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Mi unidad\2026\16- INFORME MENSUAL CONTRATACION DIRECTA\INFORMES VICE A RECTORIA\VIGENCIA 2026\Excel\"/>
    </mc:Choice>
  </mc:AlternateContent>
  <xr:revisionPtr revIDLastSave="0" documentId="13_ncr:1_{A893E6A1-54F2-45C2-8ED7-378E68EA2488}" xr6:coauthVersionLast="47" xr6:coauthVersionMax="47" xr10:uidLastSave="{00000000-0000-0000-0000-000000000000}"/>
  <bookViews>
    <workbookView xWindow="-120" yWindow="-120" windowWidth="20730" windowHeight="11160" firstSheet="1" activeTab="1" xr2:uid="{00000000-000D-0000-FFFF-FFFF00000000}"/>
  </bookViews>
  <sheets>
    <sheet name="Hoja 29" sheetId="13" state="hidden" r:id="rId1"/>
    <sheet name="VRU" sheetId="27" r:id="rId2"/>
    <sheet name="DANIEL SE BORRARA PRONTO" sheetId="15" state="hidden" r:id="rId3"/>
    <sheet name="Hoja 24" sheetId="17" state="hidden" r:id="rId4"/>
    <sheet name="Copia de 2024" sheetId="18" state="hidden" r:id="rId5"/>
    <sheet name="Data sup 2024" sheetId="19" state="hidden" r:id="rId6"/>
    <sheet name="Data sup 2023" sheetId="20" state="hidden" r:id="rId7"/>
    <sheet name="Copia de Data sup 2024" sheetId="21" state="hidden" r:id="rId8"/>
    <sheet name="Tabla dinámica 1" sheetId="22" state="hidden" r:id="rId9"/>
    <sheet name="1. T.M" sheetId="23" state="hidden" r:id="rId10"/>
    <sheet name="Archivo 2023" sheetId="24" state="hidden" r:id="rId11"/>
  </sheets>
  <definedNames>
    <definedName name="_xlnm._FilterDatabase" localSheetId="7" hidden="1">'Copia de Data sup 2024'!$A$2:$Z$532</definedName>
    <definedName name="_xlnm._FilterDatabase" localSheetId="2" hidden="1">'DANIEL SE BORRARA PRONTO'!$A$1:$I$71</definedName>
    <definedName name="_xlnm._FilterDatabase" localSheetId="6" hidden="1">'Data sup 2023'!$A$2:$AM$522</definedName>
  </definedNames>
  <calcPr calcId="191029"/>
  <customWorkbookViews>
    <customWorkbookView name="Filtro 2" guid="{EEB7C6FF-4D04-4001-AA4F-DD6A426EAE8C}" maximized="1" windowWidth="0" windowHeight="0" activeSheetId="0"/>
    <customWorkbookView name="DANIEL - VISTA DE ALERTA DE CONTRATOS POR FINALIZAR " guid="{32FD7CD8-C2F6-48F3-BB4D-CE10165BF58B}" maximized="1" windowWidth="0" windowHeight="0" activeSheetId="0"/>
    <customWorkbookView name="Filtro 3" guid="{38267A4A-B617-4817-A438-A088E3138F03}" maximized="1" windowWidth="0" windowHeight="0" activeSheetId="0"/>
    <customWorkbookView name="123" guid="{FD449AF0-91BE-4A47-9C78-D5AE8DA482B3}" maximized="1" windowWidth="0" windowHeight="0" activeSheetId="0"/>
    <customWorkbookView name="Filtro 4" guid="{360B259B-D643-46F0-8192-C486BC4170AF}" maximized="1" windowWidth="0" windowHeight="0" activeSheetId="0"/>
    <customWorkbookView name="SIN LIQUIDAR" guid="{EEFEB080-45B1-4D21-8ECE-6F3333713D81}" maximized="1" windowWidth="0" windowHeight="0" activeSheetId="0"/>
    <customWorkbookView name="Filtro 1" guid="{7F4B5E34-22CF-4BEB-A9F9-5AE80C0CD5B6}" maximized="1" windowWidth="0" windowHeight="0" activeSheetId="0"/>
    <customWorkbookView name="CARO FILTRO YAGUE" guid="{00C930F9-0411-4FF0-ADEA-1C7CEA3D7121}" maximized="1" windowWidth="0" windowHeight="0" activeSheetId="0"/>
  </customWorkbookViews>
  <pivotCaches>
    <pivotCache cacheId="0" r:id="rId12"/>
    <pivotCache cacheId="1"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2" i="24" l="1"/>
  <c r="D782" i="24"/>
  <c r="C782" i="24"/>
  <c r="B782" i="24"/>
  <c r="A782" i="24"/>
  <c r="E781" i="24"/>
  <c r="D781" i="24"/>
  <c r="C781" i="24"/>
  <c r="B781" i="24"/>
  <c r="A781" i="24"/>
  <c r="E780" i="24"/>
  <c r="D780" i="24"/>
  <c r="C780" i="24"/>
  <c r="B780" i="24"/>
  <c r="A780" i="24"/>
  <c r="E779" i="24"/>
  <c r="D779" i="24"/>
  <c r="C779" i="24"/>
  <c r="B779" i="24"/>
  <c r="A779" i="24"/>
  <c r="E778" i="24"/>
  <c r="D778" i="24"/>
  <c r="C778" i="24"/>
  <c r="B778" i="24"/>
  <c r="A778" i="24"/>
  <c r="E777" i="24"/>
  <c r="D777" i="24"/>
  <c r="C777" i="24"/>
  <c r="B777" i="24"/>
  <c r="A777" i="24"/>
  <c r="E776" i="24"/>
  <c r="D776" i="24"/>
  <c r="C776" i="24"/>
  <c r="B776" i="24"/>
  <c r="A776" i="24"/>
  <c r="E775" i="24"/>
  <c r="D775" i="24"/>
  <c r="C775" i="24"/>
  <c r="B775" i="24"/>
  <c r="A775" i="24"/>
  <c r="E774" i="24"/>
  <c r="D774" i="24"/>
  <c r="C774" i="24"/>
  <c r="B774" i="24"/>
  <c r="A774" i="24"/>
  <c r="E773" i="24"/>
  <c r="D773" i="24"/>
  <c r="C773" i="24"/>
  <c r="B773" i="24"/>
  <c r="A773" i="24"/>
  <c r="E772" i="24"/>
  <c r="D772" i="24"/>
  <c r="C772" i="24"/>
  <c r="B772" i="24"/>
  <c r="A772" i="24"/>
  <c r="E771" i="24"/>
  <c r="D771" i="24"/>
  <c r="C771" i="24"/>
  <c r="B771" i="24"/>
  <c r="A771" i="24"/>
  <c r="E770" i="24"/>
  <c r="D770" i="24"/>
  <c r="C770" i="24"/>
  <c r="B770" i="24"/>
  <c r="A770" i="24"/>
  <c r="E769" i="24"/>
  <c r="D769" i="24"/>
  <c r="C769" i="24"/>
  <c r="B769" i="24"/>
  <c r="A769" i="24"/>
  <c r="E768" i="24"/>
  <c r="D768" i="24"/>
  <c r="C768" i="24"/>
  <c r="B768" i="24"/>
  <c r="A768" i="24"/>
  <c r="E767" i="24"/>
  <c r="D767" i="24"/>
  <c r="C767" i="24"/>
  <c r="B767" i="24"/>
  <c r="A767" i="24"/>
  <c r="E766" i="24"/>
  <c r="D766" i="24"/>
  <c r="C766" i="24"/>
  <c r="B766" i="24"/>
  <c r="A766" i="24"/>
  <c r="E765" i="24"/>
  <c r="D765" i="24"/>
  <c r="C765" i="24"/>
  <c r="B765" i="24"/>
  <c r="A765" i="24"/>
  <c r="E764" i="24"/>
  <c r="D764" i="24"/>
  <c r="C764" i="24"/>
  <c r="B764" i="24"/>
  <c r="A764" i="24"/>
  <c r="E763" i="24"/>
  <c r="D763" i="24"/>
  <c r="C763" i="24"/>
  <c r="B763" i="24"/>
  <c r="A763" i="24"/>
  <c r="E762" i="24"/>
  <c r="D762" i="24"/>
  <c r="C762" i="24"/>
  <c r="B762" i="24"/>
  <c r="A762" i="24"/>
  <c r="E761" i="24"/>
  <c r="D761" i="24"/>
  <c r="C761" i="24"/>
  <c r="B761" i="24"/>
  <c r="A761" i="24"/>
  <c r="E760" i="24"/>
  <c r="D760" i="24"/>
  <c r="C760" i="24"/>
  <c r="B760" i="24"/>
  <c r="A760" i="24"/>
  <c r="E759" i="24"/>
  <c r="D759" i="24"/>
  <c r="C759" i="24"/>
  <c r="B759" i="24"/>
  <c r="A759" i="24"/>
  <c r="E758" i="24"/>
  <c r="D758" i="24"/>
  <c r="C758" i="24"/>
  <c r="B758" i="24"/>
  <c r="A758" i="24"/>
  <c r="E757" i="24"/>
  <c r="D757" i="24"/>
  <c r="C757" i="24"/>
  <c r="B757" i="24"/>
  <c r="A757" i="24"/>
  <c r="E756" i="24"/>
  <c r="D756" i="24"/>
  <c r="C756" i="24"/>
  <c r="B756" i="24"/>
  <c r="A756" i="24"/>
  <c r="E755" i="24"/>
  <c r="D755" i="24"/>
  <c r="C755" i="24"/>
  <c r="B755" i="24"/>
  <c r="A755" i="24"/>
  <c r="E754" i="24"/>
  <c r="D754" i="24"/>
  <c r="C754" i="24"/>
  <c r="B754" i="24"/>
  <c r="A754" i="24"/>
  <c r="E753" i="24"/>
  <c r="D753" i="24"/>
  <c r="C753" i="24"/>
  <c r="B753" i="24"/>
  <c r="A753" i="24"/>
  <c r="E752" i="24"/>
  <c r="D752" i="24"/>
  <c r="C752" i="24"/>
  <c r="B752" i="24"/>
  <c r="A752" i="24"/>
  <c r="E751" i="24"/>
  <c r="D751" i="24"/>
  <c r="C751" i="24"/>
  <c r="B751" i="24"/>
  <c r="A751" i="24"/>
  <c r="E750" i="24"/>
  <c r="D750" i="24"/>
  <c r="C750" i="24"/>
  <c r="B750" i="24"/>
  <c r="A750" i="24"/>
  <c r="E749" i="24"/>
  <c r="D749" i="24"/>
  <c r="C749" i="24"/>
  <c r="B749" i="24"/>
  <c r="A749" i="24"/>
  <c r="E748" i="24"/>
  <c r="D748" i="24"/>
  <c r="C748" i="24"/>
  <c r="B748" i="24"/>
  <c r="A748" i="24"/>
  <c r="E747" i="24"/>
  <c r="D747" i="24"/>
  <c r="C747" i="24"/>
  <c r="B747" i="24"/>
  <c r="A747" i="24"/>
  <c r="E746" i="24"/>
  <c r="D746" i="24"/>
  <c r="C746" i="24"/>
  <c r="B746" i="24"/>
  <c r="A746" i="24"/>
  <c r="E745" i="24"/>
  <c r="D745" i="24"/>
  <c r="C745" i="24"/>
  <c r="B745" i="24"/>
  <c r="A745" i="24"/>
  <c r="E744" i="24"/>
  <c r="D744" i="24"/>
  <c r="C744" i="24"/>
  <c r="B744" i="24"/>
  <c r="A744" i="24"/>
  <c r="E743" i="24"/>
  <c r="D743" i="24"/>
  <c r="C743" i="24"/>
  <c r="B743" i="24"/>
  <c r="A743" i="24"/>
  <c r="E742" i="24"/>
  <c r="D742" i="24"/>
  <c r="C742" i="24"/>
  <c r="B742" i="24"/>
  <c r="A742" i="24"/>
  <c r="E741" i="24"/>
  <c r="D741" i="24"/>
  <c r="C741" i="24"/>
  <c r="B741" i="24"/>
  <c r="A741" i="24"/>
  <c r="E740" i="24"/>
  <c r="D740" i="24"/>
  <c r="C740" i="24"/>
  <c r="B740" i="24"/>
  <c r="A740" i="24"/>
  <c r="E739" i="24"/>
  <c r="D739" i="24"/>
  <c r="C739" i="24"/>
  <c r="B739" i="24"/>
  <c r="A739" i="24"/>
  <c r="E738" i="24"/>
  <c r="D738" i="24"/>
  <c r="C738" i="24"/>
  <c r="B738" i="24"/>
  <c r="A738" i="24"/>
  <c r="E737" i="24"/>
  <c r="D737" i="24"/>
  <c r="C737" i="24"/>
  <c r="B737" i="24"/>
  <c r="A737" i="24"/>
  <c r="E736" i="24"/>
  <c r="D736" i="24"/>
  <c r="C736" i="24"/>
  <c r="B736" i="24"/>
  <c r="A736" i="24"/>
  <c r="E735" i="24"/>
  <c r="D735" i="24"/>
  <c r="C735" i="24"/>
  <c r="B735" i="24"/>
  <c r="A735" i="24"/>
  <c r="E734" i="24"/>
  <c r="D734" i="24"/>
  <c r="C734" i="24"/>
  <c r="B734" i="24"/>
  <c r="A734" i="24"/>
  <c r="E733" i="24"/>
  <c r="D733" i="24"/>
  <c r="C733" i="24"/>
  <c r="B733" i="24"/>
  <c r="A733" i="24"/>
  <c r="E732" i="24"/>
  <c r="D732" i="24"/>
  <c r="C732" i="24"/>
  <c r="B732" i="24"/>
  <c r="A732" i="24"/>
  <c r="E731" i="24"/>
  <c r="D731" i="24"/>
  <c r="C731" i="24"/>
  <c r="B731" i="24"/>
  <c r="A731" i="24"/>
  <c r="E730" i="24"/>
  <c r="D730" i="24"/>
  <c r="C730" i="24"/>
  <c r="B730" i="24"/>
  <c r="A730" i="24"/>
  <c r="E729" i="24"/>
  <c r="D729" i="24"/>
  <c r="C729" i="24"/>
  <c r="B729" i="24"/>
  <c r="A729" i="24"/>
  <c r="E728" i="24"/>
  <c r="D728" i="24"/>
  <c r="C728" i="24"/>
  <c r="B728" i="24"/>
  <c r="A728" i="24"/>
  <c r="E727" i="24"/>
  <c r="D727" i="24"/>
  <c r="C727" i="24"/>
  <c r="B727" i="24"/>
  <c r="A727" i="24"/>
  <c r="E726" i="24"/>
  <c r="D726" i="24"/>
  <c r="C726" i="24"/>
  <c r="B726" i="24"/>
  <c r="A726" i="24"/>
  <c r="E725" i="24"/>
  <c r="D725" i="24"/>
  <c r="C725" i="24"/>
  <c r="B725" i="24"/>
  <c r="A725" i="24"/>
  <c r="E724" i="24"/>
  <c r="D724" i="24"/>
  <c r="C724" i="24"/>
  <c r="B724" i="24"/>
  <c r="A724" i="24"/>
  <c r="E723" i="24"/>
  <c r="D723" i="24"/>
  <c r="C723" i="24"/>
  <c r="B723" i="24"/>
  <c r="A723" i="24"/>
  <c r="E722" i="24"/>
  <c r="D722" i="24"/>
  <c r="C722" i="24"/>
  <c r="B722" i="24"/>
  <c r="A722" i="24"/>
  <c r="E721" i="24"/>
  <c r="D721" i="24"/>
  <c r="C721" i="24"/>
  <c r="B721" i="24"/>
  <c r="A721" i="24"/>
  <c r="E720" i="24"/>
  <c r="D720" i="24"/>
  <c r="C720" i="24"/>
  <c r="B720" i="24"/>
  <c r="A720" i="24"/>
  <c r="E719" i="24"/>
  <c r="D719" i="24"/>
  <c r="C719" i="24"/>
  <c r="B719" i="24"/>
  <c r="A719" i="24"/>
  <c r="E718" i="24"/>
  <c r="D718" i="24"/>
  <c r="C718" i="24"/>
  <c r="B718" i="24"/>
  <c r="A718" i="24"/>
  <c r="E717" i="24"/>
  <c r="D717" i="24"/>
  <c r="C717" i="24"/>
  <c r="B717" i="24"/>
  <c r="A717" i="24"/>
  <c r="E716" i="24"/>
  <c r="D716" i="24"/>
  <c r="C716" i="24"/>
  <c r="B716" i="24"/>
  <c r="A716" i="24"/>
  <c r="E715" i="24"/>
  <c r="D715" i="24"/>
  <c r="C715" i="24"/>
  <c r="B715" i="24"/>
  <c r="A715" i="24"/>
  <c r="E714" i="24"/>
  <c r="D714" i="24"/>
  <c r="C714" i="24"/>
  <c r="B714" i="24"/>
  <c r="A714" i="24"/>
  <c r="E713" i="24"/>
  <c r="D713" i="24"/>
  <c r="C713" i="24"/>
  <c r="B713" i="24"/>
  <c r="A713" i="24"/>
  <c r="E712" i="24"/>
  <c r="D712" i="24"/>
  <c r="C712" i="24"/>
  <c r="B712" i="24"/>
  <c r="A712" i="24"/>
  <c r="E711" i="24"/>
  <c r="D711" i="24"/>
  <c r="C711" i="24"/>
  <c r="B711" i="24"/>
  <c r="A711" i="24"/>
  <c r="E710" i="24"/>
  <c r="D710" i="24"/>
  <c r="C710" i="24"/>
  <c r="B710" i="24"/>
  <c r="A710" i="24"/>
  <c r="E709" i="24"/>
  <c r="D709" i="24"/>
  <c r="C709" i="24"/>
  <c r="B709" i="24"/>
  <c r="A709" i="24"/>
  <c r="E708" i="24"/>
  <c r="D708" i="24"/>
  <c r="C708" i="24"/>
  <c r="B708" i="24"/>
  <c r="A708" i="24"/>
  <c r="E707" i="24"/>
  <c r="D707" i="24"/>
  <c r="C707" i="24"/>
  <c r="B707" i="24"/>
  <c r="A707" i="24"/>
  <c r="E706" i="24"/>
  <c r="D706" i="24"/>
  <c r="C706" i="24"/>
  <c r="B706" i="24"/>
  <c r="A706" i="24"/>
  <c r="E705" i="24"/>
  <c r="D705" i="24"/>
  <c r="C705" i="24"/>
  <c r="B705" i="24"/>
  <c r="A705" i="24"/>
  <c r="E704" i="24"/>
  <c r="D704" i="24"/>
  <c r="C704" i="24"/>
  <c r="B704" i="24"/>
  <c r="A704" i="24"/>
  <c r="E703" i="24"/>
  <c r="D703" i="24"/>
  <c r="C703" i="24"/>
  <c r="B703" i="24"/>
  <c r="A703" i="24"/>
  <c r="E702" i="24"/>
  <c r="D702" i="24"/>
  <c r="C702" i="24"/>
  <c r="B702" i="24"/>
  <c r="A702" i="24"/>
  <c r="E701" i="24"/>
  <c r="D701" i="24"/>
  <c r="C701" i="24"/>
  <c r="B701" i="24"/>
  <c r="A701" i="24"/>
  <c r="E700" i="24"/>
  <c r="D700" i="24"/>
  <c r="C700" i="24"/>
  <c r="B700" i="24"/>
  <c r="A700" i="24"/>
  <c r="E699" i="24"/>
  <c r="D699" i="24"/>
  <c r="C699" i="24"/>
  <c r="B699" i="24"/>
  <c r="A699" i="24"/>
  <c r="E698" i="24"/>
  <c r="D698" i="24"/>
  <c r="C698" i="24"/>
  <c r="B698" i="24"/>
  <c r="A698" i="24"/>
  <c r="E697" i="24"/>
  <c r="D697" i="24"/>
  <c r="C697" i="24"/>
  <c r="B697" i="24"/>
  <c r="A697" i="24"/>
  <c r="E696" i="24"/>
  <c r="D696" i="24"/>
  <c r="C696" i="24"/>
  <c r="B696" i="24"/>
  <c r="A696" i="24"/>
  <c r="E695" i="24"/>
  <c r="D695" i="24"/>
  <c r="C695" i="24"/>
  <c r="B695" i="24"/>
  <c r="A695" i="24"/>
  <c r="E694" i="24"/>
  <c r="D694" i="24"/>
  <c r="C694" i="24"/>
  <c r="B694" i="24"/>
  <c r="A694" i="24"/>
  <c r="E693" i="24"/>
  <c r="D693" i="24"/>
  <c r="C693" i="24"/>
  <c r="B693" i="24"/>
  <c r="A693" i="24"/>
  <c r="E692" i="24"/>
  <c r="D692" i="24"/>
  <c r="C692" i="24"/>
  <c r="B692" i="24"/>
  <c r="A692" i="24"/>
  <c r="E691" i="24"/>
  <c r="D691" i="24"/>
  <c r="C691" i="24"/>
  <c r="B691" i="24"/>
  <c r="A691" i="24"/>
  <c r="E690" i="24"/>
  <c r="D690" i="24"/>
  <c r="C690" i="24"/>
  <c r="B690" i="24"/>
  <c r="A690" i="24"/>
  <c r="E689" i="24"/>
  <c r="D689" i="24"/>
  <c r="C689" i="24"/>
  <c r="B689" i="24"/>
  <c r="A689" i="24"/>
  <c r="E688" i="24"/>
  <c r="D688" i="24"/>
  <c r="C688" i="24"/>
  <c r="B688" i="24"/>
  <c r="A688" i="24"/>
  <c r="E687" i="24"/>
  <c r="D687" i="24"/>
  <c r="C687" i="24"/>
  <c r="B687" i="24"/>
  <c r="A687" i="24"/>
  <c r="E686" i="24"/>
  <c r="D686" i="24"/>
  <c r="C686" i="24"/>
  <c r="B686" i="24"/>
  <c r="A686" i="24"/>
  <c r="E685" i="24"/>
  <c r="D685" i="24"/>
  <c r="C685" i="24"/>
  <c r="B685" i="24"/>
  <c r="A685" i="24"/>
  <c r="E684" i="24"/>
  <c r="D684" i="24"/>
  <c r="C684" i="24"/>
  <c r="B684" i="24"/>
  <c r="A684" i="24"/>
  <c r="E683" i="24"/>
  <c r="D683" i="24"/>
  <c r="C683" i="24"/>
  <c r="B683" i="24"/>
  <c r="A683" i="24"/>
  <c r="E682" i="24"/>
  <c r="D682" i="24"/>
  <c r="C682" i="24"/>
  <c r="B682" i="24"/>
  <c r="A682" i="24"/>
  <c r="E681" i="24"/>
  <c r="D681" i="24"/>
  <c r="C681" i="24"/>
  <c r="B681" i="24"/>
  <c r="A681" i="24"/>
  <c r="E680" i="24"/>
  <c r="D680" i="24"/>
  <c r="C680" i="24"/>
  <c r="B680" i="24"/>
  <c r="A680" i="24"/>
  <c r="E679" i="24"/>
  <c r="D679" i="24"/>
  <c r="C679" i="24"/>
  <c r="B679" i="24"/>
  <c r="A679" i="24"/>
  <c r="E678" i="24"/>
  <c r="D678" i="24"/>
  <c r="C678" i="24"/>
  <c r="B678" i="24"/>
  <c r="A678" i="24"/>
  <c r="E677" i="24"/>
  <c r="D677" i="24"/>
  <c r="C677" i="24"/>
  <c r="B677" i="24"/>
  <c r="A677" i="24"/>
  <c r="E676" i="24"/>
  <c r="D676" i="24"/>
  <c r="C676" i="24"/>
  <c r="B676" i="24"/>
  <c r="A676" i="24"/>
  <c r="E675" i="24"/>
  <c r="D675" i="24"/>
  <c r="C675" i="24"/>
  <c r="B675" i="24"/>
  <c r="A675" i="24"/>
  <c r="E674" i="24"/>
  <c r="D674" i="24"/>
  <c r="C674" i="24"/>
  <c r="B674" i="24"/>
  <c r="A674" i="24"/>
  <c r="E673" i="24"/>
  <c r="D673" i="24"/>
  <c r="C673" i="24"/>
  <c r="B673" i="24"/>
  <c r="A673" i="24"/>
  <c r="E672" i="24"/>
  <c r="D672" i="24"/>
  <c r="C672" i="24"/>
  <c r="B672" i="24"/>
  <c r="A672" i="24"/>
  <c r="E671" i="24"/>
  <c r="D671" i="24"/>
  <c r="C671" i="24"/>
  <c r="B671" i="24"/>
  <c r="A671" i="24"/>
  <c r="E670" i="24"/>
  <c r="D670" i="24"/>
  <c r="C670" i="24"/>
  <c r="B670" i="24"/>
  <c r="A670" i="24"/>
  <c r="E669" i="24"/>
  <c r="D669" i="24"/>
  <c r="C669" i="24"/>
  <c r="B669" i="24"/>
  <c r="A669" i="24"/>
  <c r="E668" i="24"/>
  <c r="D668" i="24"/>
  <c r="C668" i="24"/>
  <c r="B668" i="24"/>
  <c r="A668" i="24"/>
  <c r="E667" i="24"/>
  <c r="D667" i="24"/>
  <c r="C667" i="24"/>
  <c r="B667" i="24"/>
  <c r="A667" i="24"/>
  <c r="E666" i="24"/>
  <c r="D666" i="24"/>
  <c r="C666" i="24"/>
  <c r="B666" i="24"/>
  <c r="A666" i="24"/>
  <c r="E665" i="24"/>
  <c r="D665" i="24"/>
  <c r="C665" i="24"/>
  <c r="B665" i="24"/>
  <c r="A665" i="24"/>
  <c r="E664" i="24"/>
  <c r="D664" i="24"/>
  <c r="C664" i="24"/>
  <c r="B664" i="24"/>
  <c r="A664" i="24"/>
  <c r="E663" i="24"/>
  <c r="D663" i="24"/>
  <c r="C663" i="24"/>
  <c r="B663" i="24"/>
  <c r="A663" i="24"/>
  <c r="E662" i="24"/>
  <c r="D662" i="24"/>
  <c r="C662" i="24"/>
  <c r="B662" i="24"/>
  <c r="A662" i="24"/>
  <c r="E661" i="24"/>
  <c r="D661" i="24"/>
  <c r="C661" i="24"/>
  <c r="B661" i="24"/>
  <c r="A661" i="24"/>
  <c r="E660" i="24"/>
  <c r="D660" i="24"/>
  <c r="C660" i="24"/>
  <c r="B660" i="24"/>
  <c r="A660" i="24"/>
  <c r="E659" i="24"/>
  <c r="D659" i="24"/>
  <c r="C659" i="24"/>
  <c r="B659" i="24"/>
  <c r="A659" i="24"/>
  <c r="E658" i="24"/>
  <c r="D658" i="24"/>
  <c r="C658" i="24"/>
  <c r="B658" i="24"/>
  <c r="A658" i="24"/>
  <c r="E657" i="24"/>
  <c r="D657" i="24"/>
  <c r="C657" i="24"/>
  <c r="B657" i="24"/>
  <c r="A657" i="24"/>
  <c r="E656" i="24"/>
  <c r="D656" i="24"/>
  <c r="C656" i="24"/>
  <c r="B656" i="24"/>
  <c r="A656" i="24"/>
  <c r="E655" i="24"/>
  <c r="D655" i="24"/>
  <c r="C655" i="24"/>
  <c r="B655" i="24"/>
  <c r="A655" i="24"/>
  <c r="E654" i="24"/>
  <c r="D654" i="24"/>
  <c r="C654" i="24"/>
  <c r="B654" i="24"/>
  <c r="A654" i="24"/>
  <c r="E653" i="24"/>
  <c r="D653" i="24"/>
  <c r="C653" i="24"/>
  <c r="B653" i="24"/>
  <c r="A653" i="24"/>
  <c r="E652" i="24"/>
  <c r="D652" i="24"/>
  <c r="C652" i="24"/>
  <c r="B652" i="24"/>
  <c r="A652" i="24"/>
  <c r="E651" i="24"/>
  <c r="D651" i="24"/>
  <c r="C651" i="24"/>
  <c r="B651" i="24"/>
  <c r="A651" i="24"/>
  <c r="E650" i="24"/>
  <c r="D650" i="24"/>
  <c r="C650" i="24"/>
  <c r="B650" i="24"/>
  <c r="A650" i="24"/>
  <c r="E649" i="24"/>
  <c r="D649" i="24"/>
  <c r="C649" i="24"/>
  <c r="B649" i="24"/>
  <c r="A649" i="24"/>
  <c r="E648" i="24"/>
  <c r="D648" i="24"/>
  <c r="C648" i="24"/>
  <c r="B648" i="24"/>
  <c r="A648" i="24"/>
  <c r="E647" i="24"/>
  <c r="D647" i="24"/>
  <c r="C647" i="24"/>
  <c r="B647" i="24"/>
  <c r="A647" i="24"/>
  <c r="E646" i="24"/>
  <c r="D646" i="24"/>
  <c r="C646" i="24"/>
  <c r="B646" i="24"/>
  <c r="A646" i="24"/>
  <c r="E645" i="24"/>
  <c r="D645" i="24"/>
  <c r="C645" i="24"/>
  <c r="B645" i="24"/>
  <c r="A645" i="24"/>
  <c r="E644" i="24"/>
  <c r="D644" i="24"/>
  <c r="C644" i="24"/>
  <c r="B644" i="24"/>
  <c r="A644" i="24"/>
  <c r="E643" i="24"/>
  <c r="D643" i="24"/>
  <c r="C643" i="24"/>
  <c r="B643" i="24"/>
  <c r="A643" i="24"/>
  <c r="E642" i="24"/>
  <c r="D642" i="24"/>
  <c r="C642" i="24"/>
  <c r="B642" i="24"/>
  <c r="A642" i="24"/>
  <c r="E641" i="24"/>
  <c r="D641" i="24"/>
  <c r="C641" i="24"/>
  <c r="B641" i="24"/>
  <c r="A641" i="24"/>
  <c r="E640" i="24"/>
  <c r="D640" i="24"/>
  <c r="C640" i="24"/>
  <c r="B640" i="24"/>
  <c r="A640" i="24"/>
  <c r="E639" i="24"/>
  <c r="D639" i="24"/>
  <c r="C639" i="24"/>
  <c r="B639" i="24"/>
  <c r="A639" i="24"/>
  <c r="E638" i="24"/>
  <c r="D638" i="24"/>
  <c r="C638" i="24"/>
  <c r="B638" i="24"/>
  <c r="A638" i="24"/>
  <c r="E637" i="24"/>
  <c r="D637" i="24"/>
  <c r="C637" i="24"/>
  <c r="B637" i="24"/>
  <c r="A637" i="24"/>
  <c r="E636" i="24"/>
  <c r="D636" i="24"/>
  <c r="C636" i="24"/>
  <c r="B636" i="24"/>
  <c r="A636" i="24"/>
  <c r="E635" i="24"/>
  <c r="D635" i="24"/>
  <c r="C635" i="24"/>
  <c r="B635" i="24"/>
  <c r="A635" i="24"/>
  <c r="E634" i="24"/>
  <c r="D634" i="24"/>
  <c r="C634" i="24"/>
  <c r="B634" i="24"/>
  <c r="A634" i="24"/>
  <c r="E633" i="24"/>
  <c r="D633" i="24"/>
  <c r="C633" i="24"/>
  <c r="B633" i="24"/>
  <c r="A633" i="24"/>
  <c r="E632" i="24"/>
  <c r="D632" i="24"/>
  <c r="C632" i="24"/>
  <c r="B632" i="24"/>
  <c r="A632" i="24"/>
  <c r="E631" i="24"/>
  <c r="D631" i="24"/>
  <c r="C631" i="24"/>
  <c r="B631" i="24"/>
  <c r="A631" i="24"/>
  <c r="E630" i="24"/>
  <c r="D630" i="24"/>
  <c r="C630" i="24"/>
  <c r="B630" i="24"/>
  <c r="A630" i="24"/>
  <c r="E629" i="24"/>
  <c r="D629" i="24"/>
  <c r="C629" i="24"/>
  <c r="B629" i="24"/>
  <c r="A629" i="24"/>
  <c r="E628" i="24"/>
  <c r="D628" i="24"/>
  <c r="C628" i="24"/>
  <c r="B628" i="24"/>
  <c r="A628" i="24"/>
  <c r="E627" i="24"/>
  <c r="D627" i="24"/>
  <c r="C627" i="24"/>
  <c r="B627" i="24"/>
  <c r="A627" i="24"/>
  <c r="E626" i="24"/>
  <c r="D626" i="24"/>
  <c r="C626" i="24"/>
  <c r="B626" i="24"/>
  <c r="A626" i="24"/>
  <c r="E625" i="24"/>
  <c r="D625" i="24"/>
  <c r="C625" i="24"/>
  <c r="B625" i="24"/>
  <c r="A625" i="24"/>
  <c r="E624" i="24"/>
  <c r="D624" i="24"/>
  <c r="C624" i="24"/>
  <c r="B624" i="24"/>
  <c r="A624" i="24"/>
  <c r="E623" i="24"/>
  <c r="D623" i="24"/>
  <c r="C623" i="24"/>
  <c r="B623" i="24"/>
  <c r="A623" i="24"/>
  <c r="E622" i="24"/>
  <c r="D622" i="24"/>
  <c r="C622" i="24"/>
  <c r="B622" i="24"/>
  <c r="A622" i="24"/>
  <c r="E621" i="24"/>
  <c r="D621" i="24"/>
  <c r="C621" i="24"/>
  <c r="B621" i="24"/>
  <c r="A621" i="24"/>
  <c r="E620" i="24"/>
  <c r="D620" i="24"/>
  <c r="C620" i="24"/>
  <c r="B620" i="24"/>
  <c r="A620" i="24"/>
  <c r="E619" i="24"/>
  <c r="D619" i="24"/>
  <c r="C619" i="24"/>
  <c r="B619" i="24"/>
  <c r="A619" i="24"/>
  <c r="E618" i="24"/>
  <c r="D618" i="24"/>
  <c r="C618" i="24"/>
  <c r="B618" i="24"/>
  <c r="A618" i="24"/>
  <c r="E617" i="24"/>
  <c r="D617" i="24"/>
  <c r="C617" i="24"/>
  <c r="B617" i="24"/>
  <c r="A617" i="24"/>
  <c r="E616" i="24"/>
  <c r="D616" i="24"/>
  <c r="C616" i="24"/>
  <c r="B616" i="24"/>
  <c r="A616" i="24"/>
  <c r="E615" i="24"/>
  <c r="D615" i="24"/>
  <c r="C615" i="24"/>
  <c r="B615" i="24"/>
  <c r="A615" i="24"/>
  <c r="E614" i="24"/>
  <c r="D614" i="24"/>
  <c r="C614" i="24"/>
  <c r="B614" i="24"/>
  <c r="A614" i="24"/>
  <c r="E613" i="24"/>
  <c r="D613" i="24"/>
  <c r="C613" i="24"/>
  <c r="B613" i="24"/>
  <c r="A613" i="24"/>
  <c r="E612" i="24"/>
  <c r="D612" i="24"/>
  <c r="C612" i="24"/>
  <c r="B612" i="24"/>
  <c r="A612" i="24"/>
  <c r="E611" i="24"/>
  <c r="D611" i="24"/>
  <c r="C611" i="24"/>
  <c r="B611" i="24"/>
  <c r="A611" i="24"/>
  <c r="E610" i="24"/>
  <c r="D610" i="24"/>
  <c r="C610" i="24"/>
  <c r="B610" i="24"/>
  <c r="A610" i="24"/>
  <c r="E609" i="24"/>
  <c r="D609" i="24"/>
  <c r="C609" i="24"/>
  <c r="B609" i="24"/>
  <c r="A609" i="24"/>
  <c r="E608" i="24"/>
  <c r="D608" i="24"/>
  <c r="C608" i="24"/>
  <c r="B608" i="24"/>
  <c r="A608" i="24"/>
  <c r="E607" i="24"/>
  <c r="D607" i="24"/>
  <c r="C607" i="24"/>
  <c r="B607" i="24"/>
  <c r="A607" i="24"/>
  <c r="E606" i="24"/>
  <c r="D606" i="24"/>
  <c r="C606" i="24"/>
  <c r="B606" i="24"/>
  <c r="A606" i="24"/>
  <c r="E605" i="24"/>
  <c r="D605" i="24"/>
  <c r="C605" i="24"/>
  <c r="B605" i="24"/>
  <c r="A605" i="24"/>
  <c r="E604" i="24"/>
  <c r="D604" i="24"/>
  <c r="C604" i="24"/>
  <c r="B604" i="24"/>
  <c r="A604" i="24"/>
  <c r="E603" i="24"/>
  <c r="D603" i="24"/>
  <c r="C603" i="24"/>
  <c r="B603" i="24"/>
  <c r="A603" i="24"/>
  <c r="E602" i="24"/>
  <c r="D602" i="24"/>
  <c r="C602" i="24"/>
  <c r="B602" i="24"/>
  <c r="A602" i="24"/>
  <c r="E601" i="24"/>
  <c r="D601" i="24"/>
  <c r="C601" i="24"/>
  <c r="B601" i="24"/>
  <c r="A601" i="24"/>
  <c r="E600" i="24"/>
  <c r="D600" i="24"/>
  <c r="C600" i="24"/>
  <c r="B600" i="24"/>
  <c r="A600" i="24"/>
  <c r="E599" i="24"/>
  <c r="D599" i="24"/>
  <c r="C599" i="24"/>
  <c r="B599" i="24"/>
  <c r="A599" i="24"/>
  <c r="E598" i="24"/>
  <c r="D598" i="24"/>
  <c r="C598" i="24"/>
  <c r="B598" i="24"/>
  <c r="A598" i="24"/>
  <c r="E597" i="24"/>
  <c r="D597" i="24"/>
  <c r="C597" i="24"/>
  <c r="B597" i="24"/>
  <c r="A597" i="24"/>
  <c r="E596" i="24"/>
  <c r="D596" i="24"/>
  <c r="C596" i="24"/>
  <c r="B596" i="24"/>
  <c r="A596" i="24"/>
  <c r="E595" i="24"/>
  <c r="D595" i="24"/>
  <c r="C595" i="24"/>
  <c r="B595" i="24"/>
  <c r="A595" i="24"/>
  <c r="E594" i="24"/>
  <c r="D594" i="24"/>
  <c r="C594" i="24"/>
  <c r="B594" i="24"/>
  <c r="A594" i="24"/>
  <c r="E593" i="24"/>
  <c r="D593" i="24"/>
  <c r="C593" i="24"/>
  <c r="B593" i="24"/>
  <c r="A593" i="24"/>
  <c r="E592" i="24"/>
  <c r="D592" i="24"/>
  <c r="C592" i="24"/>
  <c r="B592" i="24"/>
  <c r="A592" i="24"/>
  <c r="E591" i="24"/>
  <c r="D591" i="24"/>
  <c r="C591" i="24"/>
  <c r="B591" i="24"/>
  <c r="A591" i="24"/>
  <c r="E590" i="24"/>
  <c r="D590" i="24"/>
  <c r="C590" i="24"/>
  <c r="B590" i="24"/>
  <c r="A590" i="24"/>
  <c r="E589" i="24"/>
  <c r="D589" i="24"/>
  <c r="C589" i="24"/>
  <c r="B589" i="24"/>
  <c r="A589" i="24"/>
  <c r="E588" i="24"/>
  <c r="D588" i="24"/>
  <c r="C588" i="24"/>
  <c r="B588" i="24"/>
  <c r="A588" i="24"/>
  <c r="E587" i="24"/>
  <c r="D587" i="24"/>
  <c r="C587" i="24"/>
  <c r="B587" i="24"/>
  <c r="A587" i="24"/>
  <c r="E586" i="24"/>
  <c r="D586" i="24"/>
  <c r="C586" i="24"/>
  <c r="B586" i="24"/>
  <c r="A586" i="24"/>
  <c r="E585" i="24"/>
  <c r="D585" i="24"/>
  <c r="C585" i="24"/>
  <c r="B585" i="24"/>
  <c r="A585" i="24"/>
  <c r="E584" i="24"/>
  <c r="D584" i="24"/>
  <c r="C584" i="24"/>
  <c r="B584" i="24"/>
  <c r="A584" i="24"/>
  <c r="E583" i="24"/>
  <c r="D583" i="24"/>
  <c r="C583" i="24"/>
  <c r="B583" i="24"/>
  <c r="A583" i="24"/>
  <c r="E582" i="24"/>
  <c r="D582" i="24"/>
  <c r="C582" i="24"/>
  <c r="B582" i="24"/>
  <c r="A582" i="24"/>
  <c r="E581" i="24"/>
  <c r="D581" i="24"/>
  <c r="C581" i="24"/>
  <c r="B581" i="24"/>
  <c r="A581" i="24"/>
  <c r="E580" i="24"/>
  <c r="D580" i="24"/>
  <c r="C580" i="24"/>
  <c r="B580" i="24"/>
  <c r="A580" i="24"/>
  <c r="E579" i="24"/>
  <c r="D579" i="24"/>
  <c r="C579" i="24"/>
  <c r="B579" i="24"/>
  <c r="A579" i="24"/>
  <c r="E578" i="24"/>
  <c r="D578" i="24"/>
  <c r="C578" i="24"/>
  <c r="B578" i="24"/>
  <c r="A578" i="24"/>
  <c r="E577" i="24"/>
  <c r="D577" i="24"/>
  <c r="C577" i="24"/>
  <c r="B577" i="24"/>
  <c r="A577" i="24"/>
  <c r="E576" i="24"/>
  <c r="D576" i="24"/>
  <c r="C576" i="24"/>
  <c r="B576" i="24"/>
  <c r="A576" i="24"/>
  <c r="E575" i="24"/>
  <c r="D575" i="24"/>
  <c r="C575" i="24"/>
  <c r="B575" i="24"/>
  <c r="A575" i="24"/>
  <c r="E574" i="24"/>
  <c r="D574" i="24"/>
  <c r="C574" i="24"/>
  <c r="B574" i="24"/>
  <c r="A574" i="24"/>
  <c r="E573" i="24"/>
  <c r="D573" i="24"/>
  <c r="C573" i="24"/>
  <c r="B573" i="24"/>
  <c r="A573" i="24"/>
  <c r="E572" i="24"/>
  <c r="D572" i="24"/>
  <c r="C572" i="24"/>
  <c r="B572" i="24"/>
  <c r="A572" i="24"/>
  <c r="E571" i="24"/>
  <c r="D571" i="24"/>
  <c r="C571" i="24"/>
  <c r="B571" i="24"/>
  <c r="A571" i="24"/>
  <c r="E570" i="24"/>
  <c r="D570" i="24"/>
  <c r="C570" i="24"/>
  <c r="B570" i="24"/>
  <c r="A570" i="24"/>
  <c r="E569" i="24"/>
  <c r="D569" i="24"/>
  <c r="C569" i="24"/>
  <c r="B569" i="24"/>
  <c r="A569" i="24"/>
  <c r="E568" i="24"/>
  <c r="D568" i="24"/>
  <c r="C568" i="24"/>
  <c r="B568" i="24"/>
  <c r="A568" i="24"/>
  <c r="E567" i="24"/>
  <c r="D567" i="24"/>
  <c r="C567" i="24"/>
  <c r="B567" i="24"/>
  <c r="A567" i="24"/>
  <c r="E566" i="24"/>
  <c r="D566" i="24"/>
  <c r="C566" i="24"/>
  <c r="B566" i="24"/>
  <c r="A566" i="24"/>
  <c r="E565" i="24"/>
  <c r="D565" i="24"/>
  <c r="C565" i="24"/>
  <c r="B565" i="24"/>
  <c r="A565" i="24"/>
  <c r="E564" i="24"/>
  <c r="D564" i="24"/>
  <c r="C564" i="24"/>
  <c r="B564" i="24"/>
  <c r="A564" i="24"/>
  <c r="E563" i="24"/>
  <c r="D563" i="24"/>
  <c r="C563" i="24"/>
  <c r="B563" i="24"/>
  <c r="A563" i="24"/>
  <c r="E562" i="24"/>
  <c r="D562" i="24"/>
  <c r="C562" i="24"/>
  <c r="B562" i="24"/>
  <c r="A562" i="24"/>
  <c r="E561" i="24"/>
  <c r="D561" i="24"/>
  <c r="C561" i="24"/>
  <c r="B561" i="24"/>
  <c r="A561" i="24"/>
  <c r="E560" i="24"/>
  <c r="D560" i="24"/>
  <c r="C560" i="24"/>
  <c r="B560" i="24"/>
  <c r="A560" i="24"/>
  <c r="E559" i="24"/>
  <c r="D559" i="24"/>
  <c r="C559" i="24"/>
  <c r="B559" i="24"/>
  <c r="A559" i="24"/>
  <c r="E558" i="24"/>
  <c r="D558" i="24"/>
  <c r="C558" i="24"/>
  <c r="B558" i="24"/>
  <c r="A558" i="24"/>
  <c r="E557" i="24"/>
  <c r="D557" i="24"/>
  <c r="C557" i="24"/>
  <c r="B557" i="24"/>
  <c r="A557" i="24"/>
  <c r="E556" i="24"/>
  <c r="D556" i="24"/>
  <c r="C556" i="24"/>
  <c r="B556" i="24"/>
  <c r="A556" i="24"/>
  <c r="E555" i="24"/>
  <c r="D555" i="24"/>
  <c r="C555" i="24"/>
  <c r="B555" i="24"/>
  <c r="A555" i="24"/>
  <c r="E554" i="24"/>
  <c r="D554" i="24"/>
  <c r="C554" i="24"/>
  <c r="B554" i="24"/>
  <c r="A554" i="24"/>
  <c r="E553" i="24"/>
  <c r="D553" i="24"/>
  <c r="C553" i="24"/>
  <c r="B553" i="24"/>
  <c r="A553" i="24"/>
  <c r="E552" i="24"/>
  <c r="D552" i="24"/>
  <c r="C552" i="24"/>
  <c r="B552" i="24"/>
  <c r="A552" i="24"/>
  <c r="E551" i="24"/>
  <c r="D551" i="24"/>
  <c r="C551" i="24"/>
  <c r="B551" i="24"/>
  <c r="A551" i="24"/>
  <c r="E550" i="24"/>
  <c r="D550" i="24"/>
  <c r="C550" i="24"/>
  <c r="B550" i="24"/>
  <c r="A550" i="24"/>
  <c r="E549" i="24"/>
  <c r="D549" i="24"/>
  <c r="C549" i="24"/>
  <c r="B549" i="24"/>
  <c r="A549" i="24"/>
  <c r="E548" i="24"/>
  <c r="D548" i="24"/>
  <c r="C548" i="24"/>
  <c r="B548" i="24"/>
  <c r="A548" i="24"/>
  <c r="E547" i="24"/>
  <c r="D547" i="24"/>
  <c r="C547" i="24"/>
  <c r="B547" i="24"/>
  <c r="A547" i="24"/>
  <c r="E546" i="24"/>
  <c r="D546" i="24"/>
  <c r="C546" i="24"/>
  <c r="B546" i="24"/>
  <c r="A546" i="24"/>
  <c r="E545" i="24"/>
  <c r="D545" i="24"/>
  <c r="C545" i="24"/>
  <c r="B545" i="24"/>
  <c r="A545" i="24"/>
  <c r="E544" i="24"/>
  <c r="D544" i="24"/>
  <c r="C544" i="24"/>
  <c r="B544" i="24"/>
  <c r="A544" i="24"/>
  <c r="E543" i="24"/>
  <c r="D543" i="24"/>
  <c r="C543" i="24"/>
  <c r="B543" i="24"/>
  <c r="A543" i="24"/>
  <c r="E542" i="24"/>
  <c r="D542" i="24"/>
  <c r="C542" i="24"/>
  <c r="B542" i="24"/>
  <c r="A542" i="24"/>
  <c r="E541" i="24"/>
  <c r="D541" i="24"/>
  <c r="C541" i="24"/>
  <c r="B541" i="24"/>
  <c r="A541" i="24"/>
  <c r="E540" i="24"/>
  <c r="D540" i="24"/>
  <c r="C540" i="24"/>
  <c r="B540" i="24"/>
  <c r="A540" i="24"/>
  <c r="E539" i="24"/>
  <c r="D539" i="24"/>
  <c r="C539" i="24"/>
  <c r="B539" i="24"/>
  <c r="A539" i="24"/>
  <c r="E538" i="24"/>
  <c r="D538" i="24"/>
  <c r="C538" i="24"/>
  <c r="B538" i="24"/>
  <c r="A538" i="24"/>
  <c r="E537" i="24"/>
  <c r="D537" i="24"/>
  <c r="C537" i="24"/>
  <c r="B537" i="24"/>
  <c r="A537" i="24"/>
  <c r="E536" i="24"/>
  <c r="D536" i="24"/>
  <c r="C536" i="24"/>
  <c r="B536" i="24"/>
  <c r="A536" i="24"/>
  <c r="E535" i="24"/>
  <c r="D535" i="24"/>
  <c r="C535" i="24"/>
  <c r="B535" i="24"/>
  <c r="A535" i="24"/>
  <c r="E534" i="24"/>
  <c r="D534" i="24"/>
  <c r="C534" i="24"/>
  <c r="B534" i="24"/>
  <c r="A534" i="24"/>
  <c r="E533" i="24"/>
  <c r="D533" i="24"/>
  <c r="C533" i="24"/>
  <c r="B533" i="24"/>
  <c r="A533" i="24"/>
  <c r="E532" i="24"/>
  <c r="D532" i="24"/>
  <c r="C532" i="24"/>
  <c r="B532" i="24"/>
  <c r="A532" i="24"/>
  <c r="E531" i="24"/>
  <c r="D531" i="24"/>
  <c r="C531" i="24"/>
  <c r="B531" i="24"/>
  <c r="A531" i="24"/>
  <c r="E530" i="24"/>
  <c r="D530" i="24"/>
  <c r="C530" i="24"/>
  <c r="B530" i="24"/>
  <c r="A530" i="24"/>
  <c r="E529" i="24"/>
  <c r="D529" i="24"/>
  <c r="C529" i="24"/>
  <c r="B529" i="24"/>
  <c r="A529" i="24"/>
  <c r="E528" i="24"/>
  <c r="D528" i="24"/>
  <c r="C528" i="24"/>
  <c r="B528" i="24"/>
  <c r="A528" i="24"/>
  <c r="E527" i="24"/>
  <c r="D527" i="24"/>
  <c r="C527" i="24"/>
  <c r="B527" i="24"/>
  <c r="A527" i="24"/>
  <c r="E526" i="24"/>
  <c r="D526" i="24"/>
  <c r="C526" i="24"/>
  <c r="B526" i="24"/>
  <c r="A526" i="24"/>
  <c r="E525" i="24"/>
  <c r="D525" i="24"/>
  <c r="C525" i="24"/>
  <c r="B525" i="24"/>
  <c r="A525" i="24"/>
  <c r="E524" i="24"/>
  <c r="D524" i="24"/>
  <c r="C524" i="24"/>
  <c r="B524" i="24"/>
  <c r="A524" i="24"/>
  <c r="E523" i="24"/>
  <c r="D523" i="24"/>
  <c r="C523" i="24"/>
  <c r="B523" i="24"/>
  <c r="A523" i="24"/>
  <c r="E522" i="24"/>
  <c r="D522" i="24"/>
  <c r="C522" i="24"/>
  <c r="B522" i="24"/>
  <c r="A522" i="24"/>
  <c r="E521" i="24"/>
  <c r="D521" i="24"/>
  <c r="C521" i="24"/>
  <c r="B521" i="24"/>
  <c r="A521" i="24"/>
  <c r="E520" i="24"/>
  <c r="D520" i="24"/>
  <c r="C520" i="24"/>
  <c r="B520" i="24"/>
  <c r="A520" i="24"/>
  <c r="E519" i="24"/>
  <c r="D519" i="24"/>
  <c r="C519" i="24"/>
  <c r="B519" i="24"/>
  <c r="A519" i="24"/>
  <c r="E518" i="24"/>
  <c r="D518" i="24"/>
  <c r="C518" i="24"/>
  <c r="B518" i="24"/>
  <c r="A518" i="24"/>
  <c r="E517" i="24"/>
  <c r="D517" i="24"/>
  <c r="C517" i="24"/>
  <c r="B517" i="24"/>
  <c r="A517" i="24"/>
  <c r="E516" i="24"/>
  <c r="D516" i="24"/>
  <c r="C516" i="24"/>
  <c r="B516" i="24"/>
  <c r="A516" i="24"/>
  <c r="E515" i="24"/>
  <c r="D515" i="24"/>
  <c r="C515" i="24"/>
  <c r="B515" i="24"/>
  <c r="A515" i="24"/>
  <c r="E514" i="24"/>
  <c r="D514" i="24"/>
  <c r="C514" i="24"/>
  <c r="B514" i="24"/>
  <c r="A514" i="24"/>
  <c r="E513" i="24"/>
  <c r="D513" i="24"/>
  <c r="C513" i="24"/>
  <c r="B513" i="24"/>
  <c r="A513" i="24"/>
  <c r="E512" i="24"/>
  <c r="D512" i="24"/>
  <c r="C512" i="24"/>
  <c r="B512" i="24"/>
  <c r="A512" i="24"/>
  <c r="E511" i="24"/>
  <c r="D511" i="24"/>
  <c r="C511" i="24"/>
  <c r="B511" i="24"/>
  <c r="A511" i="24"/>
  <c r="E510" i="24"/>
  <c r="D510" i="24"/>
  <c r="C510" i="24"/>
  <c r="B510" i="24"/>
  <c r="A510" i="24"/>
  <c r="E509" i="24"/>
  <c r="D509" i="24"/>
  <c r="C509" i="24"/>
  <c r="B509" i="24"/>
  <c r="A509" i="24"/>
  <c r="E508" i="24"/>
  <c r="D508" i="24"/>
  <c r="C508" i="24"/>
  <c r="B508" i="24"/>
  <c r="A508" i="24"/>
  <c r="E507" i="24"/>
  <c r="D507" i="24"/>
  <c r="C507" i="24"/>
  <c r="B507" i="24"/>
  <c r="A507" i="24"/>
  <c r="E506" i="24"/>
  <c r="D506" i="24"/>
  <c r="C506" i="24"/>
  <c r="B506" i="24"/>
  <c r="A506" i="24"/>
  <c r="E505" i="24"/>
  <c r="D505" i="24"/>
  <c r="C505" i="24"/>
  <c r="B505" i="24"/>
  <c r="A505" i="24"/>
  <c r="E504" i="24"/>
  <c r="D504" i="24"/>
  <c r="C504" i="24"/>
  <c r="B504" i="24"/>
  <c r="A504" i="24"/>
  <c r="E503" i="24"/>
  <c r="D503" i="24"/>
  <c r="C503" i="24"/>
  <c r="B503" i="24"/>
  <c r="A503" i="24"/>
  <c r="E502" i="24"/>
  <c r="D502" i="24"/>
  <c r="C502" i="24"/>
  <c r="B502" i="24"/>
  <c r="A502" i="24"/>
  <c r="E501" i="24"/>
  <c r="D501" i="24"/>
  <c r="C501" i="24"/>
  <c r="B501" i="24"/>
  <c r="A501" i="24"/>
  <c r="E500" i="24"/>
  <c r="D500" i="24"/>
  <c r="C500" i="24"/>
  <c r="B500" i="24"/>
  <c r="A500" i="24"/>
  <c r="E499" i="24"/>
  <c r="D499" i="24"/>
  <c r="C499" i="24"/>
  <c r="B499" i="24"/>
  <c r="A499" i="24"/>
  <c r="E498" i="24"/>
  <c r="D498" i="24"/>
  <c r="C498" i="24"/>
  <c r="B498" i="24"/>
  <c r="A498" i="24"/>
  <c r="E497" i="24"/>
  <c r="D497" i="24"/>
  <c r="C497" i="24"/>
  <c r="B497" i="24"/>
  <c r="A497" i="24"/>
  <c r="E496" i="24"/>
  <c r="D496" i="24"/>
  <c r="C496" i="24"/>
  <c r="B496" i="24"/>
  <c r="A496" i="24"/>
  <c r="E495" i="24"/>
  <c r="D495" i="24"/>
  <c r="C495" i="24"/>
  <c r="B495" i="24"/>
  <c r="A495" i="24"/>
  <c r="E494" i="24"/>
  <c r="D494" i="24"/>
  <c r="C494" i="24"/>
  <c r="B494" i="24"/>
  <c r="A494" i="24"/>
  <c r="E493" i="24"/>
  <c r="D493" i="24"/>
  <c r="C493" i="24"/>
  <c r="B493" i="24"/>
  <c r="A493" i="24"/>
  <c r="E492" i="24"/>
  <c r="D492" i="24"/>
  <c r="C492" i="24"/>
  <c r="B492" i="24"/>
  <c r="A492" i="24"/>
  <c r="E491" i="24"/>
  <c r="D491" i="24"/>
  <c r="C491" i="24"/>
  <c r="B491" i="24"/>
  <c r="A491" i="24"/>
  <c r="E490" i="24"/>
  <c r="D490" i="24"/>
  <c r="C490" i="24"/>
  <c r="B490" i="24"/>
  <c r="A490" i="24"/>
  <c r="E489" i="24"/>
  <c r="D489" i="24"/>
  <c r="C489" i="24"/>
  <c r="B489" i="24"/>
  <c r="A489" i="24"/>
  <c r="E488" i="24"/>
  <c r="D488" i="24"/>
  <c r="C488" i="24"/>
  <c r="B488" i="24"/>
  <c r="A488" i="24"/>
  <c r="E487" i="24"/>
  <c r="D487" i="24"/>
  <c r="C487" i="24"/>
  <c r="B487" i="24"/>
  <c r="A487" i="24"/>
  <c r="E486" i="24"/>
  <c r="D486" i="24"/>
  <c r="C486" i="24"/>
  <c r="B486" i="24"/>
  <c r="A486" i="24"/>
  <c r="E485" i="24"/>
  <c r="D485" i="24"/>
  <c r="C485" i="24"/>
  <c r="B485" i="24"/>
  <c r="A485" i="24"/>
  <c r="E484" i="24"/>
  <c r="D484" i="24"/>
  <c r="C484" i="24"/>
  <c r="B484" i="24"/>
  <c r="A484" i="24"/>
  <c r="E483" i="24"/>
  <c r="D483" i="24"/>
  <c r="C483" i="24"/>
  <c r="B483" i="24"/>
  <c r="A483" i="24"/>
  <c r="E482" i="24"/>
  <c r="D482" i="24"/>
  <c r="C482" i="24"/>
  <c r="B482" i="24"/>
  <c r="A482" i="24"/>
  <c r="E481" i="24"/>
  <c r="D481" i="24"/>
  <c r="C481" i="24"/>
  <c r="B481" i="24"/>
  <c r="A481" i="24"/>
  <c r="E480" i="24"/>
  <c r="D480" i="24"/>
  <c r="C480" i="24"/>
  <c r="B480" i="24"/>
  <c r="A480" i="24"/>
  <c r="E479" i="24"/>
  <c r="D479" i="24"/>
  <c r="C479" i="24"/>
  <c r="B479" i="24"/>
  <c r="A479" i="24"/>
  <c r="E478" i="24"/>
  <c r="D478" i="24"/>
  <c r="C478" i="24"/>
  <c r="B478" i="24"/>
  <c r="A478" i="24"/>
  <c r="E477" i="24"/>
  <c r="D477" i="24"/>
  <c r="C477" i="24"/>
  <c r="B477" i="24"/>
  <c r="A477" i="24"/>
  <c r="E476" i="24"/>
  <c r="D476" i="24"/>
  <c r="C476" i="24"/>
  <c r="B476" i="24"/>
  <c r="A476" i="24"/>
  <c r="E475" i="24"/>
  <c r="D475" i="24"/>
  <c r="C475" i="24"/>
  <c r="B475" i="24"/>
  <c r="A475" i="24"/>
  <c r="E474" i="24"/>
  <c r="D474" i="24"/>
  <c r="C474" i="24"/>
  <c r="B474" i="24"/>
  <c r="A474" i="24"/>
  <c r="E473" i="24"/>
  <c r="D473" i="24"/>
  <c r="C473" i="24"/>
  <c r="B473" i="24"/>
  <c r="A473" i="24"/>
  <c r="E472" i="24"/>
  <c r="D472" i="24"/>
  <c r="C472" i="24"/>
  <c r="B472" i="24"/>
  <c r="A472" i="24"/>
  <c r="E471" i="24"/>
  <c r="D471" i="24"/>
  <c r="C471" i="24"/>
  <c r="B471" i="24"/>
  <c r="A471" i="24"/>
  <c r="E470" i="24"/>
  <c r="D470" i="24"/>
  <c r="C470" i="24"/>
  <c r="B470" i="24"/>
  <c r="A470" i="24"/>
  <c r="E469" i="24"/>
  <c r="D469" i="24"/>
  <c r="C469" i="24"/>
  <c r="B469" i="24"/>
  <c r="A469" i="24"/>
  <c r="E468" i="24"/>
  <c r="D468" i="24"/>
  <c r="C468" i="24"/>
  <c r="B468" i="24"/>
  <c r="A468" i="24"/>
  <c r="E467" i="24"/>
  <c r="D467" i="24"/>
  <c r="C467" i="24"/>
  <c r="B467" i="24"/>
  <c r="A467" i="24"/>
  <c r="E466" i="24"/>
  <c r="D466" i="24"/>
  <c r="C466" i="24"/>
  <c r="B466" i="24"/>
  <c r="A466" i="24"/>
  <c r="E465" i="24"/>
  <c r="D465" i="24"/>
  <c r="C465" i="24"/>
  <c r="B465" i="24"/>
  <c r="A465" i="24"/>
  <c r="E464" i="24"/>
  <c r="D464" i="24"/>
  <c r="C464" i="24"/>
  <c r="B464" i="24"/>
  <c r="A464" i="24"/>
  <c r="E463" i="24"/>
  <c r="D463" i="24"/>
  <c r="C463" i="24"/>
  <c r="B463" i="24"/>
  <c r="A463" i="24"/>
  <c r="E462" i="24"/>
  <c r="D462" i="24"/>
  <c r="C462" i="24"/>
  <c r="B462" i="24"/>
  <c r="A462" i="24"/>
  <c r="E461" i="24"/>
  <c r="D461" i="24"/>
  <c r="C461" i="24"/>
  <c r="B461" i="24"/>
  <c r="A461" i="24"/>
  <c r="E460" i="24"/>
  <c r="D460" i="24"/>
  <c r="C460" i="24"/>
  <c r="B460" i="24"/>
  <c r="A460" i="24"/>
  <c r="E459" i="24"/>
  <c r="D459" i="24"/>
  <c r="C459" i="24"/>
  <c r="B459" i="24"/>
  <c r="A459" i="24"/>
  <c r="E458" i="24"/>
  <c r="D458" i="24"/>
  <c r="C458" i="24"/>
  <c r="B458" i="24"/>
  <c r="A458" i="24"/>
  <c r="E457" i="24"/>
  <c r="D457" i="24"/>
  <c r="C457" i="24"/>
  <c r="B457" i="24"/>
  <c r="A457" i="24"/>
  <c r="E456" i="24"/>
  <c r="D456" i="24"/>
  <c r="C456" i="24"/>
  <c r="B456" i="24"/>
  <c r="A456" i="24"/>
  <c r="E455" i="24"/>
  <c r="D455" i="24"/>
  <c r="C455" i="24"/>
  <c r="B455" i="24"/>
  <c r="A455" i="24"/>
  <c r="E454" i="24"/>
  <c r="D454" i="24"/>
  <c r="C454" i="24"/>
  <c r="B454" i="24"/>
  <c r="A454" i="24"/>
  <c r="E453" i="24"/>
  <c r="D453" i="24"/>
  <c r="C453" i="24"/>
  <c r="B453" i="24"/>
  <c r="A453" i="24"/>
  <c r="E452" i="24"/>
  <c r="D452" i="24"/>
  <c r="C452" i="24"/>
  <c r="B452" i="24"/>
  <c r="A452" i="24"/>
  <c r="E451" i="24"/>
  <c r="D451" i="24"/>
  <c r="C451" i="24"/>
  <c r="B451" i="24"/>
  <c r="A451" i="24"/>
  <c r="E450" i="24"/>
  <c r="D450" i="24"/>
  <c r="C450" i="24"/>
  <c r="B450" i="24"/>
  <c r="A450" i="24"/>
  <c r="E449" i="24"/>
  <c r="D449" i="24"/>
  <c r="C449" i="24"/>
  <c r="B449" i="24"/>
  <c r="A449" i="24"/>
  <c r="E448" i="24"/>
  <c r="D448" i="24"/>
  <c r="C448" i="24"/>
  <c r="B448" i="24"/>
  <c r="A448" i="24"/>
  <c r="E447" i="24"/>
  <c r="D447" i="24"/>
  <c r="C447" i="24"/>
  <c r="B447" i="24"/>
  <c r="A447" i="24"/>
  <c r="E446" i="24"/>
  <c r="D446" i="24"/>
  <c r="C446" i="24"/>
  <c r="B446" i="24"/>
  <c r="A446" i="24"/>
  <c r="E445" i="24"/>
  <c r="D445" i="24"/>
  <c r="C445" i="24"/>
  <c r="B445" i="24"/>
  <c r="A445" i="24"/>
  <c r="E444" i="24"/>
  <c r="D444" i="24"/>
  <c r="C444" i="24"/>
  <c r="B444" i="24"/>
  <c r="A444" i="24"/>
  <c r="E443" i="24"/>
  <c r="D443" i="24"/>
  <c r="C443" i="24"/>
  <c r="B443" i="24"/>
  <c r="A443" i="24"/>
  <c r="E442" i="24"/>
  <c r="D442" i="24"/>
  <c r="C442" i="24"/>
  <c r="B442" i="24"/>
  <c r="A442" i="24"/>
  <c r="E441" i="24"/>
  <c r="D441" i="24"/>
  <c r="C441" i="24"/>
  <c r="B441" i="24"/>
  <c r="A441" i="24"/>
  <c r="E440" i="24"/>
  <c r="D440" i="24"/>
  <c r="C440" i="24"/>
  <c r="B440" i="24"/>
  <c r="A440" i="24"/>
  <c r="E439" i="24"/>
  <c r="D439" i="24"/>
  <c r="C439" i="24"/>
  <c r="B439" i="24"/>
  <c r="A439" i="24"/>
  <c r="E438" i="24"/>
  <c r="D438" i="24"/>
  <c r="C438" i="24"/>
  <c r="B438" i="24"/>
  <c r="A438" i="24"/>
  <c r="E437" i="24"/>
  <c r="D437" i="24"/>
  <c r="C437" i="24"/>
  <c r="B437" i="24"/>
  <c r="A437" i="24"/>
  <c r="E436" i="24"/>
  <c r="D436" i="24"/>
  <c r="C436" i="24"/>
  <c r="B436" i="24"/>
  <c r="A436" i="24"/>
  <c r="E435" i="24"/>
  <c r="D435" i="24"/>
  <c r="C435" i="24"/>
  <c r="B435" i="24"/>
  <c r="A435" i="24"/>
  <c r="E434" i="24"/>
  <c r="D434" i="24"/>
  <c r="C434" i="24"/>
  <c r="B434" i="24"/>
  <c r="A434" i="24"/>
  <c r="E433" i="24"/>
  <c r="D433" i="24"/>
  <c r="C433" i="24"/>
  <c r="B433" i="24"/>
  <c r="A433" i="24"/>
  <c r="E432" i="24"/>
  <c r="D432" i="24"/>
  <c r="C432" i="24"/>
  <c r="B432" i="24"/>
  <c r="A432" i="24"/>
  <c r="E431" i="24"/>
  <c r="D431" i="24"/>
  <c r="C431" i="24"/>
  <c r="B431" i="24"/>
  <c r="A431" i="24"/>
  <c r="E430" i="24"/>
  <c r="D430" i="24"/>
  <c r="C430" i="24"/>
  <c r="B430" i="24"/>
  <c r="A430" i="24"/>
  <c r="E429" i="24"/>
  <c r="D429" i="24"/>
  <c r="C429" i="24"/>
  <c r="B429" i="24"/>
  <c r="A429" i="24"/>
  <c r="E428" i="24"/>
  <c r="D428" i="24"/>
  <c r="C428" i="24"/>
  <c r="B428" i="24"/>
  <c r="A428" i="24"/>
  <c r="E427" i="24"/>
  <c r="D427" i="24"/>
  <c r="C427" i="24"/>
  <c r="B427" i="24"/>
  <c r="A427" i="24"/>
  <c r="E426" i="24"/>
  <c r="D426" i="24"/>
  <c r="C426" i="24"/>
  <c r="B426" i="24"/>
  <c r="A426" i="24"/>
  <c r="E425" i="24"/>
  <c r="D425" i="24"/>
  <c r="C425" i="24"/>
  <c r="B425" i="24"/>
  <c r="A425" i="24"/>
  <c r="E424" i="24"/>
  <c r="D424" i="24"/>
  <c r="C424" i="24"/>
  <c r="B424" i="24"/>
  <c r="A424" i="24"/>
  <c r="E423" i="24"/>
  <c r="D423" i="24"/>
  <c r="C423" i="24"/>
  <c r="B423" i="24"/>
  <c r="A423" i="24"/>
  <c r="E422" i="24"/>
  <c r="D422" i="24"/>
  <c r="C422" i="24"/>
  <c r="B422" i="24"/>
  <c r="A422" i="24"/>
  <c r="E421" i="24"/>
  <c r="D421" i="24"/>
  <c r="C421" i="24"/>
  <c r="B421" i="24"/>
  <c r="A421" i="24"/>
  <c r="E420" i="24"/>
  <c r="D420" i="24"/>
  <c r="C420" i="24"/>
  <c r="B420" i="24"/>
  <c r="A420" i="24"/>
  <c r="E419" i="24"/>
  <c r="D419" i="24"/>
  <c r="C419" i="24"/>
  <c r="B419" i="24"/>
  <c r="A419" i="24"/>
  <c r="E418" i="24"/>
  <c r="D418" i="24"/>
  <c r="C418" i="24"/>
  <c r="B418" i="24"/>
  <c r="A418" i="24"/>
  <c r="E417" i="24"/>
  <c r="D417" i="24"/>
  <c r="C417" i="24"/>
  <c r="B417" i="24"/>
  <c r="A417" i="24"/>
  <c r="E416" i="24"/>
  <c r="D416" i="24"/>
  <c r="C416" i="24"/>
  <c r="B416" i="24"/>
  <c r="A416" i="24"/>
  <c r="E415" i="24"/>
  <c r="D415" i="24"/>
  <c r="C415" i="24"/>
  <c r="B415" i="24"/>
  <c r="A415" i="24"/>
  <c r="E414" i="24"/>
  <c r="D414" i="24"/>
  <c r="C414" i="24"/>
  <c r="B414" i="24"/>
  <c r="A414" i="24"/>
  <c r="E413" i="24"/>
  <c r="D413" i="24"/>
  <c r="C413" i="24"/>
  <c r="B413" i="24"/>
  <c r="A413" i="24"/>
  <c r="E412" i="24"/>
  <c r="D412" i="24"/>
  <c r="C412" i="24"/>
  <c r="B412" i="24"/>
  <c r="A412" i="24"/>
  <c r="E411" i="24"/>
  <c r="D411" i="24"/>
  <c r="C411" i="24"/>
  <c r="B411" i="24"/>
  <c r="A411" i="24"/>
  <c r="E410" i="24"/>
  <c r="D410" i="24"/>
  <c r="C410" i="24"/>
  <c r="B410" i="24"/>
  <c r="A410" i="24"/>
  <c r="E409" i="24"/>
  <c r="D409" i="24"/>
  <c r="C409" i="24"/>
  <c r="B409" i="24"/>
  <c r="A409" i="24"/>
  <c r="E408" i="24"/>
  <c r="D408" i="24"/>
  <c r="C408" i="24"/>
  <c r="B408" i="24"/>
  <c r="A408" i="24"/>
  <c r="E407" i="24"/>
  <c r="D407" i="24"/>
  <c r="C407" i="24"/>
  <c r="B407" i="24"/>
  <c r="A407" i="24"/>
  <c r="E406" i="24"/>
  <c r="D406" i="24"/>
  <c r="C406" i="24"/>
  <c r="B406" i="24"/>
  <c r="A406" i="24"/>
  <c r="E405" i="24"/>
  <c r="D405" i="24"/>
  <c r="C405" i="24"/>
  <c r="B405" i="24"/>
  <c r="A405" i="24"/>
  <c r="E404" i="24"/>
  <c r="D404" i="24"/>
  <c r="C404" i="24"/>
  <c r="B404" i="24"/>
  <c r="A404" i="24"/>
  <c r="E403" i="24"/>
  <c r="D403" i="24"/>
  <c r="C403" i="24"/>
  <c r="B403" i="24"/>
  <c r="A403" i="24"/>
  <c r="E402" i="24"/>
  <c r="D402" i="24"/>
  <c r="C402" i="24"/>
  <c r="B402" i="24"/>
  <c r="A402" i="24"/>
  <c r="E401" i="24"/>
  <c r="D401" i="24"/>
  <c r="C401" i="24"/>
  <c r="B401" i="24"/>
  <c r="A401" i="24"/>
  <c r="E400" i="24"/>
  <c r="D400" i="24"/>
  <c r="C400" i="24"/>
  <c r="B400" i="24"/>
  <c r="A400" i="24"/>
  <c r="E399" i="24"/>
  <c r="D399" i="24"/>
  <c r="C399" i="24"/>
  <c r="B399" i="24"/>
  <c r="A399" i="24"/>
  <c r="E398" i="24"/>
  <c r="D398" i="24"/>
  <c r="C398" i="24"/>
  <c r="B398" i="24"/>
  <c r="A398" i="24"/>
  <c r="E397" i="24"/>
  <c r="D397" i="24"/>
  <c r="C397" i="24"/>
  <c r="B397" i="24"/>
  <c r="A397" i="24"/>
  <c r="E396" i="24"/>
  <c r="D396" i="24"/>
  <c r="C396" i="24"/>
  <c r="B396" i="24"/>
  <c r="A396" i="24"/>
  <c r="E395" i="24"/>
  <c r="D395" i="24"/>
  <c r="C395" i="24"/>
  <c r="B395" i="24"/>
  <c r="A395" i="24"/>
  <c r="E394" i="24"/>
  <c r="D394" i="24"/>
  <c r="C394" i="24"/>
  <c r="B394" i="24"/>
  <c r="A394" i="24"/>
  <c r="E393" i="24"/>
  <c r="D393" i="24"/>
  <c r="C393" i="24"/>
  <c r="B393" i="24"/>
  <c r="A393" i="24"/>
  <c r="E392" i="24"/>
  <c r="D392" i="24"/>
  <c r="C392" i="24"/>
  <c r="B392" i="24"/>
  <c r="A392" i="24"/>
  <c r="E391" i="24"/>
  <c r="D391" i="24"/>
  <c r="C391" i="24"/>
  <c r="B391" i="24"/>
  <c r="A391" i="24"/>
  <c r="E390" i="24"/>
  <c r="D390" i="24"/>
  <c r="C390" i="24"/>
  <c r="B390" i="24"/>
  <c r="A390" i="24"/>
  <c r="E389" i="24"/>
  <c r="D389" i="24"/>
  <c r="C389" i="24"/>
  <c r="B389" i="24"/>
  <c r="A389" i="24"/>
  <c r="E388" i="24"/>
  <c r="D388" i="24"/>
  <c r="C388" i="24"/>
  <c r="B388" i="24"/>
  <c r="A388" i="24"/>
  <c r="E387" i="24"/>
  <c r="D387" i="24"/>
  <c r="C387" i="24"/>
  <c r="B387" i="24"/>
  <c r="A387" i="24"/>
  <c r="E386" i="24"/>
  <c r="D386" i="24"/>
  <c r="C386" i="24"/>
  <c r="B386" i="24"/>
  <c r="A386" i="24"/>
  <c r="E385" i="24"/>
  <c r="D385" i="24"/>
  <c r="C385" i="24"/>
  <c r="B385" i="24"/>
  <c r="A385" i="24"/>
  <c r="E384" i="24"/>
  <c r="D384" i="24"/>
  <c r="C384" i="24"/>
  <c r="B384" i="24"/>
  <c r="A384" i="24"/>
  <c r="E383" i="24"/>
  <c r="D383" i="24"/>
  <c r="C383" i="24"/>
  <c r="B383" i="24"/>
  <c r="A383" i="24"/>
  <c r="E382" i="24"/>
  <c r="D382" i="24"/>
  <c r="C382" i="24"/>
  <c r="B382" i="24"/>
  <c r="A382" i="24"/>
  <c r="E381" i="24"/>
  <c r="D381" i="24"/>
  <c r="C381" i="24"/>
  <c r="B381" i="24"/>
  <c r="A381" i="24"/>
  <c r="E380" i="24"/>
  <c r="D380" i="24"/>
  <c r="C380" i="24"/>
  <c r="B380" i="24"/>
  <c r="A380" i="24"/>
  <c r="E379" i="24"/>
  <c r="D379" i="24"/>
  <c r="C379" i="24"/>
  <c r="B379" i="24"/>
  <c r="A379" i="24"/>
  <c r="E378" i="24"/>
  <c r="D378" i="24"/>
  <c r="C378" i="24"/>
  <c r="B378" i="24"/>
  <c r="A378" i="24"/>
  <c r="E377" i="24"/>
  <c r="D377" i="24"/>
  <c r="C377" i="24"/>
  <c r="B377" i="24"/>
  <c r="A377" i="24"/>
  <c r="E376" i="24"/>
  <c r="D376" i="24"/>
  <c r="C376" i="24"/>
  <c r="B376" i="24"/>
  <c r="A376" i="24"/>
  <c r="E375" i="24"/>
  <c r="D375" i="24"/>
  <c r="C375" i="24"/>
  <c r="B375" i="24"/>
  <c r="A375" i="24"/>
  <c r="E374" i="24"/>
  <c r="D374" i="24"/>
  <c r="C374" i="24"/>
  <c r="B374" i="24"/>
  <c r="A374" i="24"/>
  <c r="E373" i="24"/>
  <c r="D373" i="24"/>
  <c r="C373" i="24"/>
  <c r="B373" i="24"/>
  <c r="A373" i="24"/>
  <c r="E372" i="24"/>
  <c r="D372" i="24"/>
  <c r="C372" i="24"/>
  <c r="B372" i="24"/>
  <c r="A372" i="24"/>
  <c r="E371" i="24"/>
  <c r="D371" i="24"/>
  <c r="C371" i="24"/>
  <c r="B371" i="24"/>
  <c r="A371" i="24"/>
  <c r="E370" i="24"/>
  <c r="D370" i="24"/>
  <c r="C370" i="24"/>
  <c r="B370" i="24"/>
  <c r="A370" i="24"/>
  <c r="E369" i="24"/>
  <c r="D369" i="24"/>
  <c r="C369" i="24"/>
  <c r="B369" i="24"/>
  <c r="A369" i="24"/>
  <c r="E368" i="24"/>
  <c r="D368" i="24"/>
  <c r="C368" i="24"/>
  <c r="B368" i="24"/>
  <c r="A368" i="24"/>
  <c r="E367" i="24"/>
  <c r="D367" i="24"/>
  <c r="C367" i="24"/>
  <c r="B367" i="24"/>
  <c r="A367" i="24"/>
  <c r="E366" i="24"/>
  <c r="D366" i="24"/>
  <c r="C366" i="24"/>
  <c r="B366" i="24"/>
  <c r="A366" i="24"/>
  <c r="E365" i="24"/>
  <c r="D365" i="24"/>
  <c r="C365" i="24"/>
  <c r="B365" i="24"/>
  <c r="A365" i="24"/>
  <c r="E364" i="24"/>
  <c r="D364" i="24"/>
  <c r="C364" i="24"/>
  <c r="B364" i="24"/>
  <c r="A364" i="24"/>
  <c r="E363" i="24"/>
  <c r="D363" i="24"/>
  <c r="C363" i="24"/>
  <c r="B363" i="24"/>
  <c r="A363" i="24"/>
  <c r="E362" i="24"/>
  <c r="D362" i="24"/>
  <c r="C362" i="24"/>
  <c r="B362" i="24"/>
  <c r="A362" i="24"/>
  <c r="E361" i="24"/>
  <c r="D361" i="24"/>
  <c r="C361" i="24"/>
  <c r="B361" i="24"/>
  <c r="A361" i="24"/>
  <c r="E360" i="24"/>
  <c r="D360" i="24"/>
  <c r="C360" i="24"/>
  <c r="B360" i="24"/>
  <c r="A360" i="24"/>
  <c r="E359" i="24"/>
  <c r="D359" i="24"/>
  <c r="C359" i="24"/>
  <c r="B359" i="24"/>
  <c r="A359" i="24"/>
  <c r="E358" i="24"/>
  <c r="D358" i="24"/>
  <c r="C358" i="24"/>
  <c r="B358" i="24"/>
  <c r="A358" i="24"/>
  <c r="E357" i="24"/>
  <c r="D357" i="24"/>
  <c r="C357" i="24"/>
  <c r="B357" i="24"/>
  <c r="A357" i="24"/>
  <c r="E356" i="24"/>
  <c r="D356" i="24"/>
  <c r="C356" i="24"/>
  <c r="B356" i="24"/>
  <c r="A356" i="24"/>
  <c r="E355" i="24"/>
  <c r="D355" i="24"/>
  <c r="C355" i="24"/>
  <c r="B355" i="24"/>
  <c r="A355" i="24"/>
  <c r="E354" i="24"/>
  <c r="D354" i="24"/>
  <c r="C354" i="24"/>
  <c r="B354" i="24"/>
  <c r="A354" i="24"/>
  <c r="E353" i="24"/>
  <c r="D353" i="24"/>
  <c r="C353" i="24"/>
  <c r="B353" i="24"/>
  <c r="A353" i="24"/>
  <c r="E352" i="24"/>
  <c r="D352" i="24"/>
  <c r="C352" i="24"/>
  <c r="B352" i="24"/>
  <c r="A352" i="24"/>
  <c r="E351" i="24"/>
  <c r="D351" i="24"/>
  <c r="C351" i="24"/>
  <c r="B351" i="24"/>
  <c r="A351" i="24"/>
  <c r="E350" i="24"/>
  <c r="D350" i="24"/>
  <c r="C350" i="24"/>
  <c r="B350" i="24"/>
  <c r="A350" i="24"/>
  <c r="E349" i="24"/>
  <c r="D349" i="24"/>
  <c r="C349" i="24"/>
  <c r="B349" i="24"/>
  <c r="A349" i="24"/>
  <c r="E348" i="24"/>
  <c r="D348" i="24"/>
  <c r="C348" i="24"/>
  <c r="B348" i="24"/>
  <c r="A348" i="24"/>
  <c r="E347" i="24"/>
  <c r="D347" i="24"/>
  <c r="C347" i="24"/>
  <c r="B347" i="24"/>
  <c r="A347" i="24"/>
  <c r="E346" i="24"/>
  <c r="D346" i="24"/>
  <c r="C346" i="24"/>
  <c r="B346" i="24"/>
  <c r="A346" i="24"/>
  <c r="E345" i="24"/>
  <c r="D345" i="24"/>
  <c r="C345" i="24"/>
  <c r="B345" i="24"/>
  <c r="A345" i="24"/>
  <c r="E344" i="24"/>
  <c r="D344" i="24"/>
  <c r="C344" i="24"/>
  <c r="B344" i="24"/>
  <c r="A344" i="24"/>
  <c r="E343" i="24"/>
  <c r="D343" i="24"/>
  <c r="C343" i="24"/>
  <c r="B343" i="24"/>
  <c r="A343" i="24"/>
  <c r="E342" i="24"/>
  <c r="D342" i="24"/>
  <c r="C342" i="24"/>
  <c r="B342" i="24"/>
  <c r="A342" i="24"/>
  <c r="E341" i="24"/>
  <c r="D341" i="24"/>
  <c r="C341" i="24"/>
  <c r="B341" i="24"/>
  <c r="A341" i="24"/>
  <c r="E340" i="24"/>
  <c r="D340" i="24"/>
  <c r="C340" i="24"/>
  <c r="B340" i="24"/>
  <c r="A340" i="24"/>
  <c r="E339" i="24"/>
  <c r="D339" i="24"/>
  <c r="C339" i="24"/>
  <c r="B339" i="24"/>
  <c r="A339" i="24"/>
  <c r="E338" i="24"/>
  <c r="D338" i="24"/>
  <c r="C338" i="24"/>
  <c r="B338" i="24"/>
  <c r="A338" i="24"/>
  <c r="E337" i="24"/>
  <c r="D337" i="24"/>
  <c r="C337" i="24"/>
  <c r="B337" i="24"/>
  <c r="A337" i="24"/>
  <c r="E336" i="24"/>
  <c r="D336" i="24"/>
  <c r="C336" i="24"/>
  <c r="B336" i="24"/>
  <c r="A336" i="24"/>
  <c r="E335" i="24"/>
  <c r="D335" i="24"/>
  <c r="C335" i="24"/>
  <c r="B335" i="24"/>
  <c r="A335" i="24"/>
  <c r="E334" i="24"/>
  <c r="D334" i="24"/>
  <c r="C334" i="24"/>
  <c r="B334" i="24"/>
  <c r="A334" i="24"/>
  <c r="E333" i="24"/>
  <c r="D333" i="24"/>
  <c r="C333" i="24"/>
  <c r="B333" i="24"/>
  <c r="A333" i="24"/>
  <c r="E332" i="24"/>
  <c r="D332" i="24"/>
  <c r="C332" i="24"/>
  <c r="B332" i="24"/>
  <c r="A332" i="24"/>
  <c r="E331" i="24"/>
  <c r="D331" i="24"/>
  <c r="C331" i="24"/>
  <c r="B331" i="24"/>
  <c r="A331" i="24"/>
  <c r="E330" i="24"/>
  <c r="D330" i="24"/>
  <c r="C330" i="24"/>
  <c r="B330" i="24"/>
  <c r="A330" i="24"/>
  <c r="E329" i="24"/>
  <c r="D329" i="24"/>
  <c r="C329" i="24"/>
  <c r="B329" i="24"/>
  <c r="A329" i="24"/>
  <c r="E328" i="24"/>
  <c r="D328" i="24"/>
  <c r="C328" i="24"/>
  <c r="B328" i="24"/>
  <c r="A328" i="24"/>
  <c r="E327" i="24"/>
  <c r="D327" i="24"/>
  <c r="C327" i="24"/>
  <c r="B327" i="24"/>
  <c r="A327" i="24"/>
  <c r="E326" i="24"/>
  <c r="D326" i="24"/>
  <c r="C326" i="24"/>
  <c r="B326" i="24"/>
  <c r="A326" i="24"/>
  <c r="E325" i="24"/>
  <c r="D325" i="24"/>
  <c r="C325" i="24"/>
  <c r="B325" i="24"/>
  <c r="A325" i="24"/>
  <c r="E324" i="24"/>
  <c r="D324" i="24"/>
  <c r="C324" i="24"/>
  <c r="B324" i="24"/>
  <c r="A324" i="24"/>
  <c r="E323" i="24"/>
  <c r="D323" i="24"/>
  <c r="C323" i="24"/>
  <c r="B323" i="24"/>
  <c r="A323" i="24"/>
  <c r="E322" i="24"/>
  <c r="D322" i="24"/>
  <c r="C322" i="24"/>
  <c r="B322" i="24"/>
  <c r="A322" i="24"/>
  <c r="E321" i="24"/>
  <c r="D321" i="24"/>
  <c r="C321" i="24"/>
  <c r="B321" i="24"/>
  <c r="A321" i="24"/>
  <c r="E320" i="24"/>
  <c r="D320" i="24"/>
  <c r="C320" i="24"/>
  <c r="B320" i="24"/>
  <c r="A320" i="24"/>
  <c r="E319" i="24"/>
  <c r="D319" i="24"/>
  <c r="C319" i="24"/>
  <c r="B319" i="24"/>
  <c r="A319" i="24"/>
  <c r="E318" i="24"/>
  <c r="D318" i="24"/>
  <c r="C318" i="24"/>
  <c r="B318" i="24"/>
  <c r="A318" i="24"/>
  <c r="E317" i="24"/>
  <c r="D317" i="24"/>
  <c r="C317" i="24"/>
  <c r="B317" i="24"/>
  <c r="A317" i="24"/>
  <c r="E316" i="24"/>
  <c r="D316" i="24"/>
  <c r="C316" i="24"/>
  <c r="B316" i="24"/>
  <c r="A316" i="24"/>
  <c r="E315" i="24"/>
  <c r="D315" i="24"/>
  <c r="C315" i="24"/>
  <c r="B315" i="24"/>
  <c r="A315" i="24"/>
  <c r="E314" i="24"/>
  <c r="D314" i="24"/>
  <c r="C314" i="24"/>
  <c r="B314" i="24"/>
  <c r="A314" i="24"/>
  <c r="E313" i="24"/>
  <c r="D313" i="24"/>
  <c r="C313" i="24"/>
  <c r="B313" i="24"/>
  <c r="A313" i="24"/>
  <c r="E312" i="24"/>
  <c r="D312" i="24"/>
  <c r="C312" i="24"/>
  <c r="B312" i="24"/>
  <c r="A312" i="24"/>
  <c r="E311" i="24"/>
  <c r="D311" i="24"/>
  <c r="C311" i="24"/>
  <c r="B311" i="24"/>
  <c r="A311" i="24"/>
  <c r="E310" i="24"/>
  <c r="D310" i="24"/>
  <c r="C310" i="24"/>
  <c r="B310" i="24"/>
  <c r="A310" i="24"/>
  <c r="E309" i="24"/>
  <c r="D309" i="24"/>
  <c r="C309" i="24"/>
  <c r="B309" i="24"/>
  <c r="A309" i="24"/>
  <c r="E308" i="24"/>
  <c r="D308" i="24"/>
  <c r="C308" i="24"/>
  <c r="B308" i="24"/>
  <c r="A308" i="24"/>
  <c r="E307" i="24"/>
  <c r="D307" i="24"/>
  <c r="C307" i="24"/>
  <c r="B307" i="24"/>
  <c r="A307" i="24"/>
  <c r="E306" i="24"/>
  <c r="D306" i="24"/>
  <c r="C306" i="24"/>
  <c r="B306" i="24"/>
  <c r="A306" i="24"/>
  <c r="E305" i="24"/>
  <c r="D305" i="24"/>
  <c r="C305" i="24"/>
  <c r="B305" i="24"/>
  <c r="A305" i="24"/>
  <c r="E304" i="24"/>
  <c r="D304" i="24"/>
  <c r="C304" i="24"/>
  <c r="B304" i="24"/>
  <c r="A304" i="24"/>
  <c r="E303" i="24"/>
  <c r="D303" i="24"/>
  <c r="C303" i="24"/>
  <c r="B303" i="24"/>
  <c r="A303" i="24"/>
  <c r="E302" i="24"/>
  <c r="D302" i="24"/>
  <c r="C302" i="24"/>
  <c r="B302" i="24"/>
  <c r="A302" i="24"/>
  <c r="E301" i="24"/>
  <c r="D301" i="24"/>
  <c r="C301" i="24"/>
  <c r="B301" i="24"/>
  <c r="A301" i="24"/>
  <c r="E300" i="24"/>
  <c r="D300" i="24"/>
  <c r="C300" i="24"/>
  <c r="B300" i="24"/>
  <c r="A300" i="24"/>
  <c r="E299" i="24"/>
  <c r="D299" i="24"/>
  <c r="C299" i="24"/>
  <c r="B299" i="24"/>
  <c r="A299" i="24"/>
  <c r="E298" i="24"/>
  <c r="D298" i="24"/>
  <c r="C298" i="24"/>
  <c r="B298" i="24"/>
  <c r="A298" i="24"/>
  <c r="E297" i="24"/>
  <c r="D297" i="24"/>
  <c r="C297" i="24"/>
  <c r="B297" i="24"/>
  <c r="A297" i="24"/>
  <c r="E296" i="24"/>
  <c r="D296" i="24"/>
  <c r="C296" i="24"/>
  <c r="B296" i="24"/>
  <c r="A296" i="24"/>
  <c r="E295" i="24"/>
  <c r="D295" i="24"/>
  <c r="C295" i="24"/>
  <c r="B295" i="24"/>
  <c r="A295" i="24"/>
  <c r="E294" i="24"/>
  <c r="D294" i="24"/>
  <c r="C294" i="24"/>
  <c r="B294" i="24"/>
  <c r="A294" i="24"/>
  <c r="E293" i="24"/>
  <c r="D293" i="24"/>
  <c r="C293" i="24"/>
  <c r="B293" i="24"/>
  <c r="A293" i="24"/>
  <c r="E292" i="24"/>
  <c r="D292" i="24"/>
  <c r="C292" i="24"/>
  <c r="B292" i="24"/>
  <c r="A292" i="24"/>
  <c r="E291" i="24"/>
  <c r="D291" i="24"/>
  <c r="C291" i="24"/>
  <c r="B291" i="24"/>
  <c r="A291" i="24"/>
  <c r="E290" i="24"/>
  <c r="D290" i="24"/>
  <c r="C290" i="24"/>
  <c r="B290" i="24"/>
  <c r="A290" i="24"/>
  <c r="E289" i="24"/>
  <c r="D289" i="24"/>
  <c r="C289" i="24"/>
  <c r="B289" i="24"/>
  <c r="A289" i="24"/>
  <c r="E288" i="24"/>
  <c r="D288" i="24"/>
  <c r="C288" i="24"/>
  <c r="B288" i="24"/>
  <c r="A288" i="24"/>
  <c r="E287" i="24"/>
  <c r="D287" i="24"/>
  <c r="C287" i="24"/>
  <c r="B287" i="24"/>
  <c r="A287" i="24"/>
  <c r="E286" i="24"/>
  <c r="D286" i="24"/>
  <c r="C286" i="24"/>
  <c r="B286" i="24"/>
  <c r="A286" i="24"/>
  <c r="E285" i="24"/>
  <c r="D285" i="24"/>
  <c r="C285" i="24"/>
  <c r="B285" i="24"/>
  <c r="A285" i="24"/>
  <c r="E284" i="24"/>
  <c r="D284" i="24"/>
  <c r="C284" i="24"/>
  <c r="B284" i="24"/>
  <c r="A284" i="24"/>
  <c r="E283" i="24"/>
  <c r="D283" i="24"/>
  <c r="C283" i="24"/>
  <c r="B283" i="24"/>
  <c r="A283" i="24"/>
  <c r="E282" i="24"/>
  <c r="D282" i="24"/>
  <c r="C282" i="24"/>
  <c r="B282" i="24"/>
  <c r="A282" i="24"/>
  <c r="E281" i="24"/>
  <c r="D281" i="24"/>
  <c r="C281" i="24"/>
  <c r="B281" i="24"/>
  <c r="A281" i="24"/>
  <c r="E280" i="24"/>
  <c r="D280" i="24"/>
  <c r="C280" i="24"/>
  <c r="B280" i="24"/>
  <c r="A280" i="24"/>
  <c r="E279" i="24"/>
  <c r="D279" i="24"/>
  <c r="C279" i="24"/>
  <c r="B279" i="24"/>
  <c r="A279" i="24"/>
  <c r="E278" i="24"/>
  <c r="D278" i="24"/>
  <c r="C278" i="24"/>
  <c r="B278" i="24"/>
  <c r="A278" i="24"/>
  <c r="E277" i="24"/>
  <c r="D277" i="24"/>
  <c r="C277" i="24"/>
  <c r="B277" i="24"/>
  <c r="A277" i="24"/>
  <c r="E276" i="24"/>
  <c r="D276" i="24"/>
  <c r="C276" i="24"/>
  <c r="B276" i="24"/>
  <c r="A276" i="24"/>
  <c r="E275" i="24"/>
  <c r="D275" i="24"/>
  <c r="C275" i="24"/>
  <c r="B275" i="24"/>
  <c r="A275" i="24"/>
  <c r="E274" i="24"/>
  <c r="D274" i="24"/>
  <c r="C274" i="24"/>
  <c r="B274" i="24"/>
  <c r="A274" i="24"/>
  <c r="E273" i="24"/>
  <c r="D273" i="24"/>
  <c r="C273" i="24"/>
  <c r="B273" i="24"/>
  <c r="A273" i="24"/>
  <c r="E272" i="24"/>
  <c r="D272" i="24"/>
  <c r="C272" i="24"/>
  <c r="B272" i="24"/>
  <c r="A272" i="24"/>
  <c r="E271" i="24"/>
  <c r="D271" i="24"/>
  <c r="C271" i="24"/>
  <c r="B271" i="24"/>
  <c r="A271" i="24"/>
  <c r="E270" i="24"/>
  <c r="D270" i="24"/>
  <c r="C270" i="24"/>
  <c r="B270" i="24"/>
  <c r="A270" i="24"/>
  <c r="E269" i="24"/>
  <c r="D269" i="24"/>
  <c r="C269" i="24"/>
  <c r="B269" i="24"/>
  <c r="A269" i="24"/>
  <c r="E268" i="24"/>
  <c r="D268" i="24"/>
  <c r="C268" i="24"/>
  <c r="B268" i="24"/>
  <c r="A268" i="24"/>
  <c r="E267" i="24"/>
  <c r="D267" i="24"/>
  <c r="C267" i="24"/>
  <c r="B267" i="24"/>
  <c r="A267" i="24"/>
  <c r="E266" i="24"/>
  <c r="D266" i="24"/>
  <c r="C266" i="24"/>
  <c r="B266" i="24"/>
  <c r="A266" i="24"/>
  <c r="E265" i="24"/>
  <c r="D265" i="24"/>
  <c r="C265" i="24"/>
  <c r="B265" i="24"/>
  <c r="A265" i="24"/>
  <c r="E264" i="24"/>
  <c r="D264" i="24"/>
  <c r="C264" i="24"/>
  <c r="B264" i="24"/>
  <c r="A264" i="24"/>
  <c r="E263" i="24"/>
  <c r="D263" i="24"/>
  <c r="C263" i="24"/>
  <c r="B263" i="24"/>
  <c r="A263" i="24"/>
  <c r="E262" i="24"/>
  <c r="D262" i="24"/>
  <c r="C262" i="24"/>
  <c r="B262" i="24"/>
  <c r="A262" i="24"/>
  <c r="E261" i="24"/>
  <c r="D261" i="24"/>
  <c r="C261" i="24"/>
  <c r="B261" i="24"/>
  <c r="A261" i="24"/>
  <c r="E260" i="24"/>
  <c r="D260" i="24"/>
  <c r="C260" i="24"/>
  <c r="B260" i="24"/>
  <c r="A260" i="24"/>
  <c r="E259" i="24"/>
  <c r="D259" i="24"/>
  <c r="C259" i="24"/>
  <c r="B259" i="24"/>
  <c r="A259" i="24"/>
  <c r="E258" i="24"/>
  <c r="D258" i="24"/>
  <c r="C258" i="24"/>
  <c r="B258" i="24"/>
  <c r="A258" i="24"/>
  <c r="E257" i="24"/>
  <c r="D257" i="24"/>
  <c r="C257" i="24"/>
  <c r="B257" i="24"/>
  <c r="A257" i="24"/>
  <c r="E256" i="24"/>
  <c r="D256" i="24"/>
  <c r="C256" i="24"/>
  <c r="B256" i="24"/>
  <c r="A256" i="24"/>
  <c r="E255" i="24"/>
  <c r="D255" i="24"/>
  <c r="C255" i="24"/>
  <c r="B255" i="24"/>
  <c r="A255" i="24"/>
  <c r="E254" i="24"/>
  <c r="D254" i="24"/>
  <c r="C254" i="24"/>
  <c r="B254" i="24"/>
  <c r="A254" i="24"/>
  <c r="E253" i="24"/>
  <c r="D253" i="24"/>
  <c r="C253" i="24"/>
  <c r="B253" i="24"/>
  <c r="A253" i="24"/>
  <c r="E252" i="24"/>
  <c r="D252" i="24"/>
  <c r="C252" i="24"/>
  <c r="B252" i="24"/>
  <c r="A252" i="24"/>
  <c r="E251" i="24"/>
  <c r="D251" i="24"/>
  <c r="C251" i="24"/>
  <c r="B251" i="24"/>
  <c r="A251" i="24"/>
  <c r="E250" i="24"/>
  <c r="D250" i="24"/>
  <c r="C250" i="24"/>
  <c r="B250" i="24"/>
  <c r="A250" i="24"/>
  <c r="E249" i="24"/>
  <c r="D249" i="24"/>
  <c r="C249" i="24"/>
  <c r="B249" i="24"/>
  <c r="A249" i="24"/>
  <c r="E248" i="24"/>
  <c r="D248" i="24"/>
  <c r="C248" i="24"/>
  <c r="B248" i="24"/>
  <c r="A248" i="24"/>
  <c r="E247" i="24"/>
  <c r="D247" i="24"/>
  <c r="C247" i="24"/>
  <c r="B247" i="24"/>
  <c r="A247" i="24"/>
  <c r="E246" i="24"/>
  <c r="D246" i="24"/>
  <c r="C246" i="24"/>
  <c r="B246" i="24"/>
  <c r="A246" i="24"/>
  <c r="E245" i="24"/>
  <c r="D245" i="24"/>
  <c r="C245" i="24"/>
  <c r="B245" i="24"/>
  <c r="A245" i="24"/>
  <c r="E244" i="24"/>
  <c r="D244" i="24"/>
  <c r="C244" i="24"/>
  <c r="B244" i="24"/>
  <c r="A244" i="24"/>
  <c r="E243" i="24"/>
  <c r="D243" i="24"/>
  <c r="C243" i="24"/>
  <c r="B243" i="24"/>
  <c r="A243" i="24"/>
  <c r="E242" i="24"/>
  <c r="D242" i="24"/>
  <c r="C242" i="24"/>
  <c r="B242" i="24"/>
  <c r="A242" i="24"/>
  <c r="E241" i="24"/>
  <c r="D241" i="24"/>
  <c r="C241" i="24"/>
  <c r="B241" i="24"/>
  <c r="A241" i="24"/>
  <c r="E240" i="24"/>
  <c r="D240" i="24"/>
  <c r="C240" i="24"/>
  <c r="B240" i="24"/>
  <c r="A240" i="24"/>
  <c r="E239" i="24"/>
  <c r="D239" i="24"/>
  <c r="C239" i="24"/>
  <c r="B239" i="24"/>
  <c r="A239" i="24"/>
  <c r="E238" i="24"/>
  <c r="D238" i="24"/>
  <c r="C238" i="24"/>
  <c r="B238" i="24"/>
  <c r="A238" i="24"/>
  <c r="E237" i="24"/>
  <c r="D237" i="24"/>
  <c r="C237" i="24"/>
  <c r="B237" i="24"/>
  <c r="A237" i="24"/>
  <c r="E236" i="24"/>
  <c r="D236" i="24"/>
  <c r="C236" i="24"/>
  <c r="B236" i="24"/>
  <c r="A236" i="24"/>
  <c r="E235" i="24"/>
  <c r="D235" i="24"/>
  <c r="C235" i="24"/>
  <c r="B235" i="24"/>
  <c r="A235" i="24"/>
  <c r="E234" i="24"/>
  <c r="D234" i="24"/>
  <c r="C234" i="24"/>
  <c r="B234" i="24"/>
  <c r="A234" i="24"/>
  <c r="E233" i="24"/>
  <c r="D233" i="24"/>
  <c r="C233" i="24"/>
  <c r="B233" i="24"/>
  <c r="A233" i="24"/>
  <c r="E232" i="24"/>
  <c r="D232" i="24"/>
  <c r="C232" i="24"/>
  <c r="B232" i="24"/>
  <c r="A232" i="24"/>
  <c r="E231" i="24"/>
  <c r="D231" i="24"/>
  <c r="C231" i="24"/>
  <c r="B231" i="24"/>
  <c r="A231" i="24"/>
  <c r="E230" i="24"/>
  <c r="D230" i="24"/>
  <c r="C230" i="24"/>
  <c r="B230" i="24"/>
  <c r="A230" i="24"/>
  <c r="E229" i="24"/>
  <c r="D229" i="24"/>
  <c r="C229" i="24"/>
  <c r="B229" i="24"/>
  <c r="A229" i="24"/>
  <c r="E228" i="24"/>
  <c r="D228" i="24"/>
  <c r="C228" i="24"/>
  <c r="B228" i="24"/>
  <c r="A228" i="24"/>
  <c r="E227" i="24"/>
  <c r="D227" i="24"/>
  <c r="C227" i="24"/>
  <c r="B227" i="24"/>
  <c r="A227" i="24"/>
  <c r="E226" i="24"/>
  <c r="D226" i="24"/>
  <c r="C226" i="24"/>
  <c r="B226" i="24"/>
  <c r="A226" i="24"/>
  <c r="E225" i="24"/>
  <c r="D225" i="24"/>
  <c r="C225" i="24"/>
  <c r="B225" i="24"/>
  <c r="A225" i="24"/>
  <c r="E224" i="24"/>
  <c r="D224" i="24"/>
  <c r="C224" i="24"/>
  <c r="B224" i="24"/>
  <c r="A224" i="24"/>
  <c r="E223" i="24"/>
  <c r="D223" i="24"/>
  <c r="C223" i="24"/>
  <c r="B223" i="24"/>
  <c r="A223" i="24"/>
  <c r="E222" i="24"/>
  <c r="D222" i="24"/>
  <c r="C222" i="24"/>
  <c r="B222" i="24"/>
  <c r="A222" i="24"/>
  <c r="E221" i="24"/>
  <c r="D221" i="24"/>
  <c r="C221" i="24"/>
  <c r="B221" i="24"/>
  <c r="A221" i="24"/>
  <c r="E220" i="24"/>
  <c r="D220" i="24"/>
  <c r="C220" i="24"/>
  <c r="B220" i="24"/>
  <c r="A220" i="24"/>
  <c r="E219" i="24"/>
  <c r="D219" i="24"/>
  <c r="C219" i="24"/>
  <c r="B219" i="24"/>
  <c r="A219" i="24"/>
  <c r="E218" i="24"/>
  <c r="D218" i="24"/>
  <c r="C218" i="24"/>
  <c r="B218" i="24"/>
  <c r="A218" i="24"/>
  <c r="E217" i="24"/>
  <c r="D217" i="24"/>
  <c r="C217" i="24"/>
  <c r="B217" i="24"/>
  <c r="A217" i="24"/>
  <c r="E216" i="24"/>
  <c r="D216" i="24"/>
  <c r="C216" i="24"/>
  <c r="B216" i="24"/>
  <c r="A216" i="24"/>
  <c r="E215" i="24"/>
  <c r="D215" i="24"/>
  <c r="C215" i="24"/>
  <c r="B215" i="24"/>
  <c r="A215" i="24"/>
  <c r="E214" i="24"/>
  <c r="D214" i="24"/>
  <c r="C214" i="24"/>
  <c r="B214" i="24"/>
  <c r="A214" i="24"/>
  <c r="E213" i="24"/>
  <c r="D213" i="24"/>
  <c r="C213" i="24"/>
  <c r="B213" i="24"/>
  <c r="A213" i="24"/>
  <c r="E212" i="24"/>
  <c r="D212" i="24"/>
  <c r="C212" i="24"/>
  <c r="B212" i="24"/>
  <c r="A212" i="24"/>
  <c r="E211" i="24"/>
  <c r="D211" i="24"/>
  <c r="C211" i="24"/>
  <c r="B211" i="24"/>
  <c r="A211" i="24"/>
  <c r="E210" i="24"/>
  <c r="D210" i="24"/>
  <c r="C210" i="24"/>
  <c r="B210" i="24"/>
  <c r="A210" i="24"/>
  <c r="E209" i="24"/>
  <c r="D209" i="24"/>
  <c r="C209" i="24"/>
  <c r="B209" i="24"/>
  <c r="A209" i="24"/>
  <c r="E208" i="24"/>
  <c r="D208" i="24"/>
  <c r="C208" i="24"/>
  <c r="B208" i="24"/>
  <c r="A208" i="24"/>
  <c r="E207" i="24"/>
  <c r="D207" i="24"/>
  <c r="C207" i="24"/>
  <c r="B207" i="24"/>
  <c r="A207" i="24"/>
  <c r="E206" i="24"/>
  <c r="D206" i="24"/>
  <c r="C206" i="24"/>
  <c r="B206" i="24"/>
  <c r="A206" i="24"/>
  <c r="E205" i="24"/>
  <c r="D205" i="24"/>
  <c r="C205" i="24"/>
  <c r="B205" i="24"/>
  <c r="A205" i="24"/>
  <c r="E204" i="24"/>
  <c r="D204" i="24"/>
  <c r="C204" i="24"/>
  <c r="B204" i="24"/>
  <c r="A204" i="24"/>
  <c r="E203" i="24"/>
  <c r="D203" i="24"/>
  <c r="C203" i="24"/>
  <c r="B203" i="24"/>
  <c r="A203" i="24"/>
  <c r="E202" i="24"/>
  <c r="D202" i="24"/>
  <c r="C202" i="24"/>
  <c r="B202" i="24"/>
  <c r="A202" i="24"/>
  <c r="E201" i="24"/>
  <c r="D201" i="24"/>
  <c r="C201" i="24"/>
  <c r="B201" i="24"/>
  <c r="A201" i="24"/>
  <c r="E200" i="24"/>
  <c r="D200" i="24"/>
  <c r="C200" i="24"/>
  <c r="B200" i="24"/>
  <c r="A200" i="24"/>
  <c r="E199" i="24"/>
  <c r="D199" i="24"/>
  <c r="C199" i="24"/>
  <c r="B199" i="24"/>
  <c r="A199" i="24"/>
  <c r="E198" i="24"/>
  <c r="D198" i="24"/>
  <c r="C198" i="24"/>
  <c r="B198" i="24"/>
  <c r="A198" i="24"/>
  <c r="E197" i="24"/>
  <c r="D197" i="24"/>
  <c r="C197" i="24"/>
  <c r="B197" i="24"/>
  <c r="A197" i="24"/>
  <c r="E196" i="24"/>
  <c r="D196" i="24"/>
  <c r="C196" i="24"/>
  <c r="B196" i="24"/>
  <c r="A196" i="24"/>
  <c r="E195" i="24"/>
  <c r="D195" i="24"/>
  <c r="C195" i="24"/>
  <c r="B195" i="24"/>
  <c r="A195" i="24"/>
  <c r="E194" i="24"/>
  <c r="D194" i="24"/>
  <c r="C194" i="24"/>
  <c r="B194" i="24"/>
  <c r="A194" i="24"/>
  <c r="E193" i="24"/>
  <c r="D193" i="24"/>
  <c r="C193" i="24"/>
  <c r="B193" i="24"/>
  <c r="A193" i="24"/>
  <c r="E192" i="24"/>
  <c r="D192" i="24"/>
  <c r="C192" i="24"/>
  <c r="B192" i="24"/>
  <c r="A192" i="24"/>
  <c r="E191" i="24"/>
  <c r="D191" i="24"/>
  <c r="C191" i="24"/>
  <c r="B191" i="24"/>
  <c r="A191" i="24"/>
  <c r="E190" i="24"/>
  <c r="D190" i="24"/>
  <c r="C190" i="24"/>
  <c r="B190" i="24"/>
  <c r="A190" i="24"/>
  <c r="E189" i="24"/>
  <c r="D189" i="24"/>
  <c r="C189" i="24"/>
  <c r="B189" i="24"/>
  <c r="A189" i="24"/>
  <c r="E188" i="24"/>
  <c r="D188" i="24"/>
  <c r="C188" i="24"/>
  <c r="B188" i="24"/>
  <c r="A188" i="24"/>
  <c r="E187" i="24"/>
  <c r="D187" i="24"/>
  <c r="C187" i="24"/>
  <c r="B187" i="24"/>
  <c r="A187" i="24"/>
  <c r="E186" i="24"/>
  <c r="D186" i="24"/>
  <c r="C186" i="24"/>
  <c r="B186" i="24"/>
  <c r="A186" i="24"/>
  <c r="E185" i="24"/>
  <c r="D185" i="24"/>
  <c r="C185" i="24"/>
  <c r="B185" i="24"/>
  <c r="A185" i="24"/>
  <c r="E184" i="24"/>
  <c r="D184" i="24"/>
  <c r="C184" i="24"/>
  <c r="B184" i="24"/>
  <c r="A184" i="24"/>
  <c r="E183" i="24"/>
  <c r="D183" i="24"/>
  <c r="C183" i="24"/>
  <c r="B183" i="24"/>
  <c r="A183" i="24"/>
  <c r="E182" i="24"/>
  <c r="D182" i="24"/>
  <c r="C182" i="24"/>
  <c r="B182" i="24"/>
  <c r="A182" i="24"/>
  <c r="E181" i="24"/>
  <c r="D181" i="24"/>
  <c r="C181" i="24"/>
  <c r="B181" i="24"/>
  <c r="A181" i="24"/>
  <c r="E180" i="24"/>
  <c r="D180" i="24"/>
  <c r="C180" i="24"/>
  <c r="B180" i="24"/>
  <c r="A180" i="24"/>
  <c r="E179" i="24"/>
  <c r="D179" i="24"/>
  <c r="C179" i="24"/>
  <c r="B179" i="24"/>
  <c r="A179" i="24"/>
  <c r="E178" i="24"/>
  <c r="D178" i="24"/>
  <c r="C178" i="24"/>
  <c r="B178" i="24"/>
  <c r="A178" i="24"/>
  <c r="E177" i="24"/>
  <c r="D177" i="24"/>
  <c r="C177" i="24"/>
  <c r="B177" i="24"/>
  <c r="A177" i="24"/>
  <c r="E176" i="24"/>
  <c r="D176" i="24"/>
  <c r="C176" i="24"/>
  <c r="B176" i="24"/>
  <c r="A176" i="24"/>
  <c r="E175" i="24"/>
  <c r="D175" i="24"/>
  <c r="C175" i="24"/>
  <c r="B175" i="24"/>
  <c r="A175" i="24"/>
  <c r="E174" i="24"/>
  <c r="D174" i="24"/>
  <c r="C174" i="24"/>
  <c r="B174" i="24"/>
  <c r="A174" i="24"/>
  <c r="E173" i="24"/>
  <c r="D173" i="24"/>
  <c r="C173" i="24"/>
  <c r="B173" i="24"/>
  <c r="A173" i="24"/>
  <c r="E172" i="24"/>
  <c r="D172" i="24"/>
  <c r="C172" i="24"/>
  <c r="B172" i="24"/>
  <c r="A172" i="24"/>
  <c r="E171" i="24"/>
  <c r="D171" i="24"/>
  <c r="C171" i="24"/>
  <c r="B171" i="24"/>
  <c r="A171" i="24"/>
  <c r="E170" i="24"/>
  <c r="D170" i="24"/>
  <c r="C170" i="24"/>
  <c r="B170" i="24"/>
  <c r="A170" i="24"/>
  <c r="E169" i="24"/>
  <c r="D169" i="24"/>
  <c r="C169" i="24"/>
  <c r="B169" i="24"/>
  <c r="A169" i="24"/>
  <c r="E168" i="24"/>
  <c r="D168" i="24"/>
  <c r="C168" i="24"/>
  <c r="B168" i="24"/>
  <c r="A168" i="24"/>
  <c r="E167" i="24"/>
  <c r="D167" i="24"/>
  <c r="C167" i="24"/>
  <c r="B167" i="24"/>
  <c r="A167" i="24"/>
  <c r="E166" i="24"/>
  <c r="D166" i="24"/>
  <c r="C166" i="24"/>
  <c r="B166" i="24"/>
  <c r="A166" i="24"/>
  <c r="E165" i="24"/>
  <c r="D165" i="24"/>
  <c r="C165" i="24"/>
  <c r="B165" i="24"/>
  <c r="A165" i="24"/>
  <c r="E164" i="24"/>
  <c r="D164" i="24"/>
  <c r="C164" i="24"/>
  <c r="B164" i="24"/>
  <c r="A164" i="24"/>
  <c r="E163" i="24"/>
  <c r="D163" i="24"/>
  <c r="C163" i="24"/>
  <c r="B163" i="24"/>
  <c r="A163" i="24"/>
  <c r="E162" i="24"/>
  <c r="D162" i="24"/>
  <c r="C162" i="24"/>
  <c r="B162" i="24"/>
  <c r="A162" i="24"/>
  <c r="E161" i="24"/>
  <c r="D161" i="24"/>
  <c r="C161" i="24"/>
  <c r="B161" i="24"/>
  <c r="A161" i="24"/>
  <c r="E160" i="24"/>
  <c r="D160" i="24"/>
  <c r="C160" i="24"/>
  <c r="B160" i="24"/>
  <c r="A160" i="24"/>
  <c r="E159" i="24"/>
  <c r="D159" i="24"/>
  <c r="C159" i="24"/>
  <c r="B159" i="24"/>
  <c r="A159" i="24"/>
  <c r="E158" i="24"/>
  <c r="D158" i="24"/>
  <c r="C158" i="24"/>
  <c r="B158" i="24"/>
  <c r="A158" i="24"/>
  <c r="E157" i="24"/>
  <c r="D157" i="24"/>
  <c r="C157" i="24"/>
  <c r="B157" i="24"/>
  <c r="A157" i="24"/>
  <c r="E156" i="24"/>
  <c r="D156" i="24"/>
  <c r="C156" i="24"/>
  <c r="B156" i="24"/>
  <c r="A156" i="24"/>
  <c r="E155" i="24"/>
  <c r="D155" i="24"/>
  <c r="C155" i="24"/>
  <c r="B155" i="24"/>
  <c r="A155" i="24"/>
  <c r="E154" i="24"/>
  <c r="D154" i="24"/>
  <c r="C154" i="24"/>
  <c r="B154" i="24"/>
  <c r="A154" i="24"/>
  <c r="E153" i="24"/>
  <c r="D153" i="24"/>
  <c r="C153" i="24"/>
  <c r="B153" i="24"/>
  <c r="A153" i="24"/>
  <c r="E152" i="24"/>
  <c r="D152" i="24"/>
  <c r="C152" i="24"/>
  <c r="B152" i="24"/>
  <c r="A152" i="24"/>
  <c r="E151" i="24"/>
  <c r="D151" i="24"/>
  <c r="C151" i="24"/>
  <c r="B151" i="24"/>
  <c r="A151" i="24"/>
  <c r="E150" i="24"/>
  <c r="D150" i="24"/>
  <c r="C150" i="24"/>
  <c r="B150" i="24"/>
  <c r="A150" i="24"/>
  <c r="E149" i="24"/>
  <c r="D149" i="24"/>
  <c r="C149" i="24"/>
  <c r="B149" i="24"/>
  <c r="A149" i="24"/>
  <c r="E148" i="24"/>
  <c r="D148" i="24"/>
  <c r="C148" i="24"/>
  <c r="B148" i="24"/>
  <c r="A148" i="24"/>
  <c r="E147" i="24"/>
  <c r="D147" i="24"/>
  <c r="C147" i="24"/>
  <c r="B147" i="24"/>
  <c r="A147" i="24"/>
  <c r="E146" i="24"/>
  <c r="D146" i="24"/>
  <c r="C146" i="24"/>
  <c r="B146" i="24"/>
  <c r="A146" i="24"/>
  <c r="E145" i="24"/>
  <c r="D145" i="24"/>
  <c r="C145" i="24"/>
  <c r="B145" i="24"/>
  <c r="A145" i="24"/>
  <c r="E144" i="24"/>
  <c r="D144" i="24"/>
  <c r="C144" i="24"/>
  <c r="B144" i="24"/>
  <c r="A144" i="24"/>
  <c r="E143" i="24"/>
  <c r="D143" i="24"/>
  <c r="C143" i="24"/>
  <c r="B143" i="24"/>
  <c r="A143" i="24"/>
  <c r="E142" i="24"/>
  <c r="D142" i="24"/>
  <c r="C142" i="24"/>
  <c r="B142" i="24"/>
  <c r="A142" i="24"/>
  <c r="E141" i="24"/>
  <c r="D141" i="24"/>
  <c r="C141" i="24"/>
  <c r="B141" i="24"/>
  <c r="A141" i="24"/>
  <c r="E140" i="24"/>
  <c r="D140" i="24"/>
  <c r="C140" i="24"/>
  <c r="B140" i="24"/>
  <c r="A140" i="24"/>
  <c r="E139" i="24"/>
  <c r="D139" i="24"/>
  <c r="C139" i="24"/>
  <c r="B139" i="24"/>
  <c r="A139" i="24"/>
  <c r="E138" i="24"/>
  <c r="D138" i="24"/>
  <c r="C138" i="24"/>
  <c r="B138" i="24"/>
  <c r="A138" i="24"/>
  <c r="E137" i="24"/>
  <c r="D137" i="24"/>
  <c r="C137" i="24"/>
  <c r="B137" i="24"/>
  <c r="A137" i="24"/>
  <c r="E136" i="24"/>
  <c r="D136" i="24"/>
  <c r="C136" i="24"/>
  <c r="B136" i="24"/>
  <c r="A136" i="24"/>
  <c r="E135" i="24"/>
  <c r="D135" i="24"/>
  <c r="C135" i="24"/>
  <c r="B135" i="24"/>
  <c r="A135" i="24"/>
  <c r="E134" i="24"/>
  <c r="D134" i="24"/>
  <c r="C134" i="24"/>
  <c r="B134" i="24"/>
  <c r="A134" i="24"/>
  <c r="E133" i="24"/>
  <c r="D133" i="24"/>
  <c r="C133" i="24"/>
  <c r="B133" i="24"/>
  <c r="A133" i="24"/>
  <c r="E132" i="24"/>
  <c r="D132" i="24"/>
  <c r="C132" i="24"/>
  <c r="B132" i="24"/>
  <c r="A132" i="24"/>
  <c r="E131" i="24"/>
  <c r="D131" i="24"/>
  <c r="C131" i="24"/>
  <c r="B131" i="24"/>
  <c r="A131" i="24"/>
  <c r="E130" i="24"/>
  <c r="D130" i="24"/>
  <c r="C130" i="24"/>
  <c r="B130" i="24"/>
  <c r="A130" i="24"/>
  <c r="E129" i="24"/>
  <c r="D129" i="24"/>
  <c r="C129" i="24"/>
  <c r="B129" i="24"/>
  <c r="A129" i="24"/>
  <c r="E128" i="24"/>
  <c r="D128" i="24"/>
  <c r="C128" i="24"/>
  <c r="B128" i="24"/>
  <c r="A128" i="24"/>
  <c r="E127" i="24"/>
  <c r="D127" i="24"/>
  <c r="C127" i="24"/>
  <c r="B127" i="24"/>
  <c r="A127" i="24"/>
  <c r="E126" i="24"/>
  <c r="D126" i="24"/>
  <c r="C126" i="24"/>
  <c r="B126" i="24"/>
  <c r="A126" i="24"/>
  <c r="E125" i="24"/>
  <c r="D125" i="24"/>
  <c r="C125" i="24"/>
  <c r="B125" i="24"/>
  <c r="A125" i="24"/>
  <c r="E124" i="24"/>
  <c r="D124" i="24"/>
  <c r="C124" i="24"/>
  <c r="B124" i="24"/>
  <c r="A124" i="24"/>
  <c r="E123" i="24"/>
  <c r="D123" i="24"/>
  <c r="C123" i="24"/>
  <c r="B123" i="24"/>
  <c r="A123" i="24"/>
  <c r="E122" i="24"/>
  <c r="D122" i="24"/>
  <c r="C122" i="24"/>
  <c r="B122" i="24"/>
  <c r="A122" i="24"/>
  <c r="E121" i="24"/>
  <c r="D121" i="24"/>
  <c r="C121" i="24"/>
  <c r="B121" i="24"/>
  <c r="A121" i="24"/>
  <c r="E120" i="24"/>
  <c r="D120" i="24"/>
  <c r="C120" i="24"/>
  <c r="B120" i="24"/>
  <c r="A120" i="24"/>
  <c r="E119" i="24"/>
  <c r="D119" i="24"/>
  <c r="C119" i="24"/>
  <c r="B119" i="24"/>
  <c r="A119" i="24"/>
  <c r="E118" i="24"/>
  <c r="D118" i="24"/>
  <c r="C118" i="24"/>
  <c r="B118" i="24"/>
  <c r="A118" i="24"/>
  <c r="E117" i="24"/>
  <c r="D117" i="24"/>
  <c r="C117" i="24"/>
  <c r="B117" i="24"/>
  <c r="A117" i="24"/>
  <c r="E116" i="24"/>
  <c r="D116" i="24"/>
  <c r="C116" i="24"/>
  <c r="B116" i="24"/>
  <c r="A116" i="24"/>
  <c r="E115" i="24"/>
  <c r="D115" i="24"/>
  <c r="C115" i="24"/>
  <c r="B115" i="24"/>
  <c r="A115" i="24"/>
  <c r="E114" i="24"/>
  <c r="D114" i="24"/>
  <c r="C114" i="24"/>
  <c r="B114" i="24"/>
  <c r="A114" i="24"/>
  <c r="E113" i="24"/>
  <c r="D113" i="24"/>
  <c r="C113" i="24"/>
  <c r="B113" i="24"/>
  <c r="A113" i="24"/>
  <c r="E112" i="24"/>
  <c r="D112" i="24"/>
  <c r="C112" i="24"/>
  <c r="B112" i="24"/>
  <c r="A112" i="24"/>
  <c r="E111" i="24"/>
  <c r="D111" i="24"/>
  <c r="C111" i="24"/>
  <c r="B111" i="24"/>
  <c r="A111" i="24"/>
  <c r="E110" i="24"/>
  <c r="D110" i="24"/>
  <c r="C110" i="24"/>
  <c r="B110" i="24"/>
  <c r="A110" i="24"/>
  <c r="E109" i="24"/>
  <c r="D109" i="24"/>
  <c r="C109" i="24"/>
  <c r="B109" i="24"/>
  <c r="A109" i="24"/>
  <c r="E108" i="24"/>
  <c r="D108" i="24"/>
  <c r="C108" i="24"/>
  <c r="B108" i="24"/>
  <c r="A108" i="24"/>
  <c r="E107" i="24"/>
  <c r="D107" i="24"/>
  <c r="C107" i="24"/>
  <c r="B107" i="24"/>
  <c r="A107" i="24"/>
  <c r="E106" i="24"/>
  <c r="D106" i="24"/>
  <c r="C106" i="24"/>
  <c r="B106" i="24"/>
  <c r="A106" i="24"/>
  <c r="E105" i="24"/>
  <c r="D105" i="24"/>
  <c r="C105" i="24"/>
  <c r="B105" i="24"/>
  <c r="A105" i="24"/>
  <c r="E104" i="24"/>
  <c r="D104" i="24"/>
  <c r="C104" i="24"/>
  <c r="B104" i="24"/>
  <c r="A104" i="24"/>
  <c r="E103" i="24"/>
  <c r="D103" i="24"/>
  <c r="C103" i="24"/>
  <c r="B103" i="24"/>
  <c r="A103" i="24"/>
  <c r="E102" i="24"/>
  <c r="D102" i="24"/>
  <c r="C102" i="24"/>
  <c r="B102" i="24"/>
  <c r="A102" i="24"/>
  <c r="E101" i="24"/>
  <c r="D101" i="24"/>
  <c r="C101" i="24"/>
  <c r="B101" i="24"/>
  <c r="A101" i="24"/>
  <c r="E100" i="24"/>
  <c r="D100" i="24"/>
  <c r="C100" i="24"/>
  <c r="B100" i="24"/>
  <c r="A100" i="24"/>
  <c r="E99" i="24"/>
  <c r="D99" i="24"/>
  <c r="C99" i="24"/>
  <c r="B99" i="24"/>
  <c r="A99" i="24"/>
  <c r="E98" i="24"/>
  <c r="D98" i="24"/>
  <c r="C98" i="24"/>
  <c r="B98" i="24"/>
  <c r="A98" i="24"/>
  <c r="E97" i="24"/>
  <c r="D97" i="24"/>
  <c r="C97" i="24"/>
  <c r="B97" i="24"/>
  <c r="A97" i="24"/>
  <c r="E96" i="24"/>
  <c r="D96" i="24"/>
  <c r="C96" i="24"/>
  <c r="B96" i="24"/>
  <c r="A96" i="24"/>
  <c r="E95" i="24"/>
  <c r="D95" i="24"/>
  <c r="C95" i="24"/>
  <c r="B95" i="24"/>
  <c r="A95" i="24"/>
  <c r="E94" i="24"/>
  <c r="D94" i="24"/>
  <c r="C94" i="24"/>
  <c r="B94" i="24"/>
  <c r="A94" i="24"/>
  <c r="E93" i="24"/>
  <c r="D93" i="24"/>
  <c r="C93" i="24"/>
  <c r="B93" i="24"/>
  <c r="A93" i="24"/>
  <c r="E92" i="24"/>
  <c r="D92" i="24"/>
  <c r="C92" i="24"/>
  <c r="B92" i="24"/>
  <c r="A92" i="24"/>
  <c r="E91" i="24"/>
  <c r="D91" i="24"/>
  <c r="C91" i="24"/>
  <c r="B91" i="24"/>
  <c r="A91" i="24"/>
  <c r="E90" i="24"/>
  <c r="D90" i="24"/>
  <c r="C90" i="24"/>
  <c r="B90" i="24"/>
  <c r="A90" i="24"/>
  <c r="E89" i="24"/>
  <c r="D89" i="24"/>
  <c r="C89" i="24"/>
  <c r="B89" i="24"/>
  <c r="A89" i="24"/>
  <c r="E88" i="24"/>
  <c r="D88" i="24"/>
  <c r="C88" i="24"/>
  <c r="B88" i="24"/>
  <c r="A88" i="24"/>
  <c r="E87" i="24"/>
  <c r="D87" i="24"/>
  <c r="C87" i="24"/>
  <c r="B87" i="24"/>
  <c r="A87" i="24"/>
  <c r="E86" i="24"/>
  <c r="D86" i="24"/>
  <c r="C86" i="24"/>
  <c r="B86" i="24"/>
  <c r="A86" i="24"/>
  <c r="E85" i="24"/>
  <c r="D85" i="24"/>
  <c r="C85" i="24"/>
  <c r="B85" i="24"/>
  <c r="A85" i="24"/>
  <c r="E84" i="24"/>
  <c r="D84" i="24"/>
  <c r="C84" i="24"/>
  <c r="B84" i="24"/>
  <c r="A84" i="24"/>
  <c r="E83" i="24"/>
  <c r="D83" i="24"/>
  <c r="C83" i="24"/>
  <c r="B83" i="24"/>
  <c r="A83" i="24"/>
  <c r="E82" i="24"/>
  <c r="D82" i="24"/>
  <c r="C82" i="24"/>
  <c r="B82" i="24"/>
  <c r="A82" i="24"/>
  <c r="E81" i="24"/>
  <c r="D81" i="24"/>
  <c r="C81" i="24"/>
  <c r="B81" i="24"/>
  <c r="A81" i="24"/>
  <c r="E80" i="24"/>
  <c r="D80" i="24"/>
  <c r="C80" i="24"/>
  <c r="B80" i="24"/>
  <c r="A80" i="24"/>
  <c r="E79" i="24"/>
  <c r="D79" i="24"/>
  <c r="C79" i="24"/>
  <c r="B79" i="24"/>
  <c r="A79" i="24"/>
  <c r="D78" i="24"/>
  <c r="C78" i="24"/>
  <c r="E77" i="24"/>
  <c r="D77" i="24"/>
  <c r="C77" i="24"/>
  <c r="B77" i="24"/>
  <c r="A77" i="24"/>
  <c r="E76" i="24"/>
  <c r="D76" i="24"/>
  <c r="C76" i="24"/>
  <c r="B76" i="24"/>
  <c r="A76" i="24"/>
  <c r="E75" i="24"/>
  <c r="D75" i="24"/>
  <c r="C75" i="24"/>
  <c r="B75" i="24"/>
  <c r="A75" i="24"/>
  <c r="E74" i="24"/>
  <c r="D74" i="24"/>
  <c r="C74" i="24"/>
  <c r="B74" i="24"/>
  <c r="A74" i="24"/>
  <c r="E73" i="24"/>
  <c r="D73" i="24"/>
  <c r="C73" i="24"/>
  <c r="B73" i="24"/>
  <c r="A73" i="24"/>
  <c r="E72" i="24"/>
  <c r="D72" i="24"/>
  <c r="C72" i="24"/>
  <c r="B72" i="24"/>
  <c r="A72" i="24"/>
  <c r="E71" i="24"/>
  <c r="D71" i="24"/>
  <c r="C71" i="24"/>
  <c r="B71" i="24"/>
  <c r="A71" i="24"/>
  <c r="E70" i="24"/>
  <c r="D70" i="24"/>
  <c r="C70" i="24"/>
  <c r="B70" i="24"/>
  <c r="A70" i="24"/>
  <c r="E69" i="24"/>
  <c r="D69" i="24"/>
  <c r="C69" i="24"/>
  <c r="B69" i="24"/>
  <c r="A69" i="24"/>
  <c r="E68" i="24"/>
  <c r="D68" i="24"/>
  <c r="C68" i="24"/>
  <c r="B68" i="24"/>
  <c r="A68" i="24"/>
  <c r="E67" i="24"/>
  <c r="D67" i="24"/>
  <c r="C67" i="24"/>
  <c r="B67" i="24"/>
  <c r="A67" i="24"/>
  <c r="E66" i="24"/>
  <c r="D66" i="24"/>
  <c r="C66" i="24"/>
  <c r="B66" i="24"/>
  <c r="A66" i="24"/>
  <c r="E65" i="24"/>
  <c r="D65" i="24"/>
  <c r="C65" i="24"/>
  <c r="B65" i="24"/>
  <c r="A65" i="24"/>
  <c r="E64" i="24"/>
  <c r="D64" i="24"/>
  <c r="C64" i="24"/>
  <c r="B64" i="24"/>
  <c r="A64" i="24"/>
  <c r="E63" i="24"/>
  <c r="D63" i="24"/>
  <c r="C63" i="24"/>
  <c r="B63" i="24"/>
  <c r="A63" i="24"/>
  <c r="E62" i="24"/>
  <c r="D62" i="24"/>
  <c r="C62" i="24"/>
  <c r="B62" i="24"/>
  <c r="A62" i="24"/>
  <c r="E61" i="24"/>
  <c r="D61" i="24"/>
  <c r="C61" i="24"/>
  <c r="B61" i="24"/>
  <c r="A61" i="24"/>
  <c r="E60" i="24"/>
  <c r="D60" i="24"/>
  <c r="C60" i="24"/>
  <c r="B60" i="24"/>
  <c r="A60" i="24"/>
  <c r="E59" i="24"/>
  <c r="D59" i="24"/>
  <c r="C59" i="24"/>
  <c r="B59" i="24"/>
  <c r="A59" i="24"/>
  <c r="E58" i="24"/>
  <c r="D58" i="24"/>
  <c r="C58" i="24"/>
  <c r="B58" i="24"/>
  <c r="A58" i="24"/>
  <c r="E57" i="24"/>
  <c r="D57" i="24"/>
  <c r="C57" i="24"/>
  <c r="B57" i="24"/>
  <c r="A57" i="24"/>
  <c r="E56" i="24"/>
  <c r="D56" i="24"/>
  <c r="C56" i="24"/>
  <c r="B56" i="24"/>
  <c r="A56" i="24"/>
  <c r="E55" i="24"/>
  <c r="D55" i="24"/>
  <c r="C55" i="24"/>
  <c r="B55" i="24"/>
  <c r="A55" i="24"/>
  <c r="E54" i="24"/>
  <c r="D54" i="24"/>
  <c r="C54" i="24"/>
  <c r="B54" i="24"/>
  <c r="A54" i="24"/>
  <c r="E53" i="24"/>
  <c r="D53" i="24"/>
  <c r="C53" i="24"/>
  <c r="B53" i="24"/>
  <c r="A53" i="24"/>
  <c r="E52" i="24"/>
  <c r="D52" i="24"/>
  <c r="C52" i="24"/>
  <c r="B52" i="24"/>
  <c r="A52" i="24"/>
  <c r="E51" i="24"/>
  <c r="D51" i="24"/>
  <c r="C51" i="24"/>
  <c r="B51" i="24"/>
  <c r="A51" i="24"/>
  <c r="E50" i="24"/>
  <c r="D50" i="24"/>
  <c r="C50" i="24"/>
  <c r="B50" i="24"/>
  <c r="A50" i="24"/>
  <c r="E49" i="24"/>
  <c r="D49" i="24"/>
  <c r="C49" i="24"/>
  <c r="B49" i="24"/>
  <c r="A49" i="24"/>
  <c r="E48" i="24"/>
  <c r="D48" i="24"/>
  <c r="C48" i="24"/>
  <c r="B48" i="24"/>
  <c r="A48" i="24"/>
  <c r="E47" i="24"/>
  <c r="D47" i="24"/>
  <c r="C47" i="24"/>
  <c r="B47" i="24"/>
  <c r="A47" i="24"/>
  <c r="E46" i="24"/>
  <c r="D46" i="24"/>
  <c r="C46" i="24"/>
  <c r="B46" i="24"/>
  <c r="A46" i="24"/>
  <c r="E45" i="24"/>
  <c r="D45" i="24"/>
  <c r="C45" i="24"/>
  <c r="B45" i="24"/>
  <c r="A45" i="24"/>
  <c r="E44" i="24"/>
  <c r="D44" i="24"/>
  <c r="C44" i="24"/>
  <c r="B44" i="24"/>
  <c r="A44" i="24"/>
  <c r="E43" i="24"/>
  <c r="D43" i="24"/>
  <c r="C43" i="24"/>
  <c r="B43" i="24"/>
  <c r="A43" i="24"/>
  <c r="E42" i="24"/>
  <c r="D42" i="24"/>
  <c r="C42" i="24"/>
  <c r="B42" i="24"/>
  <c r="A42" i="24"/>
  <c r="E41" i="24"/>
  <c r="D41" i="24"/>
  <c r="C41" i="24"/>
  <c r="B41" i="24"/>
  <c r="A41" i="24"/>
  <c r="E40" i="24"/>
  <c r="D40" i="24"/>
  <c r="C40" i="24"/>
  <c r="B40" i="24"/>
  <c r="A40" i="24"/>
  <c r="E39" i="24"/>
  <c r="D39" i="24"/>
  <c r="C39" i="24"/>
  <c r="B39" i="24"/>
  <c r="A39" i="24"/>
  <c r="E38" i="24"/>
  <c r="D38" i="24"/>
  <c r="C38" i="24"/>
  <c r="B38" i="24"/>
  <c r="A38" i="24"/>
  <c r="E37" i="24"/>
  <c r="D37" i="24"/>
  <c r="C37" i="24"/>
  <c r="B37" i="24"/>
  <c r="A37" i="24"/>
  <c r="E36" i="24"/>
  <c r="D36" i="24"/>
  <c r="C36" i="24"/>
  <c r="B36" i="24"/>
  <c r="A36" i="24"/>
  <c r="E35" i="24"/>
  <c r="D35" i="24"/>
  <c r="C35" i="24"/>
  <c r="B35" i="24"/>
  <c r="A35" i="24"/>
  <c r="E34" i="24"/>
  <c r="D34" i="24"/>
  <c r="C34" i="24"/>
  <c r="B34" i="24"/>
  <c r="A34" i="24"/>
  <c r="E33" i="24"/>
  <c r="D33" i="24"/>
  <c r="C33" i="24"/>
  <c r="B33" i="24"/>
  <c r="A33" i="24"/>
  <c r="E32" i="24"/>
  <c r="D32" i="24"/>
  <c r="C32" i="24"/>
  <c r="B32" i="24"/>
  <c r="A32" i="24"/>
  <c r="E31" i="24"/>
  <c r="D31" i="24"/>
  <c r="C31" i="24"/>
  <c r="B31" i="24"/>
  <c r="A31" i="24"/>
  <c r="E30" i="24"/>
  <c r="D30" i="24"/>
  <c r="C30" i="24"/>
  <c r="B30" i="24"/>
  <c r="A30" i="24"/>
  <c r="E29" i="24"/>
  <c r="D29" i="24"/>
  <c r="C29" i="24"/>
  <c r="B29" i="24"/>
  <c r="A29" i="24"/>
  <c r="E28" i="24"/>
  <c r="D28" i="24"/>
  <c r="C28" i="24"/>
  <c r="B28" i="24"/>
  <c r="A28" i="24"/>
  <c r="E27" i="24"/>
  <c r="D27" i="24"/>
  <c r="C27" i="24"/>
  <c r="B27" i="24"/>
  <c r="A27" i="24"/>
  <c r="E26" i="24"/>
  <c r="D26" i="24"/>
  <c r="C26" i="24"/>
  <c r="B26" i="24"/>
  <c r="A26" i="24"/>
  <c r="E25" i="24"/>
  <c r="D25" i="24"/>
  <c r="C25" i="24"/>
  <c r="B25" i="24"/>
  <c r="A25" i="24"/>
  <c r="E24" i="24"/>
  <c r="D24" i="24"/>
  <c r="C24" i="24"/>
  <c r="B24" i="24"/>
  <c r="A24" i="24"/>
  <c r="E23" i="24"/>
  <c r="D23" i="24"/>
  <c r="C23" i="24"/>
  <c r="B23" i="24"/>
  <c r="A23" i="24"/>
  <c r="E22" i="24"/>
  <c r="D22" i="24"/>
  <c r="C22" i="24"/>
  <c r="B22" i="24"/>
  <c r="A22" i="24"/>
  <c r="E21" i="24"/>
  <c r="D21" i="24"/>
  <c r="C21" i="24"/>
  <c r="B21" i="24"/>
  <c r="A21" i="24"/>
  <c r="E20" i="24"/>
  <c r="D20" i="24"/>
  <c r="C20" i="24"/>
  <c r="B20" i="24"/>
  <c r="A20" i="24"/>
  <c r="E19" i="24"/>
  <c r="D19" i="24"/>
  <c r="C19" i="24"/>
  <c r="B19" i="24"/>
  <c r="A19" i="24"/>
  <c r="E18" i="24"/>
  <c r="D18" i="24"/>
  <c r="C18" i="24"/>
  <c r="B18" i="24"/>
  <c r="A18" i="24"/>
  <c r="E17" i="24"/>
  <c r="D17" i="24"/>
  <c r="C17" i="24"/>
  <c r="B17" i="24"/>
  <c r="A17" i="24"/>
  <c r="E16" i="24"/>
  <c r="D16" i="24"/>
  <c r="C16" i="24"/>
  <c r="B16" i="24"/>
  <c r="A16" i="24"/>
  <c r="E15" i="24"/>
  <c r="D15" i="24"/>
  <c r="C15" i="24"/>
  <c r="B15" i="24"/>
  <c r="A15" i="24"/>
  <c r="E14" i="24"/>
  <c r="D14" i="24"/>
  <c r="C14" i="24"/>
  <c r="B14" i="24"/>
  <c r="A14" i="24"/>
  <c r="E13" i="24"/>
  <c r="D13" i="24"/>
  <c r="C13" i="24"/>
  <c r="B13" i="24"/>
  <c r="A13" i="24"/>
  <c r="E12" i="24"/>
  <c r="D12" i="24"/>
  <c r="C12" i="24"/>
  <c r="B12" i="24"/>
  <c r="A12" i="24"/>
  <c r="E11" i="24"/>
  <c r="D11" i="24"/>
  <c r="C11" i="24"/>
  <c r="B11" i="24"/>
  <c r="A11" i="24"/>
  <c r="E10" i="24"/>
  <c r="D10" i="24"/>
  <c r="C10" i="24"/>
  <c r="B10" i="24"/>
  <c r="A10" i="24"/>
  <c r="E9" i="24"/>
  <c r="D9" i="24"/>
  <c r="C9" i="24"/>
  <c r="B9" i="24"/>
  <c r="A9" i="24"/>
  <c r="E8" i="24"/>
  <c r="D8" i="24"/>
  <c r="C8" i="24"/>
  <c r="B8" i="24"/>
  <c r="A8" i="24"/>
  <c r="E7" i="24"/>
  <c r="D7" i="24"/>
  <c r="C7" i="24"/>
  <c r="B7" i="24"/>
  <c r="A7" i="24"/>
  <c r="E6" i="24"/>
  <c r="D6" i="24"/>
  <c r="C6" i="24"/>
  <c r="B6" i="24"/>
  <c r="A6" i="24"/>
  <c r="E5" i="24"/>
  <c r="D5" i="24"/>
  <c r="C5" i="24"/>
  <c r="B5" i="24"/>
  <c r="A5" i="24"/>
  <c r="E4" i="24"/>
  <c r="D4" i="24"/>
  <c r="C4" i="24"/>
  <c r="B4" i="24"/>
  <c r="A4" i="24"/>
  <c r="E3" i="24"/>
  <c r="D3" i="24"/>
  <c r="C3" i="24"/>
  <c r="B3" i="24"/>
  <c r="A3" i="24"/>
  <c r="E2" i="24"/>
  <c r="D2" i="24"/>
  <c r="C2" i="24"/>
  <c r="B2" i="24"/>
  <c r="A2" i="24"/>
  <c r="Q509" i="23"/>
  <c r="P509" i="23"/>
  <c r="O509" i="23"/>
  <c r="N509" i="23"/>
  <c r="M509" i="23"/>
  <c r="L509" i="23"/>
  <c r="K509" i="23"/>
  <c r="J509" i="23"/>
  <c r="I509" i="23"/>
  <c r="H509" i="23"/>
  <c r="G509" i="23"/>
  <c r="F509" i="23"/>
  <c r="E509" i="23"/>
  <c r="S509" i="23" s="1"/>
  <c r="Q508" i="23"/>
  <c r="P508" i="23"/>
  <c r="O508" i="23"/>
  <c r="N508" i="23"/>
  <c r="M508" i="23"/>
  <c r="L508" i="23"/>
  <c r="K508" i="23"/>
  <c r="J508" i="23"/>
  <c r="I508" i="23"/>
  <c r="H508" i="23"/>
  <c r="G508" i="23"/>
  <c r="F508" i="23"/>
  <c r="E508" i="23"/>
  <c r="S508" i="23" s="1"/>
  <c r="Q507" i="23"/>
  <c r="P507" i="23"/>
  <c r="O507" i="23"/>
  <c r="N507" i="23"/>
  <c r="M507" i="23"/>
  <c r="L507" i="23"/>
  <c r="K507" i="23"/>
  <c r="J507" i="23"/>
  <c r="I507" i="23"/>
  <c r="H507" i="23"/>
  <c r="G507" i="23"/>
  <c r="F507" i="23"/>
  <c r="E507" i="23"/>
  <c r="S507" i="23" s="1"/>
  <c r="Q506" i="23"/>
  <c r="P506" i="23"/>
  <c r="O506" i="23"/>
  <c r="N506" i="23"/>
  <c r="M506" i="23"/>
  <c r="L506" i="23"/>
  <c r="K506" i="23"/>
  <c r="J506" i="23"/>
  <c r="I506" i="23"/>
  <c r="H506" i="23"/>
  <c r="G506" i="23"/>
  <c r="F506" i="23"/>
  <c r="E506" i="23"/>
  <c r="S506" i="23" s="1"/>
  <c r="Q505" i="23"/>
  <c r="P505" i="23"/>
  <c r="O505" i="23"/>
  <c r="N505" i="23"/>
  <c r="M505" i="23"/>
  <c r="L505" i="23"/>
  <c r="K505" i="23"/>
  <c r="J505" i="23"/>
  <c r="I505" i="23"/>
  <c r="H505" i="23"/>
  <c r="G505" i="23"/>
  <c r="F505" i="23"/>
  <c r="E505" i="23"/>
  <c r="S505" i="23" s="1"/>
  <c r="Q504" i="23"/>
  <c r="P504" i="23"/>
  <c r="O504" i="23"/>
  <c r="N504" i="23"/>
  <c r="M504" i="23"/>
  <c r="L504" i="23"/>
  <c r="K504" i="23"/>
  <c r="J504" i="23"/>
  <c r="I504" i="23"/>
  <c r="H504" i="23"/>
  <c r="G504" i="23"/>
  <c r="F504" i="23"/>
  <c r="E504" i="23"/>
  <c r="S504" i="23" s="1"/>
  <c r="Q503" i="23"/>
  <c r="P503" i="23"/>
  <c r="O503" i="23"/>
  <c r="N503" i="23"/>
  <c r="M503" i="23"/>
  <c r="L503" i="23"/>
  <c r="K503" i="23"/>
  <c r="J503" i="23"/>
  <c r="I503" i="23"/>
  <c r="H503" i="23"/>
  <c r="G503" i="23"/>
  <c r="F503" i="23"/>
  <c r="E503" i="23"/>
  <c r="S503" i="23" s="1"/>
  <c r="Q502" i="23"/>
  <c r="P502" i="23"/>
  <c r="O502" i="23"/>
  <c r="N502" i="23"/>
  <c r="M502" i="23"/>
  <c r="L502" i="23"/>
  <c r="K502" i="23"/>
  <c r="J502" i="23"/>
  <c r="I502" i="23"/>
  <c r="H502" i="23"/>
  <c r="G502" i="23"/>
  <c r="F502" i="23"/>
  <c r="E502" i="23"/>
  <c r="S502" i="23" s="1"/>
  <c r="Q501" i="23"/>
  <c r="P501" i="23"/>
  <c r="O501" i="23"/>
  <c r="N501" i="23"/>
  <c r="M501" i="23"/>
  <c r="L501" i="23"/>
  <c r="K501" i="23"/>
  <c r="J501" i="23"/>
  <c r="I501" i="23"/>
  <c r="H501" i="23"/>
  <c r="G501" i="23"/>
  <c r="F501" i="23"/>
  <c r="E501" i="23"/>
  <c r="S501" i="23" s="1"/>
  <c r="Q500" i="23"/>
  <c r="P500" i="23"/>
  <c r="O500" i="23"/>
  <c r="N500" i="23"/>
  <c r="M500" i="23"/>
  <c r="L500" i="23"/>
  <c r="K500" i="23"/>
  <c r="J500" i="23"/>
  <c r="I500" i="23"/>
  <c r="H500" i="23"/>
  <c r="G500" i="23"/>
  <c r="F500" i="23"/>
  <c r="E500" i="23"/>
  <c r="S500" i="23" s="1"/>
  <c r="Q499" i="23"/>
  <c r="P499" i="23"/>
  <c r="O499" i="23"/>
  <c r="N499" i="23"/>
  <c r="M499" i="23"/>
  <c r="L499" i="23"/>
  <c r="K499" i="23"/>
  <c r="J499" i="23"/>
  <c r="I499" i="23"/>
  <c r="H499" i="23"/>
  <c r="G499" i="23"/>
  <c r="F499" i="23"/>
  <c r="E499" i="23"/>
  <c r="S499" i="23" s="1"/>
  <c r="Q498" i="23"/>
  <c r="P498" i="23"/>
  <c r="O498" i="23"/>
  <c r="N498" i="23"/>
  <c r="M498" i="23"/>
  <c r="L498" i="23"/>
  <c r="K498" i="23"/>
  <c r="J498" i="23"/>
  <c r="I498" i="23"/>
  <c r="H498" i="23"/>
  <c r="G498" i="23"/>
  <c r="F498" i="23"/>
  <c r="E498" i="23"/>
  <c r="S498" i="23" s="1"/>
  <c r="Q497" i="23"/>
  <c r="P497" i="23"/>
  <c r="O497" i="23"/>
  <c r="N497" i="23"/>
  <c r="M497" i="23"/>
  <c r="L497" i="23"/>
  <c r="K497" i="23"/>
  <c r="J497" i="23"/>
  <c r="I497" i="23"/>
  <c r="H497" i="23"/>
  <c r="G497" i="23"/>
  <c r="F497" i="23"/>
  <c r="E497" i="23"/>
  <c r="S497" i="23" s="1"/>
  <c r="Q496" i="23"/>
  <c r="P496" i="23"/>
  <c r="O496" i="23"/>
  <c r="N496" i="23"/>
  <c r="M496" i="23"/>
  <c r="L496" i="23"/>
  <c r="K496" i="23"/>
  <c r="J496" i="23"/>
  <c r="I496" i="23"/>
  <c r="H496" i="23"/>
  <c r="G496" i="23"/>
  <c r="F496" i="23"/>
  <c r="E496" i="23"/>
  <c r="S496" i="23" s="1"/>
  <c r="Q495" i="23"/>
  <c r="P495" i="23"/>
  <c r="O495" i="23"/>
  <c r="N495" i="23"/>
  <c r="M495" i="23"/>
  <c r="L495" i="23"/>
  <c r="K495" i="23"/>
  <c r="J495" i="23"/>
  <c r="I495" i="23"/>
  <c r="H495" i="23"/>
  <c r="G495" i="23"/>
  <c r="F495" i="23"/>
  <c r="E495" i="23"/>
  <c r="S495" i="23" s="1"/>
  <c r="Q494" i="23"/>
  <c r="P494" i="23"/>
  <c r="O494" i="23"/>
  <c r="N494" i="23"/>
  <c r="M494" i="23"/>
  <c r="L494" i="23"/>
  <c r="K494" i="23"/>
  <c r="J494" i="23"/>
  <c r="I494" i="23"/>
  <c r="H494" i="23"/>
  <c r="G494" i="23"/>
  <c r="F494" i="23"/>
  <c r="E494" i="23"/>
  <c r="S494" i="23" s="1"/>
  <c r="Q493" i="23"/>
  <c r="P493" i="23"/>
  <c r="O493" i="23"/>
  <c r="N493" i="23"/>
  <c r="M493" i="23"/>
  <c r="L493" i="23"/>
  <c r="K493" i="23"/>
  <c r="J493" i="23"/>
  <c r="I493" i="23"/>
  <c r="H493" i="23"/>
  <c r="G493" i="23"/>
  <c r="F493" i="23"/>
  <c r="E493" i="23"/>
  <c r="S493" i="23" s="1"/>
  <c r="Q492" i="23"/>
  <c r="P492" i="23"/>
  <c r="O492" i="23"/>
  <c r="N492" i="23"/>
  <c r="M492" i="23"/>
  <c r="L492" i="23"/>
  <c r="K492" i="23"/>
  <c r="J492" i="23"/>
  <c r="I492" i="23"/>
  <c r="H492" i="23"/>
  <c r="G492" i="23"/>
  <c r="F492" i="23"/>
  <c r="E492" i="23"/>
  <c r="S492" i="23" s="1"/>
  <c r="Q491" i="23"/>
  <c r="P491" i="23"/>
  <c r="O491" i="23"/>
  <c r="N491" i="23"/>
  <c r="M491" i="23"/>
  <c r="L491" i="23"/>
  <c r="K491" i="23"/>
  <c r="J491" i="23"/>
  <c r="I491" i="23"/>
  <c r="H491" i="23"/>
  <c r="G491" i="23"/>
  <c r="F491" i="23"/>
  <c r="E491" i="23"/>
  <c r="S491" i="23" s="1"/>
  <c r="Q490" i="23"/>
  <c r="P490" i="23"/>
  <c r="O490" i="23"/>
  <c r="N490" i="23"/>
  <c r="M490" i="23"/>
  <c r="L490" i="23"/>
  <c r="K490" i="23"/>
  <c r="J490" i="23"/>
  <c r="I490" i="23"/>
  <c r="H490" i="23"/>
  <c r="G490" i="23"/>
  <c r="F490" i="23"/>
  <c r="E490" i="23"/>
  <c r="S490" i="23" s="1"/>
  <c r="Q489" i="23"/>
  <c r="P489" i="23"/>
  <c r="O489" i="23"/>
  <c r="N489" i="23"/>
  <c r="M489" i="23"/>
  <c r="L489" i="23"/>
  <c r="K489" i="23"/>
  <c r="J489" i="23"/>
  <c r="I489" i="23"/>
  <c r="H489" i="23"/>
  <c r="G489" i="23"/>
  <c r="F489" i="23"/>
  <c r="E489" i="23"/>
  <c r="S489" i="23" s="1"/>
  <c r="Q488" i="23"/>
  <c r="P488" i="23"/>
  <c r="O488" i="23"/>
  <c r="N488" i="23"/>
  <c r="M488" i="23"/>
  <c r="L488" i="23"/>
  <c r="K488" i="23"/>
  <c r="J488" i="23"/>
  <c r="I488" i="23"/>
  <c r="H488" i="23"/>
  <c r="G488" i="23"/>
  <c r="F488" i="23"/>
  <c r="E488" i="23"/>
  <c r="S488" i="23" s="1"/>
  <c r="Q487" i="23"/>
  <c r="P487" i="23"/>
  <c r="O487" i="23"/>
  <c r="N487" i="23"/>
  <c r="M487" i="23"/>
  <c r="L487" i="23"/>
  <c r="K487" i="23"/>
  <c r="J487" i="23"/>
  <c r="I487" i="23"/>
  <c r="H487" i="23"/>
  <c r="G487" i="23"/>
  <c r="F487" i="23"/>
  <c r="E487" i="23"/>
  <c r="S487" i="23" s="1"/>
  <c r="S486" i="23"/>
  <c r="Q486" i="23"/>
  <c r="P486" i="23"/>
  <c r="O486" i="23"/>
  <c r="N486" i="23"/>
  <c r="M486" i="23"/>
  <c r="L486" i="23"/>
  <c r="K486" i="23"/>
  <c r="J486" i="23"/>
  <c r="I486" i="23"/>
  <c r="H486" i="23"/>
  <c r="G486" i="23"/>
  <c r="F486" i="23"/>
  <c r="E486" i="23"/>
  <c r="Q485" i="23"/>
  <c r="P485" i="23"/>
  <c r="O485" i="23"/>
  <c r="N485" i="23"/>
  <c r="M485" i="23"/>
  <c r="L485" i="23"/>
  <c r="K485" i="23"/>
  <c r="J485" i="23"/>
  <c r="I485" i="23"/>
  <c r="H485" i="23"/>
  <c r="G485" i="23"/>
  <c r="F485" i="23"/>
  <c r="E485" i="23"/>
  <c r="S485" i="23" s="1"/>
  <c r="Q484" i="23"/>
  <c r="P484" i="23"/>
  <c r="O484" i="23"/>
  <c r="N484" i="23"/>
  <c r="M484" i="23"/>
  <c r="L484" i="23"/>
  <c r="K484" i="23"/>
  <c r="J484" i="23"/>
  <c r="I484" i="23"/>
  <c r="H484" i="23"/>
  <c r="G484" i="23"/>
  <c r="F484" i="23"/>
  <c r="E484" i="23"/>
  <c r="S484" i="23" s="1"/>
  <c r="Q483" i="23"/>
  <c r="P483" i="23"/>
  <c r="O483" i="23"/>
  <c r="N483" i="23"/>
  <c r="M483" i="23"/>
  <c r="L483" i="23"/>
  <c r="K483" i="23"/>
  <c r="J483" i="23"/>
  <c r="I483" i="23"/>
  <c r="H483" i="23"/>
  <c r="G483" i="23"/>
  <c r="F483" i="23"/>
  <c r="E483" i="23"/>
  <c r="S483" i="23" s="1"/>
  <c r="Q482" i="23"/>
  <c r="P482" i="23"/>
  <c r="O482" i="23"/>
  <c r="N482" i="23"/>
  <c r="M482" i="23"/>
  <c r="L482" i="23"/>
  <c r="K482" i="23"/>
  <c r="J482" i="23"/>
  <c r="I482" i="23"/>
  <c r="H482" i="23"/>
  <c r="G482" i="23"/>
  <c r="F482" i="23"/>
  <c r="E482" i="23"/>
  <c r="S482" i="23" s="1"/>
  <c r="Q481" i="23"/>
  <c r="P481" i="23"/>
  <c r="O481" i="23"/>
  <c r="N481" i="23"/>
  <c r="M481" i="23"/>
  <c r="L481" i="23"/>
  <c r="K481" i="23"/>
  <c r="J481" i="23"/>
  <c r="I481" i="23"/>
  <c r="H481" i="23"/>
  <c r="G481" i="23"/>
  <c r="F481" i="23"/>
  <c r="E481" i="23"/>
  <c r="S481" i="23" s="1"/>
  <c r="Q480" i="23"/>
  <c r="P480" i="23"/>
  <c r="O480" i="23"/>
  <c r="N480" i="23"/>
  <c r="M480" i="23"/>
  <c r="L480" i="23"/>
  <c r="K480" i="23"/>
  <c r="J480" i="23"/>
  <c r="I480" i="23"/>
  <c r="H480" i="23"/>
  <c r="G480" i="23"/>
  <c r="F480" i="23"/>
  <c r="E480" i="23"/>
  <c r="S480" i="23" s="1"/>
  <c r="Q479" i="23"/>
  <c r="P479" i="23"/>
  <c r="O479" i="23"/>
  <c r="N479" i="23"/>
  <c r="M479" i="23"/>
  <c r="L479" i="23"/>
  <c r="K479" i="23"/>
  <c r="J479" i="23"/>
  <c r="I479" i="23"/>
  <c r="H479" i="23"/>
  <c r="G479" i="23"/>
  <c r="F479" i="23"/>
  <c r="E479" i="23"/>
  <c r="S479" i="23" s="1"/>
  <c r="Q478" i="23"/>
  <c r="P478" i="23"/>
  <c r="O478" i="23"/>
  <c r="N478" i="23"/>
  <c r="M478" i="23"/>
  <c r="L478" i="23"/>
  <c r="K478" i="23"/>
  <c r="J478" i="23"/>
  <c r="I478" i="23"/>
  <c r="H478" i="23"/>
  <c r="G478" i="23"/>
  <c r="F478" i="23"/>
  <c r="E478" i="23"/>
  <c r="S478" i="23" s="1"/>
  <c r="Q477" i="23"/>
  <c r="P477" i="23"/>
  <c r="O477" i="23"/>
  <c r="N477" i="23"/>
  <c r="M477" i="23"/>
  <c r="L477" i="23"/>
  <c r="K477" i="23"/>
  <c r="J477" i="23"/>
  <c r="I477" i="23"/>
  <c r="H477" i="23"/>
  <c r="G477" i="23"/>
  <c r="F477" i="23"/>
  <c r="E477" i="23"/>
  <c r="S477" i="23" s="1"/>
  <c r="Q476" i="23"/>
  <c r="P476" i="23"/>
  <c r="O476" i="23"/>
  <c r="N476" i="23"/>
  <c r="M476" i="23"/>
  <c r="L476" i="23"/>
  <c r="K476" i="23"/>
  <c r="J476" i="23"/>
  <c r="I476" i="23"/>
  <c r="H476" i="23"/>
  <c r="G476" i="23"/>
  <c r="F476" i="23"/>
  <c r="E476" i="23"/>
  <c r="S476" i="23" s="1"/>
  <c r="Q475" i="23"/>
  <c r="P475" i="23"/>
  <c r="O475" i="23"/>
  <c r="N475" i="23"/>
  <c r="M475" i="23"/>
  <c r="L475" i="23"/>
  <c r="K475" i="23"/>
  <c r="J475" i="23"/>
  <c r="I475" i="23"/>
  <c r="H475" i="23"/>
  <c r="G475" i="23"/>
  <c r="F475" i="23"/>
  <c r="E475" i="23"/>
  <c r="S475" i="23" s="1"/>
  <c r="S474" i="23"/>
  <c r="Q474" i="23"/>
  <c r="P474" i="23"/>
  <c r="O474" i="23"/>
  <c r="N474" i="23"/>
  <c r="M474" i="23"/>
  <c r="L474" i="23"/>
  <c r="K474" i="23"/>
  <c r="J474" i="23"/>
  <c r="I474" i="23"/>
  <c r="H474" i="23"/>
  <c r="G474" i="23"/>
  <c r="F474" i="23"/>
  <c r="E474" i="23"/>
  <c r="Q473" i="23"/>
  <c r="P473" i="23"/>
  <c r="O473" i="23"/>
  <c r="N473" i="23"/>
  <c r="M473" i="23"/>
  <c r="L473" i="23"/>
  <c r="K473" i="23"/>
  <c r="J473" i="23"/>
  <c r="I473" i="23"/>
  <c r="H473" i="23"/>
  <c r="G473" i="23"/>
  <c r="F473" i="23"/>
  <c r="E473" i="23"/>
  <c r="S473" i="23" s="1"/>
  <c r="Q472" i="23"/>
  <c r="P472" i="23"/>
  <c r="O472" i="23"/>
  <c r="N472" i="23"/>
  <c r="M472" i="23"/>
  <c r="L472" i="23"/>
  <c r="K472" i="23"/>
  <c r="J472" i="23"/>
  <c r="I472" i="23"/>
  <c r="H472" i="23"/>
  <c r="G472" i="23"/>
  <c r="F472" i="23"/>
  <c r="E472" i="23"/>
  <c r="S472" i="23" s="1"/>
  <c r="Q471" i="23"/>
  <c r="P471" i="23"/>
  <c r="O471" i="23"/>
  <c r="N471" i="23"/>
  <c r="M471" i="23"/>
  <c r="L471" i="23"/>
  <c r="K471" i="23"/>
  <c r="J471" i="23"/>
  <c r="I471" i="23"/>
  <c r="H471" i="23"/>
  <c r="G471" i="23"/>
  <c r="F471" i="23"/>
  <c r="E471" i="23"/>
  <c r="S471" i="23" s="1"/>
  <c r="Q470" i="23"/>
  <c r="P470" i="23"/>
  <c r="O470" i="23"/>
  <c r="N470" i="23"/>
  <c r="M470" i="23"/>
  <c r="L470" i="23"/>
  <c r="K470" i="23"/>
  <c r="J470" i="23"/>
  <c r="I470" i="23"/>
  <c r="H470" i="23"/>
  <c r="G470" i="23"/>
  <c r="F470" i="23"/>
  <c r="E470" i="23"/>
  <c r="S470" i="23" s="1"/>
  <c r="Q469" i="23"/>
  <c r="P469" i="23"/>
  <c r="O469" i="23"/>
  <c r="N469" i="23"/>
  <c r="M469" i="23"/>
  <c r="L469" i="23"/>
  <c r="K469" i="23"/>
  <c r="J469" i="23"/>
  <c r="I469" i="23"/>
  <c r="H469" i="23"/>
  <c r="G469" i="23"/>
  <c r="F469" i="23"/>
  <c r="E469" i="23"/>
  <c r="S469" i="23" s="1"/>
  <c r="Q468" i="23"/>
  <c r="P468" i="23"/>
  <c r="O468" i="23"/>
  <c r="N468" i="23"/>
  <c r="M468" i="23"/>
  <c r="L468" i="23"/>
  <c r="K468" i="23"/>
  <c r="J468" i="23"/>
  <c r="I468" i="23"/>
  <c r="H468" i="23"/>
  <c r="G468" i="23"/>
  <c r="F468" i="23"/>
  <c r="E468" i="23"/>
  <c r="S468" i="23" s="1"/>
  <c r="Q467" i="23"/>
  <c r="P467" i="23"/>
  <c r="O467" i="23"/>
  <c r="N467" i="23"/>
  <c r="M467" i="23"/>
  <c r="L467" i="23"/>
  <c r="K467" i="23"/>
  <c r="J467" i="23"/>
  <c r="I467" i="23"/>
  <c r="H467" i="23"/>
  <c r="G467" i="23"/>
  <c r="F467" i="23"/>
  <c r="E467" i="23"/>
  <c r="S467" i="23" s="1"/>
  <c r="Q466" i="23"/>
  <c r="P466" i="23"/>
  <c r="O466" i="23"/>
  <c r="N466" i="23"/>
  <c r="M466" i="23"/>
  <c r="L466" i="23"/>
  <c r="K466" i="23"/>
  <c r="J466" i="23"/>
  <c r="I466" i="23"/>
  <c r="H466" i="23"/>
  <c r="G466" i="23"/>
  <c r="F466" i="23"/>
  <c r="E466" i="23"/>
  <c r="S466" i="23" s="1"/>
  <c r="Q465" i="23"/>
  <c r="P465" i="23"/>
  <c r="O465" i="23"/>
  <c r="N465" i="23"/>
  <c r="M465" i="23"/>
  <c r="L465" i="23"/>
  <c r="K465" i="23"/>
  <c r="J465" i="23"/>
  <c r="I465" i="23"/>
  <c r="H465" i="23"/>
  <c r="G465" i="23"/>
  <c r="F465" i="23"/>
  <c r="E465" i="23"/>
  <c r="S465" i="23" s="1"/>
  <c r="Q464" i="23"/>
  <c r="P464" i="23"/>
  <c r="O464" i="23"/>
  <c r="N464" i="23"/>
  <c r="M464" i="23"/>
  <c r="L464" i="23"/>
  <c r="K464" i="23"/>
  <c r="J464" i="23"/>
  <c r="I464" i="23"/>
  <c r="H464" i="23"/>
  <c r="G464" i="23"/>
  <c r="F464" i="23"/>
  <c r="E464" i="23"/>
  <c r="S464" i="23" s="1"/>
  <c r="Q463" i="23"/>
  <c r="P463" i="23"/>
  <c r="O463" i="23"/>
  <c r="N463" i="23"/>
  <c r="M463" i="23"/>
  <c r="L463" i="23"/>
  <c r="K463" i="23"/>
  <c r="J463" i="23"/>
  <c r="I463" i="23"/>
  <c r="H463" i="23"/>
  <c r="G463" i="23"/>
  <c r="F463" i="23"/>
  <c r="E463" i="23"/>
  <c r="S463" i="23" s="1"/>
  <c r="Q462" i="23"/>
  <c r="P462" i="23"/>
  <c r="O462" i="23"/>
  <c r="N462" i="23"/>
  <c r="M462" i="23"/>
  <c r="L462" i="23"/>
  <c r="K462" i="23"/>
  <c r="J462" i="23"/>
  <c r="I462" i="23"/>
  <c r="H462" i="23"/>
  <c r="G462" i="23"/>
  <c r="F462" i="23"/>
  <c r="E462" i="23"/>
  <c r="S462" i="23" s="1"/>
  <c r="Q461" i="23"/>
  <c r="P461" i="23"/>
  <c r="O461" i="23"/>
  <c r="N461" i="23"/>
  <c r="M461" i="23"/>
  <c r="L461" i="23"/>
  <c r="K461" i="23"/>
  <c r="J461" i="23"/>
  <c r="I461" i="23"/>
  <c r="H461" i="23"/>
  <c r="G461" i="23"/>
  <c r="F461" i="23"/>
  <c r="E461" i="23"/>
  <c r="S461" i="23" s="1"/>
  <c r="Q460" i="23"/>
  <c r="P460" i="23"/>
  <c r="O460" i="23"/>
  <c r="N460" i="23"/>
  <c r="M460" i="23"/>
  <c r="L460" i="23"/>
  <c r="K460" i="23"/>
  <c r="J460" i="23"/>
  <c r="I460" i="23"/>
  <c r="H460" i="23"/>
  <c r="G460" i="23"/>
  <c r="F460" i="23"/>
  <c r="E460" i="23"/>
  <c r="S460" i="23" s="1"/>
  <c r="S459" i="23"/>
  <c r="Q459" i="23"/>
  <c r="P459" i="23"/>
  <c r="O459" i="23"/>
  <c r="N459" i="23"/>
  <c r="M459" i="23"/>
  <c r="L459" i="23"/>
  <c r="K459" i="23"/>
  <c r="J459" i="23"/>
  <c r="I459" i="23"/>
  <c r="H459" i="23"/>
  <c r="G459" i="23"/>
  <c r="F459" i="23"/>
  <c r="E459" i="23"/>
  <c r="Q458" i="23"/>
  <c r="P458" i="23"/>
  <c r="O458" i="23"/>
  <c r="N458" i="23"/>
  <c r="M458" i="23"/>
  <c r="L458" i="23"/>
  <c r="K458" i="23"/>
  <c r="J458" i="23"/>
  <c r="I458" i="23"/>
  <c r="H458" i="23"/>
  <c r="G458" i="23"/>
  <c r="F458" i="23"/>
  <c r="E458" i="23"/>
  <c r="S458" i="23" s="1"/>
  <c r="Q457" i="23"/>
  <c r="P457" i="23"/>
  <c r="O457" i="23"/>
  <c r="N457" i="23"/>
  <c r="M457" i="23"/>
  <c r="L457" i="23"/>
  <c r="K457" i="23"/>
  <c r="J457" i="23"/>
  <c r="I457" i="23"/>
  <c r="H457" i="23"/>
  <c r="G457" i="23"/>
  <c r="F457" i="23"/>
  <c r="E457" i="23"/>
  <c r="S457" i="23" s="1"/>
  <c r="Q456" i="23"/>
  <c r="P456" i="23"/>
  <c r="O456" i="23"/>
  <c r="N456" i="23"/>
  <c r="M456" i="23"/>
  <c r="L456" i="23"/>
  <c r="K456" i="23"/>
  <c r="J456" i="23"/>
  <c r="I456" i="23"/>
  <c r="H456" i="23"/>
  <c r="G456" i="23"/>
  <c r="F456" i="23"/>
  <c r="E456" i="23"/>
  <c r="S456" i="23" s="1"/>
  <c r="Q455" i="23"/>
  <c r="P455" i="23"/>
  <c r="O455" i="23"/>
  <c r="N455" i="23"/>
  <c r="M455" i="23"/>
  <c r="L455" i="23"/>
  <c r="K455" i="23"/>
  <c r="J455" i="23"/>
  <c r="I455" i="23"/>
  <c r="H455" i="23"/>
  <c r="G455" i="23"/>
  <c r="F455" i="23"/>
  <c r="E455" i="23"/>
  <c r="S455" i="23" s="1"/>
  <c r="Q454" i="23"/>
  <c r="P454" i="23"/>
  <c r="O454" i="23"/>
  <c r="N454" i="23"/>
  <c r="M454" i="23"/>
  <c r="L454" i="23"/>
  <c r="K454" i="23"/>
  <c r="J454" i="23"/>
  <c r="I454" i="23"/>
  <c r="H454" i="23"/>
  <c r="G454" i="23"/>
  <c r="F454" i="23"/>
  <c r="E454" i="23"/>
  <c r="S454" i="23" s="1"/>
  <c r="Q453" i="23"/>
  <c r="P453" i="23"/>
  <c r="O453" i="23"/>
  <c r="N453" i="23"/>
  <c r="M453" i="23"/>
  <c r="L453" i="23"/>
  <c r="K453" i="23"/>
  <c r="J453" i="23"/>
  <c r="I453" i="23"/>
  <c r="H453" i="23"/>
  <c r="G453" i="23"/>
  <c r="F453" i="23"/>
  <c r="E453" i="23"/>
  <c r="S453" i="23" s="1"/>
  <c r="Q452" i="23"/>
  <c r="P452" i="23"/>
  <c r="O452" i="23"/>
  <c r="N452" i="23"/>
  <c r="M452" i="23"/>
  <c r="L452" i="23"/>
  <c r="K452" i="23"/>
  <c r="J452" i="23"/>
  <c r="I452" i="23"/>
  <c r="H452" i="23"/>
  <c r="G452" i="23"/>
  <c r="F452" i="23"/>
  <c r="E452" i="23"/>
  <c r="S452" i="23" s="1"/>
  <c r="Q451" i="23"/>
  <c r="P451" i="23"/>
  <c r="O451" i="23"/>
  <c r="N451" i="23"/>
  <c r="M451" i="23"/>
  <c r="L451" i="23"/>
  <c r="K451" i="23"/>
  <c r="J451" i="23"/>
  <c r="I451" i="23"/>
  <c r="H451" i="23"/>
  <c r="G451" i="23"/>
  <c r="F451" i="23"/>
  <c r="E451" i="23"/>
  <c r="S451" i="23" s="1"/>
  <c r="Q450" i="23"/>
  <c r="P450" i="23"/>
  <c r="O450" i="23"/>
  <c r="N450" i="23"/>
  <c r="M450" i="23"/>
  <c r="L450" i="23"/>
  <c r="K450" i="23"/>
  <c r="J450" i="23"/>
  <c r="I450" i="23"/>
  <c r="H450" i="23"/>
  <c r="G450" i="23"/>
  <c r="F450" i="23"/>
  <c r="E450" i="23"/>
  <c r="S450" i="23" s="1"/>
  <c r="Q449" i="23"/>
  <c r="P449" i="23"/>
  <c r="O449" i="23"/>
  <c r="N449" i="23"/>
  <c r="M449" i="23"/>
  <c r="L449" i="23"/>
  <c r="K449" i="23"/>
  <c r="J449" i="23"/>
  <c r="I449" i="23"/>
  <c r="H449" i="23"/>
  <c r="G449" i="23"/>
  <c r="F449" i="23"/>
  <c r="E449" i="23"/>
  <c r="S449" i="23" s="1"/>
  <c r="Q448" i="23"/>
  <c r="P448" i="23"/>
  <c r="O448" i="23"/>
  <c r="N448" i="23"/>
  <c r="M448" i="23"/>
  <c r="L448" i="23"/>
  <c r="K448" i="23"/>
  <c r="J448" i="23"/>
  <c r="I448" i="23"/>
  <c r="H448" i="23"/>
  <c r="G448" i="23"/>
  <c r="F448" i="23"/>
  <c r="E448" i="23"/>
  <c r="S448" i="23" s="1"/>
  <c r="Q447" i="23"/>
  <c r="P447" i="23"/>
  <c r="O447" i="23"/>
  <c r="N447" i="23"/>
  <c r="M447" i="23"/>
  <c r="L447" i="23"/>
  <c r="K447" i="23"/>
  <c r="J447" i="23"/>
  <c r="I447" i="23"/>
  <c r="H447" i="23"/>
  <c r="G447" i="23"/>
  <c r="F447" i="23"/>
  <c r="E447" i="23"/>
  <c r="S447" i="23" s="1"/>
  <c r="Q446" i="23"/>
  <c r="P446" i="23"/>
  <c r="O446" i="23"/>
  <c r="N446" i="23"/>
  <c r="M446" i="23"/>
  <c r="L446" i="23"/>
  <c r="K446" i="23"/>
  <c r="J446" i="23"/>
  <c r="I446" i="23"/>
  <c r="H446" i="23"/>
  <c r="G446" i="23"/>
  <c r="F446" i="23"/>
  <c r="E446" i="23"/>
  <c r="S446" i="23" s="1"/>
  <c r="Q445" i="23"/>
  <c r="P445" i="23"/>
  <c r="O445" i="23"/>
  <c r="N445" i="23"/>
  <c r="M445" i="23"/>
  <c r="L445" i="23"/>
  <c r="K445" i="23"/>
  <c r="J445" i="23"/>
  <c r="I445" i="23"/>
  <c r="H445" i="23"/>
  <c r="G445" i="23"/>
  <c r="F445" i="23"/>
  <c r="E445" i="23"/>
  <c r="S445" i="23" s="1"/>
  <c r="Q444" i="23"/>
  <c r="P444" i="23"/>
  <c r="O444" i="23"/>
  <c r="N444" i="23"/>
  <c r="M444" i="23"/>
  <c r="L444" i="23"/>
  <c r="K444" i="23"/>
  <c r="J444" i="23"/>
  <c r="I444" i="23"/>
  <c r="H444" i="23"/>
  <c r="G444" i="23"/>
  <c r="F444" i="23"/>
  <c r="E444" i="23"/>
  <c r="S444" i="23" s="1"/>
  <c r="Q443" i="23"/>
  <c r="P443" i="23"/>
  <c r="O443" i="23"/>
  <c r="N443" i="23"/>
  <c r="M443" i="23"/>
  <c r="L443" i="23"/>
  <c r="K443" i="23"/>
  <c r="J443" i="23"/>
  <c r="I443" i="23"/>
  <c r="H443" i="23"/>
  <c r="G443" i="23"/>
  <c r="F443" i="23"/>
  <c r="E443" i="23"/>
  <c r="S443" i="23" s="1"/>
  <c r="Q442" i="23"/>
  <c r="P442" i="23"/>
  <c r="O442" i="23"/>
  <c r="N442" i="23"/>
  <c r="M442" i="23"/>
  <c r="L442" i="23"/>
  <c r="K442" i="23"/>
  <c r="J442" i="23"/>
  <c r="I442" i="23"/>
  <c r="H442" i="23"/>
  <c r="G442" i="23"/>
  <c r="F442" i="23"/>
  <c r="E442" i="23"/>
  <c r="S442" i="23" s="1"/>
  <c r="Q441" i="23"/>
  <c r="P441" i="23"/>
  <c r="O441" i="23"/>
  <c r="N441" i="23"/>
  <c r="M441" i="23"/>
  <c r="L441" i="23"/>
  <c r="K441" i="23"/>
  <c r="J441" i="23"/>
  <c r="I441" i="23"/>
  <c r="H441" i="23"/>
  <c r="G441" i="23"/>
  <c r="F441" i="23"/>
  <c r="E441" i="23"/>
  <c r="S441" i="23" s="1"/>
  <c r="Q440" i="23"/>
  <c r="P440" i="23"/>
  <c r="O440" i="23"/>
  <c r="N440" i="23"/>
  <c r="M440" i="23"/>
  <c r="L440" i="23"/>
  <c r="K440" i="23"/>
  <c r="J440" i="23"/>
  <c r="I440" i="23"/>
  <c r="H440" i="23"/>
  <c r="G440" i="23"/>
  <c r="F440" i="23"/>
  <c r="E440" i="23"/>
  <c r="S440" i="23" s="1"/>
  <c r="Q439" i="23"/>
  <c r="P439" i="23"/>
  <c r="O439" i="23"/>
  <c r="N439" i="23"/>
  <c r="M439" i="23"/>
  <c r="L439" i="23"/>
  <c r="K439" i="23"/>
  <c r="J439" i="23"/>
  <c r="I439" i="23"/>
  <c r="H439" i="23"/>
  <c r="G439" i="23"/>
  <c r="F439" i="23"/>
  <c r="E439" i="23"/>
  <c r="S439" i="23" s="1"/>
  <c r="Q438" i="23"/>
  <c r="P438" i="23"/>
  <c r="O438" i="23"/>
  <c r="N438" i="23"/>
  <c r="M438" i="23"/>
  <c r="L438" i="23"/>
  <c r="K438" i="23"/>
  <c r="J438" i="23"/>
  <c r="I438" i="23"/>
  <c r="H438" i="23"/>
  <c r="G438" i="23"/>
  <c r="F438" i="23"/>
  <c r="E438" i="23"/>
  <c r="S438" i="23" s="1"/>
  <c r="Q437" i="23"/>
  <c r="P437" i="23"/>
  <c r="O437" i="23"/>
  <c r="N437" i="23"/>
  <c r="M437" i="23"/>
  <c r="L437" i="23"/>
  <c r="K437" i="23"/>
  <c r="J437" i="23"/>
  <c r="I437" i="23"/>
  <c r="H437" i="23"/>
  <c r="G437" i="23"/>
  <c r="F437" i="23"/>
  <c r="E437" i="23"/>
  <c r="S437" i="23" s="1"/>
  <c r="Q436" i="23"/>
  <c r="P436" i="23"/>
  <c r="O436" i="23"/>
  <c r="N436" i="23"/>
  <c r="M436" i="23"/>
  <c r="L436" i="23"/>
  <c r="K436" i="23"/>
  <c r="J436" i="23"/>
  <c r="I436" i="23"/>
  <c r="H436" i="23"/>
  <c r="G436" i="23"/>
  <c r="F436" i="23"/>
  <c r="E436" i="23"/>
  <c r="S436" i="23" s="1"/>
  <c r="Q435" i="23"/>
  <c r="P435" i="23"/>
  <c r="O435" i="23"/>
  <c r="N435" i="23"/>
  <c r="M435" i="23"/>
  <c r="L435" i="23"/>
  <c r="K435" i="23"/>
  <c r="J435" i="23"/>
  <c r="I435" i="23"/>
  <c r="H435" i="23"/>
  <c r="G435" i="23"/>
  <c r="F435" i="23"/>
  <c r="E435" i="23"/>
  <c r="S435" i="23" s="1"/>
  <c r="Q434" i="23"/>
  <c r="P434" i="23"/>
  <c r="O434" i="23"/>
  <c r="N434" i="23"/>
  <c r="M434" i="23"/>
  <c r="L434" i="23"/>
  <c r="K434" i="23"/>
  <c r="J434" i="23"/>
  <c r="I434" i="23"/>
  <c r="H434" i="23"/>
  <c r="G434" i="23"/>
  <c r="F434" i="23"/>
  <c r="E434" i="23"/>
  <c r="S434" i="23" s="1"/>
  <c r="Q433" i="23"/>
  <c r="P433" i="23"/>
  <c r="O433" i="23"/>
  <c r="N433" i="23"/>
  <c r="M433" i="23"/>
  <c r="L433" i="23"/>
  <c r="K433" i="23"/>
  <c r="J433" i="23"/>
  <c r="I433" i="23"/>
  <c r="H433" i="23"/>
  <c r="G433" i="23"/>
  <c r="F433" i="23"/>
  <c r="E433" i="23"/>
  <c r="S433" i="23" s="1"/>
  <c r="Q432" i="23"/>
  <c r="P432" i="23"/>
  <c r="O432" i="23"/>
  <c r="N432" i="23"/>
  <c r="M432" i="23"/>
  <c r="L432" i="23"/>
  <c r="K432" i="23"/>
  <c r="J432" i="23"/>
  <c r="I432" i="23"/>
  <c r="H432" i="23"/>
  <c r="G432" i="23"/>
  <c r="F432" i="23"/>
  <c r="E432" i="23"/>
  <c r="S432" i="23" s="1"/>
  <c r="Q431" i="23"/>
  <c r="P431" i="23"/>
  <c r="O431" i="23"/>
  <c r="N431" i="23"/>
  <c r="M431" i="23"/>
  <c r="L431" i="23"/>
  <c r="K431" i="23"/>
  <c r="J431" i="23"/>
  <c r="I431" i="23"/>
  <c r="H431" i="23"/>
  <c r="G431" i="23"/>
  <c r="F431" i="23"/>
  <c r="E431" i="23"/>
  <c r="S431" i="23" s="1"/>
  <c r="Q430" i="23"/>
  <c r="P430" i="23"/>
  <c r="O430" i="23"/>
  <c r="N430" i="23"/>
  <c r="M430" i="23"/>
  <c r="L430" i="23"/>
  <c r="K430" i="23"/>
  <c r="J430" i="23"/>
  <c r="I430" i="23"/>
  <c r="H430" i="23"/>
  <c r="G430" i="23"/>
  <c r="F430" i="23"/>
  <c r="E430" i="23"/>
  <c r="S430" i="23" s="1"/>
  <c r="Q429" i="23"/>
  <c r="P429" i="23"/>
  <c r="O429" i="23"/>
  <c r="N429" i="23"/>
  <c r="M429" i="23"/>
  <c r="L429" i="23"/>
  <c r="K429" i="23"/>
  <c r="J429" i="23"/>
  <c r="I429" i="23"/>
  <c r="H429" i="23"/>
  <c r="G429" i="23"/>
  <c r="F429" i="23"/>
  <c r="E429" i="23"/>
  <c r="S429" i="23" s="1"/>
  <c r="Q428" i="23"/>
  <c r="P428" i="23"/>
  <c r="O428" i="23"/>
  <c r="N428" i="23"/>
  <c r="M428" i="23"/>
  <c r="L428" i="23"/>
  <c r="K428" i="23"/>
  <c r="J428" i="23"/>
  <c r="I428" i="23"/>
  <c r="H428" i="23"/>
  <c r="G428" i="23"/>
  <c r="F428" i="23"/>
  <c r="E428" i="23"/>
  <c r="S428" i="23" s="1"/>
  <c r="Q427" i="23"/>
  <c r="P427" i="23"/>
  <c r="O427" i="23"/>
  <c r="N427" i="23"/>
  <c r="M427" i="23"/>
  <c r="L427" i="23"/>
  <c r="K427" i="23"/>
  <c r="J427" i="23"/>
  <c r="I427" i="23"/>
  <c r="H427" i="23"/>
  <c r="G427" i="23"/>
  <c r="F427" i="23"/>
  <c r="E427" i="23"/>
  <c r="S427" i="23" s="1"/>
  <c r="Q426" i="23"/>
  <c r="P426" i="23"/>
  <c r="O426" i="23"/>
  <c r="N426" i="23"/>
  <c r="M426" i="23"/>
  <c r="L426" i="23"/>
  <c r="K426" i="23"/>
  <c r="J426" i="23"/>
  <c r="I426" i="23"/>
  <c r="H426" i="23"/>
  <c r="G426" i="23"/>
  <c r="F426" i="23"/>
  <c r="E426" i="23"/>
  <c r="S426" i="23" s="1"/>
  <c r="Q425" i="23"/>
  <c r="P425" i="23"/>
  <c r="O425" i="23"/>
  <c r="N425" i="23"/>
  <c r="M425" i="23"/>
  <c r="L425" i="23"/>
  <c r="K425" i="23"/>
  <c r="J425" i="23"/>
  <c r="I425" i="23"/>
  <c r="H425" i="23"/>
  <c r="G425" i="23"/>
  <c r="F425" i="23"/>
  <c r="E425" i="23"/>
  <c r="S425" i="23" s="1"/>
  <c r="Q424" i="23"/>
  <c r="P424" i="23"/>
  <c r="O424" i="23"/>
  <c r="N424" i="23"/>
  <c r="M424" i="23"/>
  <c r="L424" i="23"/>
  <c r="K424" i="23"/>
  <c r="J424" i="23"/>
  <c r="I424" i="23"/>
  <c r="H424" i="23"/>
  <c r="G424" i="23"/>
  <c r="F424" i="23"/>
  <c r="E424" i="23"/>
  <c r="S424" i="23" s="1"/>
  <c r="Q423" i="23"/>
  <c r="P423" i="23"/>
  <c r="O423" i="23"/>
  <c r="N423" i="23"/>
  <c r="M423" i="23"/>
  <c r="L423" i="23"/>
  <c r="K423" i="23"/>
  <c r="J423" i="23"/>
  <c r="I423" i="23"/>
  <c r="H423" i="23"/>
  <c r="G423" i="23"/>
  <c r="F423" i="23"/>
  <c r="E423" i="23"/>
  <c r="S423" i="23" s="1"/>
  <c r="Q422" i="23"/>
  <c r="P422" i="23"/>
  <c r="O422" i="23"/>
  <c r="N422" i="23"/>
  <c r="M422" i="23"/>
  <c r="L422" i="23"/>
  <c r="K422" i="23"/>
  <c r="J422" i="23"/>
  <c r="I422" i="23"/>
  <c r="H422" i="23"/>
  <c r="G422" i="23"/>
  <c r="F422" i="23"/>
  <c r="E422" i="23"/>
  <c r="S422" i="23" s="1"/>
  <c r="Q421" i="23"/>
  <c r="P421" i="23"/>
  <c r="O421" i="23"/>
  <c r="N421" i="23"/>
  <c r="M421" i="23"/>
  <c r="L421" i="23"/>
  <c r="K421" i="23"/>
  <c r="J421" i="23"/>
  <c r="I421" i="23"/>
  <c r="H421" i="23"/>
  <c r="G421" i="23"/>
  <c r="F421" i="23"/>
  <c r="E421" i="23"/>
  <c r="S421" i="23" s="1"/>
  <c r="S420" i="23"/>
  <c r="Q420" i="23"/>
  <c r="P420" i="23"/>
  <c r="O420" i="23"/>
  <c r="N420" i="23"/>
  <c r="M420" i="23"/>
  <c r="L420" i="23"/>
  <c r="K420" i="23"/>
  <c r="J420" i="23"/>
  <c r="I420" i="23"/>
  <c r="H420" i="23"/>
  <c r="G420" i="23"/>
  <c r="F420" i="23"/>
  <c r="E420" i="23"/>
  <c r="Q419" i="23"/>
  <c r="P419" i="23"/>
  <c r="O419" i="23"/>
  <c r="N419" i="23"/>
  <c r="M419" i="23"/>
  <c r="L419" i="23"/>
  <c r="K419" i="23"/>
  <c r="J419" i="23"/>
  <c r="I419" i="23"/>
  <c r="H419" i="23"/>
  <c r="G419" i="23"/>
  <c r="F419" i="23"/>
  <c r="E419" i="23"/>
  <c r="S419" i="23" s="1"/>
  <c r="Q418" i="23"/>
  <c r="P418" i="23"/>
  <c r="O418" i="23"/>
  <c r="N418" i="23"/>
  <c r="M418" i="23"/>
  <c r="L418" i="23"/>
  <c r="K418" i="23"/>
  <c r="J418" i="23"/>
  <c r="I418" i="23"/>
  <c r="H418" i="23"/>
  <c r="G418" i="23"/>
  <c r="F418" i="23"/>
  <c r="E418" i="23"/>
  <c r="S418" i="23" s="1"/>
  <c r="Q417" i="23"/>
  <c r="P417" i="23"/>
  <c r="O417" i="23"/>
  <c r="N417" i="23"/>
  <c r="M417" i="23"/>
  <c r="L417" i="23"/>
  <c r="K417" i="23"/>
  <c r="J417" i="23"/>
  <c r="I417" i="23"/>
  <c r="H417" i="23"/>
  <c r="G417" i="23"/>
  <c r="F417" i="23"/>
  <c r="E417" i="23"/>
  <c r="S417" i="23" s="1"/>
  <c r="Q416" i="23"/>
  <c r="P416" i="23"/>
  <c r="O416" i="23"/>
  <c r="N416" i="23"/>
  <c r="M416" i="23"/>
  <c r="L416" i="23"/>
  <c r="K416" i="23"/>
  <c r="J416" i="23"/>
  <c r="I416" i="23"/>
  <c r="H416" i="23"/>
  <c r="G416" i="23"/>
  <c r="F416" i="23"/>
  <c r="E416" i="23"/>
  <c r="S416" i="23" s="1"/>
  <c r="Q415" i="23"/>
  <c r="P415" i="23"/>
  <c r="O415" i="23"/>
  <c r="N415" i="23"/>
  <c r="M415" i="23"/>
  <c r="L415" i="23"/>
  <c r="K415" i="23"/>
  <c r="J415" i="23"/>
  <c r="I415" i="23"/>
  <c r="H415" i="23"/>
  <c r="G415" i="23"/>
  <c r="F415" i="23"/>
  <c r="E415" i="23"/>
  <c r="S415" i="23" s="1"/>
  <c r="Q414" i="23"/>
  <c r="P414" i="23"/>
  <c r="O414" i="23"/>
  <c r="N414" i="23"/>
  <c r="M414" i="23"/>
  <c r="L414" i="23"/>
  <c r="K414" i="23"/>
  <c r="J414" i="23"/>
  <c r="I414" i="23"/>
  <c r="H414" i="23"/>
  <c r="G414" i="23"/>
  <c r="F414" i="23"/>
  <c r="E414" i="23"/>
  <c r="S414" i="23" s="1"/>
  <c r="Q413" i="23"/>
  <c r="P413" i="23"/>
  <c r="O413" i="23"/>
  <c r="N413" i="23"/>
  <c r="M413" i="23"/>
  <c r="L413" i="23"/>
  <c r="K413" i="23"/>
  <c r="J413" i="23"/>
  <c r="I413" i="23"/>
  <c r="H413" i="23"/>
  <c r="G413" i="23"/>
  <c r="F413" i="23"/>
  <c r="E413" i="23"/>
  <c r="S413" i="23" s="1"/>
  <c r="Q412" i="23"/>
  <c r="P412" i="23"/>
  <c r="O412" i="23"/>
  <c r="N412" i="23"/>
  <c r="M412" i="23"/>
  <c r="L412" i="23"/>
  <c r="K412" i="23"/>
  <c r="J412" i="23"/>
  <c r="I412" i="23"/>
  <c r="H412" i="23"/>
  <c r="G412" i="23"/>
  <c r="F412" i="23"/>
  <c r="E412" i="23"/>
  <c r="S412" i="23" s="1"/>
  <c r="Q411" i="23"/>
  <c r="P411" i="23"/>
  <c r="O411" i="23"/>
  <c r="N411" i="23"/>
  <c r="M411" i="23"/>
  <c r="L411" i="23"/>
  <c r="K411" i="23"/>
  <c r="J411" i="23"/>
  <c r="I411" i="23"/>
  <c r="H411" i="23"/>
  <c r="G411" i="23"/>
  <c r="F411" i="23"/>
  <c r="E411" i="23"/>
  <c r="S411" i="23" s="1"/>
  <c r="Q410" i="23"/>
  <c r="P410" i="23"/>
  <c r="O410" i="23"/>
  <c r="N410" i="23"/>
  <c r="M410" i="23"/>
  <c r="L410" i="23"/>
  <c r="K410" i="23"/>
  <c r="J410" i="23"/>
  <c r="I410" i="23"/>
  <c r="H410" i="23"/>
  <c r="G410" i="23"/>
  <c r="F410" i="23"/>
  <c r="E410" i="23"/>
  <c r="S410" i="23" s="1"/>
  <c r="Q409" i="23"/>
  <c r="P409" i="23"/>
  <c r="O409" i="23"/>
  <c r="N409" i="23"/>
  <c r="M409" i="23"/>
  <c r="L409" i="23"/>
  <c r="K409" i="23"/>
  <c r="J409" i="23"/>
  <c r="I409" i="23"/>
  <c r="H409" i="23"/>
  <c r="G409" i="23"/>
  <c r="F409" i="23"/>
  <c r="E409" i="23"/>
  <c r="S409" i="23" s="1"/>
  <c r="Q408" i="23"/>
  <c r="P408" i="23"/>
  <c r="O408" i="23"/>
  <c r="N408" i="23"/>
  <c r="M408" i="23"/>
  <c r="L408" i="23"/>
  <c r="K408" i="23"/>
  <c r="J408" i="23"/>
  <c r="I408" i="23"/>
  <c r="H408" i="23"/>
  <c r="G408" i="23"/>
  <c r="F408" i="23"/>
  <c r="E408" i="23"/>
  <c r="S408" i="23" s="1"/>
  <c r="Q407" i="23"/>
  <c r="P407" i="23"/>
  <c r="O407" i="23"/>
  <c r="N407" i="23"/>
  <c r="M407" i="23"/>
  <c r="L407" i="23"/>
  <c r="K407" i="23"/>
  <c r="J407" i="23"/>
  <c r="I407" i="23"/>
  <c r="H407" i="23"/>
  <c r="G407" i="23"/>
  <c r="F407" i="23"/>
  <c r="E407" i="23"/>
  <c r="S407" i="23" s="1"/>
  <c r="Q406" i="23"/>
  <c r="P406" i="23"/>
  <c r="O406" i="23"/>
  <c r="N406" i="23"/>
  <c r="M406" i="23"/>
  <c r="L406" i="23"/>
  <c r="K406" i="23"/>
  <c r="J406" i="23"/>
  <c r="I406" i="23"/>
  <c r="H406" i="23"/>
  <c r="G406" i="23"/>
  <c r="F406" i="23"/>
  <c r="E406" i="23"/>
  <c r="S406" i="23" s="1"/>
  <c r="S405" i="23"/>
  <c r="Q405" i="23"/>
  <c r="P405" i="23"/>
  <c r="O405" i="23"/>
  <c r="N405" i="23"/>
  <c r="M405" i="23"/>
  <c r="L405" i="23"/>
  <c r="K405" i="23"/>
  <c r="J405" i="23"/>
  <c r="I405" i="23"/>
  <c r="H405" i="23"/>
  <c r="G405" i="23"/>
  <c r="F405" i="23"/>
  <c r="E405" i="23"/>
  <c r="Q404" i="23"/>
  <c r="P404" i="23"/>
  <c r="O404" i="23"/>
  <c r="N404" i="23"/>
  <c r="M404" i="23"/>
  <c r="L404" i="23"/>
  <c r="K404" i="23"/>
  <c r="J404" i="23"/>
  <c r="I404" i="23"/>
  <c r="H404" i="23"/>
  <c r="G404" i="23"/>
  <c r="F404" i="23"/>
  <c r="E404" i="23"/>
  <c r="S404" i="23" s="1"/>
  <c r="Q403" i="23"/>
  <c r="P403" i="23"/>
  <c r="O403" i="23"/>
  <c r="N403" i="23"/>
  <c r="M403" i="23"/>
  <c r="L403" i="23"/>
  <c r="K403" i="23"/>
  <c r="J403" i="23"/>
  <c r="I403" i="23"/>
  <c r="H403" i="23"/>
  <c r="G403" i="23"/>
  <c r="F403" i="23"/>
  <c r="E403" i="23"/>
  <c r="S403" i="23" s="1"/>
  <c r="Q402" i="23"/>
  <c r="P402" i="23"/>
  <c r="O402" i="23"/>
  <c r="N402" i="23"/>
  <c r="M402" i="23"/>
  <c r="L402" i="23"/>
  <c r="K402" i="23"/>
  <c r="J402" i="23"/>
  <c r="I402" i="23"/>
  <c r="H402" i="23"/>
  <c r="G402" i="23"/>
  <c r="F402" i="23"/>
  <c r="E402" i="23"/>
  <c r="S402" i="23" s="1"/>
  <c r="Q401" i="23"/>
  <c r="P401" i="23"/>
  <c r="O401" i="23"/>
  <c r="N401" i="23"/>
  <c r="M401" i="23"/>
  <c r="L401" i="23"/>
  <c r="K401" i="23"/>
  <c r="J401" i="23"/>
  <c r="I401" i="23"/>
  <c r="H401" i="23"/>
  <c r="G401" i="23"/>
  <c r="F401" i="23"/>
  <c r="E401" i="23"/>
  <c r="S401" i="23" s="1"/>
  <c r="Q400" i="23"/>
  <c r="P400" i="23"/>
  <c r="O400" i="23"/>
  <c r="N400" i="23"/>
  <c r="M400" i="23"/>
  <c r="L400" i="23"/>
  <c r="K400" i="23"/>
  <c r="J400" i="23"/>
  <c r="I400" i="23"/>
  <c r="H400" i="23"/>
  <c r="G400" i="23"/>
  <c r="F400" i="23"/>
  <c r="E400" i="23"/>
  <c r="S400" i="23" s="1"/>
  <c r="Q399" i="23"/>
  <c r="P399" i="23"/>
  <c r="O399" i="23"/>
  <c r="N399" i="23"/>
  <c r="M399" i="23"/>
  <c r="L399" i="23"/>
  <c r="K399" i="23"/>
  <c r="J399" i="23"/>
  <c r="I399" i="23"/>
  <c r="H399" i="23"/>
  <c r="G399" i="23"/>
  <c r="F399" i="23"/>
  <c r="E399" i="23"/>
  <c r="S399" i="23" s="1"/>
  <c r="Q398" i="23"/>
  <c r="P398" i="23"/>
  <c r="O398" i="23"/>
  <c r="N398" i="23"/>
  <c r="M398" i="23"/>
  <c r="L398" i="23"/>
  <c r="K398" i="23"/>
  <c r="J398" i="23"/>
  <c r="I398" i="23"/>
  <c r="H398" i="23"/>
  <c r="G398" i="23"/>
  <c r="F398" i="23"/>
  <c r="E398" i="23"/>
  <c r="S398" i="23" s="1"/>
  <c r="Q397" i="23"/>
  <c r="P397" i="23"/>
  <c r="O397" i="23"/>
  <c r="N397" i="23"/>
  <c r="M397" i="23"/>
  <c r="L397" i="23"/>
  <c r="K397" i="23"/>
  <c r="J397" i="23"/>
  <c r="I397" i="23"/>
  <c r="H397" i="23"/>
  <c r="G397" i="23"/>
  <c r="F397" i="23"/>
  <c r="E397" i="23"/>
  <c r="S397" i="23" s="1"/>
  <c r="Q396" i="23"/>
  <c r="P396" i="23"/>
  <c r="O396" i="23"/>
  <c r="N396" i="23"/>
  <c r="M396" i="23"/>
  <c r="L396" i="23"/>
  <c r="K396" i="23"/>
  <c r="J396" i="23"/>
  <c r="I396" i="23"/>
  <c r="H396" i="23"/>
  <c r="G396" i="23"/>
  <c r="F396" i="23"/>
  <c r="E396" i="23"/>
  <c r="S396" i="23" s="1"/>
  <c r="Q395" i="23"/>
  <c r="P395" i="23"/>
  <c r="O395" i="23"/>
  <c r="N395" i="23"/>
  <c r="M395" i="23"/>
  <c r="L395" i="23"/>
  <c r="K395" i="23"/>
  <c r="J395" i="23"/>
  <c r="I395" i="23"/>
  <c r="H395" i="23"/>
  <c r="G395" i="23"/>
  <c r="F395" i="23"/>
  <c r="E395" i="23"/>
  <c r="S395" i="23" s="1"/>
  <c r="Q394" i="23"/>
  <c r="P394" i="23"/>
  <c r="O394" i="23"/>
  <c r="N394" i="23"/>
  <c r="M394" i="23"/>
  <c r="L394" i="23"/>
  <c r="K394" i="23"/>
  <c r="J394" i="23"/>
  <c r="I394" i="23"/>
  <c r="H394" i="23"/>
  <c r="G394" i="23"/>
  <c r="F394" i="23"/>
  <c r="E394" i="23"/>
  <c r="S394" i="23" s="1"/>
  <c r="Q393" i="23"/>
  <c r="P393" i="23"/>
  <c r="O393" i="23"/>
  <c r="N393" i="23"/>
  <c r="M393" i="23"/>
  <c r="L393" i="23"/>
  <c r="K393" i="23"/>
  <c r="J393" i="23"/>
  <c r="I393" i="23"/>
  <c r="H393" i="23"/>
  <c r="G393" i="23"/>
  <c r="F393" i="23"/>
  <c r="E393" i="23"/>
  <c r="S393" i="23" s="1"/>
  <c r="Q392" i="23"/>
  <c r="P392" i="23"/>
  <c r="O392" i="23"/>
  <c r="N392" i="23"/>
  <c r="M392" i="23"/>
  <c r="L392" i="23"/>
  <c r="K392" i="23"/>
  <c r="J392" i="23"/>
  <c r="I392" i="23"/>
  <c r="H392" i="23"/>
  <c r="G392" i="23"/>
  <c r="F392" i="23"/>
  <c r="E392" i="23"/>
  <c r="S392" i="23" s="1"/>
  <c r="Q391" i="23"/>
  <c r="P391" i="23"/>
  <c r="O391" i="23"/>
  <c r="N391" i="23"/>
  <c r="M391" i="23"/>
  <c r="L391" i="23"/>
  <c r="K391" i="23"/>
  <c r="J391" i="23"/>
  <c r="I391" i="23"/>
  <c r="H391" i="23"/>
  <c r="G391" i="23"/>
  <c r="F391" i="23"/>
  <c r="E391" i="23"/>
  <c r="S391" i="23" s="1"/>
  <c r="Q390" i="23"/>
  <c r="P390" i="23"/>
  <c r="O390" i="23"/>
  <c r="N390" i="23"/>
  <c r="M390" i="23"/>
  <c r="L390" i="23"/>
  <c r="K390" i="23"/>
  <c r="J390" i="23"/>
  <c r="I390" i="23"/>
  <c r="H390" i="23"/>
  <c r="G390" i="23"/>
  <c r="F390" i="23"/>
  <c r="E390" i="23"/>
  <c r="S390" i="23" s="1"/>
  <c r="Q389" i="23"/>
  <c r="P389" i="23"/>
  <c r="O389" i="23"/>
  <c r="N389" i="23"/>
  <c r="M389" i="23"/>
  <c r="L389" i="23"/>
  <c r="K389" i="23"/>
  <c r="J389" i="23"/>
  <c r="I389" i="23"/>
  <c r="H389" i="23"/>
  <c r="G389" i="23"/>
  <c r="F389" i="23"/>
  <c r="E389" i="23"/>
  <c r="S389" i="23" s="1"/>
  <c r="Q388" i="23"/>
  <c r="P388" i="23"/>
  <c r="O388" i="23"/>
  <c r="N388" i="23"/>
  <c r="M388" i="23"/>
  <c r="L388" i="23"/>
  <c r="K388" i="23"/>
  <c r="J388" i="23"/>
  <c r="I388" i="23"/>
  <c r="H388" i="23"/>
  <c r="G388" i="23"/>
  <c r="F388" i="23"/>
  <c r="E388" i="23"/>
  <c r="S388" i="23" s="1"/>
  <c r="Q387" i="23"/>
  <c r="P387" i="23"/>
  <c r="O387" i="23"/>
  <c r="N387" i="23"/>
  <c r="M387" i="23"/>
  <c r="L387" i="23"/>
  <c r="K387" i="23"/>
  <c r="J387" i="23"/>
  <c r="I387" i="23"/>
  <c r="H387" i="23"/>
  <c r="G387" i="23"/>
  <c r="F387" i="23"/>
  <c r="E387" i="23"/>
  <c r="S387" i="23" s="1"/>
  <c r="Q386" i="23"/>
  <c r="P386" i="23"/>
  <c r="O386" i="23"/>
  <c r="N386" i="23"/>
  <c r="M386" i="23"/>
  <c r="L386" i="23"/>
  <c r="K386" i="23"/>
  <c r="J386" i="23"/>
  <c r="I386" i="23"/>
  <c r="H386" i="23"/>
  <c r="G386" i="23"/>
  <c r="F386" i="23"/>
  <c r="E386" i="23"/>
  <c r="S386" i="23" s="1"/>
  <c r="Q385" i="23"/>
  <c r="P385" i="23"/>
  <c r="O385" i="23"/>
  <c r="N385" i="23"/>
  <c r="M385" i="23"/>
  <c r="L385" i="23"/>
  <c r="K385" i="23"/>
  <c r="J385" i="23"/>
  <c r="I385" i="23"/>
  <c r="H385" i="23"/>
  <c r="G385" i="23"/>
  <c r="F385" i="23"/>
  <c r="E385" i="23"/>
  <c r="S385" i="23" s="1"/>
  <c r="Q384" i="23"/>
  <c r="P384" i="23"/>
  <c r="O384" i="23"/>
  <c r="N384" i="23"/>
  <c r="M384" i="23"/>
  <c r="L384" i="23"/>
  <c r="K384" i="23"/>
  <c r="J384" i="23"/>
  <c r="I384" i="23"/>
  <c r="H384" i="23"/>
  <c r="G384" i="23"/>
  <c r="F384" i="23"/>
  <c r="E384" i="23"/>
  <c r="S384" i="23" s="1"/>
  <c r="Q383" i="23"/>
  <c r="P383" i="23"/>
  <c r="O383" i="23"/>
  <c r="N383" i="23"/>
  <c r="M383" i="23"/>
  <c r="L383" i="23"/>
  <c r="K383" i="23"/>
  <c r="J383" i="23"/>
  <c r="I383" i="23"/>
  <c r="H383" i="23"/>
  <c r="G383" i="23"/>
  <c r="F383" i="23"/>
  <c r="E383" i="23"/>
  <c r="S383" i="23" s="1"/>
  <c r="Q382" i="23"/>
  <c r="P382" i="23"/>
  <c r="O382" i="23"/>
  <c r="N382" i="23"/>
  <c r="M382" i="23"/>
  <c r="L382" i="23"/>
  <c r="K382" i="23"/>
  <c r="J382" i="23"/>
  <c r="I382" i="23"/>
  <c r="H382" i="23"/>
  <c r="G382" i="23"/>
  <c r="F382" i="23"/>
  <c r="E382" i="23"/>
  <c r="S382" i="23" s="1"/>
  <c r="Q381" i="23"/>
  <c r="P381" i="23"/>
  <c r="O381" i="23"/>
  <c r="N381" i="23"/>
  <c r="M381" i="23"/>
  <c r="L381" i="23"/>
  <c r="K381" i="23"/>
  <c r="J381" i="23"/>
  <c r="I381" i="23"/>
  <c r="H381" i="23"/>
  <c r="G381" i="23"/>
  <c r="F381" i="23"/>
  <c r="E381" i="23"/>
  <c r="S381" i="23" s="1"/>
  <c r="Q380" i="23"/>
  <c r="P380" i="23"/>
  <c r="O380" i="23"/>
  <c r="N380" i="23"/>
  <c r="M380" i="23"/>
  <c r="L380" i="23"/>
  <c r="K380" i="23"/>
  <c r="J380" i="23"/>
  <c r="I380" i="23"/>
  <c r="H380" i="23"/>
  <c r="G380" i="23"/>
  <c r="F380" i="23"/>
  <c r="E380" i="23"/>
  <c r="S380" i="23" s="1"/>
  <c r="Q379" i="23"/>
  <c r="P379" i="23"/>
  <c r="O379" i="23"/>
  <c r="N379" i="23"/>
  <c r="M379" i="23"/>
  <c r="L379" i="23"/>
  <c r="K379" i="23"/>
  <c r="J379" i="23"/>
  <c r="I379" i="23"/>
  <c r="H379" i="23"/>
  <c r="G379" i="23"/>
  <c r="F379" i="23"/>
  <c r="E379" i="23"/>
  <c r="S379" i="23" s="1"/>
  <c r="Q378" i="23"/>
  <c r="P378" i="23"/>
  <c r="O378" i="23"/>
  <c r="N378" i="23"/>
  <c r="M378" i="23"/>
  <c r="L378" i="23"/>
  <c r="K378" i="23"/>
  <c r="J378" i="23"/>
  <c r="I378" i="23"/>
  <c r="H378" i="23"/>
  <c r="G378" i="23"/>
  <c r="F378" i="23"/>
  <c r="E378" i="23"/>
  <c r="S378" i="23" s="1"/>
  <c r="Q377" i="23"/>
  <c r="P377" i="23"/>
  <c r="O377" i="23"/>
  <c r="N377" i="23"/>
  <c r="M377" i="23"/>
  <c r="L377" i="23"/>
  <c r="K377" i="23"/>
  <c r="J377" i="23"/>
  <c r="I377" i="23"/>
  <c r="H377" i="23"/>
  <c r="G377" i="23"/>
  <c r="F377" i="23"/>
  <c r="E377" i="23"/>
  <c r="S377" i="23" s="1"/>
  <c r="Q376" i="23"/>
  <c r="P376" i="23"/>
  <c r="O376" i="23"/>
  <c r="N376" i="23"/>
  <c r="M376" i="23"/>
  <c r="L376" i="23"/>
  <c r="K376" i="23"/>
  <c r="J376" i="23"/>
  <c r="I376" i="23"/>
  <c r="H376" i="23"/>
  <c r="G376" i="23"/>
  <c r="F376" i="23"/>
  <c r="E376" i="23"/>
  <c r="S376" i="23" s="1"/>
  <c r="Q375" i="23"/>
  <c r="P375" i="23"/>
  <c r="O375" i="23"/>
  <c r="N375" i="23"/>
  <c r="M375" i="23"/>
  <c r="L375" i="23"/>
  <c r="K375" i="23"/>
  <c r="J375" i="23"/>
  <c r="I375" i="23"/>
  <c r="H375" i="23"/>
  <c r="G375" i="23"/>
  <c r="F375" i="23"/>
  <c r="E375" i="23"/>
  <c r="S375" i="23" s="1"/>
  <c r="Q374" i="23"/>
  <c r="P374" i="23"/>
  <c r="O374" i="23"/>
  <c r="N374" i="23"/>
  <c r="M374" i="23"/>
  <c r="L374" i="23"/>
  <c r="K374" i="23"/>
  <c r="J374" i="23"/>
  <c r="I374" i="23"/>
  <c r="H374" i="23"/>
  <c r="G374" i="23"/>
  <c r="F374" i="23"/>
  <c r="E374" i="23"/>
  <c r="S374" i="23" s="1"/>
  <c r="Q373" i="23"/>
  <c r="P373" i="23"/>
  <c r="O373" i="23"/>
  <c r="N373" i="23"/>
  <c r="M373" i="23"/>
  <c r="L373" i="23"/>
  <c r="K373" i="23"/>
  <c r="J373" i="23"/>
  <c r="I373" i="23"/>
  <c r="H373" i="23"/>
  <c r="G373" i="23"/>
  <c r="F373" i="23"/>
  <c r="E373" i="23"/>
  <c r="S373" i="23" s="1"/>
  <c r="Q372" i="23"/>
  <c r="P372" i="23"/>
  <c r="O372" i="23"/>
  <c r="N372" i="23"/>
  <c r="M372" i="23"/>
  <c r="L372" i="23"/>
  <c r="K372" i="23"/>
  <c r="J372" i="23"/>
  <c r="I372" i="23"/>
  <c r="H372" i="23"/>
  <c r="G372" i="23"/>
  <c r="F372" i="23"/>
  <c r="E372" i="23"/>
  <c r="S372" i="23" s="1"/>
  <c r="Q371" i="23"/>
  <c r="P371" i="23"/>
  <c r="O371" i="23"/>
  <c r="N371" i="23"/>
  <c r="M371" i="23"/>
  <c r="L371" i="23"/>
  <c r="K371" i="23"/>
  <c r="J371" i="23"/>
  <c r="I371" i="23"/>
  <c r="H371" i="23"/>
  <c r="G371" i="23"/>
  <c r="F371" i="23"/>
  <c r="E371" i="23"/>
  <c r="S371" i="23" s="1"/>
  <c r="S370" i="23"/>
  <c r="Q370" i="23"/>
  <c r="P370" i="23"/>
  <c r="O370" i="23"/>
  <c r="N370" i="23"/>
  <c r="M370" i="23"/>
  <c r="L370" i="23"/>
  <c r="K370" i="23"/>
  <c r="J370" i="23"/>
  <c r="I370" i="23"/>
  <c r="H370" i="23"/>
  <c r="G370" i="23"/>
  <c r="F370" i="23"/>
  <c r="E370" i="23"/>
  <c r="Q369" i="23"/>
  <c r="P369" i="23"/>
  <c r="O369" i="23"/>
  <c r="N369" i="23"/>
  <c r="M369" i="23"/>
  <c r="L369" i="23"/>
  <c r="K369" i="23"/>
  <c r="J369" i="23"/>
  <c r="I369" i="23"/>
  <c r="H369" i="23"/>
  <c r="G369" i="23"/>
  <c r="F369" i="23"/>
  <c r="E369" i="23"/>
  <c r="S369" i="23" s="1"/>
  <c r="Q368" i="23"/>
  <c r="P368" i="23"/>
  <c r="O368" i="23"/>
  <c r="N368" i="23"/>
  <c r="M368" i="23"/>
  <c r="L368" i="23"/>
  <c r="K368" i="23"/>
  <c r="J368" i="23"/>
  <c r="I368" i="23"/>
  <c r="H368" i="23"/>
  <c r="G368" i="23"/>
  <c r="F368" i="23"/>
  <c r="E368" i="23"/>
  <c r="S368" i="23" s="1"/>
  <c r="S367" i="23"/>
  <c r="Q367" i="23"/>
  <c r="P367" i="23"/>
  <c r="O367" i="23"/>
  <c r="N367" i="23"/>
  <c r="M367" i="23"/>
  <c r="L367" i="23"/>
  <c r="K367" i="23"/>
  <c r="J367" i="23"/>
  <c r="I367" i="23"/>
  <c r="H367" i="23"/>
  <c r="G367" i="23"/>
  <c r="F367" i="23"/>
  <c r="E367" i="23"/>
  <c r="Q366" i="23"/>
  <c r="P366" i="23"/>
  <c r="O366" i="23"/>
  <c r="N366" i="23"/>
  <c r="M366" i="23"/>
  <c r="L366" i="23"/>
  <c r="K366" i="23"/>
  <c r="J366" i="23"/>
  <c r="I366" i="23"/>
  <c r="H366" i="23"/>
  <c r="G366" i="23"/>
  <c r="F366" i="23"/>
  <c r="E366" i="23"/>
  <c r="S366" i="23" s="1"/>
  <c r="Q365" i="23"/>
  <c r="P365" i="23"/>
  <c r="O365" i="23"/>
  <c r="N365" i="23"/>
  <c r="M365" i="23"/>
  <c r="L365" i="23"/>
  <c r="K365" i="23"/>
  <c r="J365" i="23"/>
  <c r="I365" i="23"/>
  <c r="H365" i="23"/>
  <c r="G365" i="23"/>
  <c r="F365" i="23"/>
  <c r="E365" i="23"/>
  <c r="S365" i="23" s="1"/>
  <c r="Q364" i="23"/>
  <c r="P364" i="23"/>
  <c r="O364" i="23"/>
  <c r="N364" i="23"/>
  <c r="M364" i="23"/>
  <c r="L364" i="23"/>
  <c r="K364" i="23"/>
  <c r="J364" i="23"/>
  <c r="I364" i="23"/>
  <c r="H364" i="23"/>
  <c r="G364" i="23"/>
  <c r="F364" i="23"/>
  <c r="E364" i="23"/>
  <c r="S364" i="23" s="1"/>
  <c r="Q363" i="23"/>
  <c r="P363" i="23"/>
  <c r="O363" i="23"/>
  <c r="N363" i="23"/>
  <c r="M363" i="23"/>
  <c r="L363" i="23"/>
  <c r="K363" i="23"/>
  <c r="J363" i="23"/>
  <c r="I363" i="23"/>
  <c r="H363" i="23"/>
  <c r="G363" i="23"/>
  <c r="F363" i="23"/>
  <c r="E363" i="23"/>
  <c r="S363" i="23" s="1"/>
  <c r="Q362" i="23"/>
  <c r="P362" i="23"/>
  <c r="O362" i="23"/>
  <c r="N362" i="23"/>
  <c r="M362" i="23"/>
  <c r="L362" i="23"/>
  <c r="K362" i="23"/>
  <c r="J362" i="23"/>
  <c r="I362" i="23"/>
  <c r="H362" i="23"/>
  <c r="G362" i="23"/>
  <c r="F362" i="23"/>
  <c r="E362" i="23"/>
  <c r="S362" i="23" s="1"/>
  <c r="Q361" i="23"/>
  <c r="P361" i="23"/>
  <c r="O361" i="23"/>
  <c r="N361" i="23"/>
  <c r="M361" i="23"/>
  <c r="L361" i="23"/>
  <c r="K361" i="23"/>
  <c r="J361" i="23"/>
  <c r="I361" i="23"/>
  <c r="H361" i="23"/>
  <c r="G361" i="23"/>
  <c r="F361" i="23"/>
  <c r="E361" i="23"/>
  <c r="S361" i="23" s="1"/>
  <c r="Q360" i="23"/>
  <c r="P360" i="23"/>
  <c r="O360" i="23"/>
  <c r="N360" i="23"/>
  <c r="M360" i="23"/>
  <c r="L360" i="23"/>
  <c r="K360" i="23"/>
  <c r="J360" i="23"/>
  <c r="I360" i="23"/>
  <c r="H360" i="23"/>
  <c r="G360" i="23"/>
  <c r="F360" i="23"/>
  <c r="E360" i="23"/>
  <c r="S360" i="23" s="1"/>
  <c r="Q359" i="23"/>
  <c r="P359" i="23"/>
  <c r="O359" i="23"/>
  <c r="N359" i="23"/>
  <c r="M359" i="23"/>
  <c r="L359" i="23"/>
  <c r="K359" i="23"/>
  <c r="J359" i="23"/>
  <c r="I359" i="23"/>
  <c r="H359" i="23"/>
  <c r="G359" i="23"/>
  <c r="F359" i="23"/>
  <c r="E359" i="23"/>
  <c r="S359" i="23" s="1"/>
  <c r="Q358" i="23"/>
  <c r="P358" i="23"/>
  <c r="O358" i="23"/>
  <c r="N358" i="23"/>
  <c r="M358" i="23"/>
  <c r="L358" i="23"/>
  <c r="K358" i="23"/>
  <c r="J358" i="23"/>
  <c r="I358" i="23"/>
  <c r="H358" i="23"/>
  <c r="G358" i="23"/>
  <c r="F358" i="23"/>
  <c r="E358" i="23"/>
  <c r="S358" i="23" s="1"/>
  <c r="Q357" i="23"/>
  <c r="P357" i="23"/>
  <c r="O357" i="23"/>
  <c r="N357" i="23"/>
  <c r="M357" i="23"/>
  <c r="L357" i="23"/>
  <c r="K357" i="23"/>
  <c r="J357" i="23"/>
  <c r="I357" i="23"/>
  <c r="H357" i="23"/>
  <c r="G357" i="23"/>
  <c r="F357" i="23"/>
  <c r="E357" i="23"/>
  <c r="S357" i="23" s="1"/>
  <c r="Q356" i="23"/>
  <c r="P356" i="23"/>
  <c r="O356" i="23"/>
  <c r="N356" i="23"/>
  <c r="M356" i="23"/>
  <c r="L356" i="23"/>
  <c r="K356" i="23"/>
  <c r="J356" i="23"/>
  <c r="I356" i="23"/>
  <c r="H356" i="23"/>
  <c r="G356" i="23"/>
  <c r="F356" i="23"/>
  <c r="E356" i="23"/>
  <c r="S356" i="23" s="1"/>
  <c r="Q355" i="23"/>
  <c r="P355" i="23"/>
  <c r="O355" i="23"/>
  <c r="N355" i="23"/>
  <c r="M355" i="23"/>
  <c r="L355" i="23"/>
  <c r="K355" i="23"/>
  <c r="J355" i="23"/>
  <c r="I355" i="23"/>
  <c r="H355" i="23"/>
  <c r="G355" i="23"/>
  <c r="F355" i="23"/>
  <c r="E355" i="23"/>
  <c r="S355" i="23" s="1"/>
  <c r="Q354" i="23"/>
  <c r="P354" i="23"/>
  <c r="O354" i="23"/>
  <c r="N354" i="23"/>
  <c r="M354" i="23"/>
  <c r="L354" i="23"/>
  <c r="K354" i="23"/>
  <c r="J354" i="23"/>
  <c r="I354" i="23"/>
  <c r="H354" i="23"/>
  <c r="G354" i="23"/>
  <c r="F354" i="23"/>
  <c r="E354" i="23"/>
  <c r="S354" i="23" s="1"/>
  <c r="Q353" i="23"/>
  <c r="P353" i="23"/>
  <c r="O353" i="23"/>
  <c r="N353" i="23"/>
  <c r="M353" i="23"/>
  <c r="L353" i="23"/>
  <c r="K353" i="23"/>
  <c r="J353" i="23"/>
  <c r="I353" i="23"/>
  <c r="H353" i="23"/>
  <c r="G353" i="23"/>
  <c r="F353" i="23"/>
  <c r="E353" i="23"/>
  <c r="S353" i="23" s="1"/>
  <c r="Q352" i="23"/>
  <c r="P352" i="23"/>
  <c r="O352" i="23"/>
  <c r="N352" i="23"/>
  <c r="M352" i="23"/>
  <c r="L352" i="23"/>
  <c r="K352" i="23"/>
  <c r="J352" i="23"/>
  <c r="I352" i="23"/>
  <c r="H352" i="23"/>
  <c r="G352" i="23"/>
  <c r="F352" i="23"/>
  <c r="E352" i="23"/>
  <c r="S352" i="23" s="1"/>
  <c r="Q351" i="23"/>
  <c r="P351" i="23"/>
  <c r="O351" i="23"/>
  <c r="N351" i="23"/>
  <c r="M351" i="23"/>
  <c r="L351" i="23"/>
  <c r="K351" i="23"/>
  <c r="J351" i="23"/>
  <c r="I351" i="23"/>
  <c r="H351" i="23"/>
  <c r="G351" i="23"/>
  <c r="F351" i="23"/>
  <c r="E351" i="23"/>
  <c r="S351" i="23" s="1"/>
  <c r="Q350" i="23"/>
  <c r="P350" i="23"/>
  <c r="O350" i="23"/>
  <c r="N350" i="23"/>
  <c r="M350" i="23"/>
  <c r="L350" i="23"/>
  <c r="K350" i="23"/>
  <c r="J350" i="23"/>
  <c r="I350" i="23"/>
  <c r="H350" i="23"/>
  <c r="G350" i="23"/>
  <c r="F350" i="23"/>
  <c r="E350" i="23"/>
  <c r="S350" i="23" s="1"/>
  <c r="Q349" i="23"/>
  <c r="P349" i="23"/>
  <c r="O349" i="23"/>
  <c r="N349" i="23"/>
  <c r="M349" i="23"/>
  <c r="L349" i="23"/>
  <c r="K349" i="23"/>
  <c r="J349" i="23"/>
  <c r="I349" i="23"/>
  <c r="H349" i="23"/>
  <c r="G349" i="23"/>
  <c r="F349" i="23"/>
  <c r="E349" i="23"/>
  <c r="S349" i="23" s="1"/>
  <c r="Q348" i="23"/>
  <c r="P348" i="23"/>
  <c r="O348" i="23"/>
  <c r="N348" i="23"/>
  <c r="M348" i="23"/>
  <c r="L348" i="23"/>
  <c r="K348" i="23"/>
  <c r="J348" i="23"/>
  <c r="I348" i="23"/>
  <c r="H348" i="23"/>
  <c r="G348" i="23"/>
  <c r="F348" i="23"/>
  <c r="E348" i="23"/>
  <c r="S348" i="23" s="1"/>
  <c r="Q347" i="23"/>
  <c r="P347" i="23"/>
  <c r="O347" i="23"/>
  <c r="N347" i="23"/>
  <c r="M347" i="23"/>
  <c r="L347" i="23"/>
  <c r="K347" i="23"/>
  <c r="J347" i="23"/>
  <c r="I347" i="23"/>
  <c r="H347" i="23"/>
  <c r="G347" i="23"/>
  <c r="F347" i="23"/>
  <c r="E347" i="23"/>
  <c r="S347" i="23" s="1"/>
  <c r="Q346" i="23"/>
  <c r="P346" i="23"/>
  <c r="O346" i="23"/>
  <c r="N346" i="23"/>
  <c r="M346" i="23"/>
  <c r="L346" i="23"/>
  <c r="K346" i="23"/>
  <c r="J346" i="23"/>
  <c r="I346" i="23"/>
  <c r="H346" i="23"/>
  <c r="G346" i="23"/>
  <c r="F346" i="23"/>
  <c r="E346" i="23"/>
  <c r="S346" i="23" s="1"/>
  <c r="Q345" i="23"/>
  <c r="P345" i="23"/>
  <c r="O345" i="23"/>
  <c r="N345" i="23"/>
  <c r="M345" i="23"/>
  <c r="L345" i="23"/>
  <c r="K345" i="23"/>
  <c r="J345" i="23"/>
  <c r="I345" i="23"/>
  <c r="H345" i="23"/>
  <c r="G345" i="23"/>
  <c r="F345" i="23"/>
  <c r="E345" i="23"/>
  <c r="S345" i="23" s="1"/>
  <c r="Q344" i="23"/>
  <c r="P344" i="23"/>
  <c r="O344" i="23"/>
  <c r="N344" i="23"/>
  <c r="M344" i="23"/>
  <c r="L344" i="23"/>
  <c r="K344" i="23"/>
  <c r="J344" i="23"/>
  <c r="I344" i="23"/>
  <c r="H344" i="23"/>
  <c r="G344" i="23"/>
  <c r="F344" i="23"/>
  <c r="E344" i="23"/>
  <c r="S344" i="23" s="1"/>
  <c r="Q343" i="23"/>
  <c r="P343" i="23"/>
  <c r="O343" i="23"/>
  <c r="N343" i="23"/>
  <c r="M343" i="23"/>
  <c r="L343" i="23"/>
  <c r="K343" i="23"/>
  <c r="J343" i="23"/>
  <c r="I343" i="23"/>
  <c r="H343" i="23"/>
  <c r="G343" i="23"/>
  <c r="F343" i="23"/>
  <c r="E343" i="23"/>
  <c r="S343" i="23" s="1"/>
  <c r="Q342" i="23"/>
  <c r="P342" i="23"/>
  <c r="O342" i="23"/>
  <c r="N342" i="23"/>
  <c r="M342" i="23"/>
  <c r="L342" i="23"/>
  <c r="K342" i="23"/>
  <c r="J342" i="23"/>
  <c r="I342" i="23"/>
  <c r="H342" i="23"/>
  <c r="G342" i="23"/>
  <c r="F342" i="23"/>
  <c r="E342" i="23"/>
  <c r="S342" i="23" s="1"/>
  <c r="Q341" i="23"/>
  <c r="P341" i="23"/>
  <c r="O341" i="23"/>
  <c r="N341" i="23"/>
  <c r="M341" i="23"/>
  <c r="L341" i="23"/>
  <c r="K341" i="23"/>
  <c r="J341" i="23"/>
  <c r="I341" i="23"/>
  <c r="H341" i="23"/>
  <c r="G341" i="23"/>
  <c r="F341" i="23"/>
  <c r="E341" i="23"/>
  <c r="S341" i="23" s="1"/>
  <c r="Q340" i="23"/>
  <c r="P340" i="23"/>
  <c r="O340" i="23"/>
  <c r="N340" i="23"/>
  <c r="M340" i="23"/>
  <c r="L340" i="23"/>
  <c r="K340" i="23"/>
  <c r="J340" i="23"/>
  <c r="I340" i="23"/>
  <c r="H340" i="23"/>
  <c r="G340" i="23"/>
  <c r="F340" i="23"/>
  <c r="E340" i="23"/>
  <c r="S340" i="23" s="1"/>
  <c r="Q339" i="23"/>
  <c r="P339" i="23"/>
  <c r="O339" i="23"/>
  <c r="N339" i="23"/>
  <c r="M339" i="23"/>
  <c r="L339" i="23"/>
  <c r="K339" i="23"/>
  <c r="J339" i="23"/>
  <c r="I339" i="23"/>
  <c r="H339" i="23"/>
  <c r="G339" i="23"/>
  <c r="F339" i="23"/>
  <c r="E339" i="23"/>
  <c r="S339" i="23" s="1"/>
  <c r="Q338" i="23"/>
  <c r="P338" i="23"/>
  <c r="O338" i="23"/>
  <c r="N338" i="23"/>
  <c r="M338" i="23"/>
  <c r="L338" i="23"/>
  <c r="K338" i="23"/>
  <c r="J338" i="23"/>
  <c r="I338" i="23"/>
  <c r="H338" i="23"/>
  <c r="G338" i="23"/>
  <c r="F338" i="23"/>
  <c r="E338" i="23"/>
  <c r="S338" i="23" s="1"/>
  <c r="Q337" i="23"/>
  <c r="P337" i="23"/>
  <c r="O337" i="23"/>
  <c r="N337" i="23"/>
  <c r="M337" i="23"/>
  <c r="L337" i="23"/>
  <c r="K337" i="23"/>
  <c r="J337" i="23"/>
  <c r="I337" i="23"/>
  <c r="H337" i="23"/>
  <c r="G337" i="23"/>
  <c r="F337" i="23"/>
  <c r="E337" i="23"/>
  <c r="S337" i="23" s="1"/>
  <c r="Q336" i="23"/>
  <c r="P336" i="23"/>
  <c r="O336" i="23"/>
  <c r="N336" i="23"/>
  <c r="M336" i="23"/>
  <c r="L336" i="23"/>
  <c r="K336" i="23"/>
  <c r="J336" i="23"/>
  <c r="I336" i="23"/>
  <c r="H336" i="23"/>
  <c r="G336" i="23"/>
  <c r="F336" i="23"/>
  <c r="E336" i="23"/>
  <c r="S336" i="23" s="1"/>
  <c r="Q335" i="23"/>
  <c r="P335" i="23"/>
  <c r="O335" i="23"/>
  <c r="N335" i="23"/>
  <c r="M335" i="23"/>
  <c r="L335" i="23"/>
  <c r="K335" i="23"/>
  <c r="J335" i="23"/>
  <c r="I335" i="23"/>
  <c r="H335" i="23"/>
  <c r="G335" i="23"/>
  <c r="F335" i="23"/>
  <c r="E335" i="23"/>
  <c r="S335" i="23" s="1"/>
  <c r="Q334" i="23"/>
  <c r="P334" i="23"/>
  <c r="O334" i="23"/>
  <c r="N334" i="23"/>
  <c r="M334" i="23"/>
  <c r="L334" i="23"/>
  <c r="K334" i="23"/>
  <c r="J334" i="23"/>
  <c r="I334" i="23"/>
  <c r="H334" i="23"/>
  <c r="G334" i="23"/>
  <c r="F334" i="23"/>
  <c r="E334" i="23"/>
  <c r="S334" i="23" s="1"/>
  <c r="Q333" i="23"/>
  <c r="P333" i="23"/>
  <c r="O333" i="23"/>
  <c r="N333" i="23"/>
  <c r="M333" i="23"/>
  <c r="L333" i="23"/>
  <c r="K333" i="23"/>
  <c r="J333" i="23"/>
  <c r="I333" i="23"/>
  <c r="H333" i="23"/>
  <c r="G333" i="23"/>
  <c r="F333" i="23"/>
  <c r="E333" i="23"/>
  <c r="S333" i="23" s="1"/>
  <c r="Q332" i="23"/>
  <c r="P332" i="23"/>
  <c r="O332" i="23"/>
  <c r="N332" i="23"/>
  <c r="M332" i="23"/>
  <c r="L332" i="23"/>
  <c r="K332" i="23"/>
  <c r="J332" i="23"/>
  <c r="I332" i="23"/>
  <c r="H332" i="23"/>
  <c r="G332" i="23"/>
  <c r="F332" i="23"/>
  <c r="E332" i="23"/>
  <c r="S332" i="23" s="1"/>
  <c r="Q331" i="23"/>
  <c r="P331" i="23"/>
  <c r="O331" i="23"/>
  <c r="N331" i="23"/>
  <c r="M331" i="23"/>
  <c r="L331" i="23"/>
  <c r="K331" i="23"/>
  <c r="J331" i="23"/>
  <c r="I331" i="23"/>
  <c r="H331" i="23"/>
  <c r="G331" i="23"/>
  <c r="F331" i="23"/>
  <c r="E331" i="23"/>
  <c r="S331" i="23" s="1"/>
  <c r="Q330" i="23"/>
  <c r="P330" i="23"/>
  <c r="O330" i="23"/>
  <c r="N330" i="23"/>
  <c r="M330" i="23"/>
  <c r="L330" i="23"/>
  <c r="K330" i="23"/>
  <c r="J330" i="23"/>
  <c r="I330" i="23"/>
  <c r="H330" i="23"/>
  <c r="G330" i="23"/>
  <c r="F330" i="23"/>
  <c r="E330" i="23"/>
  <c r="S330" i="23" s="1"/>
  <c r="Q329" i="23"/>
  <c r="P329" i="23"/>
  <c r="O329" i="23"/>
  <c r="N329" i="23"/>
  <c r="M329" i="23"/>
  <c r="L329" i="23"/>
  <c r="K329" i="23"/>
  <c r="J329" i="23"/>
  <c r="I329" i="23"/>
  <c r="H329" i="23"/>
  <c r="G329" i="23"/>
  <c r="F329" i="23"/>
  <c r="E329" i="23"/>
  <c r="S329" i="23" s="1"/>
  <c r="Q328" i="23"/>
  <c r="P328" i="23"/>
  <c r="O328" i="23"/>
  <c r="N328" i="23"/>
  <c r="M328" i="23"/>
  <c r="L328" i="23"/>
  <c r="K328" i="23"/>
  <c r="J328" i="23"/>
  <c r="I328" i="23"/>
  <c r="H328" i="23"/>
  <c r="G328" i="23"/>
  <c r="F328" i="23"/>
  <c r="E328" i="23"/>
  <c r="S328" i="23" s="1"/>
  <c r="Q327" i="23"/>
  <c r="P327" i="23"/>
  <c r="O327" i="23"/>
  <c r="N327" i="23"/>
  <c r="M327" i="23"/>
  <c r="L327" i="23"/>
  <c r="K327" i="23"/>
  <c r="J327" i="23"/>
  <c r="I327" i="23"/>
  <c r="H327" i="23"/>
  <c r="G327" i="23"/>
  <c r="F327" i="23"/>
  <c r="E327" i="23"/>
  <c r="S327" i="23" s="1"/>
  <c r="Q326" i="23"/>
  <c r="P326" i="23"/>
  <c r="O326" i="23"/>
  <c r="N326" i="23"/>
  <c r="M326" i="23"/>
  <c r="L326" i="23"/>
  <c r="K326" i="23"/>
  <c r="J326" i="23"/>
  <c r="I326" i="23"/>
  <c r="H326" i="23"/>
  <c r="G326" i="23"/>
  <c r="F326" i="23"/>
  <c r="E326" i="23"/>
  <c r="S326" i="23" s="1"/>
  <c r="Q325" i="23"/>
  <c r="P325" i="23"/>
  <c r="O325" i="23"/>
  <c r="N325" i="23"/>
  <c r="M325" i="23"/>
  <c r="L325" i="23"/>
  <c r="K325" i="23"/>
  <c r="J325" i="23"/>
  <c r="I325" i="23"/>
  <c r="H325" i="23"/>
  <c r="G325" i="23"/>
  <c r="F325" i="23"/>
  <c r="E325" i="23"/>
  <c r="S325" i="23" s="1"/>
  <c r="Q324" i="23"/>
  <c r="P324" i="23"/>
  <c r="O324" i="23"/>
  <c r="N324" i="23"/>
  <c r="M324" i="23"/>
  <c r="L324" i="23"/>
  <c r="K324" i="23"/>
  <c r="J324" i="23"/>
  <c r="I324" i="23"/>
  <c r="H324" i="23"/>
  <c r="G324" i="23"/>
  <c r="F324" i="23"/>
  <c r="E324" i="23"/>
  <c r="S324" i="23" s="1"/>
  <c r="Q323" i="23"/>
  <c r="P323" i="23"/>
  <c r="O323" i="23"/>
  <c r="N323" i="23"/>
  <c r="M323" i="23"/>
  <c r="L323" i="23"/>
  <c r="K323" i="23"/>
  <c r="J323" i="23"/>
  <c r="I323" i="23"/>
  <c r="H323" i="23"/>
  <c r="G323" i="23"/>
  <c r="F323" i="23"/>
  <c r="E323" i="23"/>
  <c r="S323" i="23" s="1"/>
  <c r="Q322" i="23"/>
  <c r="P322" i="23"/>
  <c r="O322" i="23"/>
  <c r="N322" i="23"/>
  <c r="M322" i="23"/>
  <c r="L322" i="23"/>
  <c r="K322" i="23"/>
  <c r="J322" i="23"/>
  <c r="I322" i="23"/>
  <c r="H322" i="23"/>
  <c r="G322" i="23"/>
  <c r="F322" i="23"/>
  <c r="E322" i="23"/>
  <c r="S322" i="23" s="1"/>
  <c r="Q321" i="23"/>
  <c r="P321" i="23"/>
  <c r="O321" i="23"/>
  <c r="N321" i="23"/>
  <c r="M321" i="23"/>
  <c r="L321" i="23"/>
  <c r="K321" i="23"/>
  <c r="J321" i="23"/>
  <c r="I321" i="23"/>
  <c r="H321" i="23"/>
  <c r="G321" i="23"/>
  <c r="F321" i="23"/>
  <c r="E321" i="23"/>
  <c r="S321" i="23" s="1"/>
  <c r="Q320" i="23"/>
  <c r="P320" i="23"/>
  <c r="O320" i="23"/>
  <c r="N320" i="23"/>
  <c r="M320" i="23"/>
  <c r="L320" i="23"/>
  <c r="K320" i="23"/>
  <c r="J320" i="23"/>
  <c r="I320" i="23"/>
  <c r="H320" i="23"/>
  <c r="G320" i="23"/>
  <c r="F320" i="23"/>
  <c r="E320" i="23"/>
  <c r="S320" i="23" s="1"/>
  <c r="Q319" i="23"/>
  <c r="P319" i="23"/>
  <c r="O319" i="23"/>
  <c r="N319" i="23"/>
  <c r="M319" i="23"/>
  <c r="L319" i="23"/>
  <c r="K319" i="23"/>
  <c r="J319" i="23"/>
  <c r="I319" i="23"/>
  <c r="H319" i="23"/>
  <c r="G319" i="23"/>
  <c r="F319" i="23"/>
  <c r="E319" i="23"/>
  <c r="S319" i="23" s="1"/>
  <c r="Q318" i="23"/>
  <c r="P318" i="23"/>
  <c r="O318" i="23"/>
  <c r="N318" i="23"/>
  <c r="M318" i="23"/>
  <c r="L318" i="23"/>
  <c r="K318" i="23"/>
  <c r="J318" i="23"/>
  <c r="I318" i="23"/>
  <c r="H318" i="23"/>
  <c r="G318" i="23"/>
  <c r="F318" i="23"/>
  <c r="E318" i="23"/>
  <c r="S318" i="23" s="1"/>
  <c r="Q317" i="23"/>
  <c r="P317" i="23"/>
  <c r="O317" i="23"/>
  <c r="N317" i="23"/>
  <c r="M317" i="23"/>
  <c r="L317" i="23"/>
  <c r="K317" i="23"/>
  <c r="J317" i="23"/>
  <c r="I317" i="23"/>
  <c r="H317" i="23"/>
  <c r="G317" i="23"/>
  <c r="F317" i="23"/>
  <c r="E317" i="23"/>
  <c r="S317" i="23" s="1"/>
  <c r="Q316" i="23"/>
  <c r="P316" i="23"/>
  <c r="O316" i="23"/>
  <c r="N316" i="23"/>
  <c r="M316" i="23"/>
  <c r="L316" i="23"/>
  <c r="K316" i="23"/>
  <c r="J316" i="23"/>
  <c r="I316" i="23"/>
  <c r="H316" i="23"/>
  <c r="G316" i="23"/>
  <c r="F316" i="23"/>
  <c r="E316" i="23"/>
  <c r="S316" i="23" s="1"/>
  <c r="Q315" i="23"/>
  <c r="P315" i="23"/>
  <c r="O315" i="23"/>
  <c r="N315" i="23"/>
  <c r="M315" i="23"/>
  <c r="L315" i="23"/>
  <c r="K315" i="23"/>
  <c r="J315" i="23"/>
  <c r="I315" i="23"/>
  <c r="H315" i="23"/>
  <c r="G315" i="23"/>
  <c r="F315" i="23"/>
  <c r="E315" i="23"/>
  <c r="S315" i="23" s="1"/>
  <c r="Q314" i="23"/>
  <c r="P314" i="23"/>
  <c r="O314" i="23"/>
  <c r="N314" i="23"/>
  <c r="M314" i="23"/>
  <c r="L314" i="23"/>
  <c r="K314" i="23"/>
  <c r="J314" i="23"/>
  <c r="I314" i="23"/>
  <c r="H314" i="23"/>
  <c r="G314" i="23"/>
  <c r="F314" i="23"/>
  <c r="E314" i="23"/>
  <c r="S314" i="23" s="1"/>
  <c r="Q313" i="23"/>
  <c r="P313" i="23"/>
  <c r="O313" i="23"/>
  <c r="N313" i="23"/>
  <c r="M313" i="23"/>
  <c r="L313" i="23"/>
  <c r="K313" i="23"/>
  <c r="J313" i="23"/>
  <c r="I313" i="23"/>
  <c r="H313" i="23"/>
  <c r="G313" i="23"/>
  <c r="F313" i="23"/>
  <c r="E313" i="23"/>
  <c r="S313" i="23" s="1"/>
  <c r="Q312" i="23"/>
  <c r="P312" i="23"/>
  <c r="O312" i="23"/>
  <c r="N312" i="23"/>
  <c r="M312" i="23"/>
  <c r="L312" i="23"/>
  <c r="K312" i="23"/>
  <c r="J312" i="23"/>
  <c r="I312" i="23"/>
  <c r="H312" i="23"/>
  <c r="G312" i="23"/>
  <c r="F312" i="23"/>
  <c r="E312" i="23"/>
  <c r="S312" i="23" s="1"/>
  <c r="Q311" i="23"/>
  <c r="P311" i="23"/>
  <c r="O311" i="23"/>
  <c r="N311" i="23"/>
  <c r="M311" i="23"/>
  <c r="L311" i="23"/>
  <c r="K311" i="23"/>
  <c r="J311" i="23"/>
  <c r="I311" i="23"/>
  <c r="H311" i="23"/>
  <c r="G311" i="23"/>
  <c r="F311" i="23"/>
  <c r="E311" i="23"/>
  <c r="S311" i="23" s="1"/>
  <c r="Q310" i="23"/>
  <c r="P310" i="23"/>
  <c r="O310" i="23"/>
  <c r="N310" i="23"/>
  <c r="M310" i="23"/>
  <c r="L310" i="23"/>
  <c r="K310" i="23"/>
  <c r="J310" i="23"/>
  <c r="I310" i="23"/>
  <c r="H310" i="23"/>
  <c r="G310" i="23"/>
  <c r="F310" i="23"/>
  <c r="E310" i="23"/>
  <c r="S310" i="23" s="1"/>
  <c r="Q309" i="23"/>
  <c r="P309" i="23"/>
  <c r="O309" i="23"/>
  <c r="N309" i="23"/>
  <c r="M309" i="23"/>
  <c r="L309" i="23"/>
  <c r="K309" i="23"/>
  <c r="J309" i="23"/>
  <c r="I309" i="23"/>
  <c r="H309" i="23"/>
  <c r="G309" i="23"/>
  <c r="F309" i="23"/>
  <c r="E309" i="23"/>
  <c r="S309" i="23" s="1"/>
  <c r="Q308" i="23"/>
  <c r="P308" i="23"/>
  <c r="O308" i="23"/>
  <c r="N308" i="23"/>
  <c r="M308" i="23"/>
  <c r="L308" i="23"/>
  <c r="K308" i="23"/>
  <c r="J308" i="23"/>
  <c r="I308" i="23"/>
  <c r="H308" i="23"/>
  <c r="G308" i="23"/>
  <c r="F308" i="23"/>
  <c r="E308" i="23"/>
  <c r="S308" i="23" s="1"/>
  <c r="Q307" i="23"/>
  <c r="P307" i="23"/>
  <c r="O307" i="23"/>
  <c r="N307" i="23"/>
  <c r="M307" i="23"/>
  <c r="L307" i="23"/>
  <c r="K307" i="23"/>
  <c r="J307" i="23"/>
  <c r="I307" i="23"/>
  <c r="H307" i="23"/>
  <c r="G307" i="23"/>
  <c r="F307" i="23"/>
  <c r="E307" i="23"/>
  <c r="S307" i="23" s="1"/>
  <c r="Q306" i="23"/>
  <c r="P306" i="23"/>
  <c r="O306" i="23"/>
  <c r="N306" i="23"/>
  <c r="M306" i="23"/>
  <c r="L306" i="23"/>
  <c r="K306" i="23"/>
  <c r="J306" i="23"/>
  <c r="I306" i="23"/>
  <c r="H306" i="23"/>
  <c r="G306" i="23"/>
  <c r="F306" i="23"/>
  <c r="E306" i="23"/>
  <c r="S306" i="23" s="1"/>
  <c r="Q305" i="23"/>
  <c r="P305" i="23"/>
  <c r="O305" i="23"/>
  <c r="N305" i="23"/>
  <c r="M305" i="23"/>
  <c r="L305" i="23"/>
  <c r="K305" i="23"/>
  <c r="J305" i="23"/>
  <c r="I305" i="23"/>
  <c r="H305" i="23"/>
  <c r="G305" i="23"/>
  <c r="F305" i="23"/>
  <c r="E305" i="23"/>
  <c r="S305" i="23" s="1"/>
  <c r="Q304" i="23"/>
  <c r="P304" i="23"/>
  <c r="O304" i="23"/>
  <c r="N304" i="23"/>
  <c r="M304" i="23"/>
  <c r="L304" i="23"/>
  <c r="K304" i="23"/>
  <c r="J304" i="23"/>
  <c r="I304" i="23"/>
  <c r="H304" i="23"/>
  <c r="G304" i="23"/>
  <c r="F304" i="23"/>
  <c r="E304" i="23"/>
  <c r="S304" i="23" s="1"/>
  <c r="Q303" i="23"/>
  <c r="P303" i="23"/>
  <c r="O303" i="23"/>
  <c r="N303" i="23"/>
  <c r="M303" i="23"/>
  <c r="L303" i="23"/>
  <c r="K303" i="23"/>
  <c r="J303" i="23"/>
  <c r="I303" i="23"/>
  <c r="H303" i="23"/>
  <c r="G303" i="23"/>
  <c r="F303" i="23"/>
  <c r="E303" i="23"/>
  <c r="S303" i="23" s="1"/>
  <c r="Q302" i="23"/>
  <c r="P302" i="23"/>
  <c r="O302" i="23"/>
  <c r="N302" i="23"/>
  <c r="M302" i="23"/>
  <c r="L302" i="23"/>
  <c r="K302" i="23"/>
  <c r="J302" i="23"/>
  <c r="I302" i="23"/>
  <c r="H302" i="23"/>
  <c r="G302" i="23"/>
  <c r="F302" i="23"/>
  <c r="E302" i="23"/>
  <c r="S302" i="23" s="1"/>
  <c r="Q301" i="23"/>
  <c r="P301" i="23"/>
  <c r="O301" i="23"/>
  <c r="N301" i="23"/>
  <c r="M301" i="23"/>
  <c r="L301" i="23"/>
  <c r="K301" i="23"/>
  <c r="J301" i="23"/>
  <c r="I301" i="23"/>
  <c r="H301" i="23"/>
  <c r="G301" i="23"/>
  <c r="F301" i="23"/>
  <c r="E301" i="23"/>
  <c r="S301" i="23" s="1"/>
  <c r="Q300" i="23"/>
  <c r="P300" i="23"/>
  <c r="O300" i="23"/>
  <c r="N300" i="23"/>
  <c r="M300" i="23"/>
  <c r="L300" i="23"/>
  <c r="K300" i="23"/>
  <c r="J300" i="23"/>
  <c r="I300" i="23"/>
  <c r="H300" i="23"/>
  <c r="G300" i="23"/>
  <c r="F300" i="23"/>
  <c r="E300" i="23"/>
  <c r="S300" i="23" s="1"/>
  <c r="Q299" i="23"/>
  <c r="P299" i="23"/>
  <c r="O299" i="23"/>
  <c r="N299" i="23"/>
  <c r="M299" i="23"/>
  <c r="L299" i="23"/>
  <c r="K299" i="23"/>
  <c r="J299" i="23"/>
  <c r="I299" i="23"/>
  <c r="H299" i="23"/>
  <c r="G299" i="23"/>
  <c r="F299" i="23"/>
  <c r="E299" i="23"/>
  <c r="S299" i="23" s="1"/>
  <c r="Q298" i="23"/>
  <c r="P298" i="23"/>
  <c r="O298" i="23"/>
  <c r="N298" i="23"/>
  <c r="M298" i="23"/>
  <c r="L298" i="23"/>
  <c r="K298" i="23"/>
  <c r="J298" i="23"/>
  <c r="I298" i="23"/>
  <c r="H298" i="23"/>
  <c r="G298" i="23"/>
  <c r="F298" i="23"/>
  <c r="E298" i="23"/>
  <c r="S298" i="23" s="1"/>
  <c r="Q297" i="23"/>
  <c r="P297" i="23"/>
  <c r="O297" i="23"/>
  <c r="N297" i="23"/>
  <c r="M297" i="23"/>
  <c r="L297" i="23"/>
  <c r="K297" i="23"/>
  <c r="J297" i="23"/>
  <c r="I297" i="23"/>
  <c r="H297" i="23"/>
  <c r="G297" i="23"/>
  <c r="F297" i="23"/>
  <c r="E297" i="23"/>
  <c r="S297" i="23" s="1"/>
  <c r="Q296" i="23"/>
  <c r="P296" i="23"/>
  <c r="O296" i="23"/>
  <c r="N296" i="23"/>
  <c r="M296" i="23"/>
  <c r="L296" i="23"/>
  <c r="K296" i="23"/>
  <c r="J296" i="23"/>
  <c r="I296" i="23"/>
  <c r="H296" i="23"/>
  <c r="G296" i="23"/>
  <c r="F296" i="23"/>
  <c r="E296" i="23"/>
  <c r="S296" i="23" s="1"/>
  <c r="S295" i="23"/>
  <c r="Q295" i="23"/>
  <c r="P295" i="23"/>
  <c r="O295" i="23"/>
  <c r="N295" i="23"/>
  <c r="M295" i="23"/>
  <c r="L295" i="23"/>
  <c r="K295" i="23"/>
  <c r="J295" i="23"/>
  <c r="I295" i="23"/>
  <c r="H295" i="23"/>
  <c r="G295" i="23"/>
  <c r="F295" i="23"/>
  <c r="E295" i="23"/>
  <c r="Q294" i="23"/>
  <c r="P294" i="23"/>
  <c r="O294" i="23"/>
  <c r="N294" i="23"/>
  <c r="M294" i="23"/>
  <c r="L294" i="23"/>
  <c r="K294" i="23"/>
  <c r="J294" i="23"/>
  <c r="I294" i="23"/>
  <c r="H294" i="23"/>
  <c r="G294" i="23"/>
  <c r="F294" i="23"/>
  <c r="E294" i="23"/>
  <c r="S294" i="23" s="1"/>
  <c r="Q293" i="23"/>
  <c r="P293" i="23"/>
  <c r="O293" i="23"/>
  <c r="N293" i="23"/>
  <c r="M293" i="23"/>
  <c r="L293" i="23"/>
  <c r="K293" i="23"/>
  <c r="J293" i="23"/>
  <c r="I293" i="23"/>
  <c r="H293" i="23"/>
  <c r="G293" i="23"/>
  <c r="F293" i="23"/>
  <c r="E293" i="23"/>
  <c r="S293" i="23" s="1"/>
  <c r="Q292" i="23"/>
  <c r="P292" i="23"/>
  <c r="O292" i="23"/>
  <c r="N292" i="23"/>
  <c r="M292" i="23"/>
  <c r="L292" i="23"/>
  <c r="K292" i="23"/>
  <c r="J292" i="23"/>
  <c r="I292" i="23"/>
  <c r="H292" i="23"/>
  <c r="G292" i="23"/>
  <c r="F292" i="23"/>
  <c r="E292" i="23"/>
  <c r="S292" i="23" s="1"/>
  <c r="Q291" i="23"/>
  <c r="P291" i="23"/>
  <c r="O291" i="23"/>
  <c r="N291" i="23"/>
  <c r="M291" i="23"/>
  <c r="L291" i="23"/>
  <c r="K291" i="23"/>
  <c r="J291" i="23"/>
  <c r="I291" i="23"/>
  <c r="H291" i="23"/>
  <c r="G291" i="23"/>
  <c r="F291" i="23"/>
  <c r="E291" i="23"/>
  <c r="S291" i="23" s="1"/>
  <c r="Q290" i="23"/>
  <c r="P290" i="23"/>
  <c r="O290" i="23"/>
  <c r="N290" i="23"/>
  <c r="M290" i="23"/>
  <c r="L290" i="23"/>
  <c r="K290" i="23"/>
  <c r="J290" i="23"/>
  <c r="I290" i="23"/>
  <c r="H290" i="23"/>
  <c r="G290" i="23"/>
  <c r="F290" i="23"/>
  <c r="E290" i="23"/>
  <c r="S290" i="23" s="1"/>
  <c r="Q289" i="23"/>
  <c r="P289" i="23"/>
  <c r="O289" i="23"/>
  <c r="N289" i="23"/>
  <c r="M289" i="23"/>
  <c r="L289" i="23"/>
  <c r="K289" i="23"/>
  <c r="J289" i="23"/>
  <c r="I289" i="23"/>
  <c r="H289" i="23"/>
  <c r="G289" i="23"/>
  <c r="F289" i="23"/>
  <c r="E289" i="23"/>
  <c r="S289" i="23" s="1"/>
  <c r="Q288" i="23"/>
  <c r="P288" i="23"/>
  <c r="O288" i="23"/>
  <c r="N288" i="23"/>
  <c r="M288" i="23"/>
  <c r="L288" i="23"/>
  <c r="K288" i="23"/>
  <c r="J288" i="23"/>
  <c r="I288" i="23"/>
  <c r="H288" i="23"/>
  <c r="G288" i="23"/>
  <c r="F288" i="23"/>
  <c r="E288" i="23"/>
  <c r="S288" i="23" s="1"/>
  <c r="Q287" i="23"/>
  <c r="P287" i="23"/>
  <c r="O287" i="23"/>
  <c r="N287" i="23"/>
  <c r="M287" i="23"/>
  <c r="L287" i="23"/>
  <c r="K287" i="23"/>
  <c r="J287" i="23"/>
  <c r="I287" i="23"/>
  <c r="H287" i="23"/>
  <c r="G287" i="23"/>
  <c r="F287" i="23"/>
  <c r="E287" i="23"/>
  <c r="S287" i="23" s="1"/>
  <c r="Q286" i="23"/>
  <c r="P286" i="23"/>
  <c r="O286" i="23"/>
  <c r="N286" i="23"/>
  <c r="M286" i="23"/>
  <c r="L286" i="23"/>
  <c r="K286" i="23"/>
  <c r="J286" i="23"/>
  <c r="I286" i="23"/>
  <c r="H286" i="23"/>
  <c r="G286" i="23"/>
  <c r="F286" i="23"/>
  <c r="E286" i="23"/>
  <c r="S286" i="23" s="1"/>
  <c r="Q285" i="23"/>
  <c r="P285" i="23"/>
  <c r="O285" i="23"/>
  <c r="N285" i="23"/>
  <c r="M285" i="23"/>
  <c r="L285" i="23"/>
  <c r="K285" i="23"/>
  <c r="J285" i="23"/>
  <c r="I285" i="23"/>
  <c r="H285" i="23"/>
  <c r="G285" i="23"/>
  <c r="F285" i="23"/>
  <c r="E285" i="23"/>
  <c r="S285" i="23" s="1"/>
  <c r="Q284" i="23"/>
  <c r="P284" i="23"/>
  <c r="O284" i="23"/>
  <c r="N284" i="23"/>
  <c r="M284" i="23"/>
  <c r="L284" i="23"/>
  <c r="K284" i="23"/>
  <c r="J284" i="23"/>
  <c r="I284" i="23"/>
  <c r="H284" i="23"/>
  <c r="G284" i="23"/>
  <c r="F284" i="23"/>
  <c r="E284" i="23"/>
  <c r="S284" i="23" s="1"/>
  <c r="Q283" i="23"/>
  <c r="P283" i="23"/>
  <c r="O283" i="23"/>
  <c r="N283" i="23"/>
  <c r="M283" i="23"/>
  <c r="L283" i="23"/>
  <c r="K283" i="23"/>
  <c r="J283" i="23"/>
  <c r="I283" i="23"/>
  <c r="H283" i="23"/>
  <c r="G283" i="23"/>
  <c r="F283" i="23"/>
  <c r="E283" i="23"/>
  <c r="S283" i="23" s="1"/>
  <c r="Q282" i="23"/>
  <c r="P282" i="23"/>
  <c r="O282" i="23"/>
  <c r="N282" i="23"/>
  <c r="M282" i="23"/>
  <c r="L282" i="23"/>
  <c r="K282" i="23"/>
  <c r="J282" i="23"/>
  <c r="I282" i="23"/>
  <c r="H282" i="23"/>
  <c r="G282" i="23"/>
  <c r="F282" i="23"/>
  <c r="E282" i="23"/>
  <c r="S282" i="23" s="1"/>
  <c r="Q281" i="23"/>
  <c r="P281" i="23"/>
  <c r="O281" i="23"/>
  <c r="N281" i="23"/>
  <c r="M281" i="23"/>
  <c r="L281" i="23"/>
  <c r="K281" i="23"/>
  <c r="J281" i="23"/>
  <c r="I281" i="23"/>
  <c r="H281" i="23"/>
  <c r="G281" i="23"/>
  <c r="F281" i="23"/>
  <c r="E281" i="23"/>
  <c r="S281" i="23" s="1"/>
  <c r="Q280" i="23"/>
  <c r="P280" i="23"/>
  <c r="O280" i="23"/>
  <c r="N280" i="23"/>
  <c r="M280" i="23"/>
  <c r="L280" i="23"/>
  <c r="K280" i="23"/>
  <c r="J280" i="23"/>
  <c r="I280" i="23"/>
  <c r="H280" i="23"/>
  <c r="G280" i="23"/>
  <c r="F280" i="23"/>
  <c r="E280" i="23"/>
  <c r="S280" i="23" s="1"/>
  <c r="S279" i="23"/>
  <c r="Q279" i="23"/>
  <c r="P279" i="23"/>
  <c r="O279" i="23"/>
  <c r="N279" i="23"/>
  <c r="M279" i="23"/>
  <c r="L279" i="23"/>
  <c r="K279" i="23"/>
  <c r="J279" i="23"/>
  <c r="I279" i="23"/>
  <c r="H279" i="23"/>
  <c r="G279" i="23"/>
  <c r="F279" i="23"/>
  <c r="E279" i="23"/>
  <c r="Q278" i="23"/>
  <c r="P278" i="23"/>
  <c r="O278" i="23"/>
  <c r="N278" i="23"/>
  <c r="M278" i="23"/>
  <c r="L278" i="23"/>
  <c r="K278" i="23"/>
  <c r="J278" i="23"/>
  <c r="I278" i="23"/>
  <c r="H278" i="23"/>
  <c r="G278" i="23"/>
  <c r="F278" i="23"/>
  <c r="E278" i="23"/>
  <c r="S278" i="23" s="1"/>
  <c r="Q277" i="23"/>
  <c r="P277" i="23"/>
  <c r="O277" i="23"/>
  <c r="N277" i="23"/>
  <c r="M277" i="23"/>
  <c r="L277" i="23"/>
  <c r="K277" i="23"/>
  <c r="J277" i="23"/>
  <c r="I277" i="23"/>
  <c r="H277" i="23"/>
  <c r="G277" i="23"/>
  <c r="F277" i="23"/>
  <c r="E277" i="23"/>
  <c r="S277" i="23" s="1"/>
  <c r="Q276" i="23"/>
  <c r="P276" i="23"/>
  <c r="O276" i="23"/>
  <c r="N276" i="23"/>
  <c r="M276" i="23"/>
  <c r="L276" i="23"/>
  <c r="K276" i="23"/>
  <c r="J276" i="23"/>
  <c r="I276" i="23"/>
  <c r="H276" i="23"/>
  <c r="G276" i="23"/>
  <c r="F276" i="23"/>
  <c r="E276" i="23"/>
  <c r="S276" i="23" s="1"/>
  <c r="Q275" i="23"/>
  <c r="P275" i="23"/>
  <c r="O275" i="23"/>
  <c r="N275" i="23"/>
  <c r="M275" i="23"/>
  <c r="L275" i="23"/>
  <c r="K275" i="23"/>
  <c r="J275" i="23"/>
  <c r="I275" i="23"/>
  <c r="H275" i="23"/>
  <c r="G275" i="23"/>
  <c r="F275" i="23"/>
  <c r="E275" i="23"/>
  <c r="S275" i="23" s="1"/>
  <c r="S274" i="23"/>
  <c r="Q274" i="23"/>
  <c r="P274" i="23"/>
  <c r="O274" i="23"/>
  <c r="N274" i="23"/>
  <c r="M274" i="23"/>
  <c r="L274" i="23"/>
  <c r="K274" i="23"/>
  <c r="J274" i="23"/>
  <c r="I274" i="23"/>
  <c r="H274" i="23"/>
  <c r="G274" i="23"/>
  <c r="F274" i="23"/>
  <c r="E274" i="23"/>
  <c r="Q273" i="23"/>
  <c r="P273" i="23"/>
  <c r="O273" i="23"/>
  <c r="N273" i="23"/>
  <c r="M273" i="23"/>
  <c r="L273" i="23"/>
  <c r="K273" i="23"/>
  <c r="J273" i="23"/>
  <c r="I273" i="23"/>
  <c r="H273" i="23"/>
  <c r="G273" i="23"/>
  <c r="F273" i="23"/>
  <c r="E273" i="23"/>
  <c r="S273" i="23" s="1"/>
  <c r="Q272" i="23"/>
  <c r="P272" i="23"/>
  <c r="O272" i="23"/>
  <c r="N272" i="23"/>
  <c r="M272" i="23"/>
  <c r="L272" i="23"/>
  <c r="K272" i="23"/>
  <c r="J272" i="23"/>
  <c r="I272" i="23"/>
  <c r="H272" i="23"/>
  <c r="G272" i="23"/>
  <c r="F272" i="23"/>
  <c r="E272" i="23"/>
  <c r="S272" i="23" s="1"/>
  <c r="S271" i="23"/>
  <c r="Q271" i="23"/>
  <c r="P271" i="23"/>
  <c r="O271" i="23"/>
  <c r="N271" i="23"/>
  <c r="M271" i="23"/>
  <c r="L271" i="23"/>
  <c r="K271" i="23"/>
  <c r="J271" i="23"/>
  <c r="I271" i="23"/>
  <c r="H271" i="23"/>
  <c r="G271" i="23"/>
  <c r="F271" i="23"/>
  <c r="E271" i="23"/>
  <c r="Q270" i="23"/>
  <c r="P270" i="23"/>
  <c r="O270" i="23"/>
  <c r="N270" i="23"/>
  <c r="M270" i="23"/>
  <c r="L270" i="23"/>
  <c r="K270" i="23"/>
  <c r="J270" i="23"/>
  <c r="I270" i="23"/>
  <c r="H270" i="23"/>
  <c r="G270" i="23"/>
  <c r="F270" i="23"/>
  <c r="E270" i="23"/>
  <c r="S270" i="23" s="1"/>
  <c r="Q269" i="23"/>
  <c r="P269" i="23"/>
  <c r="O269" i="23"/>
  <c r="N269" i="23"/>
  <c r="M269" i="23"/>
  <c r="L269" i="23"/>
  <c r="K269" i="23"/>
  <c r="J269" i="23"/>
  <c r="I269" i="23"/>
  <c r="H269" i="23"/>
  <c r="G269" i="23"/>
  <c r="F269" i="23"/>
  <c r="E269" i="23"/>
  <c r="S269" i="23" s="1"/>
  <c r="Q268" i="23"/>
  <c r="P268" i="23"/>
  <c r="O268" i="23"/>
  <c r="N268" i="23"/>
  <c r="M268" i="23"/>
  <c r="L268" i="23"/>
  <c r="K268" i="23"/>
  <c r="J268" i="23"/>
  <c r="I268" i="23"/>
  <c r="H268" i="23"/>
  <c r="G268" i="23"/>
  <c r="F268" i="23"/>
  <c r="E268" i="23"/>
  <c r="S268" i="23" s="1"/>
  <c r="Q267" i="23"/>
  <c r="P267" i="23"/>
  <c r="O267" i="23"/>
  <c r="N267" i="23"/>
  <c r="M267" i="23"/>
  <c r="L267" i="23"/>
  <c r="K267" i="23"/>
  <c r="J267" i="23"/>
  <c r="I267" i="23"/>
  <c r="H267" i="23"/>
  <c r="G267" i="23"/>
  <c r="F267" i="23"/>
  <c r="E267" i="23"/>
  <c r="S267" i="23" s="1"/>
  <c r="Q266" i="23"/>
  <c r="P266" i="23"/>
  <c r="O266" i="23"/>
  <c r="N266" i="23"/>
  <c r="M266" i="23"/>
  <c r="L266" i="23"/>
  <c r="K266" i="23"/>
  <c r="J266" i="23"/>
  <c r="I266" i="23"/>
  <c r="H266" i="23"/>
  <c r="G266" i="23"/>
  <c r="F266" i="23"/>
  <c r="E266" i="23"/>
  <c r="S266" i="23" s="1"/>
  <c r="Q265" i="23"/>
  <c r="P265" i="23"/>
  <c r="O265" i="23"/>
  <c r="N265" i="23"/>
  <c r="M265" i="23"/>
  <c r="L265" i="23"/>
  <c r="K265" i="23"/>
  <c r="J265" i="23"/>
  <c r="I265" i="23"/>
  <c r="H265" i="23"/>
  <c r="G265" i="23"/>
  <c r="F265" i="23"/>
  <c r="E265" i="23"/>
  <c r="S265" i="23" s="1"/>
  <c r="Q264" i="23"/>
  <c r="P264" i="23"/>
  <c r="O264" i="23"/>
  <c r="N264" i="23"/>
  <c r="M264" i="23"/>
  <c r="L264" i="23"/>
  <c r="K264" i="23"/>
  <c r="J264" i="23"/>
  <c r="I264" i="23"/>
  <c r="H264" i="23"/>
  <c r="G264" i="23"/>
  <c r="F264" i="23"/>
  <c r="E264" i="23"/>
  <c r="S264" i="23" s="1"/>
  <c r="Q263" i="23"/>
  <c r="P263" i="23"/>
  <c r="O263" i="23"/>
  <c r="N263" i="23"/>
  <c r="M263" i="23"/>
  <c r="L263" i="23"/>
  <c r="K263" i="23"/>
  <c r="J263" i="23"/>
  <c r="I263" i="23"/>
  <c r="H263" i="23"/>
  <c r="G263" i="23"/>
  <c r="F263" i="23"/>
  <c r="E263" i="23"/>
  <c r="S263" i="23" s="1"/>
  <c r="Q262" i="23"/>
  <c r="P262" i="23"/>
  <c r="O262" i="23"/>
  <c r="N262" i="23"/>
  <c r="M262" i="23"/>
  <c r="L262" i="23"/>
  <c r="K262" i="23"/>
  <c r="J262" i="23"/>
  <c r="I262" i="23"/>
  <c r="H262" i="23"/>
  <c r="G262" i="23"/>
  <c r="F262" i="23"/>
  <c r="E262" i="23"/>
  <c r="S262" i="23" s="1"/>
  <c r="Q261" i="23"/>
  <c r="P261" i="23"/>
  <c r="O261" i="23"/>
  <c r="N261" i="23"/>
  <c r="M261" i="23"/>
  <c r="L261" i="23"/>
  <c r="K261" i="23"/>
  <c r="J261" i="23"/>
  <c r="I261" i="23"/>
  <c r="H261" i="23"/>
  <c r="G261" i="23"/>
  <c r="F261" i="23"/>
  <c r="E261" i="23"/>
  <c r="S261" i="23" s="1"/>
  <c r="Q260" i="23"/>
  <c r="P260" i="23"/>
  <c r="O260" i="23"/>
  <c r="N260" i="23"/>
  <c r="M260" i="23"/>
  <c r="L260" i="23"/>
  <c r="K260" i="23"/>
  <c r="J260" i="23"/>
  <c r="I260" i="23"/>
  <c r="H260" i="23"/>
  <c r="G260" i="23"/>
  <c r="F260" i="23"/>
  <c r="E260" i="23"/>
  <c r="S260" i="23" s="1"/>
  <c r="S259" i="23"/>
  <c r="Q259" i="23"/>
  <c r="P259" i="23"/>
  <c r="O259" i="23"/>
  <c r="N259" i="23"/>
  <c r="M259" i="23"/>
  <c r="L259" i="23"/>
  <c r="K259" i="23"/>
  <c r="J259" i="23"/>
  <c r="I259" i="23"/>
  <c r="H259" i="23"/>
  <c r="G259" i="23"/>
  <c r="F259" i="23"/>
  <c r="E259" i="23"/>
  <c r="Q258" i="23"/>
  <c r="P258" i="23"/>
  <c r="O258" i="23"/>
  <c r="N258" i="23"/>
  <c r="M258" i="23"/>
  <c r="L258" i="23"/>
  <c r="K258" i="23"/>
  <c r="J258" i="23"/>
  <c r="I258" i="23"/>
  <c r="H258" i="23"/>
  <c r="G258" i="23"/>
  <c r="F258" i="23"/>
  <c r="E258" i="23"/>
  <c r="S258" i="23" s="1"/>
  <c r="Q257" i="23"/>
  <c r="P257" i="23"/>
  <c r="O257" i="23"/>
  <c r="N257" i="23"/>
  <c r="M257" i="23"/>
  <c r="L257" i="23"/>
  <c r="K257" i="23"/>
  <c r="J257" i="23"/>
  <c r="I257" i="23"/>
  <c r="H257" i="23"/>
  <c r="G257" i="23"/>
  <c r="F257" i="23"/>
  <c r="E257" i="23"/>
  <c r="S257" i="23" s="1"/>
  <c r="S256" i="23"/>
  <c r="Q256" i="23"/>
  <c r="P256" i="23"/>
  <c r="O256" i="23"/>
  <c r="N256" i="23"/>
  <c r="M256" i="23"/>
  <c r="L256" i="23"/>
  <c r="K256" i="23"/>
  <c r="J256" i="23"/>
  <c r="I256" i="23"/>
  <c r="H256" i="23"/>
  <c r="G256" i="23"/>
  <c r="F256" i="23"/>
  <c r="E256" i="23"/>
  <c r="S255" i="23"/>
  <c r="Q255" i="23"/>
  <c r="P255" i="23"/>
  <c r="O255" i="23"/>
  <c r="N255" i="23"/>
  <c r="M255" i="23"/>
  <c r="L255" i="23"/>
  <c r="K255" i="23"/>
  <c r="J255" i="23"/>
  <c r="I255" i="23"/>
  <c r="H255" i="23"/>
  <c r="G255" i="23"/>
  <c r="F255" i="23"/>
  <c r="E255" i="23"/>
  <c r="Q254" i="23"/>
  <c r="P254" i="23"/>
  <c r="O254" i="23"/>
  <c r="N254" i="23"/>
  <c r="M254" i="23"/>
  <c r="L254" i="23"/>
  <c r="K254" i="23"/>
  <c r="J254" i="23"/>
  <c r="I254" i="23"/>
  <c r="H254" i="23"/>
  <c r="G254" i="23"/>
  <c r="F254" i="23"/>
  <c r="E254" i="23"/>
  <c r="S254" i="23" s="1"/>
  <c r="Q253" i="23"/>
  <c r="P253" i="23"/>
  <c r="O253" i="23"/>
  <c r="N253" i="23"/>
  <c r="M253" i="23"/>
  <c r="L253" i="23"/>
  <c r="K253" i="23"/>
  <c r="J253" i="23"/>
  <c r="I253" i="23"/>
  <c r="H253" i="23"/>
  <c r="G253" i="23"/>
  <c r="F253" i="23"/>
  <c r="E253" i="23"/>
  <c r="S253" i="23" s="1"/>
  <c r="Q252" i="23"/>
  <c r="P252" i="23"/>
  <c r="O252" i="23"/>
  <c r="N252" i="23"/>
  <c r="M252" i="23"/>
  <c r="L252" i="23"/>
  <c r="K252" i="23"/>
  <c r="J252" i="23"/>
  <c r="I252" i="23"/>
  <c r="H252" i="23"/>
  <c r="G252" i="23"/>
  <c r="F252" i="23"/>
  <c r="E252" i="23"/>
  <c r="S252" i="23" s="1"/>
  <c r="Q251" i="23"/>
  <c r="P251" i="23"/>
  <c r="O251" i="23"/>
  <c r="N251" i="23"/>
  <c r="M251" i="23"/>
  <c r="L251" i="23"/>
  <c r="K251" i="23"/>
  <c r="J251" i="23"/>
  <c r="I251" i="23"/>
  <c r="H251" i="23"/>
  <c r="G251" i="23"/>
  <c r="F251" i="23"/>
  <c r="E251" i="23"/>
  <c r="S251" i="23" s="1"/>
  <c r="Q250" i="23"/>
  <c r="P250" i="23"/>
  <c r="O250" i="23"/>
  <c r="N250" i="23"/>
  <c r="M250" i="23"/>
  <c r="L250" i="23"/>
  <c r="K250" i="23"/>
  <c r="J250" i="23"/>
  <c r="I250" i="23"/>
  <c r="H250" i="23"/>
  <c r="G250" i="23"/>
  <c r="F250" i="23"/>
  <c r="E250" i="23"/>
  <c r="S250" i="23" s="1"/>
  <c r="Q249" i="23"/>
  <c r="P249" i="23"/>
  <c r="O249" i="23"/>
  <c r="N249" i="23"/>
  <c r="M249" i="23"/>
  <c r="L249" i="23"/>
  <c r="K249" i="23"/>
  <c r="J249" i="23"/>
  <c r="I249" i="23"/>
  <c r="H249" i="23"/>
  <c r="G249" i="23"/>
  <c r="F249" i="23"/>
  <c r="E249" i="23"/>
  <c r="S249" i="23" s="1"/>
  <c r="Q248" i="23"/>
  <c r="P248" i="23"/>
  <c r="O248" i="23"/>
  <c r="N248" i="23"/>
  <c r="M248" i="23"/>
  <c r="L248" i="23"/>
  <c r="K248" i="23"/>
  <c r="J248" i="23"/>
  <c r="I248" i="23"/>
  <c r="H248" i="23"/>
  <c r="G248" i="23"/>
  <c r="F248" i="23"/>
  <c r="E248" i="23"/>
  <c r="S248" i="23" s="1"/>
  <c r="Q247" i="23"/>
  <c r="P247" i="23"/>
  <c r="O247" i="23"/>
  <c r="N247" i="23"/>
  <c r="M247" i="23"/>
  <c r="L247" i="23"/>
  <c r="K247" i="23"/>
  <c r="J247" i="23"/>
  <c r="I247" i="23"/>
  <c r="H247" i="23"/>
  <c r="G247" i="23"/>
  <c r="F247" i="23"/>
  <c r="E247" i="23"/>
  <c r="S247" i="23" s="1"/>
  <c r="Q246" i="23"/>
  <c r="P246" i="23"/>
  <c r="O246" i="23"/>
  <c r="N246" i="23"/>
  <c r="M246" i="23"/>
  <c r="L246" i="23"/>
  <c r="K246" i="23"/>
  <c r="J246" i="23"/>
  <c r="I246" i="23"/>
  <c r="H246" i="23"/>
  <c r="G246" i="23"/>
  <c r="F246" i="23"/>
  <c r="E246" i="23"/>
  <c r="S246" i="23" s="1"/>
  <c r="Q245" i="23"/>
  <c r="P245" i="23"/>
  <c r="O245" i="23"/>
  <c r="N245" i="23"/>
  <c r="M245" i="23"/>
  <c r="L245" i="23"/>
  <c r="K245" i="23"/>
  <c r="J245" i="23"/>
  <c r="I245" i="23"/>
  <c r="H245" i="23"/>
  <c r="G245" i="23"/>
  <c r="F245" i="23"/>
  <c r="E245" i="23"/>
  <c r="S245" i="23" s="1"/>
  <c r="S244" i="23"/>
  <c r="Q244" i="23"/>
  <c r="P244" i="23"/>
  <c r="O244" i="23"/>
  <c r="N244" i="23"/>
  <c r="M244" i="23"/>
  <c r="L244" i="23"/>
  <c r="K244" i="23"/>
  <c r="J244" i="23"/>
  <c r="I244" i="23"/>
  <c r="H244" i="23"/>
  <c r="G244" i="23"/>
  <c r="F244" i="23"/>
  <c r="E244" i="23"/>
  <c r="Q243" i="23"/>
  <c r="P243" i="23"/>
  <c r="O243" i="23"/>
  <c r="N243" i="23"/>
  <c r="M243" i="23"/>
  <c r="L243" i="23"/>
  <c r="K243" i="23"/>
  <c r="J243" i="23"/>
  <c r="I243" i="23"/>
  <c r="H243" i="23"/>
  <c r="G243" i="23"/>
  <c r="F243" i="23"/>
  <c r="E243" i="23"/>
  <c r="S243" i="23" s="1"/>
  <c r="Q242" i="23"/>
  <c r="P242" i="23"/>
  <c r="O242" i="23"/>
  <c r="N242" i="23"/>
  <c r="M242" i="23"/>
  <c r="L242" i="23"/>
  <c r="K242" i="23"/>
  <c r="J242" i="23"/>
  <c r="I242" i="23"/>
  <c r="H242" i="23"/>
  <c r="G242" i="23"/>
  <c r="F242" i="23"/>
  <c r="E242" i="23"/>
  <c r="S242" i="23" s="1"/>
  <c r="S241" i="23"/>
  <c r="Q241" i="23"/>
  <c r="P241" i="23"/>
  <c r="O241" i="23"/>
  <c r="N241" i="23"/>
  <c r="M241" i="23"/>
  <c r="L241" i="23"/>
  <c r="K241" i="23"/>
  <c r="J241" i="23"/>
  <c r="I241" i="23"/>
  <c r="H241" i="23"/>
  <c r="G241" i="23"/>
  <c r="F241" i="23"/>
  <c r="E241" i="23"/>
  <c r="Q240" i="23"/>
  <c r="P240" i="23"/>
  <c r="O240" i="23"/>
  <c r="N240" i="23"/>
  <c r="M240" i="23"/>
  <c r="L240" i="23"/>
  <c r="K240" i="23"/>
  <c r="J240" i="23"/>
  <c r="I240" i="23"/>
  <c r="H240" i="23"/>
  <c r="G240" i="23"/>
  <c r="F240" i="23"/>
  <c r="E240" i="23"/>
  <c r="S240" i="23" s="1"/>
  <c r="Q239" i="23"/>
  <c r="P239" i="23"/>
  <c r="O239" i="23"/>
  <c r="N239" i="23"/>
  <c r="M239" i="23"/>
  <c r="L239" i="23"/>
  <c r="K239" i="23"/>
  <c r="J239" i="23"/>
  <c r="I239" i="23"/>
  <c r="H239" i="23"/>
  <c r="G239" i="23"/>
  <c r="F239" i="23"/>
  <c r="E239" i="23"/>
  <c r="S239" i="23" s="1"/>
  <c r="Q238" i="23"/>
  <c r="P238" i="23"/>
  <c r="O238" i="23"/>
  <c r="N238" i="23"/>
  <c r="M238" i="23"/>
  <c r="L238" i="23"/>
  <c r="K238" i="23"/>
  <c r="J238" i="23"/>
  <c r="I238" i="23"/>
  <c r="H238" i="23"/>
  <c r="G238" i="23"/>
  <c r="F238" i="23"/>
  <c r="E238" i="23"/>
  <c r="S238" i="23" s="1"/>
  <c r="Q237" i="23"/>
  <c r="P237" i="23"/>
  <c r="O237" i="23"/>
  <c r="N237" i="23"/>
  <c r="M237" i="23"/>
  <c r="L237" i="23"/>
  <c r="K237" i="23"/>
  <c r="J237" i="23"/>
  <c r="I237" i="23"/>
  <c r="H237" i="23"/>
  <c r="G237" i="23"/>
  <c r="F237" i="23"/>
  <c r="E237" i="23"/>
  <c r="S237" i="23" s="1"/>
  <c r="Q236" i="23"/>
  <c r="P236" i="23"/>
  <c r="O236" i="23"/>
  <c r="N236" i="23"/>
  <c r="M236" i="23"/>
  <c r="L236" i="23"/>
  <c r="K236" i="23"/>
  <c r="J236" i="23"/>
  <c r="I236" i="23"/>
  <c r="H236" i="23"/>
  <c r="G236" i="23"/>
  <c r="F236" i="23"/>
  <c r="E236" i="23"/>
  <c r="Q235" i="23"/>
  <c r="P235" i="23"/>
  <c r="O235" i="23"/>
  <c r="N235" i="23"/>
  <c r="M235" i="23"/>
  <c r="L235" i="23"/>
  <c r="K235" i="23"/>
  <c r="J235" i="23"/>
  <c r="I235" i="23"/>
  <c r="H235" i="23"/>
  <c r="G235" i="23"/>
  <c r="F235" i="23"/>
  <c r="E235" i="23"/>
  <c r="S235" i="23" s="1"/>
  <c r="Q234" i="23"/>
  <c r="P234" i="23"/>
  <c r="O234" i="23"/>
  <c r="N234" i="23"/>
  <c r="M234" i="23"/>
  <c r="L234" i="23"/>
  <c r="K234" i="23"/>
  <c r="J234" i="23"/>
  <c r="I234" i="23"/>
  <c r="H234" i="23"/>
  <c r="G234" i="23"/>
  <c r="F234" i="23"/>
  <c r="E234" i="23"/>
  <c r="Q233" i="23"/>
  <c r="P233" i="23"/>
  <c r="O233" i="23"/>
  <c r="N233" i="23"/>
  <c r="M233" i="23"/>
  <c r="L233" i="23"/>
  <c r="K233" i="23"/>
  <c r="J233" i="23"/>
  <c r="I233" i="23"/>
  <c r="H233" i="23"/>
  <c r="G233" i="23"/>
  <c r="F233" i="23"/>
  <c r="E233" i="23"/>
  <c r="Q232" i="23"/>
  <c r="P232" i="23"/>
  <c r="O232" i="23"/>
  <c r="N232" i="23"/>
  <c r="M232" i="23"/>
  <c r="L232" i="23"/>
  <c r="K232" i="23"/>
  <c r="J232" i="23"/>
  <c r="I232" i="23"/>
  <c r="H232" i="23"/>
  <c r="G232" i="23"/>
  <c r="F232" i="23"/>
  <c r="E232" i="23"/>
  <c r="Q231" i="23"/>
  <c r="P231" i="23"/>
  <c r="O231" i="23"/>
  <c r="N231" i="23"/>
  <c r="M231" i="23"/>
  <c r="L231" i="23"/>
  <c r="K231" i="23"/>
  <c r="J231" i="23"/>
  <c r="I231" i="23"/>
  <c r="H231" i="23"/>
  <c r="G231" i="23"/>
  <c r="F231" i="23"/>
  <c r="E231" i="23"/>
  <c r="S231" i="23" s="1"/>
  <c r="Q230" i="23"/>
  <c r="P230" i="23"/>
  <c r="O230" i="23"/>
  <c r="N230" i="23"/>
  <c r="M230" i="23"/>
  <c r="L230" i="23"/>
  <c r="K230" i="23"/>
  <c r="J230" i="23"/>
  <c r="I230" i="23"/>
  <c r="H230" i="23"/>
  <c r="G230" i="23"/>
  <c r="F230" i="23"/>
  <c r="E230" i="23"/>
  <c r="S230" i="23" s="1"/>
  <c r="Q229" i="23"/>
  <c r="P229" i="23"/>
  <c r="O229" i="23"/>
  <c r="N229" i="23"/>
  <c r="M229" i="23"/>
  <c r="L229" i="23"/>
  <c r="K229" i="23"/>
  <c r="J229" i="23"/>
  <c r="I229" i="23"/>
  <c r="H229" i="23"/>
  <c r="G229" i="23"/>
  <c r="F229" i="23"/>
  <c r="E229" i="23"/>
  <c r="S229" i="23" s="1"/>
  <c r="Q228" i="23"/>
  <c r="P228" i="23"/>
  <c r="O228" i="23"/>
  <c r="N228" i="23"/>
  <c r="M228" i="23"/>
  <c r="L228" i="23"/>
  <c r="K228" i="23"/>
  <c r="J228" i="23"/>
  <c r="I228" i="23"/>
  <c r="H228" i="23"/>
  <c r="G228" i="23"/>
  <c r="F228" i="23"/>
  <c r="E228" i="23"/>
  <c r="S228" i="23" s="1"/>
  <c r="Q227" i="23"/>
  <c r="P227" i="23"/>
  <c r="O227" i="23"/>
  <c r="N227" i="23"/>
  <c r="M227" i="23"/>
  <c r="L227" i="23"/>
  <c r="K227" i="23"/>
  <c r="J227" i="23"/>
  <c r="I227" i="23"/>
  <c r="H227" i="23"/>
  <c r="G227" i="23"/>
  <c r="F227" i="23"/>
  <c r="E227" i="23"/>
  <c r="S227" i="23" s="1"/>
  <c r="Q226" i="23"/>
  <c r="P226" i="23"/>
  <c r="O226" i="23"/>
  <c r="N226" i="23"/>
  <c r="M226" i="23"/>
  <c r="L226" i="23"/>
  <c r="K226" i="23"/>
  <c r="J226" i="23"/>
  <c r="I226" i="23"/>
  <c r="H226" i="23"/>
  <c r="G226" i="23"/>
  <c r="F226" i="23"/>
  <c r="E226" i="23"/>
  <c r="S226" i="23" s="1"/>
  <c r="Q225" i="23"/>
  <c r="P225" i="23"/>
  <c r="O225" i="23"/>
  <c r="N225" i="23"/>
  <c r="M225" i="23"/>
  <c r="L225" i="23"/>
  <c r="K225" i="23"/>
  <c r="J225" i="23"/>
  <c r="I225" i="23"/>
  <c r="H225" i="23"/>
  <c r="G225" i="23"/>
  <c r="F225" i="23"/>
  <c r="E225" i="23"/>
  <c r="S225" i="23" s="1"/>
  <c r="D225" i="23"/>
  <c r="B225" i="23"/>
  <c r="Q224" i="23"/>
  <c r="P224" i="23"/>
  <c r="O224" i="23"/>
  <c r="N224" i="23"/>
  <c r="M224" i="23"/>
  <c r="L224" i="23"/>
  <c r="K224" i="23"/>
  <c r="J224" i="23"/>
  <c r="I224" i="23"/>
  <c r="H224" i="23"/>
  <c r="G224" i="23"/>
  <c r="F224" i="23"/>
  <c r="E224" i="23"/>
  <c r="S224" i="23" s="1"/>
  <c r="D224" i="23"/>
  <c r="B224" i="23"/>
  <c r="Q223" i="23"/>
  <c r="P223" i="23"/>
  <c r="O223" i="23"/>
  <c r="N223" i="23"/>
  <c r="M223" i="23"/>
  <c r="L223" i="23"/>
  <c r="K223" i="23"/>
  <c r="J223" i="23"/>
  <c r="I223" i="23"/>
  <c r="H223" i="23"/>
  <c r="G223" i="23"/>
  <c r="F223" i="23"/>
  <c r="E223" i="23"/>
  <c r="S223" i="23" s="1"/>
  <c r="Q222" i="23"/>
  <c r="P222" i="23"/>
  <c r="O222" i="23"/>
  <c r="N222" i="23"/>
  <c r="M222" i="23"/>
  <c r="L222" i="23"/>
  <c r="K222" i="23"/>
  <c r="J222" i="23"/>
  <c r="I222" i="23"/>
  <c r="H222" i="23"/>
  <c r="G222" i="23"/>
  <c r="F222" i="23"/>
  <c r="E222" i="23"/>
  <c r="S222" i="23" s="1"/>
  <c r="Q221" i="23"/>
  <c r="P221" i="23"/>
  <c r="O221" i="23"/>
  <c r="N221" i="23"/>
  <c r="M221" i="23"/>
  <c r="L221" i="23"/>
  <c r="K221" i="23"/>
  <c r="J221" i="23"/>
  <c r="I221" i="23"/>
  <c r="H221" i="23"/>
  <c r="G221" i="23"/>
  <c r="F221" i="23"/>
  <c r="E221" i="23"/>
  <c r="S221" i="23" s="1"/>
  <c r="Q220" i="23"/>
  <c r="P220" i="23"/>
  <c r="O220" i="23"/>
  <c r="N220" i="23"/>
  <c r="M220" i="23"/>
  <c r="L220" i="23"/>
  <c r="K220" i="23"/>
  <c r="J220" i="23"/>
  <c r="I220" i="23"/>
  <c r="H220" i="23"/>
  <c r="G220" i="23"/>
  <c r="F220" i="23"/>
  <c r="E220" i="23"/>
  <c r="S220" i="23" s="1"/>
  <c r="R219" i="23"/>
  <c r="Q219" i="23"/>
  <c r="P219" i="23"/>
  <c r="O219" i="23"/>
  <c r="N219" i="23"/>
  <c r="M219" i="23"/>
  <c r="L219" i="23"/>
  <c r="K219" i="23"/>
  <c r="J219" i="23"/>
  <c r="I219" i="23"/>
  <c r="H219" i="23"/>
  <c r="G219" i="23"/>
  <c r="F219" i="23"/>
  <c r="E219" i="23"/>
  <c r="S219" i="23" s="1"/>
  <c r="R218" i="23"/>
  <c r="Q218" i="23"/>
  <c r="P218" i="23"/>
  <c r="O218" i="23"/>
  <c r="N218" i="23"/>
  <c r="M218" i="23"/>
  <c r="L218" i="23"/>
  <c r="K218" i="23"/>
  <c r="J218" i="23"/>
  <c r="I218" i="23"/>
  <c r="H218" i="23"/>
  <c r="G218" i="23"/>
  <c r="F218" i="23"/>
  <c r="E218" i="23"/>
  <c r="S218" i="23" s="1"/>
  <c r="Q217" i="23"/>
  <c r="P217" i="23"/>
  <c r="O217" i="23"/>
  <c r="N217" i="23"/>
  <c r="M217" i="23"/>
  <c r="L217" i="23"/>
  <c r="K217" i="23"/>
  <c r="J217" i="23"/>
  <c r="I217" i="23"/>
  <c r="H217" i="23"/>
  <c r="G217" i="23"/>
  <c r="F217" i="23"/>
  <c r="E217" i="23"/>
  <c r="S217" i="23" s="1"/>
  <c r="Q216" i="23"/>
  <c r="P216" i="23"/>
  <c r="O216" i="23"/>
  <c r="N216" i="23"/>
  <c r="M216" i="23"/>
  <c r="L216" i="23"/>
  <c r="K216" i="23"/>
  <c r="J216" i="23"/>
  <c r="I216" i="23"/>
  <c r="H216" i="23"/>
  <c r="G216" i="23"/>
  <c r="F216" i="23"/>
  <c r="E216" i="23"/>
  <c r="S216" i="23" s="1"/>
  <c r="Q215" i="23"/>
  <c r="P215" i="23"/>
  <c r="O215" i="23"/>
  <c r="N215" i="23"/>
  <c r="M215" i="23"/>
  <c r="L215" i="23"/>
  <c r="K215" i="23"/>
  <c r="J215" i="23"/>
  <c r="I215" i="23"/>
  <c r="H215" i="23"/>
  <c r="G215" i="23"/>
  <c r="F215" i="23"/>
  <c r="E215" i="23"/>
  <c r="S215" i="23" s="1"/>
  <c r="Q214" i="23"/>
  <c r="P214" i="23"/>
  <c r="O214" i="23"/>
  <c r="N214" i="23"/>
  <c r="M214" i="23"/>
  <c r="L214" i="23"/>
  <c r="K214" i="23"/>
  <c r="J214" i="23"/>
  <c r="I214" i="23"/>
  <c r="H214" i="23"/>
  <c r="G214" i="23"/>
  <c r="F214" i="23"/>
  <c r="E214" i="23"/>
  <c r="S214" i="23" s="1"/>
  <c r="Q213" i="23"/>
  <c r="P213" i="23"/>
  <c r="O213" i="23"/>
  <c r="N213" i="23"/>
  <c r="M213" i="23"/>
  <c r="L213" i="23"/>
  <c r="K213" i="23"/>
  <c r="J213" i="23"/>
  <c r="I213" i="23"/>
  <c r="H213" i="23"/>
  <c r="G213" i="23"/>
  <c r="F213" i="23"/>
  <c r="E213" i="23"/>
  <c r="S213" i="23" s="1"/>
  <c r="Q212" i="23"/>
  <c r="P212" i="23"/>
  <c r="O212" i="23"/>
  <c r="N212" i="23"/>
  <c r="M212" i="23"/>
  <c r="L212" i="23"/>
  <c r="K212" i="23"/>
  <c r="J212" i="23"/>
  <c r="I212" i="23"/>
  <c r="H212" i="23"/>
  <c r="G212" i="23"/>
  <c r="F212" i="23"/>
  <c r="E212" i="23"/>
  <c r="S212" i="23" s="1"/>
  <c r="Q211" i="23"/>
  <c r="P211" i="23"/>
  <c r="O211" i="23"/>
  <c r="N211" i="23"/>
  <c r="M211" i="23"/>
  <c r="L211" i="23"/>
  <c r="K211" i="23"/>
  <c r="J211" i="23"/>
  <c r="I211" i="23"/>
  <c r="H211" i="23"/>
  <c r="G211" i="23"/>
  <c r="F211" i="23"/>
  <c r="E211" i="23"/>
  <c r="S211" i="23" s="1"/>
  <c r="Q210" i="23"/>
  <c r="P210" i="23"/>
  <c r="O210" i="23"/>
  <c r="N210" i="23"/>
  <c r="M210" i="23"/>
  <c r="L210" i="23"/>
  <c r="K210" i="23"/>
  <c r="J210" i="23"/>
  <c r="I210" i="23"/>
  <c r="H210" i="23"/>
  <c r="G210" i="23"/>
  <c r="F210" i="23"/>
  <c r="E210" i="23"/>
  <c r="S210" i="23" s="1"/>
  <c r="Q209" i="23"/>
  <c r="P209" i="23"/>
  <c r="O209" i="23"/>
  <c r="N209" i="23"/>
  <c r="M209" i="23"/>
  <c r="L209" i="23"/>
  <c r="K209" i="23"/>
  <c r="J209" i="23"/>
  <c r="I209" i="23"/>
  <c r="H209" i="23"/>
  <c r="G209" i="23"/>
  <c r="F209" i="23"/>
  <c r="E209" i="23"/>
  <c r="S209" i="23" s="1"/>
  <c r="Q208" i="23"/>
  <c r="P208" i="23"/>
  <c r="O208" i="23"/>
  <c r="N208" i="23"/>
  <c r="M208" i="23"/>
  <c r="L208" i="23"/>
  <c r="K208" i="23"/>
  <c r="J208" i="23"/>
  <c r="I208" i="23"/>
  <c r="H208" i="23"/>
  <c r="G208" i="23"/>
  <c r="F208" i="23"/>
  <c r="E208" i="23"/>
  <c r="S208" i="23" s="1"/>
  <c r="Q207" i="23"/>
  <c r="P207" i="23"/>
  <c r="O207" i="23"/>
  <c r="N207" i="23"/>
  <c r="M207" i="23"/>
  <c r="L207" i="23"/>
  <c r="K207" i="23"/>
  <c r="J207" i="23"/>
  <c r="I207" i="23"/>
  <c r="H207" i="23"/>
  <c r="G207" i="23"/>
  <c r="F207" i="23"/>
  <c r="E207" i="23"/>
  <c r="S207" i="23" s="1"/>
  <c r="Q206" i="23"/>
  <c r="P206" i="23"/>
  <c r="O206" i="23"/>
  <c r="N206" i="23"/>
  <c r="M206" i="23"/>
  <c r="L206" i="23"/>
  <c r="K206" i="23"/>
  <c r="J206" i="23"/>
  <c r="I206" i="23"/>
  <c r="H206" i="23"/>
  <c r="G206" i="23"/>
  <c r="F206" i="23"/>
  <c r="E206" i="23"/>
  <c r="S206" i="23" s="1"/>
  <c r="Q205" i="23"/>
  <c r="P205" i="23"/>
  <c r="O205" i="23"/>
  <c r="N205" i="23"/>
  <c r="M205" i="23"/>
  <c r="L205" i="23"/>
  <c r="K205" i="23"/>
  <c r="J205" i="23"/>
  <c r="I205" i="23"/>
  <c r="H205" i="23"/>
  <c r="G205" i="23"/>
  <c r="F205" i="23"/>
  <c r="E205" i="23"/>
  <c r="S205" i="23" s="1"/>
  <c r="Q204" i="23"/>
  <c r="P204" i="23"/>
  <c r="O204" i="23"/>
  <c r="N204" i="23"/>
  <c r="M204" i="23"/>
  <c r="L204" i="23"/>
  <c r="K204" i="23"/>
  <c r="J204" i="23"/>
  <c r="I204" i="23"/>
  <c r="H204" i="23"/>
  <c r="G204" i="23"/>
  <c r="F204" i="23"/>
  <c r="E204" i="23"/>
  <c r="S204" i="23" s="1"/>
  <c r="Q203" i="23"/>
  <c r="P203" i="23"/>
  <c r="O203" i="23"/>
  <c r="N203" i="23"/>
  <c r="M203" i="23"/>
  <c r="L203" i="23"/>
  <c r="K203" i="23"/>
  <c r="J203" i="23"/>
  <c r="I203" i="23"/>
  <c r="H203" i="23"/>
  <c r="G203" i="23"/>
  <c r="F203" i="23"/>
  <c r="E203" i="23"/>
  <c r="S203" i="23" s="1"/>
  <c r="Q202" i="23"/>
  <c r="P202" i="23"/>
  <c r="O202" i="23"/>
  <c r="N202" i="23"/>
  <c r="M202" i="23"/>
  <c r="L202" i="23"/>
  <c r="K202" i="23"/>
  <c r="J202" i="23"/>
  <c r="I202" i="23"/>
  <c r="H202" i="23"/>
  <c r="G202" i="23"/>
  <c r="F202" i="23"/>
  <c r="E202" i="23"/>
  <c r="S202" i="23" s="1"/>
  <c r="Q201" i="23"/>
  <c r="P201" i="23"/>
  <c r="O201" i="23"/>
  <c r="N201" i="23"/>
  <c r="M201" i="23"/>
  <c r="L201" i="23"/>
  <c r="K201" i="23"/>
  <c r="J201" i="23"/>
  <c r="I201" i="23"/>
  <c r="H201" i="23"/>
  <c r="G201" i="23"/>
  <c r="F201" i="23"/>
  <c r="E201" i="23"/>
  <c r="S201" i="23" s="1"/>
  <c r="Q200" i="23"/>
  <c r="P200" i="23"/>
  <c r="O200" i="23"/>
  <c r="N200" i="23"/>
  <c r="M200" i="23"/>
  <c r="L200" i="23"/>
  <c r="K200" i="23"/>
  <c r="J200" i="23"/>
  <c r="I200" i="23"/>
  <c r="H200" i="23"/>
  <c r="G200" i="23"/>
  <c r="F200" i="23"/>
  <c r="E200" i="23"/>
  <c r="S200" i="23" s="1"/>
  <c r="Q199" i="23"/>
  <c r="P199" i="23"/>
  <c r="O199" i="23"/>
  <c r="N199" i="23"/>
  <c r="M199" i="23"/>
  <c r="L199" i="23"/>
  <c r="K199" i="23"/>
  <c r="J199" i="23"/>
  <c r="I199" i="23"/>
  <c r="H199" i="23"/>
  <c r="G199" i="23"/>
  <c r="F199" i="23"/>
  <c r="E199" i="23"/>
  <c r="S199" i="23" s="1"/>
  <c r="Q198" i="23"/>
  <c r="P198" i="23"/>
  <c r="O198" i="23"/>
  <c r="N198" i="23"/>
  <c r="M198" i="23"/>
  <c r="L198" i="23"/>
  <c r="K198" i="23"/>
  <c r="J198" i="23"/>
  <c r="I198" i="23"/>
  <c r="H198" i="23"/>
  <c r="G198" i="23"/>
  <c r="F198" i="23"/>
  <c r="E198" i="23"/>
  <c r="Q197" i="23"/>
  <c r="P197" i="23"/>
  <c r="O197" i="23"/>
  <c r="N197" i="23"/>
  <c r="M197" i="23"/>
  <c r="L197" i="23"/>
  <c r="K197" i="23"/>
  <c r="J197" i="23"/>
  <c r="I197" i="23"/>
  <c r="H197" i="23"/>
  <c r="G197" i="23"/>
  <c r="F197" i="23"/>
  <c r="E197" i="23"/>
  <c r="Q196" i="23"/>
  <c r="P196" i="23"/>
  <c r="O196" i="23"/>
  <c r="N196" i="23"/>
  <c r="M196" i="23"/>
  <c r="L196" i="23"/>
  <c r="K196" i="23"/>
  <c r="J196" i="23"/>
  <c r="I196" i="23"/>
  <c r="H196" i="23"/>
  <c r="G196" i="23"/>
  <c r="F196" i="23"/>
  <c r="E196" i="23"/>
  <c r="Q195" i="23"/>
  <c r="P195" i="23"/>
  <c r="O195" i="23"/>
  <c r="N195" i="23"/>
  <c r="M195" i="23"/>
  <c r="L195" i="23"/>
  <c r="K195" i="23"/>
  <c r="J195" i="23"/>
  <c r="I195" i="23"/>
  <c r="H195" i="23"/>
  <c r="G195" i="23"/>
  <c r="F195" i="23"/>
  <c r="E195" i="23"/>
  <c r="Q194" i="23"/>
  <c r="P194" i="23"/>
  <c r="O194" i="23"/>
  <c r="N194" i="23"/>
  <c r="M194" i="23"/>
  <c r="L194" i="23"/>
  <c r="K194" i="23"/>
  <c r="J194" i="23"/>
  <c r="I194" i="23"/>
  <c r="H194" i="23"/>
  <c r="G194" i="23"/>
  <c r="F194" i="23"/>
  <c r="E194" i="23"/>
  <c r="Q193" i="23"/>
  <c r="P193" i="23"/>
  <c r="O193" i="23"/>
  <c r="N193" i="23"/>
  <c r="M193" i="23"/>
  <c r="L193" i="23"/>
  <c r="K193" i="23"/>
  <c r="J193" i="23"/>
  <c r="I193" i="23"/>
  <c r="H193" i="23"/>
  <c r="G193" i="23"/>
  <c r="F193" i="23"/>
  <c r="E193" i="23"/>
  <c r="Q192" i="23"/>
  <c r="P192" i="23"/>
  <c r="O192" i="23"/>
  <c r="N192" i="23"/>
  <c r="M192" i="23"/>
  <c r="L192" i="23"/>
  <c r="K192" i="23"/>
  <c r="J192" i="23"/>
  <c r="I192" i="23"/>
  <c r="H192" i="23"/>
  <c r="G192" i="23"/>
  <c r="F192" i="23"/>
  <c r="E192" i="23"/>
  <c r="Q191" i="23"/>
  <c r="P191" i="23"/>
  <c r="O191" i="23"/>
  <c r="N191" i="23"/>
  <c r="M191" i="23"/>
  <c r="L191" i="23"/>
  <c r="K191" i="23"/>
  <c r="J191" i="23"/>
  <c r="I191" i="23"/>
  <c r="H191" i="23"/>
  <c r="G191" i="23"/>
  <c r="F191" i="23"/>
  <c r="E191" i="23"/>
  <c r="Q190" i="23"/>
  <c r="P190" i="23"/>
  <c r="O190" i="23"/>
  <c r="N190" i="23"/>
  <c r="M190" i="23"/>
  <c r="L190" i="23"/>
  <c r="K190" i="23"/>
  <c r="J190" i="23"/>
  <c r="I190" i="23"/>
  <c r="H190" i="23"/>
  <c r="G190" i="23"/>
  <c r="F190" i="23"/>
  <c r="E190" i="23"/>
  <c r="Q189" i="23"/>
  <c r="P189" i="23"/>
  <c r="O189" i="23"/>
  <c r="N189" i="23"/>
  <c r="M189" i="23"/>
  <c r="L189" i="23"/>
  <c r="K189" i="23"/>
  <c r="J189" i="23"/>
  <c r="I189" i="23"/>
  <c r="H189" i="23"/>
  <c r="G189" i="23"/>
  <c r="F189" i="23"/>
  <c r="E189" i="23"/>
  <c r="Q188" i="23"/>
  <c r="P188" i="23"/>
  <c r="O188" i="23"/>
  <c r="N188" i="23"/>
  <c r="M188" i="23"/>
  <c r="L188" i="23"/>
  <c r="K188" i="23"/>
  <c r="J188" i="23"/>
  <c r="I188" i="23"/>
  <c r="H188" i="23"/>
  <c r="G188" i="23"/>
  <c r="F188" i="23"/>
  <c r="E188" i="23"/>
  <c r="Q187" i="23"/>
  <c r="P187" i="23"/>
  <c r="O187" i="23"/>
  <c r="N187" i="23"/>
  <c r="M187" i="23"/>
  <c r="L187" i="23"/>
  <c r="K187" i="23"/>
  <c r="J187" i="23"/>
  <c r="I187" i="23"/>
  <c r="H187" i="23"/>
  <c r="G187" i="23"/>
  <c r="F187" i="23"/>
  <c r="E187" i="23"/>
  <c r="Q186" i="23"/>
  <c r="P186" i="23"/>
  <c r="O186" i="23"/>
  <c r="N186" i="23"/>
  <c r="M186" i="23"/>
  <c r="L186" i="23"/>
  <c r="K186" i="23"/>
  <c r="J186" i="23"/>
  <c r="I186" i="23"/>
  <c r="H186" i="23"/>
  <c r="G186" i="23"/>
  <c r="F186" i="23"/>
  <c r="E186" i="23"/>
  <c r="Q185" i="23"/>
  <c r="P185" i="23"/>
  <c r="O185" i="23"/>
  <c r="N185" i="23"/>
  <c r="M185" i="23"/>
  <c r="L185" i="23"/>
  <c r="K185" i="23"/>
  <c r="J185" i="23"/>
  <c r="I185" i="23"/>
  <c r="H185" i="23"/>
  <c r="G185" i="23"/>
  <c r="F185" i="23"/>
  <c r="E185" i="23"/>
  <c r="Q184" i="23"/>
  <c r="P184" i="23"/>
  <c r="O184" i="23"/>
  <c r="N184" i="23"/>
  <c r="M184" i="23"/>
  <c r="L184" i="23"/>
  <c r="K184" i="23"/>
  <c r="J184" i="23"/>
  <c r="I184" i="23"/>
  <c r="H184" i="23"/>
  <c r="G184" i="23"/>
  <c r="F184" i="23"/>
  <c r="E184" i="23"/>
  <c r="Q183" i="23"/>
  <c r="P183" i="23"/>
  <c r="O183" i="23"/>
  <c r="N183" i="23"/>
  <c r="M183" i="23"/>
  <c r="L183" i="23"/>
  <c r="K183" i="23"/>
  <c r="J183" i="23"/>
  <c r="I183" i="23"/>
  <c r="H183" i="23"/>
  <c r="G183" i="23"/>
  <c r="F183" i="23"/>
  <c r="E183" i="23"/>
  <c r="Q182" i="23"/>
  <c r="P182" i="23"/>
  <c r="O182" i="23"/>
  <c r="N182" i="23"/>
  <c r="M182" i="23"/>
  <c r="L182" i="23"/>
  <c r="K182" i="23"/>
  <c r="J182" i="23"/>
  <c r="I182" i="23"/>
  <c r="H182" i="23"/>
  <c r="G182" i="23"/>
  <c r="F182" i="23"/>
  <c r="E182" i="23"/>
  <c r="S182" i="23" s="1"/>
  <c r="Q181" i="23"/>
  <c r="P181" i="23"/>
  <c r="O181" i="23"/>
  <c r="N181" i="23"/>
  <c r="M181" i="23"/>
  <c r="L181" i="23"/>
  <c r="K181" i="23"/>
  <c r="J181" i="23"/>
  <c r="I181" i="23"/>
  <c r="H181" i="23"/>
  <c r="G181" i="23"/>
  <c r="F181" i="23"/>
  <c r="E181" i="23"/>
  <c r="Q180" i="23"/>
  <c r="P180" i="23"/>
  <c r="O180" i="23"/>
  <c r="N180" i="23"/>
  <c r="M180" i="23"/>
  <c r="L180" i="23"/>
  <c r="K180" i="23"/>
  <c r="J180" i="23"/>
  <c r="I180" i="23"/>
  <c r="H180" i="23"/>
  <c r="G180" i="23"/>
  <c r="F180" i="23"/>
  <c r="E180" i="23"/>
  <c r="Q179" i="23"/>
  <c r="P179" i="23"/>
  <c r="O179" i="23"/>
  <c r="N179" i="23"/>
  <c r="M179" i="23"/>
  <c r="L179" i="23"/>
  <c r="K179" i="23"/>
  <c r="J179" i="23"/>
  <c r="I179" i="23"/>
  <c r="H179" i="23"/>
  <c r="G179" i="23"/>
  <c r="F179" i="23"/>
  <c r="E179" i="23"/>
  <c r="Q178" i="23"/>
  <c r="P178" i="23"/>
  <c r="O178" i="23"/>
  <c r="N178" i="23"/>
  <c r="M178" i="23"/>
  <c r="L178" i="23"/>
  <c r="K178" i="23"/>
  <c r="J178" i="23"/>
  <c r="I178" i="23"/>
  <c r="H178" i="23"/>
  <c r="G178" i="23"/>
  <c r="F178" i="23"/>
  <c r="E178" i="23"/>
  <c r="Q177" i="23"/>
  <c r="P177" i="23"/>
  <c r="O177" i="23"/>
  <c r="N177" i="23"/>
  <c r="M177" i="23"/>
  <c r="L177" i="23"/>
  <c r="K177" i="23"/>
  <c r="J177" i="23"/>
  <c r="I177" i="23"/>
  <c r="H177" i="23"/>
  <c r="G177" i="23"/>
  <c r="F177" i="23"/>
  <c r="E177" i="23"/>
  <c r="Q176" i="23"/>
  <c r="P176" i="23"/>
  <c r="O176" i="23"/>
  <c r="N176" i="23"/>
  <c r="M176" i="23"/>
  <c r="L176" i="23"/>
  <c r="K176" i="23"/>
  <c r="J176" i="23"/>
  <c r="I176" i="23"/>
  <c r="H176" i="23"/>
  <c r="G176" i="23"/>
  <c r="F176" i="23"/>
  <c r="E176" i="23"/>
  <c r="Q175" i="23"/>
  <c r="P175" i="23"/>
  <c r="O175" i="23"/>
  <c r="N175" i="23"/>
  <c r="M175" i="23"/>
  <c r="L175" i="23"/>
  <c r="K175" i="23"/>
  <c r="J175" i="23"/>
  <c r="I175" i="23"/>
  <c r="H175" i="23"/>
  <c r="G175" i="23"/>
  <c r="F175" i="23"/>
  <c r="E175" i="23"/>
  <c r="Q174" i="23"/>
  <c r="P174" i="23"/>
  <c r="O174" i="23"/>
  <c r="N174" i="23"/>
  <c r="M174" i="23"/>
  <c r="L174" i="23"/>
  <c r="K174" i="23"/>
  <c r="J174" i="23"/>
  <c r="I174" i="23"/>
  <c r="H174" i="23"/>
  <c r="G174" i="23"/>
  <c r="F174" i="23"/>
  <c r="E174" i="23"/>
  <c r="Q173" i="23"/>
  <c r="P173" i="23"/>
  <c r="O173" i="23"/>
  <c r="N173" i="23"/>
  <c r="M173" i="23"/>
  <c r="L173" i="23"/>
  <c r="K173" i="23"/>
  <c r="J173" i="23"/>
  <c r="I173" i="23"/>
  <c r="H173" i="23"/>
  <c r="G173" i="23"/>
  <c r="F173" i="23"/>
  <c r="E173" i="23"/>
  <c r="Q172" i="23"/>
  <c r="P172" i="23"/>
  <c r="O172" i="23"/>
  <c r="N172" i="23"/>
  <c r="M172" i="23"/>
  <c r="L172" i="23"/>
  <c r="K172" i="23"/>
  <c r="J172" i="23"/>
  <c r="I172" i="23"/>
  <c r="H172" i="23"/>
  <c r="G172" i="23"/>
  <c r="F172" i="23"/>
  <c r="E172" i="23"/>
  <c r="Q171" i="23"/>
  <c r="P171" i="23"/>
  <c r="O171" i="23"/>
  <c r="N171" i="23"/>
  <c r="M171" i="23"/>
  <c r="L171" i="23"/>
  <c r="K171" i="23"/>
  <c r="J171" i="23"/>
  <c r="I171" i="23"/>
  <c r="H171" i="23"/>
  <c r="G171" i="23"/>
  <c r="F171" i="23"/>
  <c r="E171" i="23"/>
  <c r="Q170" i="23"/>
  <c r="P170" i="23"/>
  <c r="O170" i="23"/>
  <c r="N170" i="23"/>
  <c r="M170" i="23"/>
  <c r="L170" i="23"/>
  <c r="K170" i="23"/>
  <c r="J170" i="23"/>
  <c r="I170" i="23"/>
  <c r="H170" i="23"/>
  <c r="G170" i="23"/>
  <c r="F170" i="23"/>
  <c r="E170" i="23"/>
  <c r="Q169" i="23"/>
  <c r="P169" i="23"/>
  <c r="O169" i="23"/>
  <c r="N169" i="23"/>
  <c r="M169" i="23"/>
  <c r="L169" i="23"/>
  <c r="K169" i="23"/>
  <c r="J169" i="23"/>
  <c r="I169" i="23"/>
  <c r="H169" i="23"/>
  <c r="G169" i="23"/>
  <c r="F169" i="23"/>
  <c r="E169" i="23"/>
  <c r="Q168" i="23"/>
  <c r="P168" i="23"/>
  <c r="O168" i="23"/>
  <c r="N168" i="23"/>
  <c r="M168" i="23"/>
  <c r="L168" i="23"/>
  <c r="K168" i="23"/>
  <c r="J168" i="23"/>
  <c r="I168" i="23"/>
  <c r="H168" i="23"/>
  <c r="G168" i="23"/>
  <c r="F168" i="23"/>
  <c r="E168" i="23"/>
  <c r="Q167" i="23"/>
  <c r="P167" i="23"/>
  <c r="O167" i="23"/>
  <c r="N167" i="23"/>
  <c r="M167" i="23"/>
  <c r="L167" i="23"/>
  <c r="K167" i="23"/>
  <c r="J167" i="23"/>
  <c r="I167" i="23"/>
  <c r="H167" i="23"/>
  <c r="G167" i="23"/>
  <c r="F167" i="23"/>
  <c r="E167" i="23"/>
  <c r="Q166" i="23"/>
  <c r="P166" i="23"/>
  <c r="O166" i="23"/>
  <c r="N166" i="23"/>
  <c r="M166" i="23"/>
  <c r="L166" i="23"/>
  <c r="K166" i="23"/>
  <c r="J166" i="23"/>
  <c r="I166" i="23"/>
  <c r="H166" i="23"/>
  <c r="G166" i="23"/>
  <c r="F166" i="23"/>
  <c r="E166" i="23"/>
  <c r="Q165" i="23"/>
  <c r="P165" i="23"/>
  <c r="O165" i="23"/>
  <c r="N165" i="23"/>
  <c r="M165" i="23"/>
  <c r="L165" i="23"/>
  <c r="K165" i="23"/>
  <c r="J165" i="23"/>
  <c r="I165" i="23"/>
  <c r="H165" i="23"/>
  <c r="G165" i="23"/>
  <c r="F165" i="23"/>
  <c r="E165" i="23"/>
  <c r="Q164" i="23"/>
  <c r="P164" i="23"/>
  <c r="O164" i="23"/>
  <c r="N164" i="23"/>
  <c r="M164" i="23"/>
  <c r="L164" i="23"/>
  <c r="K164" i="23"/>
  <c r="J164" i="23"/>
  <c r="I164" i="23"/>
  <c r="H164" i="23"/>
  <c r="G164" i="23"/>
  <c r="F164" i="23"/>
  <c r="E164" i="23"/>
  <c r="Q163" i="23"/>
  <c r="P163" i="23"/>
  <c r="O163" i="23"/>
  <c r="N163" i="23"/>
  <c r="M163" i="23"/>
  <c r="L163" i="23"/>
  <c r="K163" i="23"/>
  <c r="J163" i="23"/>
  <c r="I163" i="23"/>
  <c r="H163" i="23"/>
  <c r="G163" i="23"/>
  <c r="F163" i="23"/>
  <c r="E163" i="23"/>
  <c r="Q162" i="23"/>
  <c r="P162" i="23"/>
  <c r="O162" i="23"/>
  <c r="N162" i="23"/>
  <c r="M162" i="23"/>
  <c r="L162" i="23"/>
  <c r="K162" i="23"/>
  <c r="J162" i="23"/>
  <c r="I162" i="23"/>
  <c r="H162" i="23"/>
  <c r="G162" i="23"/>
  <c r="F162" i="23"/>
  <c r="E162" i="23"/>
  <c r="Q161" i="23"/>
  <c r="P161" i="23"/>
  <c r="O161" i="23"/>
  <c r="N161" i="23"/>
  <c r="M161" i="23"/>
  <c r="L161" i="23"/>
  <c r="K161" i="23"/>
  <c r="J161" i="23"/>
  <c r="I161" i="23"/>
  <c r="H161" i="23"/>
  <c r="G161" i="23"/>
  <c r="F161" i="23"/>
  <c r="E161" i="23"/>
  <c r="Q160" i="23"/>
  <c r="P160" i="23"/>
  <c r="O160" i="23"/>
  <c r="N160" i="23"/>
  <c r="M160" i="23"/>
  <c r="L160" i="23"/>
  <c r="K160" i="23"/>
  <c r="J160" i="23"/>
  <c r="I160" i="23"/>
  <c r="H160" i="23"/>
  <c r="G160" i="23"/>
  <c r="F160" i="23"/>
  <c r="E160" i="23"/>
  <c r="Q159" i="23"/>
  <c r="P159" i="23"/>
  <c r="O159" i="23"/>
  <c r="N159" i="23"/>
  <c r="M159" i="23"/>
  <c r="L159" i="23"/>
  <c r="K159" i="23"/>
  <c r="J159" i="23"/>
  <c r="I159" i="23"/>
  <c r="H159" i="23"/>
  <c r="G159" i="23"/>
  <c r="F159" i="23"/>
  <c r="E159" i="23"/>
  <c r="Q158" i="23"/>
  <c r="P158" i="23"/>
  <c r="O158" i="23"/>
  <c r="N158" i="23"/>
  <c r="M158" i="23"/>
  <c r="L158" i="23"/>
  <c r="K158" i="23"/>
  <c r="J158" i="23"/>
  <c r="I158" i="23"/>
  <c r="H158" i="23"/>
  <c r="G158" i="23"/>
  <c r="F158" i="23"/>
  <c r="E158" i="23"/>
  <c r="Q157" i="23"/>
  <c r="P157" i="23"/>
  <c r="O157" i="23"/>
  <c r="N157" i="23"/>
  <c r="M157" i="23"/>
  <c r="L157" i="23"/>
  <c r="K157" i="23"/>
  <c r="J157" i="23"/>
  <c r="I157" i="23"/>
  <c r="H157" i="23"/>
  <c r="G157" i="23"/>
  <c r="F157" i="23"/>
  <c r="E157" i="23"/>
  <c r="Q156" i="23"/>
  <c r="P156" i="23"/>
  <c r="O156" i="23"/>
  <c r="N156" i="23"/>
  <c r="M156" i="23"/>
  <c r="L156" i="23"/>
  <c r="K156" i="23"/>
  <c r="J156" i="23"/>
  <c r="I156" i="23"/>
  <c r="H156" i="23"/>
  <c r="G156" i="23"/>
  <c r="F156" i="23"/>
  <c r="E156" i="23"/>
  <c r="Q155" i="23"/>
  <c r="P155" i="23"/>
  <c r="O155" i="23"/>
  <c r="N155" i="23"/>
  <c r="M155" i="23"/>
  <c r="L155" i="23"/>
  <c r="K155" i="23"/>
  <c r="J155" i="23"/>
  <c r="I155" i="23"/>
  <c r="H155" i="23"/>
  <c r="G155" i="23"/>
  <c r="F155" i="23"/>
  <c r="E155" i="23"/>
  <c r="Q154" i="23"/>
  <c r="P154" i="23"/>
  <c r="O154" i="23"/>
  <c r="N154" i="23"/>
  <c r="M154" i="23"/>
  <c r="L154" i="23"/>
  <c r="K154" i="23"/>
  <c r="J154" i="23"/>
  <c r="I154" i="23"/>
  <c r="H154" i="23"/>
  <c r="G154" i="23"/>
  <c r="F154" i="23"/>
  <c r="E154" i="23"/>
  <c r="Q153" i="23"/>
  <c r="P153" i="23"/>
  <c r="O153" i="23"/>
  <c r="N153" i="23"/>
  <c r="M153" i="23"/>
  <c r="L153" i="23"/>
  <c r="K153" i="23"/>
  <c r="J153" i="23"/>
  <c r="I153" i="23"/>
  <c r="H153" i="23"/>
  <c r="G153" i="23"/>
  <c r="F153" i="23"/>
  <c r="E153" i="23"/>
  <c r="Q152" i="23"/>
  <c r="P152" i="23"/>
  <c r="O152" i="23"/>
  <c r="N152" i="23"/>
  <c r="M152" i="23"/>
  <c r="L152" i="23"/>
  <c r="K152" i="23"/>
  <c r="J152" i="23"/>
  <c r="I152" i="23"/>
  <c r="H152" i="23"/>
  <c r="G152" i="23"/>
  <c r="F152" i="23"/>
  <c r="E152" i="23"/>
  <c r="Q151" i="23"/>
  <c r="P151" i="23"/>
  <c r="O151" i="23"/>
  <c r="N151" i="23"/>
  <c r="M151" i="23"/>
  <c r="L151" i="23"/>
  <c r="K151" i="23"/>
  <c r="J151" i="23"/>
  <c r="I151" i="23"/>
  <c r="H151" i="23"/>
  <c r="G151" i="23"/>
  <c r="F151" i="23"/>
  <c r="E151" i="23"/>
  <c r="Q150" i="23"/>
  <c r="P150" i="23"/>
  <c r="O150" i="23"/>
  <c r="N150" i="23"/>
  <c r="M150" i="23"/>
  <c r="L150" i="23"/>
  <c r="K150" i="23"/>
  <c r="J150" i="23"/>
  <c r="I150" i="23"/>
  <c r="H150" i="23"/>
  <c r="G150" i="23"/>
  <c r="F150" i="23"/>
  <c r="E150" i="23"/>
  <c r="R149" i="23"/>
  <c r="Q149" i="23"/>
  <c r="P149" i="23"/>
  <c r="O149" i="23"/>
  <c r="N149" i="23"/>
  <c r="M149" i="23"/>
  <c r="L149" i="23"/>
  <c r="K149" i="23"/>
  <c r="J149" i="23"/>
  <c r="I149" i="23"/>
  <c r="H149" i="23"/>
  <c r="G149" i="23"/>
  <c r="F149" i="23"/>
  <c r="E149" i="23"/>
  <c r="R148" i="23"/>
  <c r="Q148" i="23"/>
  <c r="P148" i="23"/>
  <c r="O148" i="23"/>
  <c r="N148" i="23"/>
  <c r="M148" i="23"/>
  <c r="L148" i="23"/>
  <c r="K148" i="23"/>
  <c r="J148" i="23"/>
  <c r="I148" i="23"/>
  <c r="H148" i="23"/>
  <c r="G148" i="23"/>
  <c r="F148" i="23"/>
  <c r="E148" i="23"/>
  <c r="Q147" i="23"/>
  <c r="P147" i="23"/>
  <c r="O147" i="23"/>
  <c r="N147" i="23"/>
  <c r="M147" i="23"/>
  <c r="L147" i="23"/>
  <c r="K147" i="23"/>
  <c r="J147" i="23"/>
  <c r="I147" i="23"/>
  <c r="H147" i="23"/>
  <c r="G147" i="23"/>
  <c r="F147" i="23"/>
  <c r="E147" i="23"/>
  <c r="Q146" i="23"/>
  <c r="P146" i="23"/>
  <c r="O146" i="23"/>
  <c r="N146" i="23"/>
  <c r="M146" i="23"/>
  <c r="L146" i="23"/>
  <c r="K146" i="23"/>
  <c r="J146" i="23"/>
  <c r="I146" i="23"/>
  <c r="H146" i="23"/>
  <c r="G146" i="23"/>
  <c r="F146" i="23"/>
  <c r="E146" i="23"/>
  <c r="Q145" i="23"/>
  <c r="P145" i="23"/>
  <c r="O145" i="23"/>
  <c r="N145" i="23"/>
  <c r="M145" i="23"/>
  <c r="L145" i="23"/>
  <c r="K145" i="23"/>
  <c r="J145" i="23"/>
  <c r="I145" i="23"/>
  <c r="H145" i="23"/>
  <c r="G145" i="23"/>
  <c r="F145" i="23"/>
  <c r="E145" i="23"/>
  <c r="Q144" i="23"/>
  <c r="P144" i="23"/>
  <c r="O144" i="23"/>
  <c r="N144" i="23"/>
  <c r="M144" i="23"/>
  <c r="L144" i="23"/>
  <c r="K144" i="23"/>
  <c r="J144" i="23"/>
  <c r="I144" i="23"/>
  <c r="H144" i="23"/>
  <c r="G144" i="23"/>
  <c r="F144" i="23"/>
  <c r="E144" i="23"/>
  <c r="Q143" i="23"/>
  <c r="P143" i="23"/>
  <c r="O143" i="23"/>
  <c r="N143" i="23"/>
  <c r="M143" i="23"/>
  <c r="L143" i="23"/>
  <c r="K143" i="23"/>
  <c r="J143" i="23"/>
  <c r="I143" i="23"/>
  <c r="H143" i="23"/>
  <c r="G143" i="23"/>
  <c r="F143" i="23"/>
  <c r="E143" i="23"/>
  <c r="Q142" i="23"/>
  <c r="P142" i="23"/>
  <c r="O142" i="23"/>
  <c r="N142" i="23"/>
  <c r="M142" i="23"/>
  <c r="L142" i="23"/>
  <c r="K142" i="23"/>
  <c r="J142" i="23"/>
  <c r="I142" i="23"/>
  <c r="H142" i="23"/>
  <c r="G142" i="23"/>
  <c r="F142" i="23"/>
  <c r="E142" i="23"/>
  <c r="Q141" i="23"/>
  <c r="P141" i="23"/>
  <c r="O141" i="23"/>
  <c r="N141" i="23"/>
  <c r="M141" i="23"/>
  <c r="L141" i="23"/>
  <c r="K141" i="23"/>
  <c r="J141" i="23"/>
  <c r="I141" i="23"/>
  <c r="H141" i="23"/>
  <c r="G141" i="23"/>
  <c r="F141" i="23"/>
  <c r="E141" i="23"/>
  <c r="Q140" i="23"/>
  <c r="P140" i="23"/>
  <c r="O140" i="23"/>
  <c r="N140" i="23"/>
  <c r="M140" i="23"/>
  <c r="L140" i="23"/>
  <c r="K140" i="23"/>
  <c r="J140" i="23"/>
  <c r="I140" i="23"/>
  <c r="H140" i="23"/>
  <c r="G140" i="23"/>
  <c r="F140" i="23"/>
  <c r="E140" i="23"/>
  <c r="Q139" i="23"/>
  <c r="P139" i="23"/>
  <c r="O139" i="23"/>
  <c r="N139" i="23"/>
  <c r="M139" i="23"/>
  <c r="L139" i="23"/>
  <c r="K139" i="23"/>
  <c r="J139" i="23"/>
  <c r="I139" i="23"/>
  <c r="H139" i="23"/>
  <c r="G139" i="23"/>
  <c r="F139" i="23"/>
  <c r="E139" i="23"/>
  <c r="Q138" i="23"/>
  <c r="P138" i="23"/>
  <c r="O138" i="23"/>
  <c r="N138" i="23"/>
  <c r="M138" i="23"/>
  <c r="L138" i="23"/>
  <c r="K138" i="23"/>
  <c r="J138" i="23"/>
  <c r="I138" i="23"/>
  <c r="H138" i="23"/>
  <c r="G138" i="23"/>
  <c r="F138" i="23"/>
  <c r="E138" i="23"/>
  <c r="Q137" i="23"/>
  <c r="P137" i="23"/>
  <c r="O137" i="23"/>
  <c r="N137" i="23"/>
  <c r="M137" i="23"/>
  <c r="L137" i="23"/>
  <c r="K137" i="23"/>
  <c r="J137" i="23"/>
  <c r="I137" i="23"/>
  <c r="H137" i="23"/>
  <c r="G137" i="23"/>
  <c r="F137" i="23"/>
  <c r="E137" i="23"/>
  <c r="Q136" i="23"/>
  <c r="P136" i="23"/>
  <c r="O136" i="23"/>
  <c r="N136" i="23"/>
  <c r="M136" i="23"/>
  <c r="L136" i="23"/>
  <c r="K136" i="23"/>
  <c r="J136" i="23"/>
  <c r="I136" i="23"/>
  <c r="H136" i="23"/>
  <c r="G136" i="23"/>
  <c r="F136" i="23"/>
  <c r="E136" i="23"/>
  <c r="Q135" i="23"/>
  <c r="P135" i="23"/>
  <c r="O135" i="23"/>
  <c r="N135" i="23"/>
  <c r="M135" i="23"/>
  <c r="L135" i="23"/>
  <c r="K135" i="23"/>
  <c r="J135" i="23"/>
  <c r="I135" i="23"/>
  <c r="H135" i="23"/>
  <c r="G135" i="23"/>
  <c r="F135" i="23"/>
  <c r="E135" i="23"/>
  <c r="Q134" i="23"/>
  <c r="P134" i="23"/>
  <c r="O134" i="23"/>
  <c r="N134" i="23"/>
  <c r="M134" i="23"/>
  <c r="L134" i="23"/>
  <c r="K134" i="23"/>
  <c r="J134" i="23"/>
  <c r="I134" i="23"/>
  <c r="H134" i="23"/>
  <c r="G134" i="23"/>
  <c r="F134" i="23"/>
  <c r="E134" i="23"/>
  <c r="Q133" i="23"/>
  <c r="P133" i="23"/>
  <c r="O133" i="23"/>
  <c r="N133" i="23"/>
  <c r="M133" i="23"/>
  <c r="L133" i="23"/>
  <c r="K133" i="23"/>
  <c r="J133" i="23"/>
  <c r="I133" i="23"/>
  <c r="H133" i="23"/>
  <c r="G133" i="23"/>
  <c r="F133" i="23"/>
  <c r="E133" i="23"/>
  <c r="Q132" i="23"/>
  <c r="P132" i="23"/>
  <c r="O132" i="23"/>
  <c r="N132" i="23"/>
  <c r="M132" i="23"/>
  <c r="L132" i="23"/>
  <c r="K132" i="23"/>
  <c r="J132" i="23"/>
  <c r="I132" i="23"/>
  <c r="H132" i="23"/>
  <c r="G132" i="23"/>
  <c r="F132" i="23"/>
  <c r="E132" i="23"/>
  <c r="Q131" i="23"/>
  <c r="P131" i="23"/>
  <c r="O131" i="23"/>
  <c r="N131" i="23"/>
  <c r="M131" i="23"/>
  <c r="L131" i="23"/>
  <c r="K131" i="23"/>
  <c r="J131" i="23"/>
  <c r="I131" i="23"/>
  <c r="H131" i="23"/>
  <c r="G131" i="23"/>
  <c r="F131" i="23"/>
  <c r="E131" i="23"/>
  <c r="Q130" i="23"/>
  <c r="P130" i="23"/>
  <c r="O130" i="23"/>
  <c r="N130" i="23"/>
  <c r="M130" i="23"/>
  <c r="L130" i="23"/>
  <c r="K130" i="23"/>
  <c r="J130" i="23"/>
  <c r="I130" i="23"/>
  <c r="H130" i="23"/>
  <c r="G130" i="23"/>
  <c r="F130" i="23"/>
  <c r="E130" i="23"/>
  <c r="Q129" i="23"/>
  <c r="P129" i="23"/>
  <c r="O129" i="23"/>
  <c r="N129" i="23"/>
  <c r="M129" i="23"/>
  <c r="L129" i="23"/>
  <c r="K129" i="23"/>
  <c r="J129" i="23"/>
  <c r="I129" i="23"/>
  <c r="H129" i="23"/>
  <c r="G129" i="23"/>
  <c r="F129" i="23"/>
  <c r="E129" i="23"/>
  <c r="Q128" i="23"/>
  <c r="P128" i="23"/>
  <c r="O128" i="23"/>
  <c r="N128" i="23"/>
  <c r="M128" i="23"/>
  <c r="L128" i="23"/>
  <c r="K128" i="23"/>
  <c r="J128" i="23"/>
  <c r="I128" i="23"/>
  <c r="H128" i="23"/>
  <c r="G128" i="23"/>
  <c r="F128" i="23"/>
  <c r="E128" i="23"/>
  <c r="Q127" i="23"/>
  <c r="P127" i="23"/>
  <c r="O127" i="23"/>
  <c r="N127" i="23"/>
  <c r="M127" i="23"/>
  <c r="L127" i="23"/>
  <c r="K127" i="23"/>
  <c r="J127" i="23"/>
  <c r="I127" i="23"/>
  <c r="H127" i="23"/>
  <c r="G127" i="23"/>
  <c r="F127" i="23"/>
  <c r="E127" i="23"/>
  <c r="Q126" i="23"/>
  <c r="P126" i="23"/>
  <c r="O126" i="23"/>
  <c r="N126" i="23"/>
  <c r="M126" i="23"/>
  <c r="L126" i="23"/>
  <c r="K126" i="23"/>
  <c r="J126" i="23"/>
  <c r="I126" i="23"/>
  <c r="H126" i="23"/>
  <c r="G126" i="23"/>
  <c r="F126" i="23"/>
  <c r="E126" i="23"/>
  <c r="Q125" i="23"/>
  <c r="P125" i="23"/>
  <c r="O125" i="23"/>
  <c r="N125" i="23"/>
  <c r="M125" i="23"/>
  <c r="L125" i="23"/>
  <c r="K125" i="23"/>
  <c r="J125" i="23"/>
  <c r="I125" i="23"/>
  <c r="H125" i="23"/>
  <c r="G125" i="23"/>
  <c r="F125" i="23"/>
  <c r="E125" i="23"/>
  <c r="Q124" i="23"/>
  <c r="P124" i="23"/>
  <c r="O124" i="23"/>
  <c r="N124" i="23"/>
  <c r="M124" i="23"/>
  <c r="L124" i="23"/>
  <c r="K124" i="23"/>
  <c r="J124" i="23"/>
  <c r="I124" i="23"/>
  <c r="H124" i="23"/>
  <c r="G124" i="23"/>
  <c r="F124" i="23"/>
  <c r="E124" i="23"/>
  <c r="Q123" i="23"/>
  <c r="P123" i="23"/>
  <c r="O123" i="23"/>
  <c r="N123" i="23"/>
  <c r="M123" i="23"/>
  <c r="L123" i="23"/>
  <c r="K123" i="23"/>
  <c r="J123" i="23"/>
  <c r="I123" i="23"/>
  <c r="H123" i="23"/>
  <c r="G123" i="23"/>
  <c r="F123" i="23"/>
  <c r="E123" i="23"/>
  <c r="Q122" i="23"/>
  <c r="P122" i="23"/>
  <c r="O122" i="23"/>
  <c r="N122" i="23"/>
  <c r="M122" i="23"/>
  <c r="L122" i="23"/>
  <c r="K122" i="23"/>
  <c r="J122" i="23"/>
  <c r="I122" i="23"/>
  <c r="H122" i="23"/>
  <c r="G122" i="23"/>
  <c r="F122" i="23"/>
  <c r="E122" i="23"/>
  <c r="Q121" i="23"/>
  <c r="P121" i="23"/>
  <c r="O121" i="23"/>
  <c r="N121" i="23"/>
  <c r="M121" i="23"/>
  <c r="L121" i="23"/>
  <c r="K121" i="23"/>
  <c r="J121" i="23"/>
  <c r="I121" i="23"/>
  <c r="H121" i="23"/>
  <c r="G121" i="23"/>
  <c r="F121" i="23"/>
  <c r="E121" i="23"/>
  <c r="Q120" i="23"/>
  <c r="P120" i="23"/>
  <c r="O120" i="23"/>
  <c r="N120" i="23"/>
  <c r="M120" i="23"/>
  <c r="L120" i="23"/>
  <c r="K120" i="23"/>
  <c r="J120" i="23"/>
  <c r="I120" i="23"/>
  <c r="H120" i="23"/>
  <c r="G120" i="23"/>
  <c r="F120" i="23"/>
  <c r="E120" i="23"/>
  <c r="Q119" i="23"/>
  <c r="P119" i="23"/>
  <c r="O119" i="23"/>
  <c r="N119" i="23"/>
  <c r="M119" i="23"/>
  <c r="L119" i="23"/>
  <c r="K119" i="23"/>
  <c r="J119" i="23"/>
  <c r="I119" i="23"/>
  <c r="H119" i="23"/>
  <c r="G119" i="23"/>
  <c r="F119" i="23"/>
  <c r="E119" i="23"/>
  <c r="Q118" i="23"/>
  <c r="P118" i="23"/>
  <c r="O118" i="23"/>
  <c r="N118" i="23"/>
  <c r="M118" i="23"/>
  <c r="L118" i="23"/>
  <c r="K118" i="23"/>
  <c r="J118" i="23"/>
  <c r="I118" i="23"/>
  <c r="H118" i="23"/>
  <c r="G118" i="23"/>
  <c r="F118" i="23"/>
  <c r="E118" i="23"/>
  <c r="Q117" i="23"/>
  <c r="P117" i="23"/>
  <c r="O117" i="23"/>
  <c r="N117" i="23"/>
  <c r="M117" i="23"/>
  <c r="L117" i="23"/>
  <c r="K117" i="23"/>
  <c r="J117" i="23"/>
  <c r="I117" i="23"/>
  <c r="H117" i="23"/>
  <c r="G117" i="23"/>
  <c r="F117" i="23"/>
  <c r="E117" i="23"/>
  <c r="S117" i="23" s="1"/>
  <c r="Q116" i="23"/>
  <c r="P116" i="23"/>
  <c r="O116" i="23"/>
  <c r="N116" i="23"/>
  <c r="M116" i="23"/>
  <c r="L116" i="23"/>
  <c r="K116" i="23"/>
  <c r="J116" i="23"/>
  <c r="I116" i="23"/>
  <c r="H116" i="23"/>
  <c r="G116" i="23"/>
  <c r="F116" i="23"/>
  <c r="E116" i="23"/>
  <c r="Q115" i="23"/>
  <c r="P115" i="23"/>
  <c r="O115" i="23"/>
  <c r="N115" i="23"/>
  <c r="M115" i="23"/>
  <c r="L115" i="23"/>
  <c r="K115" i="23"/>
  <c r="J115" i="23"/>
  <c r="I115" i="23"/>
  <c r="H115" i="23"/>
  <c r="G115" i="23"/>
  <c r="F115" i="23"/>
  <c r="E115" i="23"/>
  <c r="Q114" i="23"/>
  <c r="P114" i="23"/>
  <c r="O114" i="23"/>
  <c r="N114" i="23"/>
  <c r="M114" i="23"/>
  <c r="L114" i="23"/>
  <c r="K114" i="23"/>
  <c r="J114" i="23"/>
  <c r="I114" i="23"/>
  <c r="H114" i="23"/>
  <c r="G114" i="23"/>
  <c r="F114" i="23"/>
  <c r="E114" i="23"/>
  <c r="Q113" i="23"/>
  <c r="P113" i="23"/>
  <c r="O113" i="23"/>
  <c r="N113" i="23"/>
  <c r="M113" i="23"/>
  <c r="L113" i="23"/>
  <c r="K113" i="23"/>
  <c r="J113" i="23"/>
  <c r="I113" i="23"/>
  <c r="H113" i="23"/>
  <c r="G113" i="23"/>
  <c r="F113" i="23"/>
  <c r="E113" i="23"/>
  <c r="Q112" i="23"/>
  <c r="P112" i="23"/>
  <c r="O112" i="23"/>
  <c r="N112" i="23"/>
  <c r="M112" i="23"/>
  <c r="L112" i="23"/>
  <c r="K112" i="23"/>
  <c r="J112" i="23"/>
  <c r="I112" i="23"/>
  <c r="H112" i="23"/>
  <c r="G112" i="23"/>
  <c r="F112" i="23"/>
  <c r="E112" i="23"/>
  <c r="Q111" i="23"/>
  <c r="P111" i="23"/>
  <c r="O111" i="23"/>
  <c r="N111" i="23"/>
  <c r="M111" i="23"/>
  <c r="L111" i="23"/>
  <c r="K111" i="23"/>
  <c r="J111" i="23"/>
  <c r="I111" i="23"/>
  <c r="H111" i="23"/>
  <c r="G111" i="23"/>
  <c r="F111" i="23"/>
  <c r="E111" i="23"/>
  <c r="Q110" i="23"/>
  <c r="P110" i="23"/>
  <c r="O110" i="23"/>
  <c r="N110" i="23"/>
  <c r="M110" i="23"/>
  <c r="L110" i="23"/>
  <c r="K110" i="23"/>
  <c r="J110" i="23"/>
  <c r="I110" i="23"/>
  <c r="H110" i="23"/>
  <c r="G110" i="23"/>
  <c r="F110" i="23"/>
  <c r="E110" i="23"/>
  <c r="Q109" i="23"/>
  <c r="P109" i="23"/>
  <c r="O109" i="23"/>
  <c r="N109" i="23"/>
  <c r="M109" i="23"/>
  <c r="L109" i="23"/>
  <c r="K109" i="23"/>
  <c r="J109" i="23"/>
  <c r="I109" i="23"/>
  <c r="H109" i="23"/>
  <c r="G109" i="23"/>
  <c r="F109" i="23"/>
  <c r="E109" i="23"/>
  <c r="Q108" i="23"/>
  <c r="P108" i="23"/>
  <c r="O108" i="23"/>
  <c r="N108" i="23"/>
  <c r="M108" i="23"/>
  <c r="L108" i="23"/>
  <c r="K108" i="23"/>
  <c r="J108" i="23"/>
  <c r="I108" i="23"/>
  <c r="H108" i="23"/>
  <c r="G108" i="23"/>
  <c r="F108" i="23"/>
  <c r="E108" i="23"/>
  <c r="Q107" i="23"/>
  <c r="P107" i="23"/>
  <c r="O107" i="23"/>
  <c r="N107" i="23"/>
  <c r="M107" i="23"/>
  <c r="L107" i="23"/>
  <c r="K107" i="23"/>
  <c r="J107" i="23"/>
  <c r="I107" i="23"/>
  <c r="H107" i="23"/>
  <c r="G107" i="23"/>
  <c r="F107" i="23"/>
  <c r="E107" i="23"/>
  <c r="Q106" i="23"/>
  <c r="P106" i="23"/>
  <c r="O106" i="23"/>
  <c r="N106" i="23"/>
  <c r="M106" i="23"/>
  <c r="L106" i="23"/>
  <c r="K106" i="23"/>
  <c r="J106" i="23"/>
  <c r="I106" i="23"/>
  <c r="H106" i="23"/>
  <c r="G106" i="23"/>
  <c r="F106" i="23"/>
  <c r="E106" i="23"/>
  <c r="Q105" i="23"/>
  <c r="P105" i="23"/>
  <c r="O105" i="23"/>
  <c r="N105" i="23"/>
  <c r="M105" i="23"/>
  <c r="L105" i="23"/>
  <c r="K105" i="23"/>
  <c r="J105" i="23"/>
  <c r="I105" i="23"/>
  <c r="H105" i="23"/>
  <c r="G105" i="23"/>
  <c r="F105" i="23"/>
  <c r="E105" i="23"/>
  <c r="Q104" i="23"/>
  <c r="P104" i="23"/>
  <c r="O104" i="23"/>
  <c r="N104" i="23"/>
  <c r="M104" i="23"/>
  <c r="L104" i="23"/>
  <c r="K104" i="23"/>
  <c r="J104" i="23"/>
  <c r="I104" i="23"/>
  <c r="H104" i="23"/>
  <c r="G104" i="23"/>
  <c r="F104" i="23"/>
  <c r="E104" i="23"/>
  <c r="Q103" i="23"/>
  <c r="P103" i="23"/>
  <c r="O103" i="23"/>
  <c r="N103" i="23"/>
  <c r="M103" i="23"/>
  <c r="L103" i="23"/>
  <c r="K103" i="23"/>
  <c r="J103" i="23"/>
  <c r="I103" i="23"/>
  <c r="H103" i="23"/>
  <c r="G103" i="23"/>
  <c r="F103" i="23"/>
  <c r="E103" i="23"/>
  <c r="Q102" i="23"/>
  <c r="P102" i="23"/>
  <c r="O102" i="23"/>
  <c r="N102" i="23"/>
  <c r="M102" i="23"/>
  <c r="L102" i="23"/>
  <c r="K102" i="23"/>
  <c r="J102" i="23"/>
  <c r="I102" i="23"/>
  <c r="H102" i="23"/>
  <c r="G102" i="23"/>
  <c r="F102" i="23"/>
  <c r="E102" i="23"/>
  <c r="Q101" i="23"/>
  <c r="P101" i="23"/>
  <c r="O101" i="23"/>
  <c r="N101" i="23"/>
  <c r="M101" i="23"/>
  <c r="L101" i="23"/>
  <c r="K101" i="23"/>
  <c r="J101" i="23"/>
  <c r="I101" i="23"/>
  <c r="H101" i="23"/>
  <c r="G101" i="23"/>
  <c r="F101" i="23"/>
  <c r="E101" i="23"/>
  <c r="Q100" i="23"/>
  <c r="P100" i="23"/>
  <c r="O100" i="23"/>
  <c r="N100" i="23"/>
  <c r="M100" i="23"/>
  <c r="L100" i="23"/>
  <c r="K100" i="23"/>
  <c r="J100" i="23"/>
  <c r="I100" i="23"/>
  <c r="H100" i="23"/>
  <c r="G100" i="23"/>
  <c r="F100" i="23"/>
  <c r="E100" i="23"/>
  <c r="Q99" i="23"/>
  <c r="P99" i="23"/>
  <c r="O99" i="23"/>
  <c r="N99" i="23"/>
  <c r="M99" i="23"/>
  <c r="L99" i="23"/>
  <c r="K99" i="23"/>
  <c r="J99" i="23"/>
  <c r="I99" i="23"/>
  <c r="H99" i="23"/>
  <c r="G99" i="23"/>
  <c r="F99" i="23"/>
  <c r="E99" i="23"/>
  <c r="Q98" i="23"/>
  <c r="P98" i="23"/>
  <c r="O98" i="23"/>
  <c r="N98" i="23"/>
  <c r="M98" i="23"/>
  <c r="L98" i="23"/>
  <c r="K98" i="23"/>
  <c r="J98" i="23"/>
  <c r="I98" i="23"/>
  <c r="H98" i="23"/>
  <c r="G98" i="23"/>
  <c r="F98" i="23"/>
  <c r="E98" i="23"/>
  <c r="Q97" i="23"/>
  <c r="P97" i="23"/>
  <c r="O97" i="23"/>
  <c r="N97" i="23"/>
  <c r="M97" i="23"/>
  <c r="L97" i="23"/>
  <c r="K97" i="23"/>
  <c r="J97" i="23"/>
  <c r="I97" i="23"/>
  <c r="H97" i="23"/>
  <c r="G97" i="23"/>
  <c r="F97" i="23"/>
  <c r="E97" i="23"/>
  <c r="Q96" i="23"/>
  <c r="P96" i="23"/>
  <c r="O96" i="23"/>
  <c r="N96" i="23"/>
  <c r="M96" i="23"/>
  <c r="L96" i="23"/>
  <c r="K96" i="23"/>
  <c r="J96" i="23"/>
  <c r="I96" i="23"/>
  <c r="H96" i="23"/>
  <c r="G96" i="23"/>
  <c r="F96" i="23"/>
  <c r="E96" i="23"/>
  <c r="Q95" i="23"/>
  <c r="P95" i="23"/>
  <c r="O95" i="23"/>
  <c r="N95" i="23"/>
  <c r="M95" i="23"/>
  <c r="L95" i="23"/>
  <c r="K95" i="23"/>
  <c r="J95" i="23"/>
  <c r="I95" i="23"/>
  <c r="H95" i="23"/>
  <c r="G95" i="23"/>
  <c r="F95" i="23"/>
  <c r="E95" i="23"/>
  <c r="Q94" i="23"/>
  <c r="P94" i="23"/>
  <c r="O94" i="23"/>
  <c r="N94" i="23"/>
  <c r="M94" i="23"/>
  <c r="L94" i="23"/>
  <c r="K94" i="23"/>
  <c r="J94" i="23"/>
  <c r="I94" i="23"/>
  <c r="H94" i="23"/>
  <c r="G94" i="23"/>
  <c r="F94" i="23"/>
  <c r="E94" i="23"/>
  <c r="Q93" i="23"/>
  <c r="P93" i="23"/>
  <c r="O93" i="23"/>
  <c r="N93" i="23"/>
  <c r="M93" i="23"/>
  <c r="L93" i="23"/>
  <c r="K93" i="23"/>
  <c r="J93" i="23"/>
  <c r="I93" i="23"/>
  <c r="H93" i="23"/>
  <c r="G93" i="23"/>
  <c r="F93" i="23"/>
  <c r="E93" i="23"/>
  <c r="Q92" i="23"/>
  <c r="P92" i="23"/>
  <c r="O92" i="23"/>
  <c r="N92" i="23"/>
  <c r="M92" i="23"/>
  <c r="L92" i="23"/>
  <c r="K92" i="23"/>
  <c r="J92" i="23"/>
  <c r="I92" i="23"/>
  <c r="H92" i="23"/>
  <c r="G92" i="23"/>
  <c r="F92" i="23"/>
  <c r="E92" i="23"/>
  <c r="Q91" i="23"/>
  <c r="P91" i="23"/>
  <c r="O91" i="23"/>
  <c r="N91" i="23"/>
  <c r="M91" i="23"/>
  <c r="L91" i="23"/>
  <c r="K91" i="23"/>
  <c r="J91" i="23"/>
  <c r="I91" i="23"/>
  <c r="H91" i="23"/>
  <c r="G91" i="23"/>
  <c r="F91" i="23"/>
  <c r="E91" i="23"/>
  <c r="Q90" i="23"/>
  <c r="P90" i="23"/>
  <c r="O90" i="23"/>
  <c r="N90" i="23"/>
  <c r="M90" i="23"/>
  <c r="L90" i="23"/>
  <c r="K90" i="23"/>
  <c r="J90" i="23"/>
  <c r="I90" i="23"/>
  <c r="H90" i="23"/>
  <c r="G90" i="23"/>
  <c r="F90" i="23"/>
  <c r="E90" i="23"/>
  <c r="Q89" i="23"/>
  <c r="P89" i="23"/>
  <c r="O89" i="23"/>
  <c r="N89" i="23"/>
  <c r="M89" i="23"/>
  <c r="L89" i="23"/>
  <c r="K89" i="23"/>
  <c r="J89" i="23"/>
  <c r="I89" i="23"/>
  <c r="H89" i="23"/>
  <c r="G89" i="23"/>
  <c r="F89" i="23"/>
  <c r="E89" i="23"/>
  <c r="Q88" i="23"/>
  <c r="P88" i="23"/>
  <c r="O88" i="23"/>
  <c r="N88" i="23"/>
  <c r="M88" i="23"/>
  <c r="L88" i="23"/>
  <c r="K88" i="23"/>
  <c r="J88" i="23"/>
  <c r="I88" i="23"/>
  <c r="H88" i="23"/>
  <c r="G88" i="23"/>
  <c r="F88" i="23"/>
  <c r="E88" i="23"/>
  <c r="Q87" i="23"/>
  <c r="P87" i="23"/>
  <c r="O87" i="23"/>
  <c r="N87" i="23"/>
  <c r="M87" i="23"/>
  <c r="L87" i="23"/>
  <c r="J87" i="23"/>
  <c r="I87" i="23"/>
  <c r="H87" i="23"/>
  <c r="G87" i="23"/>
  <c r="F87" i="23"/>
  <c r="E87" i="23"/>
  <c r="Q86" i="23"/>
  <c r="P86" i="23"/>
  <c r="O86" i="23"/>
  <c r="N86" i="23"/>
  <c r="M86" i="23"/>
  <c r="J86" i="23"/>
  <c r="I86" i="23"/>
  <c r="H86" i="23"/>
  <c r="G86" i="23"/>
  <c r="F86" i="23"/>
  <c r="E86" i="23"/>
  <c r="Q85" i="23"/>
  <c r="P85" i="23"/>
  <c r="O85" i="23"/>
  <c r="N85" i="23"/>
  <c r="M85" i="23"/>
  <c r="L85" i="23"/>
  <c r="K85" i="23"/>
  <c r="J85" i="23"/>
  <c r="I85" i="23"/>
  <c r="H85" i="23"/>
  <c r="G85" i="23"/>
  <c r="F85" i="23"/>
  <c r="E85" i="23"/>
  <c r="Q84" i="23"/>
  <c r="P84" i="23"/>
  <c r="O84" i="23"/>
  <c r="N84" i="23"/>
  <c r="M84" i="23"/>
  <c r="L84" i="23"/>
  <c r="K84" i="23"/>
  <c r="J84" i="23"/>
  <c r="I84" i="23"/>
  <c r="H84" i="23"/>
  <c r="G84" i="23"/>
  <c r="F84" i="23"/>
  <c r="E84" i="23"/>
  <c r="Q83" i="23"/>
  <c r="P83" i="23"/>
  <c r="O83" i="23"/>
  <c r="N83" i="23"/>
  <c r="M83" i="23"/>
  <c r="L83" i="23"/>
  <c r="K83" i="23"/>
  <c r="J83" i="23"/>
  <c r="I83" i="23"/>
  <c r="H83" i="23"/>
  <c r="G83" i="23"/>
  <c r="F83" i="23"/>
  <c r="E83" i="23"/>
  <c r="Q82" i="23"/>
  <c r="P82" i="23"/>
  <c r="O82" i="23"/>
  <c r="N82" i="23"/>
  <c r="M82" i="23"/>
  <c r="L82" i="23"/>
  <c r="K82" i="23"/>
  <c r="J82" i="23"/>
  <c r="I82" i="23"/>
  <c r="H82" i="23"/>
  <c r="G82" i="23"/>
  <c r="F82" i="23"/>
  <c r="E82" i="23"/>
  <c r="Q81" i="23"/>
  <c r="P81" i="23"/>
  <c r="O81" i="23"/>
  <c r="N81" i="23"/>
  <c r="M81" i="23"/>
  <c r="L81" i="23"/>
  <c r="K81" i="23"/>
  <c r="J81" i="23"/>
  <c r="I81" i="23"/>
  <c r="H81" i="23"/>
  <c r="G81" i="23"/>
  <c r="F81" i="23"/>
  <c r="E81" i="23"/>
  <c r="Q80" i="23"/>
  <c r="P80" i="23"/>
  <c r="O80" i="23"/>
  <c r="N80" i="23"/>
  <c r="M80" i="23"/>
  <c r="L80" i="23"/>
  <c r="K80" i="23"/>
  <c r="J80" i="23"/>
  <c r="I80" i="23"/>
  <c r="H80" i="23"/>
  <c r="G80" i="23"/>
  <c r="F80" i="23"/>
  <c r="E80" i="23"/>
  <c r="Q79" i="23"/>
  <c r="P79" i="23"/>
  <c r="O79" i="23"/>
  <c r="N79" i="23"/>
  <c r="J79" i="23"/>
  <c r="I79" i="23"/>
  <c r="H79" i="23"/>
  <c r="G79" i="23"/>
  <c r="F79" i="23"/>
  <c r="E79" i="23"/>
  <c r="Q78" i="23"/>
  <c r="P78" i="23"/>
  <c r="O78" i="23"/>
  <c r="N78" i="23"/>
  <c r="M78" i="23"/>
  <c r="K78" i="23"/>
  <c r="J78" i="23"/>
  <c r="I78" i="23"/>
  <c r="H78" i="23"/>
  <c r="G78" i="23"/>
  <c r="F78" i="23"/>
  <c r="E78" i="23"/>
  <c r="Q77" i="23"/>
  <c r="P77" i="23"/>
  <c r="O77" i="23"/>
  <c r="N77" i="23"/>
  <c r="M77" i="23"/>
  <c r="L77" i="23"/>
  <c r="K77" i="23"/>
  <c r="J77" i="23"/>
  <c r="I77" i="23"/>
  <c r="H77" i="23"/>
  <c r="G77" i="23"/>
  <c r="F77" i="23"/>
  <c r="E77" i="23"/>
  <c r="Q76" i="23"/>
  <c r="P76" i="23"/>
  <c r="O76" i="23"/>
  <c r="N76" i="23"/>
  <c r="M76" i="23"/>
  <c r="K76" i="23"/>
  <c r="I76" i="23"/>
  <c r="H76" i="23"/>
  <c r="G76" i="23"/>
  <c r="F76" i="23"/>
  <c r="E76" i="23"/>
  <c r="Q75" i="23"/>
  <c r="P75" i="23"/>
  <c r="O75" i="23"/>
  <c r="N75" i="23"/>
  <c r="M75" i="23"/>
  <c r="J75" i="23"/>
  <c r="I75" i="23"/>
  <c r="H75" i="23"/>
  <c r="G75" i="23"/>
  <c r="F75" i="23"/>
  <c r="E75" i="23"/>
  <c r="Q74" i="23"/>
  <c r="P74" i="23"/>
  <c r="O74" i="23"/>
  <c r="N74" i="23"/>
  <c r="M74" i="23"/>
  <c r="L74" i="23"/>
  <c r="K74" i="23"/>
  <c r="I74" i="23"/>
  <c r="H74" i="23"/>
  <c r="G74" i="23"/>
  <c r="F74" i="23"/>
  <c r="E74" i="23"/>
  <c r="Q73" i="23"/>
  <c r="P73" i="23"/>
  <c r="O73" i="23"/>
  <c r="N73" i="23"/>
  <c r="I73" i="23"/>
  <c r="H73" i="23"/>
  <c r="G73" i="23"/>
  <c r="F73" i="23"/>
  <c r="E73" i="23"/>
  <c r="Q72" i="23"/>
  <c r="P72" i="23"/>
  <c r="O72" i="23"/>
  <c r="N72" i="23"/>
  <c r="M72" i="23"/>
  <c r="L72" i="23"/>
  <c r="K72" i="23"/>
  <c r="J72" i="23"/>
  <c r="I72" i="23"/>
  <c r="H72" i="23"/>
  <c r="G72" i="23"/>
  <c r="F72" i="23"/>
  <c r="E72" i="23"/>
  <c r="Q71" i="23"/>
  <c r="P71" i="23"/>
  <c r="O71" i="23"/>
  <c r="N71" i="23"/>
  <c r="M71" i="23"/>
  <c r="L71" i="23"/>
  <c r="K71" i="23"/>
  <c r="I71" i="23"/>
  <c r="H71" i="23"/>
  <c r="G71" i="23"/>
  <c r="F71" i="23"/>
  <c r="E71" i="23"/>
  <c r="Q70" i="23"/>
  <c r="P70" i="23"/>
  <c r="O70" i="23"/>
  <c r="N70" i="23"/>
  <c r="M70" i="23"/>
  <c r="L70" i="23"/>
  <c r="K70" i="23"/>
  <c r="J70" i="23"/>
  <c r="I70" i="23"/>
  <c r="H70" i="23"/>
  <c r="G70" i="23"/>
  <c r="F70" i="23"/>
  <c r="E70" i="23"/>
  <c r="Q69" i="23"/>
  <c r="P69" i="23"/>
  <c r="O69" i="23"/>
  <c r="N69" i="23"/>
  <c r="M69" i="23"/>
  <c r="L69" i="23"/>
  <c r="K69" i="23"/>
  <c r="I69" i="23"/>
  <c r="H69" i="23"/>
  <c r="G69" i="23"/>
  <c r="F69" i="23"/>
  <c r="E69" i="23"/>
  <c r="Q68" i="23"/>
  <c r="P68" i="23"/>
  <c r="O68" i="23"/>
  <c r="N68" i="23"/>
  <c r="M68" i="23"/>
  <c r="L68" i="23"/>
  <c r="K68" i="23"/>
  <c r="J68" i="23"/>
  <c r="I68" i="23"/>
  <c r="H68" i="23"/>
  <c r="G68" i="23"/>
  <c r="F68" i="23"/>
  <c r="E68" i="23"/>
  <c r="Q67" i="23"/>
  <c r="P67" i="23"/>
  <c r="O67" i="23"/>
  <c r="N67" i="23"/>
  <c r="M67" i="23"/>
  <c r="L67" i="23"/>
  <c r="K67" i="23"/>
  <c r="J67" i="23"/>
  <c r="I67" i="23"/>
  <c r="H67" i="23"/>
  <c r="G67" i="23"/>
  <c r="F67" i="23"/>
  <c r="E67" i="23"/>
  <c r="Q66" i="23"/>
  <c r="P66" i="23"/>
  <c r="O66" i="23"/>
  <c r="N66" i="23"/>
  <c r="L66" i="23"/>
  <c r="I66" i="23"/>
  <c r="H66" i="23"/>
  <c r="G66" i="23"/>
  <c r="F66" i="23"/>
  <c r="E66" i="23"/>
  <c r="Q65" i="23"/>
  <c r="P65" i="23"/>
  <c r="O65" i="23"/>
  <c r="L65" i="23"/>
  <c r="H65" i="23"/>
  <c r="G65" i="23"/>
  <c r="F65" i="23"/>
  <c r="E65" i="23"/>
  <c r="Q64" i="23"/>
  <c r="P64" i="23"/>
  <c r="O64" i="23"/>
  <c r="N64" i="23"/>
  <c r="M64" i="23"/>
  <c r="L64" i="23"/>
  <c r="K64" i="23"/>
  <c r="J64" i="23"/>
  <c r="I64" i="23"/>
  <c r="H64" i="23"/>
  <c r="G64" i="23"/>
  <c r="F64" i="23"/>
  <c r="E64" i="23"/>
  <c r="Q63" i="23"/>
  <c r="P63" i="23"/>
  <c r="O63" i="23"/>
  <c r="N63" i="23"/>
  <c r="M63" i="23"/>
  <c r="L63" i="23"/>
  <c r="K63" i="23"/>
  <c r="J63" i="23"/>
  <c r="I63" i="23"/>
  <c r="H63" i="23"/>
  <c r="G63" i="23"/>
  <c r="F63" i="23"/>
  <c r="E63" i="23"/>
  <c r="Q62" i="23"/>
  <c r="P62" i="23"/>
  <c r="O62" i="23"/>
  <c r="N62" i="23"/>
  <c r="M62" i="23"/>
  <c r="L62" i="23"/>
  <c r="K62" i="23"/>
  <c r="J62" i="23"/>
  <c r="I62" i="23"/>
  <c r="H62" i="23"/>
  <c r="G62" i="23"/>
  <c r="F62" i="23"/>
  <c r="E62" i="23"/>
  <c r="R61" i="23"/>
  <c r="Q61" i="23"/>
  <c r="P61" i="23"/>
  <c r="O61" i="23"/>
  <c r="N61" i="23"/>
  <c r="M61" i="23"/>
  <c r="L61" i="23"/>
  <c r="K61" i="23"/>
  <c r="J61" i="23"/>
  <c r="I61" i="23"/>
  <c r="H61" i="23"/>
  <c r="G61" i="23"/>
  <c r="F61" i="23"/>
  <c r="E61" i="23"/>
  <c r="Q60" i="23"/>
  <c r="P60" i="23"/>
  <c r="O60" i="23"/>
  <c r="N60" i="23"/>
  <c r="M60" i="23"/>
  <c r="L60" i="23"/>
  <c r="K60" i="23"/>
  <c r="J60" i="23"/>
  <c r="I60" i="23"/>
  <c r="H60" i="23"/>
  <c r="G60" i="23"/>
  <c r="F60" i="23"/>
  <c r="E60" i="23"/>
  <c r="Q59" i="23"/>
  <c r="P59" i="23"/>
  <c r="O59" i="23"/>
  <c r="N59" i="23"/>
  <c r="M59" i="23"/>
  <c r="L59" i="23"/>
  <c r="K59" i="23"/>
  <c r="J59" i="23"/>
  <c r="I59" i="23"/>
  <c r="H59" i="23"/>
  <c r="G59" i="23"/>
  <c r="F59" i="23"/>
  <c r="E59" i="23"/>
  <c r="Q58" i="23"/>
  <c r="P58" i="23"/>
  <c r="O58" i="23"/>
  <c r="N58" i="23"/>
  <c r="M58" i="23"/>
  <c r="L58" i="23"/>
  <c r="K58" i="23"/>
  <c r="J58" i="23"/>
  <c r="I58" i="23"/>
  <c r="H58" i="23"/>
  <c r="G58" i="23"/>
  <c r="F58" i="23"/>
  <c r="E58" i="23"/>
  <c r="R57" i="23"/>
  <c r="Q57" i="23"/>
  <c r="P57" i="23"/>
  <c r="O57" i="23"/>
  <c r="N57" i="23"/>
  <c r="L57" i="23"/>
  <c r="H57" i="23"/>
  <c r="G57" i="23"/>
  <c r="F57" i="23"/>
  <c r="E57" i="23"/>
  <c r="Q56" i="23"/>
  <c r="P56" i="23"/>
  <c r="O56" i="23"/>
  <c r="N56" i="23"/>
  <c r="M56" i="23"/>
  <c r="L56" i="23"/>
  <c r="H56" i="23"/>
  <c r="G56" i="23"/>
  <c r="F56" i="23"/>
  <c r="E56" i="23"/>
  <c r="Q55" i="23"/>
  <c r="P55" i="23"/>
  <c r="O55" i="23"/>
  <c r="N55" i="23"/>
  <c r="M55" i="23"/>
  <c r="L55" i="23"/>
  <c r="K55" i="23"/>
  <c r="J55" i="23"/>
  <c r="I55" i="23"/>
  <c r="H55" i="23"/>
  <c r="G55" i="23"/>
  <c r="F55" i="23"/>
  <c r="E55" i="23"/>
  <c r="Q54" i="23"/>
  <c r="P54" i="23"/>
  <c r="O54" i="23"/>
  <c r="N54" i="23"/>
  <c r="M54" i="23"/>
  <c r="L54" i="23"/>
  <c r="K54" i="23"/>
  <c r="J54" i="23"/>
  <c r="I54" i="23"/>
  <c r="H54" i="23"/>
  <c r="G54" i="23"/>
  <c r="F54" i="23"/>
  <c r="E54" i="23"/>
  <c r="Q53" i="23"/>
  <c r="P53" i="23"/>
  <c r="O53" i="23"/>
  <c r="N53" i="23"/>
  <c r="M53" i="23"/>
  <c r="L53" i="23"/>
  <c r="K53" i="23"/>
  <c r="J53" i="23"/>
  <c r="I53" i="23"/>
  <c r="H53" i="23"/>
  <c r="G53" i="23"/>
  <c r="F53" i="23"/>
  <c r="E53" i="23"/>
  <c r="Q52" i="23"/>
  <c r="P52" i="23"/>
  <c r="O52" i="23"/>
  <c r="N52" i="23"/>
  <c r="M52" i="23"/>
  <c r="L52" i="23"/>
  <c r="H52" i="23"/>
  <c r="G52" i="23"/>
  <c r="F52" i="23"/>
  <c r="E52" i="23"/>
  <c r="Q51" i="23"/>
  <c r="P51" i="23"/>
  <c r="O51" i="23"/>
  <c r="N51" i="23"/>
  <c r="M51" i="23"/>
  <c r="L51" i="23"/>
  <c r="K51" i="23"/>
  <c r="H51" i="23"/>
  <c r="G51" i="23"/>
  <c r="F51" i="23"/>
  <c r="E51" i="23"/>
  <c r="Q50" i="23"/>
  <c r="P50" i="23"/>
  <c r="O50" i="23"/>
  <c r="N50" i="23"/>
  <c r="M50" i="23"/>
  <c r="L50" i="23"/>
  <c r="K50" i="23"/>
  <c r="H50" i="23"/>
  <c r="G50" i="23"/>
  <c r="F50" i="23"/>
  <c r="E50" i="23"/>
  <c r="Q49" i="23"/>
  <c r="P49" i="23"/>
  <c r="O49" i="23"/>
  <c r="N49" i="23"/>
  <c r="M49" i="23"/>
  <c r="L49" i="23"/>
  <c r="H49" i="23"/>
  <c r="G49" i="23"/>
  <c r="F49" i="23"/>
  <c r="E49" i="23"/>
  <c r="Q48" i="23"/>
  <c r="P48" i="23"/>
  <c r="O48" i="23"/>
  <c r="N48" i="23"/>
  <c r="M48" i="23"/>
  <c r="L48" i="23"/>
  <c r="K48" i="23"/>
  <c r="J48" i="23"/>
  <c r="I48" i="23"/>
  <c r="H48" i="23"/>
  <c r="G48" i="23"/>
  <c r="F48" i="23"/>
  <c r="E48" i="23"/>
  <c r="Q47" i="23"/>
  <c r="P47" i="23"/>
  <c r="O47" i="23"/>
  <c r="N47" i="23"/>
  <c r="M47" i="23"/>
  <c r="L47" i="23"/>
  <c r="K47" i="23"/>
  <c r="H47" i="23"/>
  <c r="G47" i="23"/>
  <c r="F47" i="23"/>
  <c r="E47" i="23"/>
  <c r="Q46" i="23"/>
  <c r="P46" i="23"/>
  <c r="O46" i="23"/>
  <c r="N46" i="23"/>
  <c r="M46" i="23"/>
  <c r="L46" i="23"/>
  <c r="K46" i="23"/>
  <c r="H46" i="23"/>
  <c r="G46" i="23"/>
  <c r="F46" i="23"/>
  <c r="E46" i="23"/>
  <c r="Q45" i="23"/>
  <c r="P45" i="23"/>
  <c r="O45" i="23"/>
  <c r="N45" i="23"/>
  <c r="M45" i="23"/>
  <c r="L45" i="23"/>
  <c r="K45" i="23"/>
  <c r="J45" i="23"/>
  <c r="H45" i="23"/>
  <c r="G45" i="23"/>
  <c r="F45" i="23"/>
  <c r="E45" i="23"/>
  <c r="Q44" i="23"/>
  <c r="P44" i="23"/>
  <c r="O44" i="23"/>
  <c r="N44" i="23"/>
  <c r="M44" i="23"/>
  <c r="L44" i="23"/>
  <c r="H44" i="23"/>
  <c r="G44" i="23"/>
  <c r="F44" i="23"/>
  <c r="E44" i="23"/>
  <c r="Q43" i="23"/>
  <c r="P43" i="23"/>
  <c r="O43" i="23"/>
  <c r="N43" i="23"/>
  <c r="M43" i="23"/>
  <c r="L43" i="23"/>
  <c r="K43" i="23"/>
  <c r="J43" i="23"/>
  <c r="I43" i="23"/>
  <c r="H43" i="23"/>
  <c r="G43" i="23"/>
  <c r="F43" i="23"/>
  <c r="E43" i="23"/>
  <c r="Q42" i="23"/>
  <c r="P42" i="23"/>
  <c r="O42" i="23"/>
  <c r="N42" i="23"/>
  <c r="M42" i="23"/>
  <c r="L42" i="23"/>
  <c r="K42" i="23"/>
  <c r="J42" i="23"/>
  <c r="I42" i="23"/>
  <c r="H42" i="23"/>
  <c r="G42" i="23"/>
  <c r="F42" i="23"/>
  <c r="E42" i="23"/>
  <c r="Q41" i="23"/>
  <c r="P41" i="23"/>
  <c r="O41" i="23"/>
  <c r="N41" i="23"/>
  <c r="M41" i="23"/>
  <c r="L41" i="23"/>
  <c r="K41" i="23"/>
  <c r="J41" i="23"/>
  <c r="I41" i="23"/>
  <c r="H41" i="23"/>
  <c r="G41" i="23"/>
  <c r="F41" i="23"/>
  <c r="E41" i="23"/>
  <c r="Q40" i="23"/>
  <c r="P40" i="23"/>
  <c r="O40" i="23"/>
  <c r="N40" i="23"/>
  <c r="M40" i="23"/>
  <c r="L40" i="23"/>
  <c r="K40" i="23"/>
  <c r="J40" i="23"/>
  <c r="I40" i="23"/>
  <c r="H40" i="23"/>
  <c r="G40" i="23"/>
  <c r="F40" i="23"/>
  <c r="E40" i="23"/>
  <c r="Q39" i="23"/>
  <c r="P39" i="23"/>
  <c r="O39" i="23"/>
  <c r="N39" i="23"/>
  <c r="M39" i="23"/>
  <c r="L39" i="23"/>
  <c r="K39" i="23"/>
  <c r="J39" i="23"/>
  <c r="I39" i="23"/>
  <c r="H39" i="23"/>
  <c r="G39" i="23"/>
  <c r="F39" i="23"/>
  <c r="E39" i="23"/>
  <c r="Q38" i="23"/>
  <c r="P38" i="23"/>
  <c r="O38" i="23"/>
  <c r="N38" i="23"/>
  <c r="M38" i="23"/>
  <c r="L38" i="23"/>
  <c r="K38" i="23"/>
  <c r="J38" i="23"/>
  <c r="I38" i="23"/>
  <c r="H38" i="23"/>
  <c r="G38" i="23"/>
  <c r="F38" i="23"/>
  <c r="E38" i="23"/>
  <c r="Q37" i="23"/>
  <c r="P37" i="23"/>
  <c r="O37" i="23"/>
  <c r="N37" i="23"/>
  <c r="M37" i="23"/>
  <c r="L37" i="23"/>
  <c r="K37" i="23"/>
  <c r="J37" i="23"/>
  <c r="I37" i="23"/>
  <c r="H37" i="23"/>
  <c r="G37" i="23"/>
  <c r="F37" i="23"/>
  <c r="E37" i="23"/>
  <c r="Q36" i="23"/>
  <c r="P36" i="23"/>
  <c r="O36" i="23"/>
  <c r="N36" i="23"/>
  <c r="M36" i="23"/>
  <c r="L36" i="23"/>
  <c r="K36" i="23"/>
  <c r="J36" i="23"/>
  <c r="I36" i="23"/>
  <c r="H36" i="23"/>
  <c r="G36" i="23"/>
  <c r="F36" i="23"/>
  <c r="E36" i="23"/>
  <c r="Q35" i="23"/>
  <c r="P35" i="23"/>
  <c r="O35" i="23"/>
  <c r="N35" i="23"/>
  <c r="M35" i="23"/>
  <c r="L35" i="23"/>
  <c r="K35" i="23"/>
  <c r="J35" i="23"/>
  <c r="I35" i="23"/>
  <c r="H35" i="23"/>
  <c r="G35" i="23"/>
  <c r="F35" i="23"/>
  <c r="E35" i="23"/>
  <c r="Q34" i="23"/>
  <c r="P34" i="23"/>
  <c r="O34" i="23"/>
  <c r="N34" i="23"/>
  <c r="M34" i="23"/>
  <c r="L34" i="23"/>
  <c r="K34" i="23"/>
  <c r="J34" i="23"/>
  <c r="I34" i="23"/>
  <c r="H34" i="23"/>
  <c r="G34" i="23"/>
  <c r="F34" i="23"/>
  <c r="E34" i="23"/>
  <c r="Q33" i="23"/>
  <c r="P33" i="23"/>
  <c r="O33" i="23"/>
  <c r="N33" i="23"/>
  <c r="M33" i="23"/>
  <c r="L33" i="23"/>
  <c r="K33" i="23"/>
  <c r="J33" i="23"/>
  <c r="I33" i="23"/>
  <c r="H33" i="23"/>
  <c r="G33" i="23"/>
  <c r="F33" i="23"/>
  <c r="E33" i="23"/>
  <c r="Q32" i="23"/>
  <c r="P32" i="23"/>
  <c r="O32" i="23"/>
  <c r="N32" i="23"/>
  <c r="M32" i="23"/>
  <c r="L32" i="23"/>
  <c r="K32" i="23"/>
  <c r="J32" i="23"/>
  <c r="I32" i="23"/>
  <c r="H32" i="23"/>
  <c r="G32" i="23"/>
  <c r="F32" i="23"/>
  <c r="E32" i="23"/>
  <c r="Q31" i="23"/>
  <c r="P31" i="23"/>
  <c r="O31" i="23"/>
  <c r="N31" i="23"/>
  <c r="M31" i="23"/>
  <c r="L31" i="23"/>
  <c r="K31" i="23"/>
  <c r="J31" i="23"/>
  <c r="I31" i="23"/>
  <c r="H31" i="23"/>
  <c r="G31" i="23"/>
  <c r="F31" i="23"/>
  <c r="E31" i="23"/>
  <c r="Q30" i="23"/>
  <c r="P30" i="23"/>
  <c r="O30" i="23"/>
  <c r="N30" i="23"/>
  <c r="M30" i="23"/>
  <c r="L30" i="23"/>
  <c r="K30" i="23"/>
  <c r="J30" i="23"/>
  <c r="I30" i="23"/>
  <c r="H30" i="23"/>
  <c r="G30" i="23"/>
  <c r="F30" i="23"/>
  <c r="E30" i="23"/>
  <c r="R29" i="23"/>
  <c r="Q29" i="23"/>
  <c r="P29" i="23"/>
  <c r="O29" i="23"/>
  <c r="N29" i="23"/>
  <c r="M29" i="23"/>
  <c r="L29" i="23"/>
  <c r="K29" i="23"/>
  <c r="J29" i="23"/>
  <c r="I29" i="23"/>
  <c r="H29" i="23"/>
  <c r="G29" i="23"/>
  <c r="F29" i="23"/>
  <c r="E29" i="23"/>
  <c r="S29" i="23" s="1"/>
  <c r="Q28" i="23"/>
  <c r="P28" i="23"/>
  <c r="O28" i="23"/>
  <c r="N28" i="23"/>
  <c r="M28" i="23"/>
  <c r="L28" i="23"/>
  <c r="K28" i="23"/>
  <c r="J28" i="23"/>
  <c r="I28" i="23"/>
  <c r="H28" i="23"/>
  <c r="G28" i="23"/>
  <c r="F28" i="23"/>
  <c r="E28" i="23"/>
  <c r="Q27" i="23"/>
  <c r="P27" i="23"/>
  <c r="O27" i="23"/>
  <c r="N27" i="23"/>
  <c r="M27" i="23"/>
  <c r="H27" i="23"/>
  <c r="G27" i="23"/>
  <c r="F27" i="23"/>
  <c r="E27" i="23"/>
  <c r="Q26" i="23"/>
  <c r="P26" i="23"/>
  <c r="O26" i="23"/>
  <c r="N26" i="23"/>
  <c r="M26" i="23"/>
  <c r="L26" i="23"/>
  <c r="K26" i="23"/>
  <c r="J26" i="23"/>
  <c r="I26" i="23"/>
  <c r="H26" i="23"/>
  <c r="G26" i="23"/>
  <c r="F26" i="23"/>
  <c r="E26" i="23"/>
  <c r="Q25" i="23"/>
  <c r="P25" i="23"/>
  <c r="O25" i="23"/>
  <c r="N25" i="23"/>
  <c r="M25" i="23"/>
  <c r="L25" i="23"/>
  <c r="K25" i="23"/>
  <c r="J25" i="23"/>
  <c r="I25" i="23"/>
  <c r="H25" i="23"/>
  <c r="G25" i="23"/>
  <c r="F25" i="23"/>
  <c r="E25" i="23"/>
  <c r="Q24" i="23"/>
  <c r="P24" i="23"/>
  <c r="O24" i="23"/>
  <c r="N24" i="23"/>
  <c r="M24" i="23"/>
  <c r="L24" i="23"/>
  <c r="K24" i="23"/>
  <c r="J24" i="23"/>
  <c r="I24" i="23"/>
  <c r="H24" i="23"/>
  <c r="G24" i="23"/>
  <c r="F24" i="23"/>
  <c r="E24" i="23"/>
  <c r="Q23" i="23"/>
  <c r="P23" i="23"/>
  <c r="O23" i="23"/>
  <c r="N23" i="23"/>
  <c r="M23" i="23"/>
  <c r="L23" i="23"/>
  <c r="K23" i="23"/>
  <c r="J23" i="23"/>
  <c r="I23" i="23"/>
  <c r="H23" i="23"/>
  <c r="G23" i="23"/>
  <c r="F23" i="23"/>
  <c r="E23" i="23"/>
  <c r="Q22" i="23"/>
  <c r="P22" i="23"/>
  <c r="O22" i="23"/>
  <c r="N22" i="23"/>
  <c r="M22" i="23"/>
  <c r="L22" i="23"/>
  <c r="K22" i="23"/>
  <c r="J22" i="23"/>
  <c r="I22" i="23"/>
  <c r="H22" i="23"/>
  <c r="G22" i="23"/>
  <c r="F22" i="23"/>
  <c r="E22" i="23"/>
  <c r="Q21" i="23"/>
  <c r="P21" i="23"/>
  <c r="O21" i="23"/>
  <c r="N21" i="23"/>
  <c r="M21" i="23"/>
  <c r="L21" i="23"/>
  <c r="K21" i="23"/>
  <c r="J21" i="23"/>
  <c r="I21" i="23"/>
  <c r="H21" i="23"/>
  <c r="G21" i="23"/>
  <c r="F21" i="23"/>
  <c r="E21" i="23"/>
  <c r="Q20" i="23"/>
  <c r="P20" i="23"/>
  <c r="O20" i="23"/>
  <c r="N20" i="23"/>
  <c r="M20" i="23"/>
  <c r="L20" i="23"/>
  <c r="K20" i="23"/>
  <c r="J20" i="23"/>
  <c r="I20" i="23"/>
  <c r="H20" i="23"/>
  <c r="G20" i="23"/>
  <c r="F20" i="23"/>
  <c r="E20" i="23"/>
  <c r="Q19" i="23"/>
  <c r="P19" i="23"/>
  <c r="O19" i="23"/>
  <c r="N19" i="23"/>
  <c r="M19" i="23"/>
  <c r="L19" i="23"/>
  <c r="K19" i="23"/>
  <c r="J19" i="23"/>
  <c r="I19" i="23"/>
  <c r="H19" i="23"/>
  <c r="G19" i="23"/>
  <c r="F19" i="23"/>
  <c r="E19" i="23"/>
  <c r="Q18" i="23"/>
  <c r="P18" i="23"/>
  <c r="O18" i="23"/>
  <c r="N18" i="23"/>
  <c r="M18" i="23"/>
  <c r="L18" i="23"/>
  <c r="K18" i="23"/>
  <c r="J18" i="23"/>
  <c r="I18" i="23"/>
  <c r="H18" i="23"/>
  <c r="G18" i="23"/>
  <c r="F18" i="23"/>
  <c r="E18" i="23"/>
  <c r="Q17" i="23"/>
  <c r="P17" i="23"/>
  <c r="O17" i="23"/>
  <c r="N17" i="23"/>
  <c r="M17" i="23"/>
  <c r="L17" i="23"/>
  <c r="K17" i="23"/>
  <c r="J17" i="23"/>
  <c r="I17" i="23"/>
  <c r="H17" i="23"/>
  <c r="G17" i="23"/>
  <c r="F17" i="23"/>
  <c r="E17" i="23"/>
  <c r="Q16" i="23"/>
  <c r="P16" i="23"/>
  <c r="O16" i="23"/>
  <c r="N16" i="23"/>
  <c r="M16" i="23"/>
  <c r="L16" i="23"/>
  <c r="K16" i="23"/>
  <c r="J16" i="23"/>
  <c r="I16" i="23"/>
  <c r="H16" i="23"/>
  <c r="G16" i="23"/>
  <c r="F16" i="23"/>
  <c r="E16" i="23"/>
  <c r="Q15" i="23"/>
  <c r="P15" i="23"/>
  <c r="O15" i="23"/>
  <c r="N15" i="23"/>
  <c r="M15" i="23"/>
  <c r="L15" i="23"/>
  <c r="K15" i="23"/>
  <c r="J15" i="23"/>
  <c r="I15" i="23"/>
  <c r="H15" i="23"/>
  <c r="G15" i="23"/>
  <c r="F15" i="23"/>
  <c r="E15" i="23"/>
  <c r="R14" i="23"/>
  <c r="Q14" i="23"/>
  <c r="P14" i="23"/>
  <c r="O14" i="23"/>
  <c r="N14" i="23"/>
  <c r="M14" i="23"/>
  <c r="L14" i="23"/>
  <c r="K14" i="23"/>
  <c r="J14" i="23"/>
  <c r="I14" i="23"/>
  <c r="H14" i="23"/>
  <c r="G14" i="23"/>
  <c r="F14" i="23"/>
  <c r="E14" i="23"/>
  <c r="R13" i="23"/>
  <c r="Q13" i="23"/>
  <c r="P13" i="23"/>
  <c r="O13" i="23"/>
  <c r="N13" i="23"/>
  <c r="M13" i="23"/>
  <c r="L13" i="23"/>
  <c r="K13" i="23"/>
  <c r="J13" i="23"/>
  <c r="I13" i="23"/>
  <c r="H13" i="23"/>
  <c r="G13" i="23"/>
  <c r="F13" i="23"/>
  <c r="E13" i="23"/>
  <c r="R12" i="23"/>
  <c r="Q12" i="23"/>
  <c r="P12" i="23"/>
  <c r="O12" i="23"/>
  <c r="N12" i="23"/>
  <c r="M12" i="23"/>
  <c r="L12" i="23"/>
  <c r="K12" i="23"/>
  <c r="J12" i="23"/>
  <c r="I12" i="23"/>
  <c r="H12" i="23"/>
  <c r="G12" i="23"/>
  <c r="F12" i="23"/>
  <c r="E12" i="23"/>
  <c r="Q11" i="23"/>
  <c r="P11" i="23"/>
  <c r="O11" i="23"/>
  <c r="N11" i="23"/>
  <c r="M11" i="23"/>
  <c r="L11" i="23"/>
  <c r="K11" i="23"/>
  <c r="J11" i="23"/>
  <c r="I11" i="23"/>
  <c r="H11" i="23"/>
  <c r="G11" i="23"/>
  <c r="F11" i="23"/>
  <c r="E11" i="23"/>
  <c r="Q10" i="23"/>
  <c r="P10" i="23"/>
  <c r="O10" i="23"/>
  <c r="N10" i="23"/>
  <c r="M10" i="23"/>
  <c r="L10" i="23"/>
  <c r="K10" i="23"/>
  <c r="J10" i="23"/>
  <c r="I10" i="23"/>
  <c r="H10" i="23"/>
  <c r="G10" i="23"/>
  <c r="F10" i="23"/>
  <c r="E10" i="23"/>
  <c r="Q9" i="23"/>
  <c r="P9" i="23"/>
  <c r="O9" i="23"/>
  <c r="N9" i="23"/>
  <c r="M9" i="23"/>
  <c r="L9" i="23"/>
  <c r="K9" i="23"/>
  <c r="J9" i="23"/>
  <c r="I9" i="23"/>
  <c r="H9" i="23"/>
  <c r="G9" i="23"/>
  <c r="F9" i="23"/>
  <c r="E9" i="23"/>
  <c r="R8" i="23"/>
  <c r="Q8" i="23"/>
  <c r="P8" i="23"/>
  <c r="O8" i="23"/>
  <c r="N8" i="23"/>
  <c r="M8" i="23"/>
  <c r="L8" i="23"/>
  <c r="K8" i="23"/>
  <c r="J8" i="23"/>
  <c r="I8" i="23"/>
  <c r="H8" i="23"/>
  <c r="G8" i="23"/>
  <c r="F8" i="23"/>
  <c r="E8" i="23"/>
  <c r="P31" i="22"/>
  <c r="I29" i="22"/>
  <c r="AL522" i="20"/>
  <c r="AK522" i="20"/>
  <c r="AJ522" i="20"/>
  <c r="AI522" i="20"/>
  <c r="H522" i="20"/>
  <c r="G522" i="20"/>
  <c r="F522" i="20"/>
  <c r="E522" i="20"/>
  <c r="D522" i="20"/>
  <c r="C522" i="20"/>
  <c r="B522" i="20"/>
  <c r="A522" i="20"/>
  <c r="AL521" i="20"/>
  <c r="AK521" i="20"/>
  <c r="AJ521" i="20"/>
  <c r="AI521" i="20"/>
  <c r="H521" i="20"/>
  <c r="G521" i="20"/>
  <c r="F521" i="20"/>
  <c r="E521" i="20"/>
  <c r="D521" i="20"/>
  <c r="C521" i="20"/>
  <c r="B521" i="20"/>
  <c r="A521" i="20"/>
  <c r="AL520" i="20"/>
  <c r="AK520" i="20"/>
  <c r="AJ520" i="20"/>
  <c r="AI520" i="20"/>
  <c r="R509" i="23" s="1"/>
  <c r="H520" i="20"/>
  <c r="G520" i="20"/>
  <c r="F520" i="20"/>
  <c r="E520" i="20"/>
  <c r="D520" i="20"/>
  <c r="C520" i="20"/>
  <c r="B520" i="20"/>
  <c r="A520" i="20"/>
  <c r="AL519" i="20"/>
  <c r="AK519" i="20"/>
  <c r="AJ519" i="20"/>
  <c r="AI519" i="20"/>
  <c r="R508" i="23" s="1"/>
  <c r="H519" i="20"/>
  <c r="G519" i="20"/>
  <c r="F519" i="20"/>
  <c r="E519" i="20"/>
  <c r="D519" i="20"/>
  <c r="C519" i="20"/>
  <c r="B519" i="20"/>
  <c r="A519" i="20"/>
  <c r="AL518" i="20"/>
  <c r="AK518" i="20"/>
  <c r="AJ518" i="20"/>
  <c r="AI518" i="20"/>
  <c r="R507" i="23" s="1"/>
  <c r="H518" i="20"/>
  <c r="G518" i="20"/>
  <c r="F518" i="20"/>
  <c r="E518" i="20"/>
  <c r="D518" i="20"/>
  <c r="C518" i="20"/>
  <c r="B518" i="20"/>
  <c r="A518" i="20"/>
  <c r="AL517" i="20"/>
  <c r="AK517" i="20"/>
  <c r="AJ517" i="20"/>
  <c r="AI517" i="20"/>
  <c r="R506" i="23" s="1"/>
  <c r="H517" i="20"/>
  <c r="G517" i="20"/>
  <c r="F517" i="20"/>
  <c r="E517" i="20"/>
  <c r="D517" i="20"/>
  <c r="C517" i="20"/>
  <c r="B517" i="20"/>
  <c r="A517" i="20"/>
  <c r="AL516" i="20"/>
  <c r="AK516" i="20"/>
  <c r="AJ516" i="20"/>
  <c r="AI516" i="20"/>
  <c r="R505" i="23" s="1"/>
  <c r="H516" i="20"/>
  <c r="G516" i="20"/>
  <c r="F516" i="20"/>
  <c r="E516" i="20"/>
  <c r="D516" i="20"/>
  <c r="C516" i="20"/>
  <c r="B516" i="20"/>
  <c r="A516" i="20"/>
  <c r="AL515" i="20"/>
  <c r="AK515" i="20"/>
  <c r="AJ515" i="20"/>
  <c r="AI515" i="20"/>
  <c r="R504" i="23" s="1"/>
  <c r="H515" i="20"/>
  <c r="G515" i="20"/>
  <c r="F515" i="20"/>
  <c r="E515" i="20"/>
  <c r="D515" i="20"/>
  <c r="C515" i="20"/>
  <c r="B515" i="20"/>
  <c r="A515" i="20"/>
  <c r="AL514" i="20"/>
  <c r="AK514" i="20"/>
  <c r="AJ514" i="20"/>
  <c r="AI514" i="20"/>
  <c r="R503" i="23" s="1"/>
  <c r="H514" i="20"/>
  <c r="G514" i="20"/>
  <c r="D509" i="23" s="1"/>
  <c r="F514" i="20"/>
  <c r="E514" i="20"/>
  <c r="D514" i="20"/>
  <c r="C514" i="20"/>
  <c r="B514" i="20"/>
  <c r="A514" i="20"/>
  <c r="B509" i="23" s="1"/>
  <c r="AL513" i="20"/>
  <c r="AK513" i="20"/>
  <c r="AJ513" i="20"/>
  <c r="AI513" i="20"/>
  <c r="R502" i="23" s="1"/>
  <c r="H513" i="20"/>
  <c r="G513" i="20"/>
  <c r="D508" i="23" s="1"/>
  <c r="F513" i="20"/>
  <c r="E513" i="20"/>
  <c r="D513" i="20"/>
  <c r="C513" i="20"/>
  <c r="B513" i="20"/>
  <c r="A513" i="20"/>
  <c r="B508" i="23" s="1"/>
  <c r="AL512" i="20"/>
  <c r="AK512" i="20"/>
  <c r="AJ512" i="20"/>
  <c r="AI512" i="20"/>
  <c r="R501" i="23" s="1"/>
  <c r="H512" i="20"/>
  <c r="G512" i="20"/>
  <c r="D507" i="23" s="1"/>
  <c r="F512" i="20"/>
  <c r="E512" i="20"/>
  <c r="D512" i="20"/>
  <c r="C512" i="20"/>
  <c r="B512" i="20"/>
  <c r="A512" i="20"/>
  <c r="B507" i="23" s="1"/>
  <c r="AL511" i="20"/>
  <c r="AK511" i="20"/>
  <c r="AJ511" i="20"/>
  <c r="AI511" i="20"/>
  <c r="R500" i="23" s="1"/>
  <c r="H511" i="20"/>
  <c r="G511" i="20"/>
  <c r="D506" i="23" s="1"/>
  <c r="F511" i="20"/>
  <c r="E511" i="20"/>
  <c r="D511" i="20"/>
  <c r="C511" i="20"/>
  <c r="B511" i="20"/>
  <c r="A511" i="20"/>
  <c r="B506" i="23" s="1"/>
  <c r="AL510" i="20"/>
  <c r="AK510" i="20"/>
  <c r="AJ510" i="20"/>
  <c r="AI510" i="20"/>
  <c r="R499" i="23" s="1"/>
  <c r="H510" i="20"/>
  <c r="G510" i="20"/>
  <c r="D505" i="23" s="1"/>
  <c r="F510" i="20"/>
  <c r="E510" i="20"/>
  <c r="D510" i="20"/>
  <c r="C510" i="20"/>
  <c r="B510" i="20"/>
  <c r="A510" i="20"/>
  <c r="B505" i="23" s="1"/>
  <c r="AL509" i="20"/>
  <c r="AK509" i="20"/>
  <c r="AJ509" i="20"/>
  <c r="AI509" i="20"/>
  <c r="R498" i="23" s="1"/>
  <c r="H509" i="20"/>
  <c r="G509" i="20"/>
  <c r="D504" i="23" s="1"/>
  <c r="F509" i="20"/>
  <c r="E509" i="20"/>
  <c r="D509" i="20"/>
  <c r="C509" i="20"/>
  <c r="B509" i="20"/>
  <c r="A509" i="20"/>
  <c r="B504" i="23" s="1"/>
  <c r="AL508" i="20"/>
  <c r="AK508" i="20"/>
  <c r="AJ508" i="20"/>
  <c r="AI508" i="20"/>
  <c r="R497" i="23" s="1"/>
  <c r="H508" i="20"/>
  <c r="G508" i="20"/>
  <c r="D503" i="23" s="1"/>
  <c r="F508" i="20"/>
  <c r="E508" i="20"/>
  <c r="D508" i="20"/>
  <c r="C508" i="20"/>
  <c r="B508" i="20"/>
  <c r="A508" i="20"/>
  <c r="B503" i="23" s="1"/>
  <c r="AL507" i="20"/>
  <c r="AK507" i="20"/>
  <c r="AJ507" i="20"/>
  <c r="AI507" i="20"/>
  <c r="R496" i="23" s="1"/>
  <c r="H507" i="20"/>
  <c r="G507" i="20"/>
  <c r="D502" i="23" s="1"/>
  <c r="F507" i="20"/>
  <c r="E507" i="20"/>
  <c r="D507" i="20"/>
  <c r="C507" i="20"/>
  <c r="B507" i="20"/>
  <c r="A507" i="20"/>
  <c r="B502" i="23" s="1"/>
  <c r="AL506" i="20"/>
  <c r="AK506" i="20"/>
  <c r="AJ506" i="20"/>
  <c r="AI506" i="20"/>
  <c r="R495" i="23" s="1"/>
  <c r="H506" i="20"/>
  <c r="G506" i="20"/>
  <c r="D501" i="23" s="1"/>
  <c r="F506" i="20"/>
  <c r="E506" i="20"/>
  <c r="D506" i="20"/>
  <c r="C506" i="20"/>
  <c r="B506" i="20"/>
  <c r="A506" i="20"/>
  <c r="B501" i="23" s="1"/>
  <c r="AL505" i="20"/>
  <c r="AK505" i="20"/>
  <c r="AJ505" i="20"/>
  <c r="AI505" i="20"/>
  <c r="R494" i="23" s="1"/>
  <c r="H505" i="20"/>
  <c r="G505" i="20"/>
  <c r="D500" i="23" s="1"/>
  <c r="F505" i="20"/>
  <c r="E505" i="20"/>
  <c r="D505" i="20"/>
  <c r="C505" i="20"/>
  <c r="B505" i="20"/>
  <c r="A505" i="20"/>
  <c r="B500" i="23" s="1"/>
  <c r="AL504" i="20"/>
  <c r="AK504" i="20"/>
  <c r="AJ504" i="20"/>
  <c r="AI504" i="20"/>
  <c r="R493" i="23" s="1"/>
  <c r="H504" i="20"/>
  <c r="G504" i="20"/>
  <c r="D499" i="23" s="1"/>
  <c r="F504" i="20"/>
  <c r="E504" i="20"/>
  <c r="D504" i="20"/>
  <c r="C504" i="20"/>
  <c r="B504" i="20"/>
  <c r="A504" i="20"/>
  <c r="B499" i="23" s="1"/>
  <c r="AL503" i="20"/>
  <c r="AK503" i="20"/>
  <c r="AJ503" i="20"/>
  <c r="AI503" i="20"/>
  <c r="R492" i="23" s="1"/>
  <c r="H503" i="20"/>
  <c r="G503" i="20"/>
  <c r="D498" i="23" s="1"/>
  <c r="F503" i="20"/>
  <c r="E503" i="20"/>
  <c r="D503" i="20"/>
  <c r="C503" i="20"/>
  <c r="B503" i="20"/>
  <c r="A503" i="20"/>
  <c r="B498" i="23" s="1"/>
  <c r="AL502" i="20"/>
  <c r="AK502" i="20"/>
  <c r="AJ502" i="20"/>
  <c r="AI502" i="20"/>
  <c r="R491" i="23" s="1"/>
  <c r="H502" i="20"/>
  <c r="G502" i="20"/>
  <c r="D497" i="23" s="1"/>
  <c r="F502" i="20"/>
  <c r="E502" i="20"/>
  <c r="D502" i="20"/>
  <c r="C502" i="20"/>
  <c r="B502" i="20"/>
  <c r="A502" i="20"/>
  <c r="B497" i="23" s="1"/>
  <c r="AL501" i="20"/>
  <c r="AK501" i="20"/>
  <c r="AJ501" i="20"/>
  <c r="AI501" i="20"/>
  <c r="R490" i="23" s="1"/>
  <c r="H501" i="20"/>
  <c r="G501" i="20"/>
  <c r="D496" i="23" s="1"/>
  <c r="F501" i="20"/>
  <c r="E501" i="20"/>
  <c r="D501" i="20"/>
  <c r="C501" i="20"/>
  <c r="B501" i="20"/>
  <c r="A501" i="20"/>
  <c r="B496" i="23" s="1"/>
  <c r="AL500" i="20"/>
  <c r="AK500" i="20"/>
  <c r="AJ500" i="20"/>
  <c r="AI500" i="20"/>
  <c r="R489" i="23" s="1"/>
  <c r="H500" i="20"/>
  <c r="G500" i="20"/>
  <c r="D495" i="23" s="1"/>
  <c r="F500" i="20"/>
  <c r="E500" i="20"/>
  <c r="D500" i="20"/>
  <c r="C500" i="20"/>
  <c r="B500" i="20"/>
  <c r="A500" i="20"/>
  <c r="B495" i="23" s="1"/>
  <c r="AL499" i="20"/>
  <c r="AK499" i="20"/>
  <c r="AJ499" i="20"/>
  <c r="AI499" i="20"/>
  <c r="R488" i="23" s="1"/>
  <c r="H499" i="20"/>
  <c r="G499" i="20"/>
  <c r="D494" i="23" s="1"/>
  <c r="F499" i="20"/>
  <c r="E499" i="20"/>
  <c r="D499" i="20"/>
  <c r="C499" i="20"/>
  <c r="B499" i="20"/>
  <c r="A499" i="20"/>
  <c r="B494" i="23" s="1"/>
  <c r="AL498" i="20"/>
  <c r="AK498" i="20"/>
  <c r="AJ498" i="20"/>
  <c r="AI498" i="20"/>
  <c r="R487" i="23" s="1"/>
  <c r="H498" i="20"/>
  <c r="G498" i="20"/>
  <c r="D493" i="23" s="1"/>
  <c r="F498" i="20"/>
  <c r="E498" i="20"/>
  <c r="D498" i="20"/>
  <c r="C498" i="20"/>
  <c r="B498" i="20"/>
  <c r="A498" i="20"/>
  <c r="B493" i="23" s="1"/>
  <c r="AL497" i="20"/>
  <c r="AK497" i="20"/>
  <c r="AJ497" i="20"/>
  <c r="AI497" i="20"/>
  <c r="R486" i="23" s="1"/>
  <c r="H497" i="20"/>
  <c r="G497" i="20"/>
  <c r="D492" i="23" s="1"/>
  <c r="F497" i="20"/>
  <c r="E497" i="20"/>
  <c r="D497" i="20"/>
  <c r="C497" i="20"/>
  <c r="B497" i="20"/>
  <c r="A497" i="20"/>
  <c r="B492" i="23" s="1"/>
  <c r="AL496" i="20"/>
  <c r="AK496" i="20"/>
  <c r="AJ496" i="20"/>
  <c r="AI496" i="20"/>
  <c r="R485" i="23" s="1"/>
  <c r="H496" i="20"/>
  <c r="G496" i="20"/>
  <c r="D491" i="23" s="1"/>
  <c r="F496" i="20"/>
  <c r="E496" i="20"/>
  <c r="D496" i="20"/>
  <c r="C496" i="20"/>
  <c r="B496" i="20"/>
  <c r="A496" i="20"/>
  <c r="B491" i="23" s="1"/>
  <c r="AL495" i="20"/>
  <c r="AK495" i="20"/>
  <c r="AJ495" i="20"/>
  <c r="AI495" i="20"/>
  <c r="R484" i="23" s="1"/>
  <c r="H495" i="20"/>
  <c r="G495" i="20"/>
  <c r="D490" i="23" s="1"/>
  <c r="F495" i="20"/>
  <c r="E495" i="20"/>
  <c r="D495" i="20"/>
  <c r="C495" i="20"/>
  <c r="B495" i="20"/>
  <c r="A495" i="20"/>
  <c r="B490" i="23" s="1"/>
  <c r="AL494" i="20"/>
  <c r="AK494" i="20"/>
  <c r="AJ494" i="20"/>
  <c r="AI494" i="20"/>
  <c r="R483" i="23" s="1"/>
  <c r="H494" i="20"/>
  <c r="G494" i="20"/>
  <c r="D489" i="23" s="1"/>
  <c r="F494" i="20"/>
  <c r="E494" i="20"/>
  <c r="D494" i="20"/>
  <c r="C494" i="20"/>
  <c r="B494" i="20"/>
  <c r="A494" i="20"/>
  <c r="B489" i="23" s="1"/>
  <c r="AL493" i="20"/>
  <c r="AK493" i="20"/>
  <c r="AJ493" i="20"/>
  <c r="AI493" i="20"/>
  <c r="R482" i="23" s="1"/>
  <c r="H493" i="20"/>
  <c r="G493" i="20"/>
  <c r="D488" i="23" s="1"/>
  <c r="F493" i="20"/>
  <c r="E493" i="20"/>
  <c r="D493" i="20"/>
  <c r="C493" i="20"/>
  <c r="B493" i="20"/>
  <c r="A493" i="20"/>
  <c r="B488" i="23" s="1"/>
  <c r="AL492" i="20"/>
  <c r="AK492" i="20"/>
  <c r="AJ492" i="20"/>
  <c r="AI492" i="20"/>
  <c r="R481" i="23" s="1"/>
  <c r="H492" i="20"/>
  <c r="G492" i="20"/>
  <c r="D487" i="23" s="1"/>
  <c r="F492" i="20"/>
  <c r="E492" i="20"/>
  <c r="D492" i="20"/>
  <c r="C492" i="20"/>
  <c r="B492" i="20"/>
  <c r="A492" i="20"/>
  <c r="B487" i="23" s="1"/>
  <c r="AL491" i="20"/>
  <c r="AK491" i="20"/>
  <c r="AJ491" i="20"/>
  <c r="AI491" i="20"/>
  <c r="R480" i="23" s="1"/>
  <c r="H491" i="20"/>
  <c r="G491" i="20"/>
  <c r="D486" i="23" s="1"/>
  <c r="F491" i="20"/>
  <c r="E491" i="20"/>
  <c r="D491" i="20"/>
  <c r="C491" i="20"/>
  <c r="B491" i="20"/>
  <c r="A491" i="20"/>
  <c r="B486" i="23" s="1"/>
  <c r="AL490" i="20"/>
  <c r="AK490" i="20"/>
  <c r="AJ490" i="20"/>
  <c r="AI490" i="20"/>
  <c r="R479" i="23" s="1"/>
  <c r="H490" i="20"/>
  <c r="G490" i="20"/>
  <c r="D485" i="23" s="1"/>
  <c r="F490" i="20"/>
  <c r="E490" i="20"/>
  <c r="D490" i="20"/>
  <c r="C490" i="20"/>
  <c r="B490" i="20"/>
  <c r="A490" i="20"/>
  <c r="B485" i="23" s="1"/>
  <c r="AL489" i="20"/>
  <c r="AK489" i="20"/>
  <c r="AJ489" i="20"/>
  <c r="AI489" i="20"/>
  <c r="R478" i="23" s="1"/>
  <c r="H489" i="20"/>
  <c r="G489" i="20"/>
  <c r="D484" i="23" s="1"/>
  <c r="F489" i="20"/>
  <c r="E489" i="20"/>
  <c r="D489" i="20"/>
  <c r="C489" i="20"/>
  <c r="B489" i="20"/>
  <c r="A489" i="20"/>
  <c r="B484" i="23" s="1"/>
  <c r="AL488" i="20"/>
  <c r="AK488" i="20"/>
  <c r="AJ488" i="20"/>
  <c r="AI488" i="20"/>
  <c r="R477" i="23" s="1"/>
  <c r="H488" i="20"/>
  <c r="G488" i="20"/>
  <c r="D483" i="23" s="1"/>
  <c r="F488" i="20"/>
  <c r="E488" i="20"/>
  <c r="D488" i="20"/>
  <c r="C488" i="20"/>
  <c r="B488" i="20"/>
  <c r="A488" i="20"/>
  <c r="B483" i="23" s="1"/>
  <c r="AL487" i="20"/>
  <c r="AK487" i="20"/>
  <c r="AJ487" i="20"/>
  <c r="AI487" i="20"/>
  <c r="R476" i="23" s="1"/>
  <c r="H487" i="20"/>
  <c r="G487" i="20"/>
  <c r="D482" i="23" s="1"/>
  <c r="F487" i="20"/>
  <c r="E487" i="20"/>
  <c r="D487" i="20"/>
  <c r="C487" i="20"/>
  <c r="B487" i="20"/>
  <c r="A487" i="20"/>
  <c r="B482" i="23" s="1"/>
  <c r="AL486" i="20"/>
  <c r="AK486" i="20"/>
  <c r="AJ486" i="20"/>
  <c r="AI486" i="20"/>
  <c r="R475" i="23" s="1"/>
  <c r="H486" i="20"/>
  <c r="G486" i="20"/>
  <c r="D481" i="23" s="1"/>
  <c r="F486" i="20"/>
  <c r="E486" i="20"/>
  <c r="D486" i="20"/>
  <c r="C486" i="20"/>
  <c r="B486" i="20"/>
  <c r="A486" i="20"/>
  <c r="B481" i="23" s="1"/>
  <c r="AL485" i="20"/>
  <c r="AK485" i="20"/>
  <c r="AJ485" i="20"/>
  <c r="AI485" i="20"/>
  <c r="R474" i="23" s="1"/>
  <c r="H485" i="20"/>
  <c r="G485" i="20"/>
  <c r="D480" i="23" s="1"/>
  <c r="F485" i="20"/>
  <c r="E485" i="20"/>
  <c r="D485" i="20"/>
  <c r="C485" i="20"/>
  <c r="B485" i="20"/>
  <c r="A485" i="20"/>
  <c r="B480" i="23" s="1"/>
  <c r="AL484" i="20"/>
  <c r="AK484" i="20"/>
  <c r="AJ484" i="20"/>
  <c r="AI484" i="20"/>
  <c r="R473" i="23" s="1"/>
  <c r="H484" i="20"/>
  <c r="G484" i="20"/>
  <c r="D479" i="23" s="1"/>
  <c r="F484" i="20"/>
  <c r="E484" i="20"/>
  <c r="D484" i="20"/>
  <c r="C484" i="20"/>
  <c r="B484" i="20"/>
  <c r="A484" i="20"/>
  <c r="B479" i="23" s="1"/>
  <c r="AL483" i="20"/>
  <c r="AK483" i="20"/>
  <c r="AJ483" i="20"/>
  <c r="AI483" i="20"/>
  <c r="R472" i="23" s="1"/>
  <c r="H483" i="20"/>
  <c r="G483" i="20"/>
  <c r="D478" i="23" s="1"/>
  <c r="F483" i="20"/>
  <c r="E483" i="20"/>
  <c r="D483" i="20"/>
  <c r="C483" i="20"/>
  <c r="B483" i="20"/>
  <c r="A483" i="20"/>
  <c r="B478" i="23" s="1"/>
  <c r="AL482" i="20"/>
  <c r="AK482" i="20"/>
  <c r="AJ482" i="20"/>
  <c r="AI482" i="20"/>
  <c r="R471" i="23" s="1"/>
  <c r="H482" i="20"/>
  <c r="G482" i="20"/>
  <c r="D477" i="23" s="1"/>
  <c r="F482" i="20"/>
  <c r="E482" i="20"/>
  <c r="D482" i="20"/>
  <c r="C482" i="20"/>
  <c r="B482" i="20"/>
  <c r="A482" i="20"/>
  <c r="B477" i="23" s="1"/>
  <c r="AL481" i="20"/>
  <c r="AK481" i="20"/>
  <c r="AJ481" i="20"/>
  <c r="AI481" i="20"/>
  <c r="R470" i="23" s="1"/>
  <c r="H481" i="20"/>
  <c r="G481" i="20"/>
  <c r="D476" i="23" s="1"/>
  <c r="F481" i="20"/>
  <c r="E481" i="20"/>
  <c r="D481" i="20"/>
  <c r="C481" i="20"/>
  <c r="B481" i="20"/>
  <c r="A481" i="20"/>
  <c r="B476" i="23" s="1"/>
  <c r="AL480" i="20"/>
  <c r="AK480" i="20"/>
  <c r="AJ480" i="20"/>
  <c r="AI480" i="20"/>
  <c r="R469" i="23" s="1"/>
  <c r="H480" i="20"/>
  <c r="G480" i="20"/>
  <c r="D475" i="23" s="1"/>
  <c r="F480" i="20"/>
  <c r="E480" i="20"/>
  <c r="D480" i="20"/>
  <c r="C480" i="20"/>
  <c r="B480" i="20"/>
  <c r="A480" i="20"/>
  <c r="B475" i="23" s="1"/>
  <c r="AL479" i="20"/>
  <c r="AK479" i="20"/>
  <c r="AJ479" i="20"/>
  <c r="AI479" i="20"/>
  <c r="R468" i="23" s="1"/>
  <c r="H479" i="20"/>
  <c r="G479" i="20"/>
  <c r="D474" i="23" s="1"/>
  <c r="F479" i="20"/>
  <c r="E479" i="20"/>
  <c r="D479" i="20"/>
  <c r="C479" i="20"/>
  <c r="B479" i="20"/>
  <c r="A479" i="20"/>
  <c r="B474" i="23" s="1"/>
  <c r="AL478" i="20"/>
  <c r="AK478" i="20"/>
  <c r="AJ478" i="20"/>
  <c r="AI478" i="20"/>
  <c r="R467" i="23" s="1"/>
  <c r="H478" i="20"/>
  <c r="G478" i="20"/>
  <c r="D473" i="23" s="1"/>
  <c r="F478" i="20"/>
  <c r="E478" i="20"/>
  <c r="D478" i="20"/>
  <c r="C478" i="20"/>
  <c r="B478" i="20"/>
  <c r="A478" i="20"/>
  <c r="B473" i="23" s="1"/>
  <c r="AL477" i="20"/>
  <c r="AK477" i="20"/>
  <c r="AJ477" i="20"/>
  <c r="AI477" i="20"/>
  <c r="R466" i="23" s="1"/>
  <c r="H477" i="20"/>
  <c r="G477" i="20"/>
  <c r="D472" i="23" s="1"/>
  <c r="F477" i="20"/>
  <c r="E477" i="20"/>
  <c r="D477" i="20"/>
  <c r="C477" i="20"/>
  <c r="B477" i="20"/>
  <c r="A477" i="20"/>
  <c r="B472" i="23" s="1"/>
  <c r="AL476" i="20"/>
  <c r="AK476" i="20"/>
  <c r="AJ476" i="20"/>
  <c r="AI476" i="20"/>
  <c r="R465" i="23" s="1"/>
  <c r="H476" i="20"/>
  <c r="G476" i="20"/>
  <c r="D471" i="23" s="1"/>
  <c r="F476" i="20"/>
  <c r="E476" i="20"/>
  <c r="D476" i="20"/>
  <c r="C476" i="20"/>
  <c r="B476" i="20"/>
  <c r="A476" i="20"/>
  <c r="B471" i="23" s="1"/>
  <c r="AL475" i="20"/>
  <c r="AK475" i="20"/>
  <c r="AJ475" i="20"/>
  <c r="AI475" i="20"/>
  <c r="R464" i="23" s="1"/>
  <c r="H475" i="20"/>
  <c r="G475" i="20"/>
  <c r="D470" i="23" s="1"/>
  <c r="F475" i="20"/>
  <c r="E475" i="20"/>
  <c r="D475" i="20"/>
  <c r="C475" i="20"/>
  <c r="B475" i="20"/>
  <c r="A475" i="20"/>
  <c r="B470" i="23" s="1"/>
  <c r="AL474" i="20"/>
  <c r="AK474" i="20"/>
  <c r="AJ474" i="20"/>
  <c r="AI474" i="20"/>
  <c r="R463" i="23" s="1"/>
  <c r="H474" i="20"/>
  <c r="G474" i="20"/>
  <c r="D469" i="23" s="1"/>
  <c r="F474" i="20"/>
  <c r="E474" i="20"/>
  <c r="D474" i="20"/>
  <c r="C474" i="20"/>
  <c r="B474" i="20"/>
  <c r="A474" i="20"/>
  <c r="B469" i="23" s="1"/>
  <c r="AL473" i="20"/>
  <c r="AK473" i="20"/>
  <c r="AJ473" i="20"/>
  <c r="AI473" i="20"/>
  <c r="R462" i="23" s="1"/>
  <c r="H473" i="20"/>
  <c r="G473" i="20"/>
  <c r="D468" i="23" s="1"/>
  <c r="F473" i="20"/>
  <c r="E473" i="20"/>
  <c r="D473" i="20"/>
  <c r="C473" i="20"/>
  <c r="B473" i="20"/>
  <c r="A473" i="20"/>
  <c r="B468" i="23" s="1"/>
  <c r="AL472" i="20"/>
  <c r="AK472" i="20"/>
  <c r="AJ472" i="20"/>
  <c r="AI472" i="20"/>
  <c r="R461" i="23" s="1"/>
  <c r="H472" i="20"/>
  <c r="G472" i="20"/>
  <c r="D467" i="23" s="1"/>
  <c r="F472" i="20"/>
  <c r="E472" i="20"/>
  <c r="D472" i="20"/>
  <c r="C472" i="20"/>
  <c r="B472" i="20"/>
  <c r="A472" i="20"/>
  <c r="B467" i="23" s="1"/>
  <c r="AL471" i="20"/>
  <c r="AK471" i="20"/>
  <c r="AJ471" i="20"/>
  <c r="AI471" i="20"/>
  <c r="R460" i="23" s="1"/>
  <c r="H471" i="20"/>
  <c r="G471" i="20"/>
  <c r="D466" i="23" s="1"/>
  <c r="F471" i="20"/>
  <c r="E471" i="20"/>
  <c r="D471" i="20"/>
  <c r="C471" i="20"/>
  <c r="B471" i="20"/>
  <c r="A471" i="20"/>
  <c r="B466" i="23" s="1"/>
  <c r="AL470" i="20"/>
  <c r="AK470" i="20"/>
  <c r="AJ470" i="20"/>
  <c r="AI470" i="20"/>
  <c r="R459" i="23" s="1"/>
  <c r="H470" i="20"/>
  <c r="G470" i="20"/>
  <c r="D465" i="23" s="1"/>
  <c r="F470" i="20"/>
  <c r="E470" i="20"/>
  <c r="D470" i="20"/>
  <c r="C470" i="20"/>
  <c r="B470" i="20"/>
  <c r="A470" i="20"/>
  <c r="B465" i="23" s="1"/>
  <c r="AL469" i="20"/>
  <c r="AK469" i="20"/>
  <c r="AJ469" i="20"/>
  <c r="AI469" i="20"/>
  <c r="R458" i="23" s="1"/>
  <c r="H469" i="20"/>
  <c r="G469" i="20"/>
  <c r="D464" i="23" s="1"/>
  <c r="F469" i="20"/>
  <c r="E469" i="20"/>
  <c r="D469" i="20"/>
  <c r="C469" i="20"/>
  <c r="B469" i="20"/>
  <c r="A469" i="20"/>
  <c r="B464" i="23" s="1"/>
  <c r="AL468" i="20"/>
  <c r="AK468" i="20"/>
  <c r="AJ468" i="20"/>
  <c r="AI468" i="20"/>
  <c r="R457" i="23" s="1"/>
  <c r="H468" i="20"/>
  <c r="G468" i="20"/>
  <c r="D463" i="23" s="1"/>
  <c r="F468" i="20"/>
  <c r="E468" i="20"/>
  <c r="D468" i="20"/>
  <c r="C468" i="20"/>
  <c r="B468" i="20"/>
  <c r="A468" i="20"/>
  <c r="B463" i="23" s="1"/>
  <c r="AL467" i="20"/>
  <c r="AK467" i="20"/>
  <c r="AJ467" i="20"/>
  <c r="AI467" i="20"/>
  <c r="R456" i="23" s="1"/>
  <c r="H467" i="20"/>
  <c r="G467" i="20"/>
  <c r="D462" i="23" s="1"/>
  <c r="F467" i="20"/>
  <c r="E467" i="20"/>
  <c r="D467" i="20"/>
  <c r="C467" i="20"/>
  <c r="B467" i="20"/>
  <c r="A467" i="20"/>
  <c r="B462" i="23" s="1"/>
  <c r="AL466" i="20"/>
  <c r="AK466" i="20"/>
  <c r="AJ466" i="20"/>
  <c r="AI466" i="20"/>
  <c r="R455" i="23" s="1"/>
  <c r="H466" i="20"/>
  <c r="G466" i="20"/>
  <c r="D461" i="23" s="1"/>
  <c r="F466" i="20"/>
  <c r="E466" i="20"/>
  <c r="D466" i="20"/>
  <c r="C466" i="20"/>
  <c r="B466" i="20"/>
  <c r="A466" i="20"/>
  <c r="B461" i="23" s="1"/>
  <c r="AL465" i="20"/>
  <c r="AK465" i="20"/>
  <c r="AJ465" i="20"/>
  <c r="AI465" i="20"/>
  <c r="R454" i="23" s="1"/>
  <c r="H465" i="20"/>
  <c r="G465" i="20"/>
  <c r="D460" i="23" s="1"/>
  <c r="F465" i="20"/>
  <c r="E465" i="20"/>
  <c r="D465" i="20"/>
  <c r="C465" i="20"/>
  <c r="B465" i="20"/>
  <c r="A465" i="20"/>
  <c r="B460" i="23" s="1"/>
  <c r="AL464" i="20"/>
  <c r="AK464" i="20"/>
  <c r="AJ464" i="20"/>
  <c r="AI464" i="20"/>
  <c r="R453" i="23" s="1"/>
  <c r="H464" i="20"/>
  <c r="G464" i="20"/>
  <c r="D459" i="23" s="1"/>
  <c r="F464" i="20"/>
  <c r="E464" i="20"/>
  <c r="D464" i="20"/>
  <c r="C464" i="20"/>
  <c r="B464" i="20"/>
  <c r="A464" i="20"/>
  <c r="B459" i="23" s="1"/>
  <c r="AL463" i="20"/>
  <c r="AK463" i="20"/>
  <c r="AJ463" i="20"/>
  <c r="AI463" i="20"/>
  <c r="R452" i="23" s="1"/>
  <c r="H463" i="20"/>
  <c r="G463" i="20"/>
  <c r="D458" i="23" s="1"/>
  <c r="F463" i="20"/>
  <c r="E463" i="20"/>
  <c r="D463" i="20"/>
  <c r="C463" i="20"/>
  <c r="B463" i="20"/>
  <c r="A463" i="20"/>
  <c r="B458" i="23" s="1"/>
  <c r="AL462" i="20"/>
  <c r="AK462" i="20"/>
  <c r="AJ462" i="20"/>
  <c r="AI462" i="20"/>
  <c r="R451" i="23" s="1"/>
  <c r="H462" i="20"/>
  <c r="G462" i="20"/>
  <c r="D457" i="23" s="1"/>
  <c r="F462" i="20"/>
  <c r="E462" i="20"/>
  <c r="D462" i="20"/>
  <c r="C462" i="20"/>
  <c r="B462" i="20"/>
  <c r="A462" i="20"/>
  <c r="B457" i="23" s="1"/>
  <c r="AL461" i="20"/>
  <c r="AK461" i="20"/>
  <c r="AJ461" i="20"/>
  <c r="AI461" i="20"/>
  <c r="R450" i="23" s="1"/>
  <c r="H461" i="20"/>
  <c r="G461" i="20"/>
  <c r="D456" i="23" s="1"/>
  <c r="F461" i="20"/>
  <c r="E461" i="20"/>
  <c r="D461" i="20"/>
  <c r="C461" i="20"/>
  <c r="B461" i="20"/>
  <c r="A461" i="20"/>
  <c r="B456" i="23" s="1"/>
  <c r="AL460" i="20"/>
  <c r="AK460" i="20"/>
  <c r="AJ460" i="20"/>
  <c r="AI460" i="20"/>
  <c r="R449" i="23" s="1"/>
  <c r="H460" i="20"/>
  <c r="G460" i="20"/>
  <c r="D455" i="23" s="1"/>
  <c r="F460" i="20"/>
  <c r="E460" i="20"/>
  <c r="D460" i="20"/>
  <c r="C460" i="20"/>
  <c r="B460" i="20"/>
  <c r="A460" i="20"/>
  <c r="B455" i="23" s="1"/>
  <c r="AL459" i="20"/>
  <c r="AK459" i="20"/>
  <c r="AJ459" i="20"/>
  <c r="AI459" i="20"/>
  <c r="R448" i="23" s="1"/>
  <c r="H459" i="20"/>
  <c r="G459" i="20"/>
  <c r="D454" i="23" s="1"/>
  <c r="F459" i="20"/>
  <c r="E459" i="20"/>
  <c r="D459" i="20"/>
  <c r="C459" i="20"/>
  <c r="B459" i="20"/>
  <c r="A459" i="20"/>
  <c r="B454" i="23" s="1"/>
  <c r="AL458" i="20"/>
  <c r="AK458" i="20"/>
  <c r="AJ458" i="20"/>
  <c r="AI458" i="20"/>
  <c r="R447" i="23" s="1"/>
  <c r="H458" i="20"/>
  <c r="G458" i="20"/>
  <c r="D453" i="23" s="1"/>
  <c r="F458" i="20"/>
  <c r="E458" i="20"/>
  <c r="D458" i="20"/>
  <c r="C458" i="20"/>
  <c r="B458" i="20"/>
  <c r="A458" i="20"/>
  <c r="B453" i="23" s="1"/>
  <c r="AL457" i="20"/>
  <c r="AK457" i="20"/>
  <c r="AJ457" i="20"/>
  <c r="AI457" i="20"/>
  <c r="R446" i="23" s="1"/>
  <c r="H457" i="20"/>
  <c r="G457" i="20"/>
  <c r="D452" i="23" s="1"/>
  <c r="F457" i="20"/>
  <c r="E457" i="20"/>
  <c r="D457" i="20"/>
  <c r="C457" i="20"/>
  <c r="B457" i="20"/>
  <c r="A457" i="20"/>
  <c r="B452" i="23" s="1"/>
  <c r="AL456" i="20"/>
  <c r="AK456" i="20"/>
  <c r="AJ456" i="20"/>
  <c r="AI456" i="20"/>
  <c r="R445" i="23" s="1"/>
  <c r="H456" i="20"/>
  <c r="G456" i="20"/>
  <c r="D451" i="23" s="1"/>
  <c r="F456" i="20"/>
  <c r="E456" i="20"/>
  <c r="D456" i="20"/>
  <c r="C456" i="20"/>
  <c r="B456" i="20"/>
  <c r="A456" i="20"/>
  <c r="B451" i="23" s="1"/>
  <c r="AL455" i="20"/>
  <c r="AK455" i="20"/>
  <c r="AJ455" i="20"/>
  <c r="AI455" i="20"/>
  <c r="R444" i="23" s="1"/>
  <c r="H455" i="20"/>
  <c r="G455" i="20"/>
  <c r="D450" i="23" s="1"/>
  <c r="F455" i="20"/>
  <c r="E455" i="20"/>
  <c r="D455" i="20"/>
  <c r="C455" i="20"/>
  <c r="B455" i="20"/>
  <c r="A455" i="20"/>
  <c r="B450" i="23" s="1"/>
  <c r="AL454" i="20"/>
  <c r="AK454" i="20"/>
  <c r="AJ454" i="20"/>
  <c r="AI454" i="20"/>
  <c r="R443" i="23" s="1"/>
  <c r="H454" i="20"/>
  <c r="G454" i="20"/>
  <c r="D449" i="23" s="1"/>
  <c r="F454" i="20"/>
  <c r="E454" i="20"/>
  <c r="D454" i="20"/>
  <c r="C454" i="20"/>
  <c r="B454" i="20"/>
  <c r="A454" i="20"/>
  <c r="B449" i="23" s="1"/>
  <c r="AL453" i="20"/>
  <c r="AK453" i="20"/>
  <c r="AJ453" i="20"/>
  <c r="AI453" i="20"/>
  <c r="R442" i="23" s="1"/>
  <c r="H453" i="20"/>
  <c r="G453" i="20"/>
  <c r="D448" i="23" s="1"/>
  <c r="F453" i="20"/>
  <c r="E453" i="20"/>
  <c r="D453" i="20"/>
  <c r="C453" i="20"/>
  <c r="B453" i="20"/>
  <c r="A453" i="20"/>
  <c r="B448" i="23" s="1"/>
  <c r="AL452" i="20"/>
  <c r="AK452" i="20"/>
  <c r="AJ452" i="20"/>
  <c r="AI452" i="20"/>
  <c r="R441" i="23" s="1"/>
  <c r="H452" i="20"/>
  <c r="G452" i="20"/>
  <c r="D447" i="23" s="1"/>
  <c r="F452" i="20"/>
  <c r="E452" i="20"/>
  <c r="D452" i="20"/>
  <c r="C452" i="20"/>
  <c r="B452" i="20"/>
  <c r="A452" i="20"/>
  <c r="B447" i="23" s="1"/>
  <c r="AL451" i="20"/>
  <c r="AK451" i="20"/>
  <c r="AJ451" i="20"/>
  <c r="AI451" i="20"/>
  <c r="R440" i="23" s="1"/>
  <c r="H451" i="20"/>
  <c r="G451" i="20"/>
  <c r="D446" i="23" s="1"/>
  <c r="F451" i="20"/>
  <c r="E451" i="20"/>
  <c r="D451" i="20"/>
  <c r="C451" i="20"/>
  <c r="B451" i="20"/>
  <c r="A451" i="20"/>
  <c r="B446" i="23" s="1"/>
  <c r="AL450" i="20"/>
  <c r="AK450" i="20"/>
  <c r="AJ450" i="20"/>
  <c r="AI450" i="20"/>
  <c r="R439" i="23" s="1"/>
  <c r="H450" i="20"/>
  <c r="G450" i="20"/>
  <c r="D445" i="23" s="1"/>
  <c r="F450" i="20"/>
  <c r="E450" i="20"/>
  <c r="D450" i="20"/>
  <c r="C450" i="20"/>
  <c r="B450" i="20"/>
  <c r="A450" i="20"/>
  <c r="B445" i="23" s="1"/>
  <c r="AL449" i="20"/>
  <c r="AK449" i="20"/>
  <c r="AJ449" i="20"/>
  <c r="AI449" i="20"/>
  <c r="R438" i="23" s="1"/>
  <c r="H449" i="20"/>
  <c r="G449" i="20"/>
  <c r="D444" i="23" s="1"/>
  <c r="F449" i="20"/>
  <c r="E449" i="20"/>
  <c r="D449" i="20"/>
  <c r="C449" i="20"/>
  <c r="B449" i="20"/>
  <c r="A449" i="20"/>
  <c r="B444" i="23" s="1"/>
  <c r="AL448" i="20"/>
  <c r="AK448" i="20"/>
  <c r="AJ448" i="20"/>
  <c r="AI448" i="20"/>
  <c r="R437" i="23" s="1"/>
  <c r="H448" i="20"/>
  <c r="G448" i="20"/>
  <c r="D443" i="23" s="1"/>
  <c r="F448" i="20"/>
  <c r="E448" i="20"/>
  <c r="D448" i="20"/>
  <c r="C448" i="20"/>
  <c r="B448" i="20"/>
  <c r="A448" i="20"/>
  <c r="B443" i="23" s="1"/>
  <c r="AL447" i="20"/>
  <c r="AK447" i="20"/>
  <c r="AJ447" i="20"/>
  <c r="AI447" i="20"/>
  <c r="R436" i="23" s="1"/>
  <c r="H447" i="20"/>
  <c r="G447" i="20"/>
  <c r="D442" i="23" s="1"/>
  <c r="F447" i="20"/>
  <c r="E447" i="20"/>
  <c r="D447" i="20"/>
  <c r="C447" i="20"/>
  <c r="B447" i="20"/>
  <c r="A447" i="20"/>
  <c r="B442" i="23" s="1"/>
  <c r="AL446" i="20"/>
  <c r="AK446" i="20"/>
  <c r="AJ446" i="20"/>
  <c r="AI446" i="20"/>
  <c r="R435" i="23" s="1"/>
  <c r="H446" i="20"/>
  <c r="G446" i="20"/>
  <c r="D441" i="23" s="1"/>
  <c r="F446" i="20"/>
  <c r="E446" i="20"/>
  <c r="D446" i="20"/>
  <c r="C446" i="20"/>
  <c r="B446" i="20"/>
  <c r="A446" i="20"/>
  <c r="B441" i="23" s="1"/>
  <c r="AL445" i="20"/>
  <c r="AK445" i="20"/>
  <c r="AJ445" i="20"/>
  <c r="AI445" i="20"/>
  <c r="R434" i="23" s="1"/>
  <c r="H445" i="20"/>
  <c r="G445" i="20"/>
  <c r="D440" i="23" s="1"/>
  <c r="F445" i="20"/>
  <c r="E445" i="20"/>
  <c r="D445" i="20"/>
  <c r="C445" i="20"/>
  <c r="B445" i="20"/>
  <c r="A445" i="20"/>
  <c r="B440" i="23" s="1"/>
  <c r="AL444" i="20"/>
  <c r="AK444" i="20"/>
  <c r="AJ444" i="20"/>
  <c r="AI444" i="20"/>
  <c r="R433" i="23" s="1"/>
  <c r="H444" i="20"/>
  <c r="G444" i="20"/>
  <c r="D439" i="23" s="1"/>
  <c r="F444" i="20"/>
  <c r="E444" i="20"/>
  <c r="D444" i="20"/>
  <c r="C444" i="20"/>
  <c r="B444" i="20"/>
  <c r="A444" i="20"/>
  <c r="B439" i="23" s="1"/>
  <c r="AL443" i="20"/>
  <c r="AK443" i="20"/>
  <c r="AJ443" i="20"/>
  <c r="AI443" i="20"/>
  <c r="R432" i="23" s="1"/>
  <c r="H443" i="20"/>
  <c r="G443" i="20"/>
  <c r="D438" i="23" s="1"/>
  <c r="F443" i="20"/>
  <c r="E443" i="20"/>
  <c r="D443" i="20"/>
  <c r="C443" i="20"/>
  <c r="B443" i="20"/>
  <c r="A443" i="20"/>
  <c r="B438" i="23" s="1"/>
  <c r="AL442" i="20"/>
  <c r="AK442" i="20"/>
  <c r="AJ442" i="20"/>
  <c r="AI442" i="20"/>
  <c r="R431" i="23" s="1"/>
  <c r="H442" i="20"/>
  <c r="G442" i="20"/>
  <c r="D437" i="23" s="1"/>
  <c r="F442" i="20"/>
  <c r="E442" i="20"/>
  <c r="D442" i="20"/>
  <c r="C442" i="20"/>
  <c r="B442" i="20"/>
  <c r="A442" i="20"/>
  <c r="B437" i="23" s="1"/>
  <c r="AL441" i="20"/>
  <c r="AK441" i="20"/>
  <c r="AJ441" i="20"/>
  <c r="AI441" i="20"/>
  <c r="R430" i="23" s="1"/>
  <c r="H441" i="20"/>
  <c r="G441" i="20"/>
  <c r="D436" i="23" s="1"/>
  <c r="F441" i="20"/>
  <c r="E441" i="20"/>
  <c r="D441" i="20"/>
  <c r="C441" i="20"/>
  <c r="B441" i="20"/>
  <c r="A441" i="20"/>
  <c r="B436" i="23" s="1"/>
  <c r="AL440" i="20"/>
  <c r="AK440" i="20"/>
  <c r="AJ440" i="20"/>
  <c r="AI440" i="20"/>
  <c r="R429" i="23" s="1"/>
  <c r="H440" i="20"/>
  <c r="G440" i="20"/>
  <c r="D435" i="23" s="1"/>
  <c r="F440" i="20"/>
  <c r="E440" i="20"/>
  <c r="D440" i="20"/>
  <c r="C440" i="20"/>
  <c r="B440" i="20"/>
  <c r="A440" i="20"/>
  <c r="B435" i="23" s="1"/>
  <c r="AL439" i="20"/>
  <c r="AK439" i="20"/>
  <c r="AJ439" i="20"/>
  <c r="AI439" i="20"/>
  <c r="R428" i="23" s="1"/>
  <c r="H439" i="20"/>
  <c r="G439" i="20"/>
  <c r="D434" i="23" s="1"/>
  <c r="F439" i="20"/>
  <c r="E439" i="20"/>
  <c r="D439" i="20"/>
  <c r="C439" i="20"/>
  <c r="B439" i="20"/>
  <c r="A439" i="20"/>
  <c r="B434" i="23" s="1"/>
  <c r="AL438" i="20"/>
  <c r="AK438" i="20"/>
  <c r="AJ438" i="20"/>
  <c r="AI438" i="20"/>
  <c r="R427" i="23" s="1"/>
  <c r="H438" i="20"/>
  <c r="G438" i="20"/>
  <c r="D433" i="23" s="1"/>
  <c r="F438" i="20"/>
  <c r="E438" i="20"/>
  <c r="D438" i="20"/>
  <c r="C438" i="20"/>
  <c r="B438" i="20"/>
  <c r="A438" i="20"/>
  <c r="B433" i="23" s="1"/>
  <c r="AL437" i="20"/>
  <c r="AK437" i="20"/>
  <c r="AJ437" i="20"/>
  <c r="AI437" i="20"/>
  <c r="R426" i="23" s="1"/>
  <c r="H437" i="20"/>
  <c r="G437" i="20"/>
  <c r="D432" i="23" s="1"/>
  <c r="F437" i="20"/>
  <c r="E437" i="20"/>
  <c r="D437" i="20"/>
  <c r="C437" i="20"/>
  <c r="B437" i="20"/>
  <c r="A437" i="20"/>
  <c r="B432" i="23" s="1"/>
  <c r="AL436" i="20"/>
  <c r="AK436" i="20"/>
  <c r="AJ436" i="20"/>
  <c r="AI436" i="20"/>
  <c r="R425" i="23" s="1"/>
  <c r="H436" i="20"/>
  <c r="G436" i="20"/>
  <c r="D431" i="23" s="1"/>
  <c r="F436" i="20"/>
  <c r="E436" i="20"/>
  <c r="D436" i="20"/>
  <c r="C436" i="20"/>
  <c r="B436" i="20"/>
  <c r="A436" i="20"/>
  <c r="B431" i="23" s="1"/>
  <c r="AL435" i="20"/>
  <c r="AK435" i="20"/>
  <c r="AJ435" i="20"/>
  <c r="AI435" i="20"/>
  <c r="R424" i="23" s="1"/>
  <c r="H435" i="20"/>
  <c r="G435" i="20"/>
  <c r="D430" i="23" s="1"/>
  <c r="F435" i="20"/>
  <c r="E435" i="20"/>
  <c r="D435" i="20"/>
  <c r="C435" i="20"/>
  <c r="B435" i="20"/>
  <c r="A435" i="20"/>
  <c r="B430" i="23" s="1"/>
  <c r="AL434" i="20"/>
  <c r="AK434" i="20"/>
  <c r="AJ434" i="20"/>
  <c r="AI434" i="20"/>
  <c r="R423" i="23" s="1"/>
  <c r="H434" i="20"/>
  <c r="G434" i="20"/>
  <c r="D429" i="23" s="1"/>
  <c r="F434" i="20"/>
  <c r="E434" i="20"/>
  <c r="D434" i="20"/>
  <c r="C434" i="20"/>
  <c r="B434" i="20"/>
  <c r="A434" i="20"/>
  <c r="B429" i="23" s="1"/>
  <c r="AL433" i="20"/>
  <c r="AK433" i="20"/>
  <c r="AJ433" i="20"/>
  <c r="AI433" i="20"/>
  <c r="R422" i="23" s="1"/>
  <c r="H433" i="20"/>
  <c r="G433" i="20"/>
  <c r="D428" i="23" s="1"/>
  <c r="F433" i="20"/>
  <c r="E433" i="20"/>
  <c r="D433" i="20"/>
  <c r="C433" i="20"/>
  <c r="B433" i="20"/>
  <c r="A433" i="20"/>
  <c r="B428" i="23" s="1"/>
  <c r="AL432" i="20"/>
  <c r="AK432" i="20"/>
  <c r="AJ432" i="20"/>
  <c r="AI432" i="20"/>
  <c r="R421" i="23" s="1"/>
  <c r="H432" i="20"/>
  <c r="G432" i="20"/>
  <c r="D427" i="23" s="1"/>
  <c r="F432" i="20"/>
  <c r="E432" i="20"/>
  <c r="D432" i="20"/>
  <c r="C432" i="20"/>
  <c r="B432" i="20"/>
  <c r="A432" i="20"/>
  <c r="B427" i="23" s="1"/>
  <c r="AL431" i="20"/>
  <c r="AK431" i="20"/>
  <c r="AJ431" i="20"/>
  <c r="AI431" i="20"/>
  <c r="R420" i="23" s="1"/>
  <c r="H431" i="20"/>
  <c r="G431" i="20"/>
  <c r="D426" i="23" s="1"/>
  <c r="F431" i="20"/>
  <c r="E431" i="20"/>
  <c r="D431" i="20"/>
  <c r="C431" i="20"/>
  <c r="B431" i="20"/>
  <c r="A431" i="20"/>
  <c r="B426" i="23" s="1"/>
  <c r="AL430" i="20"/>
  <c r="AK430" i="20"/>
  <c r="AJ430" i="20"/>
  <c r="AI430" i="20"/>
  <c r="R419" i="23" s="1"/>
  <c r="H430" i="20"/>
  <c r="G430" i="20"/>
  <c r="D425" i="23" s="1"/>
  <c r="F430" i="20"/>
  <c r="E430" i="20"/>
  <c r="D430" i="20"/>
  <c r="C430" i="20"/>
  <c r="B430" i="20"/>
  <c r="A430" i="20"/>
  <c r="B425" i="23" s="1"/>
  <c r="AL429" i="20"/>
  <c r="AK429" i="20"/>
  <c r="AJ429" i="20"/>
  <c r="AI429" i="20"/>
  <c r="R418" i="23" s="1"/>
  <c r="H429" i="20"/>
  <c r="G429" i="20"/>
  <c r="D424" i="23" s="1"/>
  <c r="F429" i="20"/>
  <c r="E429" i="20"/>
  <c r="D429" i="20"/>
  <c r="C429" i="20"/>
  <c r="B429" i="20"/>
  <c r="A429" i="20"/>
  <c r="B424" i="23" s="1"/>
  <c r="AL428" i="20"/>
  <c r="AK428" i="20"/>
  <c r="AJ428" i="20"/>
  <c r="AI428" i="20"/>
  <c r="R417" i="23" s="1"/>
  <c r="H428" i="20"/>
  <c r="G428" i="20"/>
  <c r="D423" i="23" s="1"/>
  <c r="F428" i="20"/>
  <c r="E428" i="20"/>
  <c r="D428" i="20"/>
  <c r="C428" i="20"/>
  <c r="B428" i="20"/>
  <c r="A428" i="20"/>
  <c r="B423" i="23" s="1"/>
  <c r="AL427" i="20"/>
  <c r="AK427" i="20"/>
  <c r="AJ427" i="20"/>
  <c r="AI427" i="20"/>
  <c r="R416" i="23" s="1"/>
  <c r="H427" i="20"/>
  <c r="G427" i="20"/>
  <c r="D422" i="23" s="1"/>
  <c r="F427" i="20"/>
  <c r="E427" i="20"/>
  <c r="D427" i="20"/>
  <c r="C427" i="20"/>
  <c r="B427" i="20"/>
  <c r="A427" i="20"/>
  <c r="B422" i="23" s="1"/>
  <c r="AL426" i="20"/>
  <c r="AK426" i="20"/>
  <c r="AJ426" i="20"/>
  <c r="AI426" i="20"/>
  <c r="R415" i="23" s="1"/>
  <c r="H426" i="20"/>
  <c r="G426" i="20"/>
  <c r="D421" i="23" s="1"/>
  <c r="F426" i="20"/>
  <c r="E426" i="20"/>
  <c r="D426" i="20"/>
  <c r="C426" i="20"/>
  <c r="B426" i="20"/>
  <c r="A426" i="20"/>
  <c r="B421" i="23" s="1"/>
  <c r="AL425" i="20"/>
  <c r="AK425" i="20"/>
  <c r="AJ425" i="20"/>
  <c r="AI425" i="20"/>
  <c r="R414" i="23" s="1"/>
  <c r="H425" i="20"/>
  <c r="G425" i="20"/>
  <c r="D420" i="23" s="1"/>
  <c r="F425" i="20"/>
  <c r="E425" i="20"/>
  <c r="D425" i="20"/>
  <c r="C425" i="20"/>
  <c r="B425" i="20"/>
  <c r="A425" i="20"/>
  <c r="B420" i="23" s="1"/>
  <c r="AL424" i="20"/>
  <c r="AK424" i="20"/>
  <c r="AJ424" i="20"/>
  <c r="AI424" i="20"/>
  <c r="R413" i="23" s="1"/>
  <c r="H424" i="20"/>
  <c r="G424" i="20"/>
  <c r="D419" i="23" s="1"/>
  <c r="F424" i="20"/>
  <c r="E424" i="20"/>
  <c r="D424" i="20"/>
  <c r="C424" i="20"/>
  <c r="B424" i="20"/>
  <c r="A424" i="20"/>
  <c r="B419" i="23" s="1"/>
  <c r="AL423" i="20"/>
  <c r="AK423" i="20"/>
  <c r="AJ423" i="20"/>
  <c r="AI423" i="20"/>
  <c r="R412" i="23" s="1"/>
  <c r="H423" i="20"/>
  <c r="G423" i="20"/>
  <c r="D418" i="23" s="1"/>
  <c r="F423" i="20"/>
  <c r="E423" i="20"/>
  <c r="D423" i="20"/>
  <c r="C423" i="20"/>
  <c r="B423" i="20"/>
  <c r="A423" i="20"/>
  <c r="B418" i="23" s="1"/>
  <c r="AL422" i="20"/>
  <c r="AK422" i="20"/>
  <c r="AJ422" i="20"/>
  <c r="AI422" i="20"/>
  <c r="R411" i="23" s="1"/>
  <c r="H422" i="20"/>
  <c r="G422" i="20"/>
  <c r="D417" i="23" s="1"/>
  <c r="F422" i="20"/>
  <c r="E422" i="20"/>
  <c r="D422" i="20"/>
  <c r="C422" i="20"/>
  <c r="B422" i="20"/>
  <c r="A422" i="20"/>
  <c r="B417" i="23" s="1"/>
  <c r="AL421" i="20"/>
  <c r="AK421" i="20"/>
  <c r="AJ421" i="20"/>
  <c r="AI421" i="20"/>
  <c r="R410" i="23" s="1"/>
  <c r="H421" i="20"/>
  <c r="G421" i="20"/>
  <c r="D416" i="23" s="1"/>
  <c r="F421" i="20"/>
  <c r="E421" i="20"/>
  <c r="D421" i="20"/>
  <c r="C421" i="20"/>
  <c r="B421" i="20"/>
  <c r="A421" i="20"/>
  <c r="B416" i="23" s="1"/>
  <c r="AL420" i="20"/>
  <c r="AK420" i="20"/>
  <c r="AJ420" i="20"/>
  <c r="AI420" i="20"/>
  <c r="R409" i="23" s="1"/>
  <c r="H420" i="20"/>
  <c r="G420" i="20"/>
  <c r="D415" i="23" s="1"/>
  <c r="F420" i="20"/>
  <c r="E420" i="20"/>
  <c r="D420" i="20"/>
  <c r="C420" i="20"/>
  <c r="B420" i="20"/>
  <c r="A420" i="20"/>
  <c r="B415" i="23" s="1"/>
  <c r="AL419" i="20"/>
  <c r="AK419" i="20"/>
  <c r="AJ419" i="20"/>
  <c r="AI419" i="20"/>
  <c r="R408" i="23" s="1"/>
  <c r="H419" i="20"/>
  <c r="G419" i="20"/>
  <c r="D414" i="23" s="1"/>
  <c r="F419" i="20"/>
  <c r="E419" i="20"/>
  <c r="D419" i="20"/>
  <c r="C419" i="20"/>
  <c r="B419" i="20"/>
  <c r="A419" i="20"/>
  <c r="B414" i="23" s="1"/>
  <c r="AL418" i="20"/>
  <c r="AK418" i="20"/>
  <c r="AJ418" i="20"/>
  <c r="AI418" i="20"/>
  <c r="R407" i="23" s="1"/>
  <c r="H418" i="20"/>
  <c r="G418" i="20"/>
  <c r="D413" i="23" s="1"/>
  <c r="F418" i="20"/>
  <c r="E418" i="20"/>
  <c r="D418" i="20"/>
  <c r="C418" i="20"/>
  <c r="B418" i="20"/>
  <c r="A418" i="20"/>
  <c r="B413" i="23" s="1"/>
  <c r="AL417" i="20"/>
  <c r="AK417" i="20"/>
  <c r="AJ417" i="20"/>
  <c r="AI417" i="20"/>
  <c r="R406" i="23" s="1"/>
  <c r="H417" i="20"/>
  <c r="G417" i="20"/>
  <c r="D412" i="23" s="1"/>
  <c r="F417" i="20"/>
  <c r="E417" i="20"/>
  <c r="D417" i="20"/>
  <c r="C417" i="20"/>
  <c r="B417" i="20"/>
  <c r="A417" i="20"/>
  <c r="B412" i="23" s="1"/>
  <c r="AL416" i="20"/>
  <c r="AK416" i="20"/>
  <c r="AJ416" i="20"/>
  <c r="AI416" i="20"/>
  <c r="R405" i="23" s="1"/>
  <c r="H416" i="20"/>
  <c r="G416" i="20"/>
  <c r="D411" i="23" s="1"/>
  <c r="F416" i="20"/>
  <c r="E416" i="20"/>
  <c r="D416" i="20"/>
  <c r="C416" i="20"/>
  <c r="B416" i="20"/>
  <c r="A416" i="20"/>
  <c r="B411" i="23" s="1"/>
  <c r="AL415" i="20"/>
  <c r="AK415" i="20"/>
  <c r="AJ415" i="20"/>
  <c r="AI415" i="20"/>
  <c r="R404" i="23" s="1"/>
  <c r="H415" i="20"/>
  <c r="G415" i="20"/>
  <c r="D410" i="23" s="1"/>
  <c r="F415" i="20"/>
  <c r="E415" i="20"/>
  <c r="D415" i="20"/>
  <c r="C415" i="20"/>
  <c r="B415" i="20"/>
  <c r="A415" i="20"/>
  <c r="B410" i="23" s="1"/>
  <c r="AL414" i="20"/>
  <c r="AK414" i="20"/>
  <c r="AJ414" i="20"/>
  <c r="AI414" i="20"/>
  <c r="R403" i="23" s="1"/>
  <c r="H414" i="20"/>
  <c r="G414" i="20"/>
  <c r="D409" i="23" s="1"/>
  <c r="F414" i="20"/>
  <c r="E414" i="20"/>
  <c r="D414" i="20"/>
  <c r="C414" i="20"/>
  <c r="B414" i="20"/>
  <c r="A414" i="20"/>
  <c r="B409" i="23" s="1"/>
  <c r="AL413" i="20"/>
  <c r="AK413" i="20"/>
  <c r="AJ413" i="20"/>
  <c r="AI413" i="20"/>
  <c r="R402" i="23" s="1"/>
  <c r="H413" i="20"/>
  <c r="G413" i="20"/>
  <c r="D408" i="23" s="1"/>
  <c r="F413" i="20"/>
  <c r="E413" i="20"/>
  <c r="D413" i="20"/>
  <c r="C413" i="20"/>
  <c r="B413" i="20"/>
  <c r="A413" i="20"/>
  <c r="B408" i="23" s="1"/>
  <c r="AL412" i="20"/>
  <c r="AK412" i="20"/>
  <c r="AJ412" i="20"/>
  <c r="AI412" i="20"/>
  <c r="R401" i="23" s="1"/>
  <c r="H412" i="20"/>
  <c r="G412" i="20"/>
  <c r="D407" i="23" s="1"/>
  <c r="F412" i="20"/>
  <c r="E412" i="20"/>
  <c r="D412" i="20"/>
  <c r="C412" i="20"/>
  <c r="B412" i="20"/>
  <c r="A412" i="20"/>
  <c r="B407" i="23" s="1"/>
  <c r="AL411" i="20"/>
  <c r="AK411" i="20"/>
  <c r="AJ411" i="20"/>
  <c r="AI411" i="20"/>
  <c r="R400" i="23" s="1"/>
  <c r="H411" i="20"/>
  <c r="G411" i="20"/>
  <c r="D406" i="23" s="1"/>
  <c r="F411" i="20"/>
  <c r="E411" i="20"/>
  <c r="D411" i="20"/>
  <c r="C411" i="20"/>
  <c r="B411" i="20"/>
  <c r="A411" i="20"/>
  <c r="B406" i="23" s="1"/>
  <c r="AL410" i="20"/>
  <c r="AK410" i="20"/>
  <c r="AJ410" i="20"/>
  <c r="AI410" i="20"/>
  <c r="R399" i="23" s="1"/>
  <c r="H410" i="20"/>
  <c r="G410" i="20"/>
  <c r="D405" i="23" s="1"/>
  <c r="F410" i="20"/>
  <c r="E410" i="20"/>
  <c r="D410" i="20"/>
  <c r="C410" i="20"/>
  <c r="B410" i="20"/>
  <c r="A410" i="20"/>
  <c r="B405" i="23" s="1"/>
  <c r="AL409" i="20"/>
  <c r="AK409" i="20"/>
  <c r="AJ409" i="20"/>
  <c r="AI409" i="20"/>
  <c r="R398" i="23" s="1"/>
  <c r="H409" i="20"/>
  <c r="G409" i="20"/>
  <c r="D404" i="23" s="1"/>
  <c r="F409" i="20"/>
  <c r="E409" i="20"/>
  <c r="D409" i="20"/>
  <c r="C409" i="20"/>
  <c r="B409" i="20"/>
  <c r="A409" i="20"/>
  <c r="B404" i="23" s="1"/>
  <c r="AL408" i="20"/>
  <c r="AK408" i="20"/>
  <c r="AJ408" i="20"/>
  <c r="AI408" i="20"/>
  <c r="R397" i="23" s="1"/>
  <c r="H408" i="20"/>
  <c r="G408" i="20"/>
  <c r="D403" i="23" s="1"/>
  <c r="F408" i="20"/>
  <c r="E408" i="20"/>
  <c r="D408" i="20"/>
  <c r="C408" i="20"/>
  <c r="B408" i="20"/>
  <c r="A408" i="20"/>
  <c r="B403" i="23" s="1"/>
  <c r="AL407" i="20"/>
  <c r="AK407" i="20"/>
  <c r="AJ407" i="20"/>
  <c r="AI407" i="20"/>
  <c r="R396" i="23" s="1"/>
  <c r="H407" i="20"/>
  <c r="G407" i="20"/>
  <c r="D402" i="23" s="1"/>
  <c r="F407" i="20"/>
  <c r="E407" i="20"/>
  <c r="D407" i="20"/>
  <c r="C407" i="20"/>
  <c r="B407" i="20"/>
  <c r="A407" i="20"/>
  <c r="B402" i="23" s="1"/>
  <c r="AL406" i="20"/>
  <c r="AK406" i="20"/>
  <c r="AJ406" i="20"/>
  <c r="AI406" i="20"/>
  <c r="R395" i="23" s="1"/>
  <c r="H406" i="20"/>
  <c r="G406" i="20"/>
  <c r="D401" i="23" s="1"/>
  <c r="F406" i="20"/>
  <c r="E406" i="20"/>
  <c r="D406" i="20"/>
  <c r="C406" i="20"/>
  <c r="B406" i="20"/>
  <c r="A406" i="20"/>
  <c r="B401" i="23" s="1"/>
  <c r="AL405" i="20"/>
  <c r="AK405" i="20"/>
  <c r="AJ405" i="20"/>
  <c r="AI405" i="20"/>
  <c r="R394" i="23" s="1"/>
  <c r="H405" i="20"/>
  <c r="G405" i="20"/>
  <c r="D400" i="23" s="1"/>
  <c r="F405" i="20"/>
  <c r="E405" i="20"/>
  <c r="D405" i="20"/>
  <c r="C405" i="20"/>
  <c r="B405" i="20"/>
  <c r="A405" i="20"/>
  <c r="B400" i="23" s="1"/>
  <c r="AL404" i="20"/>
  <c r="AK404" i="20"/>
  <c r="AJ404" i="20"/>
  <c r="AI404" i="20"/>
  <c r="R393" i="23" s="1"/>
  <c r="H404" i="20"/>
  <c r="G404" i="20"/>
  <c r="D399" i="23" s="1"/>
  <c r="F404" i="20"/>
  <c r="E404" i="20"/>
  <c r="D404" i="20"/>
  <c r="C404" i="20"/>
  <c r="B404" i="20"/>
  <c r="A404" i="20"/>
  <c r="B399" i="23" s="1"/>
  <c r="AL403" i="20"/>
  <c r="AK403" i="20"/>
  <c r="AJ403" i="20"/>
  <c r="AI403" i="20"/>
  <c r="R392" i="23" s="1"/>
  <c r="H403" i="20"/>
  <c r="G403" i="20"/>
  <c r="D398" i="23" s="1"/>
  <c r="F403" i="20"/>
  <c r="E403" i="20"/>
  <c r="D403" i="20"/>
  <c r="C403" i="20"/>
  <c r="B403" i="20"/>
  <c r="A403" i="20"/>
  <c r="B398" i="23" s="1"/>
  <c r="AL402" i="20"/>
  <c r="AK402" i="20"/>
  <c r="AJ402" i="20"/>
  <c r="AI402" i="20"/>
  <c r="R391" i="23" s="1"/>
  <c r="H402" i="20"/>
  <c r="G402" i="20"/>
  <c r="D397" i="23" s="1"/>
  <c r="F402" i="20"/>
  <c r="E402" i="20"/>
  <c r="D402" i="20"/>
  <c r="C402" i="20"/>
  <c r="B402" i="20"/>
  <c r="A402" i="20"/>
  <c r="B397" i="23" s="1"/>
  <c r="AL401" i="20"/>
  <c r="AK401" i="20"/>
  <c r="AJ401" i="20"/>
  <c r="AI401" i="20"/>
  <c r="R390" i="23" s="1"/>
  <c r="H401" i="20"/>
  <c r="G401" i="20"/>
  <c r="D396" i="23" s="1"/>
  <c r="F401" i="20"/>
  <c r="E401" i="20"/>
  <c r="D401" i="20"/>
  <c r="C401" i="20"/>
  <c r="B401" i="20"/>
  <c r="A401" i="20"/>
  <c r="B396" i="23" s="1"/>
  <c r="AL400" i="20"/>
  <c r="AK400" i="20"/>
  <c r="AJ400" i="20"/>
  <c r="AI400" i="20"/>
  <c r="R389" i="23" s="1"/>
  <c r="H400" i="20"/>
  <c r="G400" i="20"/>
  <c r="D395" i="23" s="1"/>
  <c r="F400" i="20"/>
  <c r="E400" i="20"/>
  <c r="D400" i="20"/>
  <c r="C400" i="20"/>
  <c r="B400" i="20"/>
  <c r="A400" i="20"/>
  <c r="B395" i="23" s="1"/>
  <c r="AL399" i="20"/>
  <c r="AK399" i="20"/>
  <c r="AJ399" i="20"/>
  <c r="AI399" i="20"/>
  <c r="R388" i="23" s="1"/>
  <c r="H399" i="20"/>
  <c r="G399" i="20"/>
  <c r="D394" i="23" s="1"/>
  <c r="F399" i="20"/>
  <c r="E399" i="20"/>
  <c r="D399" i="20"/>
  <c r="C399" i="20"/>
  <c r="B399" i="20"/>
  <c r="A399" i="20"/>
  <c r="B394" i="23" s="1"/>
  <c r="AL398" i="20"/>
  <c r="AK398" i="20"/>
  <c r="AJ398" i="20"/>
  <c r="AI398" i="20"/>
  <c r="R387" i="23" s="1"/>
  <c r="H398" i="20"/>
  <c r="G398" i="20"/>
  <c r="D393" i="23" s="1"/>
  <c r="F398" i="20"/>
  <c r="E398" i="20"/>
  <c r="D398" i="20"/>
  <c r="C398" i="20"/>
  <c r="B398" i="20"/>
  <c r="A398" i="20"/>
  <c r="B393" i="23" s="1"/>
  <c r="AL397" i="20"/>
  <c r="AK397" i="20"/>
  <c r="AJ397" i="20"/>
  <c r="AI397" i="20"/>
  <c r="R386" i="23" s="1"/>
  <c r="H397" i="20"/>
  <c r="G397" i="20"/>
  <c r="D392" i="23" s="1"/>
  <c r="F397" i="20"/>
  <c r="E397" i="20"/>
  <c r="D397" i="20"/>
  <c r="C397" i="20"/>
  <c r="B397" i="20"/>
  <c r="A397" i="20"/>
  <c r="B392" i="23" s="1"/>
  <c r="AL396" i="20"/>
  <c r="AK396" i="20"/>
  <c r="AJ396" i="20"/>
  <c r="AI396" i="20"/>
  <c r="R385" i="23" s="1"/>
  <c r="H396" i="20"/>
  <c r="G396" i="20"/>
  <c r="D391" i="23" s="1"/>
  <c r="F396" i="20"/>
  <c r="E396" i="20"/>
  <c r="D396" i="20"/>
  <c r="C396" i="20"/>
  <c r="B396" i="20"/>
  <c r="A396" i="20"/>
  <c r="B391" i="23" s="1"/>
  <c r="AL395" i="20"/>
  <c r="AK395" i="20"/>
  <c r="AJ395" i="20"/>
  <c r="AI395" i="20"/>
  <c r="R384" i="23" s="1"/>
  <c r="H395" i="20"/>
  <c r="G395" i="20"/>
  <c r="D390" i="23" s="1"/>
  <c r="F395" i="20"/>
  <c r="E395" i="20"/>
  <c r="D395" i="20"/>
  <c r="C395" i="20"/>
  <c r="B395" i="20"/>
  <c r="A395" i="20"/>
  <c r="B390" i="23" s="1"/>
  <c r="AL394" i="20"/>
  <c r="AK394" i="20"/>
  <c r="AJ394" i="20"/>
  <c r="AI394" i="20"/>
  <c r="R383" i="23" s="1"/>
  <c r="H394" i="20"/>
  <c r="G394" i="20"/>
  <c r="D389" i="23" s="1"/>
  <c r="F394" i="20"/>
  <c r="E394" i="20"/>
  <c r="D394" i="20"/>
  <c r="C394" i="20"/>
  <c r="B394" i="20"/>
  <c r="A394" i="20"/>
  <c r="B389" i="23" s="1"/>
  <c r="AL393" i="20"/>
  <c r="AK393" i="20"/>
  <c r="AJ393" i="20"/>
  <c r="AI393" i="20"/>
  <c r="R382" i="23" s="1"/>
  <c r="H393" i="20"/>
  <c r="G393" i="20"/>
  <c r="D388" i="23" s="1"/>
  <c r="F393" i="20"/>
  <c r="E393" i="20"/>
  <c r="D393" i="20"/>
  <c r="C393" i="20"/>
  <c r="B393" i="20"/>
  <c r="A393" i="20"/>
  <c r="B388" i="23" s="1"/>
  <c r="AL392" i="20"/>
  <c r="AK392" i="20"/>
  <c r="AJ392" i="20"/>
  <c r="AI392" i="20"/>
  <c r="R381" i="23" s="1"/>
  <c r="H392" i="20"/>
  <c r="G392" i="20"/>
  <c r="D387" i="23" s="1"/>
  <c r="F392" i="20"/>
  <c r="E392" i="20"/>
  <c r="D392" i="20"/>
  <c r="C392" i="20"/>
  <c r="B392" i="20"/>
  <c r="A392" i="20"/>
  <c r="B387" i="23" s="1"/>
  <c r="AL391" i="20"/>
  <c r="AK391" i="20"/>
  <c r="AJ391" i="20"/>
  <c r="AI391" i="20"/>
  <c r="R380" i="23" s="1"/>
  <c r="H391" i="20"/>
  <c r="G391" i="20"/>
  <c r="D386" i="23" s="1"/>
  <c r="F391" i="20"/>
  <c r="E391" i="20"/>
  <c r="D391" i="20"/>
  <c r="C391" i="20"/>
  <c r="B391" i="20"/>
  <c r="A391" i="20"/>
  <c r="B386" i="23" s="1"/>
  <c r="AL390" i="20"/>
  <c r="AK390" i="20"/>
  <c r="AJ390" i="20"/>
  <c r="AI390" i="20"/>
  <c r="R379" i="23" s="1"/>
  <c r="H390" i="20"/>
  <c r="G390" i="20"/>
  <c r="D385" i="23" s="1"/>
  <c r="F390" i="20"/>
  <c r="E390" i="20"/>
  <c r="D390" i="20"/>
  <c r="C390" i="20"/>
  <c r="B390" i="20"/>
  <c r="A390" i="20"/>
  <c r="B385" i="23" s="1"/>
  <c r="AL389" i="20"/>
  <c r="AK389" i="20"/>
  <c r="AJ389" i="20"/>
  <c r="AI389" i="20"/>
  <c r="R378" i="23" s="1"/>
  <c r="H389" i="20"/>
  <c r="G389" i="20"/>
  <c r="D384" i="23" s="1"/>
  <c r="F389" i="20"/>
  <c r="E389" i="20"/>
  <c r="D389" i="20"/>
  <c r="C389" i="20"/>
  <c r="B389" i="20"/>
  <c r="A389" i="20"/>
  <c r="B384" i="23" s="1"/>
  <c r="AL388" i="20"/>
  <c r="AK388" i="20"/>
  <c r="AJ388" i="20"/>
  <c r="AI388" i="20"/>
  <c r="R377" i="23" s="1"/>
  <c r="H388" i="20"/>
  <c r="G388" i="20"/>
  <c r="D383" i="23" s="1"/>
  <c r="F388" i="20"/>
  <c r="E388" i="20"/>
  <c r="D388" i="20"/>
  <c r="C388" i="20"/>
  <c r="B388" i="20"/>
  <c r="A388" i="20"/>
  <c r="B383" i="23" s="1"/>
  <c r="AL387" i="20"/>
  <c r="AK387" i="20"/>
  <c r="AJ387" i="20"/>
  <c r="AI387" i="20"/>
  <c r="R376" i="23" s="1"/>
  <c r="H387" i="20"/>
  <c r="G387" i="20"/>
  <c r="D382" i="23" s="1"/>
  <c r="F387" i="20"/>
  <c r="E387" i="20"/>
  <c r="D387" i="20"/>
  <c r="C387" i="20"/>
  <c r="B387" i="20"/>
  <c r="A387" i="20"/>
  <c r="B382" i="23" s="1"/>
  <c r="AL386" i="20"/>
  <c r="AK386" i="20"/>
  <c r="AJ386" i="20"/>
  <c r="AI386" i="20"/>
  <c r="R375" i="23" s="1"/>
  <c r="H386" i="20"/>
  <c r="G386" i="20"/>
  <c r="D381" i="23" s="1"/>
  <c r="F386" i="20"/>
  <c r="E386" i="20"/>
  <c r="D386" i="20"/>
  <c r="C386" i="20"/>
  <c r="B386" i="20"/>
  <c r="A386" i="20"/>
  <c r="B381" i="23" s="1"/>
  <c r="AL385" i="20"/>
  <c r="AK385" i="20"/>
  <c r="AJ385" i="20"/>
  <c r="AI385" i="20"/>
  <c r="R374" i="23" s="1"/>
  <c r="H385" i="20"/>
  <c r="G385" i="20"/>
  <c r="D380" i="23" s="1"/>
  <c r="F385" i="20"/>
  <c r="E385" i="20"/>
  <c r="D385" i="20"/>
  <c r="C385" i="20"/>
  <c r="B385" i="20"/>
  <c r="A385" i="20"/>
  <c r="B380" i="23" s="1"/>
  <c r="AL384" i="20"/>
  <c r="AK384" i="20"/>
  <c r="AJ384" i="20"/>
  <c r="AI384" i="20"/>
  <c r="R373" i="23" s="1"/>
  <c r="H384" i="20"/>
  <c r="G384" i="20"/>
  <c r="D379" i="23" s="1"/>
  <c r="F384" i="20"/>
  <c r="E384" i="20"/>
  <c r="D384" i="20"/>
  <c r="C384" i="20"/>
  <c r="B384" i="20"/>
  <c r="A384" i="20"/>
  <c r="B379" i="23" s="1"/>
  <c r="AL383" i="20"/>
  <c r="AK383" i="20"/>
  <c r="AJ383" i="20"/>
  <c r="AI383" i="20"/>
  <c r="R372" i="23" s="1"/>
  <c r="H383" i="20"/>
  <c r="G383" i="20"/>
  <c r="D378" i="23" s="1"/>
  <c r="F383" i="20"/>
  <c r="E383" i="20"/>
  <c r="D383" i="20"/>
  <c r="C383" i="20"/>
  <c r="B383" i="20"/>
  <c r="A383" i="20"/>
  <c r="B378" i="23" s="1"/>
  <c r="AL382" i="20"/>
  <c r="AK382" i="20"/>
  <c r="AJ382" i="20"/>
  <c r="AI382" i="20"/>
  <c r="R371" i="23" s="1"/>
  <c r="H382" i="20"/>
  <c r="G382" i="20"/>
  <c r="D377" i="23" s="1"/>
  <c r="F382" i="20"/>
  <c r="E382" i="20"/>
  <c r="D382" i="20"/>
  <c r="C382" i="20"/>
  <c r="B382" i="20"/>
  <c r="A382" i="20"/>
  <c r="B377" i="23" s="1"/>
  <c r="AL381" i="20"/>
  <c r="AK381" i="20"/>
  <c r="AJ381" i="20"/>
  <c r="AI381" i="20"/>
  <c r="R370" i="23" s="1"/>
  <c r="H381" i="20"/>
  <c r="G381" i="20"/>
  <c r="D376" i="23" s="1"/>
  <c r="F381" i="20"/>
  <c r="E381" i="20"/>
  <c r="D381" i="20"/>
  <c r="C381" i="20"/>
  <c r="B381" i="20"/>
  <c r="A381" i="20"/>
  <c r="B376" i="23" s="1"/>
  <c r="AL380" i="20"/>
  <c r="AK380" i="20"/>
  <c r="AJ380" i="20"/>
  <c r="AI380" i="20"/>
  <c r="R369" i="23" s="1"/>
  <c r="H380" i="20"/>
  <c r="G380" i="20"/>
  <c r="D375" i="23" s="1"/>
  <c r="F380" i="20"/>
  <c r="E380" i="20"/>
  <c r="D380" i="20"/>
  <c r="C380" i="20"/>
  <c r="B380" i="20"/>
  <c r="A380" i="20"/>
  <c r="B375" i="23" s="1"/>
  <c r="AL379" i="20"/>
  <c r="AK379" i="20"/>
  <c r="AJ379" i="20"/>
  <c r="AI379" i="20"/>
  <c r="R368" i="23" s="1"/>
  <c r="H379" i="20"/>
  <c r="G379" i="20"/>
  <c r="D374" i="23" s="1"/>
  <c r="F379" i="20"/>
  <c r="E379" i="20"/>
  <c r="D379" i="20"/>
  <c r="C379" i="20"/>
  <c r="B379" i="20"/>
  <c r="A379" i="20"/>
  <c r="B374" i="23" s="1"/>
  <c r="AL378" i="20"/>
  <c r="AK378" i="20"/>
  <c r="AJ378" i="20"/>
  <c r="AI378" i="20"/>
  <c r="R367" i="23" s="1"/>
  <c r="H378" i="20"/>
  <c r="G378" i="20"/>
  <c r="D373" i="23" s="1"/>
  <c r="F378" i="20"/>
  <c r="E378" i="20"/>
  <c r="D378" i="20"/>
  <c r="C378" i="20"/>
  <c r="B378" i="20"/>
  <c r="A378" i="20"/>
  <c r="B373" i="23" s="1"/>
  <c r="AL377" i="20"/>
  <c r="AK377" i="20"/>
  <c r="AJ377" i="20"/>
  <c r="AI377" i="20"/>
  <c r="R366" i="23" s="1"/>
  <c r="H377" i="20"/>
  <c r="G377" i="20"/>
  <c r="D372" i="23" s="1"/>
  <c r="F377" i="20"/>
  <c r="E377" i="20"/>
  <c r="D377" i="20"/>
  <c r="C377" i="20"/>
  <c r="B377" i="20"/>
  <c r="A377" i="20"/>
  <c r="B372" i="23" s="1"/>
  <c r="AL376" i="20"/>
  <c r="AK376" i="20"/>
  <c r="AJ376" i="20"/>
  <c r="AI376" i="20"/>
  <c r="R365" i="23" s="1"/>
  <c r="H376" i="20"/>
  <c r="G376" i="20"/>
  <c r="D371" i="23" s="1"/>
  <c r="F376" i="20"/>
  <c r="E376" i="20"/>
  <c r="D376" i="20"/>
  <c r="C376" i="20"/>
  <c r="B376" i="20"/>
  <c r="A376" i="20"/>
  <c r="B371" i="23" s="1"/>
  <c r="AL375" i="20"/>
  <c r="AK375" i="20"/>
  <c r="AJ375" i="20"/>
  <c r="AI375" i="20"/>
  <c r="R364" i="23" s="1"/>
  <c r="H375" i="20"/>
  <c r="G375" i="20"/>
  <c r="D370" i="23" s="1"/>
  <c r="F375" i="20"/>
  <c r="E375" i="20"/>
  <c r="D375" i="20"/>
  <c r="C375" i="20"/>
  <c r="B375" i="20"/>
  <c r="A375" i="20"/>
  <c r="B370" i="23" s="1"/>
  <c r="AL374" i="20"/>
  <c r="AK374" i="20"/>
  <c r="AJ374" i="20"/>
  <c r="AI374" i="20"/>
  <c r="R363" i="23" s="1"/>
  <c r="H374" i="20"/>
  <c r="G374" i="20"/>
  <c r="D369" i="23" s="1"/>
  <c r="F374" i="20"/>
  <c r="E374" i="20"/>
  <c r="D374" i="20"/>
  <c r="C374" i="20"/>
  <c r="B374" i="20"/>
  <c r="A374" i="20"/>
  <c r="B369" i="23" s="1"/>
  <c r="AL373" i="20"/>
  <c r="AK373" i="20"/>
  <c r="AJ373" i="20"/>
  <c r="AI373" i="20"/>
  <c r="R362" i="23" s="1"/>
  <c r="H373" i="20"/>
  <c r="G373" i="20"/>
  <c r="D368" i="23" s="1"/>
  <c r="F373" i="20"/>
  <c r="E373" i="20"/>
  <c r="D373" i="20"/>
  <c r="C373" i="20"/>
  <c r="B373" i="20"/>
  <c r="A373" i="20"/>
  <c r="B368" i="23" s="1"/>
  <c r="AL372" i="20"/>
  <c r="AK372" i="20"/>
  <c r="AJ372" i="20"/>
  <c r="AI372" i="20"/>
  <c r="R361" i="23" s="1"/>
  <c r="H372" i="20"/>
  <c r="G372" i="20"/>
  <c r="D367" i="23" s="1"/>
  <c r="F372" i="20"/>
  <c r="E372" i="20"/>
  <c r="D372" i="20"/>
  <c r="C372" i="20"/>
  <c r="B372" i="20"/>
  <c r="A372" i="20"/>
  <c r="B367" i="23" s="1"/>
  <c r="AL371" i="20"/>
  <c r="AK371" i="20"/>
  <c r="AJ371" i="20"/>
  <c r="AI371" i="20"/>
  <c r="R360" i="23" s="1"/>
  <c r="H371" i="20"/>
  <c r="G371" i="20"/>
  <c r="D366" i="23" s="1"/>
  <c r="F371" i="20"/>
  <c r="E371" i="20"/>
  <c r="D371" i="20"/>
  <c r="C371" i="20"/>
  <c r="B371" i="20"/>
  <c r="A371" i="20"/>
  <c r="B366" i="23" s="1"/>
  <c r="AL370" i="20"/>
  <c r="AK370" i="20"/>
  <c r="AJ370" i="20"/>
  <c r="AI370" i="20"/>
  <c r="R359" i="23" s="1"/>
  <c r="H370" i="20"/>
  <c r="G370" i="20"/>
  <c r="D365" i="23" s="1"/>
  <c r="F370" i="20"/>
  <c r="E370" i="20"/>
  <c r="D370" i="20"/>
  <c r="C370" i="20"/>
  <c r="B370" i="20"/>
  <c r="A370" i="20"/>
  <c r="B365" i="23" s="1"/>
  <c r="AL369" i="20"/>
  <c r="AK369" i="20"/>
  <c r="AJ369" i="20"/>
  <c r="AI369" i="20"/>
  <c r="R358" i="23" s="1"/>
  <c r="H369" i="20"/>
  <c r="G369" i="20"/>
  <c r="D364" i="23" s="1"/>
  <c r="F369" i="20"/>
  <c r="E369" i="20"/>
  <c r="D369" i="20"/>
  <c r="C369" i="20"/>
  <c r="B369" i="20"/>
  <c r="A369" i="20"/>
  <c r="B364" i="23" s="1"/>
  <c r="AL368" i="20"/>
  <c r="AK368" i="20"/>
  <c r="AJ368" i="20"/>
  <c r="AI368" i="20"/>
  <c r="R357" i="23" s="1"/>
  <c r="H368" i="20"/>
  <c r="G368" i="20"/>
  <c r="D363" i="23" s="1"/>
  <c r="F368" i="20"/>
  <c r="E368" i="20"/>
  <c r="D368" i="20"/>
  <c r="C368" i="20"/>
  <c r="B368" i="20"/>
  <c r="A368" i="20"/>
  <c r="B363" i="23" s="1"/>
  <c r="AL367" i="20"/>
  <c r="AK367" i="20"/>
  <c r="AJ367" i="20"/>
  <c r="AI367" i="20"/>
  <c r="R356" i="23" s="1"/>
  <c r="H367" i="20"/>
  <c r="G367" i="20"/>
  <c r="D362" i="23" s="1"/>
  <c r="F367" i="20"/>
  <c r="E367" i="20"/>
  <c r="D367" i="20"/>
  <c r="C367" i="20"/>
  <c r="B367" i="20"/>
  <c r="A367" i="20"/>
  <c r="B362" i="23" s="1"/>
  <c r="AL366" i="20"/>
  <c r="AK366" i="20"/>
  <c r="AJ366" i="20"/>
  <c r="AI366" i="20"/>
  <c r="R355" i="23" s="1"/>
  <c r="H366" i="20"/>
  <c r="G366" i="20"/>
  <c r="D361" i="23" s="1"/>
  <c r="F366" i="20"/>
  <c r="E366" i="20"/>
  <c r="D366" i="20"/>
  <c r="C366" i="20"/>
  <c r="B366" i="20"/>
  <c r="A366" i="20"/>
  <c r="B361" i="23" s="1"/>
  <c r="AL365" i="20"/>
  <c r="AK365" i="20"/>
  <c r="AJ365" i="20"/>
  <c r="AI365" i="20"/>
  <c r="R354" i="23" s="1"/>
  <c r="H365" i="20"/>
  <c r="G365" i="20"/>
  <c r="D360" i="23" s="1"/>
  <c r="F365" i="20"/>
  <c r="E365" i="20"/>
  <c r="D365" i="20"/>
  <c r="C365" i="20"/>
  <c r="B365" i="20"/>
  <c r="A365" i="20"/>
  <c r="B360" i="23" s="1"/>
  <c r="AL364" i="20"/>
  <c r="AK364" i="20"/>
  <c r="AJ364" i="20"/>
  <c r="AI364" i="20"/>
  <c r="R353" i="23" s="1"/>
  <c r="H364" i="20"/>
  <c r="G364" i="20"/>
  <c r="D359" i="23" s="1"/>
  <c r="F364" i="20"/>
  <c r="E364" i="20"/>
  <c r="D364" i="20"/>
  <c r="C364" i="20"/>
  <c r="B364" i="20"/>
  <c r="A364" i="20"/>
  <c r="B359" i="23" s="1"/>
  <c r="AL363" i="20"/>
  <c r="AK363" i="20"/>
  <c r="AJ363" i="20"/>
  <c r="AI363" i="20"/>
  <c r="R352" i="23" s="1"/>
  <c r="H363" i="20"/>
  <c r="G363" i="20"/>
  <c r="D358" i="23" s="1"/>
  <c r="F363" i="20"/>
  <c r="E363" i="20"/>
  <c r="D363" i="20"/>
  <c r="C363" i="20"/>
  <c r="B363" i="20"/>
  <c r="A363" i="20"/>
  <c r="B358" i="23" s="1"/>
  <c r="AL362" i="20"/>
  <c r="AK362" i="20"/>
  <c r="AJ362" i="20"/>
  <c r="AI362" i="20"/>
  <c r="R351" i="23" s="1"/>
  <c r="H362" i="20"/>
  <c r="G362" i="20"/>
  <c r="D357" i="23" s="1"/>
  <c r="F362" i="20"/>
  <c r="E362" i="20"/>
  <c r="D362" i="20"/>
  <c r="C362" i="20"/>
  <c r="B362" i="20"/>
  <c r="A362" i="20"/>
  <c r="B357" i="23" s="1"/>
  <c r="AL361" i="20"/>
  <c r="AK361" i="20"/>
  <c r="AJ361" i="20"/>
  <c r="AI361" i="20"/>
  <c r="R350" i="23" s="1"/>
  <c r="H361" i="20"/>
  <c r="G361" i="20"/>
  <c r="D356" i="23" s="1"/>
  <c r="F361" i="20"/>
  <c r="E361" i="20"/>
  <c r="D361" i="20"/>
  <c r="C361" i="20"/>
  <c r="B361" i="20"/>
  <c r="A361" i="20"/>
  <c r="B356" i="23" s="1"/>
  <c r="AL360" i="20"/>
  <c r="AK360" i="20"/>
  <c r="AJ360" i="20"/>
  <c r="AI360" i="20"/>
  <c r="R349" i="23" s="1"/>
  <c r="H360" i="20"/>
  <c r="G360" i="20"/>
  <c r="D355" i="23" s="1"/>
  <c r="F360" i="20"/>
  <c r="E360" i="20"/>
  <c r="D360" i="20"/>
  <c r="C360" i="20"/>
  <c r="B360" i="20"/>
  <c r="A360" i="20"/>
  <c r="B355" i="23" s="1"/>
  <c r="AL359" i="20"/>
  <c r="AK359" i="20"/>
  <c r="AJ359" i="20"/>
  <c r="AI359" i="20"/>
  <c r="R348" i="23" s="1"/>
  <c r="H359" i="20"/>
  <c r="G359" i="20"/>
  <c r="D354" i="23" s="1"/>
  <c r="F359" i="20"/>
  <c r="E359" i="20"/>
  <c r="D359" i="20"/>
  <c r="C359" i="20"/>
  <c r="B359" i="20"/>
  <c r="A359" i="20"/>
  <c r="B354" i="23" s="1"/>
  <c r="AL358" i="20"/>
  <c r="AK358" i="20"/>
  <c r="AJ358" i="20"/>
  <c r="AI358" i="20"/>
  <c r="R347" i="23" s="1"/>
  <c r="H358" i="20"/>
  <c r="G358" i="20"/>
  <c r="D353" i="23" s="1"/>
  <c r="F358" i="20"/>
  <c r="E358" i="20"/>
  <c r="D358" i="20"/>
  <c r="C358" i="20"/>
  <c r="B358" i="20"/>
  <c r="A358" i="20"/>
  <c r="B353" i="23" s="1"/>
  <c r="AL357" i="20"/>
  <c r="AK357" i="20"/>
  <c r="AJ357" i="20"/>
  <c r="AI357" i="20"/>
  <c r="R346" i="23" s="1"/>
  <c r="H357" i="20"/>
  <c r="G357" i="20"/>
  <c r="D352" i="23" s="1"/>
  <c r="F357" i="20"/>
  <c r="E357" i="20"/>
  <c r="D357" i="20"/>
  <c r="C357" i="20"/>
  <c r="B357" i="20"/>
  <c r="A357" i="20"/>
  <c r="B352" i="23" s="1"/>
  <c r="AL356" i="20"/>
  <c r="AK356" i="20"/>
  <c r="AJ356" i="20"/>
  <c r="AI356" i="20"/>
  <c r="R345" i="23" s="1"/>
  <c r="H356" i="20"/>
  <c r="G356" i="20"/>
  <c r="D351" i="23" s="1"/>
  <c r="F356" i="20"/>
  <c r="E356" i="20"/>
  <c r="D356" i="20"/>
  <c r="C356" i="20"/>
  <c r="B356" i="20"/>
  <c r="A356" i="20"/>
  <c r="B351" i="23" s="1"/>
  <c r="AL355" i="20"/>
  <c r="AK355" i="20"/>
  <c r="AJ355" i="20"/>
  <c r="AI355" i="20"/>
  <c r="R344" i="23" s="1"/>
  <c r="H355" i="20"/>
  <c r="G355" i="20"/>
  <c r="D350" i="23" s="1"/>
  <c r="F355" i="20"/>
  <c r="E355" i="20"/>
  <c r="D355" i="20"/>
  <c r="C355" i="20"/>
  <c r="B355" i="20"/>
  <c r="A355" i="20"/>
  <c r="B350" i="23" s="1"/>
  <c r="AL354" i="20"/>
  <c r="AK354" i="20"/>
  <c r="AJ354" i="20"/>
  <c r="AI354" i="20"/>
  <c r="R343" i="23" s="1"/>
  <c r="H354" i="20"/>
  <c r="G354" i="20"/>
  <c r="D349" i="23" s="1"/>
  <c r="F354" i="20"/>
  <c r="E354" i="20"/>
  <c r="D354" i="20"/>
  <c r="C354" i="20"/>
  <c r="B354" i="20"/>
  <c r="A354" i="20"/>
  <c r="B349" i="23" s="1"/>
  <c r="AL353" i="20"/>
  <c r="AK353" i="20"/>
  <c r="AJ353" i="20"/>
  <c r="AI353" i="20"/>
  <c r="R342" i="23" s="1"/>
  <c r="H353" i="20"/>
  <c r="G353" i="20"/>
  <c r="D348" i="23" s="1"/>
  <c r="F353" i="20"/>
  <c r="E353" i="20"/>
  <c r="D353" i="20"/>
  <c r="C353" i="20"/>
  <c r="B353" i="20"/>
  <c r="A353" i="20"/>
  <c r="B348" i="23" s="1"/>
  <c r="AL352" i="20"/>
  <c r="AK352" i="20"/>
  <c r="AJ352" i="20"/>
  <c r="AI352" i="20"/>
  <c r="R341" i="23" s="1"/>
  <c r="H352" i="20"/>
  <c r="G352" i="20"/>
  <c r="D347" i="23" s="1"/>
  <c r="F352" i="20"/>
  <c r="E352" i="20"/>
  <c r="D352" i="20"/>
  <c r="C352" i="20"/>
  <c r="B352" i="20"/>
  <c r="A352" i="20"/>
  <c r="B347" i="23" s="1"/>
  <c r="AL351" i="20"/>
  <c r="AK351" i="20"/>
  <c r="AJ351" i="20"/>
  <c r="AI351" i="20"/>
  <c r="R340" i="23" s="1"/>
  <c r="H351" i="20"/>
  <c r="G351" i="20"/>
  <c r="D346" i="23" s="1"/>
  <c r="F351" i="20"/>
  <c r="E351" i="20"/>
  <c r="D351" i="20"/>
  <c r="C351" i="20"/>
  <c r="B351" i="20"/>
  <c r="A351" i="20"/>
  <c r="B346" i="23" s="1"/>
  <c r="AL350" i="20"/>
  <c r="AK350" i="20"/>
  <c r="AJ350" i="20"/>
  <c r="AI350" i="20"/>
  <c r="R339" i="23" s="1"/>
  <c r="H350" i="20"/>
  <c r="G350" i="20"/>
  <c r="D345" i="23" s="1"/>
  <c r="F350" i="20"/>
  <c r="E350" i="20"/>
  <c r="D350" i="20"/>
  <c r="C350" i="20"/>
  <c r="B350" i="20"/>
  <c r="A350" i="20"/>
  <c r="B345" i="23" s="1"/>
  <c r="AL349" i="20"/>
  <c r="AK349" i="20"/>
  <c r="AJ349" i="20"/>
  <c r="AI349" i="20"/>
  <c r="R338" i="23" s="1"/>
  <c r="H349" i="20"/>
  <c r="G349" i="20"/>
  <c r="D344" i="23" s="1"/>
  <c r="F349" i="20"/>
  <c r="E349" i="20"/>
  <c r="D349" i="20"/>
  <c r="C349" i="20"/>
  <c r="B349" i="20"/>
  <c r="A349" i="20"/>
  <c r="B344" i="23" s="1"/>
  <c r="AL348" i="20"/>
  <c r="AK348" i="20"/>
  <c r="AJ348" i="20"/>
  <c r="AI348" i="20"/>
  <c r="R337" i="23" s="1"/>
  <c r="H348" i="20"/>
  <c r="G348" i="20"/>
  <c r="D343" i="23" s="1"/>
  <c r="F348" i="20"/>
  <c r="E348" i="20"/>
  <c r="D348" i="20"/>
  <c r="C348" i="20"/>
  <c r="B348" i="20"/>
  <c r="A348" i="20"/>
  <c r="B343" i="23" s="1"/>
  <c r="AL347" i="20"/>
  <c r="AK347" i="20"/>
  <c r="AJ347" i="20"/>
  <c r="AI347" i="20"/>
  <c r="R336" i="23" s="1"/>
  <c r="H347" i="20"/>
  <c r="G347" i="20"/>
  <c r="D342" i="23" s="1"/>
  <c r="F347" i="20"/>
  <c r="E347" i="20"/>
  <c r="D347" i="20"/>
  <c r="C347" i="20"/>
  <c r="B347" i="20"/>
  <c r="A347" i="20"/>
  <c r="B342" i="23" s="1"/>
  <c r="AL346" i="20"/>
  <c r="AK346" i="20"/>
  <c r="AJ346" i="20"/>
  <c r="AI346" i="20"/>
  <c r="R335" i="23" s="1"/>
  <c r="H346" i="20"/>
  <c r="G346" i="20"/>
  <c r="D341" i="23" s="1"/>
  <c r="F346" i="20"/>
  <c r="E346" i="20"/>
  <c r="D346" i="20"/>
  <c r="C346" i="20"/>
  <c r="B346" i="20"/>
  <c r="A346" i="20"/>
  <c r="B341" i="23" s="1"/>
  <c r="AL345" i="20"/>
  <c r="AK345" i="20"/>
  <c r="AJ345" i="20"/>
  <c r="AI345" i="20"/>
  <c r="R334" i="23" s="1"/>
  <c r="H345" i="20"/>
  <c r="G345" i="20"/>
  <c r="D340" i="23" s="1"/>
  <c r="F345" i="20"/>
  <c r="E345" i="20"/>
  <c r="D345" i="20"/>
  <c r="C345" i="20"/>
  <c r="B345" i="20"/>
  <c r="A345" i="20"/>
  <c r="B340" i="23" s="1"/>
  <c r="AL344" i="20"/>
  <c r="AK344" i="20"/>
  <c r="AJ344" i="20"/>
  <c r="AI344" i="20"/>
  <c r="R333" i="23" s="1"/>
  <c r="H344" i="20"/>
  <c r="G344" i="20"/>
  <c r="D339" i="23" s="1"/>
  <c r="F344" i="20"/>
  <c r="E344" i="20"/>
  <c r="D344" i="20"/>
  <c r="C344" i="20"/>
  <c r="B344" i="20"/>
  <c r="A344" i="20"/>
  <c r="B339" i="23" s="1"/>
  <c r="AL343" i="20"/>
  <c r="AK343" i="20"/>
  <c r="AJ343" i="20"/>
  <c r="AI343" i="20"/>
  <c r="R332" i="23" s="1"/>
  <c r="H343" i="20"/>
  <c r="G343" i="20"/>
  <c r="D338" i="23" s="1"/>
  <c r="F343" i="20"/>
  <c r="E343" i="20"/>
  <c r="D343" i="20"/>
  <c r="C343" i="20"/>
  <c r="B343" i="20"/>
  <c r="A343" i="20"/>
  <c r="B338" i="23" s="1"/>
  <c r="AL342" i="20"/>
  <c r="AK342" i="20"/>
  <c r="AJ342" i="20"/>
  <c r="AI342" i="20"/>
  <c r="R331" i="23" s="1"/>
  <c r="H342" i="20"/>
  <c r="G342" i="20"/>
  <c r="D337" i="23" s="1"/>
  <c r="F342" i="20"/>
  <c r="E342" i="20"/>
  <c r="D342" i="20"/>
  <c r="C342" i="20"/>
  <c r="B342" i="20"/>
  <c r="A342" i="20"/>
  <c r="B337" i="23" s="1"/>
  <c r="AL341" i="20"/>
  <c r="AK341" i="20"/>
  <c r="AJ341" i="20"/>
  <c r="AI341" i="20"/>
  <c r="R330" i="23" s="1"/>
  <c r="H341" i="20"/>
  <c r="G341" i="20"/>
  <c r="D336" i="23" s="1"/>
  <c r="F341" i="20"/>
  <c r="E341" i="20"/>
  <c r="D341" i="20"/>
  <c r="C341" i="20"/>
  <c r="B341" i="20"/>
  <c r="A341" i="20"/>
  <c r="B336" i="23" s="1"/>
  <c r="AL340" i="20"/>
  <c r="AK340" i="20"/>
  <c r="AJ340" i="20"/>
  <c r="AI340" i="20"/>
  <c r="R329" i="23" s="1"/>
  <c r="H340" i="20"/>
  <c r="G340" i="20"/>
  <c r="D335" i="23" s="1"/>
  <c r="F340" i="20"/>
  <c r="E340" i="20"/>
  <c r="D340" i="20"/>
  <c r="C340" i="20"/>
  <c r="B340" i="20"/>
  <c r="A340" i="20"/>
  <c r="B335" i="23" s="1"/>
  <c r="AL339" i="20"/>
  <c r="AK339" i="20"/>
  <c r="AJ339" i="20"/>
  <c r="AI339" i="20"/>
  <c r="R328" i="23" s="1"/>
  <c r="H339" i="20"/>
  <c r="G339" i="20"/>
  <c r="D334" i="23" s="1"/>
  <c r="F339" i="20"/>
  <c r="E339" i="20"/>
  <c r="D339" i="20"/>
  <c r="C339" i="20"/>
  <c r="B339" i="20"/>
  <c r="A339" i="20"/>
  <c r="B334" i="23" s="1"/>
  <c r="AL338" i="20"/>
  <c r="AK338" i="20"/>
  <c r="AJ338" i="20"/>
  <c r="AI338" i="20"/>
  <c r="R327" i="23" s="1"/>
  <c r="H338" i="20"/>
  <c r="G338" i="20"/>
  <c r="D333" i="23" s="1"/>
  <c r="F338" i="20"/>
  <c r="E338" i="20"/>
  <c r="D338" i="20"/>
  <c r="C338" i="20"/>
  <c r="B338" i="20"/>
  <c r="A338" i="20"/>
  <c r="B333" i="23" s="1"/>
  <c r="AL337" i="20"/>
  <c r="AK337" i="20"/>
  <c r="AJ337" i="20"/>
  <c r="AI337" i="20"/>
  <c r="R326" i="23" s="1"/>
  <c r="H337" i="20"/>
  <c r="G337" i="20"/>
  <c r="D332" i="23" s="1"/>
  <c r="F337" i="20"/>
  <c r="E337" i="20"/>
  <c r="D337" i="20"/>
  <c r="C337" i="20"/>
  <c r="B337" i="20"/>
  <c r="A337" i="20"/>
  <c r="B332" i="23" s="1"/>
  <c r="AL336" i="20"/>
  <c r="AK336" i="20"/>
  <c r="AJ336" i="20"/>
  <c r="AI336" i="20"/>
  <c r="R325" i="23" s="1"/>
  <c r="H336" i="20"/>
  <c r="G336" i="20"/>
  <c r="D331" i="23" s="1"/>
  <c r="F336" i="20"/>
  <c r="E336" i="20"/>
  <c r="D336" i="20"/>
  <c r="C336" i="20"/>
  <c r="B336" i="20"/>
  <c r="A336" i="20"/>
  <c r="B331" i="23" s="1"/>
  <c r="AL335" i="20"/>
  <c r="AK335" i="20"/>
  <c r="AJ335" i="20"/>
  <c r="AI335" i="20"/>
  <c r="R324" i="23" s="1"/>
  <c r="H335" i="20"/>
  <c r="G335" i="20"/>
  <c r="D330" i="23" s="1"/>
  <c r="F335" i="20"/>
  <c r="E335" i="20"/>
  <c r="D335" i="20"/>
  <c r="C335" i="20"/>
  <c r="B335" i="20"/>
  <c r="A335" i="20"/>
  <c r="B330" i="23" s="1"/>
  <c r="AL334" i="20"/>
  <c r="AK334" i="20"/>
  <c r="AJ334" i="20"/>
  <c r="AI334" i="20"/>
  <c r="R323" i="23" s="1"/>
  <c r="H334" i="20"/>
  <c r="G334" i="20"/>
  <c r="D329" i="23" s="1"/>
  <c r="F334" i="20"/>
  <c r="E334" i="20"/>
  <c r="D334" i="20"/>
  <c r="C334" i="20"/>
  <c r="B334" i="20"/>
  <c r="A334" i="20"/>
  <c r="B329" i="23" s="1"/>
  <c r="AL333" i="20"/>
  <c r="AK333" i="20"/>
  <c r="AJ333" i="20"/>
  <c r="AI333" i="20"/>
  <c r="R322" i="23" s="1"/>
  <c r="H333" i="20"/>
  <c r="G333" i="20"/>
  <c r="D328" i="23" s="1"/>
  <c r="F333" i="20"/>
  <c r="E333" i="20"/>
  <c r="D333" i="20"/>
  <c r="C333" i="20"/>
  <c r="B333" i="20"/>
  <c r="A333" i="20"/>
  <c r="B328" i="23" s="1"/>
  <c r="AL332" i="20"/>
  <c r="AK332" i="20"/>
  <c r="AJ332" i="20"/>
  <c r="AI332" i="20"/>
  <c r="R321" i="23" s="1"/>
  <c r="H332" i="20"/>
  <c r="G332" i="20"/>
  <c r="D327" i="23" s="1"/>
  <c r="F332" i="20"/>
  <c r="E332" i="20"/>
  <c r="D332" i="20"/>
  <c r="C332" i="20"/>
  <c r="B332" i="20"/>
  <c r="A332" i="20"/>
  <c r="B327" i="23" s="1"/>
  <c r="AL331" i="20"/>
  <c r="AK331" i="20"/>
  <c r="AJ331" i="20"/>
  <c r="AI331" i="20"/>
  <c r="R320" i="23" s="1"/>
  <c r="H331" i="20"/>
  <c r="G331" i="20"/>
  <c r="D326" i="23" s="1"/>
  <c r="F331" i="20"/>
  <c r="E331" i="20"/>
  <c r="D331" i="20"/>
  <c r="C331" i="20"/>
  <c r="B331" i="20"/>
  <c r="A331" i="20"/>
  <c r="B326" i="23" s="1"/>
  <c r="AL330" i="20"/>
  <c r="AK330" i="20"/>
  <c r="AJ330" i="20"/>
  <c r="AI330" i="20"/>
  <c r="R319" i="23" s="1"/>
  <c r="H330" i="20"/>
  <c r="G330" i="20"/>
  <c r="D325" i="23" s="1"/>
  <c r="F330" i="20"/>
  <c r="E330" i="20"/>
  <c r="D330" i="20"/>
  <c r="C330" i="20"/>
  <c r="B330" i="20"/>
  <c r="A330" i="20"/>
  <c r="B325" i="23" s="1"/>
  <c r="AL329" i="20"/>
  <c r="AK329" i="20"/>
  <c r="AJ329" i="20"/>
  <c r="AI329" i="20"/>
  <c r="R318" i="23" s="1"/>
  <c r="H329" i="20"/>
  <c r="G329" i="20"/>
  <c r="D324" i="23" s="1"/>
  <c r="F329" i="20"/>
  <c r="E329" i="20"/>
  <c r="D329" i="20"/>
  <c r="C329" i="20"/>
  <c r="B329" i="20"/>
  <c r="A329" i="20"/>
  <c r="B324" i="23" s="1"/>
  <c r="AL328" i="20"/>
  <c r="AK328" i="20"/>
  <c r="AJ328" i="20"/>
  <c r="AI328" i="20"/>
  <c r="R317" i="23" s="1"/>
  <c r="H328" i="20"/>
  <c r="G328" i="20"/>
  <c r="D323" i="23" s="1"/>
  <c r="F328" i="20"/>
  <c r="E328" i="20"/>
  <c r="D328" i="20"/>
  <c r="C328" i="20"/>
  <c r="B328" i="20"/>
  <c r="A328" i="20"/>
  <c r="B323" i="23" s="1"/>
  <c r="AL327" i="20"/>
  <c r="AK327" i="20"/>
  <c r="AJ327" i="20"/>
  <c r="AI327" i="20"/>
  <c r="R316" i="23" s="1"/>
  <c r="H327" i="20"/>
  <c r="G327" i="20"/>
  <c r="D322" i="23" s="1"/>
  <c r="F327" i="20"/>
  <c r="E327" i="20"/>
  <c r="D327" i="20"/>
  <c r="C327" i="20"/>
  <c r="B327" i="20"/>
  <c r="A327" i="20"/>
  <c r="B322" i="23" s="1"/>
  <c r="AL326" i="20"/>
  <c r="AK326" i="20"/>
  <c r="AJ326" i="20"/>
  <c r="AI326" i="20"/>
  <c r="R315" i="23" s="1"/>
  <c r="H326" i="20"/>
  <c r="G326" i="20"/>
  <c r="D321" i="23" s="1"/>
  <c r="F326" i="20"/>
  <c r="E326" i="20"/>
  <c r="D326" i="20"/>
  <c r="C326" i="20"/>
  <c r="B326" i="20"/>
  <c r="A326" i="20"/>
  <c r="B321" i="23" s="1"/>
  <c r="AL325" i="20"/>
  <c r="AK325" i="20"/>
  <c r="AJ325" i="20"/>
  <c r="AI325" i="20"/>
  <c r="R314" i="23" s="1"/>
  <c r="H325" i="20"/>
  <c r="G325" i="20"/>
  <c r="D320" i="23" s="1"/>
  <c r="F325" i="20"/>
  <c r="E325" i="20"/>
  <c r="D325" i="20"/>
  <c r="C325" i="20"/>
  <c r="B325" i="20"/>
  <c r="A325" i="20"/>
  <c r="B320" i="23" s="1"/>
  <c r="AL324" i="20"/>
  <c r="AK324" i="20"/>
  <c r="AJ324" i="20"/>
  <c r="AI324" i="20"/>
  <c r="R313" i="23" s="1"/>
  <c r="H324" i="20"/>
  <c r="G324" i="20"/>
  <c r="D319" i="23" s="1"/>
  <c r="F324" i="20"/>
  <c r="E324" i="20"/>
  <c r="D324" i="20"/>
  <c r="C324" i="20"/>
  <c r="B324" i="20"/>
  <c r="A324" i="20"/>
  <c r="B319" i="23" s="1"/>
  <c r="AL323" i="20"/>
  <c r="AK323" i="20"/>
  <c r="AJ323" i="20"/>
  <c r="AI323" i="20"/>
  <c r="R312" i="23" s="1"/>
  <c r="H323" i="20"/>
  <c r="G323" i="20"/>
  <c r="D318" i="23" s="1"/>
  <c r="F323" i="20"/>
  <c r="E323" i="20"/>
  <c r="D323" i="20"/>
  <c r="C323" i="20"/>
  <c r="B323" i="20"/>
  <c r="A323" i="20"/>
  <c r="B318" i="23" s="1"/>
  <c r="AL322" i="20"/>
  <c r="AK322" i="20"/>
  <c r="AJ322" i="20"/>
  <c r="AI322" i="20"/>
  <c r="R311" i="23" s="1"/>
  <c r="H322" i="20"/>
  <c r="G322" i="20"/>
  <c r="D317" i="23" s="1"/>
  <c r="F322" i="20"/>
  <c r="E322" i="20"/>
  <c r="D322" i="20"/>
  <c r="C322" i="20"/>
  <c r="B322" i="20"/>
  <c r="A322" i="20"/>
  <c r="B317" i="23" s="1"/>
  <c r="AL321" i="20"/>
  <c r="AK321" i="20"/>
  <c r="AJ321" i="20"/>
  <c r="AI321" i="20"/>
  <c r="R310" i="23" s="1"/>
  <c r="H321" i="20"/>
  <c r="G321" i="20"/>
  <c r="D316" i="23" s="1"/>
  <c r="F321" i="20"/>
  <c r="E321" i="20"/>
  <c r="D321" i="20"/>
  <c r="C321" i="20"/>
  <c r="B321" i="20"/>
  <c r="A321" i="20"/>
  <c r="B316" i="23" s="1"/>
  <c r="AL320" i="20"/>
  <c r="AK320" i="20"/>
  <c r="AJ320" i="20"/>
  <c r="AI320" i="20"/>
  <c r="R309" i="23" s="1"/>
  <c r="H320" i="20"/>
  <c r="G320" i="20"/>
  <c r="D315" i="23" s="1"/>
  <c r="F320" i="20"/>
  <c r="E320" i="20"/>
  <c r="D320" i="20"/>
  <c r="C320" i="20"/>
  <c r="B320" i="20"/>
  <c r="A320" i="20"/>
  <c r="B315" i="23" s="1"/>
  <c r="AL319" i="20"/>
  <c r="AK319" i="20"/>
  <c r="AJ319" i="20"/>
  <c r="AI319" i="20"/>
  <c r="R308" i="23" s="1"/>
  <c r="H319" i="20"/>
  <c r="G319" i="20"/>
  <c r="D314" i="23" s="1"/>
  <c r="F319" i="20"/>
  <c r="E319" i="20"/>
  <c r="D319" i="20"/>
  <c r="C319" i="20"/>
  <c r="B319" i="20"/>
  <c r="A319" i="20"/>
  <c r="B314" i="23" s="1"/>
  <c r="AL318" i="20"/>
  <c r="AK318" i="20"/>
  <c r="AJ318" i="20"/>
  <c r="AI318" i="20"/>
  <c r="R307" i="23" s="1"/>
  <c r="H318" i="20"/>
  <c r="G318" i="20"/>
  <c r="D313" i="23" s="1"/>
  <c r="F318" i="20"/>
  <c r="E318" i="20"/>
  <c r="D318" i="20"/>
  <c r="C318" i="20"/>
  <c r="B318" i="20"/>
  <c r="A318" i="20"/>
  <c r="B313" i="23" s="1"/>
  <c r="AL317" i="20"/>
  <c r="AK317" i="20"/>
  <c r="AJ317" i="20"/>
  <c r="AI317" i="20"/>
  <c r="R306" i="23" s="1"/>
  <c r="H317" i="20"/>
  <c r="G317" i="20"/>
  <c r="D312" i="23" s="1"/>
  <c r="F317" i="20"/>
  <c r="E317" i="20"/>
  <c r="D317" i="20"/>
  <c r="C317" i="20"/>
  <c r="B317" i="20"/>
  <c r="A317" i="20"/>
  <c r="B312" i="23" s="1"/>
  <c r="AL316" i="20"/>
  <c r="AK316" i="20"/>
  <c r="AJ316" i="20"/>
  <c r="AI316" i="20"/>
  <c r="R305" i="23" s="1"/>
  <c r="H316" i="20"/>
  <c r="G316" i="20"/>
  <c r="D311" i="23" s="1"/>
  <c r="F316" i="20"/>
  <c r="E316" i="20"/>
  <c r="D316" i="20"/>
  <c r="C316" i="20"/>
  <c r="B316" i="20"/>
  <c r="A316" i="20"/>
  <c r="B311" i="23" s="1"/>
  <c r="AL315" i="20"/>
  <c r="AK315" i="20"/>
  <c r="AJ315" i="20"/>
  <c r="AI315" i="20"/>
  <c r="R304" i="23" s="1"/>
  <c r="H315" i="20"/>
  <c r="G315" i="20"/>
  <c r="D310" i="23" s="1"/>
  <c r="F315" i="20"/>
  <c r="E315" i="20"/>
  <c r="D315" i="20"/>
  <c r="C315" i="20"/>
  <c r="B315" i="20"/>
  <c r="A315" i="20"/>
  <c r="B310" i="23" s="1"/>
  <c r="AL314" i="20"/>
  <c r="AK314" i="20"/>
  <c r="AJ314" i="20"/>
  <c r="AI314" i="20"/>
  <c r="R303" i="23" s="1"/>
  <c r="H314" i="20"/>
  <c r="G314" i="20"/>
  <c r="D309" i="23" s="1"/>
  <c r="F314" i="20"/>
  <c r="E314" i="20"/>
  <c r="D314" i="20"/>
  <c r="C314" i="20"/>
  <c r="B314" i="20"/>
  <c r="A314" i="20"/>
  <c r="B309" i="23" s="1"/>
  <c r="AL313" i="20"/>
  <c r="AK313" i="20"/>
  <c r="AJ313" i="20"/>
  <c r="AI313" i="20"/>
  <c r="R302" i="23" s="1"/>
  <c r="H313" i="20"/>
  <c r="G313" i="20"/>
  <c r="D308" i="23" s="1"/>
  <c r="F313" i="20"/>
  <c r="E313" i="20"/>
  <c r="D313" i="20"/>
  <c r="C313" i="20"/>
  <c r="B313" i="20"/>
  <c r="A313" i="20"/>
  <c r="B308" i="23" s="1"/>
  <c r="AL312" i="20"/>
  <c r="AK312" i="20"/>
  <c r="AJ312" i="20"/>
  <c r="AI312" i="20"/>
  <c r="R301" i="23" s="1"/>
  <c r="H312" i="20"/>
  <c r="G312" i="20"/>
  <c r="D307" i="23" s="1"/>
  <c r="F312" i="20"/>
  <c r="E312" i="20"/>
  <c r="D312" i="20"/>
  <c r="C312" i="20"/>
  <c r="B312" i="20"/>
  <c r="A312" i="20"/>
  <c r="B307" i="23" s="1"/>
  <c r="AL311" i="20"/>
  <c r="AK311" i="20"/>
  <c r="AJ311" i="20"/>
  <c r="AI311" i="20"/>
  <c r="R300" i="23" s="1"/>
  <c r="H311" i="20"/>
  <c r="G311" i="20"/>
  <c r="D306" i="23" s="1"/>
  <c r="F311" i="20"/>
  <c r="E311" i="20"/>
  <c r="D311" i="20"/>
  <c r="C311" i="20"/>
  <c r="B311" i="20"/>
  <c r="A311" i="20"/>
  <c r="B306" i="23" s="1"/>
  <c r="AL310" i="20"/>
  <c r="AK310" i="20"/>
  <c r="AJ310" i="20"/>
  <c r="AI310" i="20"/>
  <c r="R299" i="23" s="1"/>
  <c r="H310" i="20"/>
  <c r="G310" i="20"/>
  <c r="D305" i="23" s="1"/>
  <c r="F310" i="20"/>
  <c r="E310" i="20"/>
  <c r="D310" i="20"/>
  <c r="C310" i="20"/>
  <c r="B310" i="20"/>
  <c r="A310" i="20"/>
  <c r="B305" i="23" s="1"/>
  <c r="AL309" i="20"/>
  <c r="AK309" i="20"/>
  <c r="AJ309" i="20"/>
  <c r="AI309" i="20"/>
  <c r="R298" i="23" s="1"/>
  <c r="H309" i="20"/>
  <c r="G309" i="20"/>
  <c r="D304" i="23" s="1"/>
  <c r="F309" i="20"/>
  <c r="E309" i="20"/>
  <c r="D309" i="20"/>
  <c r="C309" i="20"/>
  <c r="B309" i="20"/>
  <c r="A309" i="20"/>
  <c r="B304" i="23" s="1"/>
  <c r="AL308" i="20"/>
  <c r="AK308" i="20"/>
  <c r="AJ308" i="20"/>
  <c r="AI308" i="20"/>
  <c r="R297" i="23" s="1"/>
  <c r="H308" i="20"/>
  <c r="G308" i="20"/>
  <c r="D303" i="23" s="1"/>
  <c r="F308" i="20"/>
  <c r="E308" i="20"/>
  <c r="D308" i="20"/>
  <c r="C308" i="20"/>
  <c r="B308" i="20"/>
  <c r="A308" i="20"/>
  <c r="B303" i="23" s="1"/>
  <c r="AL307" i="20"/>
  <c r="AK307" i="20"/>
  <c r="AJ307" i="20"/>
  <c r="AI307" i="20"/>
  <c r="R296" i="23" s="1"/>
  <c r="H307" i="20"/>
  <c r="G307" i="20"/>
  <c r="D302" i="23" s="1"/>
  <c r="F307" i="20"/>
  <c r="E307" i="20"/>
  <c r="D307" i="20"/>
  <c r="C307" i="20"/>
  <c r="B307" i="20"/>
  <c r="A307" i="20"/>
  <c r="B302" i="23" s="1"/>
  <c r="AL306" i="20"/>
  <c r="AK306" i="20"/>
  <c r="AJ306" i="20"/>
  <c r="AI306" i="20"/>
  <c r="R295" i="23" s="1"/>
  <c r="H306" i="20"/>
  <c r="G306" i="20"/>
  <c r="D301" i="23" s="1"/>
  <c r="F306" i="20"/>
  <c r="E306" i="20"/>
  <c r="D306" i="20"/>
  <c r="C306" i="20"/>
  <c r="B306" i="20"/>
  <c r="A306" i="20"/>
  <c r="B301" i="23" s="1"/>
  <c r="AL305" i="20"/>
  <c r="AK305" i="20"/>
  <c r="AJ305" i="20"/>
  <c r="AI305" i="20"/>
  <c r="R294" i="23" s="1"/>
  <c r="H305" i="20"/>
  <c r="G305" i="20"/>
  <c r="D300" i="23" s="1"/>
  <c r="F305" i="20"/>
  <c r="E305" i="20"/>
  <c r="D305" i="20"/>
  <c r="C305" i="20"/>
  <c r="B305" i="20"/>
  <c r="A305" i="20"/>
  <c r="B300" i="23" s="1"/>
  <c r="AL304" i="20"/>
  <c r="AK304" i="20"/>
  <c r="AJ304" i="20"/>
  <c r="AI304" i="20"/>
  <c r="R293" i="23" s="1"/>
  <c r="H304" i="20"/>
  <c r="G304" i="20"/>
  <c r="D299" i="23" s="1"/>
  <c r="F304" i="20"/>
  <c r="E304" i="20"/>
  <c r="D304" i="20"/>
  <c r="C304" i="20"/>
  <c r="B304" i="20"/>
  <c r="A304" i="20"/>
  <c r="B299" i="23" s="1"/>
  <c r="AL303" i="20"/>
  <c r="AK303" i="20"/>
  <c r="AJ303" i="20"/>
  <c r="AI303" i="20"/>
  <c r="R292" i="23" s="1"/>
  <c r="H303" i="20"/>
  <c r="G303" i="20"/>
  <c r="D298" i="23" s="1"/>
  <c r="F303" i="20"/>
  <c r="E303" i="20"/>
  <c r="D303" i="20"/>
  <c r="C303" i="20"/>
  <c r="B303" i="20"/>
  <c r="A303" i="20"/>
  <c r="B298" i="23" s="1"/>
  <c r="AL302" i="20"/>
  <c r="AK302" i="20"/>
  <c r="AJ302" i="20"/>
  <c r="AI302" i="20"/>
  <c r="R291" i="23" s="1"/>
  <c r="H302" i="20"/>
  <c r="G302" i="20"/>
  <c r="D297" i="23" s="1"/>
  <c r="F302" i="20"/>
  <c r="E302" i="20"/>
  <c r="D302" i="20"/>
  <c r="C302" i="20"/>
  <c r="B302" i="20"/>
  <c r="A302" i="20"/>
  <c r="B297" i="23" s="1"/>
  <c r="AL301" i="20"/>
  <c r="AK301" i="20"/>
  <c r="AJ301" i="20"/>
  <c r="AI301" i="20"/>
  <c r="R290" i="23" s="1"/>
  <c r="H301" i="20"/>
  <c r="G301" i="20"/>
  <c r="D296" i="23" s="1"/>
  <c r="F301" i="20"/>
  <c r="E301" i="20"/>
  <c r="D301" i="20"/>
  <c r="C301" i="20"/>
  <c r="B301" i="20"/>
  <c r="A301" i="20"/>
  <c r="B296" i="23" s="1"/>
  <c r="AL300" i="20"/>
  <c r="AK300" i="20"/>
  <c r="AJ300" i="20"/>
  <c r="AI300" i="20"/>
  <c r="R289" i="23" s="1"/>
  <c r="H300" i="20"/>
  <c r="G300" i="20"/>
  <c r="D295" i="23" s="1"/>
  <c r="F300" i="20"/>
  <c r="E300" i="20"/>
  <c r="D300" i="20"/>
  <c r="C300" i="20"/>
  <c r="B300" i="20"/>
  <c r="A300" i="20"/>
  <c r="B295" i="23" s="1"/>
  <c r="AL299" i="20"/>
  <c r="AK299" i="20"/>
  <c r="AJ299" i="20"/>
  <c r="AI299" i="20"/>
  <c r="R288" i="23" s="1"/>
  <c r="H299" i="20"/>
  <c r="G299" i="20"/>
  <c r="D294" i="23" s="1"/>
  <c r="F299" i="20"/>
  <c r="E299" i="20"/>
  <c r="D299" i="20"/>
  <c r="C299" i="20"/>
  <c r="B299" i="20"/>
  <c r="A299" i="20"/>
  <c r="B294" i="23" s="1"/>
  <c r="AL298" i="20"/>
  <c r="AK298" i="20"/>
  <c r="AJ298" i="20"/>
  <c r="AI298" i="20"/>
  <c r="R287" i="23" s="1"/>
  <c r="H298" i="20"/>
  <c r="G298" i="20"/>
  <c r="D293" i="23" s="1"/>
  <c r="F298" i="20"/>
  <c r="E298" i="20"/>
  <c r="D298" i="20"/>
  <c r="C298" i="20"/>
  <c r="B298" i="20"/>
  <c r="A298" i="20"/>
  <c r="B293" i="23" s="1"/>
  <c r="AL297" i="20"/>
  <c r="AK297" i="20"/>
  <c r="AJ297" i="20"/>
  <c r="AI297" i="20"/>
  <c r="R286" i="23" s="1"/>
  <c r="H297" i="20"/>
  <c r="G297" i="20"/>
  <c r="D292" i="23" s="1"/>
  <c r="F297" i="20"/>
  <c r="E297" i="20"/>
  <c r="D297" i="20"/>
  <c r="C297" i="20"/>
  <c r="B297" i="20"/>
  <c r="A297" i="20"/>
  <c r="B292" i="23" s="1"/>
  <c r="AL296" i="20"/>
  <c r="AK296" i="20"/>
  <c r="AJ296" i="20"/>
  <c r="AI296" i="20"/>
  <c r="R285" i="23" s="1"/>
  <c r="H296" i="20"/>
  <c r="G296" i="20"/>
  <c r="D291" i="23" s="1"/>
  <c r="F296" i="20"/>
  <c r="E296" i="20"/>
  <c r="D296" i="20"/>
  <c r="C296" i="20"/>
  <c r="B296" i="20"/>
  <c r="A296" i="20"/>
  <c r="B291" i="23" s="1"/>
  <c r="AL295" i="20"/>
  <c r="AK295" i="20"/>
  <c r="AJ295" i="20"/>
  <c r="AI295" i="20"/>
  <c r="R284" i="23" s="1"/>
  <c r="H295" i="20"/>
  <c r="G295" i="20"/>
  <c r="D290" i="23" s="1"/>
  <c r="F295" i="20"/>
  <c r="E295" i="20"/>
  <c r="D295" i="20"/>
  <c r="C295" i="20"/>
  <c r="B295" i="20"/>
  <c r="A295" i="20"/>
  <c r="B290" i="23" s="1"/>
  <c r="AL294" i="20"/>
  <c r="AK294" i="20"/>
  <c r="AJ294" i="20"/>
  <c r="AI294" i="20"/>
  <c r="R283" i="23" s="1"/>
  <c r="H294" i="20"/>
  <c r="G294" i="20"/>
  <c r="D289" i="23" s="1"/>
  <c r="F294" i="20"/>
  <c r="E294" i="20"/>
  <c r="D294" i="20"/>
  <c r="C294" i="20"/>
  <c r="B294" i="20"/>
  <c r="A294" i="20"/>
  <c r="B289" i="23" s="1"/>
  <c r="AL293" i="20"/>
  <c r="AK293" i="20"/>
  <c r="AJ293" i="20"/>
  <c r="AI293" i="20"/>
  <c r="R282" i="23" s="1"/>
  <c r="H293" i="20"/>
  <c r="G293" i="20"/>
  <c r="D288" i="23" s="1"/>
  <c r="F293" i="20"/>
  <c r="E293" i="20"/>
  <c r="D293" i="20"/>
  <c r="C293" i="20"/>
  <c r="B293" i="20"/>
  <c r="A293" i="20"/>
  <c r="B288" i="23" s="1"/>
  <c r="AL292" i="20"/>
  <c r="AK292" i="20"/>
  <c r="AJ292" i="20"/>
  <c r="AI292" i="20"/>
  <c r="R281" i="23" s="1"/>
  <c r="H292" i="20"/>
  <c r="G292" i="20"/>
  <c r="D287" i="23" s="1"/>
  <c r="F292" i="20"/>
  <c r="E292" i="20"/>
  <c r="D292" i="20"/>
  <c r="C292" i="20"/>
  <c r="B292" i="20"/>
  <c r="A292" i="20"/>
  <c r="B287" i="23" s="1"/>
  <c r="AL291" i="20"/>
  <c r="AK291" i="20"/>
  <c r="AJ291" i="20"/>
  <c r="AI291" i="20"/>
  <c r="R280" i="23" s="1"/>
  <c r="H291" i="20"/>
  <c r="G291" i="20"/>
  <c r="D286" i="23" s="1"/>
  <c r="F291" i="20"/>
  <c r="E291" i="20"/>
  <c r="D291" i="20"/>
  <c r="C291" i="20"/>
  <c r="B291" i="20"/>
  <c r="A291" i="20"/>
  <c r="B286" i="23" s="1"/>
  <c r="AL290" i="20"/>
  <c r="AK290" i="20"/>
  <c r="AJ290" i="20"/>
  <c r="AI290" i="20"/>
  <c r="R279" i="23" s="1"/>
  <c r="H290" i="20"/>
  <c r="G290" i="20"/>
  <c r="D285" i="23" s="1"/>
  <c r="F290" i="20"/>
  <c r="E290" i="20"/>
  <c r="D290" i="20"/>
  <c r="C290" i="20"/>
  <c r="B290" i="20"/>
  <c r="A290" i="20"/>
  <c r="B285" i="23" s="1"/>
  <c r="AL289" i="20"/>
  <c r="AK289" i="20"/>
  <c r="AJ289" i="20"/>
  <c r="AI289" i="20"/>
  <c r="R278" i="23" s="1"/>
  <c r="H289" i="20"/>
  <c r="G289" i="20"/>
  <c r="D284" i="23" s="1"/>
  <c r="F289" i="20"/>
  <c r="E289" i="20"/>
  <c r="D289" i="20"/>
  <c r="C289" i="20"/>
  <c r="B289" i="20"/>
  <c r="A289" i="20"/>
  <c r="B284" i="23" s="1"/>
  <c r="AL288" i="20"/>
  <c r="AK288" i="20"/>
  <c r="AJ288" i="20"/>
  <c r="AI288" i="20"/>
  <c r="R277" i="23" s="1"/>
  <c r="H288" i="20"/>
  <c r="G288" i="20"/>
  <c r="D283" i="23" s="1"/>
  <c r="F288" i="20"/>
  <c r="E288" i="20"/>
  <c r="D288" i="20"/>
  <c r="C288" i="20"/>
  <c r="B288" i="20"/>
  <c r="A288" i="20"/>
  <c r="B283" i="23" s="1"/>
  <c r="AL287" i="20"/>
  <c r="AK287" i="20"/>
  <c r="AJ287" i="20"/>
  <c r="AI287" i="20"/>
  <c r="R276" i="23" s="1"/>
  <c r="H287" i="20"/>
  <c r="G287" i="20"/>
  <c r="D282" i="23" s="1"/>
  <c r="F287" i="20"/>
  <c r="E287" i="20"/>
  <c r="D287" i="20"/>
  <c r="C287" i="20"/>
  <c r="B287" i="20"/>
  <c r="A287" i="20"/>
  <c r="B282" i="23" s="1"/>
  <c r="AL286" i="20"/>
  <c r="AK286" i="20"/>
  <c r="AJ286" i="20"/>
  <c r="AI286" i="20"/>
  <c r="R275" i="23" s="1"/>
  <c r="H286" i="20"/>
  <c r="G286" i="20"/>
  <c r="D281" i="23" s="1"/>
  <c r="F286" i="20"/>
  <c r="E286" i="20"/>
  <c r="D286" i="20"/>
  <c r="C286" i="20"/>
  <c r="B286" i="20"/>
  <c r="A286" i="20"/>
  <c r="B281" i="23" s="1"/>
  <c r="AL285" i="20"/>
  <c r="AK285" i="20"/>
  <c r="AJ285" i="20"/>
  <c r="AI285" i="20"/>
  <c r="R274" i="23" s="1"/>
  <c r="H285" i="20"/>
  <c r="G285" i="20"/>
  <c r="D280" i="23" s="1"/>
  <c r="F285" i="20"/>
  <c r="E285" i="20"/>
  <c r="D285" i="20"/>
  <c r="C285" i="20"/>
  <c r="B285" i="20"/>
  <c r="A285" i="20"/>
  <c r="B280" i="23" s="1"/>
  <c r="AL284" i="20"/>
  <c r="AK284" i="20"/>
  <c r="AJ284" i="20"/>
  <c r="AI284" i="20"/>
  <c r="R273" i="23" s="1"/>
  <c r="H284" i="20"/>
  <c r="G284" i="20"/>
  <c r="D279" i="23" s="1"/>
  <c r="F284" i="20"/>
  <c r="E284" i="20"/>
  <c r="D284" i="20"/>
  <c r="C284" i="20"/>
  <c r="B284" i="20"/>
  <c r="A284" i="20"/>
  <c r="B279" i="23" s="1"/>
  <c r="AL283" i="20"/>
  <c r="AK283" i="20"/>
  <c r="AJ283" i="20"/>
  <c r="AI283" i="20"/>
  <c r="R272" i="23" s="1"/>
  <c r="H283" i="20"/>
  <c r="G283" i="20"/>
  <c r="D278" i="23" s="1"/>
  <c r="F283" i="20"/>
  <c r="E283" i="20"/>
  <c r="D283" i="20"/>
  <c r="C283" i="20"/>
  <c r="B283" i="20"/>
  <c r="A283" i="20"/>
  <c r="B278" i="23" s="1"/>
  <c r="AL282" i="20"/>
  <c r="AK282" i="20"/>
  <c r="AJ282" i="20"/>
  <c r="AI282" i="20"/>
  <c r="R271" i="23" s="1"/>
  <c r="H282" i="20"/>
  <c r="G282" i="20"/>
  <c r="D277" i="23" s="1"/>
  <c r="F282" i="20"/>
  <c r="E282" i="20"/>
  <c r="D282" i="20"/>
  <c r="C282" i="20"/>
  <c r="B282" i="20"/>
  <c r="A282" i="20"/>
  <c r="B277" i="23" s="1"/>
  <c r="AL281" i="20"/>
  <c r="AK281" i="20"/>
  <c r="AJ281" i="20"/>
  <c r="AI281" i="20"/>
  <c r="R270" i="23" s="1"/>
  <c r="H281" i="20"/>
  <c r="G281" i="20"/>
  <c r="D276" i="23" s="1"/>
  <c r="F281" i="20"/>
  <c r="E281" i="20"/>
  <c r="D281" i="20"/>
  <c r="C281" i="20"/>
  <c r="B281" i="20"/>
  <c r="A281" i="20"/>
  <c r="B276" i="23" s="1"/>
  <c r="AL280" i="20"/>
  <c r="AK280" i="20"/>
  <c r="AJ280" i="20"/>
  <c r="AI280" i="20"/>
  <c r="R269" i="23" s="1"/>
  <c r="H280" i="20"/>
  <c r="G280" i="20"/>
  <c r="D275" i="23" s="1"/>
  <c r="F280" i="20"/>
  <c r="E280" i="20"/>
  <c r="D280" i="20"/>
  <c r="C280" i="20"/>
  <c r="B280" i="20"/>
  <c r="A280" i="20"/>
  <c r="B275" i="23" s="1"/>
  <c r="AL279" i="20"/>
  <c r="AK279" i="20"/>
  <c r="AJ279" i="20"/>
  <c r="AI279" i="20"/>
  <c r="R268" i="23" s="1"/>
  <c r="H279" i="20"/>
  <c r="G279" i="20"/>
  <c r="D274" i="23" s="1"/>
  <c r="F279" i="20"/>
  <c r="E279" i="20"/>
  <c r="D279" i="20"/>
  <c r="C279" i="20"/>
  <c r="B279" i="20"/>
  <c r="A279" i="20"/>
  <c r="B274" i="23" s="1"/>
  <c r="AL278" i="20"/>
  <c r="AK278" i="20"/>
  <c r="AJ278" i="20"/>
  <c r="AI278" i="20"/>
  <c r="R267" i="23" s="1"/>
  <c r="H278" i="20"/>
  <c r="G278" i="20"/>
  <c r="D273" i="23" s="1"/>
  <c r="F278" i="20"/>
  <c r="E278" i="20"/>
  <c r="D278" i="20"/>
  <c r="C278" i="20"/>
  <c r="B278" i="20"/>
  <c r="A278" i="20"/>
  <c r="B273" i="23" s="1"/>
  <c r="AL277" i="20"/>
  <c r="AK277" i="20"/>
  <c r="AJ277" i="20"/>
  <c r="AI277" i="20"/>
  <c r="R266" i="23" s="1"/>
  <c r="H277" i="20"/>
  <c r="G277" i="20"/>
  <c r="D272" i="23" s="1"/>
  <c r="F277" i="20"/>
  <c r="E277" i="20"/>
  <c r="D277" i="20"/>
  <c r="C277" i="20"/>
  <c r="B277" i="20"/>
  <c r="A277" i="20"/>
  <c r="B272" i="23" s="1"/>
  <c r="AL276" i="20"/>
  <c r="AK276" i="20"/>
  <c r="AJ276" i="20"/>
  <c r="AI276" i="20"/>
  <c r="R265" i="23" s="1"/>
  <c r="H276" i="20"/>
  <c r="G276" i="20"/>
  <c r="D271" i="23" s="1"/>
  <c r="F276" i="20"/>
  <c r="E276" i="20"/>
  <c r="D276" i="20"/>
  <c r="C276" i="20"/>
  <c r="B276" i="20"/>
  <c r="A276" i="20"/>
  <c r="B271" i="23" s="1"/>
  <c r="AL275" i="20"/>
  <c r="AK275" i="20"/>
  <c r="AJ275" i="20"/>
  <c r="AI275" i="20"/>
  <c r="R264" i="23" s="1"/>
  <c r="H275" i="20"/>
  <c r="G275" i="20"/>
  <c r="D270" i="23" s="1"/>
  <c r="F275" i="20"/>
  <c r="E275" i="20"/>
  <c r="D275" i="20"/>
  <c r="C275" i="20"/>
  <c r="B275" i="20"/>
  <c r="A275" i="20"/>
  <c r="B270" i="23" s="1"/>
  <c r="AL274" i="20"/>
  <c r="AK274" i="20"/>
  <c r="AJ274" i="20"/>
  <c r="AI274" i="20"/>
  <c r="R263" i="23" s="1"/>
  <c r="H274" i="20"/>
  <c r="G274" i="20"/>
  <c r="D269" i="23" s="1"/>
  <c r="F274" i="20"/>
  <c r="E274" i="20"/>
  <c r="D274" i="20"/>
  <c r="C274" i="20"/>
  <c r="B274" i="20"/>
  <c r="A274" i="20"/>
  <c r="B269" i="23" s="1"/>
  <c r="AL273" i="20"/>
  <c r="AK273" i="20"/>
  <c r="AJ273" i="20"/>
  <c r="AI273" i="20"/>
  <c r="R262" i="23" s="1"/>
  <c r="H273" i="20"/>
  <c r="G273" i="20"/>
  <c r="D268" i="23" s="1"/>
  <c r="F273" i="20"/>
  <c r="E273" i="20"/>
  <c r="D273" i="20"/>
  <c r="C273" i="20"/>
  <c r="B273" i="20"/>
  <c r="A273" i="20"/>
  <c r="B268" i="23" s="1"/>
  <c r="AL272" i="20"/>
  <c r="AK272" i="20"/>
  <c r="AJ272" i="20"/>
  <c r="AI272" i="20"/>
  <c r="R261" i="23" s="1"/>
  <c r="H272" i="20"/>
  <c r="G272" i="20"/>
  <c r="D267" i="23" s="1"/>
  <c r="F272" i="20"/>
  <c r="E272" i="20"/>
  <c r="D272" i="20"/>
  <c r="C272" i="20"/>
  <c r="B272" i="20"/>
  <c r="A272" i="20"/>
  <c r="B267" i="23" s="1"/>
  <c r="AL271" i="20"/>
  <c r="AK271" i="20"/>
  <c r="AJ271" i="20"/>
  <c r="AI271" i="20"/>
  <c r="R260" i="23" s="1"/>
  <c r="H271" i="20"/>
  <c r="G271" i="20"/>
  <c r="D266" i="23" s="1"/>
  <c r="F271" i="20"/>
  <c r="E271" i="20"/>
  <c r="D271" i="20"/>
  <c r="C271" i="20"/>
  <c r="B271" i="20"/>
  <c r="A271" i="20"/>
  <c r="B266" i="23" s="1"/>
  <c r="AL270" i="20"/>
  <c r="AK270" i="20"/>
  <c r="AJ270" i="20"/>
  <c r="AI270" i="20"/>
  <c r="R259" i="23" s="1"/>
  <c r="H270" i="20"/>
  <c r="G270" i="20"/>
  <c r="D265" i="23" s="1"/>
  <c r="F270" i="20"/>
  <c r="E270" i="20"/>
  <c r="D270" i="20"/>
  <c r="C270" i="20"/>
  <c r="B270" i="20"/>
  <c r="A270" i="20"/>
  <c r="B265" i="23" s="1"/>
  <c r="AL269" i="20"/>
  <c r="AK269" i="20"/>
  <c r="AJ269" i="20"/>
  <c r="AI269" i="20"/>
  <c r="R258" i="23" s="1"/>
  <c r="H269" i="20"/>
  <c r="G269" i="20"/>
  <c r="D264" i="23" s="1"/>
  <c r="F269" i="20"/>
  <c r="E269" i="20"/>
  <c r="D269" i="20"/>
  <c r="C269" i="20"/>
  <c r="B269" i="20"/>
  <c r="A269" i="20"/>
  <c r="B264" i="23" s="1"/>
  <c r="AL268" i="20"/>
  <c r="AK268" i="20"/>
  <c r="AJ268" i="20"/>
  <c r="AI268" i="20"/>
  <c r="R257" i="23" s="1"/>
  <c r="H268" i="20"/>
  <c r="G268" i="20"/>
  <c r="D263" i="23" s="1"/>
  <c r="F268" i="20"/>
  <c r="E268" i="20"/>
  <c r="D268" i="20"/>
  <c r="C268" i="20"/>
  <c r="B268" i="20"/>
  <c r="A268" i="20"/>
  <c r="B263" i="23" s="1"/>
  <c r="AL267" i="20"/>
  <c r="AK267" i="20"/>
  <c r="AJ267" i="20"/>
  <c r="AI267" i="20"/>
  <c r="R256" i="23" s="1"/>
  <c r="H267" i="20"/>
  <c r="G267" i="20"/>
  <c r="D262" i="23" s="1"/>
  <c r="F267" i="20"/>
  <c r="E267" i="20"/>
  <c r="D267" i="20"/>
  <c r="C267" i="20"/>
  <c r="B267" i="20"/>
  <c r="A267" i="20"/>
  <c r="B262" i="23" s="1"/>
  <c r="AL266" i="20"/>
  <c r="AK266" i="20"/>
  <c r="AJ266" i="20"/>
  <c r="AI266" i="20"/>
  <c r="R255" i="23" s="1"/>
  <c r="H266" i="20"/>
  <c r="G266" i="20"/>
  <c r="D261" i="23" s="1"/>
  <c r="F266" i="20"/>
  <c r="E266" i="20"/>
  <c r="D266" i="20"/>
  <c r="C266" i="20"/>
  <c r="B266" i="20"/>
  <c r="A266" i="20"/>
  <c r="B261" i="23" s="1"/>
  <c r="AL265" i="20"/>
  <c r="AK265" i="20"/>
  <c r="AJ265" i="20"/>
  <c r="AI265" i="20"/>
  <c r="R254" i="23" s="1"/>
  <c r="H265" i="20"/>
  <c r="G265" i="20"/>
  <c r="D260" i="23" s="1"/>
  <c r="F265" i="20"/>
  <c r="E265" i="20"/>
  <c r="D265" i="20"/>
  <c r="C265" i="20"/>
  <c r="B265" i="20"/>
  <c r="A265" i="20"/>
  <c r="B260" i="23" s="1"/>
  <c r="AL264" i="20"/>
  <c r="AK264" i="20"/>
  <c r="AJ264" i="20"/>
  <c r="AI264" i="20"/>
  <c r="R253" i="23" s="1"/>
  <c r="H264" i="20"/>
  <c r="G264" i="20"/>
  <c r="D259" i="23" s="1"/>
  <c r="F264" i="20"/>
  <c r="E264" i="20"/>
  <c r="D264" i="20"/>
  <c r="C264" i="20"/>
  <c r="B264" i="20"/>
  <c r="A264" i="20"/>
  <c r="B259" i="23" s="1"/>
  <c r="AL263" i="20"/>
  <c r="AK263" i="20"/>
  <c r="AJ263" i="20"/>
  <c r="AI263" i="20"/>
  <c r="R252" i="23" s="1"/>
  <c r="H263" i="20"/>
  <c r="G263" i="20"/>
  <c r="D258" i="23" s="1"/>
  <c r="F263" i="20"/>
  <c r="E263" i="20"/>
  <c r="D263" i="20"/>
  <c r="C263" i="20"/>
  <c r="B263" i="20"/>
  <c r="A263" i="20"/>
  <c r="B258" i="23" s="1"/>
  <c r="AL262" i="20"/>
  <c r="AK262" i="20"/>
  <c r="AJ262" i="20"/>
  <c r="AI262" i="20"/>
  <c r="R251" i="23" s="1"/>
  <c r="H262" i="20"/>
  <c r="G262" i="20"/>
  <c r="D257" i="23" s="1"/>
  <c r="F262" i="20"/>
  <c r="E262" i="20"/>
  <c r="D262" i="20"/>
  <c r="C262" i="20"/>
  <c r="B262" i="20"/>
  <c r="A262" i="20"/>
  <c r="B257" i="23" s="1"/>
  <c r="AL261" i="20"/>
  <c r="AK261" i="20"/>
  <c r="AJ261" i="20"/>
  <c r="AI261" i="20"/>
  <c r="R250" i="23" s="1"/>
  <c r="H261" i="20"/>
  <c r="G261" i="20"/>
  <c r="D256" i="23" s="1"/>
  <c r="F261" i="20"/>
  <c r="E261" i="20"/>
  <c r="D261" i="20"/>
  <c r="C261" i="20"/>
  <c r="B261" i="20"/>
  <c r="A261" i="20"/>
  <c r="B256" i="23" s="1"/>
  <c r="AL260" i="20"/>
  <c r="AK260" i="20"/>
  <c r="AJ260" i="20"/>
  <c r="AI260" i="20"/>
  <c r="R249" i="23" s="1"/>
  <c r="H260" i="20"/>
  <c r="G260" i="20"/>
  <c r="D255" i="23" s="1"/>
  <c r="F260" i="20"/>
  <c r="E260" i="20"/>
  <c r="D260" i="20"/>
  <c r="C260" i="20"/>
  <c r="B260" i="20"/>
  <c r="A260" i="20"/>
  <c r="B255" i="23" s="1"/>
  <c r="AL259" i="20"/>
  <c r="AK259" i="20"/>
  <c r="AJ259" i="20"/>
  <c r="AI259" i="20"/>
  <c r="R248" i="23" s="1"/>
  <c r="H259" i="20"/>
  <c r="G259" i="20"/>
  <c r="D254" i="23" s="1"/>
  <c r="F259" i="20"/>
  <c r="E259" i="20"/>
  <c r="D259" i="20"/>
  <c r="C259" i="20"/>
  <c r="B259" i="20"/>
  <c r="A259" i="20"/>
  <c r="B254" i="23" s="1"/>
  <c r="AL258" i="20"/>
  <c r="AK258" i="20"/>
  <c r="AJ258" i="20"/>
  <c r="AI258" i="20"/>
  <c r="R247" i="23" s="1"/>
  <c r="H258" i="20"/>
  <c r="G258" i="20"/>
  <c r="D253" i="23" s="1"/>
  <c r="F258" i="20"/>
  <c r="E258" i="20"/>
  <c r="D258" i="20"/>
  <c r="C258" i="20"/>
  <c r="B258" i="20"/>
  <c r="A258" i="20"/>
  <c r="B253" i="23" s="1"/>
  <c r="AL257" i="20"/>
  <c r="AK257" i="20"/>
  <c r="AJ257" i="20"/>
  <c r="AI257" i="20"/>
  <c r="R246" i="23" s="1"/>
  <c r="H257" i="20"/>
  <c r="G257" i="20"/>
  <c r="D252" i="23" s="1"/>
  <c r="F257" i="20"/>
  <c r="E257" i="20"/>
  <c r="D257" i="20"/>
  <c r="C257" i="20"/>
  <c r="B257" i="20"/>
  <c r="A257" i="20"/>
  <c r="B252" i="23" s="1"/>
  <c r="AL256" i="20"/>
  <c r="AK256" i="20"/>
  <c r="AJ256" i="20"/>
  <c r="AI256" i="20"/>
  <c r="R245" i="23" s="1"/>
  <c r="H256" i="20"/>
  <c r="G256" i="20"/>
  <c r="D251" i="23" s="1"/>
  <c r="F256" i="20"/>
  <c r="E256" i="20"/>
  <c r="D256" i="20"/>
  <c r="C256" i="20"/>
  <c r="B256" i="20"/>
  <c r="A256" i="20"/>
  <c r="B251" i="23" s="1"/>
  <c r="AL255" i="20"/>
  <c r="AK255" i="20"/>
  <c r="AJ255" i="20"/>
  <c r="AI255" i="20"/>
  <c r="R244" i="23" s="1"/>
  <c r="H255" i="20"/>
  <c r="G255" i="20"/>
  <c r="D250" i="23" s="1"/>
  <c r="F255" i="20"/>
  <c r="E255" i="20"/>
  <c r="D255" i="20"/>
  <c r="C255" i="20"/>
  <c r="B255" i="20"/>
  <c r="A255" i="20"/>
  <c r="B250" i="23" s="1"/>
  <c r="AL254" i="20"/>
  <c r="AK254" i="20"/>
  <c r="AJ254" i="20"/>
  <c r="AI254" i="20"/>
  <c r="R243" i="23" s="1"/>
  <c r="H254" i="20"/>
  <c r="G254" i="20"/>
  <c r="D249" i="23" s="1"/>
  <c r="F254" i="20"/>
  <c r="E254" i="20"/>
  <c r="D254" i="20"/>
  <c r="C254" i="20"/>
  <c r="B254" i="20"/>
  <c r="A254" i="20"/>
  <c r="B249" i="23" s="1"/>
  <c r="AL253" i="20"/>
  <c r="AK253" i="20"/>
  <c r="AJ253" i="20"/>
  <c r="AI253" i="20"/>
  <c r="R242" i="23" s="1"/>
  <c r="H253" i="20"/>
  <c r="G253" i="20"/>
  <c r="D248" i="23" s="1"/>
  <c r="F253" i="20"/>
  <c r="E253" i="20"/>
  <c r="D253" i="20"/>
  <c r="C253" i="20"/>
  <c r="B253" i="20"/>
  <c r="A253" i="20"/>
  <c r="B248" i="23" s="1"/>
  <c r="AL252" i="20"/>
  <c r="AK252" i="20"/>
  <c r="AJ252" i="20"/>
  <c r="AI252" i="20"/>
  <c r="R241" i="23" s="1"/>
  <c r="H252" i="20"/>
  <c r="G252" i="20"/>
  <c r="D247" i="23" s="1"/>
  <c r="F252" i="20"/>
  <c r="E252" i="20"/>
  <c r="D252" i="20"/>
  <c r="C252" i="20"/>
  <c r="B252" i="20"/>
  <c r="A252" i="20"/>
  <c r="B247" i="23" s="1"/>
  <c r="AL251" i="20"/>
  <c r="AK251" i="20"/>
  <c r="AJ251" i="20"/>
  <c r="AI251" i="20"/>
  <c r="R240" i="23" s="1"/>
  <c r="H251" i="20"/>
  <c r="G251" i="20"/>
  <c r="D246" i="23" s="1"/>
  <c r="F251" i="20"/>
  <c r="E251" i="20"/>
  <c r="D251" i="20"/>
  <c r="C251" i="20"/>
  <c r="B251" i="20"/>
  <c r="A251" i="20"/>
  <c r="B246" i="23" s="1"/>
  <c r="AL250" i="20"/>
  <c r="AK250" i="20"/>
  <c r="AJ250" i="20"/>
  <c r="AI250" i="20"/>
  <c r="R239" i="23" s="1"/>
  <c r="H250" i="20"/>
  <c r="G250" i="20"/>
  <c r="D245" i="23" s="1"/>
  <c r="F250" i="20"/>
  <c r="E250" i="20"/>
  <c r="D250" i="20"/>
  <c r="C250" i="20"/>
  <c r="B250" i="20"/>
  <c r="A250" i="20"/>
  <c r="B245" i="23" s="1"/>
  <c r="AL249" i="20"/>
  <c r="AK249" i="20"/>
  <c r="AJ249" i="20"/>
  <c r="AI249" i="20"/>
  <c r="R238" i="23" s="1"/>
  <c r="H249" i="20"/>
  <c r="G249" i="20"/>
  <c r="D244" i="23" s="1"/>
  <c r="F249" i="20"/>
  <c r="E249" i="20"/>
  <c r="D249" i="20"/>
  <c r="C249" i="20"/>
  <c r="B249" i="20"/>
  <c r="A249" i="20"/>
  <c r="B244" i="23" s="1"/>
  <c r="AL248" i="20"/>
  <c r="AK248" i="20"/>
  <c r="AJ248" i="20"/>
  <c r="AI248" i="20"/>
  <c r="R237" i="23" s="1"/>
  <c r="H248" i="20"/>
  <c r="G248" i="20"/>
  <c r="D243" i="23" s="1"/>
  <c r="F248" i="20"/>
  <c r="E248" i="20"/>
  <c r="D248" i="20"/>
  <c r="C248" i="20"/>
  <c r="B248" i="20"/>
  <c r="A248" i="20"/>
  <c r="B243" i="23" s="1"/>
  <c r="AL247" i="20"/>
  <c r="AK247" i="20"/>
  <c r="AJ247" i="20"/>
  <c r="AI247" i="20"/>
  <c r="R236" i="23" s="1"/>
  <c r="H247" i="20"/>
  <c r="G247" i="20"/>
  <c r="D242" i="23" s="1"/>
  <c r="F247" i="20"/>
  <c r="E247" i="20"/>
  <c r="D247" i="20"/>
  <c r="C247" i="20"/>
  <c r="B247" i="20"/>
  <c r="A247" i="20"/>
  <c r="B242" i="23" s="1"/>
  <c r="AL246" i="20"/>
  <c r="AK246" i="20"/>
  <c r="AJ246" i="20"/>
  <c r="AI246" i="20"/>
  <c r="R235" i="23" s="1"/>
  <c r="H246" i="20"/>
  <c r="G246" i="20"/>
  <c r="D241" i="23" s="1"/>
  <c r="F246" i="20"/>
  <c r="E246" i="20"/>
  <c r="D246" i="20"/>
  <c r="C246" i="20"/>
  <c r="B246" i="20"/>
  <c r="A246" i="20"/>
  <c r="B241" i="23" s="1"/>
  <c r="AL245" i="20"/>
  <c r="AK245" i="20"/>
  <c r="AJ245" i="20"/>
  <c r="AI245" i="20"/>
  <c r="R234" i="23" s="1"/>
  <c r="H245" i="20"/>
  <c r="G245" i="20"/>
  <c r="D240" i="23" s="1"/>
  <c r="F245" i="20"/>
  <c r="E245" i="20"/>
  <c r="D245" i="20"/>
  <c r="C245" i="20"/>
  <c r="B245" i="20"/>
  <c r="A245" i="20"/>
  <c r="B240" i="23" s="1"/>
  <c r="AL244" i="20"/>
  <c r="AK244" i="20"/>
  <c r="AJ244" i="20"/>
  <c r="AI244" i="20"/>
  <c r="R233" i="23" s="1"/>
  <c r="H244" i="20"/>
  <c r="G244" i="20"/>
  <c r="D239" i="23" s="1"/>
  <c r="F244" i="20"/>
  <c r="E244" i="20"/>
  <c r="D244" i="20"/>
  <c r="C244" i="20"/>
  <c r="B244" i="20"/>
  <c r="A244" i="20"/>
  <c r="B239" i="23" s="1"/>
  <c r="AL243" i="20"/>
  <c r="AK243" i="20"/>
  <c r="AJ243" i="20"/>
  <c r="AI243" i="20"/>
  <c r="R232" i="23" s="1"/>
  <c r="S232" i="23" s="1"/>
  <c r="H243" i="20"/>
  <c r="G243" i="20"/>
  <c r="D238" i="23" s="1"/>
  <c r="F243" i="20"/>
  <c r="E243" i="20"/>
  <c r="D243" i="20"/>
  <c r="C243" i="20"/>
  <c r="B243" i="20"/>
  <c r="A243" i="20"/>
  <c r="B238" i="23" s="1"/>
  <c r="AL242" i="20"/>
  <c r="AK242" i="20"/>
  <c r="AJ242" i="20"/>
  <c r="AI242" i="20"/>
  <c r="R231" i="23" s="1"/>
  <c r="H242" i="20"/>
  <c r="G242" i="20"/>
  <c r="D237" i="23" s="1"/>
  <c r="F242" i="20"/>
  <c r="E242" i="20"/>
  <c r="D242" i="20"/>
  <c r="C242" i="20"/>
  <c r="B242" i="20"/>
  <c r="A242" i="20"/>
  <c r="B237" i="23" s="1"/>
  <c r="AL241" i="20"/>
  <c r="AK241" i="20"/>
  <c r="AJ241" i="20"/>
  <c r="AI241" i="20"/>
  <c r="R230" i="23" s="1"/>
  <c r="H241" i="20"/>
  <c r="G241" i="20"/>
  <c r="D236" i="23" s="1"/>
  <c r="F241" i="20"/>
  <c r="E241" i="20"/>
  <c r="D241" i="20"/>
  <c r="C241" i="20"/>
  <c r="B241" i="20"/>
  <c r="A241" i="20"/>
  <c r="B236" i="23" s="1"/>
  <c r="AL240" i="20"/>
  <c r="AK240" i="20"/>
  <c r="AJ240" i="20"/>
  <c r="AI240" i="20"/>
  <c r="R229" i="23" s="1"/>
  <c r="H240" i="20"/>
  <c r="G240" i="20"/>
  <c r="D235" i="23" s="1"/>
  <c r="F240" i="20"/>
  <c r="E240" i="20"/>
  <c r="D240" i="20"/>
  <c r="C240" i="20"/>
  <c r="B240" i="20"/>
  <c r="A240" i="20"/>
  <c r="B235" i="23" s="1"/>
  <c r="AL239" i="20"/>
  <c r="AK239" i="20"/>
  <c r="AJ239" i="20"/>
  <c r="AI239" i="20"/>
  <c r="R228" i="23" s="1"/>
  <c r="H239" i="20"/>
  <c r="G239" i="20"/>
  <c r="D234" i="23" s="1"/>
  <c r="F239" i="20"/>
  <c r="E239" i="20"/>
  <c r="D239" i="20"/>
  <c r="C239" i="20"/>
  <c r="B239" i="20"/>
  <c r="A239" i="20"/>
  <c r="B234" i="23" s="1"/>
  <c r="AL238" i="20"/>
  <c r="AK238" i="20"/>
  <c r="AJ238" i="20"/>
  <c r="AI238" i="20"/>
  <c r="R227" i="23" s="1"/>
  <c r="G238" i="20"/>
  <c r="D233" i="23" s="1"/>
  <c r="F238" i="20"/>
  <c r="E238" i="20"/>
  <c r="D238" i="20"/>
  <c r="C238" i="20"/>
  <c r="B238" i="20"/>
  <c r="A238" i="20"/>
  <c r="B233" i="23" s="1"/>
  <c r="AL237" i="20"/>
  <c r="AK237" i="20"/>
  <c r="AJ237" i="20"/>
  <c r="AI237" i="20"/>
  <c r="R226" i="23" s="1"/>
  <c r="H237" i="20"/>
  <c r="G237" i="20"/>
  <c r="D232" i="23" s="1"/>
  <c r="F237" i="20"/>
  <c r="E237" i="20"/>
  <c r="D237" i="20"/>
  <c r="C237" i="20"/>
  <c r="B237" i="20"/>
  <c r="A237" i="20"/>
  <c r="B232" i="23" s="1"/>
  <c r="AL236" i="20"/>
  <c r="AK236" i="20"/>
  <c r="AJ236" i="20"/>
  <c r="AI236" i="20"/>
  <c r="R225" i="23" s="1"/>
  <c r="H236" i="20"/>
  <c r="G236" i="20"/>
  <c r="D231" i="23" s="1"/>
  <c r="F236" i="20"/>
  <c r="E236" i="20"/>
  <c r="D236" i="20"/>
  <c r="C236" i="20"/>
  <c r="B236" i="20"/>
  <c r="A236" i="20"/>
  <c r="B231" i="23" s="1"/>
  <c r="AL235" i="20"/>
  <c r="AK235" i="20"/>
  <c r="AJ235" i="20"/>
  <c r="AI235" i="20"/>
  <c r="R224" i="23" s="1"/>
  <c r="H235" i="20"/>
  <c r="G235" i="20"/>
  <c r="D230" i="23" s="1"/>
  <c r="F235" i="20"/>
  <c r="E235" i="20"/>
  <c r="D235" i="20"/>
  <c r="C235" i="20"/>
  <c r="B235" i="20"/>
  <c r="A235" i="20"/>
  <c r="B230" i="23" s="1"/>
  <c r="AL234" i="20"/>
  <c r="AK234" i="20"/>
  <c r="AJ234" i="20"/>
  <c r="AI234" i="20"/>
  <c r="R223" i="23" s="1"/>
  <c r="H234" i="20"/>
  <c r="G234" i="20"/>
  <c r="D229" i="23" s="1"/>
  <c r="F234" i="20"/>
  <c r="E234" i="20"/>
  <c r="D234" i="20"/>
  <c r="C234" i="20"/>
  <c r="B234" i="20"/>
  <c r="A234" i="20"/>
  <c r="B229" i="23" s="1"/>
  <c r="AL233" i="20"/>
  <c r="AK233" i="20"/>
  <c r="AJ233" i="20"/>
  <c r="AI233" i="20"/>
  <c r="R222" i="23" s="1"/>
  <c r="H233" i="20"/>
  <c r="G233" i="20"/>
  <c r="D228" i="23" s="1"/>
  <c r="F233" i="20"/>
  <c r="E233" i="20"/>
  <c r="D233" i="20"/>
  <c r="C233" i="20"/>
  <c r="B233" i="20"/>
  <c r="A233" i="20"/>
  <c r="B228" i="23" s="1"/>
  <c r="AL232" i="20"/>
  <c r="AK232" i="20"/>
  <c r="AJ232" i="20"/>
  <c r="AI232" i="20"/>
  <c r="R221" i="23" s="1"/>
  <c r="H232" i="20"/>
  <c r="G232" i="20"/>
  <c r="D227" i="23" s="1"/>
  <c r="F232" i="20"/>
  <c r="E232" i="20"/>
  <c r="D232" i="20"/>
  <c r="C232" i="20"/>
  <c r="B232" i="20"/>
  <c r="A232" i="20"/>
  <c r="B227" i="23" s="1"/>
  <c r="AL231" i="20"/>
  <c r="AK231" i="20"/>
  <c r="AJ231" i="20"/>
  <c r="AI231" i="20"/>
  <c r="R220" i="23" s="1"/>
  <c r="H231" i="20"/>
  <c r="G231" i="20"/>
  <c r="D226" i="23" s="1"/>
  <c r="F231" i="20"/>
  <c r="E231" i="20"/>
  <c r="D231" i="20"/>
  <c r="C231" i="20"/>
  <c r="B231" i="20"/>
  <c r="A231" i="20"/>
  <c r="B226" i="23" s="1"/>
  <c r="AL230" i="20"/>
  <c r="AK230" i="20"/>
  <c r="AJ230" i="20"/>
  <c r="AI230" i="20"/>
  <c r="R217" i="23" s="1"/>
  <c r="H230" i="20"/>
  <c r="G230" i="20"/>
  <c r="D223" i="23" s="1"/>
  <c r="F230" i="20"/>
  <c r="E230" i="20"/>
  <c r="D230" i="20"/>
  <c r="C230" i="20"/>
  <c r="B230" i="20"/>
  <c r="A230" i="20"/>
  <c r="B223" i="23" s="1"/>
  <c r="AL229" i="20"/>
  <c r="AK229" i="20"/>
  <c r="AJ229" i="20"/>
  <c r="AI229" i="20"/>
  <c r="R216" i="23" s="1"/>
  <c r="H229" i="20"/>
  <c r="G229" i="20"/>
  <c r="D222" i="23" s="1"/>
  <c r="F229" i="20"/>
  <c r="E229" i="20"/>
  <c r="D229" i="20"/>
  <c r="C229" i="20"/>
  <c r="B229" i="20"/>
  <c r="A229" i="20"/>
  <c r="B222" i="23" s="1"/>
  <c r="AL228" i="20"/>
  <c r="AK228" i="20"/>
  <c r="AJ228" i="20"/>
  <c r="AI228" i="20"/>
  <c r="R215" i="23" s="1"/>
  <c r="H228" i="20"/>
  <c r="G228" i="20"/>
  <c r="D221" i="23" s="1"/>
  <c r="F228" i="20"/>
  <c r="E228" i="20"/>
  <c r="D228" i="20"/>
  <c r="C228" i="20"/>
  <c r="B228" i="20"/>
  <c r="A228" i="20"/>
  <c r="B221" i="23" s="1"/>
  <c r="AL227" i="20"/>
  <c r="AK227" i="20"/>
  <c r="AJ227" i="20"/>
  <c r="AI227" i="20"/>
  <c r="H227" i="20"/>
  <c r="G227" i="20"/>
  <c r="F227" i="20"/>
  <c r="E227" i="20"/>
  <c r="D227" i="20"/>
  <c r="C227" i="20"/>
  <c r="B227" i="20"/>
  <c r="A227" i="20"/>
  <c r="AL226" i="20"/>
  <c r="AK226" i="20"/>
  <c r="AJ226" i="20"/>
  <c r="AI226" i="20"/>
  <c r="R214" i="23" s="1"/>
  <c r="H226" i="20"/>
  <c r="G226" i="20"/>
  <c r="D220" i="23" s="1"/>
  <c r="F226" i="20"/>
  <c r="E226" i="20"/>
  <c r="D226" i="20"/>
  <c r="C226" i="20"/>
  <c r="B226" i="20"/>
  <c r="A226" i="20"/>
  <c r="B220" i="23" s="1"/>
  <c r="AL225" i="20"/>
  <c r="AK225" i="20"/>
  <c r="AJ225" i="20"/>
  <c r="AI225" i="20"/>
  <c r="R213" i="23" s="1"/>
  <c r="H225" i="20"/>
  <c r="G225" i="20"/>
  <c r="D219" i="23" s="1"/>
  <c r="F225" i="20"/>
  <c r="E225" i="20"/>
  <c r="D225" i="20"/>
  <c r="C225" i="20"/>
  <c r="B225" i="20"/>
  <c r="A225" i="20"/>
  <c r="B219" i="23" s="1"/>
  <c r="AL224" i="20"/>
  <c r="AK224" i="20"/>
  <c r="AJ224" i="20"/>
  <c r="AI224" i="20"/>
  <c r="R212" i="23" s="1"/>
  <c r="H224" i="20"/>
  <c r="G224" i="20"/>
  <c r="D218" i="23" s="1"/>
  <c r="F224" i="20"/>
  <c r="E224" i="20"/>
  <c r="D224" i="20"/>
  <c r="C224" i="20"/>
  <c r="B224" i="20"/>
  <c r="A224" i="20"/>
  <c r="B218" i="23" s="1"/>
  <c r="AL223" i="20"/>
  <c r="AK223" i="20"/>
  <c r="AJ223" i="20"/>
  <c r="AI223" i="20"/>
  <c r="R211" i="23" s="1"/>
  <c r="H223" i="20"/>
  <c r="G223" i="20"/>
  <c r="D217" i="23" s="1"/>
  <c r="F223" i="20"/>
  <c r="E223" i="20"/>
  <c r="D223" i="20"/>
  <c r="C223" i="20"/>
  <c r="B223" i="20"/>
  <c r="A223" i="20"/>
  <c r="B217" i="23" s="1"/>
  <c r="AL222" i="20"/>
  <c r="AK222" i="20"/>
  <c r="AJ222" i="20"/>
  <c r="AI222" i="20"/>
  <c r="R210" i="23" s="1"/>
  <c r="H222" i="20"/>
  <c r="G222" i="20"/>
  <c r="D216" i="23" s="1"/>
  <c r="F222" i="20"/>
  <c r="E222" i="20"/>
  <c r="D222" i="20"/>
  <c r="C222" i="20"/>
  <c r="B222" i="20"/>
  <c r="A222" i="20"/>
  <c r="B216" i="23" s="1"/>
  <c r="AL221" i="20"/>
  <c r="AK221" i="20"/>
  <c r="AJ221" i="20"/>
  <c r="AI221" i="20"/>
  <c r="R209" i="23" s="1"/>
  <c r="H221" i="20"/>
  <c r="G221" i="20"/>
  <c r="D215" i="23" s="1"/>
  <c r="F221" i="20"/>
  <c r="E221" i="20"/>
  <c r="D221" i="20"/>
  <c r="C221" i="20"/>
  <c r="B221" i="20"/>
  <c r="A221" i="20"/>
  <c r="B215" i="23" s="1"/>
  <c r="AL220" i="20"/>
  <c r="AK220" i="20"/>
  <c r="AJ220" i="20"/>
  <c r="AI220" i="20"/>
  <c r="R208" i="23" s="1"/>
  <c r="H220" i="20"/>
  <c r="G220" i="20"/>
  <c r="D214" i="23" s="1"/>
  <c r="F220" i="20"/>
  <c r="E220" i="20"/>
  <c r="D220" i="20"/>
  <c r="C220" i="20"/>
  <c r="B220" i="20"/>
  <c r="A220" i="20"/>
  <c r="B214" i="23" s="1"/>
  <c r="AL219" i="20"/>
  <c r="AK219" i="20"/>
  <c r="AJ219" i="20"/>
  <c r="AI219" i="20"/>
  <c r="H219" i="20"/>
  <c r="G219" i="20"/>
  <c r="F219" i="20"/>
  <c r="E219" i="20"/>
  <c r="D219" i="20"/>
  <c r="C219" i="20"/>
  <c r="B219" i="20"/>
  <c r="A219" i="20"/>
  <c r="AL218" i="20"/>
  <c r="AK218" i="20"/>
  <c r="AJ218" i="20"/>
  <c r="AI218" i="20"/>
  <c r="R207" i="23" s="1"/>
  <c r="H218" i="20"/>
  <c r="G218" i="20"/>
  <c r="D213" i="23" s="1"/>
  <c r="F218" i="20"/>
  <c r="E218" i="20"/>
  <c r="D218" i="20"/>
  <c r="C218" i="20"/>
  <c r="B218" i="20"/>
  <c r="A218" i="20"/>
  <c r="B213" i="23" s="1"/>
  <c r="AK217" i="20"/>
  <c r="AJ217" i="20"/>
  <c r="AI217" i="20"/>
  <c r="G217" i="20"/>
  <c r="F217" i="20"/>
  <c r="E217" i="20"/>
  <c r="D217" i="20"/>
  <c r="C217" i="20"/>
  <c r="B217" i="20"/>
  <c r="A217" i="20"/>
  <c r="AL216" i="20"/>
  <c r="AK216" i="20"/>
  <c r="AJ216" i="20"/>
  <c r="AI216" i="20"/>
  <c r="H216" i="20"/>
  <c r="G216" i="20"/>
  <c r="F216" i="20"/>
  <c r="E216" i="20"/>
  <c r="D216" i="20"/>
  <c r="C216" i="20"/>
  <c r="B216" i="20"/>
  <c r="A216" i="20"/>
  <c r="AL215" i="20"/>
  <c r="AK215" i="20"/>
  <c r="AJ215" i="20"/>
  <c r="AI215" i="20"/>
  <c r="H215" i="20"/>
  <c r="G215" i="20"/>
  <c r="F215" i="20"/>
  <c r="E215" i="20"/>
  <c r="D215" i="20"/>
  <c r="C215" i="20"/>
  <c r="B215" i="20"/>
  <c r="A215" i="20"/>
  <c r="AL214" i="20"/>
  <c r="AK214" i="20"/>
  <c r="AJ214" i="20"/>
  <c r="AI214" i="20"/>
  <c r="H214" i="20"/>
  <c r="G214" i="20"/>
  <c r="F214" i="20"/>
  <c r="E214" i="20"/>
  <c r="D214" i="20"/>
  <c r="C214" i="20"/>
  <c r="B214" i="20"/>
  <c r="A214" i="20"/>
  <c r="AL213" i="20"/>
  <c r="AK213" i="20"/>
  <c r="AJ213" i="20"/>
  <c r="AI213" i="20"/>
  <c r="H213" i="20"/>
  <c r="G213" i="20"/>
  <c r="F213" i="20"/>
  <c r="E213" i="20"/>
  <c r="D213" i="20"/>
  <c r="C213" i="20"/>
  <c r="B213" i="20"/>
  <c r="A213" i="20"/>
  <c r="AL212" i="20"/>
  <c r="AK212" i="20"/>
  <c r="AJ212" i="20"/>
  <c r="AI212" i="20"/>
  <c r="R206" i="23" s="1"/>
  <c r="H212" i="20"/>
  <c r="G212" i="20"/>
  <c r="D212" i="23" s="1"/>
  <c r="F212" i="20"/>
  <c r="E212" i="20"/>
  <c r="D212" i="20"/>
  <c r="C212" i="20"/>
  <c r="B212" i="20"/>
  <c r="A212" i="20"/>
  <c r="B212" i="23" s="1"/>
  <c r="AL211" i="20"/>
  <c r="AK211" i="20"/>
  <c r="AJ211" i="20"/>
  <c r="AI211" i="20"/>
  <c r="R205" i="23" s="1"/>
  <c r="H211" i="20"/>
  <c r="G211" i="20"/>
  <c r="D211" i="23" s="1"/>
  <c r="F211" i="20"/>
  <c r="E211" i="20"/>
  <c r="D211" i="20"/>
  <c r="C211" i="20"/>
  <c r="B211" i="20"/>
  <c r="A211" i="20"/>
  <c r="B211" i="23" s="1"/>
  <c r="AL210" i="20"/>
  <c r="AK210" i="20"/>
  <c r="AJ210" i="20"/>
  <c r="AI210" i="20"/>
  <c r="R204" i="23" s="1"/>
  <c r="H210" i="20"/>
  <c r="G210" i="20"/>
  <c r="D210" i="23" s="1"/>
  <c r="F210" i="20"/>
  <c r="E210" i="20"/>
  <c r="D210" i="20"/>
  <c r="C210" i="20"/>
  <c r="B210" i="20"/>
  <c r="A210" i="20"/>
  <c r="B210" i="23" s="1"/>
  <c r="AL209" i="20"/>
  <c r="AK209" i="20"/>
  <c r="AJ209" i="20"/>
  <c r="AI209" i="20"/>
  <c r="H209" i="20"/>
  <c r="G209" i="20"/>
  <c r="F209" i="20"/>
  <c r="E209" i="20"/>
  <c r="D209" i="20"/>
  <c r="C209" i="20"/>
  <c r="B209" i="20"/>
  <c r="A209" i="20"/>
  <c r="AL208" i="20"/>
  <c r="AK208" i="20"/>
  <c r="AJ208" i="20"/>
  <c r="AI208" i="20"/>
  <c r="H208" i="20"/>
  <c r="G208" i="20"/>
  <c r="F208" i="20"/>
  <c r="E208" i="20"/>
  <c r="D208" i="20"/>
  <c r="C208" i="20"/>
  <c r="B208" i="20"/>
  <c r="A208" i="20"/>
  <c r="AL207" i="20"/>
  <c r="AK207" i="20"/>
  <c r="AJ207" i="20"/>
  <c r="AI207" i="20"/>
  <c r="H207" i="20"/>
  <c r="G207" i="20"/>
  <c r="F207" i="20"/>
  <c r="E207" i="20"/>
  <c r="D207" i="20"/>
  <c r="C207" i="20"/>
  <c r="B207" i="20"/>
  <c r="A207" i="20"/>
  <c r="AL206" i="20"/>
  <c r="AK206" i="20"/>
  <c r="AJ206" i="20"/>
  <c r="AI206" i="20"/>
  <c r="R203" i="23" s="1"/>
  <c r="H206" i="20"/>
  <c r="G206" i="20"/>
  <c r="D209" i="23" s="1"/>
  <c r="F206" i="20"/>
  <c r="E206" i="20"/>
  <c r="D206" i="20"/>
  <c r="C206" i="20"/>
  <c r="B206" i="20"/>
  <c r="A206" i="20"/>
  <c r="B209" i="23" s="1"/>
  <c r="AL205" i="20"/>
  <c r="AK205" i="20"/>
  <c r="AJ205" i="20"/>
  <c r="AI205" i="20"/>
  <c r="R202" i="23" s="1"/>
  <c r="H205" i="20"/>
  <c r="G205" i="20"/>
  <c r="D208" i="23" s="1"/>
  <c r="F205" i="20"/>
  <c r="E205" i="20"/>
  <c r="D205" i="20"/>
  <c r="C205" i="20"/>
  <c r="B205" i="20"/>
  <c r="A205" i="20"/>
  <c r="B208" i="23" s="1"/>
  <c r="AL204" i="20"/>
  <c r="AK204" i="20"/>
  <c r="AJ204" i="20"/>
  <c r="AI204" i="20"/>
  <c r="R201" i="23" s="1"/>
  <c r="H204" i="20"/>
  <c r="G204" i="20"/>
  <c r="D207" i="23" s="1"/>
  <c r="F204" i="20"/>
  <c r="E204" i="20"/>
  <c r="D204" i="20"/>
  <c r="C204" i="20"/>
  <c r="B204" i="20"/>
  <c r="A204" i="20"/>
  <c r="B207" i="23" s="1"/>
  <c r="AL203" i="20"/>
  <c r="AK203" i="20"/>
  <c r="AJ203" i="20"/>
  <c r="AI203" i="20"/>
  <c r="H203" i="20"/>
  <c r="G203" i="20"/>
  <c r="D206" i="23" s="1"/>
  <c r="F203" i="20"/>
  <c r="E203" i="20"/>
  <c r="D203" i="20"/>
  <c r="C203" i="20"/>
  <c r="B203" i="20"/>
  <c r="A203" i="20"/>
  <c r="B206" i="23" s="1"/>
  <c r="AL202" i="20"/>
  <c r="AK202" i="20"/>
  <c r="AJ202" i="20"/>
  <c r="AI202" i="20"/>
  <c r="H202" i="20"/>
  <c r="G202" i="20"/>
  <c r="D205" i="23" s="1"/>
  <c r="F202" i="20"/>
  <c r="E202" i="20"/>
  <c r="D202" i="20"/>
  <c r="C202" i="20"/>
  <c r="B202" i="20"/>
  <c r="A202" i="20"/>
  <c r="B205" i="23" s="1"/>
  <c r="AL201" i="20"/>
  <c r="AK201" i="20"/>
  <c r="AJ201" i="20"/>
  <c r="AI201" i="20"/>
  <c r="H201" i="20"/>
  <c r="G201" i="20"/>
  <c r="D204" i="23" s="1"/>
  <c r="F201" i="20"/>
  <c r="E201" i="20"/>
  <c r="D201" i="20"/>
  <c r="C201" i="20"/>
  <c r="B201" i="20"/>
  <c r="A201" i="20"/>
  <c r="B204" i="23" s="1"/>
  <c r="AL200" i="20"/>
  <c r="AK200" i="20"/>
  <c r="AJ200" i="20"/>
  <c r="AI200" i="20"/>
  <c r="H200" i="20"/>
  <c r="G200" i="20"/>
  <c r="D203" i="23" s="1"/>
  <c r="F200" i="20"/>
  <c r="E200" i="20"/>
  <c r="D200" i="20"/>
  <c r="C200" i="20"/>
  <c r="B200" i="20"/>
  <c r="A200" i="20"/>
  <c r="B203" i="23" s="1"/>
  <c r="AL199" i="20"/>
  <c r="AK199" i="20"/>
  <c r="AJ199" i="20"/>
  <c r="AI199" i="20"/>
  <c r="H199" i="20"/>
  <c r="G199" i="20"/>
  <c r="D202" i="23" s="1"/>
  <c r="F199" i="20"/>
  <c r="E199" i="20"/>
  <c r="D199" i="20"/>
  <c r="C199" i="20"/>
  <c r="B199" i="20"/>
  <c r="A199" i="20"/>
  <c r="B202" i="23" s="1"/>
  <c r="AL198" i="20"/>
  <c r="AK198" i="20"/>
  <c r="AJ198" i="20"/>
  <c r="AI198" i="20"/>
  <c r="H198" i="20"/>
  <c r="G198" i="20"/>
  <c r="D201" i="23" s="1"/>
  <c r="F198" i="20"/>
  <c r="E198" i="20"/>
  <c r="D198" i="20"/>
  <c r="C198" i="20"/>
  <c r="B198" i="20"/>
  <c r="A198" i="20"/>
  <c r="B201" i="23" s="1"/>
  <c r="AM197" i="20"/>
  <c r="AL197" i="20"/>
  <c r="AK197" i="20"/>
  <c r="AJ197" i="20"/>
  <c r="AI197" i="20"/>
  <c r="R200" i="23" s="1"/>
  <c r="H197" i="20"/>
  <c r="G197" i="20"/>
  <c r="D200" i="23" s="1"/>
  <c r="F197" i="20"/>
  <c r="E197" i="20"/>
  <c r="D197" i="20"/>
  <c r="C197" i="20"/>
  <c r="B197" i="20"/>
  <c r="A197" i="20"/>
  <c r="B200" i="23" s="1"/>
  <c r="AL196" i="20"/>
  <c r="AK196" i="20"/>
  <c r="AJ196" i="20"/>
  <c r="AI196" i="20"/>
  <c r="H196" i="20"/>
  <c r="G196" i="20"/>
  <c r="F196" i="20"/>
  <c r="E196" i="20"/>
  <c r="D196" i="20"/>
  <c r="C196" i="20"/>
  <c r="B196" i="20"/>
  <c r="A196" i="20"/>
  <c r="AL195" i="20"/>
  <c r="AK195" i="20"/>
  <c r="AJ195" i="20"/>
  <c r="AI195" i="20"/>
  <c r="H195" i="20"/>
  <c r="G195" i="20"/>
  <c r="F195" i="20"/>
  <c r="E195" i="20"/>
  <c r="D195" i="20"/>
  <c r="C195" i="20"/>
  <c r="B195" i="20"/>
  <c r="A195" i="20"/>
  <c r="AL194" i="20"/>
  <c r="AK194" i="20"/>
  <c r="AJ194" i="20"/>
  <c r="AI194" i="20"/>
  <c r="H194" i="20"/>
  <c r="G194" i="20"/>
  <c r="F194" i="20"/>
  <c r="E194" i="20"/>
  <c r="D194" i="20"/>
  <c r="C194" i="20"/>
  <c r="B194" i="20"/>
  <c r="A194" i="20"/>
  <c r="AL193" i="20"/>
  <c r="AK193" i="20"/>
  <c r="AJ193" i="20"/>
  <c r="AI193" i="20"/>
  <c r="R199" i="23" s="1"/>
  <c r="H193" i="20"/>
  <c r="G193" i="20"/>
  <c r="D199" i="23" s="1"/>
  <c r="F193" i="20"/>
  <c r="E193" i="20"/>
  <c r="D193" i="20"/>
  <c r="C193" i="20"/>
  <c r="B193" i="20"/>
  <c r="A193" i="20"/>
  <c r="B199" i="23" s="1"/>
  <c r="AL192" i="20"/>
  <c r="AK192" i="20"/>
  <c r="AJ192" i="20"/>
  <c r="AI192" i="20"/>
  <c r="R198" i="23" s="1"/>
  <c r="S198" i="23" s="1"/>
  <c r="H192" i="20"/>
  <c r="G192" i="20"/>
  <c r="D198" i="23" s="1"/>
  <c r="F192" i="20"/>
  <c r="E192" i="20"/>
  <c r="D192" i="20"/>
  <c r="C192" i="20"/>
  <c r="B192" i="20"/>
  <c r="A192" i="20"/>
  <c r="B198" i="23" s="1"/>
  <c r="AL191" i="20"/>
  <c r="AK191" i="20"/>
  <c r="AJ191" i="20"/>
  <c r="AI191" i="20"/>
  <c r="R197" i="23" s="1"/>
  <c r="H191" i="20"/>
  <c r="G191" i="20"/>
  <c r="D197" i="23" s="1"/>
  <c r="F191" i="20"/>
  <c r="E191" i="20"/>
  <c r="D191" i="20"/>
  <c r="C191" i="20"/>
  <c r="B191" i="20"/>
  <c r="A191" i="20"/>
  <c r="B197" i="23" s="1"/>
  <c r="AL190" i="20"/>
  <c r="AK190" i="20"/>
  <c r="AJ190" i="20"/>
  <c r="AI190" i="20"/>
  <c r="R196" i="23" s="1"/>
  <c r="H190" i="20"/>
  <c r="G190" i="20"/>
  <c r="D196" i="23" s="1"/>
  <c r="F190" i="20"/>
  <c r="E190" i="20"/>
  <c r="D190" i="20"/>
  <c r="C190" i="20"/>
  <c r="B190" i="20"/>
  <c r="A190" i="20"/>
  <c r="B196" i="23" s="1"/>
  <c r="AL189" i="20"/>
  <c r="AK189" i="20"/>
  <c r="AJ189" i="20"/>
  <c r="AI189" i="20"/>
  <c r="R195" i="23" s="1"/>
  <c r="H189" i="20"/>
  <c r="G189" i="20"/>
  <c r="D195" i="23" s="1"/>
  <c r="F189" i="20"/>
  <c r="E189" i="20"/>
  <c r="D189" i="20"/>
  <c r="C189" i="20"/>
  <c r="B189" i="20"/>
  <c r="A189" i="20"/>
  <c r="B195" i="23" s="1"/>
  <c r="AL188" i="20"/>
  <c r="AK188" i="20"/>
  <c r="AJ188" i="20"/>
  <c r="AI188" i="20"/>
  <c r="R194" i="23" s="1"/>
  <c r="H188" i="20"/>
  <c r="G188" i="20"/>
  <c r="D194" i="23" s="1"/>
  <c r="F188" i="20"/>
  <c r="E188" i="20"/>
  <c r="D188" i="20"/>
  <c r="C188" i="20"/>
  <c r="B188" i="20"/>
  <c r="A188" i="20"/>
  <c r="B194" i="23" s="1"/>
  <c r="AL187" i="20"/>
  <c r="AK187" i="20"/>
  <c r="AJ187" i="20"/>
  <c r="AI187" i="20"/>
  <c r="R193" i="23" s="1"/>
  <c r="S193" i="23" s="1"/>
  <c r="H187" i="20"/>
  <c r="G187" i="20"/>
  <c r="D193" i="23" s="1"/>
  <c r="F187" i="20"/>
  <c r="E187" i="20"/>
  <c r="D187" i="20"/>
  <c r="C187" i="20"/>
  <c r="B187" i="20"/>
  <c r="A187" i="20"/>
  <c r="B193" i="23" s="1"/>
  <c r="AL186" i="20"/>
  <c r="AK186" i="20"/>
  <c r="AJ186" i="20"/>
  <c r="AI186" i="20"/>
  <c r="R192" i="23" s="1"/>
  <c r="S192" i="23" s="1"/>
  <c r="H186" i="20"/>
  <c r="G186" i="20"/>
  <c r="D192" i="23" s="1"/>
  <c r="F186" i="20"/>
  <c r="E186" i="20"/>
  <c r="D186" i="20"/>
  <c r="C186" i="20"/>
  <c r="B186" i="20"/>
  <c r="A186" i="20"/>
  <c r="B192" i="23" s="1"/>
  <c r="AL185" i="20"/>
  <c r="AK185" i="20"/>
  <c r="AJ185" i="20"/>
  <c r="AI185" i="20"/>
  <c r="R191" i="23" s="1"/>
  <c r="H185" i="20"/>
  <c r="G185" i="20"/>
  <c r="D191" i="23" s="1"/>
  <c r="F185" i="20"/>
  <c r="E185" i="20"/>
  <c r="D185" i="20"/>
  <c r="C185" i="20"/>
  <c r="B185" i="20"/>
  <c r="A185" i="20"/>
  <c r="B191" i="23" s="1"/>
  <c r="AL184" i="20"/>
  <c r="AK184" i="20"/>
  <c r="AJ184" i="20"/>
  <c r="AI184" i="20"/>
  <c r="R190" i="23" s="1"/>
  <c r="H184" i="20"/>
  <c r="G184" i="20"/>
  <c r="D190" i="23" s="1"/>
  <c r="F184" i="20"/>
  <c r="E184" i="20"/>
  <c r="D184" i="20"/>
  <c r="C184" i="20"/>
  <c r="B184" i="20"/>
  <c r="A184" i="20"/>
  <c r="B190" i="23" s="1"/>
  <c r="AL183" i="20"/>
  <c r="AK183" i="20"/>
  <c r="AJ183" i="20"/>
  <c r="AI183" i="20"/>
  <c r="R189" i="23" s="1"/>
  <c r="H183" i="20"/>
  <c r="G183" i="20"/>
  <c r="D189" i="23" s="1"/>
  <c r="F183" i="20"/>
  <c r="E183" i="20"/>
  <c r="D183" i="20"/>
  <c r="C183" i="20"/>
  <c r="B183" i="20"/>
  <c r="A183" i="20"/>
  <c r="B189" i="23" s="1"/>
  <c r="AL182" i="20"/>
  <c r="AK182" i="20"/>
  <c r="AJ182" i="20"/>
  <c r="AI182" i="20"/>
  <c r="R188" i="23" s="1"/>
  <c r="H182" i="20"/>
  <c r="G182" i="20"/>
  <c r="D188" i="23" s="1"/>
  <c r="F182" i="20"/>
  <c r="E182" i="20"/>
  <c r="D182" i="20"/>
  <c r="C182" i="20"/>
  <c r="B182" i="20"/>
  <c r="A182" i="20"/>
  <c r="B188" i="23" s="1"/>
  <c r="AL181" i="20"/>
  <c r="AK181" i="20"/>
  <c r="AJ181" i="20"/>
  <c r="AI181" i="20"/>
  <c r="R187" i="23" s="1"/>
  <c r="S187" i="23" s="1"/>
  <c r="H181" i="20"/>
  <c r="G181" i="20"/>
  <c r="D187" i="23" s="1"/>
  <c r="F181" i="20"/>
  <c r="E181" i="20"/>
  <c r="D181" i="20"/>
  <c r="C181" i="20"/>
  <c r="B181" i="20"/>
  <c r="A181" i="20"/>
  <c r="B187" i="23" s="1"/>
  <c r="AL180" i="20"/>
  <c r="AK180" i="20"/>
  <c r="AJ180" i="20"/>
  <c r="AI180" i="20"/>
  <c r="R186" i="23" s="1"/>
  <c r="S186" i="23" s="1"/>
  <c r="G180" i="20"/>
  <c r="D186" i="23" s="1"/>
  <c r="F180" i="20"/>
  <c r="E180" i="20"/>
  <c r="D180" i="20"/>
  <c r="C180" i="20"/>
  <c r="B180" i="20"/>
  <c r="A180" i="20"/>
  <c r="B186" i="23" s="1"/>
  <c r="AL179" i="20"/>
  <c r="AK179" i="20"/>
  <c r="AJ179" i="20"/>
  <c r="AI179" i="20"/>
  <c r="R185" i="23" s="1"/>
  <c r="H179" i="20"/>
  <c r="G179" i="20"/>
  <c r="D185" i="23" s="1"/>
  <c r="F179" i="20"/>
  <c r="E179" i="20"/>
  <c r="D179" i="20"/>
  <c r="C179" i="20"/>
  <c r="B179" i="20"/>
  <c r="A179" i="20"/>
  <c r="B185" i="23" s="1"/>
  <c r="AL178" i="20"/>
  <c r="AK178" i="20"/>
  <c r="AJ178" i="20"/>
  <c r="AI178" i="20"/>
  <c r="R184" i="23" s="1"/>
  <c r="H178" i="20"/>
  <c r="G178" i="20"/>
  <c r="D184" i="23" s="1"/>
  <c r="F178" i="20"/>
  <c r="E178" i="20"/>
  <c r="D178" i="20"/>
  <c r="C178" i="20"/>
  <c r="B178" i="20"/>
  <c r="A178" i="20"/>
  <c r="B184" i="23" s="1"/>
  <c r="AL177" i="20"/>
  <c r="AK177" i="20"/>
  <c r="AJ177" i="20"/>
  <c r="AI177" i="20"/>
  <c r="R183" i="23" s="1"/>
  <c r="H177" i="20"/>
  <c r="G177" i="20"/>
  <c r="D183" i="23" s="1"/>
  <c r="F177" i="20"/>
  <c r="E177" i="20"/>
  <c r="D177" i="20"/>
  <c r="C177" i="20"/>
  <c r="B177" i="20"/>
  <c r="A177" i="20"/>
  <c r="B183" i="23" s="1"/>
  <c r="AL176" i="20"/>
  <c r="AK176" i="20"/>
  <c r="AJ176" i="20"/>
  <c r="AI176" i="20"/>
  <c r="R182" i="23" s="1"/>
  <c r="H176" i="20"/>
  <c r="G176" i="20"/>
  <c r="D182" i="23" s="1"/>
  <c r="F176" i="20"/>
  <c r="E176" i="20"/>
  <c r="D176" i="20"/>
  <c r="C176" i="20"/>
  <c r="B176" i="20"/>
  <c r="A176" i="20"/>
  <c r="B182" i="23" s="1"/>
  <c r="AL175" i="20"/>
  <c r="AK175" i="20"/>
  <c r="AJ175" i="20"/>
  <c r="AI175" i="20"/>
  <c r="R181" i="23" s="1"/>
  <c r="S181" i="23" s="1"/>
  <c r="H175" i="20"/>
  <c r="G175" i="20"/>
  <c r="D181" i="23" s="1"/>
  <c r="F175" i="20"/>
  <c r="E175" i="20"/>
  <c r="D175" i="20"/>
  <c r="C175" i="20"/>
  <c r="B175" i="20"/>
  <c r="A175" i="20"/>
  <c r="B181" i="23" s="1"/>
  <c r="AL174" i="20"/>
  <c r="AK174" i="20"/>
  <c r="AJ174" i="20"/>
  <c r="AI174" i="20"/>
  <c r="R180" i="23" s="1"/>
  <c r="S180" i="23" s="1"/>
  <c r="H174" i="20"/>
  <c r="G174" i="20"/>
  <c r="D180" i="23" s="1"/>
  <c r="F174" i="20"/>
  <c r="E174" i="20"/>
  <c r="D174" i="20"/>
  <c r="C174" i="20"/>
  <c r="B174" i="20"/>
  <c r="A174" i="20"/>
  <c r="B180" i="23" s="1"/>
  <c r="AL173" i="20"/>
  <c r="AK173" i="20"/>
  <c r="AJ173" i="20"/>
  <c r="AI173" i="20"/>
  <c r="R179" i="23" s="1"/>
  <c r="H173" i="20"/>
  <c r="G173" i="20"/>
  <c r="D179" i="23" s="1"/>
  <c r="F173" i="20"/>
  <c r="E173" i="20"/>
  <c r="D173" i="20"/>
  <c r="C173" i="20"/>
  <c r="B173" i="20"/>
  <c r="A173" i="20"/>
  <c r="B179" i="23" s="1"/>
  <c r="AL172" i="20"/>
  <c r="AK172" i="20"/>
  <c r="AJ172" i="20"/>
  <c r="AI172" i="20"/>
  <c r="R178" i="23" s="1"/>
  <c r="H172" i="20"/>
  <c r="G172" i="20"/>
  <c r="D178" i="23" s="1"/>
  <c r="F172" i="20"/>
  <c r="E172" i="20"/>
  <c r="D172" i="20"/>
  <c r="C172" i="20"/>
  <c r="B172" i="20"/>
  <c r="A172" i="20"/>
  <c r="B178" i="23" s="1"/>
  <c r="AL171" i="20"/>
  <c r="AK171" i="20"/>
  <c r="AJ171" i="20"/>
  <c r="AI171" i="20"/>
  <c r="R177" i="23" s="1"/>
  <c r="H171" i="20"/>
  <c r="G171" i="20"/>
  <c r="D177" i="23" s="1"/>
  <c r="F171" i="20"/>
  <c r="E171" i="20"/>
  <c r="D171" i="20"/>
  <c r="C171" i="20"/>
  <c r="B171" i="20"/>
  <c r="A171" i="20"/>
  <c r="B177" i="23" s="1"/>
  <c r="AL170" i="20"/>
  <c r="AK170" i="20"/>
  <c r="AJ170" i="20"/>
  <c r="AI170" i="20"/>
  <c r="R176" i="23" s="1"/>
  <c r="H170" i="20"/>
  <c r="G170" i="20"/>
  <c r="D176" i="23" s="1"/>
  <c r="F170" i="20"/>
  <c r="E170" i="20"/>
  <c r="D170" i="20"/>
  <c r="C170" i="20"/>
  <c r="B170" i="20"/>
  <c r="A170" i="20"/>
  <c r="B176" i="23" s="1"/>
  <c r="AL169" i="20"/>
  <c r="AK169" i="20"/>
  <c r="AJ169" i="20"/>
  <c r="AI169" i="20"/>
  <c r="R175" i="23" s="1"/>
  <c r="S175" i="23" s="1"/>
  <c r="H169" i="20"/>
  <c r="G169" i="20"/>
  <c r="D175" i="23" s="1"/>
  <c r="F169" i="20"/>
  <c r="E169" i="20"/>
  <c r="D169" i="20"/>
  <c r="C169" i="20"/>
  <c r="B169" i="20"/>
  <c r="A169" i="20"/>
  <c r="B175" i="23" s="1"/>
  <c r="AL168" i="20"/>
  <c r="AK168" i="20"/>
  <c r="AJ168" i="20"/>
  <c r="AI168" i="20"/>
  <c r="R174" i="23" s="1"/>
  <c r="S174" i="23" s="1"/>
  <c r="H168" i="20"/>
  <c r="G168" i="20"/>
  <c r="D174" i="23" s="1"/>
  <c r="F168" i="20"/>
  <c r="E168" i="20"/>
  <c r="D168" i="20"/>
  <c r="C168" i="20"/>
  <c r="B168" i="20"/>
  <c r="A168" i="20"/>
  <c r="B174" i="23" s="1"/>
  <c r="AL167" i="20"/>
  <c r="AK167" i="20"/>
  <c r="AJ167" i="20"/>
  <c r="AI167" i="20"/>
  <c r="R173" i="23" s="1"/>
  <c r="H167" i="20"/>
  <c r="G167" i="20"/>
  <c r="D173" i="23" s="1"/>
  <c r="F167" i="20"/>
  <c r="E167" i="20"/>
  <c r="D167" i="20"/>
  <c r="C167" i="20"/>
  <c r="B167" i="20"/>
  <c r="A167" i="20"/>
  <c r="B173" i="23" s="1"/>
  <c r="AL166" i="20"/>
  <c r="AK166" i="20"/>
  <c r="AJ166" i="20"/>
  <c r="AI166" i="20"/>
  <c r="R172" i="23" s="1"/>
  <c r="H166" i="20"/>
  <c r="G166" i="20"/>
  <c r="D172" i="23" s="1"/>
  <c r="F166" i="20"/>
  <c r="E166" i="20"/>
  <c r="D166" i="20"/>
  <c r="C166" i="20"/>
  <c r="B166" i="20"/>
  <c r="A166" i="20"/>
  <c r="B172" i="23" s="1"/>
  <c r="AL165" i="20"/>
  <c r="AK165" i="20"/>
  <c r="AJ165" i="20"/>
  <c r="AI165" i="20"/>
  <c r="R171" i="23" s="1"/>
  <c r="H165" i="20"/>
  <c r="G165" i="20"/>
  <c r="D171" i="23" s="1"/>
  <c r="F165" i="20"/>
  <c r="E165" i="20"/>
  <c r="D165" i="20"/>
  <c r="C165" i="20"/>
  <c r="B165" i="20"/>
  <c r="A165" i="20"/>
  <c r="B171" i="23" s="1"/>
  <c r="AL164" i="20"/>
  <c r="AK164" i="20"/>
  <c r="AJ164" i="20"/>
  <c r="AI164" i="20"/>
  <c r="R170" i="23" s="1"/>
  <c r="H164" i="20"/>
  <c r="G164" i="20"/>
  <c r="D170" i="23" s="1"/>
  <c r="F164" i="20"/>
  <c r="E164" i="20"/>
  <c r="D164" i="20"/>
  <c r="C164" i="20"/>
  <c r="B164" i="20"/>
  <c r="A164" i="20"/>
  <c r="B170" i="23" s="1"/>
  <c r="AL163" i="20"/>
  <c r="AK163" i="20"/>
  <c r="AJ163" i="20"/>
  <c r="AI163" i="20"/>
  <c r="R169" i="23" s="1"/>
  <c r="S169" i="23" s="1"/>
  <c r="H163" i="20"/>
  <c r="G163" i="20"/>
  <c r="D169" i="23" s="1"/>
  <c r="F163" i="20"/>
  <c r="E163" i="20"/>
  <c r="D163" i="20"/>
  <c r="C163" i="20"/>
  <c r="B163" i="20"/>
  <c r="A163" i="20"/>
  <c r="B169" i="23" s="1"/>
  <c r="AL162" i="20"/>
  <c r="AK162" i="20"/>
  <c r="AJ162" i="20"/>
  <c r="AI162" i="20"/>
  <c r="R168" i="23" s="1"/>
  <c r="S168" i="23" s="1"/>
  <c r="H162" i="20"/>
  <c r="G162" i="20"/>
  <c r="D168" i="23" s="1"/>
  <c r="F162" i="20"/>
  <c r="E162" i="20"/>
  <c r="D162" i="20"/>
  <c r="C162" i="20"/>
  <c r="B162" i="20"/>
  <c r="A162" i="20"/>
  <c r="B168" i="23" s="1"/>
  <c r="AL161" i="20"/>
  <c r="AK161" i="20"/>
  <c r="AJ161" i="20"/>
  <c r="AI161" i="20"/>
  <c r="R167" i="23" s="1"/>
  <c r="H161" i="20"/>
  <c r="G161" i="20"/>
  <c r="D167" i="23" s="1"/>
  <c r="F161" i="20"/>
  <c r="E161" i="20"/>
  <c r="D161" i="20"/>
  <c r="C161" i="20"/>
  <c r="B161" i="20"/>
  <c r="A161" i="20"/>
  <c r="B167" i="23" s="1"/>
  <c r="AL160" i="20"/>
  <c r="AK160" i="20"/>
  <c r="AJ160" i="20"/>
  <c r="AI160" i="20"/>
  <c r="R166" i="23" s="1"/>
  <c r="H160" i="20"/>
  <c r="G160" i="20"/>
  <c r="D166" i="23" s="1"/>
  <c r="F160" i="20"/>
  <c r="E160" i="20"/>
  <c r="D160" i="20"/>
  <c r="C160" i="20"/>
  <c r="B160" i="20"/>
  <c r="A160" i="20"/>
  <c r="B166" i="23" s="1"/>
  <c r="AL159" i="20"/>
  <c r="AK159" i="20"/>
  <c r="AJ159" i="20"/>
  <c r="AI159" i="20"/>
  <c r="R165" i="23" s="1"/>
  <c r="H159" i="20"/>
  <c r="G159" i="20"/>
  <c r="D165" i="23" s="1"/>
  <c r="F159" i="20"/>
  <c r="E159" i="20"/>
  <c r="D159" i="20"/>
  <c r="C159" i="20"/>
  <c r="B159" i="20"/>
  <c r="A159" i="20"/>
  <c r="B165" i="23" s="1"/>
  <c r="AL158" i="20"/>
  <c r="AK158" i="20"/>
  <c r="AJ158" i="20"/>
  <c r="AI158" i="20"/>
  <c r="R164" i="23" s="1"/>
  <c r="H158" i="20"/>
  <c r="G158" i="20"/>
  <c r="D164" i="23" s="1"/>
  <c r="F158" i="20"/>
  <c r="E158" i="20"/>
  <c r="D158" i="20"/>
  <c r="C158" i="20"/>
  <c r="B158" i="20"/>
  <c r="A158" i="20"/>
  <c r="B164" i="23" s="1"/>
  <c r="AL157" i="20"/>
  <c r="AK157" i="20"/>
  <c r="AJ157" i="20"/>
  <c r="AI157" i="20"/>
  <c r="R163" i="23" s="1"/>
  <c r="S163" i="23" s="1"/>
  <c r="H157" i="20"/>
  <c r="G157" i="20"/>
  <c r="D163" i="23" s="1"/>
  <c r="F157" i="20"/>
  <c r="E157" i="20"/>
  <c r="D157" i="20"/>
  <c r="C157" i="20"/>
  <c r="B157" i="20"/>
  <c r="A157" i="20"/>
  <c r="B163" i="23" s="1"/>
  <c r="AL156" i="20"/>
  <c r="AK156" i="20"/>
  <c r="AJ156" i="20"/>
  <c r="AI156" i="20"/>
  <c r="R162" i="23" s="1"/>
  <c r="H156" i="20"/>
  <c r="G156" i="20"/>
  <c r="D162" i="23" s="1"/>
  <c r="F156" i="20"/>
  <c r="E156" i="20"/>
  <c r="D156" i="20"/>
  <c r="C156" i="20"/>
  <c r="B156" i="20"/>
  <c r="A156" i="20"/>
  <c r="B162" i="23" s="1"/>
  <c r="AL155" i="20"/>
  <c r="AK155" i="20"/>
  <c r="AJ155" i="20"/>
  <c r="AI155" i="20"/>
  <c r="R161" i="23" s="1"/>
  <c r="H155" i="20"/>
  <c r="G155" i="20"/>
  <c r="D161" i="23" s="1"/>
  <c r="F155" i="20"/>
  <c r="E155" i="20"/>
  <c r="D155" i="20"/>
  <c r="C155" i="20"/>
  <c r="B155" i="20"/>
  <c r="A155" i="20"/>
  <c r="B161" i="23" s="1"/>
  <c r="AL154" i="20"/>
  <c r="AK154" i="20"/>
  <c r="AJ154" i="20"/>
  <c r="AI154" i="20"/>
  <c r="R160" i="23" s="1"/>
  <c r="H154" i="20"/>
  <c r="G154" i="20"/>
  <c r="D160" i="23" s="1"/>
  <c r="F154" i="20"/>
  <c r="E154" i="20"/>
  <c r="D154" i="20"/>
  <c r="C154" i="20"/>
  <c r="B154" i="20"/>
  <c r="A154" i="20"/>
  <c r="B160" i="23" s="1"/>
  <c r="AL153" i="20"/>
  <c r="AK153" i="20"/>
  <c r="AJ153" i="20"/>
  <c r="AI153" i="20"/>
  <c r="R159" i="23" s="1"/>
  <c r="H153" i="20"/>
  <c r="G153" i="20"/>
  <c r="D159" i="23" s="1"/>
  <c r="F153" i="20"/>
  <c r="E153" i="20"/>
  <c r="D153" i="20"/>
  <c r="C153" i="20"/>
  <c r="B153" i="20"/>
  <c r="A153" i="20"/>
  <c r="B159" i="23" s="1"/>
  <c r="AL152" i="20"/>
  <c r="AK152" i="20"/>
  <c r="AJ152" i="20"/>
  <c r="AI152" i="20"/>
  <c r="R158" i="23" s="1"/>
  <c r="H152" i="20"/>
  <c r="G152" i="20"/>
  <c r="D158" i="23" s="1"/>
  <c r="F152" i="20"/>
  <c r="E152" i="20"/>
  <c r="D152" i="20"/>
  <c r="C152" i="20"/>
  <c r="B152" i="20"/>
  <c r="A152" i="20"/>
  <c r="B158" i="23" s="1"/>
  <c r="AL151" i="20"/>
  <c r="AK151" i="20"/>
  <c r="AJ151" i="20"/>
  <c r="AI151" i="20"/>
  <c r="R157" i="23" s="1"/>
  <c r="S157" i="23" s="1"/>
  <c r="H151" i="20"/>
  <c r="G151" i="20"/>
  <c r="D157" i="23" s="1"/>
  <c r="F151" i="20"/>
  <c r="E151" i="20"/>
  <c r="D151" i="20"/>
  <c r="C151" i="20"/>
  <c r="B151" i="20"/>
  <c r="A151" i="20"/>
  <c r="B157" i="23" s="1"/>
  <c r="AL150" i="20"/>
  <c r="AK150" i="20"/>
  <c r="AJ150" i="20"/>
  <c r="AI150" i="20"/>
  <c r="R156" i="23" s="1"/>
  <c r="H150" i="20"/>
  <c r="G150" i="20"/>
  <c r="D156" i="23" s="1"/>
  <c r="F150" i="20"/>
  <c r="E150" i="20"/>
  <c r="D150" i="20"/>
  <c r="C150" i="20"/>
  <c r="B150" i="20"/>
  <c r="A150" i="20"/>
  <c r="B156" i="23" s="1"/>
  <c r="AL149" i="20"/>
  <c r="AK149" i="20"/>
  <c r="AJ149" i="20"/>
  <c r="AI149" i="20"/>
  <c r="R155" i="23" s="1"/>
  <c r="G149" i="20"/>
  <c r="D155" i="23" s="1"/>
  <c r="F149" i="20"/>
  <c r="E149" i="20"/>
  <c r="D149" i="20"/>
  <c r="C149" i="20"/>
  <c r="B149" i="20"/>
  <c r="A149" i="20"/>
  <c r="B155" i="23" s="1"/>
  <c r="AL148" i="20"/>
  <c r="AK148" i="20"/>
  <c r="AJ148" i="20"/>
  <c r="AI148" i="20"/>
  <c r="R154" i="23" s="1"/>
  <c r="H148" i="20"/>
  <c r="G148" i="20"/>
  <c r="D154" i="23" s="1"/>
  <c r="F148" i="20"/>
  <c r="E148" i="20"/>
  <c r="D148" i="20"/>
  <c r="C148" i="20"/>
  <c r="B148" i="20"/>
  <c r="A148" i="20"/>
  <c r="B154" i="23" s="1"/>
  <c r="AL147" i="20"/>
  <c r="AK147" i="20"/>
  <c r="AJ147" i="20"/>
  <c r="AI147" i="20"/>
  <c r="R153" i="23" s="1"/>
  <c r="H147" i="20"/>
  <c r="G147" i="20"/>
  <c r="D153" i="23" s="1"/>
  <c r="F147" i="20"/>
  <c r="E147" i="20"/>
  <c r="D147" i="20"/>
  <c r="C147" i="20"/>
  <c r="B147" i="20"/>
  <c r="A147" i="20"/>
  <c r="B153" i="23" s="1"/>
  <c r="AL146" i="20"/>
  <c r="AK146" i="20"/>
  <c r="AJ146" i="20"/>
  <c r="AI146" i="20"/>
  <c r="R152" i="23" s="1"/>
  <c r="H146" i="20"/>
  <c r="G146" i="20"/>
  <c r="D152" i="23" s="1"/>
  <c r="F146" i="20"/>
  <c r="E146" i="20"/>
  <c r="D146" i="20"/>
  <c r="C146" i="20"/>
  <c r="B146" i="20"/>
  <c r="A146" i="20"/>
  <c r="B152" i="23" s="1"/>
  <c r="AL145" i="20"/>
  <c r="AK145" i="20"/>
  <c r="AJ145" i="20"/>
  <c r="AI145" i="20"/>
  <c r="R151" i="23" s="1"/>
  <c r="S151" i="23" s="1"/>
  <c r="H145" i="20"/>
  <c r="G145" i="20"/>
  <c r="D151" i="23" s="1"/>
  <c r="F145" i="20"/>
  <c r="E145" i="20"/>
  <c r="D145" i="20"/>
  <c r="C145" i="20"/>
  <c r="B145" i="20"/>
  <c r="A145" i="20"/>
  <c r="B151" i="23" s="1"/>
  <c r="AL144" i="20"/>
  <c r="AK144" i="20"/>
  <c r="AJ144" i="20"/>
  <c r="AI144" i="20"/>
  <c r="R150" i="23" s="1"/>
  <c r="H144" i="20"/>
  <c r="G144" i="20"/>
  <c r="D150" i="23" s="1"/>
  <c r="F144" i="20"/>
  <c r="E144" i="20"/>
  <c r="D144" i="20"/>
  <c r="C144" i="20"/>
  <c r="B144" i="20"/>
  <c r="A144" i="20"/>
  <c r="B150" i="23" s="1"/>
  <c r="AL143" i="20"/>
  <c r="AK143" i="20"/>
  <c r="AJ143" i="20"/>
  <c r="H143" i="20"/>
  <c r="G143" i="20"/>
  <c r="D149" i="23" s="1"/>
  <c r="F143" i="20"/>
  <c r="E143" i="20"/>
  <c r="D143" i="20"/>
  <c r="C143" i="20"/>
  <c r="B143" i="20"/>
  <c r="A143" i="20"/>
  <c r="B149" i="23" s="1"/>
  <c r="AL142" i="20"/>
  <c r="AK142" i="20"/>
  <c r="AJ142" i="20"/>
  <c r="H142" i="20"/>
  <c r="G142" i="20"/>
  <c r="D148" i="23" s="1"/>
  <c r="F142" i="20"/>
  <c r="E142" i="20"/>
  <c r="D142" i="20"/>
  <c r="C142" i="20"/>
  <c r="B142" i="20"/>
  <c r="A142" i="20"/>
  <c r="B148" i="23" s="1"/>
  <c r="AL141" i="20"/>
  <c r="AK141" i="20"/>
  <c r="AJ141" i="20"/>
  <c r="AI141" i="20"/>
  <c r="R147" i="23" s="1"/>
  <c r="S147" i="23" s="1"/>
  <c r="H141" i="20"/>
  <c r="G141" i="20"/>
  <c r="D147" i="23" s="1"/>
  <c r="F141" i="20"/>
  <c r="E141" i="20"/>
  <c r="D141" i="20"/>
  <c r="C141" i="20"/>
  <c r="B141" i="20"/>
  <c r="A141" i="20"/>
  <c r="B147" i="23" s="1"/>
  <c r="AL140" i="20"/>
  <c r="AK140" i="20"/>
  <c r="AJ140" i="20"/>
  <c r="AI140" i="20"/>
  <c r="R146" i="23" s="1"/>
  <c r="H140" i="20"/>
  <c r="G140" i="20"/>
  <c r="D146" i="23" s="1"/>
  <c r="F140" i="20"/>
  <c r="E140" i="20"/>
  <c r="D140" i="20"/>
  <c r="C140" i="20"/>
  <c r="B140" i="20"/>
  <c r="A140" i="20"/>
  <c r="B146" i="23" s="1"/>
  <c r="AL139" i="20"/>
  <c r="AK139" i="20"/>
  <c r="AJ139" i="20"/>
  <c r="AI139" i="20"/>
  <c r="R145" i="23" s="1"/>
  <c r="H139" i="20"/>
  <c r="G139" i="20"/>
  <c r="D145" i="23" s="1"/>
  <c r="F139" i="20"/>
  <c r="E139" i="20"/>
  <c r="D139" i="20"/>
  <c r="C139" i="20"/>
  <c r="B139" i="20"/>
  <c r="A139" i="20"/>
  <c r="B145" i="23" s="1"/>
  <c r="AL138" i="20"/>
  <c r="AK138" i="20"/>
  <c r="AJ138" i="20"/>
  <c r="AI138" i="20"/>
  <c r="R144" i="23" s="1"/>
  <c r="H138" i="20"/>
  <c r="G138" i="20"/>
  <c r="D144" i="23" s="1"/>
  <c r="F138" i="20"/>
  <c r="E138" i="20"/>
  <c r="D138" i="20"/>
  <c r="C138" i="20"/>
  <c r="B138" i="20"/>
  <c r="A138" i="20"/>
  <c r="B144" i="23" s="1"/>
  <c r="AL137" i="20"/>
  <c r="AK137" i="20"/>
  <c r="AJ137" i="20"/>
  <c r="AI137" i="20"/>
  <c r="R143" i="23" s="1"/>
  <c r="H137" i="20"/>
  <c r="G137" i="20"/>
  <c r="D143" i="23" s="1"/>
  <c r="F137" i="20"/>
  <c r="E137" i="20"/>
  <c r="D137" i="20"/>
  <c r="C137" i="20"/>
  <c r="B137" i="20"/>
  <c r="A137" i="20"/>
  <c r="B143" i="23" s="1"/>
  <c r="AL136" i="20"/>
  <c r="AK136" i="20"/>
  <c r="AJ136" i="20"/>
  <c r="AI136" i="20"/>
  <c r="R142" i="23" s="1"/>
  <c r="H136" i="20"/>
  <c r="G136" i="20"/>
  <c r="D142" i="23" s="1"/>
  <c r="F136" i="20"/>
  <c r="E136" i="20"/>
  <c r="D136" i="20"/>
  <c r="C136" i="20"/>
  <c r="B136" i="20"/>
  <c r="A136" i="20"/>
  <c r="B142" i="23" s="1"/>
  <c r="AL135" i="20"/>
  <c r="AK135" i="20"/>
  <c r="AJ135" i="20"/>
  <c r="AI135" i="20"/>
  <c r="R141" i="23" s="1"/>
  <c r="S141" i="23" s="1"/>
  <c r="H135" i="20"/>
  <c r="G135" i="20"/>
  <c r="D141" i="23" s="1"/>
  <c r="F135" i="20"/>
  <c r="E135" i="20"/>
  <c r="D135" i="20"/>
  <c r="C135" i="20"/>
  <c r="B135" i="20"/>
  <c r="A135" i="20"/>
  <c r="B141" i="23" s="1"/>
  <c r="AL134" i="20"/>
  <c r="AK134" i="20"/>
  <c r="AJ134" i="20"/>
  <c r="AI134" i="20"/>
  <c r="R140" i="23" s="1"/>
  <c r="H134" i="20"/>
  <c r="G134" i="20"/>
  <c r="D140" i="23" s="1"/>
  <c r="F134" i="20"/>
  <c r="E134" i="20"/>
  <c r="D134" i="20"/>
  <c r="C134" i="20"/>
  <c r="B134" i="20"/>
  <c r="A134" i="20"/>
  <c r="B140" i="23" s="1"/>
  <c r="AL133" i="20"/>
  <c r="AK133" i="20"/>
  <c r="AJ133" i="20"/>
  <c r="AI133" i="20"/>
  <c r="R139" i="23" s="1"/>
  <c r="H133" i="20"/>
  <c r="G133" i="20"/>
  <c r="D139" i="23" s="1"/>
  <c r="F133" i="20"/>
  <c r="E133" i="20"/>
  <c r="D133" i="20"/>
  <c r="C133" i="20"/>
  <c r="B133" i="20"/>
  <c r="A133" i="20"/>
  <c r="B139" i="23" s="1"/>
  <c r="AL132" i="20"/>
  <c r="AK132" i="20"/>
  <c r="AJ132" i="20"/>
  <c r="AI132" i="20"/>
  <c r="R138" i="23" s="1"/>
  <c r="H132" i="20"/>
  <c r="G132" i="20"/>
  <c r="D138" i="23" s="1"/>
  <c r="F132" i="20"/>
  <c r="E132" i="20"/>
  <c r="D132" i="20"/>
  <c r="C132" i="20"/>
  <c r="B132" i="20"/>
  <c r="A132" i="20"/>
  <c r="B138" i="23" s="1"/>
  <c r="AL131" i="20"/>
  <c r="AK131" i="20"/>
  <c r="AJ131" i="20"/>
  <c r="AI131" i="20"/>
  <c r="R137" i="23" s="1"/>
  <c r="H131" i="20"/>
  <c r="G131" i="20"/>
  <c r="D137" i="23" s="1"/>
  <c r="F131" i="20"/>
  <c r="E131" i="20"/>
  <c r="D131" i="20"/>
  <c r="C131" i="20"/>
  <c r="B131" i="20"/>
  <c r="A131" i="20"/>
  <c r="B137" i="23" s="1"/>
  <c r="AL130" i="20"/>
  <c r="AK130" i="20"/>
  <c r="AJ130" i="20"/>
  <c r="AI130" i="20"/>
  <c r="R136" i="23" s="1"/>
  <c r="H130" i="20"/>
  <c r="G130" i="20"/>
  <c r="D136" i="23" s="1"/>
  <c r="F130" i="20"/>
  <c r="E130" i="20"/>
  <c r="D130" i="20"/>
  <c r="C130" i="20"/>
  <c r="B130" i="20"/>
  <c r="A130" i="20"/>
  <c r="B136" i="23" s="1"/>
  <c r="AL129" i="20"/>
  <c r="AK129" i="20"/>
  <c r="AJ129" i="20"/>
  <c r="AI129" i="20"/>
  <c r="R135" i="23" s="1"/>
  <c r="S135" i="23" s="1"/>
  <c r="H129" i="20"/>
  <c r="G129" i="20"/>
  <c r="D135" i="23" s="1"/>
  <c r="F129" i="20"/>
  <c r="E129" i="20"/>
  <c r="D129" i="20"/>
  <c r="C129" i="20"/>
  <c r="B129" i="20"/>
  <c r="A129" i="20"/>
  <c r="B135" i="23" s="1"/>
  <c r="AL128" i="20"/>
  <c r="AK128" i="20"/>
  <c r="AJ128" i="20"/>
  <c r="AI128" i="20"/>
  <c r="R134" i="23" s="1"/>
  <c r="H128" i="20"/>
  <c r="G128" i="20"/>
  <c r="D134" i="23" s="1"/>
  <c r="F128" i="20"/>
  <c r="E128" i="20"/>
  <c r="D128" i="20"/>
  <c r="C128" i="20"/>
  <c r="B128" i="20"/>
  <c r="A128" i="20"/>
  <c r="B134" i="23" s="1"/>
  <c r="AL127" i="20"/>
  <c r="AK127" i="20"/>
  <c r="AJ127" i="20"/>
  <c r="AI127" i="20"/>
  <c r="R133" i="23" s="1"/>
  <c r="H127" i="20"/>
  <c r="G127" i="20"/>
  <c r="D133" i="23" s="1"/>
  <c r="F127" i="20"/>
  <c r="E127" i="20"/>
  <c r="D127" i="20"/>
  <c r="C127" i="20"/>
  <c r="B127" i="20"/>
  <c r="A127" i="20"/>
  <c r="B133" i="23" s="1"/>
  <c r="AL126" i="20"/>
  <c r="AK126" i="20"/>
  <c r="AJ126" i="20"/>
  <c r="AI126" i="20"/>
  <c r="R132" i="23" s="1"/>
  <c r="H126" i="20"/>
  <c r="G126" i="20"/>
  <c r="D132" i="23" s="1"/>
  <c r="F126" i="20"/>
  <c r="E126" i="20"/>
  <c r="D126" i="20"/>
  <c r="C126" i="20"/>
  <c r="B126" i="20"/>
  <c r="A126" i="20"/>
  <c r="B132" i="23" s="1"/>
  <c r="AL125" i="20"/>
  <c r="AK125" i="20"/>
  <c r="AJ125" i="20"/>
  <c r="AI125" i="20"/>
  <c r="R131" i="23" s="1"/>
  <c r="H125" i="20"/>
  <c r="G125" i="20"/>
  <c r="D131" i="23" s="1"/>
  <c r="F125" i="20"/>
  <c r="E125" i="20"/>
  <c r="D125" i="20"/>
  <c r="C125" i="20"/>
  <c r="B125" i="20"/>
  <c r="A125" i="20"/>
  <c r="B131" i="23" s="1"/>
  <c r="AL124" i="20"/>
  <c r="AK124" i="20"/>
  <c r="AJ124" i="20"/>
  <c r="AI124" i="20"/>
  <c r="R130" i="23" s="1"/>
  <c r="S130" i="23" s="1"/>
  <c r="H124" i="20"/>
  <c r="G124" i="20"/>
  <c r="D130" i="23" s="1"/>
  <c r="F124" i="20"/>
  <c r="E124" i="20"/>
  <c r="D124" i="20"/>
  <c r="C124" i="20"/>
  <c r="B124" i="20"/>
  <c r="A124" i="20"/>
  <c r="B130" i="23" s="1"/>
  <c r="AL123" i="20"/>
  <c r="AK123" i="20"/>
  <c r="AJ123" i="20"/>
  <c r="AI123" i="20"/>
  <c r="R129" i="23" s="1"/>
  <c r="S129" i="23" s="1"/>
  <c r="G123" i="20"/>
  <c r="D129" i="23" s="1"/>
  <c r="F123" i="20"/>
  <c r="E123" i="20"/>
  <c r="D123" i="20"/>
  <c r="C123" i="20"/>
  <c r="B123" i="20"/>
  <c r="A123" i="20"/>
  <c r="B129" i="23" s="1"/>
  <c r="AL122" i="20"/>
  <c r="AK122" i="20"/>
  <c r="AJ122" i="20"/>
  <c r="AI122" i="20"/>
  <c r="R128" i="23" s="1"/>
  <c r="H122" i="20"/>
  <c r="G122" i="20"/>
  <c r="D128" i="23" s="1"/>
  <c r="F122" i="20"/>
  <c r="E122" i="20"/>
  <c r="D122" i="20"/>
  <c r="C122" i="20"/>
  <c r="B122" i="20"/>
  <c r="A122" i="20"/>
  <c r="B128" i="23" s="1"/>
  <c r="AL121" i="20"/>
  <c r="AK121" i="20"/>
  <c r="AJ121" i="20"/>
  <c r="AI121" i="20"/>
  <c r="R127" i="23" s="1"/>
  <c r="H121" i="20"/>
  <c r="G121" i="20"/>
  <c r="D127" i="23" s="1"/>
  <c r="F121" i="20"/>
  <c r="E121" i="20"/>
  <c r="D121" i="20"/>
  <c r="C121" i="20"/>
  <c r="B121" i="20"/>
  <c r="A121" i="20"/>
  <c r="B127" i="23" s="1"/>
  <c r="AL120" i="20"/>
  <c r="AK120" i="20"/>
  <c r="AJ120" i="20"/>
  <c r="AI120" i="20"/>
  <c r="R126" i="23" s="1"/>
  <c r="H120" i="20"/>
  <c r="G120" i="20"/>
  <c r="D126" i="23" s="1"/>
  <c r="F120" i="20"/>
  <c r="E120" i="20"/>
  <c r="D120" i="20"/>
  <c r="C120" i="20"/>
  <c r="B120" i="20"/>
  <c r="A120" i="20"/>
  <c r="B126" i="23" s="1"/>
  <c r="AL119" i="20"/>
  <c r="AK119" i="20"/>
  <c r="AJ119" i="20"/>
  <c r="AI119" i="20"/>
  <c r="R125" i="23" s="1"/>
  <c r="H119" i="20"/>
  <c r="G119" i="20"/>
  <c r="D125" i="23" s="1"/>
  <c r="F119" i="20"/>
  <c r="E119" i="20"/>
  <c r="D119" i="20"/>
  <c r="C119" i="20"/>
  <c r="B119" i="20"/>
  <c r="A119" i="20"/>
  <c r="B125" i="23" s="1"/>
  <c r="AL118" i="20"/>
  <c r="AK118" i="20"/>
  <c r="AJ118" i="20"/>
  <c r="AI118" i="20"/>
  <c r="R124" i="23" s="1"/>
  <c r="H118" i="20"/>
  <c r="G118" i="20"/>
  <c r="D124" i="23" s="1"/>
  <c r="F118" i="20"/>
  <c r="E118" i="20"/>
  <c r="D118" i="20"/>
  <c r="C118" i="20"/>
  <c r="B118" i="20"/>
  <c r="A118" i="20"/>
  <c r="B124" i="23" s="1"/>
  <c r="AL117" i="20"/>
  <c r="AK117" i="20"/>
  <c r="AJ117" i="20"/>
  <c r="AI117" i="20"/>
  <c r="R123" i="23" s="1"/>
  <c r="S123" i="23" s="1"/>
  <c r="H117" i="20"/>
  <c r="G117" i="20"/>
  <c r="D123" i="23" s="1"/>
  <c r="F117" i="20"/>
  <c r="E117" i="20"/>
  <c r="D117" i="20"/>
  <c r="C117" i="20"/>
  <c r="B117" i="20"/>
  <c r="A117" i="20"/>
  <c r="B123" i="23" s="1"/>
  <c r="AL116" i="20"/>
  <c r="AK116" i="20"/>
  <c r="AJ116" i="20"/>
  <c r="AI116" i="20"/>
  <c r="R122" i="23" s="1"/>
  <c r="H116" i="20"/>
  <c r="G116" i="20"/>
  <c r="D122" i="23" s="1"/>
  <c r="F116" i="20"/>
  <c r="E116" i="20"/>
  <c r="D116" i="20"/>
  <c r="C116" i="20"/>
  <c r="B116" i="20"/>
  <c r="A116" i="20"/>
  <c r="B122" i="23" s="1"/>
  <c r="AL115" i="20"/>
  <c r="AK115" i="20"/>
  <c r="AJ115" i="20"/>
  <c r="AI115" i="20"/>
  <c r="R121" i="23" s="1"/>
  <c r="H115" i="20"/>
  <c r="G115" i="20"/>
  <c r="D121" i="23" s="1"/>
  <c r="F115" i="20"/>
  <c r="E115" i="20"/>
  <c r="D115" i="20"/>
  <c r="C115" i="20"/>
  <c r="B115" i="20"/>
  <c r="A115" i="20"/>
  <c r="B121" i="23" s="1"/>
  <c r="AL114" i="20"/>
  <c r="AK114" i="20"/>
  <c r="AJ114" i="20"/>
  <c r="AI114" i="20"/>
  <c r="R120" i="23" s="1"/>
  <c r="H114" i="20"/>
  <c r="G114" i="20"/>
  <c r="D120" i="23" s="1"/>
  <c r="F114" i="20"/>
  <c r="E114" i="20"/>
  <c r="D114" i="20"/>
  <c r="C114" i="20"/>
  <c r="B114" i="20"/>
  <c r="A114" i="20"/>
  <c r="B120" i="23" s="1"/>
  <c r="AL113" i="20"/>
  <c r="AK113" i="20"/>
  <c r="AJ113" i="20"/>
  <c r="AI113" i="20"/>
  <c r="R119" i="23" s="1"/>
  <c r="H113" i="20"/>
  <c r="G113" i="20"/>
  <c r="D119" i="23" s="1"/>
  <c r="F113" i="20"/>
  <c r="E113" i="20"/>
  <c r="D113" i="20"/>
  <c r="C113" i="20"/>
  <c r="B113" i="20"/>
  <c r="A113" i="20"/>
  <c r="B119" i="23" s="1"/>
  <c r="AL112" i="20"/>
  <c r="AK112" i="20"/>
  <c r="AJ112" i="20"/>
  <c r="AI112" i="20"/>
  <c r="R118" i="23" s="1"/>
  <c r="H112" i="20"/>
  <c r="G112" i="20"/>
  <c r="D118" i="23" s="1"/>
  <c r="F112" i="20"/>
  <c r="E112" i="20"/>
  <c r="D112" i="20"/>
  <c r="C112" i="20"/>
  <c r="B112" i="20"/>
  <c r="A112" i="20"/>
  <c r="B118" i="23" s="1"/>
  <c r="AL111" i="20"/>
  <c r="AK111" i="20"/>
  <c r="AJ111" i="20"/>
  <c r="AI111" i="20"/>
  <c r="R117" i="23" s="1"/>
  <c r="H111" i="20"/>
  <c r="G111" i="20"/>
  <c r="D117" i="23" s="1"/>
  <c r="F111" i="20"/>
  <c r="E111" i="20"/>
  <c r="D111" i="20"/>
  <c r="C111" i="20"/>
  <c r="B111" i="20"/>
  <c r="A111" i="20"/>
  <c r="B117" i="23" s="1"/>
  <c r="AL110" i="20"/>
  <c r="AK110" i="20"/>
  <c r="AJ110" i="20"/>
  <c r="AI110" i="20"/>
  <c r="R116" i="23" s="1"/>
  <c r="H110" i="20"/>
  <c r="G110" i="20"/>
  <c r="D116" i="23" s="1"/>
  <c r="F110" i="20"/>
  <c r="E110" i="20"/>
  <c r="D110" i="20"/>
  <c r="C110" i="20"/>
  <c r="B110" i="20"/>
  <c r="A110" i="20"/>
  <c r="B116" i="23" s="1"/>
  <c r="AL109" i="20"/>
  <c r="AK109" i="20"/>
  <c r="AJ109" i="20"/>
  <c r="AI109" i="20"/>
  <c r="R115" i="23" s="1"/>
  <c r="S115" i="23" s="1"/>
  <c r="H109" i="20"/>
  <c r="G109" i="20"/>
  <c r="D115" i="23" s="1"/>
  <c r="F109" i="20"/>
  <c r="E109" i="20"/>
  <c r="D109" i="20"/>
  <c r="C109" i="20"/>
  <c r="B109" i="20"/>
  <c r="A109" i="20"/>
  <c r="B115" i="23" s="1"/>
  <c r="AL108" i="20"/>
  <c r="AK108" i="20"/>
  <c r="AJ108" i="20"/>
  <c r="AI108" i="20"/>
  <c r="R114" i="23" s="1"/>
  <c r="H108" i="20"/>
  <c r="G108" i="20"/>
  <c r="D114" i="23" s="1"/>
  <c r="F108" i="20"/>
  <c r="E108" i="20"/>
  <c r="D108" i="20"/>
  <c r="C108" i="20"/>
  <c r="B108" i="20"/>
  <c r="A108" i="20"/>
  <c r="B114" i="23" s="1"/>
  <c r="AL107" i="20"/>
  <c r="AK107" i="20"/>
  <c r="AJ107" i="20"/>
  <c r="AI107" i="20"/>
  <c r="R113" i="23" s="1"/>
  <c r="H107" i="20"/>
  <c r="G107" i="20"/>
  <c r="D113" i="23" s="1"/>
  <c r="F107" i="20"/>
  <c r="E107" i="20"/>
  <c r="D107" i="20"/>
  <c r="C107" i="20"/>
  <c r="B107" i="20"/>
  <c r="A107" i="20"/>
  <c r="B113" i="23" s="1"/>
  <c r="AL106" i="20"/>
  <c r="AK106" i="20"/>
  <c r="AJ106" i="20"/>
  <c r="AI106" i="20"/>
  <c r="R112" i="23" s="1"/>
  <c r="S112" i="23" s="1"/>
  <c r="H106" i="20"/>
  <c r="G106" i="20"/>
  <c r="D112" i="23" s="1"/>
  <c r="F106" i="20"/>
  <c r="E106" i="20"/>
  <c r="D106" i="20"/>
  <c r="C106" i="20"/>
  <c r="B106" i="20"/>
  <c r="A106" i="20"/>
  <c r="B112" i="23" s="1"/>
  <c r="AL105" i="20"/>
  <c r="AK105" i="20"/>
  <c r="AJ105" i="20"/>
  <c r="AI105" i="20"/>
  <c r="R111" i="23" s="1"/>
  <c r="H105" i="20"/>
  <c r="G105" i="20"/>
  <c r="D111" i="23" s="1"/>
  <c r="F105" i="20"/>
  <c r="E105" i="20"/>
  <c r="D105" i="20"/>
  <c r="C105" i="20"/>
  <c r="B105" i="20"/>
  <c r="A105" i="20"/>
  <c r="B111" i="23" s="1"/>
  <c r="AL104" i="20"/>
  <c r="AK104" i="20"/>
  <c r="AJ104" i="20"/>
  <c r="AI104" i="20"/>
  <c r="R110" i="23" s="1"/>
  <c r="H104" i="20"/>
  <c r="G104" i="20"/>
  <c r="D110" i="23" s="1"/>
  <c r="F104" i="20"/>
  <c r="E104" i="20"/>
  <c r="D104" i="20"/>
  <c r="C104" i="20"/>
  <c r="B104" i="20"/>
  <c r="A104" i="20"/>
  <c r="B110" i="23" s="1"/>
  <c r="AL103" i="20"/>
  <c r="AK103" i="20"/>
  <c r="AJ103" i="20"/>
  <c r="AI103" i="20"/>
  <c r="R109" i="23" s="1"/>
  <c r="S109" i="23" s="1"/>
  <c r="H103" i="20"/>
  <c r="G103" i="20"/>
  <c r="D109" i="23" s="1"/>
  <c r="F103" i="20"/>
  <c r="E103" i="20"/>
  <c r="D103" i="20"/>
  <c r="C103" i="20"/>
  <c r="B103" i="20"/>
  <c r="A103" i="20"/>
  <c r="B109" i="23" s="1"/>
  <c r="AL102" i="20"/>
  <c r="AK102" i="20"/>
  <c r="AJ102" i="20"/>
  <c r="AI102" i="20"/>
  <c r="R108" i="23" s="1"/>
  <c r="H102" i="20"/>
  <c r="G102" i="20"/>
  <c r="D108" i="23" s="1"/>
  <c r="F102" i="20"/>
  <c r="E102" i="20"/>
  <c r="D102" i="20"/>
  <c r="C102" i="20"/>
  <c r="B102" i="20"/>
  <c r="A102" i="20"/>
  <c r="B108" i="23" s="1"/>
  <c r="AL101" i="20"/>
  <c r="AK101" i="20"/>
  <c r="AJ101" i="20"/>
  <c r="AI101" i="20"/>
  <c r="R107" i="23" s="1"/>
  <c r="H101" i="20"/>
  <c r="G101" i="20"/>
  <c r="D107" i="23" s="1"/>
  <c r="F101" i="20"/>
  <c r="E101" i="20"/>
  <c r="D101" i="20"/>
  <c r="C101" i="20"/>
  <c r="B101" i="20"/>
  <c r="A101" i="20"/>
  <c r="B107" i="23" s="1"/>
  <c r="AL100" i="20"/>
  <c r="AK100" i="20"/>
  <c r="AJ100" i="20"/>
  <c r="AI100" i="20"/>
  <c r="R106" i="23" s="1"/>
  <c r="S106" i="23" s="1"/>
  <c r="G100" i="20"/>
  <c r="D106" i="23" s="1"/>
  <c r="F100" i="20"/>
  <c r="E100" i="20"/>
  <c r="D100" i="20"/>
  <c r="C100" i="20"/>
  <c r="B100" i="20"/>
  <c r="A100" i="20"/>
  <c r="B106" i="23" s="1"/>
  <c r="AL99" i="20"/>
  <c r="AK99" i="20"/>
  <c r="AJ99" i="20"/>
  <c r="AI99" i="20"/>
  <c r="R105" i="23" s="1"/>
  <c r="H99" i="20"/>
  <c r="G99" i="20"/>
  <c r="D105" i="23" s="1"/>
  <c r="F99" i="20"/>
  <c r="E99" i="20"/>
  <c r="D99" i="20"/>
  <c r="C99" i="20"/>
  <c r="B99" i="20"/>
  <c r="A99" i="20"/>
  <c r="B105" i="23" s="1"/>
  <c r="AL98" i="20"/>
  <c r="AK98" i="20"/>
  <c r="AJ98" i="20"/>
  <c r="AI98" i="20"/>
  <c r="R104" i="23" s="1"/>
  <c r="H98" i="20"/>
  <c r="G98" i="20"/>
  <c r="D104" i="23" s="1"/>
  <c r="F98" i="20"/>
  <c r="E98" i="20"/>
  <c r="D98" i="20"/>
  <c r="C98" i="20"/>
  <c r="B98" i="20"/>
  <c r="A98" i="20"/>
  <c r="B104" i="23" s="1"/>
  <c r="AL97" i="20"/>
  <c r="AK97" i="20"/>
  <c r="AJ97" i="20"/>
  <c r="AI97" i="20"/>
  <c r="R103" i="23" s="1"/>
  <c r="H97" i="20"/>
  <c r="G97" i="20"/>
  <c r="D103" i="23" s="1"/>
  <c r="F97" i="20"/>
  <c r="E97" i="20"/>
  <c r="D97" i="20"/>
  <c r="C97" i="20"/>
  <c r="B97" i="20"/>
  <c r="A97" i="20"/>
  <c r="B103" i="23" s="1"/>
  <c r="AL96" i="20"/>
  <c r="AK96" i="20"/>
  <c r="AJ96" i="20"/>
  <c r="AI96" i="20"/>
  <c r="R102" i="23" s="1"/>
  <c r="H96" i="20"/>
  <c r="G96" i="20"/>
  <c r="D102" i="23" s="1"/>
  <c r="F96" i="20"/>
  <c r="E96" i="20"/>
  <c r="D96" i="20"/>
  <c r="C96" i="20"/>
  <c r="B96" i="20"/>
  <c r="A96" i="20"/>
  <c r="B102" i="23" s="1"/>
  <c r="AL95" i="20"/>
  <c r="AK95" i="20"/>
  <c r="AJ95" i="20"/>
  <c r="AI95" i="20"/>
  <c r="R101" i="23" s="1"/>
  <c r="S101" i="23" s="1"/>
  <c r="H95" i="20"/>
  <c r="G95" i="20"/>
  <c r="D101" i="23" s="1"/>
  <c r="F95" i="20"/>
  <c r="E95" i="20"/>
  <c r="D95" i="20"/>
  <c r="C95" i="20"/>
  <c r="B95" i="20"/>
  <c r="A95" i="20"/>
  <c r="B101" i="23" s="1"/>
  <c r="AL94" i="20"/>
  <c r="AK94" i="20"/>
  <c r="AJ94" i="20"/>
  <c r="AI94" i="20"/>
  <c r="R100" i="23" s="1"/>
  <c r="H94" i="20"/>
  <c r="G94" i="20"/>
  <c r="D100" i="23" s="1"/>
  <c r="F94" i="20"/>
  <c r="E94" i="20"/>
  <c r="D94" i="20"/>
  <c r="C94" i="20"/>
  <c r="B94" i="20"/>
  <c r="A94" i="20"/>
  <c r="B100" i="23" s="1"/>
  <c r="AL93" i="20"/>
  <c r="AK93" i="20"/>
  <c r="AJ93" i="20"/>
  <c r="AI93" i="20"/>
  <c r="R99" i="23" s="1"/>
  <c r="H93" i="20"/>
  <c r="G93" i="20"/>
  <c r="D99" i="23" s="1"/>
  <c r="F93" i="20"/>
  <c r="E93" i="20"/>
  <c r="D93" i="20"/>
  <c r="C93" i="20"/>
  <c r="B93" i="20"/>
  <c r="A93" i="20"/>
  <c r="B99" i="23" s="1"/>
  <c r="AL92" i="20"/>
  <c r="AK92" i="20"/>
  <c r="AJ92" i="20"/>
  <c r="AI92" i="20"/>
  <c r="R98" i="23" s="1"/>
  <c r="S98" i="23" s="1"/>
  <c r="H92" i="20"/>
  <c r="G92" i="20"/>
  <c r="D98" i="23" s="1"/>
  <c r="F92" i="20"/>
  <c r="E92" i="20"/>
  <c r="D92" i="20"/>
  <c r="C92" i="20"/>
  <c r="B92" i="20"/>
  <c r="A92" i="20"/>
  <c r="B98" i="23" s="1"/>
  <c r="AL91" i="20"/>
  <c r="AK91" i="20"/>
  <c r="AJ91" i="20"/>
  <c r="AI91" i="20"/>
  <c r="R97" i="23" s="1"/>
  <c r="H91" i="20"/>
  <c r="G91" i="20"/>
  <c r="D97" i="23" s="1"/>
  <c r="F91" i="20"/>
  <c r="E91" i="20"/>
  <c r="D91" i="20"/>
  <c r="C91" i="20"/>
  <c r="B91" i="20"/>
  <c r="A91" i="20"/>
  <c r="B97" i="23" s="1"/>
  <c r="AL90" i="20"/>
  <c r="AK90" i="20"/>
  <c r="AJ90" i="20"/>
  <c r="AI90" i="20"/>
  <c r="R96" i="23" s="1"/>
  <c r="H90" i="20"/>
  <c r="G90" i="20"/>
  <c r="D96" i="23" s="1"/>
  <c r="F90" i="20"/>
  <c r="E90" i="20"/>
  <c r="D90" i="20"/>
  <c r="C90" i="20"/>
  <c r="B90" i="20"/>
  <c r="A90" i="20"/>
  <c r="B96" i="23" s="1"/>
  <c r="AL89" i="20"/>
  <c r="AK89" i="20"/>
  <c r="AJ89" i="20"/>
  <c r="AI89" i="20"/>
  <c r="R95" i="23" s="1"/>
  <c r="S95" i="23" s="1"/>
  <c r="H89" i="20"/>
  <c r="G89" i="20"/>
  <c r="D95" i="23" s="1"/>
  <c r="F89" i="20"/>
  <c r="E89" i="20"/>
  <c r="D89" i="20"/>
  <c r="C89" i="20"/>
  <c r="B89" i="20"/>
  <c r="A89" i="20"/>
  <c r="B95" i="23" s="1"/>
  <c r="AL88" i="20"/>
  <c r="AK88" i="20"/>
  <c r="AJ88" i="20"/>
  <c r="AI88" i="20"/>
  <c r="R94" i="23" s="1"/>
  <c r="H88" i="20"/>
  <c r="G88" i="20"/>
  <c r="D94" i="23" s="1"/>
  <c r="F88" i="20"/>
  <c r="E88" i="20"/>
  <c r="D88" i="20"/>
  <c r="C88" i="20"/>
  <c r="B88" i="20"/>
  <c r="A88" i="20"/>
  <c r="B94" i="23" s="1"/>
  <c r="AL87" i="20"/>
  <c r="AK87" i="20"/>
  <c r="AJ87" i="20"/>
  <c r="AI87" i="20"/>
  <c r="R93" i="23" s="1"/>
  <c r="H87" i="20"/>
  <c r="G87" i="20"/>
  <c r="D93" i="23" s="1"/>
  <c r="F87" i="20"/>
  <c r="E87" i="20"/>
  <c r="D87" i="20"/>
  <c r="C87" i="20"/>
  <c r="B87" i="20"/>
  <c r="A87" i="20"/>
  <c r="B93" i="23" s="1"/>
  <c r="AL86" i="20"/>
  <c r="AK86" i="20"/>
  <c r="AJ86" i="20"/>
  <c r="AI86" i="20"/>
  <c r="R92" i="23" s="1"/>
  <c r="S92" i="23" s="1"/>
  <c r="H86" i="20"/>
  <c r="G86" i="20"/>
  <c r="D92" i="23" s="1"/>
  <c r="F86" i="20"/>
  <c r="E86" i="20"/>
  <c r="D86" i="20"/>
  <c r="C86" i="20"/>
  <c r="B86" i="20"/>
  <c r="A86" i="20"/>
  <c r="B92" i="23" s="1"/>
  <c r="AL85" i="20"/>
  <c r="AK85" i="20"/>
  <c r="AJ85" i="20"/>
  <c r="AI85" i="20"/>
  <c r="R91" i="23" s="1"/>
  <c r="H85" i="20"/>
  <c r="G85" i="20"/>
  <c r="D91" i="23" s="1"/>
  <c r="F85" i="20"/>
  <c r="E85" i="20"/>
  <c r="D85" i="20"/>
  <c r="C85" i="20"/>
  <c r="B85" i="20"/>
  <c r="A85" i="20"/>
  <c r="B91" i="23" s="1"/>
  <c r="AL84" i="20"/>
  <c r="AK84" i="20"/>
  <c r="AJ84" i="20"/>
  <c r="AI84" i="20"/>
  <c r="R90" i="23" s="1"/>
  <c r="H84" i="20"/>
  <c r="G84" i="20"/>
  <c r="D90" i="23" s="1"/>
  <c r="F84" i="20"/>
  <c r="E84" i="20"/>
  <c r="D84" i="20"/>
  <c r="C84" i="20"/>
  <c r="B84" i="20"/>
  <c r="A84" i="20"/>
  <c r="B90" i="23" s="1"/>
  <c r="AL83" i="20"/>
  <c r="AK83" i="20"/>
  <c r="AJ83" i="20"/>
  <c r="AI83" i="20"/>
  <c r="R89" i="23" s="1"/>
  <c r="S89" i="23" s="1"/>
  <c r="H83" i="20"/>
  <c r="G83" i="20"/>
  <c r="D89" i="23" s="1"/>
  <c r="F83" i="20"/>
  <c r="E83" i="20"/>
  <c r="D83" i="20"/>
  <c r="C83" i="20"/>
  <c r="B83" i="20"/>
  <c r="A83" i="20"/>
  <c r="B89" i="23" s="1"/>
  <c r="AL82" i="20"/>
  <c r="AK82" i="20"/>
  <c r="AJ82" i="20"/>
  <c r="AI82" i="20"/>
  <c r="R88" i="23" s="1"/>
  <c r="H82" i="20"/>
  <c r="G82" i="20"/>
  <c r="D88" i="23" s="1"/>
  <c r="F82" i="20"/>
  <c r="E82" i="20"/>
  <c r="D82" i="20"/>
  <c r="C82" i="20"/>
  <c r="B82" i="20"/>
  <c r="A82" i="20"/>
  <c r="B88" i="23" s="1"/>
  <c r="AL81" i="20"/>
  <c r="AK81" i="20"/>
  <c r="AJ81" i="20"/>
  <c r="AI81" i="20"/>
  <c r="R87" i="23" s="1"/>
  <c r="S87" i="23" s="1"/>
  <c r="H81" i="20"/>
  <c r="G81" i="20"/>
  <c r="D87" i="23" s="1"/>
  <c r="F81" i="20"/>
  <c r="E81" i="20"/>
  <c r="D81" i="20"/>
  <c r="C81" i="20"/>
  <c r="B81" i="20"/>
  <c r="A81" i="20"/>
  <c r="B87" i="23" s="1"/>
  <c r="AL80" i="20"/>
  <c r="AK80" i="20"/>
  <c r="AJ80" i="20"/>
  <c r="AI80" i="20"/>
  <c r="R86" i="23" s="1"/>
  <c r="H80" i="20"/>
  <c r="G80" i="20"/>
  <c r="D86" i="23" s="1"/>
  <c r="F80" i="20"/>
  <c r="E80" i="20"/>
  <c r="D80" i="20"/>
  <c r="C80" i="20"/>
  <c r="B80" i="20"/>
  <c r="A80" i="20"/>
  <c r="B86" i="23" s="1"/>
  <c r="AL79" i="20"/>
  <c r="AK79" i="20"/>
  <c r="AJ79" i="20"/>
  <c r="AI79" i="20"/>
  <c r="R85" i="23" s="1"/>
  <c r="H79" i="20"/>
  <c r="G79" i="20"/>
  <c r="D85" i="23" s="1"/>
  <c r="F79" i="20"/>
  <c r="E79" i="20"/>
  <c r="D79" i="20"/>
  <c r="C79" i="20"/>
  <c r="B79" i="20"/>
  <c r="A79" i="20"/>
  <c r="B85" i="23" s="1"/>
  <c r="AL78" i="20"/>
  <c r="AK78" i="20"/>
  <c r="AJ78" i="20"/>
  <c r="AI78" i="20"/>
  <c r="R84" i="23" s="1"/>
  <c r="H78" i="20"/>
  <c r="G78" i="20"/>
  <c r="D84" i="23" s="1"/>
  <c r="F78" i="20"/>
  <c r="E78" i="20"/>
  <c r="D78" i="20"/>
  <c r="C78" i="20"/>
  <c r="B78" i="20"/>
  <c r="A78" i="20"/>
  <c r="B84" i="23" s="1"/>
  <c r="AL77" i="20"/>
  <c r="AK77" i="20"/>
  <c r="AJ77" i="20"/>
  <c r="AI77" i="20"/>
  <c r="R83" i="23" s="1"/>
  <c r="S83" i="23" s="1"/>
  <c r="H77" i="20"/>
  <c r="G77" i="20"/>
  <c r="D83" i="23" s="1"/>
  <c r="F77" i="20"/>
  <c r="E77" i="20"/>
  <c r="D77" i="20"/>
  <c r="C77" i="20"/>
  <c r="B77" i="20"/>
  <c r="A77" i="20"/>
  <c r="B83" i="23" s="1"/>
  <c r="AL76" i="20"/>
  <c r="AK76" i="20"/>
  <c r="AJ76" i="20"/>
  <c r="AI76" i="20"/>
  <c r="R82" i="23" s="1"/>
  <c r="H76" i="20"/>
  <c r="G76" i="20"/>
  <c r="D82" i="23" s="1"/>
  <c r="F76" i="20"/>
  <c r="E76" i="20"/>
  <c r="D76" i="20"/>
  <c r="C76" i="20"/>
  <c r="B76" i="20"/>
  <c r="A76" i="20"/>
  <c r="B82" i="23" s="1"/>
  <c r="AL75" i="20"/>
  <c r="AK75" i="20"/>
  <c r="AJ75" i="20"/>
  <c r="AI75" i="20"/>
  <c r="R81" i="23" s="1"/>
  <c r="H75" i="20"/>
  <c r="G75" i="20"/>
  <c r="D81" i="23" s="1"/>
  <c r="F75" i="20"/>
  <c r="E75" i="20"/>
  <c r="D75" i="20"/>
  <c r="C75" i="20"/>
  <c r="B75" i="20"/>
  <c r="A75" i="20"/>
  <c r="B81" i="23" s="1"/>
  <c r="AL74" i="20"/>
  <c r="AK74" i="20"/>
  <c r="AJ74" i="20"/>
  <c r="AI74" i="20"/>
  <c r="R80" i="23" s="1"/>
  <c r="S80" i="23" s="1"/>
  <c r="H74" i="20"/>
  <c r="G74" i="20"/>
  <c r="D80" i="23" s="1"/>
  <c r="F74" i="20"/>
  <c r="E74" i="20"/>
  <c r="D74" i="20"/>
  <c r="C74" i="20"/>
  <c r="B74" i="20"/>
  <c r="A74" i="20"/>
  <c r="B80" i="23" s="1"/>
  <c r="AL73" i="20"/>
  <c r="AK73" i="20"/>
  <c r="AJ73" i="20"/>
  <c r="AI73" i="20"/>
  <c r="R79" i="23" s="1"/>
  <c r="H73" i="20"/>
  <c r="G73" i="20"/>
  <c r="D79" i="23" s="1"/>
  <c r="F73" i="20"/>
  <c r="E73" i="20"/>
  <c r="D73" i="20"/>
  <c r="C73" i="20"/>
  <c r="B73" i="20"/>
  <c r="A73" i="20"/>
  <c r="B79" i="23" s="1"/>
  <c r="AL72" i="20"/>
  <c r="AK72" i="20"/>
  <c r="AJ72" i="20"/>
  <c r="AI72" i="20"/>
  <c r="R78" i="23" s="1"/>
  <c r="S78" i="23" s="1"/>
  <c r="H72" i="20"/>
  <c r="G72" i="20"/>
  <c r="D78" i="23" s="1"/>
  <c r="F72" i="20"/>
  <c r="E72" i="20"/>
  <c r="D72" i="20"/>
  <c r="C72" i="20"/>
  <c r="B72" i="20"/>
  <c r="A72" i="20"/>
  <c r="B78" i="23" s="1"/>
  <c r="AL71" i="20"/>
  <c r="AK71" i="20"/>
  <c r="AJ71" i="20"/>
  <c r="AI71" i="20"/>
  <c r="R77" i="23" s="1"/>
  <c r="H71" i="20"/>
  <c r="G71" i="20"/>
  <c r="D77" i="23" s="1"/>
  <c r="F71" i="20"/>
  <c r="E71" i="20"/>
  <c r="D71" i="20"/>
  <c r="C71" i="20"/>
  <c r="B71" i="20"/>
  <c r="A71" i="20"/>
  <c r="B77" i="23" s="1"/>
  <c r="AL70" i="20"/>
  <c r="AK70" i="20"/>
  <c r="AJ70" i="20"/>
  <c r="AI70" i="20"/>
  <c r="R76" i="23" s="1"/>
  <c r="H70" i="20"/>
  <c r="G70" i="20"/>
  <c r="D76" i="23" s="1"/>
  <c r="F70" i="20"/>
  <c r="E70" i="20"/>
  <c r="D70" i="20"/>
  <c r="C70" i="20"/>
  <c r="B70" i="20"/>
  <c r="A70" i="20"/>
  <c r="B76" i="23" s="1"/>
  <c r="AL69" i="20"/>
  <c r="AK69" i="20"/>
  <c r="AJ69" i="20"/>
  <c r="AI69" i="20"/>
  <c r="R75" i="23" s="1"/>
  <c r="H69" i="20"/>
  <c r="G69" i="20"/>
  <c r="D75" i="23" s="1"/>
  <c r="F69" i="20"/>
  <c r="E69" i="20"/>
  <c r="D69" i="20"/>
  <c r="C69" i="20"/>
  <c r="B69" i="20"/>
  <c r="A69" i="20"/>
  <c r="B75" i="23" s="1"/>
  <c r="AL68" i="20"/>
  <c r="AK68" i="20"/>
  <c r="AJ68" i="20"/>
  <c r="AI68" i="20"/>
  <c r="R74" i="23" s="1"/>
  <c r="S74" i="23" s="1"/>
  <c r="H68" i="20"/>
  <c r="G68" i="20"/>
  <c r="D74" i="23" s="1"/>
  <c r="F68" i="20"/>
  <c r="E68" i="20"/>
  <c r="D68" i="20"/>
  <c r="C68" i="20"/>
  <c r="B68" i="20"/>
  <c r="A68" i="20"/>
  <c r="B74" i="23" s="1"/>
  <c r="AL67" i="20"/>
  <c r="AK67" i="20"/>
  <c r="AJ67" i="20"/>
  <c r="AI67" i="20"/>
  <c r="R73" i="23" s="1"/>
  <c r="H67" i="20"/>
  <c r="G67" i="20"/>
  <c r="D73" i="23" s="1"/>
  <c r="F67" i="20"/>
  <c r="E67" i="20"/>
  <c r="D67" i="20"/>
  <c r="C67" i="20"/>
  <c r="B67" i="20"/>
  <c r="A67" i="20"/>
  <c r="B73" i="23" s="1"/>
  <c r="AL66" i="20"/>
  <c r="AK66" i="20"/>
  <c r="AJ66" i="20"/>
  <c r="AI66" i="20"/>
  <c r="R72" i="23" s="1"/>
  <c r="S72" i="23" s="1"/>
  <c r="H66" i="20"/>
  <c r="G66" i="20"/>
  <c r="D72" i="23" s="1"/>
  <c r="F66" i="20"/>
  <c r="E66" i="20"/>
  <c r="D66" i="20"/>
  <c r="C66" i="20"/>
  <c r="B66" i="20"/>
  <c r="A66" i="20"/>
  <c r="B72" i="23" s="1"/>
  <c r="AL65" i="20"/>
  <c r="AK65" i="20"/>
  <c r="AJ65" i="20"/>
  <c r="AI65" i="20"/>
  <c r="R71" i="23" s="1"/>
  <c r="H65" i="20"/>
  <c r="G65" i="20"/>
  <c r="D71" i="23" s="1"/>
  <c r="F65" i="20"/>
  <c r="E65" i="20"/>
  <c r="D65" i="20"/>
  <c r="C65" i="20"/>
  <c r="B65" i="20"/>
  <c r="A65" i="20"/>
  <c r="B71" i="23" s="1"/>
  <c r="AL64" i="20"/>
  <c r="AK64" i="20"/>
  <c r="AJ64" i="20"/>
  <c r="AI64" i="20"/>
  <c r="R70" i="23" s="1"/>
  <c r="S70" i="23" s="1"/>
  <c r="H64" i="20"/>
  <c r="G64" i="20"/>
  <c r="D70" i="23" s="1"/>
  <c r="F64" i="20"/>
  <c r="E64" i="20"/>
  <c r="D64" i="20"/>
  <c r="C64" i="20"/>
  <c r="B64" i="20"/>
  <c r="A64" i="20"/>
  <c r="B70" i="23" s="1"/>
  <c r="AL63" i="20"/>
  <c r="AK63" i="20"/>
  <c r="AJ63" i="20"/>
  <c r="AI63" i="20"/>
  <c r="R69" i="23" s="1"/>
  <c r="H63" i="20"/>
  <c r="G63" i="20"/>
  <c r="D69" i="23" s="1"/>
  <c r="F63" i="20"/>
  <c r="E63" i="20"/>
  <c r="D63" i="20"/>
  <c r="C63" i="20"/>
  <c r="B63" i="20"/>
  <c r="A63" i="20"/>
  <c r="B69" i="23" s="1"/>
  <c r="AL62" i="20"/>
  <c r="AK62" i="20"/>
  <c r="AJ62" i="20"/>
  <c r="AI62" i="20"/>
  <c r="R68" i="23" s="1"/>
  <c r="S68" i="23" s="1"/>
  <c r="H62" i="20"/>
  <c r="G62" i="20"/>
  <c r="D68" i="23" s="1"/>
  <c r="F62" i="20"/>
  <c r="E62" i="20"/>
  <c r="D62" i="20"/>
  <c r="C62" i="20"/>
  <c r="B62" i="20"/>
  <c r="A62" i="20"/>
  <c r="B68" i="23" s="1"/>
  <c r="AL61" i="20"/>
  <c r="AK61" i="20"/>
  <c r="AJ61" i="20"/>
  <c r="AI61" i="20"/>
  <c r="R67" i="23" s="1"/>
  <c r="H61" i="20"/>
  <c r="G61" i="20"/>
  <c r="D67" i="23" s="1"/>
  <c r="F61" i="20"/>
  <c r="E61" i="20"/>
  <c r="D61" i="20"/>
  <c r="C61" i="20"/>
  <c r="B61" i="20"/>
  <c r="A61" i="20"/>
  <c r="B67" i="23" s="1"/>
  <c r="AL60" i="20"/>
  <c r="AK60" i="20"/>
  <c r="AJ60" i="20"/>
  <c r="AI60" i="20"/>
  <c r="R66" i="23" s="1"/>
  <c r="H60" i="20"/>
  <c r="G60" i="20"/>
  <c r="D66" i="23" s="1"/>
  <c r="F60" i="20"/>
  <c r="E60" i="20"/>
  <c r="D60" i="20"/>
  <c r="C60" i="20"/>
  <c r="B60" i="20"/>
  <c r="A60" i="20"/>
  <c r="B66" i="23" s="1"/>
  <c r="AL59" i="20"/>
  <c r="AK59" i="20"/>
  <c r="AJ59" i="20"/>
  <c r="AI59" i="20"/>
  <c r="R65" i="23" s="1"/>
  <c r="H59" i="20"/>
  <c r="G59" i="20"/>
  <c r="D65" i="23" s="1"/>
  <c r="F59" i="20"/>
  <c r="E59" i="20"/>
  <c r="D59" i="20"/>
  <c r="C59" i="20"/>
  <c r="B59" i="20"/>
  <c r="A59" i="20"/>
  <c r="B65" i="23" s="1"/>
  <c r="AL58" i="20"/>
  <c r="AK58" i="20"/>
  <c r="AJ58" i="20"/>
  <c r="AI58" i="20"/>
  <c r="R64" i="23" s="1"/>
  <c r="H58" i="20"/>
  <c r="G58" i="20"/>
  <c r="D64" i="23" s="1"/>
  <c r="F58" i="20"/>
  <c r="E58" i="20"/>
  <c r="D58" i="20"/>
  <c r="C58" i="20"/>
  <c r="B58" i="20"/>
  <c r="A58" i="20"/>
  <c r="B64" i="23" s="1"/>
  <c r="AL57" i="20"/>
  <c r="AK57" i="20"/>
  <c r="AJ57" i="20"/>
  <c r="AI57" i="20"/>
  <c r="R63" i="23" s="1"/>
  <c r="H57" i="20"/>
  <c r="G57" i="20"/>
  <c r="D63" i="23" s="1"/>
  <c r="F57" i="20"/>
  <c r="E57" i="20"/>
  <c r="D57" i="20"/>
  <c r="C57" i="20"/>
  <c r="B57" i="20"/>
  <c r="A57" i="20"/>
  <c r="B63" i="23" s="1"/>
  <c r="AL56" i="20"/>
  <c r="AK56" i="20"/>
  <c r="AJ56" i="20"/>
  <c r="AI56" i="20"/>
  <c r="R62" i="23" s="1"/>
  <c r="S62" i="23" s="1"/>
  <c r="H56" i="20"/>
  <c r="G56" i="20"/>
  <c r="D62" i="23" s="1"/>
  <c r="F56" i="20"/>
  <c r="E56" i="20"/>
  <c r="D56" i="20"/>
  <c r="C56" i="20"/>
  <c r="B56" i="20"/>
  <c r="A56" i="20"/>
  <c r="B62" i="23" s="1"/>
  <c r="AL55" i="20"/>
  <c r="AK55" i="20"/>
  <c r="AJ55" i="20"/>
  <c r="H55" i="20"/>
  <c r="G55" i="20"/>
  <c r="D61" i="23" s="1"/>
  <c r="F55" i="20"/>
  <c r="E55" i="20"/>
  <c r="D55" i="20"/>
  <c r="C55" i="20"/>
  <c r="B55" i="20"/>
  <c r="A55" i="20"/>
  <c r="B61" i="23" s="1"/>
  <c r="AL54" i="20"/>
  <c r="AK54" i="20"/>
  <c r="AJ54" i="20"/>
  <c r="AI54" i="20"/>
  <c r="R60" i="23" s="1"/>
  <c r="H54" i="20"/>
  <c r="G54" i="20"/>
  <c r="D60" i="23" s="1"/>
  <c r="F54" i="20"/>
  <c r="E54" i="20"/>
  <c r="D54" i="20"/>
  <c r="C54" i="20"/>
  <c r="B54" i="20"/>
  <c r="A54" i="20"/>
  <c r="B60" i="23" s="1"/>
  <c r="AL53" i="20"/>
  <c r="AK53" i="20"/>
  <c r="AJ53" i="20"/>
  <c r="AI53" i="20"/>
  <c r="R59" i="23" s="1"/>
  <c r="H53" i="20"/>
  <c r="G53" i="20"/>
  <c r="D59" i="23" s="1"/>
  <c r="F53" i="20"/>
  <c r="E53" i="20"/>
  <c r="D53" i="20"/>
  <c r="C53" i="20"/>
  <c r="B53" i="20"/>
  <c r="A53" i="20"/>
  <c r="B59" i="23" s="1"/>
  <c r="AL52" i="20"/>
  <c r="AK52" i="20"/>
  <c r="AJ52" i="20"/>
  <c r="AI52" i="20"/>
  <c r="R58" i="23" s="1"/>
  <c r="S58" i="23" s="1"/>
  <c r="H52" i="20"/>
  <c r="G52" i="20"/>
  <c r="D58" i="23" s="1"/>
  <c r="F52" i="20"/>
  <c r="E52" i="20"/>
  <c r="D52" i="20"/>
  <c r="C52" i="20"/>
  <c r="B52" i="20"/>
  <c r="A52" i="20"/>
  <c r="B58" i="23" s="1"/>
  <c r="AL51" i="20"/>
  <c r="AK51" i="20"/>
  <c r="AJ51" i="20"/>
  <c r="H51" i="20"/>
  <c r="G51" i="20"/>
  <c r="D57" i="23" s="1"/>
  <c r="F51" i="20"/>
  <c r="E51" i="20"/>
  <c r="D51" i="20"/>
  <c r="C51" i="20"/>
  <c r="B51" i="20"/>
  <c r="A51" i="20"/>
  <c r="B57" i="23" s="1"/>
  <c r="AL50" i="20"/>
  <c r="AK50" i="20"/>
  <c r="AJ50" i="20"/>
  <c r="AI50" i="20"/>
  <c r="R56" i="23" s="1"/>
  <c r="S56" i="23" s="1"/>
  <c r="H50" i="20"/>
  <c r="G50" i="20"/>
  <c r="D56" i="23" s="1"/>
  <c r="F50" i="20"/>
  <c r="E50" i="20"/>
  <c r="D50" i="20"/>
  <c r="C50" i="20"/>
  <c r="B50" i="20"/>
  <c r="A50" i="20"/>
  <c r="B56" i="23" s="1"/>
  <c r="AL49" i="20"/>
  <c r="AK49" i="20"/>
  <c r="AJ49" i="20"/>
  <c r="AI49" i="20"/>
  <c r="R55" i="23" s="1"/>
  <c r="H49" i="20"/>
  <c r="G49" i="20"/>
  <c r="D55" i="23" s="1"/>
  <c r="F49" i="20"/>
  <c r="E49" i="20"/>
  <c r="D49" i="20"/>
  <c r="C49" i="20"/>
  <c r="B49" i="20"/>
  <c r="A49" i="20"/>
  <c r="B55" i="23" s="1"/>
  <c r="AL48" i="20"/>
  <c r="AK48" i="20"/>
  <c r="AJ48" i="20"/>
  <c r="AI48" i="20"/>
  <c r="R54" i="23" s="1"/>
  <c r="H48" i="20"/>
  <c r="G48" i="20"/>
  <c r="D54" i="23" s="1"/>
  <c r="F48" i="20"/>
  <c r="E48" i="20"/>
  <c r="D48" i="20"/>
  <c r="C48" i="20"/>
  <c r="B48" i="20"/>
  <c r="A48" i="20"/>
  <c r="B54" i="23" s="1"/>
  <c r="AL47" i="20"/>
  <c r="AK47" i="20"/>
  <c r="AJ47" i="20"/>
  <c r="AI47" i="20"/>
  <c r="R53" i="23" s="1"/>
  <c r="S53" i="23" s="1"/>
  <c r="H47" i="20"/>
  <c r="G47" i="20"/>
  <c r="D53" i="23" s="1"/>
  <c r="F47" i="20"/>
  <c r="E47" i="20"/>
  <c r="D47" i="20"/>
  <c r="C47" i="20"/>
  <c r="B47" i="20"/>
  <c r="A47" i="20"/>
  <c r="B53" i="23" s="1"/>
  <c r="AL46" i="20"/>
  <c r="AK46" i="20"/>
  <c r="AJ46" i="20"/>
  <c r="AI46" i="20"/>
  <c r="R52" i="23" s="1"/>
  <c r="H46" i="20"/>
  <c r="G46" i="20"/>
  <c r="D52" i="23" s="1"/>
  <c r="F46" i="20"/>
  <c r="E46" i="20"/>
  <c r="D46" i="20"/>
  <c r="C46" i="20"/>
  <c r="B46" i="20"/>
  <c r="A46" i="20"/>
  <c r="B52" i="23" s="1"/>
  <c r="AL45" i="20"/>
  <c r="AK45" i="20"/>
  <c r="AJ45" i="20"/>
  <c r="AI45" i="20"/>
  <c r="R51" i="23" s="1"/>
  <c r="H45" i="20"/>
  <c r="G45" i="20"/>
  <c r="D51" i="23" s="1"/>
  <c r="F45" i="20"/>
  <c r="E45" i="20"/>
  <c r="D45" i="20"/>
  <c r="C45" i="20"/>
  <c r="B45" i="20"/>
  <c r="A45" i="20"/>
  <c r="B51" i="23" s="1"/>
  <c r="AL44" i="20"/>
  <c r="AK44" i="20"/>
  <c r="AJ44" i="20"/>
  <c r="AI44" i="20"/>
  <c r="R50" i="23" s="1"/>
  <c r="H44" i="20"/>
  <c r="G44" i="20"/>
  <c r="D50" i="23" s="1"/>
  <c r="F44" i="20"/>
  <c r="E44" i="20"/>
  <c r="D44" i="20"/>
  <c r="C44" i="20"/>
  <c r="B44" i="20"/>
  <c r="A44" i="20"/>
  <c r="B50" i="23" s="1"/>
  <c r="AL43" i="20"/>
  <c r="AK43" i="20"/>
  <c r="AJ43" i="20"/>
  <c r="AI43" i="20"/>
  <c r="R49" i="23" s="1"/>
  <c r="H43" i="20"/>
  <c r="G43" i="20"/>
  <c r="D49" i="23" s="1"/>
  <c r="F43" i="20"/>
  <c r="E43" i="20"/>
  <c r="D43" i="20"/>
  <c r="C43" i="20"/>
  <c r="B43" i="20"/>
  <c r="A43" i="20"/>
  <c r="B49" i="23" s="1"/>
  <c r="AL42" i="20"/>
  <c r="AK42" i="20"/>
  <c r="AJ42" i="20"/>
  <c r="AI42" i="20"/>
  <c r="R48" i="23" s="1"/>
  <c r="S48" i="23" s="1"/>
  <c r="H42" i="20"/>
  <c r="G42" i="20"/>
  <c r="D48" i="23" s="1"/>
  <c r="F42" i="20"/>
  <c r="E42" i="20"/>
  <c r="D42" i="20"/>
  <c r="C42" i="20"/>
  <c r="B42" i="20"/>
  <c r="A42" i="20"/>
  <c r="B48" i="23" s="1"/>
  <c r="AL41" i="20"/>
  <c r="AK41" i="20"/>
  <c r="AJ41" i="20"/>
  <c r="AI41" i="20"/>
  <c r="R47" i="23" s="1"/>
  <c r="H41" i="20"/>
  <c r="G41" i="20"/>
  <c r="D47" i="23" s="1"/>
  <c r="F41" i="20"/>
  <c r="E41" i="20"/>
  <c r="D41" i="20"/>
  <c r="C41" i="20"/>
  <c r="B41" i="20"/>
  <c r="A41" i="20"/>
  <c r="B47" i="23" s="1"/>
  <c r="AL40" i="20"/>
  <c r="AK40" i="20"/>
  <c r="AJ40" i="20"/>
  <c r="AI40" i="20"/>
  <c r="R46" i="23" s="1"/>
  <c r="H40" i="20"/>
  <c r="G40" i="20"/>
  <c r="D46" i="23" s="1"/>
  <c r="F40" i="20"/>
  <c r="E40" i="20"/>
  <c r="D40" i="20"/>
  <c r="C40" i="20"/>
  <c r="B40" i="20"/>
  <c r="A40" i="20"/>
  <c r="B46" i="23" s="1"/>
  <c r="AL39" i="20"/>
  <c r="AK39" i="20"/>
  <c r="AJ39" i="20"/>
  <c r="AI39" i="20"/>
  <c r="R45" i="23" s="1"/>
  <c r="H39" i="20"/>
  <c r="G39" i="20"/>
  <c r="D45" i="23" s="1"/>
  <c r="F39" i="20"/>
  <c r="E39" i="20"/>
  <c r="D39" i="20"/>
  <c r="C39" i="20"/>
  <c r="B39" i="20"/>
  <c r="A39" i="20"/>
  <c r="B45" i="23" s="1"/>
  <c r="AL38" i="20"/>
  <c r="AK38" i="20"/>
  <c r="AJ38" i="20"/>
  <c r="AI38" i="20"/>
  <c r="R44" i="23" s="1"/>
  <c r="S44" i="23" s="1"/>
  <c r="H38" i="20"/>
  <c r="G38" i="20"/>
  <c r="D44" i="23" s="1"/>
  <c r="F38" i="20"/>
  <c r="E38" i="20"/>
  <c r="D38" i="20"/>
  <c r="C38" i="20"/>
  <c r="B38" i="20"/>
  <c r="A38" i="20"/>
  <c r="B44" i="23" s="1"/>
  <c r="AL37" i="20"/>
  <c r="AK37" i="20"/>
  <c r="AJ37" i="20"/>
  <c r="AI37" i="20"/>
  <c r="R43" i="23" s="1"/>
  <c r="H37" i="20"/>
  <c r="G37" i="20"/>
  <c r="D43" i="23" s="1"/>
  <c r="F37" i="20"/>
  <c r="E37" i="20"/>
  <c r="D37" i="20"/>
  <c r="C37" i="20"/>
  <c r="B37" i="20"/>
  <c r="A37" i="20"/>
  <c r="B43" i="23" s="1"/>
  <c r="AL36" i="20"/>
  <c r="AK36" i="20"/>
  <c r="AJ36" i="20"/>
  <c r="AI36" i="20"/>
  <c r="R42" i="23" s="1"/>
  <c r="H36" i="20"/>
  <c r="G36" i="20"/>
  <c r="D42" i="23" s="1"/>
  <c r="F36" i="20"/>
  <c r="E36" i="20"/>
  <c r="D36" i="20"/>
  <c r="C36" i="20"/>
  <c r="B36" i="20"/>
  <c r="A36" i="20"/>
  <c r="B42" i="23" s="1"/>
  <c r="AL35" i="20"/>
  <c r="AK35" i="20"/>
  <c r="AJ35" i="20"/>
  <c r="AI35" i="20"/>
  <c r="R41" i="23" s="1"/>
  <c r="S41" i="23" s="1"/>
  <c r="H35" i="20"/>
  <c r="G35" i="20"/>
  <c r="D41" i="23" s="1"/>
  <c r="F35" i="20"/>
  <c r="E35" i="20"/>
  <c r="D35" i="20"/>
  <c r="C35" i="20"/>
  <c r="B35" i="20"/>
  <c r="A35" i="20"/>
  <c r="B41" i="23" s="1"/>
  <c r="AL34" i="20"/>
  <c r="AK34" i="20"/>
  <c r="AJ34" i="20"/>
  <c r="AI34" i="20"/>
  <c r="R40" i="23" s="1"/>
  <c r="H34" i="20"/>
  <c r="G34" i="20"/>
  <c r="D40" i="23" s="1"/>
  <c r="F34" i="20"/>
  <c r="E34" i="20"/>
  <c r="D34" i="20"/>
  <c r="C34" i="20"/>
  <c r="B34" i="20"/>
  <c r="A34" i="20"/>
  <c r="B40" i="23" s="1"/>
  <c r="AL33" i="20"/>
  <c r="AK33" i="20"/>
  <c r="AJ33" i="20"/>
  <c r="AI33" i="20"/>
  <c r="R39" i="23" s="1"/>
  <c r="S39" i="23" s="1"/>
  <c r="H33" i="20"/>
  <c r="G33" i="20"/>
  <c r="D39" i="23" s="1"/>
  <c r="F33" i="20"/>
  <c r="E33" i="20"/>
  <c r="D33" i="20"/>
  <c r="C33" i="20"/>
  <c r="B33" i="20"/>
  <c r="A33" i="20"/>
  <c r="B39" i="23" s="1"/>
  <c r="AL32" i="20"/>
  <c r="AK32" i="20"/>
  <c r="AJ32" i="20"/>
  <c r="AI32" i="20"/>
  <c r="R38" i="23" s="1"/>
  <c r="S38" i="23" s="1"/>
  <c r="H32" i="20"/>
  <c r="G32" i="20"/>
  <c r="D38" i="23" s="1"/>
  <c r="F32" i="20"/>
  <c r="E32" i="20"/>
  <c r="D32" i="20"/>
  <c r="C32" i="20"/>
  <c r="B32" i="20"/>
  <c r="A32" i="20"/>
  <c r="B38" i="23" s="1"/>
  <c r="AL31" i="20"/>
  <c r="AK31" i="20"/>
  <c r="AJ31" i="20"/>
  <c r="AI31" i="20"/>
  <c r="R37" i="23" s="1"/>
  <c r="H31" i="20"/>
  <c r="G31" i="20"/>
  <c r="D37" i="23" s="1"/>
  <c r="F31" i="20"/>
  <c r="E31" i="20"/>
  <c r="D31" i="20"/>
  <c r="C31" i="20"/>
  <c r="B31" i="20"/>
  <c r="A31" i="20"/>
  <c r="B37" i="23" s="1"/>
  <c r="AL30" i="20"/>
  <c r="AK30" i="20"/>
  <c r="AJ30" i="20"/>
  <c r="AI30" i="20"/>
  <c r="R36" i="23" s="1"/>
  <c r="H30" i="20"/>
  <c r="G30" i="20"/>
  <c r="D36" i="23" s="1"/>
  <c r="F30" i="20"/>
  <c r="E30" i="20"/>
  <c r="D30" i="20"/>
  <c r="C30" i="20"/>
  <c r="B30" i="20"/>
  <c r="A30" i="20"/>
  <c r="B36" i="23" s="1"/>
  <c r="AL29" i="20"/>
  <c r="AK29" i="20"/>
  <c r="AJ29" i="20"/>
  <c r="AI29" i="20"/>
  <c r="R35" i="23" s="1"/>
  <c r="S35" i="23" s="1"/>
  <c r="H29" i="20"/>
  <c r="G29" i="20"/>
  <c r="D35" i="23" s="1"/>
  <c r="F29" i="20"/>
  <c r="E29" i="20"/>
  <c r="D29" i="20"/>
  <c r="C29" i="20"/>
  <c r="B29" i="20"/>
  <c r="A29" i="20"/>
  <c r="B35" i="23" s="1"/>
  <c r="AL28" i="20"/>
  <c r="AK28" i="20"/>
  <c r="AJ28" i="20"/>
  <c r="AI28" i="20"/>
  <c r="R34" i="23" s="1"/>
  <c r="H28" i="20"/>
  <c r="G28" i="20"/>
  <c r="D34" i="23" s="1"/>
  <c r="F28" i="20"/>
  <c r="E28" i="20"/>
  <c r="D28" i="20"/>
  <c r="C28" i="20"/>
  <c r="B28" i="20"/>
  <c r="A28" i="20"/>
  <c r="B34" i="23" s="1"/>
  <c r="AL27" i="20"/>
  <c r="AK27" i="20"/>
  <c r="AJ27" i="20"/>
  <c r="AI27" i="20"/>
  <c r="R33" i="23" s="1"/>
  <c r="S33" i="23" s="1"/>
  <c r="H27" i="20"/>
  <c r="G27" i="20"/>
  <c r="D33" i="23" s="1"/>
  <c r="F27" i="20"/>
  <c r="E27" i="20"/>
  <c r="D27" i="20"/>
  <c r="C27" i="20"/>
  <c r="B27" i="20"/>
  <c r="A27" i="20"/>
  <c r="B33" i="23" s="1"/>
  <c r="AL26" i="20"/>
  <c r="AK26" i="20"/>
  <c r="AJ26" i="20"/>
  <c r="AI26" i="20"/>
  <c r="R32" i="23" s="1"/>
  <c r="S32" i="23" s="1"/>
  <c r="H26" i="20"/>
  <c r="G26" i="20"/>
  <c r="D32" i="23" s="1"/>
  <c r="F26" i="20"/>
  <c r="E26" i="20"/>
  <c r="D26" i="20"/>
  <c r="C26" i="20"/>
  <c r="B26" i="20"/>
  <c r="A26" i="20"/>
  <c r="B32" i="23" s="1"/>
  <c r="AL25" i="20"/>
  <c r="AK25" i="20"/>
  <c r="AJ25" i="20"/>
  <c r="AI25" i="20"/>
  <c r="R31" i="23" s="1"/>
  <c r="H25" i="20"/>
  <c r="G25" i="20"/>
  <c r="D31" i="23" s="1"/>
  <c r="F25" i="20"/>
  <c r="E25" i="20"/>
  <c r="D25" i="20"/>
  <c r="C25" i="20"/>
  <c r="B25" i="20"/>
  <c r="A25" i="20"/>
  <c r="B31" i="23" s="1"/>
  <c r="AL24" i="20"/>
  <c r="AK24" i="20"/>
  <c r="AJ24" i="20"/>
  <c r="AI24" i="20"/>
  <c r="R30" i="23" s="1"/>
  <c r="H24" i="20"/>
  <c r="G24" i="20"/>
  <c r="D30" i="23" s="1"/>
  <c r="F24" i="20"/>
  <c r="E24" i="20"/>
  <c r="D24" i="20"/>
  <c r="C24" i="20"/>
  <c r="B24" i="20"/>
  <c r="A24" i="20"/>
  <c r="B30" i="23" s="1"/>
  <c r="AL23" i="20"/>
  <c r="AK23" i="20"/>
  <c r="AJ23" i="20"/>
  <c r="H23" i="20"/>
  <c r="G23" i="20"/>
  <c r="D29" i="23" s="1"/>
  <c r="F23" i="20"/>
  <c r="E23" i="20"/>
  <c r="D23" i="20"/>
  <c r="C23" i="20"/>
  <c r="B23" i="20"/>
  <c r="A23" i="20"/>
  <c r="B29" i="23" s="1"/>
  <c r="AL22" i="20"/>
  <c r="AK22" i="20"/>
  <c r="AJ22" i="20"/>
  <c r="AI22" i="20"/>
  <c r="R28" i="23" s="1"/>
  <c r="H22" i="20"/>
  <c r="G22" i="20"/>
  <c r="D28" i="23" s="1"/>
  <c r="F22" i="20"/>
  <c r="E22" i="20"/>
  <c r="D22" i="20"/>
  <c r="C22" i="20"/>
  <c r="B22" i="20"/>
  <c r="A22" i="20"/>
  <c r="B28" i="23" s="1"/>
  <c r="AL21" i="20"/>
  <c r="AK21" i="20"/>
  <c r="AJ21" i="20"/>
  <c r="AI21" i="20"/>
  <c r="R27" i="23" s="1"/>
  <c r="S27" i="23" s="1"/>
  <c r="H21" i="20"/>
  <c r="G21" i="20"/>
  <c r="D27" i="23" s="1"/>
  <c r="F21" i="20"/>
  <c r="E21" i="20"/>
  <c r="D21" i="20"/>
  <c r="C21" i="20"/>
  <c r="B21" i="20"/>
  <c r="A21" i="20"/>
  <c r="B27" i="23" s="1"/>
  <c r="AL20" i="20"/>
  <c r="AK20" i="20"/>
  <c r="AJ20" i="20"/>
  <c r="AI20" i="20"/>
  <c r="R26" i="23" s="1"/>
  <c r="H20" i="20"/>
  <c r="G20" i="20"/>
  <c r="D26" i="23" s="1"/>
  <c r="F20" i="20"/>
  <c r="E20" i="20"/>
  <c r="D20" i="20"/>
  <c r="C20" i="20"/>
  <c r="B20" i="20"/>
  <c r="A20" i="20"/>
  <c r="B26" i="23" s="1"/>
  <c r="AL19" i="20"/>
  <c r="AK19" i="20"/>
  <c r="AJ19" i="20"/>
  <c r="AI19" i="20"/>
  <c r="R25" i="23" s="1"/>
  <c r="S25" i="23" s="1"/>
  <c r="H19" i="20"/>
  <c r="G19" i="20"/>
  <c r="D25" i="23" s="1"/>
  <c r="F19" i="20"/>
  <c r="E19" i="20"/>
  <c r="D19" i="20"/>
  <c r="C19" i="20"/>
  <c r="B19" i="20"/>
  <c r="A19" i="20"/>
  <c r="B25" i="23" s="1"/>
  <c r="AL18" i="20"/>
  <c r="AK18" i="20"/>
  <c r="AJ18" i="20"/>
  <c r="AI18" i="20"/>
  <c r="R24" i="23" s="1"/>
  <c r="S24" i="23" s="1"/>
  <c r="H18" i="20"/>
  <c r="G18" i="20"/>
  <c r="D24" i="23" s="1"/>
  <c r="F18" i="20"/>
  <c r="E18" i="20"/>
  <c r="D18" i="20"/>
  <c r="C18" i="20"/>
  <c r="B18" i="20"/>
  <c r="A18" i="20"/>
  <c r="B24" i="23" s="1"/>
  <c r="AL17" i="20"/>
  <c r="AK17" i="20"/>
  <c r="AJ17" i="20"/>
  <c r="AI17" i="20"/>
  <c r="R23" i="23" s="1"/>
  <c r="H17" i="20"/>
  <c r="G17" i="20"/>
  <c r="D23" i="23" s="1"/>
  <c r="F17" i="20"/>
  <c r="E17" i="20"/>
  <c r="D17" i="20"/>
  <c r="C17" i="20"/>
  <c r="B17" i="20"/>
  <c r="A17" i="20"/>
  <c r="B23" i="23" s="1"/>
  <c r="AL16" i="20"/>
  <c r="AK16" i="20"/>
  <c r="AJ16" i="20"/>
  <c r="AI16" i="20"/>
  <c r="R22" i="23" s="1"/>
  <c r="H16" i="20"/>
  <c r="G16" i="20"/>
  <c r="D22" i="23" s="1"/>
  <c r="F16" i="20"/>
  <c r="E16" i="20"/>
  <c r="D16" i="20"/>
  <c r="C16" i="20"/>
  <c r="B16" i="20"/>
  <c r="A16" i="20"/>
  <c r="B22" i="23" s="1"/>
  <c r="AL15" i="20"/>
  <c r="AK15" i="20"/>
  <c r="AJ15" i="20"/>
  <c r="AI15" i="20"/>
  <c r="R21" i="23" s="1"/>
  <c r="S21" i="23" s="1"/>
  <c r="H15" i="20"/>
  <c r="G15" i="20"/>
  <c r="D21" i="23" s="1"/>
  <c r="F15" i="20"/>
  <c r="E15" i="20"/>
  <c r="D15" i="20"/>
  <c r="C15" i="20"/>
  <c r="B15" i="20"/>
  <c r="A15" i="20"/>
  <c r="B21" i="23" s="1"/>
  <c r="AL14" i="20"/>
  <c r="AK14" i="20"/>
  <c r="AJ14" i="20"/>
  <c r="AI14" i="20"/>
  <c r="R20" i="23" s="1"/>
  <c r="H14" i="20"/>
  <c r="G14" i="20"/>
  <c r="D20" i="23" s="1"/>
  <c r="F14" i="20"/>
  <c r="E14" i="20"/>
  <c r="D14" i="20"/>
  <c r="C14" i="20"/>
  <c r="B14" i="20"/>
  <c r="A14" i="20"/>
  <c r="B20" i="23" s="1"/>
  <c r="AL13" i="20"/>
  <c r="AK13" i="20"/>
  <c r="AJ13" i="20"/>
  <c r="AI13" i="20"/>
  <c r="R19" i="23" s="1"/>
  <c r="S19" i="23" s="1"/>
  <c r="H13" i="20"/>
  <c r="G13" i="20"/>
  <c r="D19" i="23" s="1"/>
  <c r="F13" i="20"/>
  <c r="E13" i="20"/>
  <c r="D13" i="20"/>
  <c r="C13" i="20"/>
  <c r="B13" i="20"/>
  <c r="A13" i="20"/>
  <c r="B19" i="23" s="1"/>
  <c r="AL12" i="20"/>
  <c r="AK12" i="20"/>
  <c r="AJ12" i="20"/>
  <c r="AI12" i="20"/>
  <c r="R18" i="23" s="1"/>
  <c r="S18" i="23" s="1"/>
  <c r="H12" i="20"/>
  <c r="G12" i="20"/>
  <c r="D18" i="23" s="1"/>
  <c r="F12" i="20"/>
  <c r="E12" i="20"/>
  <c r="D12" i="20"/>
  <c r="C12" i="20"/>
  <c r="B12" i="20"/>
  <c r="A12" i="20"/>
  <c r="B18" i="23" s="1"/>
  <c r="AL11" i="20"/>
  <c r="AK11" i="20"/>
  <c r="AJ11" i="20"/>
  <c r="AI11" i="20"/>
  <c r="R17" i="23" s="1"/>
  <c r="H11" i="20"/>
  <c r="G11" i="20"/>
  <c r="D17" i="23" s="1"/>
  <c r="F11" i="20"/>
  <c r="E11" i="20"/>
  <c r="D11" i="20"/>
  <c r="C11" i="20"/>
  <c r="B11" i="20"/>
  <c r="A11" i="20"/>
  <c r="B17" i="23" s="1"/>
  <c r="AL10" i="20"/>
  <c r="AK10" i="20"/>
  <c r="AJ10" i="20"/>
  <c r="AI10" i="20"/>
  <c r="R16" i="23" s="1"/>
  <c r="H10" i="20"/>
  <c r="G10" i="20"/>
  <c r="D16" i="23" s="1"/>
  <c r="F10" i="20"/>
  <c r="E10" i="20"/>
  <c r="D10" i="20"/>
  <c r="C10" i="20"/>
  <c r="B10" i="20"/>
  <c r="A10" i="20"/>
  <c r="B16" i="23" s="1"/>
  <c r="AL9" i="20"/>
  <c r="AK9" i="20"/>
  <c r="AJ9" i="20"/>
  <c r="AI9" i="20"/>
  <c r="R15" i="23" s="1"/>
  <c r="S15" i="23" s="1"/>
  <c r="H9" i="20"/>
  <c r="G9" i="20"/>
  <c r="D15" i="23" s="1"/>
  <c r="F9" i="20"/>
  <c r="E9" i="20"/>
  <c r="D9" i="20"/>
  <c r="C9" i="20"/>
  <c r="B9" i="20"/>
  <c r="A9" i="20"/>
  <c r="B15" i="23" s="1"/>
  <c r="AM8" i="20"/>
  <c r="AL8" i="20"/>
  <c r="AK8" i="20"/>
  <c r="AJ8" i="20"/>
  <c r="H8" i="20"/>
  <c r="G8" i="20"/>
  <c r="D14" i="23" s="1"/>
  <c r="F8" i="20"/>
  <c r="E8" i="20"/>
  <c r="D8" i="20"/>
  <c r="C8" i="20"/>
  <c r="B8" i="20"/>
  <c r="A8" i="20"/>
  <c r="B14" i="23" s="1"/>
  <c r="AM7" i="20"/>
  <c r="AL7" i="20"/>
  <c r="AK7" i="20"/>
  <c r="AJ7" i="20"/>
  <c r="H7" i="20"/>
  <c r="G7" i="20"/>
  <c r="D13" i="23" s="1"/>
  <c r="F7" i="20"/>
  <c r="E7" i="20"/>
  <c r="D7" i="20"/>
  <c r="C7" i="20"/>
  <c r="B7" i="20"/>
  <c r="A7" i="20"/>
  <c r="B13" i="23" s="1"/>
  <c r="AM6" i="20"/>
  <c r="AL6" i="20"/>
  <c r="AK6" i="20"/>
  <c r="AJ6" i="20"/>
  <c r="H6" i="20"/>
  <c r="G6" i="20"/>
  <c r="D12" i="23" s="1"/>
  <c r="F6" i="20"/>
  <c r="E6" i="20"/>
  <c r="D6" i="20"/>
  <c r="C6" i="20"/>
  <c r="B6" i="20"/>
  <c r="A6" i="20"/>
  <c r="B12" i="23" s="1"/>
  <c r="AL5" i="20"/>
  <c r="AK5" i="20"/>
  <c r="AJ5" i="20"/>
  <c r="AI5" i="20"/>
  <c r="R11" i="23" s="1"/>
  <c r="H5" i="20"/>
  <c r="G5" i="20"/>
  <c r="D11" i="23" s="1"/>
  <c r="F5" i="20"/>
  <c r="E5" i="20"/>
  <c r="D5" i="20"/>
  <c r="C5" i="20"/>
  <c r="B5" i="20"/>
  <c r="A5" i="20"/>
  <c r="B11" i="23" s="1"/>
  <c r="AL4" i="20"/>
  <c r="AK4" i="20"/>
  <c r="AJ4" i="20"/>
  <c r="AI4" i="20"/>
  <c r="R10" i="23" s="1"/>
  <c r="S10" i="23" s="1"/>
  <c r="H4" i="20"/>
  <c r="G4" i="20"/>
  <c r="D10" i="23" s="1"/>
  <c r="F4" i="20"/>
  <c r="E4" i="20"/>
  <c r="D4" i="20"/>
  <c r="C4" i="20"/>
  <c r="B4" i="20"/>
  <c r="A4" i="20"/>
  <c r="B10" i="23" s="1"/>
  <c r="AL3" i="20"/>
  <c r="AK3" i="20"/>
  <c r="AJ3" i="20"/>
  <c r="AI3" i="20"/>
  <c r="R9" i="23" s="1"/>
  <c r="S9" i="23" s="1"/>
  <c r="H3" i="20"/>
  <c r="G3" i="20"/>
  <c r="D9" i="23" s="1"/>
  <c r="F3" i="20"/>
  <c r="E3" i="20"/>
  <c r="D3" i="20"/>
  <c r="C3" i="20"/>
  <c r="B3" i="20"/>
  <c r="A3" i="20"/>
  <c r="B9" i="23" s="1"/>
  <c r="AB534" i="19"/>
  <c r="W533" i="19"/>
  <c r="Y532" i="19"/>
  <c r="X532" i="19"/>
  <c r="W532" i="19"/>
  <c r="V532" i="19"/>
  <c r="G532" i="19"/>
  <c r="F532" i="19"/>
  <c r="D532" i="19"/>
  <c r="C532" i="19"/>
  <c r="B532" i="19"/>
  <c r="A532" i="19"/>
  <c r="Y531" i="19"/>
  <c r="X531" i="19"/>
  <c r="W531" i="19"/>
  <c r="V531" i="19"/>
  <c r="G531" i="19"/>
  <c r="F531" i="19"/>
  <c r="D531" i="19"/>
  <c r="C531" i="19"/>
  <c r="B531" i="19"/>
  <c r="A531" i="19"/>
  <c r="Y530" i="19"/>
  <c r="X530" i="19"/>
  <c r="W530" i="19"/>
  <c r="V530" i="19"/>
  <c r="G530" i="19"/>
  <c r="F530" i="19"/>
  <c r="D530" i="19"/>
  <c r="C530" i="19"/>
  <c r="B530" i="19"/>
  <c r="A530" i="19"/>
  <c r="Y529" i="19"/>
  <c r="X529" i="19"/>
  <c r="W529" i="19"/>
  <c r="V529" i="19"/>
  <c r="G529" i="19"/>
  <c r="F529" i="19"/>
  <c r="D529" i="19"/>
  <c r="C529" i="19"/>
  <c r="B529" i="19"/>
  <c r="A529" i="19"/>
  <c r="Y528" i="19"/>
  <c r="X528" i="19"/>
  <c r="W528" i="19"/>
  <c r="V528" i="19"/>
  <c r="G528" i="19"/>
  <c r="F528" i="19"/>
  <c r="D528" i="19"/>
  <c r="C528" i="19"/>
  <c r="B528" i="19"/>
  <c r="A528" i="19"/>
  <c r="Y527" i="19"/>
  <c r="X527" i="19"/>
  <c r="W527" i="19"/>
  <c r="V527" i="19"/>
  <c r="G527" i="19"/>
  <c r="F527" i="19"/>
  <c r="D527" i="19"/>
  <c r="C527" i="19"/>
  <c r="B527" i="19"/>
  <c r="A527" i="19"/>
  <c r="Y526" i="19"/>
  <c r="X526" i="19"/>
  <c r="W526" i="19"/>
  <c r="V526" i="19"/>
  <c r="G526" i="19"/>
  <c r="F526" i="19"/>
  <c r="D526" i="19"/>
  <c r="C526" i="19"/>
  <c r="B526" i="19"/>
  <c r="A526" i="19"/>
  <c r="Y525" i="19"/>
  <c r="X525" i="19"/>
  <c r="W525" i="19"/>
  <c r="V525" i="19"/>
  <c r="G525" i="19"/>
  <c r="F525" i="19"/>
  <c r="D525" i="19"/>
  <c r="C525" i="19"/>
  <c r="B525" i="19"/>
  <c r="A525" i="19"/>
  <c r="Y524" i="19"/>
  <c r="X524" i="19"/>
  <c r="W524" i="19"/>
  <c r="V524" i="19"/>
  <c r="G524" i="19"/>
  <c r="F524" i="19"/>
  <c r="D524" i="19"/>
  <c r="C524" i="19"/>
  <c r="B524" i="19"/>
  <c r="A524" i="19"/>
  <c r="Y523" i="19"/>
  <c r="X523" i="19"/>
  <c r="W523" i="19"/>
  <c r="V523" i="19"/>
  <c r="G523" i="19"/>
  <c r="F523" i="19"/>
  <c r="D523" i="19"/>
  <c r="C523" i="19"/>
  <c r="B523" i="19"/>
  <c r="A523" i="19"/>
  <c r="Y522" i="19"/>
  <c r="X522" i="19"/>
  <c r="W522" i="19"/>
  <c r="V522" i="19"/>
  <c r="G522" i="19"/>
  <c r="F522" i="19"/>
  <c r="D522" i="19"/>
  <c r="C522" i="19"/>
  <c r="B522" i="19"/>
  <c r="A522" i="19"/>
  <c r="Y521" i="19"/>
  <c r="X521" i="19"/>
  <c r="W521" i="19"/>
  <c r="V521" i="19"/>
  <c r="G521" i="19"/>
  <c r="F521" i="19"/>
  <c r="D521" i="19"/>
  <c r="C521" i="19"/>
  <c r="B521" i="19"/>
  <c r="A521" i="19"/>
  <c r="Y520" i="19"/>
  <c r="X520" i="19"/>
  <c r="W520" i="19"/>
  <c r="V520" i="19"/>
  <c r="G520" i="19"/>
  <c r="F520" i="19"/>
  <c r="D520" i="19"/>
  <c r="C520" i="19"/>
  <c r="B520" i="19"/>
  <c r="A520" i="19"/>
  <c r="Y519" i="19"/>
  <c r="X519" i="19"/>
  <c r="W519" i="19"/>
  <c r="V519" i="19"/>
  <c r="G519" i="19"/>
  <c r="F519" i="19"/>
  <c r="D519" i="19"/>
  <c r="C519" i="19"/>
  <c r="B519" i="19"/>
  <c r="A519" i="19"/>
  <c r="Y518" i="19"/>
  <c r="X518" i="19"/>
  <c r="W518" i="19"/>
  <c r="V518" i="19"/>
  <c r="G518" i="19"/>
  <c r="F518" i="19"/>
  <c r="D518" i="19"/>
  <c r="C518" i="19"/>
  <c r="B518" i="19"/>
  <c r="A518" i="19"/>
  <c r="Y517" i="19"/>
  <c r="X517" i="19"/>
  <c r="W517" i="19"/>
  <c r="V517" i="19"/>
  <c r="G517" i="19"/>
  <c r="F517" i="19"/>
  <c r="D517" i="19"/>
  <c r="C517" i="19"/>
  <c r="B517" i="19"/>
  <c r="A517" i="19"/>
  <c r="Z516" i="19"/>
  <c r="Y516" i="19"/>
  <c r="X516" i="19"/>
  <c r="W516" i="19"/>
  <c r="V516" i="19"/>
  <c r="G516" i="19"/>
  <c r="F516" i="19"/>
  <c r="D516" i="19"/>
  <c r="C516" i="19"/>
  <c r="B516" i="19"/>
  <c r="A516" i="19"/>
  <c r="Z515" i="19"/>
  <c r="Y515" i="19"/>
  <c r="X515" i="19"/>
  <c r="W515" i="19"/>
  <c r="V515" i="19"/>
  <c r="G515" i="19"/>
  <c r="F515" i="19"/>
  <c r="D515" i="19"/>
  <c r="C515" i="19"/>
  <c r="B515" i="19"/>
  <c r="A515" i="19"/>
  <c r="Z514" i="19"/>
  <c r="Y514" i="19"/>
  <c r="X514" i="19"/>
  <c r="W514" i="19"/>
  <c r="V514" i="19"/>
  <c r="G514" i="19"/>
  <c r="F514" i="19"/>
  <c r="D514" i="19"/>
  <c r="C514" i="19"/>
  <c r="B514" i="19"/>
  <c r="A514" i="19"/>
  <c r="Z513" i="19"/>
  <c r="Y513" i="19"/>
  <c r="X513" i="19"/>
  <c r="W513" i="19"/>
  <c r="V513" i="19"/>
  <c r="G513" i="19"/>
  <c r="F513" i="19"/>
  <c r="D513" i="19"/>
  <c r="C513" i="19"/>
  <c r="B513" i="19"/>
  <c r="A513" i="19"/>
  <c r="Z512" i="19"/>
  <c r="Y512" i="19"/>
  <c r="X512" i="19"/>
  <c r="W512" i="19"/>
  <c r="V512" i="19"/>
  <c r="G512" i="19"/>
  <c r="F512" i="19"/>
  <c r="D512" i="19"/>
  <c r="C512" i="19"/>
  <c r="B512" i="19"/>
  <c r="A512" i="19"/>
  <c r="Z511" i="19"/>
  <c r="Y511" i="19"/>
  <c r="X511" i="19"/>
  <c r="W511" i="19"/>
  <c r="V511" i="19"/>
  <c r="G511" i="19"/>
  <c r="F511" i="19"/>
  <c r="D511" i="19"/>
  <c r="C511" i="19"/>
  <c r="B511" i="19"/>
  <c r="A511" i="19"/>
  <c r="Z510" i="19"/>
  <c r="Y510" i="19"/>
  <c r="X510" i="19"/>
  <c r="W510" i="19"/>
  <c r="V510" i="19"/>
  <c r="G510" i="19"/>
  <c r="F510" i="19"/>
  <c r="D510" i="19"/>
  <c r="C510" i="19"/>
  <c r="B510" i="19"/>
  <c r="A510" i="19"/>
  <c r="Z509" i="19"/>
  <c r="Y509" i="19"/>
  <c r="X509" i="19"/>
  <c r="W509" i="19"/>
  <c r="V509" i="19"/>
  <c r="G509" i="19"/>
  <c r="F509" i="19"/>
  <c r="D509" i="19"/>
  <c r="C509" i="19"/>
  <c r="B509" i="19"/>
  <c r="A509" i="19"/>
  <c r="Z508" i="19"/>
  <c r="Y508" i="19"/>
  <c r="X508" i="19"/>
  <c r="W508" i="19"/>
  <c r="V508" i="19"/>
  <c r="G508" i="19"/>
  <c r="F508" i="19"/>
  <c r="D508" i="19"/>
  <c r="C508" i="19"/>
  <c r="B508" i="19"/>
  <c r="A508" i="19"/>
  <c r="Z507" i="19"/>
  <c r="Y507" i="19"/>
  <c r="X507" i="19"/>
  <c r="W507" i="19"/>
  <c r="V507" i="19"/>
  <c r="G507" i="19"/>
  <c r="F507" i="19"/>
  <c r="D507" i="19"/>
  <c r="C507" i="19"/>
  <c r="B507" i="19"/>
  <c r="A507" i="19"/>
  <c r="Z506" i="19"/>
  <c r="Y506" i="19"/>
  <c r="X506" i="19"/>
  <c r="W506" i="19"/>
  <c r="V506" i="19"/>
  <c r="G506" i="19"/>
  <c r="F506" i="19"/>
  <c r="D506" i="19"/>
  <c r="C506" i="19"/>
  <c r="B506" i="19"/>
  <c r="A506" i="19"/>
  <c r="Z505" i="19"/>
  <c r="Y505" i="19"/>
  <c r="X505" i="19"/>
  <c r="W505" i="19"/>
  <c r="V505" i="19"/>
  <c r="G505" i="19"/>
  <c r="F505" i="19"/>
  <c r="D505" i="19"/>
  <c r="C505" i="19"/>
  <c r="B505" i="19"/>
  <c r="A505" i="19"/>
  <c r="Z504" i="19"/>
  <c r="Y504" i="19"/>
  <c r="X504" i="19"/>
  <c r="W504" i="19"/>
  <c r="V504" i="19"/>
  <c r="G504" i="19"/>
  <c r="F504" i="19"/>
  <c r="D504" i="19"/>
  <c r="C504" i="19"/>
  <c r="B504" i="19"/>
  <c r="A504" i="19"/>
  <c r="Z503" i="19"/>
  <c r="Y503" i="19"/>
  <c r="X503" i="19"/>
  <c r="W503" i="19"/>
  <c r="V503" i="19"/>
  <c r="G503" i="19"/>
  <c r="F503" i="19"/>
  <c r="D503" i="19"/>
  <c r="C503" i="19"/>
  <c r="B503" i="19"/>
  <c r="A503" i="19"/>
  <c r="Z502" i="19"/>
  <c r="Y502" i="19"/>
  <c r="X502" i="19"/>
  <c r="W502" i="19"/>
  <c r="V502" i="19"/>
  <c r="G502" i="19"/>
  <c r="F502" i="19"/>
  <c r="D502" i="19"/>
  <c r="C502" i="19"/>
  <c r="B502" i="19"/>
  <c r="A502" i="19"/>
  <c r="Z501" i="19"/>
  <c r="Y501" i="19"/>
  <c r="X501" i="19"/>
  <c r="W501" i="19"/>
  <c r="V501" i="19"/>
  <c r="G501" i="19"/>
  <c r="F501" i="19"/>
  <c r="D501" i="19"/>
  <c r="C501" i="19"/>
  <c r="B501" i="19"/>
  <c r="A501" i="19"/>
  <c r="Z500" i="19"/>
  <c r="Y500" i="19"/>
  <c r="X500" i="19"/>
  <c r="W500" i="19"/>
  <c r="V500" i="19"/>
  <c r="G500" i="19"/>
  <c r="F500" i="19"/>
  <c r="D500" i="19"/>
  <c r="C500" i="19"/>
  <c r="B500" i="19"/>
  <c r="A500" i="19"/>
  <c r="Z499" i="19"/>
  <c r="Y499" i="19"/>
  <c r="X499" i="19"/>
  <c r="W499" i="19"/>
  <c r="V499" i="19"/>
  <c r="G499" i="19"/>
  <c r="F499" i="19"/>
  <c r="D499" i="19"/>
  <c r="C499" i="19"/>
  <c r="B499" i="19"/>
  <c r="A499" i="19"/>
  <c r="Z498" i="19"/>
  <c r="Y498" i="19"/>
  <c r="X498" i="19"/>
  <c r="W498" i="19"/>
  <c r="V498" i="19"/>
  <c r="G498" i="19"/>
  <c r="F498" i="19"/>
  <c r="D498" i="19"/>
  <c r="C498" i="19"/>
  <c r="B498" i="19"/>
  <c r="A498" i="19"/>
  <c r="Z497" i="19"/>
  <c r="Y497" i="19"/>
  <c r="X497" i="19"/>
  <c r="W497" i="19"/>
  <c r="V497" i="19"/>
  <c r="G497" i="19"/>
  <c r="F497" i="19"/>
  <c r="D497" i="19"/>
  <c r="C497" i="19"/>
  <c r="B497" i="19"/>
  <c r="A497" i="19"/>
  <c r="Z496" i="19"/>
  <c r="Y496" i="19"/>
  <c r="X496" i="19"/>
  <c r="W496" i="19"/>
  <c r="V496" i="19"/>
  <c r="G496" i="19"/>
  <c r="F496" i="19"/>
  <c r="D496" i="19"/>
  <c r="C496" i="19"/>
  <c r="B496" i="19"/>
  <c r="A496" i="19"/>
  <c r="Z495" i="19"/>
  <c r="Y495" i="19"/>
  <c r="X495" i="19"/>
  <c r="W495" i="19"/>
  <c r="V495" i="19"/>
  <c r="G495" i="19"/>
  <c r="F495" i="19"/>
  <c r="D495" i="19"/>
  <c r="C495" i="19"/>
  <c r="B495" i="19"/>
  <c r="A495" i="19"/>
  <c r="Z494" i="19"/>
  <c r="Y494" i="19"/>
  <c r="X494" i="19"/>
  <c r="W494" i="19"/>
  <c r="V494" i="19"/>
  <c r="G494" i="19"/>
  <c r="F494" i="19"/>
  <c r="D494" i="19"/>
  <c r="C494" i="19"/>
  <c r="B494" i="19"/>
  <c r="A494" i="19"/>
  <c r="Z493" i="19"/>
  <c r="Y493" i="19"/>
  <c r="X493" i="19"/>
  <c r="W493" i="19"/>
  <c r="V493" i="19"/>
  <c r="G493" i="19"/>
  <c r="F493" i="19"/>
  <c r="D493" i="19"/>
  <c r="C493" i="19"/>
  <c r="B493" i="19"/>
  <c r="A493" i="19"/>
  <c r="Z492" i="19"/>
  <c r="Y492" i="19"/>
  <c r="X492" i="19"/>
  <c r="W492" i="19"/>
  <c r="V492" i="19"/>
  <c r="G492" i="19"/>
  <c r="F492" i="19"/>
  <c r="D492" i="19"/>
  <c r="C492" i="19"/>
  <c r="B492" i="19"/>
  <c r="A492" i="19"/>
  <c r="Z491" i="19"/>
  <c r="Y491" i="19"/>
  <c r="X491" i="19"/>
  <c r="W491" i="19"/>
  <c r="V491" i="19"/>
  <c r="G491" i="19"/>
  <c r="F491" i="19"/>
  <c r="D491" i="19"/>
  <c r="C491" i="19"/>
  <c r="B491" i="19"/>
  <c r="A491" i="19"/>
  <c r="Z490" i="19"/>
  <c r="Y490" i="19"/>
  <c r="X490" i="19"/>
  <c r="W490" i="19"/>
  <c r="V490" i="19"/>
  <c r="G490" i="19"/>
  <c r="F490" i="19"/>
  <c r="D490" i="19"/>
  <c r="C490" i="19"/>
  <c r="B490" i="19"/>
  <c r="A490" i="19"/>
  <c r="Z489" i="19"/>
  <c r="Y489" i="19"/>
  <c r="X489" i="19"/>
  <c r="W489" i="19"/>
  <c r="V489" i="19"/>
  <c r="G489" i="19"/>
  <c r="F489" i="19"/>
  <c r="D489" i="19"/>
  <c r="C489" i="19"/>
  <c r="B489" i="19"/>
  <c r="A489" i="19"/>
  <c r="Z488" i="19"/>
  <c r="Y488" i="19"/>
  <c r="X488" i="19"/>
  <c r="W488" i="19"/>
  <c r="V488" i="19"/>
  <c r="G488" i="19"/>
  <c r="F488" i="19"/>
  <c r="D488" i="19"/>
  <c r="C488" i="19"/>
  <c r="B488" i="19"/>
  <c r="A488" i="19"/>
  <c r="Z487" i="19"/>
  <c r="Y487" i="19"/>
  <c r="X487" i="19"/>
  <c r="W487" i="19"/>
  <c r="V487" i="19"/>
  <c r="G487" i="19"/>
  <c r="F487" i="19"/>
  <c r="D487" i="19"/>
  <c r="C487" i="19"/>
  <c r="B487" i="19"/>
  <c r="A487" i="19"/>
  <c r="Z486" i="19"/>
  <c r="Y486" i="19"/>
  <c r="X486" i="19"/>
  <c r="W486" i="19"/>
  <c r="V486" i="19"/>
  <c r="G486" i="19"/>
  <c r="F486" i="19"/>
  <c r="D486" i="19"/>
  <c r="C486" i="19"/>
  <c r="B486" i="19"/>
  <c r="A486" i="19"/>
  <c r="Z485" i="19"/>
  <c r="Y485" i="19"/>
  <c r="X485" i="19"/>
  <c r="W485" i="19"/>
  <c r="V485" i="19"/>
  <c r="G485" i="19"/>
  <c r="F485" i="19"/>
  <c r="D485" i="19"/>
  <c r="C485" i="19"/>
  <c r="B485" i="19"/>
  <c r="A485" i="19"/>
  <c r="Z484" i="19"/>
  <c r="Y484" i="19"/>
  <c r="X484" i="19"/>
  <c r="W484" i="19"/>
  <c r="V484" i="19"/>
  <c r="G484" i="19"/>
  <c r="F484" i="19"/>
  <c r="D484" i="19"/>
  <c r="C484" i="19"/>
  <c r="B484" i="19"/>
  <c r="A484" i="19"/>
  <c r="Z483" i="19"/>
  <c r="Y483" i="19"/>
  <c r="X483" i="19"/>
  <c r="W483" i="19"/>
  <c r="V483" i="19"/>
  <c r="G483" i="19"/>
  <c r="F483" i="19"/>
  <c r="D483" i="19"/>
  <c r="C483" i="19"/>
  <c r="B483" i="19"/>
  <c r="A483" i="19"/>
  <c r="Z482" i="19"/>
  <c r="Y482" i="19"/>
  <c r="X482" i="19"/>
  <c r="W482" i="19"/>
  <c r="V482" i="19"/>
  <c r="G482" i="19"/>
  <c r="F482" i="19"/>
  <c r="D482" i="19"/>
  <c r="C482" i="19"/>
  <c r="B482" i="19"/>
  <c r="A482" i="19"/>
  <c r="Z481" i="19"/>
  <c r="Y481" i="19"/>
  <c r="X481" i="19"/>
  <c r="W481" i="19"/>
  <c r="V481" i="19"/>
  <c r="G481" i="19"/>
  <c r="F481" i="19"/>
  <c r="D481" i="19"/>
  <c r="C481" i="19"/>
  <c r="B481" i="19"/>
  <c r="A481" i="19"/>
  <c r="Z480" i="19"/>
  <c r="Y480" i="19"/>
  <c r="X480" i="19"/>
  <c r="W480" i="19"/>
  <c r="V480" i="19"/>
  <c r="G480" i="19"/>
  <c r="F480" i="19"/>
  <c r="D480" i="19"/>
  <c r="C480" i="19"/>
  <c r="B480" i="19"/>
  <c r="A480" i="19"/>
  <c r="Z479" i="19"/>
  <c r="Y479" i="19"/>
  <c r="X479" i="19"/>
  <c r="W479" i="19"/>
  <c r="V479" i="19"/>
  <c r="G479" i="19"/>
  <c r="F479" i="19"/>
  <c r="D479" i="19"/>
  <c r="C479" i="19"/>
  <c r="B479" i="19"/>
  <c r="A479" i="19"/>
  <c r="Z478" i="19"/>
  <c r="Y478" i="19"/>
  <c r="X478" i="19"/>
  <c r="W478" i="19"/>
  <c r="V478" i="19"/>
  <c r="G478" i="19"/>
  <c r="F478" i="19"/>
  <c r="D478" i="19"/>
  <c r="C478" i="19"/>
  <c r="B478" i="19"/>
  <c r="A478" i="19"/>
  <c r="Z477" i="19"/>
  <c r="Y477" i="19"/>
  <c r="X477" i="19"/>
  <c r="W477" i="19"/>
  <c r="V477" i="19"/>
  <c r="G477" i="19"/>
  <c r="F477" i="19"/>
  <c r="D477" i="19"/>
  <c r="C477" i="19"/>
  <c r="B477" i="19"/>
  <c r="A477" i="19"/>
  <c r="Z476" i="19"/>
  <c r="Y476" i="19"/>
  <c r="X476" i="19"/>
  <c r="W476" i="19"/>
  <c r="V476" i="19"/>
  <c r="G476" i="19"/>
  <c r="F476" i="19"/>
  <c r="D476" i="19"/>
  <c r="C476" i="19"/>
  <c r="B476" i="19"/>
  <c r="A476" i="19"/>
  <c r="Z475" i="19"/>
  <c r="Y475" i="19"/>
  <c r="X475" i="19"/>
  <c r="W475" i="19"/>
  <c r="V475" i="19"/>
  <c r="G475" i="19"/>
  <c r="F475" i="19"/>
  <c r="D475" i="19"/>
  <c r="C475" i="19"/>
  <c r="B475" i="19"/>
  <c r="A475" i="19"/>
  <c r="Z474" i="19"/>
  <c r="Y474" i="19"/>
  <c r="X474" i="19"/>
  <c r="W474" i="19"/>
  <c r="V474" i="19"/>
  <c r="G474" i="19"/>
  <c r="F474" i="19"/>
  <c r="D474" i="19"/>
  <c r="C474" i="19"/>
  <c r="B474" i="19"/>
  <c r="A474" i="19"/>
  <c r="Z473" i="19"/>
  <c r="Y473" i="19"/>
  <c r="X473" i="19"/>
  <c r="W473" i="19"/>
  <c r="V473" i="19"/>
  <c r="G473" i="19"/>
  <c r="F473" i="19"/>
  <c r="D473" i="19"/>
  <c r="C473" i="19"/>
  <c r="B473" i="19"/>
  <c r="A473" i="19"/>
  <c r="Z472" i="19"/>
  <c r="Y472" i="19"/>
  <c r="X472" i="19"/>
  <c r="W472" i="19"/>
  <c r="V472" i="19"/>
  <c r="G472" i="19"/>
  <c r="F472" i="19"/>
  <c r="D472" i="19"/>
  <c r="C472" i="19"/>
  <c r="B472" i="19"/>
  <c r="A472" i="19"/>
  <c r="Z471" i="19"/>
  <c r="Y471" i="19"/>
  <c r="X471" i="19"/>
  <c r="W471" i="19"/>
  <c r="V471" i="19"/>
  <c r="G471" i="19"/>
  <c r="F471" i="19"/>
  <c r="D471" i="19"/>
  <c r="C471" i="19"/>
  <c r="B471" i="19"/>
  <c r="A471" i="19"/>
  <c r="Z470" i="19"/>
  <c r="Y470" i="19"/>
  <c r="X470" i="19"/>
  <c r="W470" i="19"/>
  <c r="V470" i="19"/>
  <c r="G470" i="19"/>
  <c r="F470" i="19"/>
  <c r="D470" i="19"/>
  <c r="C470" i="19"/>
  <c r="B470" i="19"/>
  <c r="A470" i="19"/>
  <c r="Z469" i="19"/>
  <c r="Y469" i="19"/>
  <c r="X469" i="19"/>
  <c r="W469" i="19"/>
  <c r="V469" i="19"/>
  <c r="G469" i="19"/>
  <c r="F469" i="19"/>
  <c r="D469" i="19"/>
  <c r="C469" i="19"/>
  <c r="B469" i="19"/>
  <c r="A469" i="19"/>
  <c r="Z468" i="19"/>
  <c r="Y468" i="19"/>
  <c r="X468" i="19"/>
  <c r="W468" i="19"/>
  <c r="V468" i="19"/>
  <c r="G468" i="19"/>
  <c r="F468" i="19"/>
  <c r="D468" i="19"/>
  <c r="C468" i="19"/>
  <c r="B468" i="19"/>
  <c r="A468" i="19"/>
  <c r="Z467" i="19"/>
  <c r="Y467" i="19"/>
  <c r="X467" i="19"/>
  <c r="W467" i="19"/>
  <c r="V467" i="19"/>
  <c r="G467" i="19"/>
  <c r="F467" i="19"/>
  <c r="D467" i="19"/>
  <c r="C467" i="19"/>
  <c r="B467" i="19"/>
  <c r="A467" i="19"/>
  <c r="Z466" i="19"/>
  <c r="Y466" i="19"/>
  <c r="X466" i="19"/>
  <c r="W466" i="19"/>
  <c r="V466" i="19"/>
  <c r="G466" i="19"/>
  <c r="F466" i="19"/>
  <c r="D466" i="19"/>
  <c r="C466" i="19"/>
  <c r="B466" i="19"/>
  <c r="A466" i="19"/>
  <c r="Z465" i="19"/>
  <c r="Y465" i="19"/>
  <c r="X465" i="19"/>
  <c r="W465" i="19"/>
  <c r="V465" i="19"/>
  <c r="G465" i="19"/>
  <c r="F465" i="19"/>
  <c r="D465" i="19"/>
  <c r="C465" i="19"/>
  <c r="B465" i="19"/>
  <c r="A465" i="19"/>
  <c r="Z464" i="19"/>
  <c r="Y464" i="19"/>
  <c r="X464" i="19"/>
  <c r="W464" i="19"/>
  <c r="V464" i="19"/>
  <c r="G464" i="19"/>
  <c r="F464" i="19"/>
  <c r="D464" i="19"/>
  <c r="C464" i="19"/>
  <c r="B464" i="19"/>
  <c r="A464" i="19"/>
  <c r="Z463" i="19"/>
  <c r="Y463" i="19"/>
  <c r="X463" i="19"/>
  <c r="W463" i="19"/>
  <c r="V463" i="19"/>
  <c r="G463" i="19"/>
  <c r="F463" i="19"/>
  <c r="D463" i="19"/>
  <c r="C463" i="19"/>
  <c r="B463" i="19"/>
  <c r="A463" i="19"/>
  <c r="Z462" i="19"/>
  <c r="Y462" i="19"/>
  <c r="X462" i="19"/>
  <c r="W462" i="19"/>
  <c r="V462" i="19"/>
  <c r="G462" i="19"/>
  <c r="F462" i="19"/>
  <c r="D462" i="19"/>
  <c r="C462" i="19"/>
  <c r="B462" i="19"/>
  <c r="A462" i="19"/>
  <c r="Z461" i="19"/>
  <c r="Y461" i="19"/>
  <c r="X461" i="19"/>
  <c r="W461" i="19"/>
  <c r="V461" i="19"/>
  <c r="G461" i="19"/>
  <c r="F461" i="19"/>
  <c r="D461" i="19"/>
  <c r="C461" i="19"/>
  <c r="B461" i="19"/>
  <c r="A461" i="19"/>
  <c r="Z460" i="19"/>
  <c r="Y460" i="19"/>
  <c r="X460" i="19"/>
  <c r="W460" i="19"/>
  <c r="V460" i="19"/>
  <c r="G460" i="19"/>
  <c r="F460" i="19"/>
  <c r="D460" i="19"/>
  <c r="C460" i="19"/>
  <c r="B460" i="19"/>
  <c r="A460" i="19"/>
  <c r="Z459" i="19"/>
  <c r="Y459" i="19"/>
  <c r="X459" i="19"/>
  <c r="W459" i="19"/>
  <c r="V459" i="19"/>
  <c r="G459" i="19"/>
  <c r="F459" i="19"/>
  <c r="D459" i="19"/>
  <c r="C459" i="19"/>
  <c r="B459" i="19"/>
  <c r="A459" i="19"/>
  <c r="Z458" i="19"/>
  <c r="Y458" i="19"/>
  <c r="X458" i="19"/>
  <c r="W458" i="19"/>
  <c r="V458" i="19"/>
  <c r="G458" i="19"/>
  <c r="F458" i="19"/>
  <c r="D458" i="19"/>
  <c r="C458" i="19"/>
  <c r="B458" i="19"/>
  <c r="A458" i="19"/>
  <c r="Z457" i="19"/>
  <c r="Y457" i="19"/>
  <c r="X457" i="19"/>
  <c r="W457" i="19"/>
  <c r="V457" i="19"/>
  <c r="G457" i="19"/>
  <c r="F457" i="19"/>
  <c r="D457" i="19"/>
  <c r="C457" i="19"/>
  <c r="B457" i="19"/>
  <c r="A457" i="19"/>
  <c r="Z456" i="19"/>
  <c r="Y456" i="19"/>
  <c r="X456" i="19"/>
  <c r="W456" i="19"/>
  <c r="V456" i="19"/>
  <c r="G456" i="19"/>
  <c r="F456" i="19"/>
  <c r="D456" i="19"/>
  <c r="C456" i="19"/>
  <c r="B456" i="19"/>
  <c r="A456" i="19"/>
  <c r="Z455" i="19"/>
  <c r="Y455" i="19"/>
  <c r="X455" i="19"/>
  <c r="W455" i="19"/>
  <c r="V455" i="19"/>
  <c r="G455" i="19"/>
  <c r="F455" i="19"/>
  <c r="D455" i="19"/>
  <c r="C455" i="19"/>
  <c r="B455" i="19"/>
  <c r="A455" i="19"/>
  <c r="Z454" i="19"/>
  <c r="Y454" i="19"/>
  <c r="X454" i="19"/>
  <c r="W454" i="19"/>
  <c r="V454" i="19"/>
  <c r="G454" i="19"/>
  <c r="F454" i="19"/>
  <c r="D454" i="19"/>
  <c r="C454" i="19"/>
  <c r="B454" i="19"/>
  <c r="A454" i="19"/>
  <c r="Z453" i="19"/>
  <c r="Y453" i="19"/>
  <c r="X453" i="19"/>
  <c r="W453" i="19"/>
  <c r="V453" i="19"/>
  <c r="G453" i="19"/>
  <c r="F453" i="19"/>
  <c r="D453" i="19"/>
  <c r="C453" i="19"/>
  <c r="B453" i="19"/>
  <c r="A453" i="19"/>
  <c r="Z452" i="19"/>
  <c r="Y452" i="19"/>
  <c r="X452" i="19"/>
  <c r="W452" i="19"/>
  <c r="V452" i="19"/>
  <c r="G452" i="19"/>
  <c r="F452" i="19"/>
  <c r="D452" i="19"/>
  <c r="C452" i="19"/>
  <c r="B452" i="19"/>
  <c r="A452" i="19"/>
  <c r="Z451" i="19"/>
  <c r="Y451" i="19"/>
  <c r="X451" i="19"/>
  <c r="W451" i="19"/>
  <c r="V451" i="19"/>
  <c r="G451" i="19"/>
  <c r="F451" i="19"/>
  <c r="D451" i="19"/>
  <c r="C451" i="19"/>
  <c r="B451" i="19"/>
  <c r="A451" i="19"/>
  <c r="Z450" i="19"/>
  <c r="Y450" i="19"/>
  <c r="X450" i="19"/>
  <c r="W450" i="19"/>
  <c r="V450" i="19"/>
  <c r="G450" i="19"/>
  <c r="F450" i="19"/>
  <c r="D450" i="19"/>
  <c r="C450" i="19"/>
  <c r="B450" i="19"/>
  <c r="A450" i="19"/>
  <c r="Z449" i="19"/>
  <c r="Y449" i="19"/>
  <c r="X449" i="19"/>
  <c r="W449" i="19"/>
  <c r="V449" i="19"/>
  <c r="G449" i="19"/>
  <c r="F449" i="19"/>
  <c r="D449" i="19"/>
  <c r="C449" i="19"/>
  <c r="B449" i="19"/>
  <c r="A449" i="19"/>
  <c r="Z448" i="19"/>
  <c r="Y448" i="19"/>
  <c r="X448" i="19"/>
  <c r="W448" i="19"/>
  <c r="V448" i="19"/>
  <c r="G448" i="19"/>
  <c r="F448" i="19"/>
  <c r="D448" i="19"/>
  <c r="C448" i="19"/>
  <c r="B448" i="19"/>
  <c r="A448" i="19"/>
  <c r="Z447" i="19"/>
  <c r="Y447" i="19"/>
  <c r="X447" i="19"/>
  <c r="W447" i="19"/>
  <c r="V447" i="19"/>
  <c r="G447" i="19"/>
  <c r="F447" i="19"/>
  <c r="D447" i="19"/>
  <c r="C447" i="19"/>
  <c r="B447" i="19"/>
  <c r="A447" i="19"/>
  <c r="Z446" i="19"/>
  <c r="Y446" i="19"/>
  <c r="X446" i="19"/>
  <c r="W446" i="19"/>
  <c r="V446" i="19"/>
  <c r="G446" i="19"/>
  <c r="F446" i="19"/>
  <c r="D446" i="19"/>
  <c r="C446" i="19"/>
  <c r="B446" i="19"/>
  <c r="A446" i="19"/>
  <c r="Z445" i="19"/>
  <c r="Y445" i="19"/>
  <c r="X445" i="19"/>
  <c r="W445" i="19"/>
  <c r="V445" i="19"/>
  <c r="G445" i="19"/>
  <c r="F445" i="19"/>
  <c r="D445" i="19"/>
  <c r="C445" i="19"/>
  <c r="B445" i="19"/>
  <c r="A445" i="19"/>
  <c r="Z444" i="19"/>
  <c r="Y444" i="19"/>
  <c r="X444" i="19"/>
  <c r="W444" i="19"/>
  <c r="V444" i="19"/>
  <c r="G444" i="19"/>
  <c r="F444" i="19"/>
  <c r="D444" i="19"/>
  <c r="C444" i="19"/>
  <c r="B444" i="19"/>
  <c r="A444" i="19"/>
  <c r="Z443" i="19"/>
  <c r="Y443" i="19"/>
  <c r="X443" i="19"/>
  <c r="W443" i="19"/>
  <c r="V443" i="19"/>
  <c r="G443" i="19"/>
  <c r="F443" i="19"/>
  <c r="D443" i="19"/>
  <c r="C443" i="19"/>
  <c r="B443" i="19"/>
  <c r="A443" i="19"/>
  <c r="Z442" i="19"/>
  <c r="Y442" i="19"/>
  <c r="X442" i="19"/>
  <c r="W442" i="19"/>
  <c r="V442" i="19"/>
  <c r="G442" i="19"/>
  <c r="F442" i="19"/>
  <c r="D442" i="19"/>
  <c r="C442" i="19"/>
  <c r="B442" i="19"/>
  <c r="A442" i="19"/>
  <c r="Z441" i="19"/>
  <c r="Y441" i="19"/>
  <c r="X441" i="19"/>
  <c r="W441" i="19"/>
  <c r="V441" i="19"/>
  <c r="G441" i="19"/>
  <c r="F441" i="19"/>
  <c r="D441" i="19"/>
  <c r="C441" i="19"/>
  <c r="B441" i="19"/>
  <c r="A441" i="19"/>
  <c r="Z440" i="19"/>
  <c r="Y440" i="19"/>
  <c r="X440" i="19"/>
  <c r="W440" i="19"/>
  <c r="V440" i="19"/>
  <c r="G440" i="19"/>
  <c r="F440" i="19"/>
  <c r="D440" i="19"/>
  <c r="C440" i="19"/>
  <c r="B440" i="19"/>
  <c r="A440" i="19"/>
  <c r="Z439" i="19"/>
  <c r="Y439" i="19"/>
  <c r="X439" i="19"/>
  <c r="W439" i="19"/>
  <c r="V439" i="19"/>
  <c r="G439" i="19"/>
  <c r="F439" i="19"/>
  <c r="D439" i="19"/>
  <c r="C439" i="19"/>
  <c r="B439" i="19"/>
  <c r="A439" i="19"/>
  <c r="Z438" i="19"/>
  <c r="Y438" i="19"/>
  <c r="X438" i="19"/>
  <c r="W438" i="19"/>
  <c r="V438" i="19"/>
  <c r="G438" i="19"/>
  <c r="F438" i="19"/>
  <c r="D438" i="19"/>
  <c r="C438" i="19"/>
  <c r="B438" i="19"/>
  <c r="A438" i="19"/>
  <c r="Z437" i="19"/>
  <c r="Y437" i="19"/>
  <c r="X437" i="19"/>
  <c r="W437" i="19"/>
  <c r="V437" i="19"/>
  <c r="G437" i="19"/>
  <c r="F437" i="19"/>
  <c r="D437" i="19"/>
  <c r="C437" i="19"/>
  <c r="B437" i="19"/>
  <c r="A437" i="19"/>
  <c r="Z436" i="19"/>
  <c r="Y436" i="19"/>
  <c r="X436" i="19"/>
  <c r="W436" i="19"/>
  <c r="V436" i="19"/>
  <c r="G436" i="19"/>
  <c r="F436" i="19"/>
  <c r="D436" i="19"/>
  <c r="C436" i="19"/>
  <c r="B436" i="19"/>
  <c r="A436" i="19"/>
  <c r="Z435" i="19"/>
  <c r="Y435" i="19"/>
  <c r="X435" i="19"/>
  <c r="W435" i="19"/>
  <c r="V435" i="19"/>
  <c r="G435" i="19"/>
  <c r="F435" i="19"/>
  <c r="D435" i="19"/>
  <c r="C435" i="19"/>
  <c r="B435" i="19"/>
  <c r="A435" i="19"/>
  <c r="Z434" i="19"/>
  <c r="Y434" i="19"/>
  <c r="X434" i="19"/>
  <c r="W434" i="19"/>
  <c r="V434" i="19"/>
  <c r="G434" i="19"/>
  <c r="F434" i="19"/>
  <c r="D434" i="19"/>
  <c r="C434" i="19"/>
  <c r="B434" i="19"/>
  <c r="A434" i="19"/>
  <c r="Z433" i="19"/>
  <c r="Y433" i="19"/>
  <c r="X433" i="19"/>
  <c r="W433" i="19"/>
  <c r="V433" i="19"/>
  <c r="G433" i="19"/>
  <c r="F433" i="19"/>
  <c r="D433" i="19"/>
  <c r="C433" i="19"/>
  <c r="B433" i="19"/>
  <c r="A433" i="19"/>
  <c r="Z432" i="19"/>
  <c r="Y432" i="19"/>
  <c r="X432" i="19"/>
  <c r="W432" i="19"/>
  <c r="V432" i="19"/>
  <c r="G432" i="19"/>
  <c r="F432" i="19"/>
  <c r="D432" i="19"/>
  <c r="C432" i="19"/>
  <c r="B432" i="19"/>
  <c r="A432" i="19"/>
  <c r="Z431" i="19"/>
  <c r="Y431" i="19"/>
  <c r="X431" i="19"/>
  <c r="W431" i="19"/>
  <c r="V431" i="19"/>
  <c r="G431" i="19"/>
  <c r="F431" i="19"/>
  <c r="D431" i="19"/>
  <c r="C431" i="19"/>
  <c r="B431" i="19"/>
  <c r="A431" i="19"/>
  <c r="Z430" i="19"/>
  <c r="Y430" i="19"/>
  <c r="X430" i="19"/>
  <c r="W430" i="19"/>
  <c r="V430" i="19"/>
  <c r="G430" i="19"/>
  <c r="F430" i="19"/>
  <c r="D430" i="19"/>
  <c r="C430" i="19"/>
  <c r="B430" i="19"/>
  <c r="A430" i="19"/>
  <c r="Z429" i="19"/>
  <c r="Y429" i="19"/>
  <c r="X429" i="19"/>
  <c r="W429" i="19"/>
  <c r="V429" i="19"/>
  <c r="G429" i="19"/>
  <c r="F429" i="19"/>
  <c r="D429" i="19"/>
  <c r="C429" i="19"/>
  <c r="B429" i="19"/>
  <c r="A429" i="19"/>
  <c r="Z428" i="19"/>
  <c r="Y428" i="19"/>
  <c r="X428" i="19"/>
  <c r="W428" i="19"/>
  <c r="V428" i="19"/>
  <c r="G428" i="19"/>
  <c r="F428" i="19"/>
  <c r="D428" i="19"/>
  <c r="C428" i="19"/>
  <c r="B428" i="19"/>
  <c r="A428" i="19"/>
  <c r="Z427" i="19"/>
  <c r="Y427" i="19"/>
  <c r="X427" i="19"/>
  <c r="W427" i="19"/>
  <c r="V427" i="19"/>
  <c r="G427" i="19"/>
  <c r="F427" i="19"/>
  <c r="D427" i="19"/>
  <c r="C427" i="19"/>
  <c r="B427" i="19"/>
  <c r="A427" i="19"/>
  <c r="Z426" i="19"/>
  <c r="Y426" i="19"/>
  <c r="X426" i="19"/>
  <c r="W426" i="19"/>
  <c r="V426" i="19"/>
  <c r="G426" i="19"/>
  <c r="F426" i="19"/>
  <c r="D426" i="19"/>
  <c r="C426" i="19"/>
  <c r="B426" i="19"/>
  <c r="A426" i="19"/>
  <c r="Z425" i="19"/>
  <c r="Y425" i="19"/>
  <c r="X425" i="19"/>
  <c r="W425" i="19"/>
  <c r="V425" i="19"/>
  <c r="G425" i="19"/>
  <c r="F425" i="19"/>
  <c r="D425" i="19"/>
  <c r="C425" i="19"/>
  <c r="B425" i="19"/>
  <c r="A425" i="19"/>
  <c r="Z424" i="19"/>
  <c r="Y424" i="19"/>
  <c r="X424" i="19"/>
  <c r="W424" i="19"/>
  <c r="V424" i="19"/>
  <c r="G424" i="19"/>
  <c r="F424" i="19"/>
  <c r="D424" i="19"/>
  <c r="C424" i="19"/>
  <c r="B424" i="19"/>
  <c r="A424" i="19"/>
  <c r="Z423" i="19"/>
  <c r="Y423" i="19"/>
  <c r="X423" i="19"/>
  <c r="W423" i="19"/>
  <c r="V423" i="19"/>
  <c r="G423" i="19"/>
  <c r="F423" i="19"/>
  <c r="D423" i="19"/>
  <c r="C423" i="19"/>
  <c r="B423" i="19"/>
  <c r="A423" i="19"/>
  <c r="Z422" i="19"/>
  <c r="Y422" i="19"/>
  <c r="X422" i="19"/>
  <c r="W422" i="19"/>
  <c r="V422" i="19"/>
  <c r="G422" i="19"/>
  <c r="F422" i="19"/>
  <c r="D422" i="19"/>
  <c r="C422" i="19"/>
  <c r="B422" i="19"/>
  <c r="A422" i="19"/>
  <c r="Z421" i="19"/>
  <c r="Y421" i="19"/>
  <c r="X421" i="19"/>
  <c r="W421" i="19"/>
  <c r="V421" i="19"/>
  <c r="G421" i="19"/>
  <c r="F421" i="19"/>
  <c r="D421" i="19"/>
  <c r="C421" i="19"/>
  <c r="B421" i="19"/>
  <c r="A421" i="19"/>
  <c r="Z420" i="19"/>
  <c r="Y420" i="19"/>
  <c r="X420" i="19"/>
  <c r="W420" i="19"/>
  <c r="V420" i="19"/>
  <c r="G420" i="19"/>
  <c r="F420" i="19"/>
  <c r="D420" i="19"/>
  <c r="C420" i="19"/>
  <c r="B420" i="19"/>
  <c r="A420" i="19"/>
  <c r="Z419" i="19"/>
  <c r="Y419" i="19"/>
  <c r="X419" i="19"/>
  <c r="W419" i="19"/>
  <c r="V419" i="19"/>
  <c r="G419" i="19"/>
  <c r="F419" i="19"/>
  <c r="D419" i="19"/>
  <c r="C419" i="19"/>
  <c r="B419" i="19"/>
  <c r="A419" i="19"/>
  <c r="Z418" i="19"/>
  <c r="Y418" i="19"/>
  <c r="X418" i="19"/>
  <c r="W418" i="19"/>
  <c r="V418" i="19"/>
  <c r="G418" i="19"/>
  <c r="F418" i="19"/>
  <c r="D418" i="19"/>
  <c r="C418" i="19"/>
  <c r="B418" i="19"/>
  <c r="A418" i="19"/>
  <c r="Z417" i="19"/>
  <c r="Y417" i="19"/>
  <c r="X417" i="19"/>
  <c r="W417" i="19"/>
  <c r="V417" i="19"/>
  <c r="G417" i="19"/>
  <c r="F417" i="19"/>
  <c r="D417" i="19"/>
  <c r="C417" i="19"/>
  <c r="B417" i="19"/>
  <c r="A417" i="19"/>
  <c r="Z416" i="19"/>
  <c r="Y416" i="19"/>
  <c r="X416" i="19"/>
  <c r="W416" i="19"/>
  <c r="V416" i="19"/>
  <c r="G416" i="19"/>
  <c r="F416" i="19"/>
  <c r="D416" i="19"/>
  <c r="C416" i="19"/>
  <c r="B416" i="19"/>
  <c r="A416" i="19"/>
  <c r="Z415" i="19"/>
  <c r="Y415" i="19"/>
  <c r="X415" i="19"/>
  <c r="W415" i="19"/>
  <c r="V415" i="19"/>
  <c r="G415" i="19"/>
  <c r="F415" i="19"/>
  <c r="D415" i="19"/>
  <c r="C415" i="19"/>
  <c r="B415" i="19"/>
  <c r="A415" i="19"/>
  <c r="Z414" i="19"/>
  <c r="Y414" i="19"/>
  <c r="X414" i="19"/>
  <c r="W414" i="19"/>
  <c r="V414" i="19"/>
  <c r="G414" i="19"/>
  <c r="F414" i="19"/>
  <c r="D414" i="19"/>
  <c r="C414" i="19"/>
  <c r="B414" i="19"/>
  <c r="A414" i="19"/>
  <c r="Z413" i="19"/>
  <c r="Y413" i="19"/>
  <c r="X413" i="19"/>
  <c r="W413" i="19"/>
  <c r="V413" i="19"/>
  <c r="G413" i="19"/>
  <c r="F413" i="19"/>
  <c r="D413" i="19"/>
  <c r="C413" i="19"/>
  <c r="B413" i="19"/>
  <c r="A413" i="19"/>
  <c r="Z412" i="19"/>
  <c r="Y412" i="19"/>
  <c r="X412" i="19"/>
  <c r="W412" i="19"/>
  <c r="V412" i="19"/>
  <c r="G412" i="19"/>
  <c r="F412" i="19"/>
  <c r="D412" i="19"/>
  <c r="C412" i="19"/>
  <c r="B412" i="19"/>
  <c r="A412" i="19"/>
  <c r="Z411" i="19"/>
  <c r="Y411" i="19"/>
  <c r="X411" i="19"/>
  <c r="W411" i="19"/>
  <c r="V411" i="19"/>
  <c r="G411" i="19"/>
  <c r="F411" i="19"/>
  <c r="D411" i="19"/>
  <c r="C411" i="19"/>
  <c r="B411" i="19"/>
  <c r="A411" i="19"/>
  <c r="Z410" i="19"/>
  <c r="Y410" i="19"/>
  <c r="X410" i="19"/>
  <c r="W410" i="19"/>
  <c r="V410" i="19"/>
  <c r="G410" i="19"/>
  <c r="F410" i="19"/>
  <c r="D410" i="19"/>
  <c r="C410" i="19"/>
  <c r="B410" i="19"/>
  <c r="A410" i="19"/>
  <c r="Z409" i="19"/>
  <c r="Y409" i="19"/>
  <c r="X409" i="19"/>
  <c r="W409" i="19"/>
  <c r="V409" i="19"/>
  <c r="G409" i="19"/>
  <c r="F409" i="19"/>
  <c r="D409" i="19"/>
  <c r="C409" i="19"/>
  <c r="B409" i="19"/>
  <c r="A409" i="19"/>
  <c r="Z408" i="19"/>
  <c r="Y408" i="19"/>
  <c r="X408" i="19"/>
  <c r="W408" i="19"/>
  <c r="V408" i="19"/>
  <c r="G408" i="19"/>
  <c r="F408" i="19"/>
  <c r="D408" i="19"/>
  <c r="C408" i="19"/>
  <c r="B408" i="19"/>
  <c r="A408" i="19"/>
  <c r="Z407" i="19"/>
  <c r="Y407" i="19"/>
  <c r="X407" i="19"/>
  <c r="W407" i="19"/>
  <c r="V407" i="19"/>
  <c r="G407" i="19"/>
  <c r="F407" i="19"/>
  <c r="D407" i="19"/>
  <c r="C407" i="19"/>
  <c r="B407" i="19"/>
  <c r="A407" i="19"/>
  <c r="Z406" i="19"/>
  <c r="Y406" i="19"/>
  <c r="X406" i="19"/>
  <c r="W406" i="19"/>
  <c r="V406" i="19"/>
  <c r="G406" i="19"/>
  <c r="F406" i="19"/>
  <c r="D406" i="19"/>
  <c r="C406" i="19"/>
  <c r="B406" i="19"/>
  <c r="A406" i="19"/>
  <c r="Z405" i="19"/>
  <c r="Y405" i="19"/>
  <c r="X405" i="19"/>
  <c r="W405" i="19"/>
  <c r="V405" i="19"/>
  <c r="G405" i="19"/>
  <c r="F405" i="19"/>
  <c r="D405" i="19"/>
  <c r="C405" i="19"/>
  <c r="B405" i="19"/>
  <c r="A405" i="19"/>
  <c r="Z404" i="19"/>
  <c r="Y404" i="19"/>
  <c r="X404" i="19"/>
  <c r="W404" i="19"/>
  <c r="V404" i="19"/>
  <c r="G404" i="19"/>
  <c r="F404" i="19"/>
  <c r="D404" i="19"/>
  <c r="C404" i="19"/>
  <c r="B404" i="19"/>
  <c r="A404" i="19"/>
  <c r="Z403" i="19"/>
  <c r="Y403" i="19"/>
  <c r="X403" i="19"/>
  <c r="W403" i="19"/>
  <c r="V403" i="19"/>
  <c r="G403" i="19"/>
  <c r="F403" i="19"/>
  <c r="D403" i="19"/>
  <c r="C403" i="19"/>
  <c r="B403" i="19"/>
  <c r="A403" i="19"/>
  <c r="Z402" i="19"/>
  <c r="Y402" i="19"/>
  <c r="X402" i="19"/>
  <c r="W402" i="19"/>
  <c r="V402" i="19"/>
  <c r="G402" i="19"/>
  <c r="F402" i="19"/>
  <c r="D402" i="19"/>
  <c r="C402" i="19"/>
  <c r="B402" i="19"/>
  <c r="A402" i="19"/>
  <c r="Z401" i="19"/>
  <c r="Y401" i="19"/>
  <c r="X401" i="19"/>
  <c r="W401" i="19"/>
  <c r="V401" i="19"/>
  <c r="G401" i="19"/>
  <c r="F401" i="19"/>
  <c r="D401" i="19"/>
  <c r="C401" i="19"/>
  <c r="B401" i="19"/>
  <c r="A401" i="19"/>
  <c r="Z400" i="19"/>
  <c r="Y400" i="19"/>
  <c r="X400" i="19"/>
  <c r="W400" i="19"/>
  <c r="V400" i="19"/>
  <c r="G400" i="19"/>
  <c r="F400" i="19"/>
  <c r="D400" i="19"/>
  <c r="C400" i="19"/>
  <c r="B400" i="19"/>
  <c r="A400" i="19"/>
  <c r="Z399" i="19"/>
  <c r="Y399" i="19"/>
  <c r="X399" i="19"/>
  <c r="W399" i="19"/>
  <c r="V399" i="19"/>
  <c r="G399" i="19"/>
  <c r="F399" i="19"/>
  <c r="D399" i="19"/>
  <c r="C399" i="19"/>
  <c r="B399" i="19"/>
  <c r="A399" i="19"/>
  <c r="Z398" i="19"/>
  <c r="Y398" i="19"/>
  <c r="X398" i="19"/>
  <c r="W398" i="19"/>
  <c r="V398" i="19"/>
  <c r="G398" i="19"/>
  <c r="F398" i="19"/>
  <c r="D398" i="19"/>
  <c r="C398" i="19"/>
  <c r="B398" i="19"/>
  <c r="A398" i="19"/>
  <c r="Z397" i="19"/>
  <c r="Y397" i="19"/>
  <c r="X397" i="19"/>
  <c r="W397" i="19"/>
  <c r="V397" i="19"/>
  <c r="G397" i="19"/>
  <c r="F397" i="19"/>
  <c r="D397" i="19"/>
  <c r="C397" i="19"/>
  <c r="B397" i="19"/>
  <c r="A397" i="19"/>
  <c r="Z396" i="19"/>
  <c r="Y396" i="19"/>
  <c r="X396" i="19"/>
  <c r="W396" i="19"/>
  <c r="V396" i="19"/>
  <c r="G396" i="19"/>
  <c r="F396" i="19"/>
  <c r="D396" i="19"/>
  <c r="C396" i="19"/>
  <c r="B396" i="19"/>
  <c r="A396" i="19"/>
  <c r="Z395" i="19"/>
  <c r="Y395" i="19"/>
  <c r="X395" i="19"/>
  <c r="W395" i="19"/>
  <c r="V395" i="19"/>
  <c r="G395" i="19"/>
  <c r="F395" i="19"/>
  <c r="D395" i="19"/>
  <c r="C395" i="19"/>
  <c r="B395" i="19"/>
  <c r="A395" i="19"/>
  <c r="Z394" i="19"/>
  <c r="Y394" i="19"/>
  <c r="X394" i="19"/>
  <c r="W394" i="19"/>
  <c r="V394" i="19"/>
  <c r="G394" i="19"/>
  <c r="F394" i="19"/>
  <c r="D394" i="19"/>
  <c r="C394" i="19"/>
  <c r="B394" i="19"/>
  <c r="A394" i="19"/>
  <c r="Y393" i="19"/>
  <c r="X393" i="19"/>
  <c r="W393" i="19"/>
  <c r="V393" i="19"/>
  <c r="G393" i="19"/>
  <c r="F393" i="19"/>
  <c r="D393" i="19"/>
  <c r="C393" i="19"/>
  <c r="B393" i="19"/>
  <c r="A393" i="19"/>
  <c r="Y392" i="19"/>
  <c r="X392" i="19"/>
  <c r="W392" i="19"/>
  <c r="V392" i="19"/>
  <c r="G392" i="19"/>
  <c r="F392" i="19"/>
  <c r="D392" i="19"/>
  <c r="C392" i="19"/>
  <c r="B392" i="19"/>
  <c r="A392" i="19"/>
  <c r="Z391" i="19"/>
  <c r="Y391" i="19"/>
  <c r="X391" i="19"/>
  <c r="W391" i="19"/>
  <c r="V391" i="19"/>
  <c r="G391" i="19"/>
  <c r="F391" i="19"/>
  <c r="D391" i="19"/>
  <c r="C391" i="19"/>
  <c r="B391" i="19"/>
  <c r="A391" i="19"/>
  <c r="Z390" i="19"/>
  <c r="Y390" i="19"/>
  <c r="X390" i="19"/>
  <c r="W390" i="19"/>
  <c r="V390" i="19"/>
  <c r="G390" i="19"/>
  <c r="F390" i="19"/>
  <c r="D390" i="19"/>
  <c r="C390" i="19"/>
  <c r="B390" i="19"/>
  <c r="A390" i="19"/>
  <c r="Z389" i="19"/>
  <c r="Y389" i="19"/>
  <c r="X389" i="19"/>
  <c r="W389" i="19"/>
  <c r="V389" i="19"/>
  <c r="G389" i="19"/>
  <c r="F389" i="19"/>
  <c r="D389" i="19"/>
  <c r="C389" i="19"/>
  <c r="B389" i="19"/>
  <c r="A389" i="19"/>
  <c r="Z388" i="19"/>
  <c r="Y388" i="19"/>
  <c r="X388" i="19"/>
  <c r="W388" i="19"/>
  <c r="V388" i="19"/>
  <c r="G388" i="19"/>
  <c r="F388" i="19"/>
  <c r="D388" i="19"/>
  <c r="C388" i="19"/>
  <c r="B388" i="19"/>
  <c r="A388" i="19"/>
  <c r="Z387" i="19"/>
  <c r="Y387" i="19"/>
  <c r="X387" i="19"/>
  <c r="W387" i="19"/>
  <c r="V387" i="19"/>
  <c r="G387" i="19"/>
  <c r="F387" i="19"/>
  <c r="D387" i="19"/>
  <c r="C387" i="19"/>
  <c r="B387" i="19"/>
  <c r="A387" i="19"/>
  <c r="Z386" i="19"/>
  <c r="Y386" i="19"/>
  <c r="X386" i="19"/>
  <c r="W386" i="19"/>
  <c r="V386" i="19"/>
  <c r="G386" i="19"/>
  <c r="F386" i="19"/>
  <c r="D386" i="19"/>
  <c r="C386" i="19"/>
  <c r="B386" i="19"/>
  <c r="A386" i="19"/>
  <c r="Z385" i="19"/>
  <c r="Y385" i="19"/>
  <c r="X385" i="19"/>
  <c r="W385" i="19"/>
  <c r="V385" i="19"/>
  <c r="G385" i="19"/>
  <c r="F385" i="19"/>
  <c r="D385" i="19"/>
  <c r="C385" i="19"/>
  <c r="B385" i="19"/>
  <c r="A385" i="19"/>
  <c r="Z384" i="19"/>
  <c r="Y384" i="19"/>
  <c r="X384" i="19"/>
  <c r="W384" i="19"/>
  <c r="V384" i="19"/>
  <c r="G384" i="19"/>
  <c r="F384" i="19"/>
  <c r="D384" i="19"/>
  <c r="C384" i="19"/>
  <c r="B384" i="19"/>
  <c r="A384" i="19"/>
  <c r="Z383" i="19"/>
  <c r="Y383" i="19"/>
  <c r="X383" i="19"/>
  <c r="W383" i="19"/>
  <c r="V383" i="19"/>
  <c r="G383" i="19"/>
  <c r="F383" i="19"/>
  <c r="D383" i="19"/>
  <c r="C383" i="19"/>
  <c r="B383" i="19"/>
  <c r="A383" i="19"/>
  <c r="Z382" i="19"/>
  <c r="Y382" i="19"/>
  <c r="X382" i="19"/>
  <c r="W382" i="19"/>
  <c r="V382" i="19"/>
  <c r="G382" i="19"/>
  <c r="F382" i="19"/>
  <c r="D382" i="19"/>
  <c r="C382" i="19"/>
  <c r="B382" i="19"/>
  <c r="A382" i="19"/>
  <c r="Z381" i="19"/>
  <c r="Y381" i="19"/>
  <c r="X381" i="19"/>
  <c r="W381" i="19"/>
  <c r="V381" i="19"/>
  <c r="G381" i="19"/>
  <c r="F381" i="19"/>
  <c r="D381" i="19"/>
  <c r="C381" i="19"/>
  <c r="B381" i="19"/>
  <c r="A381" i="19"/>
  <c r="Z380" i="19"/>
  <c r="Y380" i="19"/>
  <c r="X380" i="19"/>
  <c r="W380" i="19"/>
  <c r="V380" i="19"/>
  <c r="G380" i="19"/>
  <c r="F380" i="19"/>
  <c r="D380" i="19"/>
  <c r="C380" i="19"/>
  <c r="B380" i="19"/>
  <c r="A380" i="19"/>
  <c r="Z379" i="19"/>
  <c r="Y379" i="19"/>
  <c r="X379" i="19"/>
  <c r="W379" i="19"/>
  <c r="V379" i="19"/>
  <c r="G379" i="19"/>
  <c r="F379" i="19"/>
  <c r="D379" i="19"/>
  <c r="C379" i="19"/>
  <c r="B379" i="19"/>
  <c r="A379" i="19"/>
  <c r="Z378" i="19"/>
  <c r="Y378" i="19"/>
  <c r="X378" i="19"/>
  <c r="W378" i="19"/>
  <c r="V378" i="19"/>
  <c r="G378" i="19"/>
  <c r="F378" i="19"/>
  <c r="D378" i="19"/>
  <c r="C378" i="19"/>
  <c r="B378" i="19"/>
  <c r="A378" i="19"/>
  <c r="Z377" i="19"/>
  <c r="Y377" i="19"/>
  <c r="X377" i="19"/>
  <c r="W377" i="19"/>
  <c r="V377" i="19"/>
  <c r="G377" i="19"/>
  <c r="F377" i="19"/>
  <c r="D377" i="19"/>
  <c r="C377" i="19"/>
  <c r="B377" i="19"/>
  <c r="A377" i="19"/>
  <c r="Z376" i="19"/>
  <c r="Y376" i="19"/>
  <c r="X376" i="19"/>
  <c r="W376" i="19"/>
  <c r="V376" i="19"/>
  <c r="G376" i="19"/>
  <c r="F376" i="19"/>
  <c r="D376" i="19"/>
  <c r="C376" i="19"/>
  <c r="B376" i="19"/>
  <c r="A376" i="19"/>
  <c r="Z375" i="19"/>
  <c r="Y375" i="19"/>
  <c r="X375" i="19"/>
  <c r="W375" i="19"/>
  <c r="V375" i="19"/>
  <c r="G375" i="19"/>
  <c r="F375" i="19"/>
  <c r="D375" i="19"/>
  <c r="C375" i="19"/>
  <c r="B375" i="19"/>
  <c r="A375" i="19"/>
  <c r="Z374" i="19"/>
  <c r="Y374" i="19"/>
  <c r="X374" i="19"/>
  <c r="W374" i="19"/>
  <c r="V374" i="19"/>
  <c r="G374" i="19"/>
  <c r="F374" i="19"/>
  <c r="D374" i="19"/>
  <c r="C374" i="19"/>
  <c r="B374" i="19"/>
  <c r="A374" i="19"/>
  <c r="Z373" i="19"/>
  <c r="Y373" i="19"/>
  <c r="X373" i="19"/>
  <c r="W373" i="19"/>
  <c r="V373" i="19"/>
  <c r="G373" i="19"/>
  <c r="F373" i="19"/>
  <c r="D373" i="19"/>
  <c r="C373" i="19"/>
  <c r="B373" i="19"/>
  <c r="A373" i="19"/>
  <c r="Z372" i="19"/>
  <c r="Y372" i="19"/>
  <c r="X372" i="19"/>
  <c r="W372" i="19"/>
  <c r="V372" i="19"/>
  <c r="G372" i="19"/>
  <c r="F372" i="19"/>
  <c r="D372" i="19"/>
  <c r="C372" i="19"/>
  <c r="B372" i="19"/>
  <c r="A372" i="19"/>
  <c r="Z371" i="19"/>
  <c r="Y371" i="19"/>
  <c r="X371" i="19"/>
  <c r="W371" i="19"/>
  <c r="V371" i="19"/>
  <c r="G371" i="19"/>
  <c r="F371" i="19"/>
  <c r="E371" i="19"/>
  <c r="D371" i="19"/>
  <c r="C371" i="19"/>
  <c r="B371" i="19"/>
  <c r="A371" i="19"/>
  <c r="Z370" i="19"/>
  <c r="Y370" i="19"/>
  <c r="X370" i="19"/>
  <c r="W370" i="19"/>
  <c r="V370" i="19"/>
  <c r="G370" i="19"/>
  <c r="F370" i="19"/>
  <c r="E370" i="19"/>
  <c r="D370" i="19"/>
  <c r="C370" i="19"/>
  <c r="B370" i="19"/>
  <c r="A370" i="19"/>
  <c r="Z369" i="19"/>
  <c r="Y369" i="19"/>
  <c r="X369" i="19"/>
  <c r="W369" i="19"/>
  <c r="V369" i="19"/>
  <c r="G369" i="19"/>
  <c r="F369" i="19"/>
  <c r="E369" i="19"/>
  <c r="D369" i="19"/>
  <c r="C369" i="19"/>
  <c r="B369" i="19"/>
  <c r="A369" i="19"/>
  <c r="Z368" i="19"/>
  <c r="Y368" i="19"/>
  <c r="X368" i="19"/>
  <c r="W368" i="19"/>
  <c r="V368" i="19"/>
  <c r="G368" i="19"/>
  <c r="F368" i="19"/>
  <c r="E368" i="19"/>
  <c r="D368" i="19"/>
  <c r="C368" i="19"/>
  <c r="B368" i="19"/>
  <c r="A368" i="19"/>
  <c r="Z367" i="19"/>
  <c r="Y367" i="19"/>
  <c r="X367" i="19"/>
  <c r="W367" i="19"/>
  <c r="V367" i="19"/>
  <c r="G367" i="19"/>
  <c r="F367" i="19"/>
  <c r="E367" i="19"/>
  <c r="D367" i="19"/>
  <c r="C367" i="19"/>
  <c r="B367" i="19"/>
  <c r="A367" i="19"/>
  <c r="Z366" i="19"/>
  <c r="Y366" i="19"/>
  <c r="X366" i="19"/>
  <c r="W366" i="19"/>
  <c r="V366" i="19"/>
  <c r="G366" i="19"/>
  <c r="F366" i="19"/>
  <c r="E366" i="19"/>
  <c r="D366" i="19"/>
  <c r="C366" i="19"/>
  <c r="B366" i="19"/>
  <c r="A366" i="19"/>
  <c r="Z365" i="19"/>
  <c r="Y365" i="19"/>
  <c r="X365" i="19"/>
  <c r="W365" i="19"/>
  <c r="V365" i="19"/>
  <c r="G365" i="19"/>
  <c r="F365" i="19"/>
  <c r="E365" i="19"/>
  <c r="D365" i="19"/>
  <c r="C365" i="19"/>
  <c r="B365" i="19"/>
  <c r="A365" i="19"/>
  <c r="Z364" i="19"/>
  <c r="Y364" i="19"/>
  <c r="X364" i="19"/>
  <c r="W364" i="19"/>
  <c r="V364" i="19"/>
  <c r="G364" i="19"/>
  <c r="F364" i="19"/>
  <c r="E364" i="19"/>
  <c r="D364" i="19"/>
  <c r="C364" i="19"/>
  <c r="B364" i="19"/>
  <c r="A364" i="19"/>
  <c r="Z363" i="19"/>
  <c r="Y363" i="19"/>
  <c r="X363" i="19"/>
  <c r="W363" i="19"/>
  <c r="V363" i="19"/>
  <c r="G363" i="19"/>
  <c r="F363" i="19"/>
  <c r="E363" i="19"/>
  <c r="D363" i="19"/>
  <c r="C363" i="19"/>
  <c r="B363" i="19"/>
  <c r="A363" i="19"/>
  <c r="Z362" i="19"/>
  <c r="Y362" i="19"/>
  <c r="X362" i="19"/>
  <c r="W362" i="19"/>
  <c r="V362" i="19"/>
  <c r="G362" i="19"/>
  <c r="F362" i="19"/>
  <c r="E362" i="19"/>
  <c r="D362" i="19"/>
  <c r="C362" i="19"/>
  <c r="B362" i="19"/>
  <c r="A362" i="19"/>
  <c r="Z361" i="19"/>
  <c r="Y361" i="19"/>
  <c r="X361" i="19"/>
  <c r="W361" i="19"/>
  <c r="V361" i="19"/>
  <c r="G361" i="19"/>
  <c r="F361" i="19"/>
  <c r="E361" i="19"/>
  <c r="D361" i="19"/>
  <c r="C361" i="19"/>
  <c r="B361" i="19"/>
  <c r="A361" i="19"/>
  <c r="Z360" i="19"/>
  <c r="Y360" i="19"/>
  <c r="X360" i="19"/>
  <c r="W360" i="19"/>
  <c r="V360" i="19"/>
  <c r="G360" i="19"/>
  <c r="F360" i="19"/>
  <c r="E360" i="19"/>
  <c r="D360" i="19"/>
  <c r="C360" i="19"/>
  <c r="B360" i="19"/>
  <c r="A360" i="19"/>
  <c r="Z359" i="19"/>
  <c r="Y359" i="19"/>
  <c r="X359" i="19"/>
  <c r="W359" i="19"/>
  <c r="V359" i="19"/>
  <c r="G359" i="19"/>
  <c r="F359" i="19"/>
  <c r="E359" i="19"/>
  <c r="D359" i="19"/>
  <c r="C359" i="19"/>
  <c r="B359" i="19"/>
  <c r="A359" i="19"/>
  <c r="Z358" i="19"/>
  <c r="Y358" i="19"/>
  <c r="X358" i="19"/>
  <c r="W358" i="19"/>
  <c r="V358" i="19"/>
  <c r="G358" i="19"/>
  <c r="F358" i="19"/>
  <c r="E358" i="19"/>
  <c r="D358" i="19"/>
  <c r="C358" i="19"/>
  <c r="B358" i="19"/>
  <c r="A358" i="19"/>
  <c r="Z357" i="19"/>
  <c r="Y357" i="19"/>
  <c r="X357" i="19"/>
  <c r="W357" i="19"/>
  <c r="V357" i="19"/>
  <c r="G357" i="19"/>
  <c r="F357" i="19"/>
  <c r="E357" i="19"/>
  <c r="D357" i="19"/>
  <c r="C357" i="19"/>
  <c r="B357" i="19"/>
  <c r="A357" i="19"/>
  <c r="Z356" i="19"/>
  <c r="Y356" i="19"/>
  <c r="X356" i="19"/>
  <c r="W356" i="19"/>
  <c r="V356" i="19"/>
  <c r="G356" i="19"/>
  <c r="F356" i="19"/>
  <c r="E356" i="19"/>
  <c r="D356" i="19"/>
  <c r="C356" i="19"/>
  <c r="B356" i="19"/>
  <c r="A356" i="19"/>
  <c r="Z355" i="19"/>
  <c r="Y355" i="19"/>
  <c r="X355" i="19"/>
  <c r="W355" i="19"/>
  <c r="V355" i="19"/>
  <c r="G355" i="19"/>
  <c r="F355" i="19"/>
  <c r="E355" i="19"/>
  <c r="D355" i="19"/>
  <c r="C355" i="19"/>
  <c r="B355" i="19"/>
  <c r="A355" i="19"/>
  <c r="Z354" i="19"/>
  <c r="Y354" i="19"/>
  <c r="X354" i="19"/>
  <c r="W354" i="19"/>
  <c r="V354" i="19"/>
  <c r="G354" i="19"/>
  <c r="F354" i="19"/>
  <c r="E354" i="19"/>
  <c r="D354" i="19"/>
  <c r="C354" i="19"/>
  <c r="B354" i="19"/>
  <c r="A354" i="19"/>
  <c r="Z353" i="19"/>
  <c r="Y353" i="19"/>
  <c r="X353" i="19"/>
  <c r="W353" i="19"/>
  <c r="V353" i="19"/>
  <c r="G353" i="19"/>
  <c r="F353" i="19"/>
  <c r="E353" i="19"/>
  <c r="D353" i="19"/>
  <c r="C353" i="19"/>
  <c r="B353" i="19"/>
  <c r="A353" i="19"/>
  <c r="Z352" i="19"/>
  <c r="Y352" i="19"/>
  <c r="X352" i="19"/>
  <c r="W352" i="19"/>
  <c r="V352" i="19"/>
  <c r="G352" i="19"/>
  <c r="F352" i="19"/>
  <c r="E352" i="19"/>
  <c r="D352" i="19"/>
  <c r="C352" i="19"/>
  <c r="B352" i="19"/>
  <c r="A352" i="19"/>
  <c r="Z351" i="19"/>
  <c r="Y351" i="19"/>
  <c r="X351" i="19"/>
  <c r="W351" i="19"/>
  <c r="V351" i="19"/>
  <c r="G351" i="19"/>
  <c r="F351" i="19"/>
  <c r="E351" i="19"/>
  <c r="D351" i="19"/>
  <c r="C351" i="19"/>
  <c r="B351" i="19"/>
  <c r="A351" i="19"/>
  <c r="Z350" i="19"/>
  <c r="Y350" i="19"/>
  <c r="X350" i="19"/>
  <c r="W350" i="19"/>
  <c r="V350" i="19"/>
  <c r="G350" i="19"/>
  <c r="F350" i="19"/>
  <c r="E350" i="19"/>
  <c r="D350" i="19"/>
  <c r="C350" i="19"/>
  <c r="B350" i="19"/>
  <c r="A350" i="19"/>
  <c r="Z349" i="19"/>
  <c r="Y349" i="19"/>
  <c r="X349" i="19"/>
  <c r="W349" i="19"/>
  <c r="V349" i="19"/>
  <c r="G349" i="19"/>
  <c r="F349" i="19"/>
  <c r="E349" i="19"/>
  <c r="D349" i="19"/>
  <c r="C349" i="19"/>
  <c r="B349" i="19"/>
  <c r="A349" i="19"/>
  <c r="Z348" i="19"/>
  <c r="Y348" i="19"/>
  <c r="X348" i="19"/>
  <c r="W348" i="19"/>
  <c r="V348" i="19"/>
  <c r="G348" i="19"/>
  <c r="F348" i="19"/>
  <c r="E348" i="19"/>
  <c r="D348" i="19"/>
  <c r="C348" i="19"/>
  <c r="B348" i="19"/>
  <c r="A348" i="19"/>
  <c r="Z347" i="19"/>
  <c r="Y347" i="19"/>
  <c r="X347" i="19"/>
  <c r="W347" i="19"/>
  <c r="V347" i="19"/>
  <c r="G347" i="19"/>
  <c r="F347" i="19"/>
  <c r="E347" i="19"/>
  <c r="D347" i="19"/>
  <c r="C347" i="19"/>
  <c r="B347" i="19"/>
  <c r="A347" i="19"/>
  <c r="Z346" i="19"/>
  <c r="Y346" i="19"/>
  <c r="X346" i="19"/>
  <c r="W346" i="19"/>
  <c r="V346" i="19"/>
  <c r="G346" i="19"/>
  <c r="F346" i="19"/>
  <c r="E346" i="19"/>
  <c r="D346" i="19"/>
  <c r="C346" i="19"/>
  <c r="B346" i="19"/>
  <c r="A346" i="19"/>
  <c r="Z345" i="19"/>
  <c r="Y345" i="19"/>
  <c r="X345" i="19"/>
  <c r="W345" i="19"/>
  <c r="V345" i="19"/>
  <c r="G345" i="19"/>
  <c r="F345" i="19"/>
  <c r="E345" i="19"/>
  <c r="D345" i="19"/>
  <c r="C345" i="19"/>
  <c r="B345" i="19"/>
  <c r="A345" i="19"/>
  <c r="Z344" i="19"/>
  <c r="Y344" i="19"/>
  <c r="X344" i="19"/>
  <c r="W344" i="19"/>
  <c r="V344" i="19"/>
  <c r="G344" i="19"/>
  <c r="F344" i="19"/>
  <c r="E344" i="19"/>
  <c r="D344" i="19"/>
  <c r="C344" i="19"/>
  <c r="B344" i="19"/>
  <c r="A344" i="19"/>
  <c r="Z343" i="19"/>
  <c r="Y343" i="19"/>
  <c r="X343" i="19"/>
  <c r="W343" i="19"/>
  <c r="V343" i="19"/>
  <c r="G343" i="19"/>
  <c r="F343" i="19"/>
  <c r="E343" i="19"/>
  <c r="D343" i="19"/>
  <c r="C343" i="19"/>
  <c r="B343" i="19"/>
  <c r="A343" i="19"/>
  <c r="Z342" i="19"/>
  <c r="Y342" i="19"/>
  <c r="X342" i="19"/>
  <c r="W342" i="19"/>
  <c r="V342" i="19"/>
  <c r="G342" i="19"/>
  <c r="F342" i="19"/>
  <c r="E342" i="19"/>
  <c r="D342" i="19"/>
  <c r="C342" i="19"/>
  <c r="B342" i="19"/>
  <c r="A342" i="19"/>
  <c r="Z341" i="19"/>
  <c r="Y341" i="19"/>
  <c r="X341" i="19"/>
  <c r="W341" i="19"/>
  <c r="V341" i="19"/>
  <c r="G341" i="19"/>
  <c r="F341" i="19"/>
  <c r="E341" i="19"/>
  <c r="D341" i="19"/>
  <c r="C341" i="19"/>
  <c r="B341" i="19"/>
  <c r="A341" i="19"/>
  <c r="Z340" i="19"/>
  <c r="Y340" i="19"/>
  <c r="X340" i="19"/>
  <c r="W340" i="19"/>
  <c r="V340" i="19"/>
  <c r="G340" i="19"/>
  <c r="F340" i="19"/>
  <c r="E340" i="19"/>
  <c r="D340" i="19"/>
  <c r="C340" i="19"/>
  <c r="B340" i="19"/>
  <c r="A340" i="19"/>
  <c r="Z339" i="19"/>
  <c r="Y339" i="19"/>
  <c r="X339" i="19"/>
  <c r="W339" i="19"/>
  <c r="V339" i="19"/>
  <c r="G339" i="19"/>
  <c r="F339" i="19"/>
  <c r="E339" i="19"/>
  <c r="D339" i="19"/>
  <c r="C339" i="19"/>
  <c r="B339" i="19"/>
  <c r="A339" i="19"/>
  <c r="Z338" i="19"/>
  <c r="Y338" i="19"/>
  <c r="X338" i="19"/>
  <c r="W338" i="19"/>
  <c r="V338" i="19"/>
  <c r="G338" i="19"/>
  <c r="F338" i="19"/>
  <c r="E338" i="19"/>
  <c r="D338" i="19"/>
  <c r="C338" i="19"/>
  <c r="B338" i="19"/>
  <c r="A338" i="19"/>
  <c r="Z337" i="19"/>
  <c r="Y337" i="19"/>
  <c r="X337" i="19"/>
  <c r="W337" i="19"/>
  <c r="V337" i="19"/>
  <c r="G337" i="19"/>
  <c r="F337" i="19"/>
  <c r="E337" i="19"/>
  <c r="D337" i="19"/>
  <c r="C337" i="19"/>
  <c r="B337" i="19"/>
  <c r="A337" i="19"/>
  <c r="Z336" i="19"/>
  <c r="Y336" i="19"/>
  <c r="X336" i="19"/>
  <c r="W336" i="19"/>
  <c r="V336" i="19"/>
  <c r="G336" i="19"/>
  <c r="F336" i="19"/>
  <c r="E336" i="19"/>
  <c r="D336" i="19"/>
  <c r="C336" i="19"/>
  <c r="B336" i="19"/>
  <c r="A336" i="19"/>
  <c r="Z335" i="19"/>
  <c r="Y335" i="19"/>
  <c r="X335" i="19"/>
  <c r="W335" i="19"/>
  <c r="V335" i="19"/>
  <c r="G335" i="19"/>
  <c r="F335" i="19"/>
  <c r="E335" i="19"/>
  <c r="D335" i="19"/>
  <c r="C335" i="19"/>
  <c r="B335" i="19"/>
  <c r="A335" i="19"/>
  <c r="Z334" i="19"/>
  <c r="Y334" i="19"/>
  <c r="X334" i="19"/>
  <c r="W334" i="19"/>
  <c r="V334" i="19"/>
  <c r="G334" i="19"/>
  <c r="F334" i="19"/>
  <c r="E334" i="19"/>
  <c r="D334" i="19"/>
  <c r="C334" i="19"/>
  <c r="B334" i="19"/>
  <c r="A334" i="19"/>
  <c r="Z333" i="19"/>
  <c r="Y333" i="19"/>
  <c r="X333" i="19"/>
  <c r="W333" i="19"/>
  <c r="V333" i="19"/>
  <c r="G333" i="19"/>
  <c r="F333" i="19"/>
  <c r="E333" i="19"/>
  <c r="D333" i="19"/>
  <c r="C333" i="19"/>
  <c r="B333" i="19"/>
  <c r="A333" i="19"/>
  <c r="Z332" i="19"/>
  <c r="Y332" i="19"/>
  <c r="X332" i="19"/>
  <c r="W332" i="19"/>
  <c r="V332" i="19"/>
  <c r="G332" i="19"/>
  <c r="F332" i="19"/>
  <c r="E332" i="19"/>
  <c r="D332" i="19"/>
  <c r="C332" i="19"/>
  <c r="B332" i="19"/>
  <c r="A332" i="19"/>
  <c r="Z331" i="19"/>
  <c r="Y331" i="19"/>
  <c r="X331" i="19"/>
  <c r="W331" i="19"/>
  <c r="V331" i="19"/>
  <c r="G331" i="19"/>
  <c r="F331" i="19"/>
  <c r="E331" i="19"/>
  <c r="D331" i="19"/>
  <c r="C331" i="19"/>
  <c r="B331" i="19"/>
  <c r="A331" i="19"/>
  <c r="Z330" i="19"/>
  <c r="Y330" i="19"/>
  <c r="X330" i="19"/>
  <c r="W330" i="19"/>
  <c r="V330" i="19"/>
  <c r="G330" i="19"/>
  <c r="F330" i="19"/>
  <c r="E330" i="19"/>
  <c r="D330" i="19"/>
  <c r="C330" i="19"/>
  <c r="B330" i="19"/>
  <c r="A330" i="19"/>
  <c r="Z329" i="19"/>
  <c r="Y329" i="19"/>
  <c r="X329" i="19"/>
  <c r="W329" i="19"/>
  <c r="V329" i="19"/>
  <c r="G329" i="19"/>
  <c r="F329" i="19"/>
  <c r="E329" i="19"/>
  <c r="D329" i="19"/>
  <c r="C329" i="19"/>
  <c r="B329" i="19"/>
  <c r="A329" i="19"/>
  <c r="Z328" i="19"/>
  <c r="Y328" i="19"/>
  <c r="X328" i="19"/>
  <c r="W328" i="19"/>
  <c r="V328" i="19"/>
  <c r="G328" i="19"/>
  <c r="F328" i="19"/>
  <c r="E328" i="19"/>
  <c r="D328" i="19"/>
  <c r="C328" i="19"/>
  <c r="B328" i="19"/>
  <c r="A328" i="19"/>
  <c r="Z327" i="19"/>
  <c r="Y327" i="19"/>
  <c r="X327" i="19"/>
  <c r="W327" i="19"/>
  <c r="V327" i="19"/>
  <c r="G327" i="19"/>
  <c r="F327" i="19"/>
  <c r="E327" i="19"/>
  <c r="D327" i="19"/>
  <c r="C327" i="19"/>
  <c r="B327" i="19"/>
  <c r="A327" i="19"/>
  <c r="Z326" i="19"/>
  <c r="Y326" i="19"/>
  <c r="X326" i="19"/>
  <c r="W326" i="19"/>
  <c r="V326" i="19"/>
  <c r="G326" i="19"/>
  <c r="F326" i="19"/>
  <c r="E326" i="19"/>
  <c r="D326" i="19"/>
  <c r="C326" i="19"/>
  <c r="B326" i="19"/>
  <c r="A326" i="19"/>
  <c r="Z325" i="19"/>
  <c r="Y325" i="19"/>
  <c r="X325" i="19"/>
  <c r="W325" i="19"/>
  <c r="V325" i="19"/>
  <c r="G325" i="19"/>
  <c r="F325" i="19"/>
  <c r="E325" i="19"/>
  <c r="D325" i="19"/>
  <c r="C325" i="19"/>
  <c r="B325" i="19"/>
  <c r="A325" i="19"/>
  <c r="Z324" i="19"/>
  <c r="Y324" i="19"/>
  <c r="X324" i="19"/>
  <c r="W324" i="19"/>
  <c r="V324" i="19"/>
  <c r="G324" i="19"/>
  <c r="F324" i="19"/>
  <c r="E324" i="19"/>
  <c r="D324" i="19"/>
  <c r="C324" i="19"/>
  <c r="B324" i="19"/>
  <c r="A324" i="19"/>
  <c r="Z323" i="19"/>
  <c r="Y323" i="19"/>
  <c r="X323" i="19"/>
  <c r="W323" i="19"/>
  <c r="V323" i="19"/>
  <c r="G323" i="19"/>
  <c r="F323" i="19"/>
  <c r="E323" i="19"/>
  <c r="D323" i="19"/>
  <c r="C323" i="19"/>
  <c r="B323" i="19"/>
  <c r="A323" i="19"/>
  <c r="Z322" i="19"/>
  <c r="Y322" i="19"/>
  <c r="X322" i="19"/>
  <c r="W322" i="19"/>
  <c r="V322" i="19"/>
  <c r="G322" i="19"/>
  <c r="F322" i="19"/>
  <c r="E322" i="19"/>
  <c r="D322" i="19"/>
  <c r="C322" i="19"/>
  <c r="B322" i="19"/>
  <c r="A322" i="19"/>
  <c r="Z321" i="19"/>
  <c r="Y321" i="19"/>
  <c r="X321" i="19"/>
  <c r="W321" i="19"/>
  <c r="V321" i="19"/>
  <c r="G321" i="19"/>
  <c r="F321" i="19"/>
  <c r="E321" i="19"/>
  <c r="D321" i="19"/>
  <c r="C321" i="19"/>
  <c r="B321" i="19"/>
  <c r="A321" i="19"/>
  <c r="Z320" i="19"/>
  <c r="Y320" i="19"/>
  <c r="X320" i="19"/>
  <c r="W320" i="19"/>
  <c r="V320" i="19"/>
  <c r="G320" i="19"/>
  <c r="F320" i="19"/>
  <c r="E320" i="19"/>
  <c r="D320" i="19"/>
  <c r="C320" i="19"/>
  <c r="B320" i="19"/>
  <c r="A320" i="19"/>
  <c r="Z319" i="19"/>
  <c r="Y319" i="19"/>
  <c r="X319" i="19"/>
  <c r="W319" i="19"/>
  <c r="V319" i="19"/>
  <c r="G319" i="19"/>
  <c r="F319" i="19"/>
  <c r="E319" i="19"/>
  <c r="D319" i="19"/>
  <c r="C319" i="19"/>
  <c r="B319" i="19"/>
  <c r="A319" i="19"/>
  <c r="Z318" i="19"/>
  <c r="Y318" i="19"/>
  <c r="X318" i="19"/>
  <c r="W318" i="19"/>
  <c r="V318" i="19"/>
  <c r="G318" i="19"/>
  <c r="F318" i="19"/>
  <c r="E318" i="19"/>
  <c r="D318" i="19"/>
  <c r="C318" i="19"/>
  <c r="B318" i="19"/>
  <c r="A318" i="19"/>
  <c r="Z317" i="19"/>
  <c r="Y317" i="19"/>
  <c r="X317" i="19"/>
  <c r="W317" i="19"/>
  <c r="V317" i="19"/>
  <c r="G317" i="19"/>
  <c r="F317" i="19"/>
  <c r="E317" i="19"/>
  <c r="D317" i="19"/>
  <c r="C317" i="19"/>
  <c r="B317" i="19"/>
  <c r="A317" i="19"/>
  <c r="Z316" i="19"/>
  <c r="Y316" i="19"/>
  <c r="X316" i="19"/>
  <c r="W316" i="19"/>
  <c r="V316" i="19"/>
  <c r="G316" i="19"/>
  <c r="F316" i="19"/>
  <c r="E316" i="19"/>
  <c r="D316" i="19"/>
  <c r="C316" i="19"/>
  <c r="B316" i="19"/>
  <c r="A316" i="19"/>
  <c r="Z315" i="19"/>
  <c r="Y315" i="19"/>
  <c r="X315" i="19"/>
  <c r="W315" i="19"/>
  <c r="V315" i="19"/>
  <c r="G315" i="19"/>
  <c r="F315" i="19"/>
  <c r="E315" i="19"/>
  <c r="D315" i="19"/>
  <c r="C315" i="19"/>
  <c r="B315" i="19"/>
  <c r="A315" i="19"/>
  <c r="Z314" i="19"/>
  <c r="Y314" i="19"/>
  <c r="X314" i="19"/>
  <c r="W314" i="19"/>
  <c r="V314" i="19"/>
  <c r="G314" i="19"/>
  <c r="F314" i="19"/>
  <c r="E314" i="19"/>
  <c r="D314" i="19"/>
  <c r="C314" i="19"/>
  <c r="B314" i="19"/>
  <c r="A314" i="19"/>
  <c r="Z313" i="19"/>
  <c r="Y313" i="19"/>
  <c r="X313" i="19"/>
  <c r="W313" i="19"/>
  <c r="V313" i="19"/>
  <c r="G313" i="19"/>
  <c r="F313" i="19"/>
  <c r="E313" i="19"/>
  <c r="D313" i="19"/>
  <c r="C313" i="19"/>
  <c r="B313" i="19"/>
  <c r="A313" i="19"/>
  <c r="Z312" i="19"/>
  <c r="Y312" i="19"/>
  <c r="X312" i="19"/>
  <c r="W312" i="19"/>
  <c r="V312" i="19"/>
  <c r="G312" i="19"/>
  <c r="F312" i="19"/>
  <c r="E312" i="19"/>
  <c r="D312" i="19"/>
  <c r="C312" i="19"/>
  <c r="B312" i="19"/>
  <c r="A312" i="19"/>
  <c r="Z311" i="19"/>
  <c r="Y311" i="19"/>
  <c r="X311" i="19"/>
  <c r="W311" i="19"/>
  <c r="V311" i="19"/>
  <c r="G311" i="19"/>
  <c r="F311" i="19"/>
  <c r="E311" i="19"/>
  <c r="D311" i="19"/>
  <c r="C311" i="19"/>
  <c r="B311" i="19"/>
  <c r="A311" i="19"/>
  <c r="Z310" i="19"/>
  <c r="Y310" i="19"/>
  <c r="X310" i="19"/>
  <c r="W310" i="19"/>
  <c r="V310" i="19"/>
  <c r="G310" i="19"/>
  <c r="F310" i="19"/>
  <c r="E310" i="19"/>
  <c r="D310" i="19"/>
  <c r="C310" i="19"/>
  <c r="B310" i="19"/>
  <c r="A310" i="19"/>
  <c r="Z309" i="19"/>
  <c r="Y309" i="19"/>
  <c r="X309" i="19"/>
  <c r="W309" i="19"/>
  <c r="V309" i="19"/>
  <c r="G309" i="19"/>
  <c r="F309" i="19"/>
  <c r="E309" i="19"/>
  <c r="D309" i="19"/>
  <c r="C309" i="19"/>
  <c r="B309" i="19"/>
  <c r="A309" i="19"/>
  <c r="Z308" i="19"/>
  <c r="Y308" i="19"/>
  <c r="X308" i="19"/>
  <c r="W308" i="19"/>
  <c r="V308" i="19"/>
  <c r="G308" i="19"/>
  <c r="F308" i="19"/>
  <c r="E308" i="19"/>
  <c r="D308" i="19"/>
  <c r="C308" i="19"/>
  <c r="B308" i="19"/>
  <c r="A308" i="19"/>
  <c r="Z307" i="19"/>
  <c r="Y307" i="19"/>
  <c r="X307" i="19"/>
  <c r="W307" i="19"/>
  <c r="V307" i="19"/>
  <c r="G307" i="19"/>
  <c r="F307" i="19"/>
  <c r="E307" i="19"/>
  <c r="D307" i="19"/>
  <c r="C307" i="19"/>
  <c r="B307" i="19"/>
  <c r="A307" i="19"/>
  <c r="Z306" i="19"/>
  <c r="Y306" i="19"/>
  <c r="X306" i="19"/>
  <c r="W306" i="19"/>
  <c r="V306" i="19"/>
  <c r="G306" i="19"/>
  <c r="F306" i="19"/>
  <c r="E306" i="19"/>
  <c r="D306" i="19"/>
  <c r="C306" i="19"/>
  <c r="B306" i="19"/>
  <c r="A306" i="19"/>
  <c r="Z305" i="19"/>
  <c r="Y305" i="19"/>
  <c r="X305" i="19"/>
  <c r="W305" i="19"/>
  <c r="V305" i="19"/>
  <c r="G305" i="19"/>
  <c r="F305" i="19"/>
  <c r="E305" i="19"/>
  <c r="D305" i="19"/>
  <c r="C305" i="19"/>
  <c r="B305" i="19"/>
  <c r="A305" i="19"/>
  <c r="Y304" i="19"/>
  <c r="X304" i="19"/>
  <c r="W304" i="19"/>
  <c r="V304" i="19"/>
  <c r="G304" i="19"/>
  <c r="F304" i="19"/>
  <c r="E304" i="19"/>
  <c r="D304" i="19"/>
  <c r="C304" i="19"/>
  <c r="B304" i="19"/>
  <c r="A304" i="19"/>
  <c r="Y303" i="19"/>
  <c r="X303" i="19"/>
  <c r="W303" i="19"/>
  <c r="V303" i="19"/>
  <c r="G303" i="19"/>
  <c r="F303" i="19"/>
  <c r="E303" i="19"/>
  <c r="D303" i="19"/>
  <c r="C303" i="19"/>
  <c r="B303" i="19"/>
  <c r="A303" i="19"/>
  <c r="Y302" i="19"/>
  <c r="X302" i="19"/>
  <c r="W302" i="19"/>
  <c r="V302" i="19"/>
  <c r="G302" i="19"/>
  <c r="F302" i="19"/>
  <c r="E302" i="19"/>
  <c r="D302" i="19"/>
  <c r="C302" i="19"/>
  <c r="B302" i="19"/>
  <c r="A302" i="19"/>
  <c r="Y301" i="19"/>
  <c r="X301" i="19"/>
  <c r="W301" i="19"/>
  <c r="V301" i="19"/>
  <c r="G301" i="19"/>
  <c r="F301" i="19"/>
  <c r="E301" i="19"/>
  <c r="D301" i="19"/>
  <c r="C301" i="19"/>
  <c r="B301" i="19"/>
  <c r="A301" i="19"/>
  <c r="Y300" i="19"/>
  <c r="X300" i="19"/>
  <c r="W300" i="19"/>
  <c r="V300" i="19"/>
  <c r="G300" i="19"/>
  <c r="F300" i="19"/>
  <c r="E300" i="19"/>
  <c r="D300" i="19"/>
  <c r="C300" i="19"/>
  <c r="B300" i="19"/>
  <c r="A300" i="19"/>
  <c r="Y299" i="19"/>
  <c r="X299" i="19"/>
  <c r="W299" i="19"/>
  <c r="V299" i="19"/>
  <c r="G299" i="19"/>
  <c r="F299" i="19"/>
  <c r="E299" i="19"/>
  <c r="D299" i="19"/>
  <c r="C299" i="19"/>
  <c r="B299" i="19"/>
  <c r="A299" i="19"/>
  <c r="Y298" i="19"/>
  <c r="X298" i="19"/>
  <c r="W298" i="19"/>
  <c r="V298" i="19"/>
  <c r="G298" i="19"/>
  <c r="F298" i="19"/>
  <c r="E298" i="19"/>
  <c r="D298" i="19"/>
  <c r="C298" i="19"/>
  <c r="B298" i="19"/>
  <c r="A298" i="19"/>
  <c r="Y297" i="19"/>
  <c r="X297" i="19"/>
  <c r="W297" i="19"/>
  <c r="V297" i="19"/>
  <c r="G297" i="19"/>
  <c r="F297" i="19"/>
  <c r="E297" i="19"/>
  <c r="D297" i="19"/>
  <c r="C297" i="19"/>
  <c r="B297" i="19"/>
  <c r="A297" i="19"/>
  <c r="Y296" i="19"/>
  <c r="X296" i="19"/>
  <c r="W296" i="19"/>
  <c r="V296" i="19"/>
  <c r="G296" i="19"/>
  <c r="F296" i="19"/>
  <c r="E296" i="19"/>
  <c r="D296" i="19"/>
  <c r="C296" i="19"/>
  <c r="B296" i="19"/>
  <c r="A296" i="19"/>
  <c r="Y295" i="19"/>
  <c r="X295" i="19"/>
  <c r="W295" i="19"/>
  <c r="V295" i="19"/>
  <c r="G295" i="19"/>
  <c r="F295" i="19"/>
  <c r="E295" i="19"/>
  <c r="D295" i="19"/>
  <c r="C295" i="19"/>
  <c r="B295" i="19"/>
  <c r="A295" i="19"/>
  <c r="Y294" i="19"/>
  <c r="X294" i="19"/>
  <c r="W294" i="19"/>
  <c r="V294" i="19"/>
  <c r="G294" i="19"/>
  <c r="F294" i="19"/>
  <c r="E294" i="19"/>
  <c r="D294" i="19"/>
  <c r="C294" i="19"/>
  <c r="B294" i="19"/>
  <c r="A294" i="19"/>
  <c r="Y293" i="19"/>
  <c r="X293" i="19"/>
  <c r="W293" i="19"/>
  <c r="V293" i="19"/>
  <c r="G293" i="19"/>
  <c r="F293" i="19"/>
  <c r="E293" i="19"/>
  <c r="D293" i="19"/>
  <c r="C293" i="19"/>
  <c r="B293" i="19"/>
  <c r="A293" i="19"/>
  <c r="Y292" i="19"/>
  <c r="X292" i="19"/>
  <c r="W292" i="19"/>
  <c r="V292" i="19"/>
  <c r="G292" i="19"/>
  <c r="F292" i="19"/>
  <c r="E292" i="19"/>
  <c r="D292" i="19"/>
  <c r="C292" i="19"/>
  <c r="B292" i="19"/>
  <c r="A292" i="19"/>
  <c r="Y291" i="19"/>
  <c r="X291" i="19"/>
  <c r="W291" i="19"/>
  <c r="V291" i="19"/>
  <c r="G291" i="19"/>
  <c r="F291" i="19"/>
  <c r="E291" i="19"/>
  <c r="D291" i="19"/>
  <c r="C291" i="19"/>
  <c r="B291" i="19"/>
  <c r="A291" i="19"/>
  <c r="Y290" i="19"/>
  <c r="X290" i="19"/>
  <c r="W290" i="19"/>
  <c r="V290" i="19"/>
  <c r="G290" i="19"/>
  <c r="F290" i="19"/>
  <c r="E290" i="19"/>
  <c r="D290" i="19"/>
  <c r="C290" i="19"/>
  <c r="B290" i="19"/>
  <c r="A290" i="19"/>
  <c r="Y289" i="19"/>
  <c r="X289" i="19"/>
  <c r="W289" i="19"/>
  <c r="V289" i="19"/>
  <c r="G289" i="19"/>
  <c r="F289" i="19"/>
  <c r="E289" i="19"/>
  <c r="D289" i="19"/>
  <c r="C289" i="19"/>
  <c r="B289" i="19"/>
  <c r="A289" i="19"/>
  <c r="Y288" i="19"/>
  <c r="X288" i="19"/>
  <c r="W288" i="19"/>
  <c r="V288" i="19"/>
  <c r="G288" i="19"/>
  <c r="F288" i="19"/>
  <c r="E288" i="19"/>
  <c r="D288" i="19"/>
  <c r="C288" i="19"/>
  <c r="B288" i="19"/>
  <c r="A288" i="19"/>
  <c r="Y287" i="19"/>
  <c r="X287" i="19"/>
  <c r="W287" i="19"/>
  <c r="V287" i="19"/>
  <c r="G287" i="19"/>
  <c r="F287" i="19"/>
  <c r="E287" i="19"/>
  <c r="D287" i="19"/>
  <c r="C287" i="19"/>
  <c r="B287" i="19"/>
  <c r="A287" i="19"/>
  <c r="Y286" i="19"/>
  <c r="X286" i="19"/>
  <c r="W286" i="19"/>
  <c r="V286" i="19"/>
  <c r="G286" i="19"/>
  <c r="F286" i="19"/>
  <c r="E286" i="19"/>
  <c r="D286" i="19"/>
  <c r="C286" i="19"/>
  <c r="B286" i="19"/>
  <c r="A286" i="19"/>
  <c r="Y285" i="19"/>
  <c r="X285" i="19"/>
  <c r="W285" i="19"/>
  <c r="V285" i="19"/>
  <c r="G285" i="19"/>
  <c r="F285" i="19"/>
  <c r="E285" i="19"/>
  <c r="D285" i="19"/>
  <c r="C285" i="19"/>
  <c r="B285" i="19"/>
  <c r="A285" i="19"/>
  <c r="Y284" i="19"/>
  <c r="X284" i="19"/>
  <c r="W284" i="19"/>
  <c r="V284" i="19"/>
  <c r="G284" i="19"/>
  <c r="F284" i="19"/>
  <c r="E284" i="19"/>
  <c r="D284" i="19"/>
  <c r="C284" i="19"/>
  <c r="B284" i="19"/>
  <c r="A284" i="19"/>
  <c r="Y283" i="19"/>
  <c r="X283" i="19"/>
  <c r="W283" i="19"/>
  <c r="V283" i="19"/>
  <c r="G283" i="19"/>
  <c r="F283" i="19"/>
  <c r="E283" i="19"/>
  <c r="D283" i="19"/>
  <c r="C283" i="19"/>
  <c r="B283" i="19"/>
  <c r="A283" i="19"/>
  <c r="Y282" i="19"/>
  <c r="X282" i="19"/>
  <c r="W282" i="19"/>
  <c r="V282" i="19"/>
  <c r="G282" i="19"/>
  <c r="F282" i="19"/>
  <c r="E282" i="19"/>
  <c r="D282" i="19"/>
  <c r="C282" i="19"/>
  <c r="B282" i="19"/>
  <c r="A282" i="19"/>
  <c r="Y281" i="19"/>
  <c r="X281" i="19"/>
  <c r="W281" i="19"/>
  <c r="V281" i="19"/>
  <c r="G281" i="19"/>
  <c r="F281" i="19"/>
  <c r="E281" i="19"/>
  <c r="D281" i="19"/>
  <c r="C281" i="19"/>
  <c r="B281" i="19"/>
  <c r="A281" i="19"/>
  <c r="Y280" i="19"/>
  <c r="X280" i="19"/>
  <c r="W280" i="19"/>
  <c r="V280" i="19"/>
  <c r="G280" i="19"/>
  <c r="F280" i="19"/>
  <c r="E280" i="19"/>
  <c r="D280" i="19"/>
  <c r="C280" i="19"/>
  <c r="B280" i="19"/>
  <c r="A280" i="19"/>
  <c r="Y279" i="19"/>
  <c r="X279" i="19"/>
  <c r="W279" i="19"/>
  <c r="V279" i="19"/>
  <c r="G279" i="19"/>
  <c r="F279" i="19"/>
  <c r="E279" i="19"/>
  <c r="D279" i="19"/>
  <c r="C279" i="19"/>
  <c r="B279" i="19"/>
  <c r="A279" i="19"/>
  <c r="Y278" i="19"/>
  <c r="X278" i="19"/>
  <c r="W278" i="19"/>
  <c r="V278" i="19"/>
  <c r="G278" i="19"/>
  <c r="F278" i="19"/>
  <c r="E278" i="19"/>
  <c r="D278" i="19"/>
  <c r="C278" i="19"/>
  <c r="B278" i="19"/>
  <c r="A278" i="19"/>
  <c r="Y277" i="19"/>
  <c r="X277" i="19"/>
  <c r="W277" i="19"/>
  <c r="V277" i="19"/>
  <c r="G277" i="19"/>
  <c r="F277" i="19"/>
  <c r="E277" i="19"/>
  <c r="D277" i="19"/>
  <c r="C277" i="19"/>
  <c r="B277" i="19"/>
  <c r="A277" i="19"/>
  <c r="Y276" i="19"/>
  <c r="X276" i="19"/>
  <c r="W276" i="19"/>
  <c r="V276" i="19"/>
  <c r="G276" i="19"/>
  <c r="F276" i="19"/>
  <c r="E276" i="19"/>
  <c r="D276" i="19"/>
  <c r="C276" i="19"/>
  <c r="B276" i="19"/>
  <c r="A276" i="19"/>
  <c r="Y275" i="19"/>
  <c r="X275" i="19"/>
  <c r="W275" i="19"/>
  <c r="V275" i="19"/>
  <c r="G275" i="19"/>
  <c r="F275" i="19"/>
  <c r="E275" i="19"/>
  <c r="D275" i="19"/>
  <c r="C275" i="19"/>
  <c r="B275" i="19"/>
  <c r="A275" i="19"/>
  <c r="Y274" i="19"/>
  <c r="X274" i="19"/>
  <c r="W274" i="19"/>
  <c r="V274" i="19"/>
  <c r="G274" i="19"/>
  <c r="F274" i="19"/>
  <c r="E274" i="19"/>
  <c r="D274" i="19"/>
  <c r="C274" i="19"/>
  <c r="B274" i="19"/>
  <c r="A274" i="19"/>
  <c r="Y273" i="19"/>
  <c r="X273" i="19"/>
  <c r="W273" i="19"/>
  <c r="V273" i="19"/>
  <c r="G273" i="19"/>
  <c r="F273" i="19"/>
  <c r="E273" i="19"/>
  <c r="D273" i="19"/>
  <c r="C273" i="19"/>
  <c r="B273" i="19"/>
  <c r="A273" i="19"/>
  <c r="Y272" i="19"/>
  <c r="X272" i="19"/>
  <c r="W272" i="19"/>
  <c r="V272" i="19"/>
  <c r="G272" i="19"/>
  <c r="F272" i="19"/>
  <c r="E272" i="19"/>
  <c r="D272" i="19"/>
  <c r="C272" i="19"/>
  <c r="B272" i="19"/>
  <c r="A272" i="19"/>
  <c r="Y271" i="19"/>
  <c r="X271" i="19"/>
  <c r="W271" i="19"/>
  <c r="V271" i="19"/>
  <c r="G271" i="19"/>
  <c r="F271" i="19"/>
  <c r="E271" i="19"/>
  <c r="D271" i="19"/>
  <c r="C271" i="19"/>
  <c r="B271" i="19"/>
  <c r="A271" i="19"/>
  <c r="Y270" i="19"/>
  <c r="X270" i="19"/>
  <c r="W270" i="19"/>
  <c r="V270" i="19"/>
  <c r="G270" i="19"/>
  <c r="F270" i="19"/>
  <c r="E270" i="19"/>
  <c r="D270" i="19"/>
  <c r="C270" i="19"/>
  <c r="B270" i="19"/>
  <c r="A270" i="19"/>
  <c r="Y269" i="19"/>
  <c r="X269" i="19"/>
  <c r="W269" i="19"/>
  <c r="V269" i="19"/>
  <c r="G269" i="19"/>
  <c r="F269" i="19"/>
  <c r="E269" i="19"/>
  <c r="D269" i="19"/>
  <c r="C269" i="19"/>
  <c r="B269" i="19"/>
  <c r="A269" i="19"/>
  <c r="Y268" i="19"/>
  <c r="X268" i="19"/>
  <c r="W268" i="19"/>
  <c r="V268" i="19"/>
  <c r="G268" i="19"/>
  <c r="F268" i="19"/>
  <c r="E268" i="19"/>
  <c r="D268" i="19"/>
  <c r="C268" i="19"/>
  <c r="B268" i="19"/>
  <c r="A268" i="19"/>
  <c r="Y267" i="19"/>
  <c r="X267" i="19"/>
  <c r="W267" i="19"/>
  <c r="V267" i="19"/>
  <c r="G267" i="19"/>
  <c r="F267" i="19"/>
  <c r="E267" i="19"/>
  <c r="D267" i="19"/>
  <c r="C267" i="19"/>
  <c r="B267" i="19"/>
  <c r="A267" i="19"/>
  <c r="Y266" i="19"/>
  <c r="X266" i="19"/>
  <c r="W266" i="19"/>
  <c r="V266" i="19"/>
  <c r="G266" i="19"/>
  <c r="F266" i="19"/>
  <c r="E266" i="19"/>
  <c r="D266" i="19"/>
  <c r="C266" i="19"/>
  <c r="B266" i="19"/>
  <c r="A266" i="19"/>
  <c r="Y265" i="19"/>
  <c r="X265" i="19"/>
  <c r="W265" i="19"/>
  <c r="V265" i="19"/>
  <c r="G265" i="19"/>
  <c r="F265" i="19"/>
  <c r="E265" i="19"/>
  <c r="D265" i="19"/>
  <c r="C265" i="19"/>
  <c r="B265" i="19"/>
  <c r="A265" i="19"/>
  <c r="Y264" i="19"/>
  <c r="X264" i="19"/>
  <c r="W264" i="19"/>
  <c r="V264" i="19"/>
  <c r="G264" i="19"/>
  <c r="F264" i="19"/>
  <c r="E264" i="19"/>
  <c r="D264" i="19"/>
  <c r="C264" i="19"/>
  <c r="B264" i="19"/>
  <c r="A264" i="19"/>
  <c r="Y263" i="19"/>
  <c r="X263" i="19"/>
  <c r="W263" i="19"/>
  <c r="V263" i="19"/>
  <c r="G263" i="19"/>
  <c r="F263" i="19"/>
  <c r="E263" i="19"/>
  <c r="D263" i="19"/>
  <c r="C263" i="19"/>
  <c r="B263" i="19"/>
  <c r="A263" i="19"/>
  <c r="Y262" i="19"/>
  <c r="X262" i="19"/>
  <c r="W262" i="19"/>
  <c r="V262" i="19"/>
  <c r="G262" i="19"/>
  <c r="F262" i="19"/>
  <c r="E262" i="19"/>
  <c r="D262" i="19"/>
  <c r="C262" i="19"/>
  <c r="B262" i="19"/>
  <c r="A262" i="19"/>
  <c r="Y261" i="19"/>
  <c r="X261" i="19"/>
  <c r="W261" i="19"/>
  <c r="V261" i="19"/>
  <c r="G261" i="19"/>
  <c r="F261" i="19"/>
  <c r="E261" i="19"/>
  <c r="D261" i="19"/>
  <c r="C261" i="19"/>
  <c r="B261" i="19"/>
  <c r="A261" i="19"/>
  <c r="Y260" i="19"/>
  <c r="X260" i="19"/>
  <c r="W260" i="19"/>
  <c r="V260" i="19"/>
  <c r="G260" i="19"/>
  <c r="F260" i="19"/>
  <c r="E260" i="19"/>
  <c r="D260" i="19"/>
  <c r="C260" i="19"/>
  <c r="B260" i="19"/>
  <c r="A260" i="19"/>
  <c r="Y259" i="19"/>
  <c r="X259" i="19"/>
  <c r="W259" i="19"/>
  <c r="V259" i="19"/>
  <c r="G259" i="19"/>
  <c r="F259" i="19"/>
  <c r="E259" i="19"/>
  <c r="D259" i="19"/>
  <c r="C259" i="19"/>
  <c r="B259" i="19"/>
  <c r="A259" i="19"/>
  <c r="Y258" i="19"/>
  <c r="X258" i="19"/>
  <c r="W258" i="19"/>
  <c r="V258" i="19"/>
  <c r="G258" i="19"/>
  <c r="F258" i="19"/>
  <c r="E258" i="19"/>
  <c r="D258" i="19"/>
  <c r="C258" i="19"/>
  <c r="B258" i="19"/>
  <c r="A258" i="19"/>
  <c r="Z257" i="19"/>
  <c r="Y257" i="19"/>
  <c r="X257" i="19"/>
  <c r="W257" i="19"/>
  <c r="V257" i="19"/>
  <c r="G257" i="19"/>
  <c r="F257" i="19"/>
  <c r="E257" i="19"/>
  <c r="D257" i="19"/>
  <c r="C257" i="19"/>
  <c r="B257" i="19"/>
  <c r="A257" i="19"/>
  <c r="Y256" i="19"/>
  <c r="X256" i="19"/>
  <c r="W256" i="19"/>
  <c r="V256" i="19"/>
  <c r="G256" i="19"/>
  <c r="F256" i="19"/>
  <c r="E256" i="19"/>
  <c r="D256" i="19"/>
  <c r="C256" i="19"/>
  <c r="B256" i="19"/>
  <c r="A256" i="19"/>
  <c r="Y255" i="19"/>
  <c r="X255" i="19"/>
  <c r="W255" i="19"/>
  <c r="V255" i="19"/>
  <c r="G255" i="19"/>
  <c r="F255" i="19"/>
  <c r="E255" i="19"/>
  <c r="D255" i="19"/>
  <c r="C255" i="19"/>
  <c r="B255" i="19"/>
  <c r="A255" i="19"/>
  <c r="Y254" i="19"/>
  <c r="X254" i="19"/>
  <c r="W254" i="19"/>
  <c r="V254" i="19"/>
  <c r="G254" i="19"/>
  <c r="F254" i="19"/>
  <c r="E254" i="19"/>
  <c r="D254" i="19"/>
  <c r="C254" i="19"/>
  <c r="B254" i="19"/>
  <c r="A254" i="19"/>
  <c r="Y253" i="19"/>
  <c r="X253" i="19"/>
  <c r="W253" i="19"/>
  <c r="V253" i="19"/>
  <c r="G253" i="19"/>
  <c r="F253" i="19"/>
  <c r="E253" i="19"/>
  <c r="D253" i="19"/>
  <c r="C253" i="19"/>
  <c r="B253" i="19"/>
  <c r="A253" i="19"/>
  <c r="Y252" i="19"/>
  <c r="X252" i="19"/>
  <c r="W252" i="19"/>
  <c r="V252" i="19"/>
  <c r="G252" i="19"/>
  <c r="F252" i="19"/>
  <c r="E252" i="19"/>
  <c r="D252" i="19"/>
  <c r="C252" i="19"/>
  <c r="B252" i="19"/>
  <c r="A252" i="19"/>
  <c r="Y251" i="19"/>
  <c r="X251" i="19"/>
  <c r="W251" i="19"/>
  <c r="V251" i="19"/>
  <c r="G251" i="19"/>
  <c r="F251" i="19"/>
  <c r="E251" i="19"/>
  <c r="D251" i="19"/>
  <c r="C251" i="19"/>
  <c r="B251" i="19"/>
  <c r="A251" i="19"/>
  <c r="Y250" i="19"/>
  <c r="X250" i="19"/>
  <c r="W250" i="19"/>
  <c r="V250" i="19"/>
  <c r="G250" i="19"/>
  <c r="F250" i="19"/>
  <c r="E250" i="19"/>
  <c r="D250" i="19"/>
  <c r="C250" i="19"/>
  <c r="B250" i="19"/>
  <c r="A250" i="19"/>
  <c r="Y249" i="19"/>
  <c r="X249" i="19"/>
  <c r="W249" i="19"/>
  <c r="V249" i="19"/>
  <c r="G249" i="19"/>
  <c r="F249" i="19"/>
  <c r="E249" i="19"/>
  <c r="D249" i="19"/>
  <c r="C249" i="19"/>
  <c r="B249" i="19"/>
  <c r="A249" i="19"/>
  <c r="Y248" i="19"/>
  <c r="X248" i="19"/>
  <c r="W248" i="19"/>
  <c r="V248" i="19"/>
  <c r="G248" i="19"/>
  <c r="F248" i="19"/>
  <c r="E248" i="19"/>
  <c r="D248" i="19"/>
  <c r="C248" i="19"/>
  <c r="B248" i="19"/>
  <c r="A248" i="19"/>
  <c r="Y247" i="19"/>
  <c r="X247" i="19"/>
  <c r="W247" i="19"/>
  <c r="V247" i="19"/>
  <c r="G247" i="19"/>
  <c r="F247" i="19"/>
  <c r="E247" i="19"/>
  <c r="D247" i="19"/>
  <c r="C247" i="19"/>
  <c r="B247" i="19"/>
  <c r="A247" i="19"/>
  <c r="Y246" i="19"/>
  <c r="X246" i="19"/>
  <c r="W246" i="19"/>
  <c r="V246" i="19"/>
  <c r="G246" i="19"/>
  <c r="F246" i="19"/>
  <c r="E246" i="19"/>
  <c r="D246" i="19"/>
  <c r="C246" i="19"/>
  <c r="B246" i="19"/>
  <c r="A246" i="19"/>
  <c r="Y245" i="19"/>
  <c r="X245" i="19"/>
  <c r="W245" i="19"/>
  <c r="V245" i="19"/>
  <c r="G245" i="19"/>
  <c r="F245" i="19"/>
  <c r="E245" i="19"/>
  <c r="D245" i="19"/>
  <c r="C245" i="19"/>
  <c r="B245" i="19"/>
  <c r="A245" i="19"/>
  <c r="Y244" i="19"/>
  <c r="X244" i="19"/>
  <c r="W244" i="19"/>
  <c r="V244" i="19"/>
  <c r="G244" i="19"/>
  <c r="F244" i="19"/>
  <c r="E244" i="19"/>
  <c r="D244" i="19"/>
  <c r="C244" i="19"/>
  <c r="B244" i="19"/>
  <c r="A244" i="19"/>
  <c r="Y243" i="19"/>
  <c r="X243" i="19"/>
  <c r="W243" i="19"/>
  <c r="V243" i="19"/>
  <c r="G243" i="19"/>
  <c r="F243" i="19"/>
  <c r="E243" i="19"/>
  <c r="D243" i="19"/>
  <c r="C243" i="19"/>
  <c r="B243" i="19"/>
  <c r="A243" i="19"/>
  <c r="Y242" i="19"/>
  <c r="X242" i="19"/>
  <c r="W242" i="19"/>
  <c r="V242" i="19"/>
  <c r="G242" i="19"/>
  <c r="F242" i="19"/>
  <c r="E242" i="19"/>
  <c r="D242" i="19"/>
  <c r="C242" i="19"/>
  <c r="B242" i="19"/>
  <c r="A242" i="19"/>
  <c r="Y241" i="19"/>
  <c r="X241" i="19"/>
  <c r="W241" i="19"/>
  <c r="V241" i="19"/>
  <c r="G241" i="19"/>
  <c r="F241" i="19"/>
  <c r="E241" i="19"/>
  <c r="D241" i="19"/>
  <c r="C241" i="19"/>
  <c r="B241" i="19"/>
  <c r="A241" i="19"/>
  <c r="Y240" i="19"/>
  <c r="X240" i="19"/>
  <c r="W240" i="19"/>
  <c r="V240" i="19"/>
  <c r="G240" i="19"/>
  <c r="F240" i="19"/>
  <c r="E240" i="19"/>
  <c r="D240" i="19"/>
  <c r="C240" i="19"/>
  <c r="B240" i="19"/>
  <c r="A240" i="19"/>
  <c r="Y239" i="19"/>
  <c r="X239" i="19"/>
  <c r="W239" i="19"/>
  <c r="V239" i="19"/>
  <c r="G239" i="19"/>
  <c r="F239" i="19"/>
  <c r="E239" i="19"/>
  <c r="D239" i="19"/>
  <c r="C239" i="19"/>
  <c r="B239" i="19"/>
  <c r="A239" i="19"/>
  <c r="Y238" i="19"/>
  <c r="X238" i="19"/>
  <c r="W238" i="19"/>
  <c r="V238" i="19"/>
  <c r="G238" i="19"/>
  <c r="F238" i="19"/>
  <c r="E238" i="19"/>
  <c r="D238" i="19"/>
  <c r="C238" i="19"/>
  <c r="B238" i="19"/>
  <c r="A238" i="19"/>
  <c r="Y237" i="19"/>
  <c r="X237" i="19"/>
  <c r="W237" i="19"/>
  <c r="V237" i="19"/>
  <c r="G237" i="19"/>
  <c r="F237" i="19"/>
  <c r="E237" i="19"/>
  <c r="D237" i="19"/>
  <c r="C237" i="19"/>
  <c r="B237" i="19"/>
  <c r="A237" i="19"/>
  <c r="Y236" i="19"/>
  <c r="X236" i="19"/>
  <c r="W236" i="19"/>
  <c r="V236" i="19"/>
  <c r="G236" i="19"/>
  <c r="F236" i="19"/>
  <c r="E236" i="19"/>
  <c r="D236" i="19"/>
  <c r="C236" i="19"/>
  <c r="B236" i="19"/>
  <c r="A236" i="19"/>
  <c r="Y235" i="19"/>
  <c r="X235" i="19"/>
  <c r="W235" i="19"/>
  <c r="V235" i="19"/>
  <c r="G235" i="19"/>
  <c r="F235" i="19"/>
  <c r="E235" i="19"/>
  <c r="D235" i="19"/>
  <c r="C235" i="19"/>
  <c r="B235" i="19"/>
  <c r="A235" i="19"/>
  <c r="Y234" i="19"/>
  <c r="X234" i="19"/>
  <c r="W234" i="19"/>
  <c r="V234" i="19"/>
  <c r="G234" i="19"/>
  <c r="F234" i="19"/>
  <c r="E234" i="19"/>
  <c r="D234" i="19"/>
  <c r="C234" i="19"/>
  <c r="B234" i="19"/>
  <c r="A234" i="19"/>
  <c r="Y233" i="19"/>
  <c r="X233" i="19"/>
  <c r="W233" i="19"/>
  <c r="V233" i="19"/>
  <c r="G233" i="19"/>
  <c r="F233" i="19"/>
  <c r="E233" i="19"/>
  <c r="D233" i="19"/>
  <c r="C233" i="19"/>
  <c r="B233" i="19"/>
  <c r="A233" i="19"/>
  <c r="Y232" i="19"/>
  <c r="X232" i="19"/>
  <c r="W232" i="19"/>
  <c r="V232" i="19"/>
  <c r="G232" i="19"/>
  <c r="F232" i="19"/>
  <c r="E232" i="19"/>
  <c r="D232" i="19"/>
  <c r="C232" i="19"/>
  <c r="B232" i="19"/>
  <c r="A232" i="19"/>
  <c r="Y231" i="19"/>
  <c r="X231" i="19"/>
  <c r="W231" i="19"/>
  <c r="V231" i="19"/>
  <c r="G231" i="19"/>
  <c r="F231" i="19"/>
  <c r="E231" i="19"/>
  <c r="D231" i="19"/>
  <c r="C231" i="19"/>
  <c r="B231" i="19"/>
  <c r="A231" i="19"/>
  <c r="Y230" i="19"/>
  <c r="X230" i="19"/>
  <c r="W230" i="19"/>
  <c r="V230" i="19"/>
  <c r="G230" i="19"/>
  <c r="F230" i="19"/>
  <c r="E230" i="19"/>
  <c r="D230" i="19"/>
  <c r="C230" i="19"/>
  <c r="B230" i="19"/>
  <c r="A230" i="19"/>
  <c r="Y229" i="19"/>
  <c r="X229" i="19"/>
  <c r="W229" i="19"/>
  <c r="V229" i="19"/>
  <c r="G229" i="19"/>
  <c r="F229" i="19"/>
  <c r="E229" i="19"/>
  <c r="D229" i="19"/>
  <c r="C229" i="19"/>
  <c r="B229" i="19"/>
  <c r="A229" i="19"/>
  <c r="Y228" i="19"/>
  <c r="X228" i="19"/>
  <c r="W228" i="19"/>
  <c r="V228" i="19"/>
  <c r="G228" i="19"/>
  <c r="F228" i="19"/>
  <c r="E228" i="19"/>
  <c r="D228" i="19"/>
  <c r="C228" i="19"/>
  <c r="B228" i="19"/>
  <c r="A228" i="19"/>
  <c r="Y227" i="19"/>
  <c r="X227" i="19"/>
  <c r="W227" i="19"/>
  <c r="V227" i="19"/>
  <c r="G227" i="19"/>
  <c r="F227" i="19"/>
  <c r="E227" i="19"/>
  <c r="D227" i="19"/>
  <c r="C227" i="19"/>
  <c r="B227" i="19"/>
  <c r="A227" i="19"/>
  <c r="Y226" i="19"/>
  <c r="X226" i="19"/>
  <c r="W226" i="19"/>
  <c r="V226" i="19"/>
  <c r="G226" i="19"/>
  <c r="F226" i="19"/>
  <c r="E226" i="19"/>
  <c r="D226" i="19"/>
  <c r="C226" i="19"/>
  <c r="B226" i="19"/>
  <c r="A226" i="19"/>
  <c r="Y225" i="19"/>
  <c r="X225" i="19"/>
  <c r="W225" i="19"/>
  <c r="V225" i="19"/>
  <c r="G225" i="19"/>
  <c r="F225" i="19"/>
  <c r="E225" i="19"/>
  <c r="D225" i="19"/>
  <c r="C225" i="19"/>
  <c r="B225" i="19"/>
  <c r="A225" i="19"/>
  <c r="Y224" i="19"/>
  <c r="X224" i="19"/>
  <c r="W224" i="19"/>
  <c r="V224" i="19"/>
  <c r="G224" i="19"/>
  <c r="F224" i="19"/>
  <c r="E224" i="19"/>
  <c r="D224" i="19"/>
  <c r="C224" i="19"/>
  <c r="B224" i="19"/>
  <c r="A224" i="19"/>
  <c r="Y223" i="19"/>
  <c r="X223" i="19"/>
  <c r="W223" i="19"/>
  <c r="V223" i="19"/>
  <c r="G223" i="19"/>
  <c r="F223" i="19"/>
  <c r="E223" i="19"/>
  <c r="D223" i="19"/>
  <c r="C223" i="19"/>
  <c r="B223" i="19"/>
  <c r="A223" i="19"/>
  <c r="Y222" i="19"/>
  <c r="X222" i="19"/>
  <c r="W222" i="19"/>
  <c r="V222" i="19"/>
  <c r="G222" i="19"/>
  <c r="F222" i="19"/>
  <c r="E222" i="19"/>
  <c r="D222" i="19"/>
  <c r="C222" i="19"/>
  <c r="B222" i="19"/>
  <c r="A222" i="19"/>
  <c r="Y221" i="19"/>
  <c r="X221" i="19"/>
  <c r="W221" i="19"/>
  <c r="V221" i="19"/>
  <c r="G221" i="19"/>
  <c r="F221" i="19"/>
  <c r="E221" i="19"/>
  <c r="D221" i="19"/>
  <c r="C221" i="19"/>
  <c r="B221" i="19"/>
  <c r="A221" i="19"/>
  <c r="Y220" i="19"/>
  <c r="X220" i="19"/>
  <c r="W220" i="19"/>
  <c r="V220" i="19"/>
  <c r="G220" i="19"/>
  <c r="F220" i="19"/>
  <c r="E220" i="19"/>
  <c r="D220" i="19"/>
  <c r="C220" i="19"/>
  <c r="B220" i="19"/>
  <c r="A220" i="19"/>
  <c r="Y219" i="19"/>
  <c r="X219" i="19"/>
  <c r="W219" i="19"/>
  <c r="V219" i="19"/>
  <c r="G219" i="19"/>
  <c r="F219" i="19"/>
  <c r="E219" i="19"/>
  <c r="D219" i="19"/>
  <c r="C219" i="19"/>
  <c r="B219" i="19"/>
  <c r="A219" i="19"/>
  <c r="Y218" i="19"/>
  <c r="X218" i="19"/>
  <c r="W218" i="19"/>
  <c r="V218" i="19"/>
  <c r="G218" i="19"/>
  <c r="F218" i="19"/>
  <c r="E218" i="19"/>
  <c r="D218" i="19"/>
  <c r="C218" i="19"/>
  <c r="B218" i="19"/>
  <c r="A218" i="19"/>
  <c r="Y217" i="19"/>
  <c r="X217" i="19"/>
  <c r="W217" i="19"/>
  <c r="V217" i="19"/>
  <c r="G217" i="19"/>
  <c r="F217" i="19"/>
  <c r="E217" i="19"/>
  <c r="D217" i="19"/>
  <c r="C217" i="19"/>
  <c r="B217" i="19"/>
  <c r="A217" i="19"/>
  <c r="Y216" i="19"/>
  <c r="X216" i="19"/>
  <c r="W216" i="19"/>
  <c r="V216" i="19"/>
  <c r="G216" i="19"/>
  <c r="F216" i="19"/>
  <c r="E216" i="19"/>
  <c r="D216" i="19"/>
  <c r="C216" i="19"/>
  <c r="B216" i="19"/>
  <c r="A216" i="19"/>
  <c r="Y215" i="19"/>
  <c r="X215" i="19"/>
  <c r="W215" i="19"/>
  <c r="V215" i="19"/>
  <c r="G215" i="19"/>
  <c r="F215" i="19"/>
  <c r="E215" i="19"/>
  <c r="D215" i="19"/>
  <c r="C215" i="19"/>
  <c r="B215" i="19"/>
  <c r="A215" i="19"/>
  <c r="Y214" i="19"/>
  <c r="X214" i="19"/>
  <c r="W214" i="19"/>
  <c r="V214" i="19"/>
  <c r="G214" i="19"/>
  <c r="F214" i="19"/>
  <c r="E214" i="19"/>
  <c r="D214" i="19"/>
  <c r="C214" i="19"/>
  <c r="B214" i="19"/>
  <c r="A214" i="19"/>
  <c r="Y213" i="19"/>
  <c r="X213" i="19"/>
  <c r="W213" i="19"/>
  <c r="V213" i="19"/>
  <c r="G213" i="19"/>
  <c r="F213" i="19"/>
  <c r="E213" i="19"/>
  <c r="D213" i="19"/>
  <c r="C213" i="19"/>
  <c r="B213" i="19"/>
  <c r="A213" i="19"/>
  <c r="Y212" i="19"/>
  <c r="X212" i="19"/>
  <c r="W212" i="19"/>
  <c r="V212" i="19"/>
  <c r="G212" i="19"/>
  <c r="F212" i="19"/>
  <c r="E212" i="19"/>
  <c r="D212" i="19"/>
  <c r="C212" i="19"/>
  <c r="B212" i="19"/>
  <c r="A212" i="19"/>
  <c r="Y211" i="19"/>
  <c r="X211" i="19"/>
  <c r="W211" i="19"/>
  <c r="V211" i="19"/>
  <c r="G211" i="19"/>
  <c r="F211" i="19"/>
  <c r="E211" i="19"/>
  <c r="D211" i="19"/>
  <c r="C211" i="19"/>
  <c r="B211" i="19"/>
  <c r="A211" i="19"/>
  <c r="Y210" i="19"/>
  <c r="X210" i="19"/>
  <c r="W210" i="19"/>
  <c r="V210" i="19"/>
  <c r="G210" i="19"/>
  <c r="F210" i="19"/>
  <c r="E210" i="19"/>
  <c r="D210" i="19"/>
  <c r="C210" i="19"/>
  <c r="B210" i="19"/>
  <c r="A210" i="19"/>
  <c r="Y209" i="19"/>
  <c r="X209" i="19"/>
  <c r="W209" i="19"/>
  <c r="V209" i="19"/>
  <c r="G209" i="19"/>
  <c r="F209" i="19"/>
  <c r="E209" i="19"/>
  <c r="D209" i="19"/>
  <c r="C209" i="19"/>
  <c r="B209" i="19"/>
  <c r="A209" i="19"/>
  <c r="Y208" i="19"/>
  <c r="X208" i="19"/>
  <c r="W208" i="19"/>
  <c r="V208" i="19"/>
  <c r="G208" i="19"/>
  <c r="F208" i="19"/>
  <c r="E208" i="19"/>
  <c r="D208" i="19"/>
  <c r="C208" i="19"/>
  <c r="B208" i="19"/>
  <c r="A208" i="19"/>
  <c r="Y207" i="19"/>
  <c r="X207" i="19"/>
  <c r="W207" i="19"/>
  <c r="V207" i="19"/>
  <c r="G207" i="19"/>
  <c r="F207" i="19"/>
  <c r="E207" i="19"/>
  <c r="D207" i="19"/>
  <c r="C207" i="19"/>
  <c r="B207" i="19"/>
  <c r="A207" i="19"/>
  <c r="Y206" i="19"/>
  <c r="X206" i="19"/>
  <c r="W206" i="19"/>
  <c r="V206" i="19"/>
  <c r="G206" i="19"/>
  <c r="F206" i="19"/>
  <c r="E206" i="19"/>
  <c r="D206" i="19"/>
  <c r="C206" i="19"/>
  <c r="B206" i="19"/>
  <c r="A206" i="19"/>
  <c r="Y205" i="19"/>
  <c r="X205" i="19"/>
  <c r="W205" i="19"/>
  <c r="V205" i="19"/>
  <c r="G205" i="19"/>
  <c r="F205" i="19"/>
  <c r="E205" i="19"/>
  <c r="D205" i="19"/>
  <c r="C205" i="19"/>
  <c r="B205" i="19"/>
  <c r="A205" i="19"/>
  <c r="Y204" i="19"/>
  <c r="X204" i="19"/>
  <c r="W204" i="19"/>
  <c r="V204" i="19"/>
  <c r="G204" i="19"/>
  <c r="F204" i="19"/>
  <c r="E204" i="19"/>
  <c r="D204" i="19"/>
  <c r="C204" i="19"/>
  <c r="B204" i="19"/>
  <c r="A204" i="19"/>
  <c r="Y203" i="19"/>
  <c r="X203" i="19"/>
  <c r="W203" i="19"/>
  <c r="V203" i="19"/>
  <c r="G203" i="19"/>
  <c r="F203" i="19"/>
  <c r="E203" i="19"/>
  <c r="D203" i="19"/>
  <c r="C203" i="19"/>
  <c r="B203" i="19"/>
  <c r="A203" i="19"/>
  <c r="Y202" i="19"/>
  <c r="X202" i="19"/>
  <c r="W202" i="19"/>
  <c r="V202" i="19"/>
  <c r="G202" i="19"/>
  <c r="F202" i="19"/>
  <c r="E202" i="19"/>
  <c r="D202" i="19"/>
  <c r="C202" i="19"/>
  <c r="B202" i="19"/>
  <c r="A202" i="19"/>
  <c r="Y201" i="19"/>
  <c r="X201" i="19"/>
  <c r="W201" i="19"/>
  <c r="V201" i="19"/>
  <c r="G201" i="19"/>
  <c r="F201" i="19"/>
  <c r="E201" i="19"/>
  <c r="D201" i="19"/>
  <c r="C201" i="19"/>
  <c r="B201" i="19"/>
  <c r="A201" i="19"/>
  <c r="Y200" i="19"/>
  <c r="X200" i="19"/>
  <c r="W200" i="19"/>
  <c r="V200" i="19"/>
  <c r="G200" i="19"/>
  <c r="F200" i="19"/>
  <c r="E200" i="19"/>
  <c r="D200" i="19"/>
  <c r="C200" i="19"/>
  <c r="B200" i="19"/>
  <c r="A200" i="19"/>
  <c r="Y199" i="19"/>
  <c r="X199" i="19"/>
  <c r="W199" i="19"/>
  <c r="V199" i="19"/>
  <c r="G199" i="19"/>
  <c r="F199" i="19"/>
  <c r="E199" i="19"/>
  <c r="D199" i="19"/>
  <c r="C199" i="19"/>
  <c r="B199" i="19"/>
  <c r="A199" i="19"/>
  <c r="Y198" i="19"/>
  <c r="X198" i="19"/>
  <c r="W198" i="19"/>
  <c r="V198" i="19"/>
  <c r="G198" i="19"/>
  <c r="F198" i="19"/>
  <c r="E198" i="19"/>
  <c r="D198" i="19"/>
  <c r="C198" i="19"/>
  <c r="B198" i="19"/>
  <c r="A198" i="19"/>
  <c r="Y197" i="19"/>
  <c r="X197" i="19"/>
  <c r="W197" i="19"/>
  <c r="V197" i="19"/>
  <c r="G197" i="19"/>
  <c r="F197" i="19"/>
  <c r="E197" i="19"/>
  <c r="D197" i="19"/>
  <c r="C197" i="19"/>
  <c r="B197" i="19"/>
  <c r="A197" i="19"/>
  <c r="Y196" i="19"/>
  <c r="X196" i="19"/>
  <c r="W196" i="19"/>
  <c r="V196" i="19"/>
  <c r="G196" i="19"/>
  <c r="F196" i="19"/>
  <c r="E196" i="19"/>
  <c r="D196" i="19"/>
  <c r="C196" i="19"/>
  <c r="B196" i="19"/>
  <c r="A196" i="19"/>
  <c r="Y195" i="19"/>
  <c r="X195" i="19"/>
  <c r="W195" i="19"/>
  <c r="V195" i="19"/>
  <c r="G195" i="19"/>
  <c r="F195" i="19"/>
  <c r="E195" i="19"/>
  <c r="D195" i="19"/>
  <c r="C195" i="19"/>
  <c r="B195" i="19"/>
  <c r="A195" i="19"/>
  <c r="Y194" i="19"/>
  <c r="X194" i="19"/>
  <c r="W194" i="19"/>
  <c r="V194" i="19"/>
  <c r="G194" i="19"/>
  <c r="F194" i="19"/>
  <c r="E194" i="19"/>
  <c r="D194" i="19"/>
  <c r="C194" i="19"/>
  <c r="B194" i="19"/>
  <c r="A194" i="19"/>
  <c r="Y193" i="19"/>
  <c r="X193" i="19"/>
  <c r="W193" i="19"/>
  <c r="V193" i="19"/>
  <c r="G193" i="19"/>
  <c r="F193" i="19"/>
  <c r="E193" i="19"/>
  <c r="D193" i="19"/>
  <c r="C193" i="19"/>
  <c r="B193" i="19"/>
  <c r="A193" i="19"/>
  <c r="Y192" i="19"/>
  <c r="X192" i="19"/>
  <c r="W192" i="19"/>
  <c r="V192" i="19"/>
  <c r="G192" i="19"/>
  <c r="F192" i="19"/>
  <c r="E192" i="19"/>
  <c r="D192" i="19"/>
  <c r="C192" i="19"/>
  <c r="B192" i="19"/>
  <c r="A192" i="19"/>
  <c r="Y191" i="19"/>
  <c r="X191" i="19"/>
  <c r="W191" i="19"/>
  <c r="V191" i="19"/>
  <c r="G191" i="19"/>
  <c r="F191" i="19"/>
  <c r="E191" i="19"/>
  <c r="D191" i="19"/>
  <c r="C191" i="19"/>
  <c r="B191" i="19"/>
  <c r="A191" i="19"/>
  <c r="Y190" i="19"/>
  <c r="X190" i="19"/>
  <c r="W190" i="19"/>
  <c r="V190" i="19"/>
  <c r="G190" i="19"/>
  <c r="F190" i="19"/>
  <c r="E190" i="19"/>
  <c r="D190" i="19"/>
  <c r="C190" i="19"/>
  <c r="B190" i="19"/>
  <c r="A190" i="19"/>
  <c r="Y189" i="19"/>
  <c r="X189" i="19"/>
  <c r="W189" i="19"/>
  <c r="V189" i="19"/>
  <c r="G189" i="19"/>
  <c r="F189" i="19"/>
  <c r="E189" i="19"/>
  <c r="D189" i="19"/>
  <c r="C189" i="19"/>
  <c r="B189" i="19"/>
  <c r="A189" i="19"/>
  <c r="Y188" i="19"/>
  <c r="X188" i="19"/>
  <c r="W188" i="19"/>
  <c r="V188" i="19"/>
  <c r="G188" i="19"/>
  <c r="F188" i="19"/>
  <c r="E188" i="19"/>
  <c r="D188" i="19"/>
  <c r="C188" i="19"/>
  <c r="B188" i="19"/>
  <c r="A188" i="19"/>
  <c r="Y187" i="19"/>
  <c r="X187" i="19"/>
  <c r="W187" i="19"/>
  <c r="V187" i="19"/>
  <c r="G187" i="19"/>
  <c r="F187" i="19"/>
  <c r="E187" i="19"/>
  <c r="D187" i="19"/>
  <c r="C187" i="19"/>
  <c r="B187" i="19"/>
  <c r="A187" i="19"/>
  <c r="Y186" i="19"/>
  <c r="X186" i="19"/>
  <c r="W186" i="19"/>
  <c r="V186" i="19"/>
  <c r="G186" i="19"/>
  <c r="F186" i="19"/>
  <c r="E186" i="19"/>
  <c r="D186" i="19"/>
  <c r="C186" i="19"/>
  <c r="B186" i="19"/>
  <c r="A186" i="19"/>
  <c r="Y185" i="19"/>
  <c r="X185" i="19"/>
  <c r="W185" i="19"/>
  <c r="V185" i="19"/>
  <c r="G185" i="19"/>
  <c r="F185" i="19"/>
  <c r="E185" i="19"/>
  <c r="D185" i="19"/>
  <c r="C185" i="19"/>
  <c r="B185" i="19"/>
  <c r="A185" i="19"/>
  <c r="Y184" i="19"/>
  <c r="X184" i="19"/>
  <c r="W184" i="19"/>
  <c r="V184" i="19"/>
  <c r="G184" i="19"/>
  <c r="F184" i="19"/>
  <c r="E184" i="19"/>
  <c r="D184" i="19"/>
  <c r="C184" i="19"/>
  <c r="B184" i="19"/>
  <c r="A184" i="19"/>
  <c r="Y183" i="19"/>
  <c r="X183" i="19"/>
  <c r="W183" i="19"/>
  <c r="V183" i="19"/>
  <c r="G183" i="19"/>
  <c r="F183" i="19"/>
  <c r="E183" i="19"/>
  <c r="D183" i="19"/>
  <c r="C183" i="19"/>
  <c r="B183" i="19"/>
  <c r="A183" i="19"/>
  <c r="Y182" i="19"/>
  <c r="X182" i="19"/>
  <c r="W182" i="19"/>
  <c r="V182" i="19"/>
  <c r="G182" i="19"/>
  <c r="F182" i="19"/>
  <c r="E182" i="19"/>
  <c r="D182" i="19"/>
  <c r="C182" i="19"/>
  <c r="B182" i="19"/>
  <c r="A182" i="19"/>
  <c r="Y181" i="19"/>
  <c r="X181" i="19"/>
  <c r="W181" i="19"/>
  <c r="V181" i="19"/>
  <c r="G181" i="19"/>
  <c r="F181" i="19"/>
  <c r="E181" i="19"/>
  <c r="D181" i="19"/>
  <c r="C181" i="19"/>
  <c r="B181" i="19"/>
  <c r="A181" i="19"/>
  <c r="Y180" i="19"/>
  <c r="X180" i="19"/>
  <c r="W180" i="19"/>
  <c r="V180" i="19"/>
  <c r="G180" i="19"/>
  <c r="F180" i="19"/>
  <c r="E180" i="19"/>
  <c r="D180" i="19"/>
  <c r="C180" i="19"/>
  <c r="B180" i="19"/>
  <c r="A180" i="19"/>
  <c r="Y179" i="19"/>
  <c r="X179" i="19"/>
  <c r="W179" i="19"/>
  <c r="V179" i="19"/>
  <c r="G179" i="19"/>
  <c r="F179" i="19"/>
  <c r="E179" i="19"/>
  <c r="D179" i="19"/>
  <c r="C179" i="19"/>
  <c r="B179" i="19"/>
  <c r="A179" i="19"/>
  <c r="Y178" i="19"/>
  <c r="X178" i="19"/>
  <c r="W178" i="19"/>
  <c r="V178" i="19"/>
  <c r="G178" i="19"/>
  <c r="F178" i="19"/>
  <c r="E178" i="19"/>
  <c r="D178" i="19"/>
  <c r="C178" i="19"/>
  <c r="B178" i="19"/>
  <c r="A178" i="19"/>
  <c r="Y177" i="19"/>
  <c r="X177" i="19"/>
  <c r="W177" i="19"/>
  <c r="V177" i="19"/>
  <c r="G177" i="19"/>
  <c r="F177" i="19"/>
  <c r="E177" i="19"/>
  <c r="D177" i="19"/>
  <c r="C177" i="19"/>
  <c r="B177" i="19"/>
  <c r="A177" i="19"/>
  <c r="Y176" i="19"/>
  <c r="X176" i="19"/>
  <c r="W176" i="19"/>
  <c r="V176" i="19"/>
  <c r="G176" i="19"/>
  <c r="F176" i="19"/>
  <c r="E176" i="19"/>
  <c r="D176" i="19"/>
  <c r="C176" i="19"/>
  <c r="B176" i="19"/>
  <c r="A176" i="19"/>
  <c r="AA175" i="19"/>
  <c r="Y175" i="19"/>
  <c r="X175" i="19"/>
  <c r="W175" i="19"/>
  <c r="V175" i="19"/>
  <c r="G175" i="19"/>
  <c r="F175" i="19"/>
  <c r="E175" i="19"/>
  <c r="D175" i="19"/>
  <c r="C175" i="19"/>
  <c r="B175" i="19"/>
  <c r="A175" i="19"/>
  <c r="AA174" i="19"/>
  <c r="Y174" i="19"/>
  <c r="X174" i="19"/>
  <c r="W174" i="19"/>
  <c r="V174" i="19"/>
  <c r="G174" i="19"/>
  <c r="F174" i="19"/>
  <c r="E174" i="19"/>
  <c r="D174" i="19"/>
  <c r="C174" i="19"/>
  <c r="B174" i="19"/>
  <c r="A174" i="19"/>
  <c r="AA173" i="19"/>
  <c r="Y173" i="19"/>
  <c r="X173" i="19"/>
  <c r="W173" i="19"/>
  <c r="V173" i="19"/>
  <c r="G173" i="19"/>
  <c r="F173" i="19"/>
  <c r="E173" i="19"/>
  <c r="D173" i="19"/>
  <c r="C173" i="19"/>
  <c r="B173" i="19"/>
  <c r="A173" i="19"/>
  <c r="AA172" i="19"/>
  <c r="Y172" i="19"/>
  <c r="X172" i="19"/>
  <c r="W172" i="19"/>
  <c r="V172" i="19"/>
  <c r="G172" i="19"/>
  <c r="F172" i="19"/>
  <c r="E172" i="19"/>
  <c r="D172" i="19"/>
  <c r="C172" i="19"/>
  <c r="B172" i="19"/>
  <c r="A172" i="19"/>
  <c r="AA171" i="19"/>
  <c r="Y171" i="19"/>
  <c r="X171" i="19"/>
  <c r="W171" i="19"/>
  <c r="V171" i="19"/>
  <c r="G171" i="19"/>
  <c r="F171" i="19"/>
  <c r="E171" i="19"/>
  <c r="D171" i="19"/>
  <c r="C171" i="19"/>
  <c r="B171" i="19"/>
  <c r="A171" i="19"/>
  <c r="AA170" i="19"/>
  <c r="Y170" i="19"/>
  <c r="X170" i="19"/>
  <c r="W170" i="19"/>
  <c r="V170" i="19"/>
  <c r="G170" i="19"/>
  <c r="F170" i="19"/>
  <c r="E170" i="19"/>
  <c r="D170" i="19"/>
  <c r="C170" i="19"/>
  <c r="B170" i="19"/>
  <c r="A170" i="19"/>
  <c r="AA169" i="19"/>
  <c r="Y169" i="19"/>
  <c r="X169" i="19"/>
  <c r="W169" i="19"/>
  <c r="V169" i="19"/>
  <c r="G169" i="19"/>
  <c r="F169" i="19"/>
  <c r="E169" i="19"/>
  <c r="D169" i="19"/>
  <c r="C169" i="19"/>
  <c r="B169" i="19"/>
  <c r="A169" i="19"/>
  <c r="AA168" i="19"/>
  <c r="Y168" i="19"/>
  <c r="X168" i="19"/>
  <c r="W168" i="19"/>
  <c r="V168" i="19"/>
  <c r="G168" i="19"/>
  <c r="F168" i="19"/>
  <c r="E168" i="19"/>
  <c r="D168" i="19"/>
  <c r="C168" i="19"/>
  <c r="B168" i="19"/>
  <c r="A168" i="19"/>
  <c r="AA167" i="19"/>
  <c r="Y167" i="19"/>
  <c r="X167" i="19"/>
  <c r="W167" i="19"/>
  <c r="V167" i="19"/>
  <c r="G167" i="19"/>
  <c r="F167" i="19"/>
  <c r="E167" i="19"/>
  <c r="D167" i="19"/>
  <c r="C167" i="19"/>
  <c r="B167" i="19"/>
  <c r="A167" i="19"/>
  <c r="AA166" i="19"/>
  <c r="Y166" i="19"/>
  <c r="X166" i="19"/>
  <c r="W166" i="19"/>
  <c r="V166" i="19"/>
  <c r="G166" i="19"/>
  <c r="F166" i="19"/>
  <c r="E166" i="19"/>
  <c r="D166" i="19"/>
  <c r="C166" i="19"/>
  <c r="B166" i="19"/>
  <c r="A166" i="19"/>
  <c r="AA165" i="19"/>
  <c r="Y165" i="19"/>
  <c r="X165" i="19"/>
  <c r="W165" i="19"/>
  <c r="V165" i="19"/>
  <c r="G165" i="19"/>
  <c r="F165" i="19"/>
  <c r="E165" i="19"/>
  <c r="D165" i="19"/>
  <c r="C165" i="19"/>
  <c r="B165" i="19"/>
  <c r="A165" i="19"/>
  <c r="AA164" i="19"/>
  <c r="Y164" i="19"/>
  <c r="X164" i="19"/>
  <c r="W164" i="19"/>
  <c r="V164" i="19"/>
  <c r="G164" i="19"/>
  <c r="F164" i="19"/>
  <c r="E164" i="19"/>
  <c r="D164" i="19"/>
  <c r="C164" i="19"/>
  <c r="B164" i="19"/>
  <c r="A164" i="19"/>
  <c r="AA163" i="19"/>
  <c r="Y163" i="19"/>
  <c r="X163" i="19"/>
  <c r="W163" i="19"/>
  <c r="V163" i="19"/>
  <c r="G163" i="19"/>
  <c r="F163" i="19"/>
  <c r="E163" i="19"/>
  <c r="D163" i="19"/>
  <c r="C163" i="19"/>
  <c r="B163" i="19"/>
  <c r="A163" i="19"/>
  <c r="AA162" i="19"/>
  <c r="Y162" i="19"/>
  <c r="X162" i="19"/>
  <c r="W162" i="19"/>
  <c r="V162" i="19"/>
  <c r="G162" i="19"/>
  <c r="F162" i="19"/>
  <c r="E162" i="19"/>
  <c r="D162" i="19"/>
  <c r="C162" i="19"/>
  <c r="B162" i="19"/>
  <c r="A162" i="19"/>
  <c r="AA161" i="19"/>
  <c r="Y161" i="19"/>
  <c r="X161" i="19"/>
  <c r="W161" i="19"/>
  <c r="V161" i="19"/>
  <c r="G161" i="19"/>
  <c r="F161" i="19"/>
  <c r="E161" i="19"/>
  <c r="D161" i="19"/>
  <c r="C161" i="19"/>
  <c r="B161" i="19"/>
  <c r="A161" i="19"/>
  <c r="AA160" i="19"/>
  <c r="Y160" i="19"/>
  <c r="X160" i="19"/>
  <c r="W160" i="19"/>
  <c r="V160" i="19"/>
  <c r="G160" i="19"/>
  <c r="F160" i="19"/>
  <c r="E160" i="19"/>
  <c r="D160" i="19"/>
  <c r="C160" i="19"/>
  <c r="B160" i="19"/>
  <c r="A160" i="19"/>
  <c r="AA159" i="19"/>
  <c r="Y159" i="19"/>
  <c r="X159" i="19"/>
  <c r="W159" i="19"/>
  <c r="V159" i="19"/>
  <c r="G159" i="19"/>
  <c r="F159" i="19"/>
  <c r="E159" i="19"/>
  <c r="D159" i="19"/>
  <c r="C159" i="19"/>
  <c r="B159" i="19"/>
  <c r="A159" i="19"/>
  <c r="AA158" i="19"/>
  <c r="Y158" i="19"/>
  <c r="X158" i="19"/>
  <c r="W158" i="19"/>
  <c r="V158" i="19"/>
  <c r="G158" i="19"/>
  <c r="F158" i="19"/>
  <c r="E158" i="19"/>
  <c r="D158" i="19"/>
  <c r="C158" i="19"/>
  <c r="B158" i="19"/>
  <c r="A158" i="19"/>
  <c r="AA157" i="19"/>
  <c r="Z157" i="19"/>
  <c r="Y157" i="19"/>
  <c r="X157" i="19"/>
  <c r="W157" i="19"/>
  <c r="V157" i="19"/>
  <c r="G157" i="19"/>
  <c r="F157" i="19"/>
  <c r="E157" i="19"/>
  <c r="D157" i="19"/>
  <c r="C157" i="19"/>
  <c r="B157" i="19"/>
  <c r="A157" i="19"/>
  <c r="AA156" i="19"/>
  <c r="Y156" i="19"/>
  <c r="X156" i="19"/>
  <c r="W156" i="19"/>
  <c r="V156" i="19"/>
  <c r="G156" i="19"/>
  <c r="F156" i="19"/>
  <c r="E156" i="19"/>
  <c r="D156" i="19"/>
  <c r="C156" i="19"/>
  <c r="B156" i="19"/>
  <c r="A156" i="19"/>
  <c r="AA155" i="19"/>
  <c r="Y155" i="19"/>
  <c r="X155" i="19"/>
  <c r="W155" i="19"/>
  <c r="V155" i="19"/>
  <c r="G155" i="19"/>
  <c r="F155" i="19"/>
  <c r="E155" i="19"/>
  <c r="D155" i="19"/>
  <c r="C155" i="19"/>
  <c r="B155" i="19"/>
  <c r="A155" i="19"/>
  <c r="AA154" i="19"/>
  <c r="Y154" i="19"/>
  <c r="X154" i="19"/>
  <c r="W154" i="19"/>
  <c r="V154" i="19"/>
  <c r="G154" i="19"/>
  <c r="F154" i="19"/>
  <c r="E154" i="19"/>
  <c r="D154" i="19"/>
  <c r="C154" i="19"/>
  <c r="B154" i="19"/>
  <c r="A154" i="19"/>
  <c r="AA153" i="19"/>
  <c r="Y153" i="19"/>
  <c r="X153" i="19"/>
  <c r="W153" i="19"/>
  <c r="V153" i="19"/>
  <c r="G153" i="19"/>
  <c r="F153" i="19"/>
  <c r="E153" i="19"/>
  <c r="D153" i="19"/>
  <c r="C153" i="19"/>
  <c r="B153" i="19"/>
  <c r="A153" i="19"/>
  <c r="AA152" i="19"/>
  <c r="Y152" i="19"/>
  <c r="X152" i="19"/>
  <c r="W152" i="19"/>
  <c r="V152" i="19"/>
  <c r="G152" i="19"/>
  <c r="F152" i="19"/>
  <c r="E152" i="19"/>
  <c r="D152" i="19"/>
  <c r="C152" i="19"/>
  <c r="B152" i="19"/>
  <c r="A152" i="19"/>
  <c r="AA151" i="19"/>
  <c r="Y151" i="19"/>
  <c r="X151" i="19"/>
  <c r="W151" i="19"/>
  <c r="V151" i="19"/>
  <c r="G151" i="19"/>
  <c r="F151" i="19"/>
  <c r="E151" i="19"/>
  <c r="D151" i="19"/>
  <c r="C151" i="19"/>
  <c r="B151" i="19"/>
  <c r="A151" i="19"/>
  <c r="AA150" i="19"/>
  <c r="Y150" i="19"/>
  <c r="X150" i="19"/>
  <c r="W150" i="19"/>
  <c r="V150" i="19"/>
  <c r="G150" i="19"/>
  <c r="F150" i="19"/>
  <c r="E150" i="19"/>
  <c r="D150" i="19"/>
  <c r="C150" i="19"/>
  <c r="B150" i="19"/>
  <c r="A150" i="19"/>
  <c r="AD149" i="19"/>
  <c r="AA149" i="19"/>
  <c r="Y149" i="19"/>
  <c r="X149" i="19"/>
  <c r="W149" i="19"/>
  <c r="V149" i="19"/>
  <c r="G149" i="19"/>
  <c r="F149" i="19"/>
  <c r="E149" i="19"/>
  <c r="D149" i="19"/>
  <c r="C149" i="19"/>
  <c r="B149" i="19"/>
  <c r="A149" i="19"/>
  <c r="AD148" i="19"/>
  <c r="AA148" i="19"/>
  <c r="Y148" i="19"/>
  <c r="X148" i="19"/>
  <c r="W148" i="19"/>
  <c r="V148" i="19"/>
  <c r="G148" i="19"/>
  <c r="F148" i="19"/>
  <c r="E148" i="19"/>
  <c r="D148" i="19"/>
  <c r="C148" i="19"/>
  <c r="B148" i="19"/>
  <c r="A148" i="19"/>
  <c r="AD147" i="19"/>
  <c r="AA147" i="19"/>
  <c r="Y147" i="19"/>
  <c r="X147" i="19"/>
  <c r="W147" i="19"/>
  <c r="V147" i="19"/>
  <c r="G147" i="19"/>
  <c r="F147" i="19"/>
  <c r="E147" i="19"/>
  <c r="D147" i="19"/>
  <c r="C147" i="19"/>
  <c r="B147" i="19"/>
  <c r="A147" i="19"/>
  <c r="AD146" i="19"/>
  <c r="AA146" i="19"/>
  <c r="Y146" i="19"/>
  <c r="X146" i="19"/>
  <c r="W146" i="19"/>
  <c r="V146" i="19"/>
  <c r="G146" i="19"/>
  <c r="F146" i="19"/>
  <c r="E146" i="19"/>
  <c r="D146" i="19"/>
  <c r="C146" i="19"/>
  <c r="B146" i="19"/>
  <c r="A146" i="19"/>
  <c r="AD145" i="19"/>
  <c r="AA145" i="19"/>
  <c r="Y145" i="19"/>
  <c r="X145" i="19"/>
  <c r="W145" i="19"/>
  <c r="V145" i="19"/>
  <c r="G145" i="19"/>
  <c r="F145" i="19"/>
  <c r="E145" i="19"/>
  <c r="D145" i="19"/>
  <c r="C145" i="19"/>
  <c r="B145" i="19"/>
  <c r="A145" i="19"/>
  <c r="AD144" i="19"/>
  <c r="AA144" i="19"/>
  <c r="Y144" i="19"/>
  <c r="X144" i="19"/>
  <c r="W144" i="19"/>
  <c r="V144" i="19"/>
  <c r="G144" i="19"/>
  <c r="F144" i="19"/>
  <c r="E144" i="19"/>
  <c r="D144" i="19"/>
  <c r="C144" i="19"/>
  <c r="B144" i="19"/>
  <c r="A144" i="19"/>
  <c r="AD143" i="19"/>
  <c r="AA143" i="19"/>
  <c r="Y143" i="19"/>
  <c r="X143" i="19"/>
  <c r="W143" i="19"/>
  <c r="V143" i="19"/>
  <c r="G143" i="19"/>
  <c r="F143" i="19"/>
  <c r="E143" i="19"/>
  <c r="D143" i="19"/>
  <c r="C143" i="19"/>
  <c r="B143" i="19"/>
  <c r="A143" i="19"/>
  <c r="AA142" i="19"/>
  <c r="Y142" i="19"/>
  <c r="X142" i="19"/>
  <c r="W142" i="19"/>
  <c r="G142" i="19"/>
  <c r="F142" i="19"/>
  <c r="E142" i="19"/>
  <c r="D142" i="19"/>
  <c r="C142" i="19"/>
  <c r="B142" i="19"/>
  <c r="A142" i="19"/>
  <c r="AA141" i="19"/>
  <c r="Y141" i="19"/>
  <c r="X141" i="19"/>
  <c r="W141" i="19"/>
  <c r="G141" i="19"/>
  <c r="F141" i="19"/>
  <c r="E141" i="19"/>
  <c r="D141" i="19"/>
  <c r="C141" i="19"/>
  <c r="B141" i="19"/>
  <c r="A141" i="19"/>
  <c r="AD140" i="19"/>
  <c r="AA140" i="19"/>
  <c r="Y140" i="19"/>
  <c r="X140" i="19"/>
  <c r="W140" i="19"/>
  <c r="V140" i="19"/>
  <c r="G140" i="19"/>
  <c r="F140" i="19"/>
  <c r="E140" i="19"/>
  <c r="D140" i="19"/>
  <c r="C140" i="19"/>
  <c r="B140" i="19"/>
  <c r="A140" i="19"/>
  <c r="AD139" i="19"/>
  <c r="AA139" i="19"/>
  <c r="Y139" i="19"/>
  <c r="X139" i="19"/>
  <c r="W139" i="19"/>
  <c r="V139" i="19"/>
  <c r="G139" i="19"/>
  <c r="F139" i="19"/>
  <c r="E139" i="19"/>
  <c r="D139" i="19"/>
  <c r="C139" i="19"/>
  <c r="B139" i="19"/>
  <c r="A139" i="19"/>
  <c r="AD138" i="19"/>
  <c r="AA138" i="19"/>
  <c r="Y138" i="19"/>
  <c r="X138" i="19"/>
  <c r="W138" i="19"/>
  <c r="V138" i="19"/>
  <c r="G138" i="19"/>
  <c r="F138" i="19"/>
  <c r="E138" i="19"/>
  <c r="D138" i="19"/>
  <c r="C138" i="19"/>
  <c r="B138" i="19"/>
  <c r="A138" i="19"/>
  <c r="AD137" i="19"/>
  <c r="AA137" i="19"/>
  <c r="Y137" i="19"/>
  <c r="X137" i="19"/>
  <c r="W137" i="19"/>
  <c r="V137" i="19"/>
  <c r="G137" i="19"/>
  <c r="F137" i="19"/>
  <c r="E137" i="19"/>
  <c r="D137" i="19"/>
  <c r="C137" i="19"/>
  <c r="B137" i="19"/>
  <c r="A137" i="19"/>
  <c r="AD136" i="19"/>
  <c r="AA136" i="19"/>
  <c r="Y136" i="19"/>
  <c r="X136" i="19"/>
  <c r="W136" i="19"/>
  <c r="V136" i="19"/>
  <c r="G136" i="19"/>
  <c r="F136" i="19"/>
  <c r="E136" i="19"/>
  <c r="D136" i="19"/>
  <c r="C136" i="19"/>
  <c r="B136" i="19"/>
  <c r="A136" i="19"/>
  <c r="AD135" i="19"/>
  <c r="AA135" i="19"/>
  <c r="Y135" i="19"/>
  <c r="X135" i="19"/>
  <c r="W135" i="19"/>
  <c r="V135" i="19"/>
  <c r="G135" i="19"/>
  <c r="F135" i="19"/>
  <c r="E135" i="19"/>
  <c r="D135" i="19"/>
  <c r="C135" i="19"/>
  <c r="B135" i="19"/>
  <c r="A135" i="19"/>
  <c r="AD134" i="19"/>
  <c r="AA134" i="19"/>
  <c r="Y134" i="19"/>
  <c r="X134" i="19"/>
  <c r="W134" i="19"/>
  <c r="V134" i="19"/>
  <c r="G134" i="19"/>
  <c r="F134" i="19"/>
  <c r="E134" i="19"/>
  <c r="D134" i="19"/>
  <c r="C134" i="19"/>
  <c r="B134" i="19"/>
  <c r="A134" i="19"/>
  <c r="AD133" i="19"/>
  <c r="AA133" i="19"/>
  <c r="Y133" i="19"/>
  <c r="X133" i="19"/>
  <c r="W133" i="19"/>
  <c r="V133" i="19"/>
  <c r="G133" i="19"/>
  <c r="F133" i="19"/>
  <c r="E133" i="19"/>
  <c r="D133" i="19"/>
  <c r="C133" i="19"/>
  <c r="B133" i="19"/>
  <c r="A133" i="19"/>
  <c r="AD132" i="19"/>
  <c r="AA132" i="19"/>
  <c r="Y132" i="19"/>
  <c r="X132" i="19"/>
  <c r="W132" i="19"/>
  <c r="V132" i="19"/>
  <c r="G132" i="19"/>
  <c r="F132" i="19"/>
  <c r="E132" i="19"/>
  <c r="D132" i="19"/>
  <c r="C132" i="19"/>
  <c r="B132" i="19"/>
  <c r="A132" i="19"/>
  <c r="AD131" i="19"/>
  <c r="AA131" i="19"/>
  <c r="Y131" i="19"/>
  <c r="X131" i="19"/>
  <c r="W131" i="19"/>
  <c r="V131" i="19"/>
  <c r="G131" i="19"/>
  <c r="F131" i="19"/>
  <c r="E131" i="19"/>
  <c r="D131" i="19"/>
  <c r="C131" i="19"/>
  <c r="B131" i="19"/>
  <c r="A131" i="19"/>
  <c r="AD130" i="19"/>
  <c r="AA130" i="19"/>
  <c r="Y130" i="19"/>
  <c r="X130" i="19"/>
  <c r="W130" i="19"/>
  <c r="V130" i="19"/>
  <c r="G130" i="19"/>
  <c r="F130" i="19"/>
  <c r="E130" i="19"/>
  <c r="D130" i="19"/>
  <c r="C130" i="19"/>
  <c r="B130" i="19"/>
  <c r="A130" i="19"/>
  <c r="AD129" i="19"/>
  <c r="AA129" i="19"/>
  <c r="Y129" i="19"/>
  <c r="X129" i="19"/>
  <c r="W129" i="19"/>
  <c r="V129" i="19"/>
  <c r="G129" i="19"/>
  <c r="F129" i="19"/>
  <c r="E129" i="19"/>
  <c r="D129" i="19"/>
  <c r="C129" i="19"/>
  <c r="B129" i="19"/>
  <c r="A129" i="19"/>
  <c r="AD128" i="19"/>
  <c r="AA128" i="19"/>
  <c r="Y128" i="19"/>
  <c r="X128" i="19"/>
  <c r="W128" i="19"/>
  <c r="V128" i="19"/>
  <c r="G128" i="19"/>
  <c r="F128" i="19"/>
  <c r="E128" i="19"/>
  <c r="D128" i="19"/>
  <c r="C128" i="19"/>
  <c r="B128" i="19"/>
  <c r="A128" i="19"/>
  <c r="AD127" i="19"/>
  <c r="AA127" i="19"/>
  <c r="Y127" i="19"/>
  <c r="X127" i="19"/>
  <c r="W127" i="19"/>
  <c r="V127" i="19"/>
  <c r="G127" i="19"/>
  <c r="F127" i="19"/>
  <c r="E127" i="19"/>
  <c r="D127" i="19"/>
  <c r="C127" i="19"/>
  <c r="B127" i="19"/>
  <c r="A127" i="19"/>
  <c r="AD126" i="19"/>
  <c r="AA126" i="19"/>
  <c r="Y126" i="19"/>
  <c r="X126" i="19"/>
  <c r="W126" i="19"/>
  <c r="V126" i="19"/>
  <c r="G126" i="19"/>
  <c r="F126" i="19"/>
  <c r="E126" i="19"/>
  <c r="D126" i="19"/>
  <c r="C126" i="19"/>
  <c r="B126" i="19"/>
  <c r="A126" i="19"/>
  <c r="AD125" i="19"/>
  <c r="AA125" i="19"/>
  <c r="Y125" i="19"/>
  <c r="X125" i="19"/>
  <c r="W125" i="19"/>
  <c r="V125" i="19"/>
  <c r="G125" i="19"/>
  <c r="F125" i="19"/>
  <c r="E125" i="19"/>
  <c r="D125" i="19"/>
  <c r="C125" i="19"/>
  <c r="B125" i="19"/>
  <c r="A125" i="19"/>
  <c r="AA124" i="19"/>
  <c r="Y124" i="19"/>
  <c r="X124" i="19"/>
  <c r="W124" i="19"/>
  <c r="V124" i="19"/>
  <c r="G124" i="19"/>
  <c r="F124" i="19"/>
  <c r="E124" i="19"/>
  <c r="D124" i="19"/>
  <c r="C124" i="19"/>
  <c r="B124" i="19"/>
  <c r="A124" i="19"/>
  <c r="AA123" i="19"/>
  <c r="Y123" i="19"/>
  <c r="X123" i="19"/>
  <c r="W123" i="19"/>
  <c r="V123" i="19"/>
  <c r="G123" i="19"/>
  <c r="F123" i="19"/>
  <c r="E123" i="19"/>
  <c r="D123" i="19"/>
  <c r="C123" i="19"/>
  <c r="B123" i="19"/>
  <c r="A123" i="19"/>
  <c r="AA122" i="19"/>
  <c r="Y122" i="19"/>
  <c r="X122" i="19"/>
  <c r="W122" i="19"/>
  <c r="V122" i="19"/>
  <c r="G122" i="19"/>
  <c r="F122" i="19"/>
  <c r="E122" i="19"/>
  <c r="D122" i="19"/>
  <c r="C122" i="19"/>
  <c r="B122" i="19"/>
  <c r="A122" i="19"/>
  <c r="AA121" i="19"/>
  <c r="Y121" i="19"/>
  <c r="X121" i="19"/>
  <c r="W121" i="19"/>
  <c r="V121" i="19"/>
  <c r="G121" i="19"/>
  <c r="F121" i="19"/>
  <c r="E121" i="19"/>
  <c r="D121" i="19"/>
  <c r="C121" i="19"/>
  <c r="B121" i="19"/>
  <c r="A121" i="19"/>
  <c r="AD120" i="19"/>
  <c r="AA120" i="19"/>
  <c r="Y120" i="19"/>
  <c r="X120" i="19"/>
  <c r="W120" i="19"/>
  <c r="V120" i="19"/>
  <c r="G120" i="19"/>
  <c r="F120" i="19"/>
  <c r="E120" i="19"/>
  <c r="D120" i="19"/>
  <c r="C120" i="19"/>
  <c r="B120" i="19"/>
  <c r="A120" i="19"/>
  <c r="AD119" i="19"/>
  <c r="AA119" i="19"/>
  <c r="Y119" i="19"/>
  <c r="X119" i="19"/>
  <c r="W119" i="19"/>
  <c r="V119" i="19"/>
  <c r="G119" i="19"/>
  <c r="F119" i="19"/>
  <c r="E119" i="19"/>
  <c r="D119" i="19"/>
  <c r="C119" i="19"/>
  <c r="B119" i="19"/>
  <c r="A119" i="19"/>
  <c r="AD118" i="19"/>
  <c r="AA118" i="19"/>
  <c r="Y118" i="19"/>
  <c r="X118" i="19"/>
  <c r="W118" i="19"/>
  <c r="V118" i="19"/>
  <c r="G118" i="19"/>
  <c r="F118" i="19"/>
  <c r="E118" i="19"/>
  <c r="D118" i="19"/>
  <c r="C118" i="19"/>
  <c r="B118" i="19"/>
  <c r="A118" i="19"/>
  <c r="AD117" i="19"/>
  <c r="AA117" i="19"/>
  <c r="Y117" i="19"/>
  <c r="X117" i="19"/>
  <c r="W117" i="19"/>
  <c r="V117" i="19"/>
  <c r="G117" i="19"/>
  <c r="F117" i="19"/>
  <c r="E117" i="19"/>
  <c r="D117" i="19"/>
  <c r="C117" i="19"/>
  <c r="B117" i="19"/>
  <c r="A117" i="19"/>
  <c r="AD116" i="19"/>
  <c r="AA116" i="19"/>
  <c r="AC116" i="19" s="1"/>
  <c r="Y116" i="19"/>
  <c r="X116" i="19"/>
  <c r="W116" i="19"/>
  <c r="V116" i="19"/>
  <c r="G116" i="19"/>
  <c r="F116" i="19"/>
  <c r="E116" i="19"/>
  <c r="D116" i="19"/>
  <c r="C116" i="19"/>
  <c r="B116" i="19"/>
  <c r="A116" i="19"/>
  <c r="AD115" i="19"/>
  <c r="AA115" i="19"/>
  <c r="Y115" i="19"/>
  <c r="X115" i="19"/>
  <c r="W115" i="19"/>
  <c r="V115" i="19"/>
  <c r="G115" i="19"/>
  <c r="F115" i="19"/>
  <c r="E115" i="19"/>
  <c r="D115" i="19"/>
  <c r="C115" i="19"/>
  <c r="B115" i="19"/>
  <c r="A115" i="19"/>
  <c r="AD114" i="19"/>
  <c r="AA114" i="19"/>
  <c r="Y114" i="19"/>
  <c r="X114" i="19"/>
  <c r="W114" i="19"/>
  <c r="V114" i="19"/>
  <c r="G114" i="19"/>
  <c r="F114" i="19"/>
  <c r="E114" i="19"/>
  <c r="D114" i="19"/>
  <c r="C114" i="19"/>
  <c r="B114" i="19"/>
  <c r="A114" i="19"/>
  <c r="AD113" i="19"/>
  <c r="AA113" i="19"/>
  <c r="Y113" i="19"/>
  <c r="X113" i="19"/>
  <c r="W113" i="19"/>
  <c r="V113" i="19"/>
  <c r="G113" i="19"/>
  <c r="F113" i="19"/>
  <c r="E113" i="19"/>
  <c r="D113" i="19"/>
  <c r="C113" i="19"/>
  <c r="B113" i="19"/>
  <c r="A113" i="19"/>
  <c r="AD112" i="19"/>
  <c r="AA112" i="19"/>
  <c r="Y112" i="19"/>
  <c r="X112" i="19"/>
  <c r="W112" i="19"/>
  <c r="V112" i="19"/>
  <c r="G112" i="19"/>
  <c r="F112" i="19"/>
  <c r="E112" i="19"/>
  <c r="D112" i="19"/>
  <c r="C112" i="19"/>
  <c r="B112" i="19"/>
  <c r="A112" i="19"/>
  <c r="AD111" i="19"/>
  <c r="AA111" i="19"/>
  <c r="Y111" i="19"/>
  <c r="X111" i="19"/>
  <c r="W111" i="19"/>
  <c r="V111" i="19"/>
  <c r="G111" i="19"/>
  <c r="F111" i="19"/>
  <c r="E111" i="19"/>
  <c r="D111" i="19"/>
  <c r="C111" i="19"/>
  <c r="B111" i="19"/>
  <c r="A111" i="19"/>
  <c r="AD110" i="19"/>
  <c r="AA110" i="19"/>
  <c r="AC110" i="19" s="1"/>
  <c r="Y110" i="19"/>
  <c r="X110" i="19"/>
  <c r="W110" i="19"/>
  <c r="V110" i="19"/>
  <c r="G110" i="19"/>
  <c r="F110" i="19"/>
  <c r="E110" i="19"/>
  <c r="D110" i="19"/>
  <c r="C110" i="19"/>
  <c r="B110" i="19"/>
  <c r="A110" i="19"/>
  <c r="AD109" i="19"/>
  <c r="AA109" i="19"/>
  <c r="Y109" i="19"/>
  <c r="X109" i="19"/>
  <c r="W109" i="19"/>
  <c r="V109" i="19"/>
  <c r="G109" i="19"/>
  <c r="F109" i="19"/>
  <c r="E109" i="19"/>
  <c r="D109" i="19"/>
  <c r="C109" i="19"/>
  <c r="B109" i="19"/>
  <c r="A109" i="19"/>
  <c r="AD108" i="19"/>
  <c r="AA108" i="19"/>
  <c r="Y108" i="19"/>
  <c r="X108" i="19"/>
  <c r="W108" i="19"/>
  <c r="V108" i="19"/>
  <c r="G108" i="19"/>
  <c r="F108" i="19"/>
  <c r="E108" i="19"/>
  <c r="D108" i="19"/>
  <c r="C108" i="19"/>
  <c r="B108" i="19"/>
  <c r="A108" i="19"/>
  <c r="AA107" i="19"/>
  <c r="Y107" i="19"/>
  <c r="X107" i="19"/>
  <c r="W107" i="19"/>
  <c r="V107" i="19"/>
  <c r="G107" i="19"/>
  <c r="F107" i="19"/>
  <c r="E107" i="19"/>
  <c r="D107" i="19"/>
  <c r="C107" i="19"/>
  <c r="B107" i="19"/>
  <c r="A107" i="19"/>
  <c r="AD106" i="19"/>
  <c r="AA106" i="19"/>
  <c r="Y106" i="19"/>
  <c r="X106" i="19"/>
  <c r="W106" i="19"/>
  <c r="V106" i="19"/>
  <c r="G106" i="19"/>
  <c r="F106" i="19"/>
  <c r="E106" i="19"/>
  <c r="D106" i="19"/>
  <c r="C106" i="19"/>
  <c r="B106" i="19"/>
  <c r="A106" i="19"/>
  <c r="AD105" i="19"/>
  <c r="AA105" i="19"/>
  <c r="Y105" i="19"/>
  <c r="X105" i="19"/>
  <c r="W105" i="19"/>
  <c r="V105" i="19"/>
  <c r="G105" i="19"/>
  <c r="F105" i="19"/>
  <c r="E105" i="19"/>
  <c r="D105" i="19"/>
  <c r="C105" i="19"/>
  <c r="B105" i="19"/>
  <c r="A105" i="19"/>
  <c r="AD104" i="19"/>
  <c r="AA104" i="19"/>
  <c r="Y104" i="19"/>
  <c r="X104" i="19"/>
  <c r="W104" i="19"/>
  <c r="V104" i="19"/>
  <c r="G104" i="19"/>
  <c r="F104" i="19"/>
  <c r="E104" i="19"/>
  <c r="D104" i="19"/>
  <c r="C104" i="19"/>
  <c r="B104" i="19"/>
  <c r="A104" i="19"/>
  <c r="AD103" i="19"/>
  <c r="AA103" i="19"/>
  <c r="Y103" i="19"/>
  <c r="W103" i="19"/>
  <c r="V103" i="19"/>
  <c r="G103" i="19"/>
  <c r="F103" i="19"/>
  <c r="E103" i="19"/>
  <c r="D103" i="19"/>
  <c r="C103" i="19"/>
  <c r="B103" i="19"/>
  <c r="A103" i="19"/>
  <c r="AD102" i="19"/>
  <c r="AA102" i="19"/>
  <c r="Y102" i="19"/>
  <c r="X102" i="19"/>
  <c r="W102" i="19"/>
  <c r="V102" i="19"/>
  <c r="G102" i="19"/>
  <c r="F102" i="19"/>
  <c r="E102" i="19"/>
  <c r="D102" i="19"/>
  <c r="C102" i="19"/>
  <c r="B102" i="19"/>
  <c r="A102" i="19"/>
  <c r="AA101" i="19"/>
  <c r="Y101" i="19"/>
  <c r="X101" i="19"/>
  <c r="W101" i="19"/>
  <c r="V101" i="19"/>
  <c r="G101" i="19"/>
  <c r="F101" i="19"/>
  <c r="E101" i="19"/>
  <c r="D101" i="19"/>
  <c r="C101" i="19"/>
  <c r="B101" i="19"/>
  <c r="A101" i="19"/>
  <c r="AD100" i="19"/>
  <c r="AA100" i="19"/>
  <c r="Y100" i="19"/>
  <c r="X100" i="19"/>
  <c r="W100" i="19"/>
  <c r="V100" i="19"/>
  <c r="G100" i="19"/>
  <c r="F100" i="19"/>
  <c r="E100" i="19"/>
  <c r="D100" i="19"/>
  <c r="C100" i="19"/>
  <c r="B100" i="19"/>
  <c r="A100" i="19"/>
  <c r="AD99" i="19"/>
  <c r="AA99" i="19"/>
  <c r="Y99" i="19"/>
  <c r="X99" i="19"/>
  <c r="W99" i="19"/>
  <c r="V99" i="19"/>
  <c r="G99" i="19"/>
  <c r="F99" i="19"/>
  <c r="E99" i="19"/>
  <c r="D99" i="19"/>
  <c r="C99" i="19"/>
  <c r="B99" i="19"/>
  <c r="A99" i="19"/>
  <c r="AD98" i="19"/>
  <c r="AA98" i="19"/>
  <c r="Y98" i="19"/>
  <c r="X98" i="19"/>
  <c r="W98" i="19"/>
  <c r="V98" i="19"/>
  <c r="G98" i="19"/>
  <c r="F98" i="19"/>
  <c r="E98" i="19"/>
  <c r="D98" i="19"/>
  <c r="C98" i="19"/>
  <c r="B98" i="19"/>
  <c r="A98" i="19"/>
  <c r="AD97" i="19"/>
  <c r="AA97" i="19"/>
  <c r="Y97" i="19"/>
  <c r="X97" i="19"/>
  <c r="W97" i="19"/>
  <c r="V97" i="19"/>
  <c r="G97" i="19"/>
  <c r="F97" i="19"/>
  <c r="E97" i="19"/>
  <c r="D97" i="19"/>
  <c r="C97" i="19"/>
  <c r="B97" i="19"/>
  <c r="A97" i="19"/>
  <c r="AD96" i="19"/>
  <c r="AA96" i="19"/>
  <c r="Y96" i="19"/>
  <c r="X96" i="19"/>
  <c r="W96" i="19"/>
  <c r="V96" i="19"/>
  <c r="G96" i="19"/>
  <c r="F96" i="19"/>
  <c r="E96" i="19"/>
  <c r="D96" i="19"/>
  <c r="C96" i="19"/>
  <c r="B96" i="19"/>
  <c r="A96" i="19"/>
  <c r="AD95" i="19"/>
  <c r="AA95" i="19"/>
  <c r="Y95" i="19"/>
  <c r="X95" i="19"/>
  <c r="W95" i="19"/>
  <c r="V95" i="19"/>
  <c r="G95" i="19"/>
  <c r="F95" i="19"/>
  <c r="E95" i="19"/>
  <c r="D95" i="19"/>
  <c r="C95" i="19"/>
  <c r="B95" i="19"/>
  <c r="A95" i="19"/>
  <c r="AA94" i="19"/>
  <c r="Y94" i="19"/>
  <c r="X94" i="19"/>
  <c r="W94" i="19"/>
  <c r="V94" i="19"/>
  <c r="G94" i="19"/>
  <c r="F94" i="19"/>
  <c r="E94" i="19"/>
  <c r="D94" i="19"/>
  <c r="C94" i="19"/>
  <c r="B94" i="19"/>
  <c r="A94" i="19"/>
  <c r="AA93" i="19"/>
  <c r="Z93" i="19"/>
  <c r="Y93" i="19"/>
  <c r="X93" i="19"/>
  <c r="W93" i="19"/>
  <c r="V93" i="19"/>
  <c r="G93" i="19"/>
  <c r="F93" i="19"/>
  <c r="E93" i="19"/>
  <c r="D93" i="19"/>
  <c r="C93" i="19"/>
  <c r="B93" i="19"/>
  <c r="A93" i="19"/>
  <c r="AD92" i="19"/>
  <c r="AA92" i="19"/>
  <c r="Y92" i="19"/>
  <c r="X92" i="19"/>
  <c r="W92" i="19"/>
  <c r="V92" i="19"/>
  <c r="G92" i="19"/>
  <c r="F92" i="19"/>
  <c r="E92" i="19"/>
  <c r="D92" i="19"/>
  <c r="C92" i="19"/>
  <c r="B92" i="19"/>
  <c r="A92" i="19"/>
  <c r="AD91" i="19"/>
  <c r="AA91" i="19"/>
  <c r="Y91" i="19"/>
  <c r="X91" i="19"/>
  <c r="W91" i="19"/>
  <c r="V91" i="19"/>
  <c r="G91" i="19"/>
  <c r="F91" i="19"/>
  <c r="E91" i="19"/>
  <c r="D91" i="19"/>
  <c r="C91" i="19"/>
  <c r="B91" i="19"/>
  <c r="A91" i="19"/>
  <c r="AD90" i="19"/>
  <c r="AA90" i="19"/>
  <c r="Y90" i="19"/>
  <c r="W90" i="19"/>
  <c r="V90" i="19"/>
  <c r="G90" i="19"/>
  <c r="F90" i="19"/>
  <c r="E90" i="19"/>
  <c r="D90" i="19"/>
  <c r="C90" i="19"/>
  <c r="B90" i="19"/>
  <c r="A90" i="19"/>
  <c r="AD89" i="19"/>
  <c r="AA89" i="19"/>
  <c r="Y89" i="19"/>
  <c r="X89" i="19"/>
  <c r="W89" i="19"/>
  <c r="V89" i="19"/>
  <c r="G89" i="19"/>
  <c r="F89" i="19"/>
  <c r="E89" i="19"/>
  <c r="D89" i="19"/>
  <c r="C89" i="19"/>
  <c r="B89" i="19"/>
  <c r="A89" i="19"/>
  <c r="AD88" i="19"/>
  <c r="AA88" i="19"/>
  <c r="Y88" i="19"/>
  <c r="X88" i="19"/>
  <c r="W88" i="19"/>
  <c r="G88" i="19"/>
  <c r="F88" i="19"/>
  <c r="E88" i="19"/>
  <c r="D88" i="19"/>
  <c r="C88" i="19"/>
  <c r="B88" i="19"/>
  <c r="A88" i="19"/>
  <c r="AD87" i="19"/>
  <c r="AA87" i="19"/>
  <c r="Y87" i="19"/>
  <c r="X87" i="19"/>
  <c r="W87" i="19"/>
  <c r="G87" i="19"/>
  <c r="F87" i="19"/>
  <c r="E87" i="19"/>
  <c r="D87" i="19"/>
  <c r="C87" i="19"/>
  <c r="B87" i="19"/>
  <c r="A87" i="19"/>
  <c r="AD86" i="19"/>
  <c r="AA86" i="19"/>
  <c r="Y86" i="19"/>
  <c r="X86" i="19"/>
  <c r="W86" i="19"/>
  <c r="G86" i="19"/>
  <c r="F86" i="19"/>
  <c r="E86" i="19"/>
  <c r="D86" i="19"/>
  <c r="C86" i="19"/>
  <c r="B86" i="19"/>
  <c r="A86" i="19"/>
  <c r="AD85" i="19"/>
  <c r="AA85" i="19"/>
  <c r="Y85" i="19"/>
  <c r="X85" i="19"/>
  <c r="W85" i="19"/>
  <c r="V85" i="19"/>
  <c r="G85" i="19"/>
  <c r="F85" i="19"/>
  <c r="E85" i="19"/>
  <c r="D85" i="19"/>
  <c r="C85" i="19"/>
  <c r="B85" i="19"/>
  <c r="A85" i="19"/>
  <c r="AA84" i="19"/>
  <c r="Y84" i="19"/>
  <c r="X84" i="19"/>
  <c r="W84" i="19"/>
  <c r="G84" i="19"/>
  <c r="F84" i="19"/>
  <c r="E84" i="19"/>
  <c r="D84" i="19"/>
  <c r="C84" i="19"/>
  <c r="B84" i="19"/>
  <c r="A84" i="19"/>
  <c r="AA83" i="19"/>
  <c r="Y83" i="19"/>
  <c r="X83" i="19"/>
  <c r="W83" i="19"/>
  <c r="G83" i="19"/>
  <c r="F83" i="19"/>
  <c r="E83" i="19"/>
  <c r="D83" i="19"/>
  <c r="C83" i="19"/>
  <c r="B83" i="19"/>
  <c r="A83" i="19"/>
  <c r="AD82" i="19"/>
  <c r="AA82" i="19"/>
  <c r="Y82" i="19"/>
  <c r="X82" i="19"/>
  <c r="W82" i="19"/>
  <c r="G82" i="19"/>
  <c r="F82" i="19"/>
  <c r="E82" i="19"/>
  <c r="D82" i="19"/>
  <c r="C82" i="19"/>
  <c r="B82" i="19"/>
  <c r="A82" i="19"/>
  <c r="AD81" i="19"/>
  <c r="AA81" i="19"/>
  <c r="Y81" i="19"/>
  <c r="X81" i="19"/>
  <c r="W81" i="19"/>
  <c r="V81" i="19"/>
  <c r="G81" i="19"/>
  <c r="F81" i="19"/>
  <c r="E81" i="19"/>
  <c r="D81" i="19"/>
  <c r="C81" i="19"/>
  <c r="B81" i="19"/>
  <c r="A81" i="19"/>
  <c r="AD80" i="19"/>
  <c r="AA80" i="19"/>
  <c r="Y80" i="19"/>
  <c r="X80" i="19"/>
  <c r="W80" i="19"/>
  <c r="G80" i="19"/>
  <c r="F80" i="19"/>
  <c r="E80" i="19"/>
  <c r="AC80" i="19" s="1"/>
  <c r="D80" i="19"/>
  <c r="C80" i="19"/>
  <c r="B80" i="19"/>
  <c r="A80" i="19"/>
  <c r="AD79" i="19"/>
  <c r="AA79" i="19"/>
  <c r="Y79" i="19"/>
  <c r="X79" i="19"/>
  <c r="W79" i="19"/>
  <c r="G79" i="19"/>
  <c r="F79" i="19"/>
  <c r="E79" i="19"/>
  <c r="D79" i="19"/>
  <c r="C79" i="19"/>
  <c r="B79" i="19"/>
  <c r="A79" i="19"/>
  <c r="AD78" i="19"/>
  <c r="AA78" i="19"/>
  <c r="Y78" i="19"/>
  <c r="X78" i="19"/>
  <c r="W78" i="19"/>
  <c r="V78" i="19"/>
  <c r="G78" i="19"/>
  <c r="F78" i="19"/>
  <c r="E78" i="19"/>
  <c r="D78" i="19"/>
  <c r="C78" i="19"/>
  <c r="B78" i="19"/>
  <c r="A78" i="19"/>
  <c r="AD77" i="19"/>
  <c r="AA77" i="19"/>
  <c r="Y77" i="19"/>
  <c r="X77" i="19"/>
  <c r="W77" i="19"/>
  <c r="V77" i="19"/>
  <c r="G77" i="19"/>
  <c r="F77" i="19"/>
  <c r="E77" i="19"/>
  <c r="D77" i="19"/>
  <c r="C77" i="19"/>
  <c r="B77" i="19"/>
  <c r="A77" i="19"/>
  <c r="AD76" i="19"/>
  <c r="AA76" i="19"/>
  <c r="Y76" i="19"/>
  <c r="X76" i="19"/>
  <c r="W76" i="19"/>
  <c r="V76" i="19"/>
  <c r="G76" i="19"/>
  <c r="F76" i="19"/>
  <c r="E76" i="19"/>
  <c r="D76" i="19"/>
  <c r="C76" i="19"/>
  <c r="B76" i="19"/>
  <c r="A76" i="19"/>
  <c r="AD75" i="19"/>
  <c r="AA75" i="19"/>
  <c r="Y75" i="19"/>
  <c r="X75" i="19"/>
  <c r="W75" i="19"/>
  <c r="V75" i="19"/>
  <c r="G75" i="19"/>
  <c r="F75" i="19"/>
  <c r="E75" i="19"/>
  <c r="D75" i="19"/>
  <c r="C75" i="19"/>
  <c r="B75" i="19"/>
  <c r="A75" i="19"/>
  <c r="AA74" i="19"/>
  <c r="Y74" i="19"/>
  <c r="X74" i="19"/>
  <c r="W74" i="19"/>
  <c r="V74" i="19"/>
  <c r="G74" i="19"/>
  <c r="F74" i="19"/>
  <c r="E74" i="19"/>
  <c r="D74" i="19"/>
  <c r="C74" i="19"/>
  <c r="B74" i="19"/>
  <c r="A74" i="19"/>
  <c r="AD73" i="19"/>
  <c r="AA73" i="19"/>
  <c r="Y73" i="19"/>
  <c r="X73" i="19"/>
  <c r="W73" i="19"/>
  <c r="V73" i="19"/>
  <c r="G73" i="19"/>
  <c r="F73" i="19"/>
  <c r="E73" i="19"/>
  <c r="D73" i="19"/>
  <c r="C73" i="19"/>
  <c r="B73" i="19"/>
  <c r="A73" i="19"/>
  <c r="AD72" i="19"/>
  <c r="AA72" i="19"/>
  <c r="Y72" i="19"/>
  <c r="X72" i="19"/>
  <c r="W72" i="19"/>
  <c r="V72" i="19"/>
  <c r="G72" i="19"/>
  <c r="F72" i="19"/>
  <c r="E72" i="19"/>
  <c r="D72" i="19"/>
  <c r="C72" i="19"/>
  <c r="B72" i="19"/>
  <c r="A72" i="19"/>
  <c r="AD71" i="19"/>
  <c r="AA71" i="19"/>
  <c r="Y71" i="19"/>
  <c r="X71" i="19"/>
  <c r="W71" i="19"/>
  <c r="V71" i="19"/>
  <c r="G71" i="19"/>
  <c r="F71" i="19"/>
  <c r="E71" i="19"/>
  <c r="D71" i="19"/>
  <c r="C71" i="19"/>
  <c r="B71" i="19"/>
  <c r="A71" i="19"/>
  <c r="AA70" i="19"/>
  <c r="Y70" i="19"/>
  <c r="X70" i="19"/>
  <c r="W70" i="19"/>
  <c r="V70" i="19"/>
  <c r="G70" i="19"/>
  <c r="F70" i="19"/>
  <c r="E70" i="19"/>
  <c r="D70" i="19"/>
  <c r="C70" i="19"/>
  <c r="B70" i="19"/>
  <c r="A70" i="19"/>
  <c r="AD69" i="19"/>
  <c r="AA69" i="19"/>
  <c r="Z69" i="19"/>
  <c r="Y69" i="19"/>
  <c r="W69" i="19"/>
  <c r="V69" i="19"/>
  <c r="G69" i="19"/>
  <c r="F69" i="19"/>
  <c r="E69" i="19"/>
  <c r="D69" i="19"/>
  <c r="C69" i="19"/>
  <c r="B69" i="19"/>
  <c r="A69" i="19"/>
  <c r="AD68" i="19"/>
  <c r="AA68" i="19"/>
  <c r="Y68" i="19"/>
  <c r="X68" i="19"/>
  <c r="W68" i="19"/>
  <c r="V68" i="19"/>
  <c r="G68" i="19"/>
  <c r="F68" i="19"/>
  <c r="E68" i="19"/>
  <c r="D68" i="19"/>
  <c r="C68" i="19"/>
  <c r="B68" i="19"/>
  <c r="A68" i="19"/>
  <c r="AA67" i="19"/>
  <c r="Y67" i="19"/>
  <c r="X67" i="19"/>
  <c r="W67" i="19"/>
  <c r="V67" i="19"/>
  <c r="G67" i="19"/>
  <c r="F67" i="19"/>
  <c r="E67" i="19"/>
  <c r="D67" i="19"/>
  <c r="C67" i="19"/>
  <c r="B67" i="19"/>
  <c r="A67" i="19"/>
  <c r="AA66" i="19"/>
  <c r="Y66" i="19"/>
  <c r="X66" i="19"/>
  <c r="W66" i="19"/>
  <c r="V66" i="19"/>
  <c r="G66" i="19"/>
  <c r="F66" i="19"/>
  <c r="E66" i="19"/>
  <c r="D66" i="19"/>
  <c r="C66" i="19"/>
  <c r="B66" i="19"/>
  <c r="A66" i="19"/>
  <c r="AD65" i="19"/>
  <c r="AA65" i="19"/>
  <c r="Y65" i="19"/>
  <c r="X65" i="19"/>
  <c r="W65" i="19"/>
  <c r="V65" i="19"/>
  <c r="G65" i="19"/>
  <c r="F65" i="19"/>
  <c r="E65" i="19"/>
  <c r="D65" i="19"/>
  <c r="C65" i="19"/>
  <c r="B65" i="19"/>
  <c r="A65" i="19"/>
  <c r="AD64" i="19"/>
  <c r="AA64" i="19"/>
  <c r="Y64" i="19"/>
  <c r="X64" i="19"/>
  <c r="W64" i="19"/>
  <c r="V64" i="19"/>
  <c r="G64" i="19"/>
  <c r="F64" i="19"/>
  <c r="E64" i="19"/>
  <c r="D64" i="19"/>
  <c r="C64" i="19"/>
  <c r="B64" i="19"/>
  <c r="A64" i="19"/>
  <c r="AA63" i="19"/>
  <c r="Y63" i="19"/>
  <c r="X63" i="19"/>
  <c r="W63" i="19"/>
  <c r="V63" i="19"/>
  <c r="G63" i="19"/>
  <c r="F63" i="19"/>
  <c r="E63" i="19"/>
  <c r="D63" i="19"/>
  <c r="C63" i="19"/>
  <c r="B63" i="19"/>
  <c r="A63" i="19"/>
  <c r="AD62" i="19"/>
  <c r="AA62" i="19"/>
  <c r="Y62" i="19"/>
  <c r="X62" i="19"/>
  <c r="W62" i="19"/>
  <c r="V62" i="19"/>
  <c r="G62" i="19"/>
  <c r="F62" i="19"/>
  <c r="E62" i="19"/>
  <c r="D62" i="19"/>
  <c r="C62" i="19"/>
  <c r="B62" i="19"/>
  <c r="A62" i="19"/>
  <c r="AA61" i="19"/>
  <c r="Y61" i="19"/>
  <c r="X61" i="19"/>
  <c r="W61" i="19"/>
  <c r="V61" i="19"/>
  <c r="G61" i="19"/>
  <c r="F61" i="19"/>
  <c r="E61" i="19"/>
  <c r="D61" i="19"/>
  <c r="C61" i="19"/>
  <c r="B61" i="19"/>
  <c r="A61" i="19"/>
  <c r="AD60" i="19"/>
  <c r="AA60" i="19"/>
  <c r="Y60" i="19"/>
  <c r="X60" i="19"/>
  <c r="W60" i="19"/>
  <c r="V60" i="19"/>
  <c r="G60" i="19"/>
  <c r="F60" i="19"/>
  <c r="E60" i="19"/>
  <c r="D60" i="19"/>
  <c r="C60" i="19"/>
  <c r="B60" i="19"/>
  <c r="A60" i="19"/>
  <c r="AD59" i="19"/>
  <c r="AA59" i="19"/>
  <c r="Y59" i="19"/>
  <c r="X59" i="19"/>
  <c r="W59" i="19"/>
  <c r="V59" i="19"/>
  <c r="G59" i="19"/>
  <c r="F59" i="19"/>
  <c r="E59" i="19"/>
  <c r="D59" i="19"/>
  <c r="C59" i="19"/>
  <c r="B59" i="19"/>
  <c r="A59" i="19"/>
  <c r="AD58" i="19"/>
  <c r="AA58" i="19"/>
  <c r="Y58" i="19"/>
  <c r="X58" i="19"/>
  <c r="W58" i="19"/>
  <c r="V58" i="19"/>
  <c r="G58" i="19"/>
  <c r="F58" i="19"/>
  <c r="E58" i="19"/>
  <c r="D58" i="19"/>
  <c r="C58" i="19"/>
  <c r="B58" i="19"/>
  <c r="A58" i="19"/>
  <c r="AD57" i="19"/>
  <c r="AA57" i="19"/>
  <c r="Z57" i="19"/>
  <c r="Y57" i="19"/>
  <c r="X57" i="19"/>
  <c r="W57" i="19"/>
  <c r="V57" i="19"/>
  <c r="G57" i="19"/>
  <c r="F57" i="19"/>
  <c r="E57" i="19"/>
  <c r="D57" i="19"/>
  <c r="C57" i="19"/>
  <c r="B57" i="19"/>
  <c r="A57" i="19"/>
  <c r="AD56" i="19"/>
  <c r="AA56" i="19"/>
  <c r="Z56" i="19"/>
  <c r="Y56" i="19"/>
  <c r="W56" i="19"/>
  <c r="V56" i="19"/>
  <c r="G56" i="19"/>
  <c r="F56" i="19"/>
  <c r="E56" i="19"/>
  <c r="D56" i="19"/>
  <c r="C56" i="19"/>
  <c r="B56" i="19"/>
  <c r="A56" i="19"/>
  <c r="AA55" i="19"/>
  <c r="Z55" i="19"/>
  <c r="Y55" i="19"/>
  <c r="X55" i="19"/>
  <c r="W55" i="19"/>
  <c r="V55" i="19"/>
  <c r="G55" i="19"/>
  <c r="F55" i="19"/>
  <c r="E55" i="19"/>
  <c r="D55" i="19"/>
  <c r="C55" i="19"/>
  <c r="B55" i="19"/>
  <c r="A55" i="19"/>
  <c r="AD54" i="19"/>
  <c r="AA54" i="19"/>
  <c r="Z54" i="19"/>
  <c r="Y54" i="19"/>
  <c r="X54" i="19"/>
  <c r="W54" i="19"/>
  <c r="V54" i="19"/>
  <c r="G54" i="19"/>
  <c r="F54" i="19"/>
  <c r="E54" i="19"/>
  <c r="D54" i="19"/>
  <c r="C54" i="19"/>
  <c r="B54" i="19"/>
  <c r="A54" i="19"/>
  <c r="AA53" i="19"/>
  <c r="Y53" i="19"/>
  <c r="X53" i="19"/>
  <c r="W53" i="19"/>
  <c r="V53" i="19"/>
  <c r="G53" i="19"/>
  <c r="F53" i="19"/>
  <c r="E53" i="19"/>
  <c r="D53" i="19"/>
  <c r="C53" i="19"/>
  <c r="B53" i="19"/>
  <c r="A53" i="19"/>
  <c r="AD52" i="19"/>
  <c r="AA52" i="19"/>
  <c r="Y52" i="19"/>
  <c r="X52" i="19"/>
  <c r="W52" i="19"/>
  <c r="V52" i="19"/>
  <c r="G52" i="19"/>
  <c r="F52" i="19"/>
  <c r="E52" i="19"/>
  <c r="D52" i="19"/>
  <c r="C52" i="19"/>
  <c r="B52" i="19"/>
  <c r="A52" i="19"/>
  <c r="AA51" i="19"/>
  <c r="Y51" i="19"/>
  <c r="X51" i="19"/>
  <c r="W51" i="19"/>
  <c r="V51" i="19"/>
  <c r="G51" i="19"/>
  <c r="F51" i="19"/>
  <c r="E51" i="19"/>
  <c r="D51" i="19"/>
  <c r="C51" i="19"/>
  <c r="B51" i="19"/>
  <c r="A51" i="19"/>
  <c r="AA50" i="19"/>
  <c r="Y50" i="19"/>
  <c r="X50" i="19"/>
  <c r="W50" i="19"/>
  <c r="V50" i="19"/>
  <c r="G50" i="19"/>
  <c r="F50" i="19"/>
  <c r="E50" i="19"/>
  <c r="D50" i="19"/>
  <c r="C50" i="19"/>
  <c r="B50" i="19"/>
  <c r="A50" i="19"/>
  <c r="AA49" i="19"/>
  <c r="Y49" i="19"/>
  <c r="X49" i="19"/>
  <c r="W49" i="19"/>
  <c r="V49" i="19"/>
  <c r="G49" i="19"/>
  <c r="F49" i="19"/>
  <c r="E49" i="19"/>
  <c r="D49" i="19"/>
  <c r="C49" i="19"/>
  <c r="B49" i="19"/>
  <c r="A49" i="19"/>
  <c r="AD48" i="19"/>
  <c r="AA48" i="19"/>
  <c r="Y48" i="19"/>
  <c r="X48" i="19"/>
  <c r="W48" i="19"/>
  <c r="V48" i="19"/>
  <c r="G48" i="19"/>
  <c r="F48" i="19"/>
  <c r="E48" i="19"/>
  <c r="D48" i="19"/>
  <c r="C48" i="19"/>
  <c r="B48" i="19"/>
  <c r="A48" i="19"/>
  <c r="AD47" i="19"/>
  <c r="AA47" i="19"/>
  <c r="Y47" i="19"/>
  <c r="X47" i="19"/>
  <c r="W47" i="19"/>
  <c r="V47" i="19"/>
  <c r="G47" i="19"/>
  <c r="F47" i="19"/>
  <c r="E47" i="19"/>
  <c r="D47" i="19"/>
  <c r="C47" i="19"/>
  <c r="B47" i="19"/>
  <c r="A47" i="19"/>
  <c r="AD46" i="19"/>
  <c r="AA46" i="19"/>
  <c r="Y46" i="19"/>
  <c r="X46" i="19"/>
  <c r="W46" i="19"/>
  <c r="V46" i="19"/>
  <c r="G46" i="19"/>
  <c r="F46" i="19"/>
  <c r="E46" i="19"/>
  <c r="D46" i="19"/>
  <c r="C46" i="19"/>
  <c r="B46" i="19"/>
  <c r="A46" i="19"/>
  <c r="AD45" i="19"/>
  <c r="AA45" i="19"/>
  <c r="Y45" i="19"/>
  <c r="X45" i="19"/>
  <c r="W45" i="19"/>
  <c r="V45" i="19"/>
  <c r="G45" i="19"/>
  <c r="F45" i="19"/>
  <c r="E45" i="19"/>
  <c r="D45" i="19"/>
  <c r="C45" i="19"/>
  <c r="B45" i="19"/>
  <c r="A45" i="19"/>
  <c r="AA44" i="19"/>
  <c r="Z44" i="19"/>
  <c r="Y44" i="19"/>
  <c r="X44" i="19"/>
  <c r="W44" i="19"/>
  <c r="V44" i="19"/>
  <c r="G44" i="19"/>
  <c r="F44" i="19"/>
  <c r="E44" i="19"/>
  <c r="D44" i="19"/>
  <c r="C44" i="19"/>
  <c r="B44" i="19"/>
  <c r="A44" i="19"/>
  <c r="AD43" i="19"/>
  <c r="AA43" i="19"/>
  <c r="Y43" i="19"/>
  <c r="W43" i="19"/>
  <c r="V43" i="19"/>
  <c r="G43" i="19"/>
  <c r="F43" i="19"/>
  <c r="E43" i="19"/>
  <c r="D43" i="19"/>
  <c r="C43" i="19"/>
  <c r="B43" i="19"/>
  <c r="A43" i="19"/>
  <c r="AD42" i="19"/>
  <c r="AA42" i="19"/>
  <c r="Y42" i="19"/>
  <c r="W42" i="19"/>
  <c r="V42" i="19"/>
  <c r="G42" i="19"/>
  <c r="F42" i="19"/>
  <c r="E42" i="19"/>
  <c r="D42" i="19"/>
  <c r="C42" i="19"/>
  <c r="B42" i="19"/>
  <c r="A42" i="19"/>
  <c r="AA41" i="19"/>
  <c r="Y41" i="19"/>
  <c r="X41" i="19"/>
  <c r="W41" i="19"/>
  <c r="V41" i="19"/>
  <c r="G41" i="19"/>
  <c r="F41" i="19"/>
  <c r="E41" i="19"/>
  <c r="D41" i="19"/>
  <c r="C41" i="19"/>
  <c r="B41" i="19"/>
  <c r="A41" i="19"/>
  <c r="AD40" i="19"/>
  <c r="AA40" i="19"/>
  <c r="Y40" i="19"/>
  <c r="X40" i="19"/>
  <c r="W40" i="19"/>
  <c r="V40" i="19"/>
  <c r="G40" i="19"/>
  <c r="F40" i="19"/>
  <c r="E40" i="19"/>
  <c r="D40" i="19"/>
  <c r="C40" i="19"/>
  <c r="B40" i="19"/>
  <c r="A40" i="19"/>
  <c r="AA39" i="19"/>
  <c r="Y39" i="19"/>
  <c r="X39" i="19"/>
  <c r="W39" i="19"/>
  <c r="V39" i="19"/>
  <c r="G39" i="19"/>
  <c r="F39" i="19"/>
  <c r="E39" i="19"/>
  <c r="D39" i="19"/>
  <c r="C39" i="19"/>
  <c r="B39" i="19"/>
  <c r="A39" i="19"/>
  <c r="AD38" i="19"/>
  <c r="AA38" i="19"/>
  <c r="Y38" i="19"/>
  <c r="X38" i="19"/>
  <c r="W38" i="19"/>
  <c r="V38" i="19"/>
  <c r="G38" i="19"/>
  <c r="F38" i="19"/>
  <c r="E38" i="19"/>
  <c r="D38" i="19"/>
  <c r="C38" i="19"/>
  <c r="B38" i="19"/>
  <c r="A38" i="19"/>
  <c r="AA37" i="19"/>
  <c r="Y37" i="19"/>
  <c r="X37" i="19"/>
  <c r="W37" i="19"/>
  <c r="V37" i="19"/>
  <c r="G37" i="19"/>
  <c r="F37" i="19"/>
  <c r="E37" i="19"/>
  <c r="D37" i="19"/>
  <c r="C37" i="19"/>
  <c r="B37" i="19"/>
  <c r="A37" i="19"/>
  <c r="AA36" i="19"/>
  <c r="Y36" i="19"/>
  <c r="X36" i="19"/>
  <c r="W36" i="19"/>
  <c r="V36" i="19"/>
  <c r="G36" i="19"/>
  <c r="F36" i="19"/>
  <c r="E36" i="19"/>
  <c r="D36" i="19"/>
  <c r="C36" i="19"/>
  <c r="B36" i="19"/>
  <c r="A36" i="19"/>
  <c r="AA35" i="19"/>
  <c r="Y35" i="19"/>
  <c r="X35" i="19"/>
  <c r="W35" i="19"/>
  <c r="V35" i="19"/>
  <c r="G35" i="19"/>
  <c r="F35" i="19"/>
  <c r="E35" i="19"/>
  <c r="D35" i="19"/>
  <c r="C35" i="19"/>
  <c r="B35" i="19"/>
  <c r="A35" i="19"/>
  <c r="AD34" i="19"/>
  <c r="AA34" i="19"/>
  <c r="Y34" i="19"/>
  <c r="X34" i="19"/>
  <c r="W34" i="19"/>
  <c r="V34" i="19"/>
  <c r="G34" i="19"/>
  <c r="F34" i="19"/>
  <c r="E34" i="19"/>
  <c r="D34" i="19"/>
  <c r="C34" i="19"/>
  <c r="B34" i="19"/>
  <c r="A34" i="19"/>
  <c r="AA33" i="19"/>
  <c r="Y33" i="19"/>
  <c r="X33" i="19"/>
  <c r="W33" i="19"/>
  <c r="V33" i="19"/>
  <c r="G33" i="19"/>
  <c r="F33" i="19"/>
  <c r="E33" i="19"/>
  <c r="D33" i="19"/>
  <c r="C33" i="19"/>
  <c r="B33" i="19"/>
  <c r="A33" i="19"/>
  <c r="AD32" i="19"/>
  <c r="AA32" i="19"/>
  <c r="Y32" i="19"/>
  <c r="X32" i="19"/>
  <c r="W32" i="19"/>
  <c r="V32" i="19"/>
  <c r="G32" i="19"/>
  <c r="F32" i="19"/>
  <c r="E32" i="19"/>
  <c r="D32" i="19"/>
  <c r="C32" i="19"/>
  <c r="B32" i="19"/>
  <c r="A32" i="19"/>
  <c r="AA31" i="19"/>
  <c r="Y31" i="19"/>
  <c r="X31" i="19"/>
  <c r="W31" i="19"/>
  <c r="V31" i="19"/>
  <c r="G31" i="19"/>
  <c r="F31" i="19"/>
  <c r="E31" i="19"/>
  <c r="D31" i="19"/>
  <c r="C31" i="19"/>
  <c r="B31" i="19"/>
  <c r="A31" i="19"/>
  <c r="AA30" i="19"/>
  <c r="Y30" i="19"/>
  <c r="X30" i="19"/>
  <c r="W30" i="19"/>
  <c r="V30" i="19"/>
  <c r="G30" i="19"/>
  <c r="F30" i="19"/>
  <c r="E30" i="19"/>
  <c r="D30" i="19"/>
  <c r="C30" i="19"/>
  <c r="B30" i="19"/>
  <c r="A30" i="19"/>
  <c r="AD29" i="19"/>
  <c r="AA29" i="19"/>
  <c r="Y29" i="19"/>
  <c r="X29" i="19"/>
  <c r="W29" i="19"/>
  <c r="V29" i="19"/>
  <c r="G29" i="19"/>
  <c r="F29" i="19"/>
  <c r="E29" i="19"/>
  <c r="D29" i="19"/>
  <c r="C29" i="19"/>
  <c r="B29" i="19"/>
  <c r="A29" i="19"/>
  <c r="AD28" i="19"/>
  <c r="AA28" i="19"/>
  <c r="Z28" i="19"/>
  <c r="Y28" i="19"/>
  <c r="X28" i="19"/>
  <c r="W28" i="19"/>
  <c r="V28" i="19"/>
  <c r="G28" i="19"/>
  <c r="F28" i="19"/>
  <c r="E28" i="19"/>
  <c r="D28" i="19"/>
  <c r="C28" i="19"/>
  <c r="B28" i="19"/>
  <c r="A28" i="19"/>
  <c r="AD27" i="19"/>
  <c r="AA27" i="19"/>
  <c r="Y27" i="19"/>
  <c r="X27" i="19"/>
  <c r="W27" i="19"/>
  <c r="V27" i="19"/>
  <c r="G27" i="19"/>
  <c r="F27" i="19"/>
  <c r="E27" i="19"/>
  <c r="D27" i="19"/>
  <c r="C27" i="19"/>
  <c r="B27" i="19"/>
  <c r="A27" i="19"/>
  <c r="AD26" i="19"/>
  <c r="AA26" i="19"/>
  <c r="Y26" i="19"/>
  <c r="X26" i="19"/>
  <c r="W26" i="19"/>
  <c r="V26" i="19"/>
  <c r="G26" i="19"/>
  <c r="F26" i="19"/>
  <c r="E26" i="19"/>
  <c r="D26" i="19"/>
  <c r="C26" i="19"/>
  <c r="B26" i="19"/>
  <c r="A26" i="19"/>
  <c r="AD25" i="19"/>
  <c r="AA25" i="19"/>
  <c r="Y25" i="19"/>
  <c r="X25" i="19"/>
  <c r="W25" i="19"/>
  <c r="V25" i="19"/>
  <c r="G25" i="19"/>
  <c r="F25" i="19"/>
  <c r="E25" i="19"/>
  <c r="D25" i="19"/>
  <c r="C25" i="19"/>
  <c r="B25" i="19"/>
  <c r="A25" i="19"/>
  <c r="AA24" i="19"/>
  <c r="Y24" i="19"/>
  <c r="X24" i="19"/>
  <c r="W24" i="19"/>
  <c r="V24" i="19"/>
  <c r="G24" i="19"/>
  <c r="F24" i="19"/>
  <c r="E24" i="19"/>
  <c r="D24" i="19"/>
  <c r="C24" i="19"/>
  <c r="B24" i="19"/>
  <c r="A24" i="19"/>
  <c r="AD23" i="19"/>
  <c r="AA23" i="19"/>
  <c r="Y23" i="19"/>
  <c r="X23" i="19"/>
  <c r="W23" i="19"/>
  <c r="V23" i="19"/>
  <c r="G23" i="19"/>
  <c r="F23" i="19"/>
  <c r="E23" i="19"/>
  <c r="D23" i="19"/>
  <c r="C23" i="19"/>
  <c r="B23" i="19"/>
  <c r="A23" i="19"/>
  <c r="AD22" i="19"/>
  <c r="AA22" i="19"/>
  <c r="Y22" i="19"/>
  <c r="X22" i="19"/>
  <c r="W22" i="19"/>
  <c r="V22" i="19"/>
  <c r="G22" i="19"/>
  <c r="F22" i="19"/>
  <c r="E22" i="19"/>
  <c r="D22" i="19"/>
  <c r="C22" i="19"/>
  <c r="B22" i="19"/>
  <c r="A22" i="19"/>
  <c r="AD21" i="19"/>
  <c r="AA21" i="19"/>
  <c r="Y21" i="19"/>
  <c r="X21" i="19"/>
  <c r="W21" i="19"/>
  <c r="V21" i="19"/>
  <c r="G21" i="19"/>
  <c r="F21" i="19"/>
  <c r="E21" i="19"/>
  <c r="D21" i="19"/>
  <c r="C21" i="19"/>
  <c r="B21" i="19"/>
  <c r="A21" i="19"/>
  <c r="AD20" i="19"/>
  <c r="AA20" i="19"/>
  <c r="Z20" i="19"/>
  <c r="Y20" i="19"/>
  <c r="X20" i="19"/>
  <c r="W20" i="19"/>
  <c r="V20" i="19"/>
  <c r="G20" i="19"/>
  <c r="F20" i="19"/>
  <c r="E20" i="19"/>
  <c r="D20" i="19"/>
  <c r="C20" i="19"/>
  <c r="B20" i="19"/>
  <c r="A20" i="19"/>
  <c r="AD19" i="19"/>
  <c r="AA19" i="19"/>
  <c r="Y19" i="19"/>
  <c r="X19" i="19"/>
  <c r="W19" i="19"/>
  <c r="V19" i="19"/>
  <c r="G19" i="19"/>
  <c r="F19" i="19"/>
  <c r="E19" i="19"/>
  <c r="D19" i="19"/>
  <c r="C19" i="19"/>
  <c r="B19" i="19"/>
  <c r="A19" i="19"/>
  <c r="AD18" i="19"/>
  <c r="AA18" i="19"/>
  <c r="Y18" i="19"/>
  <c r="X18" i="19"/>
  <c r="W18" i="19"/>
  <c r="V18" i="19"/>
  <c r="G18" i="19"/>
  <c r="F18" i="19"/>
  <c r="E18" i="19"/>
  <c r="D18" i="19"/>
  <c r="C18" i="19"/>
  <c r="B18" i="19"/>
  <c r="A18" i="19"/>
  <c r="AA17" i="19"/>
  <c r="Z17" i="19"/>
  <c r="Y17" i="19"/>
  <c r="X17" i="19"/>
  <c r="W17" i="19"/>
  <c r="V17" i="19"/>
  <c r="G17" i="19"/>
  <c r="F17" i="19"/>
  <c r="E17" i="19"/>
  <c r="D17" i="19"/>
  <c r="C17" i="19"/>
  <c r="B17" i="19"/>
  <c r="A17" i="19"/>
  <c r="AA16" i="19"/>
  <c r="Y16" i="19"/>
  <c r="X16" i="19"/>
  <c r="W16" i="19"/>
  <c r="V16" i="19"/>
  <c r="G16" i="19"/>
  <c r="F16" i="19"/>
  <c r="E16" i="19"/>
  <c r="D16" i="19"/>
  <c r="C16" i="19"/>
  <c r="B16" i="19"/>
  <c r="A16" i="19"/>
  <c r="AA15" i="19"/>
  <c r="Y15" i="19"/>
  <c r="X15" i="19"/>
  <c r="W15" i="19"/>
  <c r="V15" i="19"/>
  <c r="G15" i="19"/>
  <c r="F15" i="19"/>
  <c r="E15" i="19"/>
  <c r="D15" i="19"/>
  <c r="C15" i="19"/>
  <c r="B15" i="19"/>
  <c r="A15" i="19"/>
  <c r="AD14" i="19"/>
  <c r="AA14" i="19"/>
  <c r="Y14" i="19"/>
  <c r="X14" i="19"/>
  <c r="W14" i="19"/>
  <c r="V14" i="19"/>
  <c r="G14" i="19"/>
  <c r="F14" i="19"/>
  <c r="E14" i="19"/>
  <c r="D14" i="19"/>
  <c r="C14" i="19"/>
  <c r="B14" i="19"/>
  <c r="A14" i="19"/>
  <c r="AD13" i="19"/>
  <c r="AA13" i="19"/>
  <c r="Z13" i="19"/>
  <c r="Y13" i="19"/>
  <c r="X13" i="19"/>
  <c r="W13" i="19"/>
  <c r="V13" i="19"/>
  <c r="G13" i="19"/>
  <c r="F13" i="19"/>
  <c r="E13" i="19"/>
  <c r="D13" i="19"/>
  <c r="C13" i="19"/>
  <c r="B13" i="19"/>
  <c r="A13" i="19"/>
  <c r="AD12" i="19"/>
  <c r="AA12" i="19"/>
  <c r="Z12" i="19"/>
  <c r="Y12" i="19"/>
  <c r="X12" i="19"/>
  <c r="W12" i="19"/>
  <c r="V12" i="19"/>
  <c r="G12" i="19"/>
  <c r="F12" i="19"/>
  <c r="E12" i="19"/>
  <c r="D12" i="19"/>
  <c r="C12" i="19"/>
  <c r="B12" i="19"/>
  <c r="A12" i="19"/>
  <c r="AD11" i="19"/>
  <c r="AA11" i="19"/>
  <c r="Z11" i="19"/>
  <c r="Y11" i="19"/>
  <c r="X11" i="19"/>
  <c r="W11" i="19"/>
  <c r="V11" i="19"/>
  <c r="G11" i="19"/>
  <c r="F11" i="19"/>
  <c r="E11" i="19"/>
  <c r="D11" i="19"/>
  <c r="C11" i="19"/>
  <c r="B11" i="19"/>
  <c r="A11" i="19"/>
  <c r="AD10" i="19"/>
  <c r="AA10" i="19"/>
  <c r="Z10" i="19"/>
  <c r="Y10" i="19"/>
  <c r="X10" i="19"/>
  <c r="W10" i="19"/>
  <c r="V10" i="19"/>
  <c r="G10" i="19"/>
  <c r="F10" i="19"/>
  <c r="E10" i="19"/>
  <c r="D10" i="19"/>
  <c r="C10" i="19"/>
  <c r="B10" i="19"/>
  <c r="A10" i="19"/>
  <c r="AD9" i="19"/>
  <c r="AA9" i="19"/>
  <c r="Z9" i="19"/>
  <c r="Y9" i="19"/>
  <c r="X9" i="19"/>
  <c r="W9" i="19"/>
  <c r="V9" i="19"/>
  <c r="G9" i="19"/>
  <c r="F9" i="19"/>
  <c r="E9" i="19"/>
  <c r="D9" i="19"/>
  <c r="C9" i="19"/>
  <c r="B9" i="19"/>
  <c r="A9" i="19"/>
  <c r="AD8" i="19"/>
  <c r="AA8" i="19"/>
  <c r="Z8" i="19"/>
  <c r="Y8" i="19"/>
  <c r="X8" i="19"/>
  <c r="W8" i="19"/>
  <c r="V8" i="19"/>
  <c r="G8" i="19"/>
  <c r="F8" i="19"/>
  <c r="E8" i="19"/>
  <c r="D8" i="19"/>
  <c r="C8" i="19"/>
  <c r="B8" i="19"/>
  <c r="A8" i="19"/>
  <c r="AD7" i="19"/>
  <c r="AA7" i="19"/>
  <c r="Y7" i="19"/>
  <c r="X7" i="19"/>
  <c r="W7" i="19"/>
  <c r="V7" i="19"/>
  <c r="G7" i="19"/>
  <c r="F7" i="19"/>
  <c r="E7" i="19"/>
  <c r="D7" i="19"/>
  <c r="C7" i="19"/>
  <c r="B7" i="19"/>
  <c r="A7" i="19"/>
  <c r="AD6" i="19"/>
  <c r="AA6" i="19"/>
  <c r="Y6" i="19"/>
  <c r="X6" i="19"/>
  <c r="W6" i="19"/>
  <c r="V6" i="19"/>
  <c r="G6" i="19"/>
  <c r="F6" i="19"/>
  <c r="E6" i="19"/>
  <c r="D6" i="19"/>
  <c r="C6" i="19"/>
  <c r="B6" i="19"/>
  <c r="A6" i="19"/>
  <c r="AD5" i="19"/>
  <c r="AA5" i="19"/>
  <c r="Z5" i="19"/>
  <c r="Y5" i="19"/>
  <c r="X5" i="19"/>
  <c r="W5" i="19"/>
  <c r="V5" i="19"/>
  <c r="G5" i="19"/>
  <c r="F5" i="19"/>
  <c r="E5" i="19"/>
  <c r="D5" i="19"/>
  <c r="C5" i="19"/>
  <c r="B5" i="19"/>
  <c r="A5" i="19"/>
  <c r="AD4" i="19"/>
  <c r="AA4" i="19"/>
  <c r="Y4" i="19"/>
  <c r="X4" i="19"/>
  <c r="W4" i="19"/>
  <c r="V4" i="19"/>
  <c r="G4" i="19"/>
  <c r="F4" i="19"/>
  <c r="E4" i="19"/>
  <c r="D4" i="19"/>
  <c r="C4" i="19"/>
  <c r="B4" i="19"/>
  <c r="A4" i="19"/>
  <c r="AD3" i="19"/>
  <c r="AA3" i="19"/>
  <c r="Y3" i="19"/>
  <c r="X3" i="19"/>
  <c r="W3" i="19"/>
  <c r="V3" i="19"/>
  <c r="G3" i="19"/>
  <c r="F3" i="19"/>
  <c r="E3" i="19"/>
  <c r="D3" i="19"/>
  <c r="C3" i="19"/>
  <c r="B3" i="19"/>
  <c r="A3" i="19"/>
  <c r="BC452" i="18"/>
  <c r="BC451" i="18"/>
  <c r="BG450" i="18"/>
  <c r="BG449" i="18"/>
  <c r="BG448" i="18"/>
  <c r="BG447" i="18"/>
  <c r="BG446" i="18"/>
  <c r="BG445" i="18"/>
  <c r="BG444" i="18"/>
  <c r="BG443" i="18"/>
  <c r="BG442" i="18"/>
  <c r="BG441" i="18"/>
  <c r="BG440" i="18"/>
  <c r="BG439" i="18"/>
  <c r="BG438" i="18"/>
  <c r="BG437" i="18"/>
  <c r="BG436" i="18"/>
  <c r="BG435" i="18"/>
  <c r="BG434" i="18"/>
  <c r="BG433" i="18"/>
  <c r="BG432" i="18"/>
  <c r="BG431" i="18"/>
  <c r="BG430" i="18"/>
  <c r="BG429" i="18"/>
  <c r="BG428" i="18"/>
  <c r="BG427" i="18"/>
  <c r="BG426" i="18"/>
  <c r="BG425" i="18"/>
  <c r="BG424" i="18"/>
  <c r="BG423" i="18"/>
  <c r="BG422" i="18"/>
  <c r="BG421" i="18"/>
  <c r="BG420" i="18"/>
  <c r="BG419" i="18"/>
  <c r="BG418" i="18"/>
  <c r="BG417" i="18"/>
  <c r="BG416" i="18"/>
  <c r="BG415" i="18"/>
  <c r="BG414" i="18"/>
  <c r="BG413" i="18"/>
  <c r="BG412" i="18"/>
  <c r="BG411" i="18"/>
  <c r="BG410" i="18"/>
  <c r="BG409" i="18"/>
  <c r="BG408" i="18"/>
  <c r="BG407" i="18"/>
  <c r="BG406" i="18"/>
  <c r="BG405" i="18"/>
  <c r="BG404" i="18"/>
  <c r="BG403" i="18"/>
  <c r="BG402" i="18"/>
  <c r="BG401" i="18"/>
  <c r="BG400" i="18"/>
  <c r="BG399" i="18"/>
  <c r="BG398" i="18"/>
  <c r="BG397" i="18"/>
  <c r="BG396" i="18"/>
  <c r="BG395" i="18"/>
  <c r="BG394" i="18"/>
  <c r="BG393" i="18"/>
  <c r="BG392" i="18"/>
  <c r="BG391" i="18"/>
  <c r="BG390" i="18"/>
  <c r="BG389" i="18"/>
  <c r="BG388" i="18"/>
  <c r="BG387" i="18"/>
  <c r="BG386" i="18"/>
  <c r="BG385" i="18"/>
  <c r="BG384" i="18"/>
  <c r="BG383" i="18"/>
  <c r="BG382" i="18"/>
  <c r="BG381" i="18"/>
  <c r="BG380" i="18"/>
  <c r="BG379" i="18"/>
  <c r="BG378" i="18"/>
  <c r="BG377" i="18"/>
  <c r="BG376" i="18"/>
  <c r="BG375" i="18"/>
  <c r="BG374" i="18"/>
  <c r="BG373" i="18"/>
  <c r="BG372" i="18"/>
  <c r="BG371" i="18"/>
  <c r="BG370" i="18"/>
  <c r="BG369" i="18"/>
  <c r="BG368" i="18"/>
  <c r="BG367" i="18"/>
  <c r="BG366" i="18"/>
  <c r="BG365" i="18"/>
  <c r="BG364" i="18"/>
  <c r="BG363" i="18"/>
  <c r="BC363" i="18"/>
  <c r="AW363" i="18"/>
  <c r="BG362" i="18"/>
  <c r="BC362" i="18"/>
  <c r="AW362" i="18"/>
  <c r="BG361" i="18"/>
  <c r="BC361" i="18"/>
  <c r="AW361" i="18"/>
  <c r="BG360" i="18"/>
  <c r="BC360" i="18"/>
  <c r="AW360" i="18"/>
  <c r="BG359" i="18"/>
  <c r="BC359" i="18"/>
  <c r="AW359" i="18"/>
  <c r="BG358" i="18"/>
  <c r="BC358" i="18"/>
  <c r="AW358" i="18"/>
  <c r="BG357" i="18"/>
  <c r="BC357" i="18"/>
  <c r="AW357" i="18"/>
  <c r="BG356" i="18"/>
  <c r="BC356" i="18"/>
  <c r="AW356" i="18"/>
  <c r="BG355" i="18"/>
  <c r="BC355" i="18"/>
  <c r="AW355" i="18"/>
  <c r="BG354" i="18"/>
  <c r="BC354" i="18"/>
  <c r="AW354" i="18"/>
  <c r="BG353" i="18"/>
  <c r="BC353" i="18"/>
  <c r="AW353" i="18"/>
  <c r="BG352" i="18"/>
  <c r="BC352" i="18"/>
  <c r="AW352" i="18"/>
  <c r="BG351" i="18"/>
  <c r="BC351" i="18"/>
  <c r="AW351" i="18"/>
  <c r="BG350" i="18"/>
  <c r="BC350" i="18"/>
  <c r="AW350" i="18"/>
  <c r="BG349" i="18"/>
  <c r="BC349" i="18"/>
  <c r="AW349" i="18"/>
  <c r="BG348" i="18"/>
  <c r="BC348" i="18"/>
  <c r="AW348" i="18"/>
  <c r="BG347" i="18"/>
  <c r="BC347" i="18"/>
  <c r="AW347" i="18"/>
  <c r="BG346" i="18"/>
  <c r="BC346" i="18"/>
  <c r="AW346" i="18"/>
  <c r="BG345" i="18"/>
  <c r="BC345" i="18"/>
  <c r="AW345" i="18"/>
  <c r="BG344" i="18"/>
  <c r="BC344" i="18"/>
  <c r="AW344" i="18"/>
  <c r="BG343" i="18"/>
  <c r="BC343" i="18"/>
  <c r="AW343" i="18"/>
  <c r="BG342" i="18"/>
  <c r="BC342" i="18"/>
  <c r="AW342" i="18"/>
  <c r="BG341" i="18"/>
  <c r="BC341" i="18"/>
  <c r="AW341" i="18"/>
  <c r="BG340" i="18"/>
  <c r="BC340" i="18"/>
  <c r="AW340" i="18"/>
  <c r="BG339" i="18"/>
  <c r="BC339" i="18"/>
  <c r="AW339" i="18"/>
  <c r="BG338" i="18"/>
  <c r="BC338" i="18"/>
  <c r="AW338" i="18"/>
  <c r="BG337" i="18"/>
  <c r="BC337" i="18"/>
  <c r="AW337" i="18"/>
  <c r="BG336" i="18"/>
  <c r="BC336" i="18"/>
  <c r="AW336" i="18"/>
  <c r="AD336" i="18"/>
  <c r="BG335" i="18"/>
  <c r="BC335" i="18"/>
  <c r="AW335" i="18"/>
  <c r="AD335" i="18"/>
  <c r="BG334" i="18"/>
  <c r="BC334" i="18"/>
  <c r="AW334" i="18"/>
  <c r="AD334" i="18"/>
  <c r="BG333" i="18"/>
  <c r="BC333" i="18"/>
  <c r="AW333" i="18"/>
  <c r="AD333" i="18"/>
  <c r="BG332" i="18"/>
  <c r="BC332" i="18"/>
  <c r="AW332" i="18"/>
  <c r="AD332" i="18"/>
  <c r="BG331" i="18"/>
  <c r="BC331" i="18"/>
  <c r="AW331" i="18"/>
  <c r="AD331" i="18"/>
  <c r="BG330" i="18"/>
  <c r="BC330" i="18"/>
  <c r="AW330" i="18"/>
  <c r="AD330" i="18"/>
  <c r="BG329" i="18"/>
  <c r="BC329" i="18"/>
  <c r="AW329" i="18"/>
  <c r="AD329" i="18"/>
  <c r="BG328" i="18"/>
  <c r="BC328" i="18"/>
  <c r="AW328" i="18"/>
  <c r="AD328" i="18"/>
  <c r="BG327" i="18"/>
  <c r="BC327" i="18"/>
  <c r="AW327" i="18"/>
  <c r="AD327" i="18"/>
  <c r="BG326" i="18"/>
  <c r="BC326" i="18"/>
  <c r="AW326" i="18"/>
  <c r="AD326" i="18"/>
  <c r="BG325" i="18"/>
  <c r="BC325" i="18"/>
  <c r="AW325" i="18"/>
  <c r="AD325" i="18"/>
  <c r="BG324" i="18"/>
  <c r="BC324" i="18"/>
  <c r="AW324" i="18"/>
  <c r="AD324" i="18"/>
  <c r="BG323" i="18"/>
  <c r="BC323" i="18"/>
  <c r="AW323" i="18"/>
  <c r="AD323" i="18"/>
  <c r="BG322" i="18"/>
  <c r="BC322" i="18"/>
  <c r="AW322" i="18"/>
  <c r="AD322" i="18"/>
  <c r="BG321" i="18"/>
  <c r="BC321" i="18"/>
  <c r="AW321" i="18"/>
  <c r="AD321" i="18"/>
  <c r="BG320" i="18"/>
  <c r="BC320" i="18"/>
  <c r="AW320" i="18"/>
  <c r="AD320" i="18"/>
  <c r="BG319" i="18"/>
  <c r="BC319" i="18"/>
  <c r="AW319" i="18"/>
  <c r="AD319" i="18"/>
  <c r="BG318" i="18"/>
  <c r="BC318" i="18"/>
  <c r="AW318" i="18"/>
  <c r="AD318" i="18"/>
  <c r="BG317" i="18"/>
  <c r="BC317" i="18"/>
  <c r="AW317" i="18"/>
  <c r="AD317" i="18"/>
  <c r="BG316" i="18"/>
  <c r="BC316" i="18"/>
  <c r="AW316" i="18"/>
  <c r="AD316" i="18"/>
  <c r="BG315" i="18"/>
  <c r="BC315" i="18"/>
  <c r="AW315" i="18"/>
  <c r="AD315" i="18"/>
  <c r="BG314" i="18"/>
  <c r="BC314" i="18"/>
  <c r="AW314" i="18"/>
  <c r="AD314" i="18"/>
  <c r="BG313" i="18"/>
  <c r="BC313" i="18"/>
  <c r="AW313" i="18"/>
  <c r="AD313" i="18"/>
  <c r="BG312" i="18"/>
  <c r="BC312" i="18"/>
  <c r="AW312" i="18"/>
  <c r="AD312" i="18"/>
  <c r="BG311" i="18"/>
  <c r="BC311" i="18"/>
  <c r="AW311" i="18"/>
  <c r="AD311" i="18"/>
  <c r="BG310" i="18"/>
  <c r="BC310" i="18"/>
  <c r="AW310" i="18"/>
  <c r="AD310" i="18"/>
  <c r="BG309" i="18"/>
  <c r="BC309" i="18"/>
  <c r="AW309" i="18"/>
  <c r="AD309" i="18"/>
  <c r="BG308" i="18"/>
  <c r="BC308" i="18"/>
  <c r="AW308" i="18"/>
  <c r="AD308" i="18"/>
  <c r="BG307" i="18"/>
  <c r="BC307" i="18"/>
  <c r="AW307" i="18"/>
  <c r="AD307" i="18"/>
  <c r="BG306" i="18"/>
  <c r="BC306" i="18"/>
  <c r="AW306" i="18"/>
  <c r="AD306" i="18"/>
  <c r="BG305" i="18"/>
  <c r="BC305" i="18"/>
  <c r="AW305" i="18"/>
  <c r="AD305" i="18"/>
  <c r="BG304" i="18"/>
  <c r="BC304" i="18"/>
  <c r="AW304" i="18"/>
  <c r="AD304" i="18"/>
  <c r="BG303" i="18"/>
  <c r="BC303" i="18"/>
  <c r="AW303" i="18"/>
  <c r="AD303" i="18"/>
  <c r="BG302" i="18"/>
  <c r="BC302" i="18"/>
  <c r="AW302" i="18"/>
  <c r="AD302" i="18"/>
  <c r="BG301" i="18"/>
  <c r="BC301" i="18"/>
  <c r="AW301" i="18"/>
  <c r="AD301" i="18"/>
  <c r="BG300" i="18"/>
  <c r="BC300" i="18"/>
  <c r="AW300" i="18"/>
  <c r="AD300" i="18"/>
  <c r="BG299" i="18"/>
  <c r="BC299" i="18"/>
  <c r="AW299" i="18"/>
  <c r="AD299" i="18"/>
  <c r="BG298" i="18"/>
  <c r="BC298" i="18"/>
  <c r="AW298" i="18"/>
  <c r="AD298" i="18"/>
  <c r="BG297" i="18"/>
  <c r="BC297" i="18"/>
  <c r="AW297" i="18"/>
  <c r="AD297" i="18"/>
  <c r="BG296" i="18"/>
  <c r="BC296" i="18"/>
  <c r="AW296" i="18"/>
  <c r="AD296" i="18"/>
  <c r="BG295" i="18"/>
  <c r="BC295" i="18"/>
  <c r="AW295" i="18"/>
  <c r="AD295" i="18"/>
  <c r="BG294" i="18"/>
  <c r="BC294" i="18"/>
  <c r="AW294" i="18"/>
  <c r="AD294" i="18"/>
  <c r="BG293" i="18"/>
  <c r="BC293" i="18"/>
  <c r="AW293" i="18"/>
  <c r="AD293" i="18"/>
  <c r="BG292" i="18"/>
  <c r="BC292" i="18"/>
  <c r="AW292" i="18"/>
  <c r="AD292" i="18"/>
  <c r="BG291" i="18"/>
  <c r="BC291" i="18"/>
  <c r="AW291" i="18"/>
  <c r="AD291" i="18"/>
  <c r="BG290" i="18"/>
  <c r="BC290" i="18"/>
  <c r="AW290" i="18"/>
  <c r="AD290" i="18"/>
  <c r="BG289" i="18"/>
  <c r="BC289" i="18"/>
  <c r="AW289" i="18"/>
  <c r="AD289" i="18"/>
  <c r="BG288" i="18"/>
  <c r="BC288" i="18"/>
  <c r="AW288" i="18"/>
  <c r="AD288" i="18"/>
  <c r="BG287" i="18"/>
  <c r="BC287" i="18"/>
  <c r="AW287" i="18"/>
  <c r="AD287" i="18"/>
  <c r="BG286" i="18"/>
  <c r="BC286" i="18"/>
  <c r="AW286" i="18"/>
  <c r="AD286" i="18"/>
  <c r="BG285" i="18"/>
  <c r="BC285" i="18"/>
  <c r="AW285" i="18"/>
  <c r="AD285" i="18"/>
  <c r="BG284" i="18"/>
  <c r="BC284" i="18"/>
  <c r="AW284" i="18"/>
  <c r="AD284" i="18"/>
  <c r="BG283" i="18"/>
  <c r="BC283" i="18"/>
  <c r="AW283" i="18"/>
  <c r="AD283" i="18"/>
  <c r="BG282" i="18"/>
  <c r="BC282" i="18"/>
  <c r="AW282" i="18"/>
  <c r="AD282" i="18"/>
  <c r="BG281" i="18"/>
  <c r="BC281" i="18"/>
  <c r="AW281" i="18"/>
  <c r="AS281" i="18"/>
  <c r="AT281" i="18" s="1"/>
  <c r="AD281" i="18"/>
  <c r="BG280" i="18"/>
  <c r="BC280" i="18"/>
  <c r="AW280" i="18"/>
  <c r="AS280" i="18"/>
  <c r="AT280" i="18" s="1"/>
  <c r="AD280" i="18"/>
  <c r="BG279" i="18"/>
  <c r="BC279" i="18"/>
  <c r="AW279" i="18"/>
  <c r="AS279" i="18"/>
  <c r="AT279" i="18" s="1"/>
  <c r="AD279" i="18"/>
  <c r="BG278" i="18"/>
  <c r="BC278" i="18"/>
  <c r="AW278" i="18"/>
  <c r="AS278" i="18"/>
  <c r="AT278" i="18" s="1"/>
  <c r="AD278" i="18"/>
  <c r="BG277" i="18"/>
  <c r="BC277" i="18"/>
  <c r="AW277" i="18"/>
  <c r="AS277" i="18"/>
  <c r="AT277" i="18" s="1"/>
  <c r="AD277" i="18"/>
  <c r="BG276" i="18"/>
  <c r="BC276" i="18"/>
  <c r="AW276" i="18"/>
  <c r="AS276" i="18"/>
  <c r="AT276" i="18" s="1"/>
  <c r="AD276" i="18"/>
  <c r="BG275" i="18"/>
  <c r="BC275" i="18"/>
  <c r="AW275" i="18"/>
  <c r="AS275" i="18"/>
  <c r="AT275" i="18" s="1"/>
  <c r="AD275" i="18"/>
  <c r="BG274" i="18"/>
  <c r="BC274" i="18"/>
  <c r="AW274" i="18"/>
  <c r="AS274" i="18"/>
  <c r="AT274" i="18" s="1"/>
  <c r="AD274" i="18"/>
  <c r="BG273" i="18"/>
  <c r="BC273" i="18"/>
  <c r="AW273" i="18"/>
  <c r="AS273" i="18"/>
  <c r="AT273" i="18" s="1"/>
  <c r="AD273" i="18"/>
  <c r="BG272" i="18"/>
  <c r="BC272" i="18"/>
  <c r="AW272" i="18"/>
  <c r="AS272" i="18"/>
  <c r="AT272" i="18" s="1"/>
  <c r="AD272" i="18"/>
  <c r="BG271" i="18"/>
  <c r="BC271" i="18"/>
  <c r="AW271" i="18"/>
  <c r="AS271" i="18"/>
  <c r="AT271" i="18" s="1"/>
  <c r="AD271" i="18"/>
  <c r="BG270" i="18"/>
  <c r="BC270" i="18"/>
  <c r="AW270" i="18"/>
  <c r="AS270" i="18"/>
  <c r="AT270" i="18" s="1"/>
  <c r="AD270" i="18"/>
  <c r="BG269" i="18"/>
  <c r="BC269" i="18"/>
  <c r="AW269" i="18"/>
  <c r="AS269" i="18"/>
  <c r="AT269" i="18" s="1"/>
  <c r="AD269" i="18"/>
  <c r="BG268" i="18"/>
  <c r="BC268" i="18"/>
  <c r="AW268" i="18"/>
  <c r="AS268" i="18"/>
  <c r="AT268" i="18" s="1"/>
  <c r="AD268" i="18"/>
  <c r="BG267" i="18"/>
  <c r="BC267" i="18"/>
  <c r="AW267" i="18"/>
  <c r="AS267" i="18"/>
  <c r="AT267" i="18" s="1"/>
  <c r="AD267" i="18"/>
  <c r="BG266" i="18"/>
  <c r="BC266" i="18"/>
  <c r="AW266" i="18"/>
  <c r="AS266" i="18"/>
  <c r="AT266" i="18" s="1"/>
  <c r="AD266" i="18"/>
  <c r="BG265" i="18"/>
  <c r="BC265" i="18"/>
  <c r="AW265" i="18"/>
  <c r="AS265" i="18"/>
  <c r="AT265" i="18" s="1"/>
  <c r="AD265" i="18"/>
  <c r="BG264" i="18"/>
  <c r="BC264" i="18"/>
  <c r="AW264" i="18"/>
  <c r="AS264" i="18"/>
  <c r="AT264" i="18" s="1"/>
  <c r="AD264" i="18"/>
  <c r="BG263" i="18"/>
  <c r="BC263" i="18"/>
  <c r="AW263" i="18"/>
  <c r="AS263" i="18"/>
  <c r="AT263" i="18" s="1"/>
  <c r="AD263" i="18"/>
  <c r="BG262" i="18"/>
  <c r="BC262" i="18"/>
  <c r="AW262" i="18"/>
  <c r="AS262" i="18"/>
  <c r="AT262" i="18" s="1"/>
  <c r="AD262" i="18"/>
  <c r="BG261" i="18"/>
  <c r="BC261" i="18"/>
  <c r="AW261" i="18"/>
  <c r="AS261" i="18"/>
  <c r="AT261" i="18" s="1"/>
  <c r="AD261" i="18"/>
  <c r="BG260" i="18"/>
  <c r="BC260" i="18"/>
  <c r="AW260" i="18"/>
  <c r="AS260" i="18"/>
  <c r="AT260" i="18" s="1"/>
  <c r="AD260" i="18"/>
  <c r="BG259" i="18"/>
  <c r="BC259" i="18"/>
  <c r="AW259" i="18"/>
  <c r="AS259" i="18"/>
  <c r="AT259" i="18" s="1"/>
  <c r="AD259" i="18"/>
  <c r="BG258" i="18"/>
  <c r="BC258" i="18"/>
  <c r="AW258" i="18"/>
  <c r="AS258" i="18"/>
  <c r="AT258" i="18" s="1"/>
  <c r="AD258" i="18"/>
  <c r="BG257" i="18"/>
  <c r="BC257" i="18"/>
  <c r="AW257" i="18"/>
  <c r="AS257" i="18"/>
  <c r="AT257" i="18" s="1"/>
  <c r="AD257" i="18"/>
  <c r="BG256" i="18"/>
  <c r="BC256" i="18"/>
  <c r="AW256" i="18"/>
  <c r="AS256" i="18"/>
  <c r="AT256" i="18" s="1"/>
  <c r="AD256" i="18"/>
  <c r="BG255" i="18"/>
  <c r="BC255" i="18"/>
  <c r="AW255" i="18"/>
  <c r="AS255" i="18"/>
  <c r="AT255" i="18" s="1"/>
  <c r="AD255" i="18"/>
  <c r="BG254" i="18"/>
  <c r="BC254" i="18"/>
  <c r="AW254" i="18"/>
  <c r="AS254" i="18"/>
  <c r="AT254" i="18" s="1"/>
  <c r="AD254" i="18"/>
  <c r="BG253" i="18"/>
  <c r="BC253" i="18"/>
  <c r="AW253" i="18"/>
  <c r="AS253" i="18"/>
  <c r="AT253" i="18" s="1"/>
  <c r="AD253" i="18"/>
  <c r="BG252" i="18"/>
  <c r="BC252" i="18"/>
  <c r="AW252" i="18"/>
  <c r="AS252" i="18"/>
  <c r="AT252" i="18" s="1"/>
  <c r="AD252" i="18"/>
  <c r="BG251" i="18"/>
  <c r="BC251" i="18"/>
  <c r="AW251" i="18"/>
  <c r="AS251" i="18"/>
  <c r="AT251" i="18" s="1"/>
  <c r="AD251" i="18"/>
  <c r="BG250" i="18"/>
  <c r="BC250" i="18"/>
  <c r="AW250" i="18"/>
  <c r="AS250" i="18"/>
  <c r="AT250" i="18" s="1"/>
  <c r="AD250" i="18"/>
  <c r="BG249" i="18"/>
  <c r="BC249" i="18"/>
  <c r="AW249" i="18"/>
  <c r="AS249" i="18"/>
  <c r="AT249" i="18" s="1"/>
  <c r="AD249" i="18"/>
  <c r="BG248" i="18"/>
  <c r="BC248" i="18"/>
  <c r="AW248" i="18"/>
  <c r="AS248" i="18"/>
  <c r="AT248" i="18" s="1"/>
  <c r="AD248" i="18"/>
  <c r="BG247" i="18"/>
  <c r="BC247" i="18"/>
  <c r="AW247" i="18"/>
  <c r="AS247" i="18"/>
  <c r="AT247" i="18" s="1"/>
  <c r="AD247" i="18"/>
  <c r="BG246" i="18"/>
  <c r="BC246" i="18"/>
  <c r="AW246" i="18"/>
  <c r="AS246" i="18"/>
  <c r="AT246" i="18" s="1"/>
  <c r="AD246" i="18"/>
  <c r="BG245" i="18"/>
  <c r="BC245" i="18"/>
  <c r="AW245" i="18"/>
  <c r="AS245" i="18"/>
  <c r="AT245" i="18" s="1"/>
  <c r="AD245" i="18"/>
  <c r="BG244" i="18"/>
  <c r="BC244" i="18"/>
  <c r="AW244" i="18"/>
  <c r="AS244" i="18"/>
  <c r="AT244" i="18" s="1"/>
  <c r="AD244" i="18"/>
  <c r="BG243" i="18"/>
  <c r="BC243" i="18"/>
  <c r="AW243" i="18"/>
  <c r="AS243" i="18"/>
  <c r="AT243" i="18" s="1"/>
  <c r="AD243" i="18"/>
  <c r="BG242" i="18"/>
  <c r="BC242" i="18"/>
  <c r="AW242" i="18"/>
  <c r="AS242" i="18"/>
  <c r="AT242" i="18" s="1"/>
  <c r="AD242" i="18"/>
  <c r="BG241" i="18"/>
  <c r="BC241" i="18"/>
  <c r="AW241" i="18"/>
  <c r="AS241" i="18"/>
  <c r="AT241" i="18" s="1"/>
  <c r="AD241" i="18"/>
  <c r="BG240" i="18"/>
  <c r="BC240" i="18"/>
  <c r="AW240" i="18"/>
  <c r="AS240" i="18"/>
  <c r="AT240" i="18" s="1"/>
  <c r="AD240" i="18"/>
  <c r="BG239" i="18"/>
  <c r="BC239" i="18"/>
  <c r="AW239" i="18"/>
  <c r="AS239" i="18"/>
  <c r="AT239" i="18" s="1"/>
  <c r="AD239" i="18"/>
  <c r="BG238" i="18"/>
  <c r="BC238" i="18"/>
  <c r="AW238" i="18"/>
  <c r="AS238" i="18"/>
  <c r="AT238" i="18" s="1"/>
  <c r="AD238" i="18"/>
  <c r="BG237" i="18"/>
  <c r="BC237" i="18"/>
  <c r="AW237" i="18"/>
  <c r="AS237" i="18"/>
  <c r="AT237" i="18" s="1"/>
  <c r="AD237" i="18"/>
  <c r="BG236" i="18"/>
  <c r="BC236" i="18"/>
  <c r="AW236" i="18"/>
  <c r="AS236" i="18"/>
  <c r="AT236" i="18" s="1"/>
  <c r="AD236" i="18"/>
  <c r="BG235" i="18"/>
  <c r="BC235" i="18"/>
  <c r="AW235" i="18"/>
  <c r="AS235" i="18"/>
  <c r="AT235" i="18" s="1"/>
  <c r="AD235" i="18"/>
  <c r="BG234" i="18"/>
  <c r="BC234" i="18"/>
  <c r="AW234" i="18"/>
  <c r="AS234" i="18"/>
  <c r="AT234" i="18" s="1"/>
  <c r="AD234" i="18"/>
  <c r="BG233" i="18"/>
  <c r="BC233" i="18"/>
  <c r="AW233" i="18"/>
  <c r="AS233" i="18"/>
  <c r="AT233" i="18" s="1"/>
  <c r="AD233" i="18"/>
  <c r="BG232" i="18"/>
  <c r="BC232" i="18"/>
  <c r="AW232" i="18"/>
  <c r="AS232" i="18"/>
  <c r="AT232" i="18" s="1"/>
  <c r="AD232" i="18"/>
  <c r="BG231" i="18"/>
  <c r="BC231" i="18"/>
  <c r="AW231" i="18"/>
  <c r="AS231" i="18"/>
  <c r="AT231" i="18" s="1"/>
  <c r="AD231" i="18"/>
  <c r="BG230" i="18"/>
  <c r="BC230" i="18"/>
  <c r="AW230" i="18"/>
  <c r="AS230" i="18"/>
  <c r="AT230" i="18" s="1"/>
  <c r="AD230" i="18"/>
  <c r="BG229" i="18"/>
  <c r="BC229" i="18"/>
  <c r="AW229" i="18"/>
  <c r="AS229" i="18"/>
  <c r="AT229" i="18" s="1"/>
  <c r="AD229" i="18"/>
  <c r="BG228" i="18"/>
  <c r="BC228" i="18"/>
  <c r="AW228" i="18"/>
  <c r="AS228" i="18"/>
  <c r="AT228" i="18" s="1"/>
  <c r="AD228" i="18"/>
  <c r="BG227" i="18"/>
  <c r="BC227" i="18"/>
  <c r="AW227" i="18"/>
  <c r="AS227" i="18"/>
  <c r="AT227" i="18" s="1"/>
  <c r="AD227" i="18"/>
  <c r="BG226" i="18"/>
  <c r="BC226" i="18"/>
  <c r="AW226" i="18"/>
  <c r="AS226" i="18"/>
  <c r="AT226" i="18" s="1"/>
  <c r="AD226" i="18"/>
  <c r="BG225" i="18"/>
  <c r="BC225" i="18"/>
  <c r="AW225" i="18"/>
  <c r="AS225" i="18"/>
  <c r="AT225" i="18" s="1"/>
  <c r="AD225" i="18"/>
  <c r="BG224" i="18"/>
  <c r="BC224" i="18"/>
  <c r="AW224" i="18"/>
  <c r="AS224" i="18"/>
  <c r="AT224" i="18" s="1"/>
  <c r="AD224" i="18"/>
  <c r="BG223" i="18"/>
  <c r="BC223" i="18"/>
  <c r="AW223" i="18"/>
  <c r="AS223" i="18"/>
  <c r="AT223" i="18" s="1"/>
  <c r="AD223" i="18"/>
  <c r="BG222" i="18"/>
  <c r="BC222" i="18"/>
  <c r="AW222" i="18"/>
  <c r="AS222" i="18"/>
  <c r="AT222" i="18" s="1"/>
  <c r="AD222" i="18"/>
  <c r="BG221" i="18"/>
  <c r="BC221" i="18"/>
  <c r="AW221" i="18"/>
  <c r="AS221" i="18"/>
  <c r="AT221" i="18" s="1"/>
  <c r="AD221" i="18"/>
  <c r="BG220" i="18"/>
  <c r="BC220" i="18"/>
  <c r="AW220" i="18"/>
  <c r="AS220" i="18"/>
  <c r="AT220" i="18" s="1"/>
  <c r="AD220" i="18"/>
  <c r="BG219" i="18"/>
  <c r="BC219" i="18"/>
  <c r="AW219" i="18"/>
  <c r="AS219" i="18"/>
  <c r="AT219" i="18" s="1"/>
  <c r="AD219" i="18"/>
  <c r="BG218" i="18"/>
  <c r="BC218" i="18"/>
  <c r="AW218" i="18"/>
  <c r="AS218" i="18"/>
  <c r="AT218" i="18" s="1"/>
  <c r="AD218" i="18"/>
  <c r="BG217" i="18"/>
  <c r="BC217" i="18"/>
  <c r="AW217" i="18"/>
  <c r="AS217" i="18"/>
  <c r="AT217" i="18" s="1"/>
  <c r="AD217" i="18"/>
  <c r="BG216" i="18"/>
  <c r="BC216" i="18"/>
  <c r="AW216" i="18"/>
  <c r="AS216" i="18"/>
  <c r="AT216" i="18" s="1"/>
  <c r="AD216" i="18"/>
  <c r="BG215" i="18"/>
  <c r="BC215" i="18"/>
  <c r="AW215" i="18"/>
  <c r="AS215" i="18"/>
  <c r="AT215" i="18" s="1"/>
  <c r="AD215" i="18"/>
  <c r="BG214" i="18"/>
  <c r="BC214" i="18"/>
  <c r="AW214" i="18"/>
  <c r="AS214" i="18"/>
  <c r="AT214" i="18" s="1"/>
  <c r="AD214" i="18"/>
  <c r="BG213" i="18"/>
  <c r="BC213" i="18"/>
  <c r="AW213" i="18"/>
  <c r="AS213" i="18"/>
  <c r="AT213" i="18" s="1"/>
  <c r="AD213" i="18"/>
  <c r="BG212" i="18"/>
  <c r="BC212" i="18"/>
  <c r="AW212" i="18"/>
  <c r="AS212" i="18"/>
  <c r="AT212" i="18" s="1"/>
  <c r="AD212" i="18"/>
  <c r="BG211" i="18"/>
  <c r="BC211" i="18"/>
  <c r="AW211" i="18"/>
  <c r="AS211" i="18"/>
  <c r="AT211" i="18" s="1"/>
  <c r="AD211" i="18"/>
  <c r="BG210" i="18"/>
  <c r="BC210" i="18"/>
  <c r="AW210" i="18"/>
  <c r="AS210" i="18"/>
  <c r="AT210" i="18" s="1"/>
  <c r="AD210" i="18"/>
  <c r="BG209" i="18"/>
  <c r="BC209" i="18"/>
  <c r="AW209" i="18"/>
  <c r="AS209" i="18"/>
  <c r="AT209" i="18" s="1"/>
  <c r="AD209" i="18"/>
  <c r="BG208" i="18"/>
  <c r="BC208" i="18"/>
  <c r="AW208" i="18"/>
  <c r="AS208" i="18"/>
  <c r="AT208" i="18" s="1"/>
  <c r="AD208" i="18"/>
  <c r="BG207" i="18"/>
  <c r="BC207" i="18"/>
  <c r="AW207" i="18"/>
  <c r="AS207" i="18"/>
  <c r="AT207" i="18" s="1"/>
  <c r="AD207" i="18"/>
  <c r="BG206" i="18"/>
  <c r="BC206" i="18"/>
  <c r="AW206" i="18"/>
  <c r="AS206" i="18"/>
  <c r="AT206" i="18" s="1"/>
  <c r="AD206" i="18"/>
  <c r="BG205" i="18"/>
  <c r="BC205" i="18"/>
  <c r="AW205" i="18"/>
  <c r="AS205" i="18"/>
  <c r="AT205" i="18" s="1"/>
  <c r="AD205" i="18"/>
  <c r="BG204" i="18"/>
  <c r="BC204" i="18"/>
  <c r="AW204" i="18"/>
  <c r="AS204" i="18"/>
  <c r="AT204" i="18" s="1"/>
  <c r="AD204" i="18"/>
  <c r="BG203" i="18"/>
  <c r="BC203" i="18"/>
  <c r="AW203" i="18"/>
  <c r="AS203" i="18"/>
  <c r="AT203" i="18" s="1"/>
  <c r="AD203" i="18"/>
  <c r="BG202" i="18"/>
  <c r="BC202" i="18"/>
  <c r="AW202" i="18"/>
  <c r="AS202" i="18"/>
  <c r="AT202" i="18" s="1"/>
  <c r="AD202" i="18"/>
  <c r="BG201" i="18"/>
  <c r="BC201" i="18"/>
  <c r="AW201" i="18"/>
  <c r="AS201" i="18"/>
  <c r="AT201" i="18" s="1"/>
  <c r="AD201" i="18"/>
  <c r="BG200" i="18"/>
  <c r="BC200" i="18"/>
  <c r="AW200" i="18"/>
  <c r="AS200" i="18"/>
  <c r="AT200" i="18" s="1"/>
  <c r="AD200" i="18"/>
  <c r="BG199" i="18"/>
  <c r="BC199" i="18"/>
  <c r="AW199" i="18"/>
  <c r="AS199" i="18"/>
  <c r="AT199" i="18" s="1"/>
  <c r="AD199" i="18"/>
  <c r="BG198" i="18"/>
  <c r="BC198" i="18"/>
  <c r="AW198" i="18"/>
  <c r="AS198" i="18"/>
  <c r="AT198" i="18" s="1"/>
  <c r="AD198" i="18"/>
  <c r="BG197" i="18"/>
  <c r="BC197" i="18"/>
  <c r="AW197" i="18"/>
  <c r="AS197" i="18"/>
  <c r="AT197" i="18" s="1"/>
  <c r="AD197" i="18"/>
  <c r="BG196" i="18"/>
  <c r="BC196" i="18"/>
  <c r="AW196" i="18"/>
  <c r="AS196" i="18"/>
  <c r="AT196" i="18" s="1"/>
  <c r="AD196" i="18"/>
  <c r="BG194" i="18"/>
  <c r="BC194" i="18"/>
  <c r="AW194" i="18"/>
  <c r="AT194" i="18"/>
  <c r="AD194" i="18"/>
  <c r="BG193" i="18"/>
  <c r="BC193" i="18"/>
  <c r="AW193" i="18"/>
  <c r="AS193" i="18"/>
  <c r="AT193" i="18" s="1"/>
  <c r="AD193" i="18"/>
  <c r="BG190" i="18"/>
  <c r="BC190" i="18"/>
  <c r="AW190" i="18"/>
  <c r="AS190" i="18"/>
  <c r="AT190" i="18" s="1"/>
  <c r="AD190" i="18"/>
  <c r="AD189" i="18"/>
  <c r="AD188" i="18"/>
  <c r="BG187" i="18"/>
  <c r="BC187" i="18"/>
  <c r="AW187" i="18"/>
  <c r="AS187" i="18"/>
  <c r="AT187" i="18" s="1"/>
  <c r="AD187" i="18"/>
  <c r="BG186" i="18"/>
  <c r="BC186" i="18"/>
  <c r="AW186" i="18"/>
  <c r="AS186" i="18"/>
  <c r="AT186" i="18" s="1"/>
  <c r="AD186" i="18"/>
  <c r="AW185" i="18"/>
  <c r="AD185" i="18"/>
  <c r="BG184" i="18"/>
  <c r="BC184" i="18"/>
  <c r="AW184" i="18"/>
  <c r="AS184" i="18"/>
  <c r="AT184" i="18" s="1"/>
  <c r="AD184" i="18"/>
  <c r="BG183" i="18"/>
  <c r="BC183" i="18"/>
  <c r="AW183" i="18"/>
  <c r="AS183" i="18"/>
  <c r="AT183" i="18" s="1"/>
  <c r="AD183" i="18"/>
  <c r="AD181" i="18"/>
  <c r="BG180" i="18"/>
  <c r="BC180" i="18"/>
  <c r="AW180" i="18"/>
  <c r="AS180" i="18"/>
  <c r="AT180" i="18" s="1"/>
  <c r="AD180" i="18"/>
  <c r="AW179" i="18"/>
  <c r="BG178" i="18"/>
  <c r="BC178" i="18"/>
  <c r="AW178" i="18"/>
  <c r="AS178" i="18"/>
  <c r="AT178" i="18" s="1"/>
  <c r="AD178" i="18"/>
  <c r="O178" i="18"/>
  <c r="AW177" i="18"/>
  <c r="AD177" i="18"/>
  <c r="AW176" i="18"/>
  <c r="AD176" i="18"/>
  <c r="BG175" i="18"/>
  <c r="BC175" i="18"/>
  <c r="AW175" i="18"/>
  <c r="AS175" i="18"/>
  <c r="AT175" i="18" s="1"/>
  <c r="AD175" i="18"/>
  <c r="AW174" i="18"/>
  <c r="AD174" i="18"/>
  <c r="AW173" i="18"/>
  <c r="AD173" i="18"/>
  <c r="AW172" i="18"/>
  <c r="AD172" i="18"/>
  <c r="AW171" i="18"/>
  <c r="AD171" i="18"/>
  <c r="AW170" i="18"/>
  <c r="AD170" i="18"/>
  <c r="BG169" i="18"/>
  <c r="BC169" i="18"/>
  <c r="AW169" i="18"/>
  <c r="AS169" i="18"/>
  <c r="AT169" i="18" s="1"/>
  <c r="AD169" i="18"/>
  <c r="BG168" i="18"/>
  <c r="BC168" i="18"/>
  <c r="AW168" i="18"/>
  <c r="AS168" i="18"/>
  <c r="AT168" i="18" s="1"/>
  <c r="AD168" i="18"/>
  <c r="BC167" i="18"/>
  <c r="AW167" i="18"/>
  <c r="AD167" i="18"/>
  <c r="BG166" i="18"/>
  <c r="BC166" i="18"/>
  <c r="AW166" i="18"/>
  <c r="AS166" i="18"/>
  <c r="AT166" i="18" s="1"/>
  <c r="AD166" i="18"/>
  <c r="BC165" i="18"/>
  <c r="AW165" i="18"/>
  <c r="AD165" i="18"/>
  <c r="BG164" i="18"/>
  <c r="BC164" i="18"/>
  <c r="AW164" i="18"/>
  <c r="AT164" i="18"/>
  <c r="AD164" i="18"/>
  <c r="BG163" i="18"/>
  <c r="BC163" i="18"/>
  <c r="AW163" i="18"/>
  <c r="AS163" i="18"/>
  <c r="AT163" i="18" s="1"/>
  <c r="AD163" i="18"/>
  <c r="AW162" i="18"/>
  <c r="AD162" i="18"/>
  <c r="BG161" i="18"/>
  <c r="BC161" i="18"/>
  <c r="AW161" i="18"/>
  <c r="AT161" i="18"/>
  <c r="AD161" i="18"/>
  <c r="AW160" i="18"/>
  <c r="AD160" i="18"/>
  <c r="BG159" i="18"/>
  <c r="BC159" i="18"/>
  <c r="AW159" i="18"/>
  <c r="AS159" i="18"/>
  <c r="AT159" i="18" s="1"/>
  <c r="AD159" i="18"/>
  <c r="AW158" i="18"/>
  <c r="AD158" i="18"/>
  <c r="AW157" i="18"/>
  <c r="AD157" i="18"/>
  <c r="BG156" i="18"/>
  <c r="BC156" i="18"/>
  <c r="AW156" i="18"/>
  <c r="AS156" i="18"/>
  <c r="AT156" i="18" s="1"/>
  <c r="AD156" i="18"/>
  <c r="BG155" i="18"/>
  <c r="BC155" i="18"/>
  <c r="AW155" i="18"/>
  <c r="AT155" i="18"/>
  <c r="AD155" i="18"/>
  <c r="AW154" i="18"/>
  <c r="BG153" i="18"/>
  <c r="BC153" i="18"/>
  <c r="AW153" i="18"/>
  <c r="AS153" i="18"/>
  <c r="AT153" i="18" s="1"/>
  <c r="AD153" i="18"/>
  <c r="BG152" i="18"/>
  <c r="BC152" i="18"/>
  <c r="AW152" i="18"/>
  <c r="AS152" i="18"/>
  <c r="AT152" i="18" s="1"/>
  <c r="AD152" i="18"/>
  <c r="BC151" i="18"/>
  <c r="AW151" i="18"/>
  <c r="AT151" i="18"/>
  <c r="AD151" i="18"/>
  <c r="BC150" i="18"/>
  <c r="AW150" i="18"/>
  <c r="AT150" i="18"/>
  <c r="AD150" i="18"/>
  <c r="BC149" i="18"/>
  <c r="AW149" i="18"/>
  <c r="AT149" i="18"/>
  <c r="AD149" i="18"/>
  <c r="BG148" i="18"/>
  <c r="BC148" i="18"/>
  <c r="AW148" i="18"/>
  <c r="AS148" i="18"/>
  <c r="AT148" i="18" s="1"/>
  <c r="AD148" i="18"/>
  <c r="BG147" i="18"/>
  <c r="BC147" i="18"/>
  <c r="AW147" i="18"/>
  <c r="AS147" i="18"/>
  <c r="AT147" i="18" s="1"/>
  <c r="AD147" i="18"/>
  <c r="BG146" i="18"/>
  <c r="BC146" i="18"/>
  <c r="AW146" i="18"/>
  <c r="AS146" i="18"/>
  <c r="AT146" i="18" s="1"/>
  <c r="BC145" i="18"/>
  <c r="AW145" i="18"/>
  <c r="AT145" i="18"/>
  <c r="BG144" i="18"/>
  <c r="BC144" i="18"/>
  <c r="AW144" i="18"/>
  <c r="AT144" i="18"/>
  <c r="AS144" i="18"/>
  <c r="AD144" i="18"/>
  <c r="BG143" i="18"/>
  <c r="BC143" i="18"/>
  <c r="AW143" i="18"/>
  <c r="AT143" i="18"/>
  <c r="AS143" i="18"/>
  <c r="AD143" i="18"/>
  <c r="BC142" i="18"/>
  <c r="AW142" i="18"/>
  <c r="AS142" i="18"/>
  <c r="AT142" i="18" s="1"/>
  <c r="BC141" i="18"/>
  <c r="AW141" i="18"/>
  <c r="AT141" i="18"/>
  <c r="BC140" i="18"/>
  <c r="AW140" i="18"/>
  <c r="AT140" i="18"/>
  <c r="AD140" i="18"/>
  <c r="BC139" i="18"/>
  <c r="AW139" i="18"/>
  <c r="AT139" i="18"/>
  <c r="AD139" i="18"/>
  <c r="BG138" i="18"/>
  <c r="BC138" i="18"/>
  <c r="AW138" i="18"/>
  <c r="AS138" i="18"/>
  <c r="AT138" i="18" s="1"/>
  <c r="AD138" i="18"/>
  <c r="BG137" i="18"/>
  <c r="BC137" i="18"/>
  <c r="AW137" i="18"/>
  <c r="AS137" i="18"/>
  <c r="AT137" i="18" s="1"/>
  <c r="AD137" i="18"/>
  <c r="BG136" i="18"/>
  <c r="BC136" i="18"/>
  <c r="AW136" i="18"/>
  <c r="AS136" i="18"/>
  <c r="AT136" i="18" s="1"/>
  <c r="AD136" i="18"/>
  <c r="BC135" i="18"/>
  <c r="AW135" i="18"/>
  <c r="AS135" i="18"/>
  <c r="AT135" i="18" s="1"/>
  <c r="AD135" i="18"/>
  <c r="BC134" i="18"/>
  <c r="AW134" i="18"/>
  <c r="AT134" i="18"/>
  <c r="AS134" i="18"/>
  <c r="AD134" i="18"/>
  <c r="BC133" i="18"/>
  <c r="AW133" i="18"/>
  <c r="AT133" i="18"/>
  <c r="AD133" i="18"/>
  <c r="BG132" i="18"/>
  <c r="BC132" i="18"/>
  <c r="AW132" i="18"/>
  <c r="AS132" i="18"/>
  <c r="AT132" i="18" s="1"/>
  <c r="AD132" i="18"/>
  <c r="BC131" i="18"/>
  <c r="AW131" i="18"/>
  <c r="AT131" i="18"/>
  <c r="AD131" i="18"/>
  <c r="BC130" i="18"/>
  <c r="AW130" i="18"/>
  <c r="AT130" i="18"/>
  <c r="AD130" i="18"/>
  <c r="BG129" i="18"/>
  <c r="BC129" i="18"/>
  <c r="AW129" i="18"/>
  <c r="AT129" i="18"/>
  <c r="AD129" i="18"/>
  <c r="BC128" i="18"/>
  <c r="AW128" i="18"/>
  <c r="AT128" i="18"/>
  <c r="BC127" i="18"/>
  <c r="AW127" i="18"/>
  <c r="AT127" i="18"/>
  <c r="BG126" i="18"/>
  <c r="BC126" i="18"/>
  <c r="AW126" i="18"/>
  <c r="AS126" i="18"/>
  <c r="AT126" i="18" s="1"/>
  <c r="AD126" i="18"/>
  <c r="BC125" i="18"/>
  <c r="AW125" i="18"/>
  <c r="AT125" i="18"/>
  <c r="AD125" i="18"/>
  <c r="BC124" i="18"/>
  <c r="AW124" i="18"/>
  <c r="AT124" i="18"/>
  <c r="AD124" i="18"/>
  <c r="BG123" i="18"/>
  <c r="BC123" i="18"/>
  <c r="AW123" i="18"/>
  <c r="AS123" i="18"/>
  <c r="AT123" i="18" s="1"/>
  <c r="AD123" i="18"/>
  <c r="BG122" i="18"/>
  <c r="BC122" i="18"/>
  <c r="AW122" i="18"/>
  <c r="AS122" i="18"/>
  <c r="AT122" i="18" s="1"/>
  <c r="AD122" i="18"/>
  <c r="BG121" i="18"/>
  <c r="BC121" i="18"/>
  <c r="AW121" i="18"/>
  <c r="AS121" i="18"/>
  <c r="AT121" i="18" s="1"/>
  <c r="AD121" i="18"/>
  <c r="BG120" i="18"/>
  <c r="BC120" i="18"/>
  <c r="AW120" i="18"/>
  <c r="AS120" i="18"/>
  <c r="AT120" i="18" s="1"/>
  <c r="AD120" i="18"/>
  <c r="BC119" i="18"/>
  <c r="AW119" i="18"/>
  <c r="AT119" i="18"/>
  <c r="AD119" i="18"/>
  <c r="BC118" i="18"/>
  <c r="AW118" i="18"/>
  <c r="AT118" i="18"/>
  <c r="AD118" i="18"/>
  <c r="BC117" i="18"/>
  <c r="AW117" i="18"/>
  <c r="AT117" i="18"/>
  <c r="AD117" i="18"/>
  <c r="BG116" i="18"/>
  <c r="BC116" i="18"/>
  <c r="AW116" i="18"/>
  <c r="AS116" i="18"/>
  <c r="AD116" i="18"/>
  <c r="BG115" i="18"/>
  <c r="BC115" i="18"/>
  <c r="AW115" i="18"/>
  <c r="AS115" i="18"/>
  <c r="AT115" i="18" s="1"/>
  <c r="AD115" i="18"/>
  <c r="BG114" i="18"/>
  <c r="BC114" i="18"/>
  <c r="AW114" i="18"/>
  <c r="AT114" i="18"/>
  <c r="AD114" i="18"/>
  <c r="BG113" i="18"/>
  <c r="BC113" i="18"/>
  <c r="AW113" i="18"/>
  <c r="AS113" i="18"/>
  <c r="AT113" i="18" s="1"/>
  <c r="AD113" i="18"/>
  <c r="BG112" i="18"/>
  <c r="BC112" i="18"/>
  <c r="AW112" i="18"/>
  <c r="AS112" i="18"/>
  <c r="AT112" i="18" s="1"/>
  <c r="BG111" i="18"/>
  <c r="BC111" i="18"/>
  <c r="AW111" i="18"/>
  <c r="AT111" i="18"/>
  <c r="AD111" i="18"/>
  <c r="BG110" i="18"/>
  <c r="BC110" i="18"/>
  <c r="AW110" i="18"/>
  <c r="AT110" i="18"/>
  <c r="BG109" i="18"/>
  <c r="BC109" i="18"/>
  <c r="AW109" i="18"/>
  <c r="AS109" i="18"/>
  <c r="AT109" i="18" s="1"/>
  <c r="BG108" i="18"/>
  <c r="BC108" i="18"/>
  <c r="AW108" i="18"/>
  <c r="AS108" i="18"/>
  <c r="AT108" i="18" s="1"/>
  <c r="AD108" i="18"/>
  <c r="BG107" i="18"/>
  <c r="BC107" i="18"/>
  <c r="AW107" i="18"/>
  <c r="AS107" i="18"/>
  <c r="AT107" i="18" s="1"/>
  <c r="BG106" i="18"/>
  <c r="BC106" i="18"/>
  <c r="AW106" i="18"/>
  <c r="AS106" i="18"/>
  <c r="AT106" i="18" s="1"/>
  <c r="BG105" i="18"/>
  <c r="BC105" i="18"/>
  <c r="AW105" i="18"/>
  <c r="AS105" i="18"/>
  <c r="AT105" i="18" s="1"/>
  <c r="AD105" i="18"/>
  <c r="BG104" i="18"/>
  <c r="BC104" i="18"/>
  <c r="AW104" i="18"/>
  <c r="AT104" i="18"/>
  <c r="BG103" i="18"/>
  <c r="BC103" i="18"/>
  <c r="AW103" i="18"/>
  <c r="AT103" i="18"/>
  <c r="BG102" i="18"/>
  <c r="BC102" i="18"/>
  <c r="AW102" i="18"/>
  <c r="AT102" i="18"/>
  <c r="BG101" i="18"/>
  <c r="BC101" i="18"/>
  <c r="AW101" i="18"/>
  <c r="AT101" i="18"/>
  <c r="AD101" i="18"/>
  <c r="BG100" i="18"/>
  <c r="BC100" i="18"/>
  <c r="AW100" i="18"/>
  <c r="AT100" i="18"/>
  <c r="AD100" i="18"/>
  <c r="BG99" i="18"/>
  <c r="BC99" i="18"/>
  <c r="AW99" i="18"/>
  <c r="AS99" i="18"/>
  <c r="AT99" i="18" s="1"/>
  <c r="BG98" i="18"/>
  <c r="BC98" i="18"/>
  <c r="AW98" i="18"/>
  <c r="AS98" i="18"/>
  <c r="AT98" i="18" s="1"/>
  <c r="AD98" i="18"/>
  <c r="BG97" i="18"/>
  <c r="BC97" i="18"/>
  <c r="AW97" i="18"/>
  <c r="AT97" i="18"/>
  <c r="AD97" i="18"/>
  <c r="BG96" i="18"/>
  <c r="BC96" i="18"/>
  <c r="AW96" i="18"/>
  <c r="AT96" i="18"/>
  <c r="AD96" i="18"/>
  <c r="BG95" i="18"/>
  <c r="BC95" i="18"/>
  <c r="AW95" i="18"/>
  <c r="AS95" i="18"/>
  <c r="AT95" i="18" s="1"/>
  <c r="AD95" i="18"/>
  <c r="BG94" i="18"/>
  <c r="BC94" i="18"/>
  <c r="AW94" i="18"/>
  <c r="AT94" i="18"/>
  <c r="AD94" i="18"/>
  <c r="BG93" i="18"/>
  <c r="BC93" i="18"/>
  <c r="AW93" i="18"/>
  <c r="AT93" i="18"/>
  <c r="AD93" i="18"/>
  <c r="BG92" i="18"/>
  <c r="AW92" i="18"/>
  <c r="AT92" i="18"/>
  <c r="BG91" i="18"/>
  <c r="BC91" i="18"/>
  <c r="AW91" i="18"/>
  <c r="AT91" i="18"/>
  <c r="BG90" i="18"/>
  <c r="BC90" i="18"/>
  <c r="AW90" i="18"/>
  <c r="AT90" i="18"/>
  <c r="AD90" i="18"/>
  <c r="BG89" i="18"/>
  <c r="BC89" i="18"/>
  <c r="AW89" i="18"/>
  <c r="AS89" i="18"/>
  <c r="AT89" i="18" s="1"/>
  <c r="BG88" i="18"/>
  <c r="BC88" i="18"/>
  <c r="AW88" i="18"/>
  <c r="AT88" i="18"/>
  <c r="AD88" i="18"/>
  <c r="BG87" i="18"/>
  <c r="BC87" i="18"/>
  <c r="AW87" i="18"/>
  <c r="AT87" i="18"/>
  <c r="AD87" i="18"/>
  <c r="BG86" i="18"/>
  <c r="BC86" i="18"/>
  <c r="AW86" i="18"/>
  <c r="AT86" i="18"/>
  <c r="BG85" i="18"/>
  <c r="BC85" i="18"/>
  <c r="AW85" i="18"/>
  <c r="AT85" i="18"/>
  <c r="AD85" i="18"/>
  <c r="BG84" i="18"/>
  <c r="BC84" i="18"/>
  <c r="AW84" i="18"/>
  <c r="AT84" i="18"/>
  <c r="AD84" i="18"/>
  <c r="BG83" i="18"/>
  <c r="BC83" i="18"/>
  <c r="AT83" i="18"/>
  <c r="BG82" i="18"/>
  <c r="BC82" i="18"/>
  <c r="AW82" i="18"/>
  <c r="AT82" i="18"/>
  <c r="BG81" i="18"/>
  <c r="BC81" i="18"/>
  <c r="AW81" i="18"/>
  <c r="AT81" i="18"/>
  <c r="AD81" i="18"/>
  <c r="BG80" i="18"/>
  <c r="BC80" i="18"/>
  <c r="AW80" i="18"/>
  <c r="AS80" i="18"/>
  <c r="AT80" i="18" s="1"/>
  <c r="AD80" i="18"/>
  <c r="BG79" i="18"/>
  <c r="BC79" i="18"/>
  <c r="AW79" i="18"/>
  <c r="AT79" i="18"/>
  <c r="AD79" i="18"/>
  <c r="BG78" i="18"/>
  <c r="BC78" i="18"/>
  <c r="AW78" i="18"/>
  <c r="AT78" i="18"/>
  <c r="AD78" i="18"/>
  <c r="BG77" i="18"/>
  <c r="BC77" i="18"/>
  <c r="AW77" i="18"/>
  <c r="AT77" i="18"/>
  <c r="AD77" i="18"/>
  <c r="BG76" i="18"/>
  <c r="BC76" i="18"/>
  <c r="AW76" i="18"/>
  <c r="AS76" i="18"/>
  <c r="AT76" i="18" s="1"/>
  <c r="BG75" i="18"/>
  <c r="BC75" i="18"/>
  <c r="AW75" i="18"/>
  <c r="AS75" i="18"/>
  <c r="AT75" i="18" s="1"/>
  <c r="AD75" i="18"/>
  <c r="BG74" i="18"/>
  <c r="BC74" i="18"/>
  <c r="AW74" i="18"/>
  <c r="AT74" i="18"/>
  <c r="BG73" i="18"/>
  <c r="BC73" i="18"/>
  <c r="AW73" i="18"/>
  <c r="AS73" i="18"/>
  <c r="AT73" i="18" s="1"/>
  <c r="BG72" i="18"/>
  <c r="BC72" i="18"/>
  <c r="AW72" i="18"/>
  <c r="AS72" i="18"/>
  <c r="AT72" i="18" s="1"/>
  <c r="AD72" i="18"/>
  <c r="BG71" i="18"/>
  <c r="BC71" i="18"/>
  <c r="AW71" i="18"/>
  <c r="AS71" i="18"/>
  <c r="AT71" i="18" s="1"/>
  <c r="AD71" i="18"/>
  <c r="BG70" i="18"/>
  <c r="BC70" i="18"/>
  <c r="AW70" i="18"/>
  <c r="AS70" i="18"/>
  <c r="AT70" i="18" s="1"/>
  <c r="AD70" i="18"/>
  <c r="BG69" i="18"/>
  <c r="BC69" i="18"/>
  <c r="AW69" i="18"/>
  <c r="AS69" i="18"/>
  <c r="AT69" i="18" s="1"/>
  <c r="BG68" i="18"/>
  <c r="AW68" i="18"/>
  <c r="AS68" i="18"/>
  <c r="AT68" i="18" s="1"/>
  <c r="BG67" i="18"/>
  <c r="BC67" i="18"/>
  <c r="AW67" i="18"/>
  <c r="AS67" i="18"/>
  <c r="AT67" i="18" s="1"/>
  <c r="AD67" i="18"/>
  <c r="BG66" i="18"/>
  <c r="BC66" i="18"/>
  <c r="AW66" i="18"/>
  <c r="AS66" i="18"/>
  <c r="AT66" i="18" s="1"/>
  <c r="BG65" i="18"/>
  <c r="BC65" i="18"/>
  <c r="AW65" i="18"/>
  <c r="AS65" i="18"/>
  <c r="AT65" i="18" s="1"/>
  <c r="BG64" i="18"/>
  <c r="BC64" i="18"/>
  <c r="AW64" i="18"/>
  <c r="AS64" i="18"/>
  <c r="AT64" i="18" s="1"/>
  <c r="AD64" i="18"/>
  <c r="BG63" i="18"/>
  <c r="BC63" i="18"/>
  <c r="AW63" i="18"/>
  <c r="AS63" i="18"/>
  <c r="AT63" i="18" s="1"/>
  <c r="AD63" i="18"/>
  <c r="BG62" i="18"/>
  <c r="BC62" i="18"/>
  <c r="AW62" i="18"/>
  <c r="AS62" i="18"/>
  <c r="AT62" i="18" s="1"/>
  <c r="BG61" i="18"/>
  <c r="BC61" i="18"/>
  <c r="AW61" i="18"/>
  <c r="AT61" i="18"/>
  <c r="AS61" i="18"/>
  <c r="AD61" i="18"/>
  <c r="BG60" i="18"/>
  <c r="BC60" i="18"/>
  <c r="AW60" i="18"/>
  <c r="AT60" i="18"/>
  <c r="AS60" i="18"/>
  <c r="BG59" i="18"/>
  <c r="BC59" i="18"/>
  <c r="AW59" i="18"/>
  <c r="AS59" i="18"/>
  <c r="AT59" i="18" s="1"/>
  <c r="AD59" i="18"/>
  <c r="BG58" i="18"/>
  <c r="BC58" i="18"/>
  <c r="AW58" i="18"/>
  <c r="AT58" i="18"/>
  <c r="BG57" i="18"/>
  <c r="BC57" i="18"/>
  <c r="AW57" i="18"/>
  <c r="AS57" i="18"/>
  <c r="AT57" i="18" s="1"/>
  <c r="AD57" i="18"/>
  <c r="BG56" i="18"/>
  <c r="AW56" i="18"/>
  <c r="AS56" i="18"/>
  <c r="AT56" i="18" s="1"/>
  <c r="BG55" i="18"/>
  <c r="AW55" i="18"/>
  <c r="AS55" i="18"/>
  <c r="AT55" i="18" s="1"/>
  <c r="BG54" i="18"/>
  <c r="AW54" i="18"/>
  <c r="AS54" i="18"/>
  <c r="AT54" i="18" s="1"/>
  <c r="AD54" i="18"/>
  <c r="BG53" i="18"/>
  <c r="AW53" i="18"/>
  <c r="AS53" i="18"/>
  <c r="AT53" i="18" s="1"/>
  <c r="AD53" i="18"/>
  <c r="BG52" i="18"/>
  <c r="BC52" i="18"/>
  <c r="AW52" i="18"/>
  <c r="AT52" i="18"/>
  <c r="BG51" i="18"/>
  <c r="BC51" i="18"/>
  <c r="AW51" i="18"/>
  <c r="AS51" i="18"/>
  <c r="AT51" i="18" s="1"/>
  <c r="AD51" i="18"/>
  <c r="BG50" i="18"/>
  <c r="BC50" i="18"/>
  <c r="AW50" i="18"/>
  <c r="AT50" i="18"/>
  <c r="BG49" i="18"/>
  <c r="BC49" i="18"/>
  <c r="AW49" i="18"/>
  <c r="AS49" i="18"/>
  <c r="AT49" i="18" s="1"/>
  <c r="BG48" i="18"/>
  <c r="BC48" i="18"/>
  <c r="AW48" i="18"/>
  <c r="AS48" i="18"/>
  <c r="AD48" i="18"/>
  <c r="BG47" i="18"/>
  <c r="BC47" i="18"/>
  <c r="AW47" i="18"/>
  <c r="AS47" i="18"/>
  <c r="AT47" i="18" s="1"/>
  <c r="AD47" i="18"/>
  <c r="BG46" i="18"/>
  <c r="BC46" i="18"/>
  <c r="AW46" i="18"/>
  <c r="AS46" i="18"/>
  <c r="AT46" i="18" s="1"/>
  <c r="AD46" i="18"/>
  <c r="BG45" i="18"/>
  <c r="BC45" i="18"/>
  <c r="AW45" i="18"/>
  <c r="AS45" i="18"/>
  <c r="AT45" i="18" s="1"/>
  <c r="AD45" i="18"/>
  <c r="BG44" i="18"/>
  <c r="BC44" i="18"/>
  <c r="AW44" i="18"/>
  <c r="AS44" i="18"/>
  <c r="AT44" i="18" s="1"/>
  <c r="AD44" i="18"/>
  <c r="BG43" i="18"/>
  <c r="AW43" i="18"/>
  <c r="AS43" i="18"/>
  <c r="AT43" i="18" s="1"/>
  <c r="AD43" i="18"/>
  <c r="BG42" i="18"/>
  <c r="BC42" i="18"/>
  <c r="AW42" i="18"/>
  <c r="AS42" i="18"/>
  <c r="AT42" i="18" s="1"/>
  <c r="BG41" i="18"/>
  <c r="BC41" i="18"/>
  <c r="AW41" i="18"/>
  <c r="AS41" i="18"/>
  <c r="AT41" i="18" s="1"/>
  <c r="BG40" i="18"/>
  <c r="BC40" i="18"/>
  <c r="AW40" i="18"/>
  <c r="AS40" i="18"/>
  <c r="AT40" i="18" s="1"/>
  <c r="BG39" i="18"/>
  <c r="BC39" i="18"/>
  <c r="AW39" i="18"/>
  <c r="AT39" i="18"/>
  <c r="AS39" i="18"/>
  <c r="BG38" i="18"/>
  <c r="BC38" i="18"/>
  <c r="AW38" i="18"/>
  <c r="AS38" i="18"/>
  <c r="AT38" i="18" s="1"/>
  <c r="BG37" i="18"/>
  <c r="BC37" i="18"/>
  <c r="AW37" i="18"/>
  <c r="AS37" i="18"/>
  <c r="AT37" i="18" s="1"/>
  <c r="AD37" i="18"/>
  <c r="BG36" i="18"/>
  <c r="BC36" i="18"/>
  <c r="AW36" i="18"/>
  <c r="AS36" i="18"/>
  <c r="AT36" i="18" s="1"/>
  <c r="BG35" i="18"/>
  <c r="BC35" i="18"/>
  <c r="AW35" i="18"/>
  <c r="AS35" i="18"/>
  <c r="AT35" i="18" s="1"/>
  <c r="BG34" i="18"/>
  <c r="BC34" i="18"/>
  <c r="AW34" i="18"/>
  <c r="AS34" i="18"/>
  <c r="AT34" i="18" s="1"/>
  <c r="BG33" i="18"/>
  <c r="BC33" i="18"/>
  <c r="AW33" i="18"/>
  <c r="AS33" i="18"/>
  <c r="AT33" i="18" s="1"/>
  <c r="AD33" i="18"/>
  <c r="BG32" i="18"/>
  <c r="BC32" i="18"/>
  <c r="AW32" i="18"/>
  <c r="AS32" i="18"/>
  <c r="AT32" i="18" s="1"/>
  <c r="BG31" i="18"/>
  <c r="BC31" i="18"/>
  <c r="AW31" i="18"/>
  <c r="AS31" i="18"/>
  <c r="AT31" i="18" s="1"/>
  <c r="AD31" i="18"/>
  <c r="BG30" i="18"/>
  <c r="BC30" i="18"/>
  <c r="AW30" i="18"/>
  <c r="AS30" i="18"/>
  <c r="AT30" i="18" s="1"/>
  <c r="BG29" i="18"/>
  <c r="BC29" i="18"/>
  <c r="AW29" i="18"/>
  <c r="AT29" i="18"/>
  <c r="AS29" i="18"/>
  <c r="BG28" i="18"/>
  <c r="BC28" i="18"/>
  <c r="AW28" i="18"/>
  <c r="AS28" i="18"/>
  <c r="AT28" i="18" s="1"/>
  <c r="AD28" i="18"/>
  <c r="BG27" i="18"/>
  <c r="AW27" i="18"/>
  <c r="AS27" i="18"/>
  <c r="AT27" i="18" s="1"/>
  <c r="AD27" i="18"/>
  <c r="BG26" i="18"/>
  <c r="BC26" i="18"/>
  <c r="AW26" i="18"/>
  <c r="AS26" i="18"/>
  <c r="AT26" i="18" s="1"/>
  <c r="BG25" i="18"/>
  <c r="BC25" i="18"/>
  <c r="AW25" i="18"/>
  <c r="AS25" i="18"/>
  <c r="AT25" i="18" s="1"/>
  <c r="AD25" i="18"/>
  <c r="BG24" i="18"/>
  <c r="BC24" i="18"/>
  <c r="AW24" i="18"/>
  <c r="AS24" i="18"/>
  <c r="AT24" i="18" s="1"/>
  <c r="AD24" i="18"/>
  <c r="BG23" i="18"/>
  <c r="BC23" i="18"/>
  <c r="AW23" i="18"/>
  <c r="AS23" i="18"/>
  <c r="AT23" i="18" s="1"/>
  <c r="BG22" i="18"/>
  <c r="BC22" i="18"/>
  <c r="AW22" i="18"/>
  <c r="AS22" i="18"/>
  <c r="AT22" i="18" s="1"/>
  <c r="AD22" i="18"/>
  <c r="BG21" i="18"/>
  <c r="BC21" i="18"/>
  <c r="AW21" i="18"/>
  <c r="AS21" i="18"/>
  <c r="AT21" i="18" s="1"/>
  <c r="AD21" i="18"/>
  <c r="BG20" i="18"/>
  <c r="BC20" i="18"/>
  <c r="AW20" i="18"/>
  <c r="AS20" i="18"/>
  <c r="AT20" i="18" s="1"/>
  <c r="AD20" i="18"/>
  <c r="BG19" i="18"/>
  <c r="AW19" i="18"/>
  <c r="AS19" i="18"/>
  <c r="AT19" i="18" s="1"/>
  <c r="AD19" i="18"/>
  <c r="BG18" i="18"/>
  <c r="BC18" i="18"/>
  <c r="AW18" i="18"/>
  <c r="AS18" i="18"/>
  <c r="AT18" i="18" s="1"/>
  <c r="AD18" i="18"/>
  <c r="BG17" i="18"/>
  <c r="BC17" i="18"/>
  <c r="AW17" i="18"/>
  <c r="AS17" i="18"/>
  <c r="AT17" i="18" s="1"/>
  <c r="BG16" i="18"/>
  <c r="AT16" i="18"/>
  <c r="AS16" i="18"/>
  <c r="BG15" i="18"/>
  <c r="BC15" i="18"/>
  <c r="AW15" i="18"/>
  <c r="AS15" i="18"/>
  <c r="AT15" i="18" s="1"/>
  <c r="BG14" i="18"/>
  <c r="BC14" i="18"/>
  <c r="AW14" i="18"/>
  <c r="AS14" i="18"/>
  <c r="AT14" i="18" s="1"/>
  <c r="BG13" i="18"/>
  <c r="BC13" i="18"/>
  <c r="AW13" i="18"/>
  <c r="AS13" i="18"/>
  <c r="AT13" i="18" s="1"/>
  <c r="AD13" i="18"/>
  <c r="BG12" i="18"/>
  <c r="AW12" i="18"/>
  <c r="AS12" i="18"/>
  <c r="AT12" i="18" s="1"/>
  <c r="AD12" i="18"/>
  <c r="BG11" i="18"/>
  <c r="AW11" i="18"/>
  <c r="AS11" i="18"/>
  <c r="AT11" i="18" s="1"/>
  <c r="AD11" i="18"/>
  <c r="BG10" i="18"/>
  <c r="AW10" i="18"/>
  <c r="AS10" i="18"/>
  <c r="AT10" i="18" s="1"/>
  <c r="AD10" i="18"/>
  <c r="BG9" i="18"/>
  <c r="AW9" i="18"/>
  <c r="AS9" i="18"/>
  <c r="AT9" i="18" s="1"/>
  <c r="AD9" i="18"/>
  <c r="BG8" i="18"/>
  <c r="AW8" i="18"/>
  <c r="AS8" i="18"/>
  <c r="AT8" i="18" s="1"/>
  <c r="AD8" i="18"/>
  <c r="BG7" i="18"/>
  <c r="AW7" i="18"/>
  <c r="AS7" i="18"/>
  <c r="AT7" i="18" s="1"/>
  <c r="AD7" i="18"/>
  <c r="BG6" i="18"/>
  <c r="BC6" i="18"/>
  <c r="AW6" i="18"/>
  <c r="AS6" i="18"/>
  <c r="AT6" i="18" s="1"/>
  <c r="AD6" i="18"/>
  <c r="BG5" i="18"/>
  <c r="BC5" i="18"/>
  <c r="AW5" i="18"/>
  <c r="AS5" i="18"/>
  <c r="AT5" i="18" s="1"/>
  <c r="AD5" i="18"/>
  <c r="BG4" i="18"/>
  <c r="AW4" i="18"/>
  <c r="AT4" i="18"/>
  <c r="AS4" i="18"/>
  <c r="BG3" i="18"/>
  <c r="BC3" i="18"/>
  <c r="AW3" i="18"/>
  <c r="AS3" i="18"/>
  <c r="AT3" i="18" s="1"/>
  <c r="AD3" i="18"/>
  <c r="BG2" i="18"/>
  <c r="BC2" i="18"/>
  <c r="AW2" i="18"/>
  <c r="AS2" i="18"/>
  <c r="AT2" i="18" s="1"/>
  <c r="AD2" i="18"/>
  <c r="C132" i="17"/>
  <c r="C131" i="17"/>
  <c r="C130" i="17"/>
  <c r="C129" i="17"/>
  <c r="C128" i="17"/>
  <c r="C127" i="17"/>
  <c r="C126" i="17"/>
  <c r="C125" i="17"/>
  <c r="C124" i="17"/>
  <c r="C123" i="17"/>
  <c r="C122" i="17"/>
  <c r="C121" i="17"/>
  <c r="C120" i="17"/>
  <c r="C119" i="17"/>
  <c r="C118" i="17"/>
  <c r="C117" i="17"/>
  <c r="C116" i="17"/>
  <c r="C115" i="17"/>
  <c r="C114" i="17"/>
  <c r="C113" i="17"/>
  <c r="C112" i="17"/>
  <c r="C111" i="17"/>
  <c r="C110" i="17"/>
  <c r="C109" i="17"/>
  <c r="C108" i="17"/>
  <c r="C107" i="17"/>
  <c r="C106" i="17"/>
  <c r="C105" i="17"/>
  <c r="C104" i="17"/>
  <c r="C103" i="17"/>
  <c r="C102" i="17"/>
  <c r="C101" i="17"/>
  <c r="C100" i="17"/>
  <c r="C99" i="17"/>
  <c r="C98" i="17"/>
  <c r="C97" i="17"/>
  <c r="C96" i="17"/>
  <c r="C95" i="17"/>
  <c r="C94" i="17"/>
  <c r="C93" i="17"/>
  <c r="C92" i="17"/>
  <c r="C91" i="17"/>
  <c r="C90" i="17"/>
  <c r="C89" i="17"/>
  <c r="C88" i="17"/>
  <c r="C87" i="17"/>
  <c r="C86" i="17"/>
  <c r="C85" i="17"/>
  <c r="C84" i="17"/>
  <c r="C83" i="17"/>
  <c r="C82" i="17"/>
  <c r="C81" i="17"/>
  <c r="C80" i="17"/>
  <c r="C79" i="17"/>
  <c r="C78" i="17"/>
  <c r="C77" i="17"/>
  <c r="C76" i="17"/>
  <c r="C75" i="17"/>
  <c r="C74" i="17"/>
  <c r="C73" i="17"/>
  <c r="C72" i="17"/>
  <c r="C71" i="17"/>
  <c r="C70" i="17"/>
  <c r="C69" i="17"/>
  <c r="C68" i="17"/>
  <c r="C67" i="17"/>
  <c r="C66" i="17"/>
  <c r="C65" i="17"/>
  <c r="C64" i="17"/>
  <c r="C63" i="17"/>
  <c r="C62" i="17"/>
  <c r="C61" i="17"/>
  <c r="C60" i="17"/>
  <c r="C59" i="17"/>
  <c r="C58" i="17"/>
  <c r="C57" i="17"/>
  <c r="C56" i="17"/>
  <c r="C55" i="17"/>
  <c r="C54"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2" i="17"/>
  <c r="C11" i="17"/>
  <c r="C10" i="17"/>
  <c r="C9" i="17"/>
  <c r="C8" i="17"/>
  <c r="C7" i="17"/>
  <c r="C6" i="17"/>
  <c r="C5" i="17"/>
  <c r="C4" i="17"/>
  <c r="C3" i="17"/>
  <c r="C2" i="17"/>
  <c r="C1" i="17"/>
  <c r="B71" i="15"/>
  <c r="C71" i="15" s="1"/>
  <c r="B70" i="15"/>
  <c r="H70" i="15" s="1"/>
  <c r="B69" i="15"/>
  <c r="E69" i="15" s="1"/>
  <c r="B68" i="15"/>
  <c r="F68" i="15" s="1"/>
  <c r="B67" i="15"/>
  <c r="H67" i="15" s="1"/>
  <c r="C66" i="15"/>
  <c r="B66" i="15"/>
  <c r="I66" i="15" s="1"/>
  <c r="B65" i="15"/>
  <c r="F65" i="15" s="1"/>
  <c r="B64" i="15"/>
  <c r="B63" i="15"/>
  <c r="I63" i="15" s="1"/>
  <c r="B62" i="15"/>
  <c r="E62" i="15" s="1"/>
  <c r="B61" i="15"/>
  <c r="I61" i="15" s="1"/>
  <c r="B60" i="15"/>
  <c r="E60" i="15" s="1"/>
  <c r="B59" i="15"/>
  <c r="F59" i="15" s="1"/>
  <c r="B58" i="15"/>
  <c r="F58" i="15" s="1"/>
  <c r="B57" i="15"/>
  <c r="B56" i="15"/>
  <c r="I56" i="15" s="1"/>
  <c r="B55" i="15"/>
  <c r="H55" i="15" s="1"/>
  <c r="B54" i="15"/>
  <c r="E54" i="15" s="1"/>
  <c r="B53" i="15"/>
  <c r="C53" i="15" s="1"/>
  <c r="B52" i="15"/>
  <c r="H52" i="15" s="1"/>
  <c r="B51" i="15"/>
  <c r="B50" i="15"/>
  <c r="B49" i="15"/>
  <c r="I49" i="15" s="1"/>
  <c r="E48" i="15"/>
  <c r="B48" i="15"/>
  <c r="I48" i="15" s="1"/>
  <c r="B47" i="15"/>
  <c r="D47" i="15" s="1"/>
  <c r="B46" i="15"/>
  <c r="H46" i="15" s="1"/>
  <c r="B45" i="15"/>
  <c r="H45" i="15" s="1"/>
  <c r="B44" i="15"/>
  <c r="B43" i="15"/>
  <c r="B42" i="15"/>
  <c r="I42" i="15" s="1"/>
  <c r="B41" i="15"/>
  <c r="D41" i="15" s="1"/>
  <c r="C40" i="15"/>
  <c r="B40" i="15"/>
  <c r="H40" i="15" s="1"/>
  <c r="B39" i="15"/>
  <c r="I39" i="15" s="1"/>
  <c r="H38" i="15"/>
  <c r="B38" i="15"/>
  <c r="D38" i="15" s="1"/>
  <c r="H37" i="15"/>
  <c r="C37" i="15"/>
  <c r="B37" i="15"/>
  <c r="E37" i="15" s="1"/>
  <c r="D36" i="15"/>
  <c r="C36" i="15"/>
  <c r="B36" i="15"/>
  <c r="E36" i="15" s="1"/>
  <c r="B35" i="15"/>
  <c r="B34" i="15"/>
  <c r="H34" i="15" s="1"/>
  <c r="B33" i="15"/>
  <c r="H33" i="15" s="1"/>
  <c r="H32" i="15"/>
  <c r="B32" i="15"/>
  <c r="F31" i="15"/>
  <c r="B31" i="15"/>
  <c r="E31" i="15" s="1"/>
  <c r="C30" i="15"/>
  <c r="B30" i="15"/>
  <c r="F30" i="15" s="1"/>
  <c r="B29" i="15"/>
  <c r="B28" i="15"/>
  <c r="E28" i="15" s="1"/>
  <c r="B27" i="15"/>
  <c r="E27" i="15" s="1"/>
  <c r="F26" i="15"/>
  <c r="E26" i="15"/>
  <c r="B26" i="15"/>
  <c r="D26" i="15" s="1"/>
  <c r="B25" i="15"/>
  <c r="E25" i="15" s="1"/>
  <c r="B24" i="15"/>
  <c r="B23" i="15"/>
  <c r="H23" i="15" s="1"/>
  <c r="H22" i="15"/>
  <c r="D22" i="15"/>
  <c r="B22" i="15"/>
  <c r="E22" i="15" s="1"/>
  <c r="B21" i="15"/>
  <c r="C21" i="15" s="1"/>
  <c r="B20" i="15"/>
  <c r="F19" i="15"/>
  <c r="B19" i="15"/>
  <c r="E19" i="15" s="1"/>
  <c r="H18" i="15"/>
  <c r="E18" i="15"/>
  <c r="B18" i="15"/>
  <c r="F18" i="15" s="1"/>
  <c r="B17" i="15"/>
  <c r="D17" i="15" s="1"/>
  <c r="B16" i="15"/>
  <c r="H16" i="15" s="1"/>
  <c r="E15" i="15"/>
  <c r="B15" i="15"/>
  <c r="C15" i="15" s="1"/>
  <c r="B14" i="15"/>
  <c r="D14" i="15" s="1"/>
  <c r="B13" i="15"/>
  <c r="B12" i="15"/>
  <c r="F12" i="15" s="1"/>
  <c r="E11" i="15"/>
  <c r="B11" i="15"/>
  <c r="H11" i="15" s="1"/>
  <c r="B10" i="15"/>
  <c r="D10" i="15" s="1"/>
  <c r="B9" i="15"/>
  <c r="B8" i="15"/>
  <c r="D8" i="15" s="1"/>
  <c r="B7" i="15"/>
  <c r="E7" i="15" s="1"/>
  <c r="B6" i="15"/>
  <c r="D5" i="15"/>
  <c r="B5" i="15"/>
  <c r="H5" i="15" s="1"/>
  <c r="C4" i="15"/>
  <c r="B4" i="15"/>
  <c r="H4" i="15" s="1"/>
  <c r="B3" i="15"/>
  <c r="C3" i="15" s="1"/>
  <c r="B2" i="15"/>
  <c r="E2" i="15" s="1"/>
  <c r="I55" i="15"/>
  <c r="I54" i="15"/>
  <c r="Z393" i="19"/>
  <c r="Z392" i="19"/>
  <c r="Z304" i="19"/>
  <c r="Z303" i="19"/>
  <c r="Z302" i="19"/>
  <c r="Z301" i="19"/>
  <c r="Z300" i="19"/>
  <c r="Z299" i="19"/>
  <c r="Z298" i="19"/>
  <c r="Z297" i="19"/>
  <c r="Z296" i="19"/>
  <c r="Z295" i="19"/>
  <c r="Z294" i="19"/>
  <c r="Z293" i="19"/>
  <c r="Z292" i="19"/>
  <c r="Z291" i="19"/>
  <c r="Z290" i="19"/>
  <c r="Z289" i="19"/>
  <c r="Z288" i="19"/>
  <c r="Z287" i="19"/>
  <c r="Z286" i="19"/>
  <c r="Z285" i="19"/>
  <c r="Z284" i="19"/>
  <c r="Z283" i="19"/>
  <c r="Z282" i="19"/>
  <c r="Z281" i="19"/>
  <c r="Z280" i="19"/>
  <c r="Z279" i="19"/>
  <c r="Z278" i="19"/>
  <c r="Z277" i="19"/>
  <c r="Z276" i="19"/>
  <c r="Z275" i="19"/>
  <c r="Z274" i="19"/>
  <c r="Z273" i="19"/>
  <c r="Z272" i="19"/>
  <c r="Z271" i="19"/>
  <c r="Z270" i="19"/>
  <c r="Z269" i="19"/>
  <c r="Z268" i="19"/>
  <c r="Z267" i="19"/>
  <c r="Z266" i="19"/>
  <c r="Z265" i="19"/>
  <c r="Z264" i="19"/>
  <c r="Z263" i="19"/>
  <c r="Z262" i="19"/>
  <c r="Z261" i="19"/>
  <c r="Z260" i="19"/>
  <c r="Z259" i="19"/>
  <c r="Z258" i="19"/>
  <c r="Z256" i="19"/>
  <c r="Z255" i="19"/>
  <c r="Z254" i="19"/>
  <c r="Z253" i="19"/>
  <c r="Z252" i="19"/>
  <c r="Z251" i="19"/>
  <c r="Z250" i="19"/>
  <c r="Z249" i="19"/>
  <c r="Z248" i="19"/>
  <c r="Z247" i="19"/>
  <c r="Z246" i="19"/>
  <c r="Z245" i="19"/>
  <c r="Z244" i="19"/>
  <c r="Z243" i="19"/>
  <c r="Z242" i="19"/>
  <c r="Z241" i="19"/>
  <c r="Z240" i="19"/>
  <c r="Z239" i="19"/>
  <c r="Z238" i="19"/>
  <c r="Z237" i="19"/>
  <c r="Z236" i="19"/>
  <c r="Z235" i="19"/>
  <c r="Z234" i="19"/>
  <c r="Z233" i="19"/>
  <c r="Z232" i="19"/>
  <c r="Z231" i="19"/>
  <c r="Z230" i="19"/>
  <c r="Z229" i="19"/>
  <c r="Z228" i="19"/>
  <c r="Z227" i="19"/>
  <c r="Z226" i="19"/>
  <c r="Z225" i="19"/>
  <c r="Z224" i="19"/>
  <c r="Z223" i="19"/>
  <c r="Z222" i="19"/>
  <c r="Z221" i="19"/>
  <c r="Z220" i="19"/>
  <c r="Z219" i="19"/>
  <c r="Z218" i="19"/>
  <c r="Z217" i="19"/>
  <c r="Z216" i="19"/>
  <c r="Z214" i="19"/>
  <c r="Z215" i="19"/>
  <c r="Z213" i="19"/>
  <c r="Z212" i="19"/>
  <c r="Z211" i="19"/>
  <c r="Z210" i="19"/>
  <c r="Z209" i="19"/>
  <c r="Z208" i="19"/>
  <c r="Z207" i="19"/>
  <c r="Z206" i="19"/>
  <c r="Z205" i="19"/>
  <c r="Z204" i="19"/>
  <c r="Z203" i="19"/>
  <c r="Z202" i="19"/>
  <c r="Z201" i="19"/>
  <c r="Z200" i="19"/>
  <c r="Z199" i="19"/>
  <c r="Z198" i="19"/>
  <c r="Z197" i="19"/>
  <c r="Z196" i="19"/>
  <c r="Z195" i="19"/>
  <c r="Z194" i="19"/>
  <c r="Z193" i="19"/>
  <c r="Z192" i="19"/>
  <c r="Z191" i="19"/>
  <c r="Z190" i="19"/>
  <c r="Z189" i="19"/>
  <c r="Z188" i="19"/>
  <c r="Z187" i="19"/>
  <c r="Z186" i="19"/>
  <c r="Z185" i="19"/>
  <c r="Z184" i="19"/>
  <c r="Z183" i="19"/>
  <c r="Z182" i="19"/>
  <c r="Z181" i="19"/>
  <c r="Z180" i="19"/>
  <c r="Z179" i="19"/>
  <c r="Z178" i="19"/>
  <c r="Z177" i="19"/>
  <c r="Z176" i="19"/>
  <c r="Z175" i="19"/>
  <c r="Z174" i="19"/>
  <c r="Z173" i="19"/>
  <c r="Z172" i="19"/>
  <c r="Z171" i="19"/>
  <c r="Z170" i="19"/>
  <c r="Z169" i="19"/>
  <c r="Z168" i="19"/>
  <c r="Z167" i="19"/>
  <c r="Z166" i="19"/>
  <c r="Z165" i="19"/>
  <c r="Z164" i="19"/>
  <c r="Z163" i="19"/>
  <c r="Z162" i="19"/>
  <c r="Z161" i="19"/>
  <c r="Z160" i="19"/>
  <c r="Z159" i="19"/>
  <c r="Z158" i="19"/>
  <c r="Z156" i="19"/>
  <c r="Z155" i="19"/>
  <c r="Z154" i="19"/>
  <c r="Z153" i="19"/>
  <c r="Z152" i="19"/>
  <c r="Z151" i="19"/>
  <c r="Z150" i="19"/>
  <c r="Z149" i="19"/>
  <c r="Z148" i="19"/>
  <c r="Z147" i="19"/>
  <c r="Z146" i="19"/>
  <c r="Z145" i="19"/>
  <c r="Z144" i="19"/>
  <c r="Z134" i="19"/>
  <c r="Z143" i="19"/>
  <c r="Z142" i="19"/>
  <c r="Z141" i="19"/>
  <c r="Z140" i="19"/>
  <c r="Z139" i="19"/>
  <c r="Z138" i="19"/>
  <c r="Z137" i="19"/>
  <c r="Z136" i="19"/>
  <c r="Z135" i="19"/>
  <c r="Z133" i="19"/>
  <c r="Z132" i="19"/>
  <c r="Z131" i="19"/>
  <c r="Z130" i="19"/>
  <c r="Z129" i="19"/>
  <c r="Z128" i="19"/>
  <c r="Z127" i="19"/>
  <c r="Z126" i="19"/>
  <c r="Z125" i="19"/>
  <c r="Z124" i="19"/>
  <c r="Z123" i="19"/>
  <c r="Z122" i="19"/>
  <c r="Z121" i="19"/>
  <c r="Z120" i="19"/>
  <c r="Z119" i="19"/>
  <c r="Z118" i="19"/>
  <c r="Z117" i="19"/>
  <c r="Z116" i="19"/>
  <c r="Z115" i="19"/>
  <c r="Z114" i="19"/>
  <c r="Z113" i="19"/>
  <c r="Z112" i="19"/>
  <c r="Z111" i="19"/>
  <c r="Z110" i="19"/>
  <c r="Z109" i="19"/>
  <c r="Z108" i="19"/>
  <c r="Z107" i="19"/>
  <c r="Z106" i="19"/>
  <c r="Z105" i="19"/>
  <c r="Z104" i="19"/>
  <c r="Z103" i="19"/>
  <c r="Z102" i="19"/>
  <c r="Z101" i="19"/>
  <c r="Z100" i="19"/>
  <c r="Z99" i="19"/>
  <c r="Z98" i="19"/>
  <c r="Z97" i="19"/>
  <c r="Z96" i="19"/>
  <c r="Z95" i="19"/>
  <c r="Z94" i="19"/>
  <c r="Z92" i="19"/>
  <c r="Z91" i="19"/>
  <c r="Z90" i="19"/>
  <c r="Z89" i="19"/>
  <c r="Z88" i="19"/>
  <c r="Z87" i="19"/>
  <c r="Z86" i="19"/>
  <c r="Z85" i="19"/>
  <c r="Z84" i="19"/>
  <c r="Z83" i="19"/>
  <c r="Z82" i="19"/>
  <c r="Z81" i="19"/>
  <c r="Z80" i="19"/>
  <c r="Z79" i="19"/>
  <c r="Z78" i="19"/>
  <c r="Z77" i="19"/>
  <c r="Z76" i="19"/>
  <c r="Z75" i="19"/>
  <c r="Z74" i="19"/>
  <c r="Z73" i="19"/>
  <c r="Z72" i="19"/>
  <c r="Z71" i="19"/>
  <c r="Z70" i="19"/>
  <c r="Z68" i="19"/>
  <c r="Z67" i="19"/>
  <c r="Z66" i="19"/>
  <c r="Z65" i="19"/>
  <c r="Z64" i="19"/>
  <c r="Z63" i="19"/>
  <c r="Z62" i="19"/>
  <c r="Z61" i="19"/>
  <c r="Z60" i="19"/>
  <c r="Z59" i="19"/>
  <c r="Z58" i="19"/>
  <c r="Z53" i="19"/>
  <c r="Z52" i="19"/>
  <c r="Z51" i="19"/>
  <c r="Z50" i="19"/>
  <c r="Z49" i="19"/>
  <c r="Z48" i="19"/>
  <c r="Z47" i="19"/>
  <c r="Z46" i="19"/>
  <c r="Z45" i="19"/>
  <c r="Z43" i="19"/>
  <c r="Z42" i="19"/>
  <c r="Z41" i="19"/>
  <c r="Z40" i="19"/>
  <c r="Z39" i="19"/>
  <c r="Z38" i="19"/>
  <c r="Z37" i="19"/>
  <c r="Z36" i="19"/>
  <c r="Z35" i="19"/>
  <c r="Z34" i="19"/>
  <c r="Z33" i="19"/>
  <c r="Z32" i="19"/>
  <c r="Z31" i="19"/>
  <c r="Z30" i="19"/>
  <c r="Z29" i="19"/>
  <c r="Z27" i="19"/>
  <c r="Z26" i="19"/>
  <c r="Z25" i="19"/>
  <c r="Z24" i="19"/>
  <c r="Z23" i="19"/>
  <c r="Z22" i="19"/>
  <c r="Z21" i="19"/>
  <c r="Z19" i="19"/>
  <c r="Z18" i="19"/>
  <c r="Z16" i="19"/>
  <c r="Z15" i="19"/>
  <c r="Z14" i="19"/>
  <c r="Z7" i="19"/>
  <c r="Z6" i="19"/>
  <c r="Z4" i="19"/>
  <c r="Z3" i="19"/>
  <c r="AM506" i="20"/>
  <c r="AM505" i="20"/>
  <c r="AM504" i="20"/>
  <c r="AM503" i="20"/>
  <c r="AM502" i="20"/>
  <c r="AM501" i="20"/>
  <c r="AM500" i="20"/>
  <c r="AM499" i="20"/>
  <c r="AM498" i="20"/>
  <c r="AM497" i="20"/>
  <c r="AM496" i="20"/>
  <c r="AM495" i="20"/>
  <c r="AM494" i="20"/>
  <c r="AM493" i="20"/>
  <c r="AM492" i="20"/>
  <c r="AM491" i="20"/>
  <c r="AM490" i="20"/>
  <c r="AM489" i="20"/>
  <c r="AM488" i="20"/>
  <c r="AM487" i="20"/>
  <c r="AM486" i="20"/>
  <c r="AM485" i="20"/>
  <c r="AM484" i="20"/>
  <c r="AM483" i="20"/>
  <c r="AM482" i="20"/>
  <c r="AM481" i="20"/>
  <c r="AM480" i="20"/>
  <c r="AM479" i="20"/>
  <c r="AM478" i="20"/>
  <c r="AM477" i="20"/>
  <c r="AM476" i="20"/>
  <c r="AM475" i="20"/>
  <c r="AM474" i="20"/>
  <c r="AM473" i="20"/>
  <c r="AM472" i="20"/>
  <c r="AM471" i="20"/>
  <c r="AM470" i="20"/>
  <c r="AM469" i="20"/>
  <c r="AM468" i="20"/>
  <c r="AM467" i="20"/>
  <c r="AM466" i="20"/>
  <c r="AM465" i="20"/>
  <c r="AM464" i="20"/>
  <c r="AM463" i="20"/>
  <c r="AM462" i="20"/>
  <c r="AM461" i="20"/>
  <c r="AM460" i="20"/>
  <c r="AM459" i="20"/>
  <c r="AM458" i="20"/>
  <c r="AM457" i="20"/>
  <c r="AM456" i="20"/>
  <c r="AM455" i="20"/>
  <c r="AM454" i="20"/>
  <c r="AM453" i="20"/>
  <c r="AM452" i="20"/>
  <c r="AM451" i="20"/>
  <c r="AM450" i="20"/>
  <c r="AM449" i="20"/>
  <c r="AM448" i="20"/>
  <c r="AM447" i="20"/>
  <c r="AM446" i="20"/>
  <c r="AM445" i="20"/>
  <c r="AM444" i="20"/>
  <c r="AM443" i="20"/>
  <c r="AM442" i="20"/>
  <c r="AM441" i="20"/>
  <c r="AM440" i="20"/>
  <c r="AM439" i="20"/>
  <c r="AM438" i="20"/>
  <c r="AM437" i="20"/>
  <c r="AM436" i="20"/>
  <c r="AM435" i="20"/>
  <c r="AM434" i="20"/>
  <c r="AM433" i="20"/>
  <c r="AM432" i="20"/>
  <c r="AM431" i="20"/>
  <c r="AM430" i="20"/>
  <c r="AM429" i="20"/>
  <c r="AM428" i="20"/>
  <c r="AM427" i="20"/>
  <c r="AM426" i="20"/>
  <c r="AM425" i="20"/>
  <c r="AM424" i="20"/>
  <c r="AM423" i="20"/>
  <c r="AM422" i="20"/>
  <c r="AM421" i="20"/>
  <c r="AM420" i="20"/>
  <c r="AM419" i="20"/>
  <c r="AM418" i="20"/>
  <c r="AM417" i="20"/>
  <c r="AM416" i="20"/>
  <c r="AM415" i="20"/>
  <c r="AM414" i="20"/>
  <c r="AM413" i="20"/>
  <c r="AM412" i="20"/>
  <c r="AM411" i="20"/>
  <c r="AM410" i="20"/>
  <c r="AM409" i="20"/>
  <c r="AM408" i="20"/>
  <c r="AM407" i="20"/>
  <c r="AM406" i="20"/>
  <c r="AM405" i="20"/>
  <c r="AM404" i="20"/>
  <c r="AM403" i="20"/>
  <c r="AM402" i="20"/>
  <c r="AM401" i="20"/>
  <c r="AM400" i="20"/>
  <c r="AM399" i="20"/>
  <c r="AM398" i="20"/>
  <c r="AM397" i="20"/>
  <c r="AM396" i="20"/>
  <c r="AM395" i="20"/>
  <c r="AM394" i="20"/>
  <c r="AM393" i="20"/>
  <c r="AM392" i="20"/>
  <c r="AM391" i="20"/>
  <c r="AM390" i="20"/>
  <c r="AM389" i="20"/>
  <c r="AM388" i="20"/>
  <c r="AM387" i="20"/>
  <c r="AM386" i="20"/>
  <c r="AM385" i="20"/>
  <c r="AM384" i="20"/>
  <c r="AM383" i="20"/>
  <c r="AM382" i="20"/>
  <c r="AM381" i="20"/>
  <c r="AM380" i="20"/>
  <c r="AM379" i="20"/>
  <c r="AM378" i="20"/>
  <c r="AM377" i="20"/>
  <c r="AM376" i="20"/>
  <c r="AM375" i="20"/>
  <c r="AM374" i="20"/>
  <c r="AM373" i="20"/>
  <c r="AM372" i="20"/>
  <c r="AM371" i="20"/>
  <c r="AM370" i="20"/>
  <c r="AM369" i="20"/>
  <c r="AM368" i="20"/>
  <c r="AM367" i="20"/>
  <c r="AM366" i="20"/>
  <c r="AM365" i="20"/>
  <c r="AM364" i="20"/>
  <c r="AM363" i="20"/>
  <c r="AM362" i="20"/>
  <c r="AM361" i="20"/>
  <c r="AM360" i="20"/>
  <c r="AM359" i="20"/>
  <c r="AM358" i="20"/>
  <c r="AM357" i="20"/>
  <c r="AM356" i="20"/>
  <c r="AM355" i="20"/>
  <c r="AM354" i="20"/>
  <c r="AM353" i="20"/>
  <c r="AM352" i="20"/>
  <c r="AM351" i="20"/>
  <c r="AM350" i="20"/>
  <c r="AM349" i="20"/>
  <c r="AM348" i="20"/>
  <c r="AM347" i="20"/>
  <c r="AM346" i="20"/>
  <c r="AM345" i="20"/>
  <c r="AM344" i="20"/>
  <c r="AM343" i="20"/>
  <c r="AM342" i="20"/>
  <c r="AM341" i="20"/>
  <c r="AM340" i="20"/>
  <c r="AM339" i="20"/>
  <c r="AM338" i="20"/>
  <c r="AM337" i="20"/>
  <c r="AM336" i="20"/>
  <c r="AM335" i="20"/>
  <c r="AM334" i="20"/>
  <c r="AM333" i="20"/>
  <c r="AM332" i="20"/>
  <c r="AM331" i="20"/>
  <c r="AM330" i="20"/>
  <c r="AM329" i="20"/>
  <c r="AM328" i="20"/>
  <c r="AM327" i="20"/>
  <c r="AM326" i="20"/>
  <c r="AM325" i="20"/>
  <c r="AM324" i="20"/>
  <c r="AM323" i="20"/>
  <c r="AM322" i="20"/>
  <c r="AM321" i="20"/>
  <c r="AM320" i="20"/>
  <c r="AM319" i="20"/>
  <c r="AM318" i="20"/>
  <c r="AM317" i="20"/>
  <c r="AM316" i="20"/>
  <c r="AM315" i="20"/>
  <c r="AM314" i="20"/>
  <c r="AM313" i="20"/>
  <c r="AM312" i="20"/>
  <c r="AM311" i="20"/>
  <c r="AM310" i="20"/>
  <c r="AM309" i="20"/>
  <c r="AM308" i="20"/>
  <c r="AM307" i="20"/>
  <c r="AM306" i="20"/>
  <c r="AM305" i="20"/>
  <c r="AM304" i="20"/>
  <c r="AM303" i="20"/>
  <c r="AM302" i="20"/>
  <c r="AM301" i="20"/>
  <c r="AM300" i="20"/>
  <c r="AM299" i="20"/>
  <c r="AM298" i="20"/>
  <c r="AM297" i="20"/>
  <c r="AM296" i="20"/>
  <c r="AM295" i="20"/>
  <c r="AM294" i="20"/>
  <c r="AM293" i="20"/>
  <c r="AM292" i="20"/>
  <c r="AM291" i="20"/>
  <c r="AM290" i="20"/>
  <c r="AM289" i="20"/>
  <c r="AM288" i="20"/>
  <c r="AM287" i="20"/>
  <c r="AM286" i="20"/>
  <c r="AM285" i="20"/>
  <c r="AM284" i="20"/>
  <c r="AM283" i="20"/>
  <c r="AM282" i="20"/>
  <c r="AM281" i="20"/>
  <c r="AM280" i="20"/>
  <c r="AM279" i="20"/>
  <c r="AM278" i="20"/>
  <c r="AM277" i="20"/>
  <c r="AM276" i="20"/>
  <c r="AM275" i="20"/>
  <c r="AM274" i="20"/>
  <c r="AM273" i="20"/>
  <c r="AM272" i="20"/>
  <c r="AM271" i="20"/>
  <c r="AM270" i="20"/>
  <c r="AM269" i="20"/>
  <c r="AM268" i="20"/>
  <c r="AM267" i="20"/>
  <c r="AM266" i="20"/>
  <c r="AM265" i="20"/>
  <c r="AM264" i="20"/>
  <c r="AM263" i="20"/>
  <c r="AM262" i="20"/>
  <c r="AM261" i="20"/>
  <c r="AM260" i="20"/>
  <c r="AM259" i="20"/>
  <c r="AM258" i="20"/>
  <c r="AM257" i="20"/>
  <c r="AM256" i="20"/>
  <c r="AM255" i="20"/>
  <c r="AM254" i="20"/>
  <c r="AM253" i="20"/>
  <c r="AM252" i="20"/>
  <c r="AM251" i="20"/>
  <c r="AM250" i="20"/>
  <c r="AM249" i="20"/>
  <c r="AM248" i="20"/>
  <c r="AM247" i="20"/>
  <c r="AM246" i="20"/>
  <c r="AM245" i="20"/>
  <c r="AM244" i="20"/>
  <c r="AM243" i="20"/>
  <c r="AM242" i="20"/>
  <c r="AM241" i="20"/>
  <c r="AM240" i="20"/>
  <c r="AM239" i="20"/>
  <c r="AM238" i="20"/>
  <c r="AM237" i="20"/>
  <c r="AM236" i="20"/>
  <c r="AM235" i="20"/>
  <c r="AM234" i="20"/>
  <c r="AM233" i="20"/>
  <c r="AM232" i="20"/>
  <c r="AM231" i="20"/>
  <c r="AM230" i="20"/>
  <c r="AM229" i="20"/>
  <c r="AM228" i="20"/>
  <c r="AM227" i="20"/>
  <c r="AM226" i="20"/>
  <c r="AM225" i="20"/>
  <c r="AM224" i="20"/>
  <c r="AM223" i="20"/>
  <c r="AM222" i="20"/>
  <c r="AM221" i="20"/>
  <c r="AM220" i="20"/>
  <c r="AM219" i="20"/>
  <c r="AM218" i="20"/>
  <c r="AM217" i="20"/>
  <c r="AM216" i="20"/>
  <c r="AM215" i="20"/>
  <c r="AM214" i="20"/>
  <c r="AM213" i="20"/>
  <c r="AM212" i="20"/>
  <c r="AM211" i="20"/>
  <c r="AM210" i="20"/>
  <c r="AM209" i="20"/>
  <c r="AM208" i="20"/>
  <c r="AM207" i="20"/>
  <c r="AM206" i="20"/>
  <c r="AM205" i="20"/>
  <c r="AM204" i="20"/>
  <c r="AM203" i="20"/>
  <c r="AM202" i="20"/>
  <c r="AM201" i="20"/>
  <c r="AM200" i="20"/>
  <c r="AM199" i="20"/>
  <c r="AM198" i="20"/>
  <c r="AM196" i="20"/>
  <c r="AM195" i="20"/>
  <c r="AM194" i="20"/>
  <c r="AM193" i="20"/>
  <c r="AM192" i="20"/>
  <c r="AM191" i="20"/>
  <c r="AM190" i="20"/>
  <c r="AM189" i="20"/>
  <c r="AM188" i="20"/>
  <c r="AM187" i="20"/>
  <c r="AM186" i="20"/>
  <c r="AM185" i="20"/>
  <c r="AM184" i="20"/>
  <c r="AM183" i="20"/>
  <c r="AM182" i="20"/>
  <c r="AM181" i="20"/>
  <c r="AM180" i="20"/>
  <c r="AM179" i="20"/>
  <c r="AM178" i="20"/>
  <c r="AM177" i="20"/>
  <c r="AM176" i="20"/>
  <c r="AM175" i="20"/>
  <c r="AM174" i="20"/>
  <c r="AM173" i="20"/>
  <c r="AM172" i="20"/>
  <c r="AM171" i="20"/>
  <c r="AM170" i="20"/>
  <c r="AM169" i="20"/>
  <c r="AM168" i="20"/>
  <c r="AM167" i="20"/>
  <c r="AM166" i="20"/>
  <c r="AM165" i="20"/>
  <c r="AM164" i="20"/>
  <c r="AM163" i="20"/>
  <c r="AM162" i="20"/>
  <c r="AM161" i="20"/>
  <c r="AM160" i="20"/>
  <c r="AM159" i="20"/>
  <c r="AM158" i="20"/>
  <c r="AM157" i="20"/>
  <c r="AM156" i="20"/>
  <c r="AM155" i="20"/>
  <c r="AM154" i="20"/>
  <c r="AM153" i="20"/>
  <c r="AM152" i="20"/>
  <c r="AM151" i="20"/>
  <c r="AM150" i="20"/>
  <c r="AM149" i="20"/>
  <c r="AM148" i="20"/>
  <c r="AM147" i="20"/>
  <c r="AM146" i="20"/>
  <c r="AM145" i="20"/>
  <c r="AM144" i="20"/>
  <c r="AM143" i="20"/>
  <c r="AM142" i="20"/>
  <c r="AM141" i="20"/>
  <c r="AM140" i="20"/>
  <c r="AM139" i="20"/>
  <c r="AM138" i="20"/>
  <c r="AM137" i="20"/>
  <c r="AM136" i="20"/>
  <c r="AM135" i="20"/>
  <c r="AM134" i="20"/>
  <c r="AM133" i="20"/>
  <c r="AM132" i="20"/>
  <c r="AM131" i="20"/>
  <c r="AM130" i="20"/>
  <c r="AM129" i="20"/>
  <c r="AM128" i="20"/>
  <c r="AM127" i="20"/>
  <c r="AM126" i="20"/>
  <c r="AM125" i="20"/>
  <c r="AM124" i="20"/>
  <c r="AM123" i="20"/>
  <c r="AM122" i="20"/>
  <c r="AM121" i="20"/>
  <c r="AM120" i="20"/>
  <c r="AM119" i="20"/>
  <c r="AM118" i="20"/>
  <c r="AM117" i="20"/>
  <c r="AM116" i="20"/>
  <c r="AM115" i="20"/>
  <c r="AM114" i="20"/>
  <c r="AM113" i="20"/>
  <c r="AM112" i="20"/>
  <c r="AM111" i="20"/>
  <c r="AM110" i="20"/>
  <c r="AM109" i="20"/>
  <c r="AM108" i="20"/>
  <c r="AM107" i="20"/>
  <c r="AM106" i="20"/>
  <c r="AM105" i="20"/>
  <c r="AM104" i="20"/>
  <c r="AM103" i="20"/>
  <c r="AM102" i="20"/>
  <c r="AM101" i="20"/>
  <c r="AM100" i="20"/>
  <c r="AM99" i="20"/>
  <c r="AM98" i="20"/>
  <c r="AM97" i="20"/>
  <c r="AM96" i="20"/>
  <c r="AM95" i="20"/>
  <c r="AM94" i="20"/>
  <c r="AM93" i="20"/>
  <c r="AM92" i="20"/>
  <c r="AM91" i="20"/>
  <c r="AM90" i="20"/>
  <c r="AM89" i="20"/>
  <c r="AM88" i="20"/>
  <c r="AM87" i="20"/>
  <c r="AM86" i="20"/>
  <c r="AM85" i="20"/>
  <c r="AM84" i="20"/>
  <c r="AM83" i="20"/>
  <c r="AM82" i="20"/>
  <c r="AM81" i="20"/>
  <c r="AM80" i="20"/>
  <c r="AM79" i="20"/>
  <c r="AM78" i="20"/>
  <c r="AM77" i="20"/>
  <c r="AM76" i="20"/>
  <c r="AM75" i="20"/>
  <c r="AM74" i="20"/>
  <c r="AM73" i="20"/>
  <c r="AM72" i="20"/>
  <c r="AM71" i="20"/>
  <c r="AM70" i="20"/>
  <c r="AM69" i="20"/>
  <c r="AM68" i="20"/>
  <c r="AM67" i="20"/>
  <c r="AM66" i="20"/>
  <c r="AM65" i="20"/>
  <c r="AM64" i="20"/>
  <c r="AM63" i="20"/>
  <c r="AM62" i="20"/>
  <c r="AM61" i="20"/>
  <c r="AM60" i="20"/>
  <c r="AM59" i="20"/>
  <c r="AM58" i="20"/>
  <c r="AM57" i="20"/>
  <c r="AM56" i="20"/>
  <c r="AM55" i="20"/>
  <c r="AM54" i="20"/>
  <c r="AM53" i="20"/>
  <c r="AM52" i="20"/>
  <c r="AM51" i="20"/>
  <c r="AM50" i="20"/>
  <c r="AM49" i="20"/>
  <c r="AM48" i="20"/>
  <c r="AM47" i="20"/>
  <c r="AM46" i="20"/>
  <c r="AM45" i="20"/>
  <c r="AM44" i="20"/>
  <c r="AM43" i="20"/>
  <c r="AM42" i="20"/>
  <c r="AM41" i="20"/>
  <c r="AM40" i="20"/>
  <c r="AM39" i="20"/>
  <c r="AM38" i="20"/>
  <c r="AM37" i="20"/>
  <c r="AM36" i="20"/>
  <c r="AM35" i="20"/>
  <c r="AM34" i="20"/>
  <c r="AM33" i="20"/>
  <c r="AM32" i="20"/>
  <c r="AM31" i="20"/>
  <c r="AM30" i="20"/>
  <c r="AM29" i="20"/>
  <c r="AM28" i="20"/>
  <c r="AM27" i="20"/>
  <c r="AM26" i="20"/>
  <c r="AM25" i="20"/>
  <c r="AM24" i="20"/>
  <c r="AM23" i="20"/>
  <c r="AM22" i="20"/>
  <c r="AM21" i="20"/>
  <c r="AM20" i="20"/>
  <c r="AM19" i="20"/>
  <c r="AM18" i="20"/>
  <c r="AM17" i="20"/>
  <c r="AM16" i="20"/>
  <c r="AM15" i="20"/>
  <c r="AM14" i="20"/>
  <c r="AM13" i="20"/>
  <c r="AM12" i="20"/>
  <c r="AM11" i="20"/>
  <c r="AM10" i="20"/>
  <c r="AM9" i="20"/>
  <c r="AM5" i="20"/>
  <c r="AM4" i="20"/>
  <c r="AM3" i="20"/>
  <c r="F3" i="15" l="1"/>
  <c r="E23" i="15"/>
  <c r="H26" i="15"/>
  <c r="D30" i="15"/>
  <c r="D33" i="15"/>
  <c r="C38" i="15"/>
  <c r="I38" i="15"/>
  <c r="E38" i="15"/>
  <c r="C41" i="15"/>
  <c r="D54" i="15"/>
  <c r="H68" i="15"/>
  <c r="I60" i="15"/>
  <c r="F4" i="15"/>
  <c r="E8" i="15"/>
  <c r="D12" i="15"/>
  <c r="H15" i="15"/>
  <c r="F22" i="15"/>
  <c r="F37" i="15"/>
  <c r="D52" i="15"/>
  <c r="S61" i="23"/>
  <c r="H12" i="15"/>
  <c r="D4" i="15"/>
  <c r="E5" i="15"/>
  <c r="F8" i="15"/>
  <c r="F11" i="15"/>
  <c r="F16" i="15"/>
  <c r="D28" i="15"/>
  <c r="E30" i="15"/>
  <c r="H31" i="15"/>
  <c r="D34" i="15"/>
  <c r="H39" i="15"/>
  <c r="C46" i="15"/>
  <c r="C60" i="15"/>
  <c r="E66" i="15"/>
  <c r="E4" i="15"/>
  <c r="F5" i="15"/>
  <c r="H8" i="15"/>
  <c r="D19" i="15"/>
  <c r="C22" i="15"/>
  <c r="D23" i="15"/>
  <c r="H30" i="15"/>
  <c r="D65" i="15"/>
  <c r="D67" i="15"/>
  <c r="C70" i="15"/>
  <c r="H3" i="15"/>
  <c r="E12" i="15"/>
  <c r="F15" i="15"/>
  <c r="H19" i="15"/>
  <c r="F23" i="15"/>
  <c r="C31" i="15"/>
  <c r="D37" i="15"/>
  <c r="F38" i="15"/>
  <c r="C47" i="15"/>
  <c r="E65" i="15"/>
  <c r="F70" i="15"/>
  <c r="S57" i="23"/>
  <c r="D31" i="15"/>
  <c r="C68" i="15"/>
  <c r="AC114" i="19"/>
  <c r="AC120" i="19"/>
  <c r="E13" i="15"/>
  <c r="H13" i="15"/>
  <c r="F13" i="15"/>
  <c r="H64" i="15"/>
  <c r="F64" i="15"/>
  <c r="H29" i="15"/>
  <c r="F29" i="15"/>
  <c r="H35" i="15"/>
  <c r="F35" i="15"/>
  <c r="E35" i="15"/>
  <c r="D7" i="15"/>
  <c r="E10" i="15"/>
  <c r="E14" i="15"/>
  <c r="E21" i="15"/>
  <c r="H25" i="15"/>
  <c r="C29" i="15"/>
  <c r="C35" i="15"/>
  <c r="F40" i="15"/>
  <c r="E40" i="15"/>
  <c r="F46" i="15"/>
  <c r="E46" i="15"/>
  <c r="H58" i="15"/>
  <c r="H62" i="15"/>
  <c r="E64" i="15"/>
  <c r="E71" i="15"/>
  <c r="D71" i="15"/>
  <c r="H17" i="15"/>
  <c r="F17" i="15"/>
  <c r="E17" i="15"/>
  <c r="C27" i="15"/>
  <c r="H27" i="15"/>
  <c r="F27" i="15"/>
  <c r="I53" i="15"/>
  <c r="F53" i="15"/>
  <c r="E53" i="15"/>
  <c r="D64" i="15"/>
  <c r="F14" i="15"/>
  <c r="H28" i="15"/>
  <c r="F28" i="15"/>
  <c r="F34" i="15"/>
  <c r="E34" i="15"/>
  <c r="H10" i="15"/>
  <c r="F10" i="15"/>
  <c r="D20" i="15"/>
  <c r="H20" i="15"/>
  <c r="F20" i="15"/>
  <c r="D2" i="15"/>
  <c r="H2" i="15"/>
  <c r="F2" i="15"/>
  <c r="F25" i="15"/>
  <c r="F62" i="15"/>
  <c r="F7" i="15"/>
  <c r="C9" i="15"/>
  <c r="H9" i="15"/>
  <c r="F9" i="15"/>
  <c r="I16" i="15"/>
  <c r="E16" i="15"/>
  <c r="D16" i="15"/>
  <c r="F21" i="15"/>
  <c r="F24" i="15"/>
  <c r="H24" i="15"/>
  <c r="E24" i="15"/>
  <c r="D29" i="15"/>
  <c r="D32" i="15"/>
  <c r="E32" i="15"/>
  <c r="C32" i="15"/>
  <c r="D35" i="15"/>
  <c r="F52" i="15"/>
  <c r="E52" i="15"/>
  <c r="D53" i="15"/>
  <c r="I59" i="15"/>
  <c r="E59" i="15"/>
  <c r="D59" i="15"/>
  <c r="E3" i="15"/>
  <c r="H7" i="15"/>
  <c r="E9" i="15"/>
  <c r="D11" i="15"/>
  <c r="H14" i="15"/>
  <c r="C16" i="15"/>
  <c r="D18" i="15"/>
  <c r="H21" i="15"/>
  <c r="D24" i="15"/>
  <c r="C28" i="15"/>
  <c r="E29" i="15"/>
  <c r="F32" i="15"/>
  <c r="C34" i="15"/>
  <c r="F36" i="15"/>
  <c r="H36" i="15"/>
  <c r="D40" i="15"/>
  <c r="D46" i="15"/>
  <c r="D48" i="15"/>
  <c r="C52" i="15"/>
  <c r="C59" i="15"/>
  <c r="C65" i="15"/>
  <c r="E70" i="15"/>
  <c r="D70" i="15"/>
  <c r="F71" i="15"/>
  <c r="F6" i="15"/>
  <c r="H6" i="15"/>
  <c r="E6" i="15"/>
  <c r="I58" i="15"/>
  <c r="E58" i="15"/>
  <c r="D58" i="15"/>
  <c r="D6" i="15"/>
  <c r="C10" i="15"/>
  <c r="D13" i="15"/>
  <c r="E20" i="15"/>
  <c r="D25" i="15"/>
  <c r="C33" i="15"/>
  <c r="F33" i="15"/>
  <c r="E33" i="15"/>
  <c r="F39" i="15"/>
  <c r="E39" i="15"/>
  <c r="F41" i="15"/>
  <c r="E41" i="15"/>
  <c r="F45" i="15"/>
  <c r="E45" i="15"/>
  <c r="F47" i="15"/>
  <c r="E47" i="15"/>
  <c r="C58" i="15"/>
  <c r="C62" i="15"/>
  <c r="C64" i="15"/>
  <c r="S64" i="23"/>
  <c r="S81" i="23"/>
  <c r="S90" i="23"/>
  <c r="S96" i="23"/>
  <c r="S189" i="23"/>
  <c r="S195" i="23"/>
  <c r="S165" i="23"/>
  <c r="S171" i="23"/>
  <c r="S177" i="23"/>
  <c r="S183" i="23"/>
  <c r="AC26" i="19"/>
  <c r="AE86" i="19"/>
  <c r="AE88" i="19"/>
  <c r="AC20" i="19"/>
  <c r="AE72" i="19"/>
  <c r="AC129" i="19"/>
  <c r="AC135" i="19"/>
  <c r="AC103" i="19"/>
  <c r="AC3" i="19"/>
  <c r="AE10" i="19"/>
  <c r="AC21" i="19"/>
  <c r="AC59" i="19"/>
  <c r="AC69" i="19"/>
  <c r="AE114" i="19"/>
  <c r="AE120" i="19"/>
  <c r="AC125" i="19"/>
  <c r="AC131" i="19"/>
  <c r="AC137" i="19"/>
  <c r="AC46" i="19"/>
  <c r="AC79" i="19"/>
  <c r="AC27" i="19"/>
  <c r="AC23" i="19"/>
  <c r="AE57" i="19"/>
  <c r="AC58" i="19"/>
  <c r="AC76" i="19"/>
  <c r="AC109" i="19"/>
  <c r="AC12" i="19"/>
  <c r="AC78" i="19"/>
  <c r="AC102" i="19"/>
  <c r="AC147" i="19"/>
  <c r="AC47" i="19"/>
  <c r="AC56" i="19"/>
  <c r="AE60" i="19"/>
  <c r="AC62" i="19"/>
  <c r="AC75" i="19"/>
  <c r="AC113" i="19"/>
  <c r="AC119" i="19"/>
  <c r="AE112" i="19"/>
  <c r="AE111" i="19"/>
  <c r="AC82" i="19"/>
  <c r="AC90" i="19"/>
  <c r="AE4" i="19"/>
  <c r="AC40" i="19"/>
  <c r="AC42" i="19"/>
  <c r="AC52" i="19"/>
  <c r="AC57" i="19"/>
  <c r="AC65" i="19"/>
  <c r="AC91" i="19"/>
  <c r="AC98" i="19"/>
  <c r="AC99" i="19"/>
  <c r="AE104" i="19"/>
  <c r="AC105" i="19"/>
  <c r="AC106" i="19"/>
  <c r="AC117" i="19"/>
  <c r="AC132" i="19"/>
  <c r="AC138" i="19"/>
  <c r="AC9" i="19"/>
  <c r="AC6" i="19"/>
  <c r="AE9" i="19"/>
  <c r="AE18" i="19"/>
  <c r="AC19" i="19"/>
  <c r="AC25" i="19"/>
  <c r="AC29" i="19"/>
  <c r="AC54" i="19"/>
  <c r="AC77" i="19"/>
  <c r="AE99" i="19"/>
  <c r="AE106" i="19"/>
  <c r="AE117" i="19"/>
  <c r="AC118" i="19"/>
  <c r="AC128" i="19"/>
  <c r="AC134" i="19"/>
  <c r="AE143" i="19"/>
  <c r="AC144" i="19"/>
  <c r="AC149" i="19"/>
  <c r="AE6" i="19"/>
  <c r="AC7" i="19"/>
  <c r="AC71" i="19"/>
  <c r="AC72" i="19"/>
  <c r="AC34" i="19"/>
  <c r="AC81" i="19"/>
  <c r="AE3" i="19"/>
  <c r="AC4" i="19"/>
  <c r="AE7" i="19"/>
  <c r="AC10" i="19"/>
  <c r="AC38" i="19"/>
  <c r="AC68" i="19"/>
  <c r="AE79" i="19"/>
  <c r="AC85" i="19"/>
  <c r="AC86" i="19"/>
  <c r="AC87" i="19"/>
  <c r="AC88" i="19"/>
  <c r="AC89" i="19"/>
  <c r="AC95" i="19"/>
  <c r="AC96" i="19"/>
  <c r="AE108" i="19"/>
  <c r="AC126" i="19"/>
  <c r="AE129" i="19"/>
  <c r="AC130" i="19"/>
  <c r="AE138" i="19"/>
  <c r="AC139" i="19"/>
  <c r="AC143" i="19"/>
  <c r="AE147" i="19"/>
  <c r="AC8" i="19"/>
  <c r="AE23" i="19"/>
  <c r="AC13" i="19"/>
  <c r="AC28" i="19"/>
  <c r="AE46" i="19"/>
  <c r="AE65" i="19"/>
  <c r="AC5" i="19"/>
  <c r="AC11" i="19"/>
  <c r="AE13" i="19"/>
  <c r="AC14" i="19"/>
  <c r="AC43" i="19"/>
  <c r="AE47" i="19"/>
  <c r="AC48" i="19"/>
  <c r="AE59" i="19"/>
  <c r="AC60" i="19"/>
  <c r="AE68" i="19"/>
  <c r="AE82" i="19"/>
  <c r="AE96" i="19"/>
  <c r="AE103" i="19"/>
  <c r="AC104" i="19"/>
  <c r="AC111" i="19"/>
  <c r="AC115" i="19"/>
  <c r="AE126" i="19"/>
  <c r="AC127" i="19"/>
  <c r="AE135" i="19"/>
  <c r="AC136" i="19"/>
  <c r="AC145" i="19"/>
  <c r="AE20" i="19"/>
  <c r="AE25" i="19"/>
  <c r="AE28" i="19"/>
  <c r="AE42" i="19"/>
  <c r="AE56" i="19"/>
  <c r="AE90" i="19"/>
  <c r="AC18" i="19"/>
  <c r="AE21" i="19"/>
  <c r="AC22" i="19"/>
  <c r="AC32" i="19"/>
  <c r="AC45" i="19"/>
  <c r="AC64" i="19"/>
  <c r="AE77" i="19"/>
  <c r="AE91" i="19"/>
  <c r="AC92" i="19"/>
  <c r="AC108" i="19"/>
  <c r="AC112" i="19"/>
  <c r="AE132" i="19"/>
  <c r="AC133" i="19"/>
  <c r="AE125" i="19"/>
  <c r="AE110" i="19"/>
  <c r="AE128" i="19"/>
  <c r="AE69" i="19"/>
  <c r="AE137" i="19"/>
  <c r="AE12" i="19"/>
  <c r="AE100" i="19"/>
  <c r="AE140" i="19"/>
  <c r="AE148" i="19"/>
  <c r="AE73" i="19"/>
  <c r="AE78" i="19"/>
  <c r="AE89" i="19"/>
  <c r="AE102" i="19"/>
  <c r="AE115" i="19"/>
  <c r="AE119" i="19"/>
  <c r="AE75" i="19"/>
  <c r="AE80" i="19"/>
  <c r="AE116" i="19"/>
  <c r="AE134" i="19"/>
  <c r="AE27" i="19"/>
  <c r="AE76" i="19"/>
  <c r="AE81" i="19"/>
  <c r="AE97" i="19"/>
  <c r="AE109" i="19"/>
  <c r="AE113" i="19"/>
  <c r="AE131" i="19"/>
  <c r="AE146" i="19"/>
  <c r="D51" i="15"/>
  <c r="C51" i="15"/>
  <c r="I51" i="15"/>
  <c r="H51" i="15"/>
  <c r="F51" i="15"/>
  <c r="E51" i="15"/>
  <c r="AM507" i="20"/>
  <c r="Z517" i="19"/>
  <c r="AM508" i="20"/>
  <c r="Z518" i="19"/>
  <c r="AM509" i="20"/>
  <c r="Z519" i="19"/>
  <c r="AM510" i="20"/>
  <c r="Z520" i="19"/>
  <c r="AM511" i="20"/>
  <c r="Z521" i="19"/>
  <c r="AM512" i="20"/>
  <c r="Z522" i="19"/>
  <c r="AM513" i="20"/>
  <c r="Z523" i="19"/>
  <c r="AM514" i="20"/>
  <c r="Z524" i="19"/>
  <c r="AM515" i="20"/>
  <c r="Z525" i="19"/>
  <c r="AM516" i="20"/>
  <c r="Z526" i="19"/>
  <c r="AM517" i="20"/>
  <c r="Z527" i="19"/>
  <c r="AM518" i="20"/>
  <c r="Z528" i="19"/>
  <c r="AM519" i="20"/>
  <c r="Z529" i="19"/>
  <c r="AM520" i="20"/>
  <c r="Z530" i="19"/>
  <c r="AM521" i="20"/>
  <c r="Z531" i="19"/>
  <c r="AM522" i="20"/>
  <c r="Z532" i="19"/>
  <c r="E44" i="15"/>
  <c r="D44" i="15"/>
  <c r="I44" i="15"/>
  <c r="H44" i="15"/>
  <c r="F44" i="15"/>
  <c r="C44" i="15"/>
  <c r="I45" i="15"/>
  <c r="F43" i="15"/>
  <c r="E43" i="15"/>
  <c r="E50" i="15"/>
  <c r="D50" i="15"/>
  <c r="D57" i="15"/>
  <c r="C57" i="15"/>
  <c r="I64" i="15"/>
  <c r="I65" i="15"/>
  <c r="H42" i="15"/>
  <c r="F42" i="15"/>
  <c r="C43" i="15"/>
  <c r="F49" i="15"/>
  <c r="E49" i="15"/>
  <c r="C50" i="15"/>
  <c r="E56" i="15"/>
  <c r="D56" i="15"/>
  <c r="E57" i="15"/>
  <c r="I2" i="15"/>
  <c r="I3" i="15"/>
  <c r="I5" i="15"/>
  <c r="I6" i="15"/>
  <c r="I7" i="15"/>
  <c r="I8" i="15"/>
  <c r="I9" i="15"/>
  <c r="I11" i="15"/>
  <c r="I12" i="15"/>
  <c r="I13" i="15"/>
  <c r="I14" i="15"/>
  <c r="I15" i="15"/>
  <c r="I17" i="15"/>
  <c r="I18" i="15"/>
  <c r="I19" i="15"/>
  <c r="I20" i="15"/>
  <c r="I21" i="15"/>
  <c r="I23" i="15"/>
  <c r="I24" i="15"/>
  <c r="I25" i="15"/>
  <c r="I26" i="15"/>
  <c r="I27" i="15"/>
  <c r="I29" i="15"/>
  <c r="I30" i="15"/>
  <c r="I31" i="15"/>
  <c r="I32" i="15"/>
  <c r="I33" i="15"/>
  <c r="I35" i="15"/>
  <c r="I36" i="15"/>
  <c r="I37" i="15"/>
  <c r="I40" i="15"/>
  <c r="I41" i="15"/>
  <c r="C42" i="15"/>
  <c r="D43" i="15"/>
  <c r="H48" i="15"/>
  <c r="F48" i="15"/>
  <c r="C49" i="15"/>
  <c r="F50" i="15"/>
  <c r="F55" i="15"/>
  <c r="E55" i="15"/>
  <c r="C56" i="15"/>
  <c r="F57" i="15"/>
  <c r="F61" i="15"/>
  <c r="E61" i="15"/>
  <c r="C61" i="15"/>
  <c r="I70" i="15"/>
  <c r="I71" i="15"/>
  <c r="I4" i="15"/>
  <c r="I10" i="15"/>
  <c r="I22" i="15"/>
  <c r="I28" i="15"/>
  <c r="I34" i="15"/>
  <c r="D39" i="15"/>
  <c r="C39" i="15"/>
  <c r="D42" i="15"/>
  <c r="H43" i="15"/>
  <c r="I46" i="15"/>
  <c r="I47" i="15"/>
  <c r="C48" i="15"/>
  <c r="D49" i="15"/>
  <c r="H50" i="15"/>
  <c r="H54" i="15"/>
  <c r="F54" i="15"/>
  <c r="C55" i="15"/>
  <c r="F56" i="15"/>
  <c r="H57" i="15"/>
  <c r="D61" i="15"/>
  <c r="C2" i="15"/>
  <c r="D3" i="15"/>
  <c r="C5" i="15"/>
  <c r="C6" i="15"/>
  <c r="C7" i="15"/>
  <c r="C8" i="15"/>
  <c r="D9" i="15"/>
  <c r="C11" i="15"/>
  <c r="C12" i="15"/>
  <c r="C13" i="15"/>
  <c r="C14" i="15"/>
  <c r="D15" i="15"/>
  <c r="C17" i="15"/>
  <c r="C18" i="15"/>
  <c r="C19" i="15"/>
  <c r="C20" i="15"/>
  <c r="D21" i="15"/>
  <c r="C23" i="15"/>
  <c r="C24" i="15"/>
  <c r="C25" i="15"/>
  <c r="C26" i="15"/>
  <c r="D27" i="15"/>
  <c r="E42" i="15"/>
  <c r="I43" i="15"/>
  <c r="D45" i="15"/>
  <c r="C45" i="15"/>
  <c r="H49" i="15"/>
  <c r="I50" i="15"/>
  <c r="I52" i="15"/>
  <c r="C54" i="15"/>
  <c r="D55" i="15"/>
  <c r="H56" i="15"/>
  <c r="I57" i="15"/>
  <c r="H60" i="15"/>
  <c r="F60" i="15"/>
  <c r="D60" i="15"/>
  <c r="H61" i="15"/>
  <c r="E63" i="15"/>
  <c r="D63" i="15"/>
  <c r="C63" i="15"/>
  <c r="H63" i="15"/>
  <c r="F63" i="15"/>
  <c r="I67" i="15"/>
  <c r="F69" i="15"/>
  <c r="AE19" i="19"/>
  <c r="AE22" i="19"/>
  <c r="AE34" i="19"/>
  <c r="AE40" i="19"/>
  <c r="AE45" i="19"/>
  <c r="AE48" i="19"/>
  <c r="AE54" i="19"/>
  <c r="AE58" i="19"/>
  <c r="AE64" i="19"/>
  <c r="AE71" i="19"/>
  <c r="AC73" i="19"/>
  <c r="AE85" i="19"/>
  <c r="AE87" i="19"/>
  <c r="AE92" i="19"/>
  <c r="AE95" i="19"/>
  <c r="AC97" i="19"/>
  <c r="AE98" i="19"/>
  <c r="AC100" i="19"/>
  <c r="AE105" i="19"/>
  <c r="AC146" i="19"/>
  <c r="I62" i="15"/>
  <c r="D66" i="15"/>
  <c r="C67" i="15"/>
  <c r="I68" i="15"/>
  <c r="H69" i="15"/>
  <c r="AE5" i="19"/>
  <c r="AE8" i="19"/>
  <c r="AE11" i="19"/>
  <c r="AE14" i="19"/>
  <c r="AE26" i="19"/>
  <c r="AE29" i="19"/>
  <c r="AE32" i="19"/>
  <c r="AE38" i="19"/>
  <c r="AE43" i="19"/>
  <c r="AE52" i="19"/>
  <c r="AE62" i="19"/>
  <c r="AE118" i="19"/>
  <c r="AE127" i="19"/>
  <c r="AE130" i="19"/>
  <c r="AE133" i="19"/>
  <c r="AE136" i="19"/>
  <c r="AE139" i="19"/>
  <c r="AE144" i="19"/>
  <c r="AE149" i="19"/>
  <c r="I69" i="15"/>
  <c r="H41" i="15"/>
  <c r="H47" i="15"/>
  <c r="H53" i="15"/>
  <c r="H59" i="15"/>
  <c r="D62" i="15"/>
  <c r="H65" i="15"/>
  <c r="F66" i="15"/>
  <c r="E67" i="15"/>
  <c r="D68" i="15"/>
  <c r="C69" i="15"/>
  <c r="H71" i="15"/>
  <c r="AC140" i="19"/>
  <c r="H66" i="15"/>
  <c r="F67" i="15"/>
  <c r="E68" i="15"/>
  <c r="D69" i="15"/>
  <c r="AE145" i="19"/>
  <c r="AC148" i="19"/>
  <c r="S17" i="23"/>
  <c r="S23" i="23"/>
  <c r="S31" i="23"/>
  <c r="S37" i="23"/>
  <c r="S43" i="23"/>
  <c r="S52" i="23"/>
  <c r="S55" i="23"/>
  <c r="S65" i="23"/>
  <c r="S67" i="23"/>
  <c r="S76" i="23"/>
  <c r="S79" i="23"/>
  <c r="S82" i="23"/>
  <c r="S91" i="23"/>
  <c r="S97" i="23"/>
  <c r="S28" i="23"/>
  <c r="S51" i="23"/>
  <c r="S75" i="23"/>
  <c r="S104" i="23"/>
  <c r="S110" i="23"/>
  <c r="S50" i="23"/>
  <c r="S66" i="23"/>
  <c r="S69" i="23"/>
  <c r="S84" i="23"/>
  <c r="S93" i="23"/>
  <c r="S99" i="23"/>
  <c r="S105" i="23"/>
  <c r="S111" i="23"/>
  <c r="S11" i="23"/>
  <c r="S20" i="23"/>
  <c r="S26" i="23"/>
  <c r="S34" i="23"/>
  <c r="S40" i="23"/>
  <c r="S71" i="23"/>
  <c r="S85" i="23"/>
  <c r="S88" i="23"/>
  <c r="S94" i="23"/>
  <c r="S100" i="23"/>
  <c r="S47" i="23"/>
  <c r="S49" i="23"/>
  <c r="S59" i="23"/>
  <c r="S63" i="23"/>
  <c r="S73" i="23"/>
  <c r="S86" i="23"/>
  <c r="S107" i="23"/>
  <c r="S113" i="23"/>
  <c r="S16" i="23"/>
  <c r="S22" i="23"/>
  <c r="S30" i="23"/>
  <c r="S36" i="23"/>
  <c r="S42" i="23"/>
  <c r="S45" i="23"/>
  <c r="S46" i="23"/>
  <c r="S54" i="23"/>
  <c r="S60" i="23"/>
  <c r="S77" i="23"/>
  <c r="S102" i="23"/>
  <c r="S108" i="23"/>
  <c r="S114" i="23"/>
  <c r="S127" i="23"/>
  <c r="S145" i="23"/>
  <c r="S154" i="23"/>
  <c r="S158" i="23"/>
  <c r="S162" i="23"/>
  <c r="S172" i="23"/>
  <c r="S176" i="23"/>
  <c r="S190" i="23"/>
  <c r="S194" i="23"/>
  <c r="S234" i="23"/>
  <c r="S120" i="23"/>
  <c r="S124" i="23"/>
  <c r="S128" i="23"/>
  <c r="S131" i="23"/>
  <c r="S138" i="23"/>
  <c r="S142" i="23"/>
  <c r="S146" i="23"/>
  <c r="S155" i="23"/>
  <c r="S173" i="23"/>
  <c r="S191" i="23"/>
  <c r="S121" i="23"/>
  <c r="S139" i="23"/>
  <c r="S152" i="23"/>
  <c r="S156" i="23"/>
  <c r="S159" i="23"/>
  <c r="S166" i="23"/>
  <c r="S170" i="23"/>
  <c r="S184" i="23"/>
  <c r="S188" i="23"/>
  <c r="S118" i="23"/>
  <c r="S122" i="23"/>
  <c r="S125" i="23"/>
  <c r="S132" i="23"/>
  <c r="S136" i="23"/>
  <c r="S140" i="23"/>
  <c r="S143" i="23"/>
  <c r="S167" i="23"/>
  <c r="S185" i="23"/>
  <c r="S116" i="23"/>
  <c r="S133" i="23"/>
  <c r="S150" i="23"/>
  <c r="S153" i="23"/>
  <c r="S160" i="23"/>
  <c r="S164" i="23"/>
  <c r="S178" i="23"/>
  <c r="S196" i="23"/>
  <c r="S236" i="23"/>
  <c r="S119" i="23"/>
  <c r="S126" i="23"/>
  <c r="S134" i="23"/>
  <c r="S137" i="23"/>
  <c r="S144" i="23"/>
  <c r="S161" i="23"/>
  <c r="S179" i="23"/>
  <c r="S197" i="23"/>
  <c r="S233" i="23"/>
  <c r="G510"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1" authorId="0" shapeId="0" xr:uid="{00000000-0006-0000-1100-000001000000}">
      <text>
        <r>
          <rPr>
            <sz val="10"/>
            <color rgb="FF000000"/>
            <rFont val="Arial"/>
            <family val="2"/>
          </rPr>
          <t>se diligencia la celda automáticamente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tc={1cbd6a9c-c8a4-4839-8f99-05e0e2976976}</author>
  </authors>
  <commentList>
    <comment ref="G2" authorId="0" shapeId="0" xr:uid="{1CBD6A9C-C8A4-4839-8F99-05E0E2976976}">
      <text>
        <t>[Comentario encadenado]
Su versión de Excel le permite leer este comentario encadenado; sin embargo, las ediciones que se apliquen se quitarán si el archivo se abre en una versión más reciente de Excel. Más información: https://go.microsoft.com/fwlink/?linkid=870924
Comentario:
    FILTRAR POR NOMBRE SUPERVISOR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tc={ea91aa33-04fc-49cc-8623-97a81504b643}</author>
  </authors>
  <commentList>
    <comment ref="AM2" authorId="0" shapeId="0" xr:uid="{EA91AA33-04FC-49CC-8623-97A81504B643}">
      <text>
        <t>[Comentario encadenado]
Su versión de Excel le permite leer este comentario encadenado; sin embargo, las ediciones que se apliquen se quitarán si el archivo se abre en una versión más reciente de Excel. Más información: https://go.microsoft.com/fwlink/?linkid=870924
Comentario:
    3 días hábiles luego de la firma del contrato</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<sst xmlns="http://schemas.openxmlformats.org/spreadsheetml/2006/main" count="12734" uniqueCount="1989">
  <si>
    <t>N CONTRATO</t>
  </si>
  <si>
    <t>OBJETO</t>
  </si>
  <si>
    <t>CLASE</t>
  </si>
  <si>
    <t>VALOR</t>
  </si>
  <si>
    <t>NOMBRE CONTRATISTA</t>
  </si>
  <si>
    <t>Plazo</t>
  </si>
  <si>
    <t>N° CDP</t>
  </si>
  <si>
    <t>CDP / FECHA</t>
  </si>
  <si>
    <t>N° DEL RP</t>
  </si>
  <si>
    <t>RP / FECHA</t>
  </si>
  <si>
    <t>RUBRO PRESUPUESTAL</t>
  </si>
  <si>
    <t>Observaciones</t>
  </si>
  <si>
    <t>ESTADO DEL CONTRATO</t>
  </si>
  <si>
    <t>LIQUIDADO</t>
  </si>
  <si>
    <t>PRESTACIÓN DEL SERVICIO DE ASEO, MANTENIMIENTO, CAFETERÍA Y LAVADO DE MATERIAL DE LABORATORIO PARA LAS INSTALACIONES DE LA UNIVERSIDAD DE LOS LLANOS INCLUIDO EL SUMINISTRO DE ELEMENTOS E INSUMOS.</t>
  </si>
  <si>
    <t>PRESTACION DE SERVICIOS PROFESIONALES</t>
  </si>
  <si>
    <t>COMPRAVENTA</t>
  </si>
  <si>
    <t>N/A</t>
  </si>
  <si>
    <t>ARRENDAMIENTO</t>
  </si>
  <si>
    <t>DOCE (12) MESES</t>
  </si>
  <si>
    <t>ELVIS MIGUEL PEREZ RODRIGUEZ</t>
  </si>
  <si>
    <t>SEIS (6) MESES</t>
  </si>
  <si>
    <t>Valor</t>
  </si>
  <si>
    <t xml:space="preserve"> </t>
  </si>
  <si>
    <t>VICERRECTOR DE RECURSOS</t>
  </si>
  <si>
    <t>SUMINISTRO</t>
  </si>
  <si>
    <t>GLORIA INES HERRERA SARMIENTO</t>
  </si>
  <si>
    <t>INTERVENTORIA</t>
  </si>
  <si>
    <t>CUATRO (4) MESES</t>
  </si>
  <si>
    <t>MAURICIO QUINTERO NARANJO</t>
  </si>
  <si>
    <t xml:space="preserve">ELVIS MIGUEL PEREZ RODRIGUEZ </t>
  </si>
  <si>
    <t>OBRA PÚBLICA</t>
  </si>
  <si>
    <t>PAULA ANDREA MURILLO PARRA</t>
  </si>
  <si>
    <t>892003663-3</t>
  </si>
  <si>
    <t>Ghina</t>
  </si>
  <si>
    <t>INTERADMINISTRATIVO</t>
  </si>
  <si>
    <t>SERGIO CALDERÓN TRASLAVIÑA</t>
  </si>
  <si>
    <t>SEGUROS</t>
  </si>
  <si>
    <t>QUINCE (15) DÍAS CALENDARIO</t>
  </si>
  <si>
    <t>IFX NETWORKS COLOMBIA S.A.S</t>
  </si>
  <si>
    <t>SERVITRANSTUR S.A.S.</t>
  </si>
  <si>
    <t>892.001.439-0</t>
  </si>
  <si>
    <t>900638480-6</t>
  </si>
  <si>
    <t>PRESTACIÓN DE SERVICIOS</t>
  </si>
  <si>
    <t>SEIS (06) MESES CALENDARIOS</t>
  </si>
  <si>
    <t>DOS (2) MESES CALENDARIO</t>
  </si>
  <si>
    <t>SEIS (06) MESES CALENDARIO</t>
  </si>
  <si>
    <t>ASEGURADORA SOLIDARIA DE COLOMBIA ENTIDAD COOPERATIVA</t>
  </si>
  <si>
    <t>SERVICIO DE MANTENIMIENTO GENERAL PREVENTIVO Y CORRECTIVO CON SUMINISTRO DE REPUESTOS PARA LOS AIRES ACONDICIONADOS DE LA UNIVERSIDAD DE LOS LLANOS.</t>
  </si>
  <si>
    <t>DARWIN MAURICIO HERNÁNDEZ DELGADO</t>
  </si>
  <si>
    <t>RIAÑO RAMÍREZ S.A.S.</t>
  </si>
  <si>
    <t>JEFE OFICINA DE SISTEMAS</t>
  </si>
  <si>
    <t>JEFE BIENESTAR INSTITUCIONAL</t>
  </si>
  <si>
    <t>YOHANA MARIA VELASCO SANTAMARIA</t>
  </si>
  <si>
    <t>JAIRO RANGEL JARA</t>
  </si>
  <si>
    <t>STELLA MERCEDES CASTRO QUEVEDO S.A.S.</t>
  </si>
  <si>
    <t>OK LIQUIDADO</t>
  </si>
  <si>
    <t>822.005.145-4</t>
  </si>
  <si>
    <t>PRESTACIÓN DE SERVICIOS PROFESIONALES DE ASESORÍA JURÍDICA Y REPRESENTACIÓN DE LA UNIVERSIDAD DE LOS LLANOS EN LAS DISTINTAS ACTUACIONES JUDICIALES, ADMINISTRATIVAS Y DEMÁS QUE VINCULE O QUE SE RELACIONE CON LOS INTERESES LEGALES Y ECONÓMICOS DE LA MISMA.</t>
  </si>
  <si>
    <t>NA</t>
  </si>
  <si>
    <t>900.598.889-1</t>
  </si>
  <si>
    <t>PROTURISMO S.A.S</t>
  </si>
  <si>
    <t>Jefe de la Oficina de Sistemas</t>
  </si>
  <si>
    <t>ORACLE COLOMBIA LIMITADA</t>
  </si>
  <si>
    <t>GRATUITO</t>
  </si>
  <si>
    <t>SEIS (6) MESES CALENDARIO</t>
  </si>
  <si>
    <t>-</t>
  </si>
  <si>
    <t>Jefe de la Oficina Asesora de Planeación</t>
  </si>
  <si>
    <t>SAKAL &amp; YARA S.A.S.</t>
  </si>
  <si>
    <t>TEMPOASEO LTDA</t>
  </si>
  <si>
    <t>SERAGRO SERVICIOS AGROPECUARIOS SURAMERICANOS S.A.S</t>
  </si>
  <si>
    <t>YEQUIM S.A.S.</t>
  </si>
  <si>
    <t>MIGUEL ANGEL RAMIREZ NIÑO</t>
  </si>
  <si>
    <t>PRESTACIÓN DE SERVICIOS Y SUMINISTRO</t>
  </si>
  <si>
    <t>TRES (3) MESES CALENDARIO</t>
  </si>
  <si>
    <t xml:space="preserve">OK HASTA ACTA INICIO </t>
  </si>
  <si>
    <t>800.256.513-8</t>
  </si>
  <si>
    <t>900.651.817-8</t>
  </si>
  <si>
    <t>900.692.046-1</t>
  </si>
  <si>
    <t>DOS (02) MESES CALENDARIO</t>
  </si>
  <si>
    <t>830.007.737-2</t>
  </si>
  <si>
    <t>CINCO (05) MESES CALENDARIO</t>
  </si>
  <si>
    <t>900.770.993-6</t>
  </si>
  <si>
    <t>830.012.275-1</t>
  </si>
  <si>
    <t>CUATRO (04) MESES CALENDARIO</t>
  </si>
  <si>
    <t>OK</t>
  </si>
  <si>
    <t>CUATRO (4) MESES CALENDARIO</t>
  </si>
  <si>
    <t>UNIVERSIDAD DE CALDAS</t>
  </si>
  <si>
    <t>830.014.721-4</t>
  </si>
  <si>
    <t>TRES (03) MESES CALENDARIO</t>
  </si>
  <si>
    <t>901.240.821-8</t>
  </si>
  <si>
    <t>ESTUDIO, CONTRATO, ACTA INICIO, TERMINACIÓN Y LIQUIDACIÓN</t>
  </si>
  <si>
    <t>900.971.565-1</t>
  </si>
  <si>
    <t>UN (01) MES CALENDARIO</t>
  </si>
  <si>
    <t>LA PREVISORA S.A. COMPAÑÍA DE SEGUROS</t>
  </si>
  <si>
    <t>EN EJECUCIÓN</t>
  </si>
  <si>
    <t>NUEVOS RECURSOS S.A.S</t>
  </si>
  <si>
    <t>Natalia</t>
  </si>
  <si>
    <t>PRESTACIÓN DE SERVICIOS PROFESIONALES DE ASESORÍA JURÍDICA Y REPRESENTACIÓN DE LA UNIVERSIDAD DE LOS LLANOS EN LAS DISTINTAS ACTUACIONES JURÍDICAS, ADMINISTRATIVAS Y DEMÁS, QUE SE RELACIONEN CON PROCESOS CONTRACTUALES Y LABORALES DE LA ENTIDAD</t>
  </si>
  <si>
    <t>DISTRIBUCIONES TOPALXE S.A.S.</t>
  </si>
  <si>
    <t>800.202.522-2</t>
  </si>
  <si>
    <t>LAPOINT ICT S.A.S</t>
  </si>
  <si>
    <t>900.862.761-1</t>
  </si>
  <si>
    <t>ONCE (11) MESES CALENDARIO</t>
  </si>
  <si>
    <t>NUEVE (09) MESES CALENDARIO</t>
  </si>
  <si>
    <t>DIEZ (10) MESES CALENDARIO</t>
  </si>
  <si>
    <t>DOCE (12) MESES CALENDARIO</t>
  </si>
  <si>
    <t>OK HASTA ACTA INICIO</t>
  </si>
  <si>
    <t>900.557.235-1</t>
  </si>
  <si>
    <t>HNAVARRO@UNILLANOS.EDU.CO</t>
  </si>
  <si>
    <t>mqn626@hotmail.com</t>
  </si>
  <si>
    <t>CESIÓN DE DERECHOS</t>
  </si>
  <si>
    <t>800.053.310-8</t>
  </si>
  <si>
    <t>860.524.654-6</t>
  </si>
  <si>
    <t>900.701.630-3</t>
  </si>
  <si>
    <t>822.007.156-4</t>
  </si>
  <si>
    <t>paulamurillojuridica@gmail.com</t>
  </si>
  <si>
    <t>COOPERATIVA MULTIACTIVA DE LA UNIVERSIDAD DE LOS LLANOS</t>
  </si>
  <si>
    <t>ARRENDAMIENTO DEL EDIFICIO ENLACES, UBICADO EN LA CARRERA 30A N° 41 B 39 DEL BARRIO LA GRAMA EN EL MUNICIPIO DE VILLAVICENCIO, ESPACIO PARA EL DESARROLLO DE ACTIVIDADES ACADÉMICAS DEL CENTRO DE IDIOMAS</t>
  </si>
  <si>
    <t>900692046-1</t>
  </si>
  <si>
    <t>OCHO (08) MESES CALENDARIO</t>
  </si>
  <si>
    <t>Kathe</t>
  </si>
  <si>
    <t xml:space="preserve">DOS (2) MESES CALENDARIO </t>
  </si>
  <si>
    <t>gerencia@mvservice.com.co</t>
  </si>
  <si>
    <t>EL ARRENDADOR SE COMPROMETE A CONCEDER EL USO Y GOCE POR ARRENDAMIENTO A FAVOR DE LA ARRENDATARIA, DE UN ÁREA DE 63.72 M2 UBICADO EN EL CAMPUS BARCELONA DE LA UNIVERSIDAD DE LOS LLANOS, DESTINADO AL FUNCIONAMIENTO DE UNA CAFETERÍA.</t>
  </si>
  <si>
    <t>EL ARRENDADOR SE COMPREMETE A CONCEDER EL USO Y GOCE POR ARRENDAMIENTO A FAVOR DEL ARRENDATARIO, DE DOS ÁREAS DE 9.5 M2 UBICADOS EN EL CAMPUS BARCELONA Y CAMPUS SAN ANTONIO DE LA UNIVERSDAD DE LOS LLANOS, DESTINADOS AL FUNCIONAMIENTO DE DOS CAFETERÍAS.</t>
  </si>
  <si>
    <t>EL ARRENDADOR SE COMPROMETE A CONCEDER EL USO Y GOCE POR ARRENDAMIENTO A FAVOR DEL ARRENDATARIO, DE UN ÁREA DE 58.67 M2 UBICADO EN EL CAMPUS BARCELONA DE LA UNIVERSIDAD DE LOS LLANOS, DESTINADO AL FUNCIONAMIENTO DE UNA CAFETERÍA.</t>
  </si>
  <si>
    <t>TECHNICAL PC COLOMBIA S.A.S</t>
  </si>
  <si>
    <t>901.422.059-3</t>
  </si>
  <si>
    <t>gerencia@tpccolombia.com</t>
  </si>
  <si>
    <t>SIETE (07) MESES CALENDARIO</t>
  </si>
  <si>
    <t>Ana</t>
  </si>
  <si>
    <t>ADQUISICIÓN DE PAPELERÍA, ÚTILES Y ELEMENTOS DE OFICINA, TINTAS, CARTUCHOS Y TÓNER DE IMPRESORAS, PARA EL NORMAL FUNCIONAMIENTO DE LAS UNIDADES ADMINISTRATIVAS Y ACADÉMICAS DE LA UNIVERSIDAD DE LOS LLANOS</t>
  </si>
  <si>
    <t>topalxe.gerencia@gmail.com</t>
  </si>
  <si>
    <t>900.291.781-6</t>
  </si>
  <si>
    <t>gerencia@elbibliotecologo.com</t>
  </si>
  <si>
    <t>EL ARRENDADOR SE COMPROMETE A CONCEDER EL USO Y GOCE POR ARRENDAMIENTO A FAVOR DEL ARRENDATARIO, DE UN ÁREA DE 40.35 M2 UBICADO EN EL CAMPUS BARCELONA DE LA UNIVERSIDAD DE LOS LLANOS, DESTINADO AL FUNCIONAMIENTO DE UNA CAFETERÍA.</t>
  </si>
  <si>
    <t>JUAN CARLOS PACHÓN MENA</t>
  </si>
  <si>
    <t>CAMILO</t>
  </si>
  <si>
    <t>DIDÁCTICOS Y LIBROS DIDACLIBROS LTDA</t>
  </si>
  <si>
    <t>gerencia@didaclibros.com</t>
  </si>
  <si>
    <t>UN (1) MES CALENDARIO</t>
  </si>
  <si>
    <t>M.H MUEBLES MODULARES S.A.S</t>
  </si>
  <si>
    <t>901.485.705-3</t>
  </si>
  <si>
    <t xml:space="preserve">TRES (03) MESES CALENDARIO </t>
  </si>
  <si>
    <t>CONSULTORÍA</t>
  </si>
  <si>
    <t>CONTROLES EMPRESARIALES SAS</t>
  </si>
  <si>
    <t>FACULTAD_SALUD@UNILLANOS.EDU.CO</t>
  </si>
  <si>
    <t>reydanyv@gmail.com</t>
  </si>
  <si>
    <t>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t>
  </si>
  <si>
    <t>N° DE CONTRATO</t>
  </si>
  <si>
    <t>822.002.482-8</t>
  </si>
  <si>
    <t>enlacesgrupoempresarial@gmail.com</t>
  </si>
  <si>
    <t>asesora@juridicasmcq.com</t>
  </si>
  <si>
    <t>FUNCIONAMIENTO</t>
  </si>
  <si>
    <t>tempoaseo@gmail.com</t>
  </si>
  <si>
    <t>seragrosas@hotmail.com</t>
  </si>
  <si>
    <t>sumiclinicos@msn.com</t>
  </si>
  <si>
    <t xml:space="preserve">gimatektecnologiasas2019@gmail.com </t>
  </si>
  <si>
    <t>ADQUISICIÓN DE ELEMENTOS, INSUMOS, MATERIAL Y MEDICAMENTOS NECESARIOS PARA EL FUNCIONAMIENTO DE LA CLÍNICA VETERINARIA DE LA UNIVERSIDAD DE LOS LLANOS.</t>
  </si>
  <si>
    <t>SUMICLINICOS E.U.</t>
  </si>
  <si>
    <t>INVERSIÓN</t>
  </si>
  <si>
    <t>RODRIGO CADENA</t>
  </si>
  <si>
    <t>901422059-3</t>
  </si>
  <si>
    <t>yequim@hotmail.com</t>
  </si>
  <si>
    <t>830007737-2</t>
  </si>
  <si>
    <t>METABIBLIOTECA SAS</t>
  </si>
  <si>
    <t>EL ARRENDADOR SE COMPROMETE A CONCEDER EL USO Y GOCE POR ARRENDAMIENTO A FAVOR DEL ARRENDATARIO, DE UN ÁREA DE 167.39 M2 UBICADO EN EL CAMPUS SAN ANTONIO DE LA UNIVERSIDAD DE LOS LLANOS, DESTINADO AL FUNCIONAMIENTO DE UNA CAFETERÍA.</t>
  </si>
  <si>
    <t>humbertovelezosorio@yahoo.com</t>
  </si>
  <si>
    <t>juanpacho24@hotmail.com</t>
  </si>
  <si>
    <t>cafevillavo@yahoo.com</t>
  </si>
  <si>
    <t>taniamejia0307@gmail.com</t>
  </si>
  <si>
    <t>860.012.336-1</t>
  </si>
  <si>
    <t>PRIVADA</t>
  </si>
  <si>
    <t xml:space="preserve">TEMPOASEO LTDA </t>
  </si>
  <si>
    <t>DIRECTA</t>
  </si>
  <si>
    <t>comercial@rrsas.co</t>
  </si>
  <si>
    <t>CRISTOBALLUGO7@UNILLANOS.EDU.CO</t>
  </si>
  <si>
    <t>800.126.785-7</t>
  </si>
  <si>
    <t xml:space="preserve">CINCO (05) MESES CALENDARIO </t>
  </si>
  <si>
    <t>EN PROCESO DE LIQUIDACION</t>
  </si>
  <si>
    <t xml:space="preserve">OK HASTA ACTA DE INICIO </t>
  </si>
  <si>
    <t xml:space="preserve">DOS (02) MESES CALENDARIO </t>
  </si>
  <si>
    <t xml:space="preserve">JULIET GOMEZ ROJAS </t>
  </si>
  <si>
    <t xml:space="preserve">CUATRO (04) MESES CALENDARIO </t>
  </si>
  <si>
    <t>CARLOS ARTURO PRADO</t>
  </si>
  <si>
    <t>almacenelectroferre@gmail.com</t>
  </si>
  <si>
    <t>servicios.generales@unillanos.edu.co</t>
  </si>
  <si>
    <t>901.261.645-8</t>
  </si>
  <si>
    <t>gimatektecnologiasas2019@gmail.com</t>
  </si>
  <si>
    <t>ESTUDIO, CONTRATO, ACTA INICIO</t>
  </si>
  <si>
    <t>822.006.334-4</t>
  </si>
  <si>
    <t>CLINISUMINISTROS S.A.S.</t>
  </si>
  <si>
    <t>bienestar@unillanos.edu.co</t>
  </si>
  <si>
    <t>WILLIAM ARANGO GARZÓN</t>
  </si>
  <si>
    <t>sgeneral@unillanos.edu.co</t>
  </si>
  <si>
    <t>bufetgourmet@hotmail.com</t>
  </si>
  <si>
    <t>proyeccionsocial@unillanos.edu.co</t>
  </si>
  <si>
    <t>ADQUISICIÓN DE LLANTAS PARA LOS VEHÍCULOS DEL PARQUE AUTOMOTOR DE LA UNIVERSIDAD DE LOS LLANOS</t>
  </si>
  <si>
    <t>UN (01) MES CALENDARIO O HASTA AGOTAR PRESUPUESTO</t>
  </si>
  <si>
    <t>ventasmh2020@gmail.com</t>
  </si>
  <si>
    <t>facultad_salud@unillanos.edu.co</t>
  </si>
  <si>
    <t>ONDAS DEL META S.A.S.</t>
  </si>
  <si>
    <t>860.514.548-0</t>
  </si>
  <si>
    <t>900.638.480-6</t>
  </si>
  <si>
    <t>901.010.913-0</t>
  </si>
  <si>
    <t>SERAGRO SERVICIOS AGROPECUARIOS SURAMERICANOS S.A.S.</t>
  </si>
  <si>
    <t>infraestructura@unillanos.edu.co</t>
  </si>
  <si>
    <t xml:space="preserve">bienestar@unillanos.edu.co </t>
  </si>
  <si>
    <t>vicerrecursos@unillanos.edu.co</t>
  </si>
  <si>
    <t>centrodecalidaddeaguas@unillanos.edu.co</t>
  </si>
  <si>
    <t>fcampos@unillanos.edu.co</t>
  </si>
  <si>
    <t>cyaasesoresdegestion@outlook.es</t>
  </si>
  <si>
    <t>dginvestigaciones@unillanos.edu.co</t>
  </si>
  <si>
    <t>nbriceno@unillanos.edu.co</t>
  </si>
  <si>
    <t>GIMATEK TECNOLOGÍA S.A.S.</t>
  </si>
  <si>
    <t>900.268.856-3</t>
  </si>
  <si>
    <t>TIPO DE CONTRATACIÓN</t>
  </si>
  <si>
    <t>NOMBRE 
REPRESENTANTE LEGAL</t>
  </si>
  <si>
    <t>NIT o CC 
REPRESENTANTE LEGAL</t>
  </si>
  <si>
    <t>TELÉFONO CONTRATISTA</t>
  </si>
  <si>
    <t>EMAIL CONTRATISTA</t>
  </si>
  <si>
    <t>PLAZO DE EJECUCIÓN</t>
  </si>
  <si>
    <t>FECHA SUSCRIPCIÓN DEL CONTRATO</t>
  </si>
  <si>
    <t>CARGO DEL SUPERVISOR</t>
  </si>
  <si>
    <t>CC DEL SUPERVISOR</t>
  </si>
  <si>
    <t>EMAIL SUPERVISOR</t>
  </si>
  <si>
    <t>CONFORMACIÓN UNIÓN TEMPORAL Y/O CONSORCIO (NOMBRE COMPLETO E IDENTIFICACIÓN)</t>
  </si>
  <si>
    <t>NUMERO DE PÓLIZA</t>
  </si>
  <si>
    <t>FECHA DE EXPEDICION DE LA PÒLIZA</t>
  </si>
  <si>
    <t>FECHA DE APROBACION DE PÓLIZA</t>
  </si>
  <si>
    <t>FECHA DE FINALIZACIÓN</t>
  </si>
  <si>
    <t>JUSTIFICACIÓN 
PRÓRROGA</t>
  </si>
  <si>
    <t>NUEVA FECHA DE FINALIZACIÓN</t>
  </si>
  <si>
    <t>VALOR ADICIÓN 1</t>
  </si>
  <si>
    <t>JUSTIFICACIÓN
MODIFICATORIA</t>
  </si>
  <si>
    <t>VALOR ADICIÓN 2</t>
  </si>
  <si>
    <t>VALOR ADICIÓN 3</t>
  </si>
  <si>
    <t>FECHA REINICIO</t>
  </si>
  <si>
    <t>FUNCIONARIO A CARGO DEL PROCESO</t>
  </si>
  <si>
    <t>FECHA ENTREGA CARPETA EN FISICO</t>
  </si>
  <si>
    <t>ALERTA ENTREGA CARPETA EN FISICO</t>
  </si>
  <si>
    <t>FECHA ACTA DE LIQUIDACIÓN</t>
  </si>
  <si>
    <t>DOCUMENTOS CARGADOS EN DRIVE</t>
  </si>
  <si>
    <t>FECHA PUBLICACIÓN EN SECOP</t>
  </si>
  <si>
    <t>ALERTA SECOP</t>
  </si>
  <si>
    <t>DOCUMENTOS CARGADOS EN SECOP</t>
  </si>
  <si>
    <t>EQUIPO JURIDICO CONSULTOR S.A.S.</t>
  </si>
  <si>
    <t>NATALIA</t>
  </si>
  <si>
    <t>LEYSLI ROCIO OROZCO FORERO</t>
  </si>
  <si>
    <t>830.508.200-1</t>
  </si>
  <si>
    <t>gerencia@rfmingenieria.com.co</t>
  </si>
  <si>
    <t>STELLA MERCEDES CASTRO QUEVEDO</t>
  </si>
  <si>
    <t>WILSON EDUARDO ZÁRATE TORRES</t>
  </si>
  <si>
    <t>800.103.052-8</t>
  </si>
  <si>
    <t>almacen@unillanos.edu.co</t>
  </si>
  <si>
    <t>combatsaneamientoambiental@hotmail.com</t>
  </si>
  <si>
    <t>recurso_humano@unillanos.edu.co</t>
  </si>
  <si>
    <t>facultad_humanas@unillanos.edu.co</t>
  </si>
  <si>
    <t>biblioteca@unillanos.edu.co</t>
  </si>
  <si>
    <t>JOSE ANTONIO PARRADO GARCIA</t>
  </si>
  <si>
    <t>901.367.256-2</t>
  </si>
  <si>
    <t>CONSTRUCTORA CBM S.A.S</t>
  </si>
  <si>
    <t>HENRY EDUARDO LERMA RUIZ</t>
  </si>
  <si>
    <t>830.513.999-5</t>
  </si>
  <si>
    <t>830035316-4</t>
  </si>
  <si>
    <t>NIT o CC
CONTRATISTA</t>
  </si>
  <si>
    <t xml:space="preserve">SUPERVISOR </t>
  </si>
  <si>
    <t>FUENTE DE FINANCIACIÓN (RECURSOS NACION/ FUNCIONAMIENTO O INVERSIÓN / RECURSOS PROPIOS POR FUNCIONAMIENTO
INVERSION: CREE, ESTAMPILLA UNILLANOS, ESTAMPILLA NACIONAL, REGALIAS)</t>
  </si>
  <si>
    <t>FECHA ACTA DE INICIO</t>
  </si>
  <si>
    <t>ALERTA DIAS POR FINALIZAR CONTRATO</t>
  </si>
  <si>
    <t>FECHA DE PRÓRROGA</t>
  </si>
  <si>
    <t>FECHA MODIFICATORIA</t>
  </si>
  <si>
    <t>FECHA ACLARATORIA</t>
  </si>
  <si>
    <t>JUSTIFICACIÓN ACLARATORIA</t>
  </si>
  <si>
    <t>FECHA SUSPENSIÓN</t>
  </si>
  <si>
    <t>JUSTIFICACIÓN SUSPENSIÓN</t>
  </si>
  <si>
    <t>FECHA AMPLIACIÓN DE LA SUSPENSIÓN</t>
  </si>
  <si>
    <t>VALOR TOTAL DE ADICIÓN</t>
  </si>
  <si>
    <t>VALOR FINAL DEL CONTRATO</t>
  </si>
  <si>
    <t>TIENE ENTRADA A ALMACÉN? 
SI/NO</t>
  </si>
  <si>
    <t>dias festivos colombia 2024</t>
  </si>
  <si>
    <t xml:space="preserve">MES DE SUSCRIPCIÓN </t>
  </si>
  <si>
    <t>0175</t>
  </si>
  <si>
    <t>N° CONTRATO</t>
  </si>
  <si>
    <t xml:space="preserve">(608) 6741248 - 3124817493 - 3108747793 </t>
  </si>
  <si>
    <t>ONCE (11) MESES Y CUATRO (4) DÍAS CALENDARIO</t>
  </si>
  <si>
    <t xml:space="preserve">GIOVANNY QUINTERO REYES - ZULITH ANDREA ROMERO MARTIN </t>
  </si>
  <si>
    <t>SECRETARIO GENERAL - ASESORA JURIDICA</t>
  </si>
  <si>
    <t>86.062.346 - 1.121.842.523</t>
  </si>
  <si>
    <t xml:space="preserve">SGENERAL@UNILLANOS.EDU.CO -  JURIDICA@UNILLANOS.EDU.CO </t>
  </si>
  <si>
    <t>22010060472120202008</t>
  </si>
  <si>
    <t>NOMBRE DEL RUBRO</t>
  </si>
  <si>
    <t>ALEJANDRA</t>
  </si>
  <si>
    <t>NO</t>
  </si>
  <si>
    <t>0176</t>
  </si>
  <si>
    <t>3002414080 – 3187323529 - 3163276126</t>
  </si>
  <si>
    <t>VICERRECTOR DE RECURSOS UNIVERSITARIOS</t>
  </si>
  <si>
    <t>VICERRECURSOS@UNILLANOS.EDU.CO</t>
  </si>
  <si>
    <t xml:space="preserve">WILSON FERNANDO SALGADO CIFUENTES </t>
  </si>
  <si>
    <t>22010060562120202008</t>
  </si>
  <si>
    <t>SUMINISTRO DE COMBUSTIBLES DERIVADOS DEL PETRÓLEO: GASOLINA CORRIENTE Y ACPM (DIESEL) CON DESTINO AL PARQUE AUTOMOTOR, EQUIPOS Y MAQUINARIA DE LA UNIVERSIDAD DE LOS LLANOS.</t>
  </si>
  <si>
    <t>ORGANIZACION TERPEL S.A</t>
  </si>
  <si>
    <t>830.095.213-0</t>
  </si>
  <si>
    <t>JOHAND DAVID PATIÑO VEGA</t>
  </si>
  <si>
    <t>031-3237878
316 3706287</t>
  </si>
  <si>
    <t>yeimmy.rojas@terpel.com
colombiacompraefic@terpel.com</t>
  </si>
  <si>
    <t>CLAUDIA CONSTANZA GANTIVA ORTEGÓN</t>
  </si>
  <si>
    <t>TÉCNICO ADMINISTRATIVO SERVICIOS GENERALES</t>
  </si>
  <si>
    <t>SERVICIOS.GENERALES@UNILLANOS.EDU.CO</t>
  </si>
  <si>
    <t>22010060252120201003</t>
  </si>
  <si>
    <t>JESICA</t>
  </si>
  <si>
    <t>SI</t>
  </si>
  <si>
    <t>23/01/2024 EN COLOMBIA COMPRA EFICIENTE</t>
  </si>
  <si>
    <t>CDP, ESTUDIO PREVIO, ORDEN DE COMPRA, RP, ACTA DE INICIO</t>
  </si>
  <si>
    <t>0302</t>
  </si>
  <si>
    <t>ENTIDAD LÍDER EN ASISTENCIA SOCIAL Y COMERCIAL S.A.S</t>
  </si>
  <si>
    <t>LUIS IGNACIO BETANCOURT SILGUERO</t>
  </si>
  <si>
    <t>3153641274-3133777671</t>
  </si>
  <si>
    <t>FERNANDO CAMPOS POLO</t>
  </si>
  <si>
    <t xml:space="preserve"> DECANO DE LA FACULTAD DE CIENCIAS HUMANAS Y DE LA EDUCACIÓN </t>
  </si>
  <si>
    <t>FACULTAD_HUMANAS@UNILLANOS.EDU.CO</t>
  </si>
  <si>
    <t>22010071042450209</t>
  </si>
  <si>
    <t>0389</t>
  </si>
  <si>
    <t>EMERMEDICA S.A. SERVICIOS DE AMBULANCIA PREPAGADOS</t>
  </si>
  <si>
    <t>LUZ ESTELA VÉLEZ HERNÁNDEZ</t>
  </si>
  <si>
    <t>3165215693, (601) 3077089.</t>
  </si>
  <si>
    <t>notificaciones@emermedica.com.co, lesly_manrique@emermedica.com.co</t>
  </si>
  <si>
    <t>0075</t>
  </si>
  <si>
    <t>JHON FREYD MONROY RODRÍGUEZ</t>
  </si>
  <si>
    <t>BIENESTAR@UNILLANOS.EDU.CO</t>
  </si>
  <si>
    <t>21020065302320202009</t>
  </si>
  <si>
    <t>GILBERT CÉSPEDES VIZCAÍNO</t>
  </si>
  <si>
    <t>11-44-101218818</t>
  </si>
  <si>
    <t>22010060692120202008</t>
  </si>
  <si>
    <t>LIDA</t>
  </si>
  <si>
    <t>0390</t>
  </si>
  <si>
    <t xml:space="preserve">HUMBERTO DE JESÚS VELEZ OSORIO </t>
  </si>
  <si>
    <t>16. 347.049</t>
  </si>
  <si>
    <t>0287</t>
  </si>
  <si>
    <t xml:space="preserve">TECNICO ADMINISTRATIVO DE SERVICIOS GENERALES </t>
  </si>
  <si>
    <t>PUBLICA</t>
  </si>
  <si>
    <t>0391</t>
  </si>
  <si>
    <t>EL ARRENDADOR SE COMPROMETE A CONCEDER EL USO Y GOCE POR ARRENDAMIENTO A FAVOR DE LA ARRENDATARIA, DE UN ÁREA DE 112 M2 UBICADO EN EL CAMPUS BARCELONA DE LA UNIVERSIDAD DE LOS LLANOS, DESTINADO AL FUNCIONAMIENTO DE UNA CAFETERÍA.</t>
  </si>
  <si>
    <t>MARÍA LIGIA CASTAÑEDA PASTO</t>
  </si>
  <si>
    <t>Perezcristian2611@gmail.com</t>
  </si>
  <si>
    <t>22010060722120202008</t>
  </si>
  <si>
    <t>OK HASTA ACTA DE INICIO</t>
  </si>
  <si>
    <t>INTEXUS S.A.S.</t>
  </si>
  <si>
    <t>830.032.436-6</t>
  </si>
  <si>
    <t>DAVID ENRIQUE ROJAS PERALTA</t>
  </si>
  <si>
    <t xml:space="preserve">INDIRA SUSANA PARRADO RUIZ </t>
  </si>
  <si>
    <t>ayueduc@unillanos.edu.co</t>
  </si>
  <si>
    <t>22010060232120201003</t>
  </si>
  <si>
    <t>OK HASTA  ACTA DE INICIO</t>
  </si>
  <si>
    <t>0392</t>
  </si>
  <si>
    <t>EL ARRENDADOR SE COMPROMETE A CONCEDER EL USO Y GOCE POR ARRENDAMIENTO A FAVOR DEL ARRENDATARIO, DE UN AREA DE 93.72 M2 UBICADO EN EL CAMPUS BARCELONA DE LA UNIVERSIDAD DE LOS LLANOS, DESTINADOS AL FUNCIONAMIENTO DE LA COOPERATIVA MULTIACTIVA.</t>
  </si>
  <si>
    <t>JAIME MONTESDEOCA</t>
  </si>
  <si>
    <t xml:space="preserve">3188218392 -3159278165 </t>
  </si>
  <si>
    <t xml:space="preserve">TECNICO ADMINISTRATIVO DE LA OFICINA DE SERVICIOS GENERALES </t>
  </si>
  <si>
    <t>malupiro2@gmail.com</t>
  </si>
  <si>
    <t>DOCE (12) MESES CALENDARIOS</t>
  </si>
  <si>
    <t>0393</t>
  </si>
  <si>
    <t>ASOCIACIÓN DE PRODUCTORES DE PUENTE ABADÍA – APPA</t>
  </si>
  <si>
    <t>900.582.776-8</t>
  </si>
  <si>
    <t>DEISY JULIETH RINCON BOBADILLA</t>
  </si>
  <si>
    <t>3138475158 - 3103423616 – 3186448345 - 3187006773</t>
  </si>
  <si>
    <t>BRAYAN STIVEN BEDOYA ANGEL</t>
  </si>
  <si>
    <t>ninijmoralesl@hotmail.com</t>
  </si>
  <si>
    <t xml:space="preserve">TANIA ALEJANDRA MEJÍA GUTIÉRREZ </t>
  </si>
  <si>
    <t>jairorangelm@outlook.es , dcrangel1003@hotmail.com</t>
  </si>
  <si>
    <t>CATALINA MARÍA QUEVEDO CAICEDO</t>
  </si>
  <si>
    <t>ROIMAN ARTURO SASTOQUE GUZMÁN</t>
  </si>
  <si>
    <t>JEFE DE LA OFICINA DE SISTEMAS</t>
  </si>
  <si>
    <t>CESAR ANDRÉS POLANIA CHAVES</t>
  </si>
  <si>
    <t>22010060422120202007</t>
  </si>
  <si>
    <t>22010060612120202008</t>
  </si>
  <si>
    <t>ONCE (11) MESES CALENDARIOS</t>
  </si>
  <si>
    <t>MARCO ANTONIO PÉREZ TRUJILLO</t>
  </si>
  <si>
    <t>learning.books.villavicencio@gmail.com</t>
  </si>
  <si>
    <t>Decano de la Facultad de Ciencias Humanas y de la Educación</t>
  </si>
  <si>
    <t>ELOGIM S.A.S.</t>
  </si>
  <si>
    <t>ANDRÉS MARTÍNEZ OSSA</t>
  </si>
  <si>
    <t>0394</t>
  </si>
  <si>
    <t>EL ARRENDADOR SE COMPROMETE A CONCEDER EL USO Y GOCE POR ARRENDAMIENTO A FAVOR DEL ARRENDATARIO, DE UN ÁREA DE 47.74  M2 UBICADO EN EL CAMPUS BOQUEMONTE  DE LA UNIVERSIDAD DE LOS LLANOS, DESTINADO AL FUNCIONAMIENTO DE UNA CAFETERÍA.</t>
  </si>
  <si>
    <t>0482</t>
  </si>
  <si>
    <t>METABIBLIOTECA S.A.S.</t>
  </si>
  <si>
    <t>0483</t>
  </si>
  <si>
    <t>OCHO (08) MESES CALENDARIOS</t>
  </si>
  <si>
    <t>CLAUDIA CONSTANZA GANTIVA ORTEGÒN</t>
  </si>
  <si>
    <t>0395</t>
  </si>
  <si>
    <t>0485</t>
  </si>
  <si>
    <t>CESIÓN DERECHOS PATRIMONIALES</t>
  </si>
  <si>
    <t>0396</t>
  </si>
  <si>
    <t>ADQUISICIÓN DE REACTIVOS, INSUMOS Y MATERIAL PARA LOS DIFERENTES LABORATORIOS DE LA UNIVERSIDAD DE LOS LLANOS.</t>
  </si>
  <si>
    <t>YESID SOSSA MORALES</t>
  </si>
  <si>
    <t>3108619563.</t>
  </si>
  <si>
    <t>COORDINADOR SISTEMAS DE LABORATORIOS</t>
  </si>
  <si>
    <t>COORDINACIONLABORATORIOS@UNILLANOS.EDU.CO</t>
  </si>
  <si>
    <t>22010060272120201003</t>
  </si>
  <si>
    <t xml:space="preserve">21-44-101435484 </t>
  </si>
  <si>
    <t>0398</t>
  </si>
  <si>
    <t>ADQUISICIÓN DE ELEMENTOS DE PROTECCIÓN PERSONAL Y DOTACIÓN INDUSTRIAL PARA LAS PRÁCTICAS DE LA FACULTAD DE CIENCIAS DE LA SALUD DE LA UNIVERSIDAD DE LOS LLANOS</t>
  </si>
  <si>
    <t>NATALIA RIAÑO RAMÍREZ</t>
  </si>
  <si>
    <t>LUZ MIRYAM TOBÓN BORRERO</t>
  </si>
  <si>
    <t>DECANA FACULTAD CIENCIAS DE LA SALUD</t>
  </si>
  <si>
    <t>22010060192120201002</t>
  </si>
  <si>
    <t>0399</t>
  </si>
  <si>
    <t>ADQUISICIÓN E INSTALACIÓN DE IMPRESORA DE CARNET Y ELEMENTOS DE CARNETIZACIÓN REQUERIDOS EN LA OFICINA DE AYUDAS EDUCATIVAS DE LA UNIVERSIDAD DE LOS LLANOS.</t>
  </si>
  <si>
    <t>(601) 3462001, Celular 3166559682</t>
  </si>
  <si>
    <t>abaron@veriddica.com, drojas@veriddica.com, apedreros@intexus.la</t>
  </si>
  <si>
    <t xml:space="preserve">JEFE DE LA OFICINA DE PUBLICACIONES Y AYUDAS EDUCATIVAS </t>
  </si>
  <si>
    <t>ESTUDIO, CONTRATO, ACTA INICIO, TERMINACIÒN, LIQUIDACIÒN</t>
  </si>
  <si>
    <t>0400</t>
  </si>
  <si>
    <t>LOS CEDENTES TRANSFIEREN DE MANERA TOTAL Y SIN LIMITACIÓN ALGUNA, A LA UNIVERSIDAD DE LOS LLANOS, LOS DERECHOS PATRIMONIALES QUE LES CORRESPONDEN SOBRE EL SOFTWARE DENOMINADO: “CROPLAND AND WATER DISTRIBUTION SIMULATOR – CLAWS.  V. 10” DENTRO DEL PROYECTO "MODELO BASADO EN AGENTES (MBA) PARA LA ASIGNACION DISTRIBUIDA DE RECURSOS EN SISTEMAS DINAMICOS CONTINUOS, CON APLICACION A LA DISTRIBUCION DE RIEGO EN CULTIVOS AGRICOLAS” CÓDIGO  C07-F02-002 2020  DE LA DIRECCIÓN GENERAL DE INVESTIGACIONES.</t>
  </si>
  <si>
    <t xml:space="preserve">
GRATUITO
</t>
  </si>
  <si>
    <t xml:space="preserve">CESAR AUGUSTO DÍAZ CELIS
ÀNGEL ALFONSO CRUZ ROA
JONATAN QUINTERO GÀMEZ
</t>
  </si>
  <si>
    <t xml:space="preserve">86.070.616
86.078.374 
1.004.269.743
</t>
  </si>
  <si>
    <t xml:space="preserve"> 3003023813                   300 586 0237         3125299870</t>
  </si>
  <si>
    <t xml:space="preserve">cesar.diaz@unillanos.edu.co                              jonatan.quintero@unillanos.edu.co                                                             aacruz@unillanos.edu.co  </t>
  </si>
  <si>
    <t xml:space="preserve">TIEMPO MÁXIMO DE PROTECCIÓN LEGAL </t>
  </si>
  <si>
    <t>DIRECTORA TÈCNICA DE LA DIRECCIÒN GENERAL DE INVESTIGACIONES</t>
  </si>
  <si>
    <t>DIEZ (10) MESES CALENDARIO O HASTA AGOTAR PRESUPUESTO</t>
  </si>
  <si>
    <t>0439</t>
  </si>
  <si>
    <t>ADQUISICIÓN DE REACTIVOS, INSUMOS Y MATERIAL PARA EL LABORATORIO CLINICO DE LA UNIVERSIDAD DE LOS LLANOS</t>
  </si>
  <si>
    <t>ANNAR DIAGNOSTICA IMPORT S.A.S</t>
  </si>
  <si>
    <t>830.025.281-2</t>
  </si>
  <si>
    <t>MICHAEL HIMMEL</t>
  </si>
  <si>
    <t>cristhian.lozano@annardx.com</t>
  </si>
  <si>
    <t>NESTOR HAROLD CALDERON MARTINEZ</t>
  </si>
  <si>
    <t>MIGUEL ÁNGEL RAMIREZ NIÑO</t>
  </si>
  <si>
    <t xml:space="preserve">ROIMAN ARTURO SASTOQUE GUZMÁN </t>
  </si>
  <si>
    <t>ESTUDIO, CONTRATO, ACTA INICIO, TERMINACIÒN Y LIQUIDACIÒN</t>
  </si>
  <si>
    <t>0440</t>
  </si>
  <si>
    <t>ADQUISICIÓN DE ELEMENTOS DE USO AGROPECUARIO COMO APOYO AL DESARROLLO DE LAS ACTIVIDADES ACADÉMICAS, INVESTIGATIVAS Y DE EXTENSIÓN DE LAS UNIDADES RURALES Y DEL IALL DE LA UNIVERSIDAD DE LOS LLANOS</t>
  </si>
  <si>
    <t xml:space="preserve">VICKY TATIANA RUIZ MALDONADO </t>
  </si>
  <si>
    <t>3102014395 -  3102759155</t>
  </si>
  <si>
    <t xml:space="preserve">JOSE SAEL PEDRAZA </t>
  </si>
  <si>
    <t>COORDINADOR DE UNIDADES RURALES</t>
  </si>
  <si>
    <t>GRANJAS@UNILLANOS.EDU.CO</t>
  </si>
  <si>
    <t xml:space="preserve">CV-10039690                    </t>
  </si>
  <si>
    <t>DEMORAS ENTREGA PROVEEDOR ELEMENTOS</t>
  </si>
  <si>
    <t>INCLUSIÓN DE ELEMENTOS</t>
  </si>
  <si>
    <t>0441</t>
  </si>
  <si>
    <t>0486</t>
  </si>
  <si>
    <t>0442</t>
  </si>
  <si>
    <t xml:space="preserve">SERVICIO A TODO COSTO DEL MANTENIMIENTO PREVENTIVO Y CORRECTIVO DE LAS DIFERENTES LÍNEAS TELEFÓNICAS DE LA UNIVERSIDAD DE LOS LLANOS.  </t>
  </si>
  <si>
    <t>Coordinador del Sistema de Laboratorios</t>
  </si>
  <si>
    <t>OCHO (8) MESES CALENDARIO o hasta agotar presupuesto</t>
  </si>
  <si>
    <t>0443</t>
  </si>
  <si>
    <t>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t>
  </si>
  <si>
    <t>830.058.677-7</t>
  </si>
  <si>
    <t>(601) 3693000 – (601) 3693003 -  3160261372</t>
  </si>
  <si>
    <t xml:space="preserve">representantelegal@ifxcorp.com   </t>
  </si>
  <si>
    <t>ROIMAN ARTURO SASTOQUE GUZMÀN</t>
  </si>
  <si>
    <t>SISTEMAS@UNILLANOS.EDU.CO</t>
  </si>
  <si>
    <t>182               183</t>
  </si>
  <si>
    <t>1050                    1051</t>
  </si>
  <si>
    <t xml:space="preserve">18-44-101095831          </t>
  </si>
  <si>
    <t>ESTUDIO, CONTRATO, ACTA INICIO, ACLARATORIA, TERMINACIÓN Y LIQUIDACIÓN</t>
  </si>
  <si>
    <t>0487</t>
  </si>
  <si>
    <t>0444</t>
  </si>
  <si>
    <t>SERVICIOS DE CERRAJERÍA PARA LAS DIFERENTES SEDES DE LA UNIVERSIDAD DE LOS LLANOS.</t>
  </si>
  <si>
    <t>JOSÉ EULISES JIMÉNEZ MARTÍNEZ</t>
  </si>
  <si>
    <t>cerrajeriacey@hotmail.com, katherinejimeneza@hotmail.com</t>
  </si>
  <si>
    <t>TECNICO ADMINISTRATIVO DE SERVICIOS GENERALES</t>
  </si>
  <si>
    <t>220100617421201010030701</t>
  </si>
  <si>
    <t>0488</t>
  </si>
  <si>
    <t>0445</t>
  </si>
  <si>
    <t>CONTRATAR LA PÓLIZA DE SEGURO DE RESPONSABILIDAD CIVIL EXTRACONTRACTUAL RCE PRÁCTICAS DE LA SALUD I SEMESTRE CON DESTINO A LA FACULTAD DE CIENCIAS DE LA SALUD.</t>
  </si>
  <si>
    <t>(608) 6720606, (601) 6464330</t>
  </si>
  <si>
    <t>dibermudez@solidaria.com.co, gerencia@seguroslavictoria.com</t>
  </si>
  <si>
    <t xml:space="preserve">LUZ MIRYAM TOBÓN BORRERO </t>
  </si>
  <si>
    <t>22010060412120202007</t>
  </si>
  <si>
    <t>890801063-0</t>
  </si>
  <si>
    <t>FABIO HERNANDO ARIAS OROZCO</t>
  </si>
  <si>
    <t>0446</t>
  </si>
  <si>
    <t>FORTALECIMIENTO DE LOS DIFERENTES EQUIPOS DE LABORATORIO A TRAVÉS DE VERIFICACIÓN DE FUNCIONAMIENTO Y CALIBRACIÓN EN DESARROLLO DE LA FICHA BPUNI VIAC 07 0311 2023 “FORTALECER E IMPLEMENTAR EL DESARROLLO DEL SISTEMA DE LABORATORIOS COMO APOYO AL CUMPLIMIENTO DE LAS FUNCIONES MISIONALES DE LA UNIVERSIDAD DE LOS LLANOS</t>
  </si>
  <si>
    <t>22010060492120202008</t>
  </si>
  <si>
    <t xml:space="preserve">(601) 4025395-3108619563 </t>
  </si>
  <si>
    <t xml:space="preserve">yequim@hotmail.com  </t>
  </si>
  <si>
    <t>OCHO (8) MESES CALENDARIO O HASTA AGOTAR PRESUPUESTO</t>
  </si>
  <si>
    <t>COORDINADOR DEL SISTEMA DE LABORATORIOS</t>
  </si>
  <si>
    <t>coordinacionlaboratorios@unillanos.edu.co</t>
  </si>
  <si>
    <t>22090063122320202008</t>
  </si>
  <si>
    <t>21-44-101435955</t>
  </si>
  <si>
    <t>SE ACLARA EL NUMERO DE LA POLIZA DE CUMPLIMIENTO</t>
  </si>
  <si>
    <t>PRESTACIÓN DE SERVICIOS Y COMPRAVENTA</t>
  </si>
  <si>
    <t>LA GUIA IMPRESORES JYM S.A.S</t>
  </si>
  <si>
    <t>901754505-1</t>
  </si>
  <si>
    <t>LEIDY YOHANNA LONDOÑO OCAMPO</t>
  </si>
  <si>
    <t>johanna0673@gmail.com</t>
  </si>
  <si>
    <t>0447</t>
  </si>
  <si>
    <t>MANTENIMIENTO DE LA CARPINTERÍA METÁLICA Y VIDRIOS DE LAS INSTALACIONES FÍSICAS DE LOS CAMPUS DE LA UNIVERSIDAD DE LOS LLANOS</t>
  </si>
  <si>
    <t>JHON ALEXANDER RAMÍREZ HERRERA</t>
  </si>
  <si>
    <t xml:space="preserve">jrbarcelona@hotmail.com </t>
  </si>
  <si>
    <t>21010060342120202005</t>
  </si>
  <si>
    <t>ASTRID LEON CAMARGO</t>
  </si>
  <si>
    <t>aleonc@unillanos.edu.co</t>
  </si>
  <si>
    <t>0448</t>
  </si>
  <si>
    <t>MANTENIMIENTO DE LA VÍA PERIMETRAL DEL CAMPUS BARCELONA LA UNIVERSIDAD DE LOS LLANOS</t>
  </si>
  <si>
    <t>JAIRO MORALES ROJAS</t>
  </si>
  <si>
    <t>jmrpavimentos@gmail.com</t>
  </si>
  <si>
    <t xml:space="preserve">WILSON FERNANDO SALGADO </t>
  </si>
  <si>
    <t>POLIZA DE CUMPLIMIENTO CV - 100039862 Y RESPONSABILIDAD CIVIL CV - 100010525</t>
  </si>
  <si>
    <t>RIAÑO RAMIREZ S.A.S.</t>
  </si>
  <si>
    <t>0504</t>
  </si>
  <si>
    <t>DECANA DE LA FACULTAD DE CIENCIAS DE LA SALUD</t>
  </si>
  <si>
    <t>lmtobon@unillanos.edu.co</t>
  </si>
  <si>
    <t>ESTUDIO, CONTRATO, ACTA INICIO, ACTA DE RECIBO FINAL Y ACTA DE LIQUIDACIÒN</t>
  </si>
  <si>
    <t>0449</t>
  </si>
  <si>
    <t>0505</t>
  </si>
  <si>
    <t>0457</t>
  </si>
  <si>
    <t>(601) 6727878 – (601) 6625557</t>
  </si>
  <si>
    <t>0950765-1 3854874-6</t>
  </si>
  <si>
    <t>0506</t>
  </si>
  <si>
    <t>Jefe de la División de Bienestar Institucional Universitario</t>
  </si>
  <si>
    <t>AUTOENLACE S.A.S.</t>
  </si>
  <si>
    <t>900.929.499-4</t>
  </si>
  <si>
    <t>0458</t>
  </si>
  <si>
    <t>RENOVACIÓN DEL SERVICIO DE LOS SISTEMAS DE INFORMACIÓN KOHA, DSPACE Y MÓDULOS COMPLEMENTARIOS PARA LA UNIDAD DE BIBLIOTECAS DE LA UNIVERSIDAD DE LOS LLANOS VIGENCIA 2024, SEGÚN FICHA BPUNI BIB 02 0211 2023.</t>
  </si>
  <si>
    <t xml:space="preserve">900.638.480-6 </t>
  </si>
  <si>
    <t>DIANA CATALINA VARGAS HURTADO</t>
  </si>
  <si>
    <t xml:space="preserve">lgomez@metabiblioteca.com, 
dianacatalinav3@metabiblioteca.com
</t>
  </si>
  <si>
    <t xml:space="preserve">HERMINDA NAVARRO ARGUELLO </t>
  </si>
  <si>
    <t xml:space="preserve">JEFE OFICINA DE BIBLIOTECAS </t>
  </si>
  <si>
    <t>0507</t>
  </si>
  <si>
    <t>220900631123201010050</t>
  </si>
  <si>
    <t>NÉSTOR HAROLD CALDERÓN MARTÍNEZ</t>
  </si>
  <si>
    <t xml:space="preserve">CLAUDIA CONSTANZA GANTIVA ORTEGÓN </t>
  </si>
  <si>
    <t>Técnico Administrativo de la Oficina de Servicios Generales</t>
  </si>
  <si>
    <t>0459</t>
  </si>
  <si>
    <t>MANTENIMIENTO Y LIMPIEZA DE LA CERCA PERIMETRAL DESDE LA CLÍNICA VETERINARIA HASTA PUERTA 1 INAT DEL CAMPUS BARCELONA DE LA UNIVERSIDAD DE LOS LLANOS</t>
  </si>
  <si>
    <t>DANIEL MAURICIO OROZCO TOVAR</t>
  </si>
  <si>
    <t>3158790943.</t>
  </si>
  <si>
    <t>dmot_09@hotmail.com</t>
  </si>
  <si>
    <t>22010060342120202005</t>
  </si>
  <si>
    <t>0508</t>
  </si>
  <si>
    <t>SE ACLARÓ EL NÚMERO DEL CONTRATO EN EL ACTA DE INICIO</t>
  </si>
  <si>
    <t>0460</t>
  </si>
  <si>
    <t xml:space="preserve">SERVICIO DE PUBLICIDAD RADIAL NECESARIO PARA EL DESARROLLO DEL PROYECTO CÓDIGO 401002396 "EDUCACIÓN EN SALUD A TRAVÉS DEL LENGUAJE RADIAL, VIGENCIA 2024, CON CARGO A LA FICHA BPUNI VIAC 05 0111 2023.
</t>
  </si>
  <si>
    <t>MARY ELLEN RODRIGUEZ RODRIGUEZ</t>
  </si>
  <si>
    <t>gerencia@ondasdelmeta.com</t>
  </si>
  <si>
    <t xml:space="preserve">OMAR YESID BELTRÁN GUTIÉRREZ </t>
  </si>
  <si>
    <t xml:space="preserve">Director Técnico de la Dirección General de Proyección Social </t>
  </si>
  <si>
    <t>PROYECCIONSOCIAL@UNILLANOS.EDU.CO</t>
  </si>
  <si>
    <t>22090063082320202008</t>
  </si>
  <si>
    <t>0509</t>
  </si>
  <si>
    <t>WILSON FERNANDO SALGADO CIFUENTES</t>
  </si>
  <si>
    <t>Vicerrector de Recursos Universitarios</t>
  </si>
  <si>
    <t>0461</t>
  </si>
  <si>
    <t>RENOVACIÓN POR 12 MESES DEL SERVICIO DE BASES DE DATOS EBSCOHOST, PARA EL DESARROLLO DE LAS ÁREAS DEL CONOCIMIENTO EN LA UNIVERSIDAD DE LOS LLANOS, VIGENCIA CON CARGO A BIB 02 0211 2023</t>
  </si>
  <si>
    <t>GIOVANNY ANDRÈS LONGAN GRANADOS</t>
  </si>
  <si>
    <t>(601) 2146841 - 3003842884</t>
  </si>
  <si>
    <t>adinistrativo@sakalyara.com banyakcol@gmail.com</t>
  </si>
  <si>
    <t xml:space="preserve">JEFE DE OFICINA DE BIBLIOTECA </t>
  </si>
  <si>
    <t>3859010-2</t>
  </si>
  <si>
    <t>900.595.716-2</t>
  </si>
  <si>
    <t>ESTUDIO, CONTRATO, ACTA DE INICIO, TERMINACIÒN, LIQUIDACIÒN</t>
  </si>
  <si>
    <t>0462</t>
  </si>
  <si>
    <t>ADQUISICIÓN E INSTALACIÓN DE EQUIPOS ESPECIALIZADOS PARA LOS LABORATORIOS DE BIOLOGÍA, FISIOLOGÍA VEGETAL Y QUÍMICA DE LA UNIVERSIDAD DE LOS LLANOS, VIARE 03 0308 2023.</t>
  </si>
  <si>
    <t>830.014.721- 4</t>
  </si>
  <si>
    <t>JUAN MANUEL FRESEN MARTÌNEZ</t>
  </si>
  <si>
    <t>(601) 3402425 – 3108671717.</t>
  </si>
  <si>
    <t>licitaciones@nuevosrecursos.com comercial@nuevosrecursos.com info@nuevosrecursos.com</t>
  </si>
  <si>
    <t xml:space="preserve">MIGUEL ANGEL RAMÍREZ NIÑO </t>
  </si>
  <si>
    <t>210400852623201010030106</t>
  </si>
  <si>
    <t>0511</t>
  </si>
  <si>
    <t>ENAJENACIÓN PARA LA DESNATURALIZACIÓN O DESTRUCCIÓN Y DISPOSICIÓN FINAL DE BIENES INSERVIBLES Y OBSOLETOS DADOS DE BAJA POR LA UNIVERSIDAD DE LOS LLANOS.</t>
  </si>
  <si>
    <t>GLORIA INÉS HERRERA SARMIENTO</t>
  </si>
  <si>
    <t>0463</t>
  </si>
  <si>
    <t>RENOVACIÓN DEL SERVICIO DE SUSCRIPCIÓN DEL SISTEMA DE ELOGIM Y EL SOFTWARE ELOGIM PROXY PARA LA UNIDAD DE BIBLIOTECAS DE LA UNIVERSIDAD DE LOS LLANOS. VIGENCIA 2024, CON CARGO AL PROYECTO BIB 02 0211 2023.</t>
  </si>
  <si>
    <t>(601) 7673670 - 3147684304</t>
  </si>
  <si>
    <t>admin@elogim.com</t>
  </si>
  <si>
    <t>HERMINDA NAVARRO ARGUELLO</t>
  </si>
  <si>
    <t>2209006311232010100502030101</t>
  </si>
  <si>
    <t>0512</t>
  </si>
  <si>
    <t>JHON FREYD MONROY RODRÌGUEZ</t>
  </si>
  <si>
    <t>REGALÍAS</t>
  </si>
  <si>
    <t>0464</t>
  </si>
  <si>
    <t>ADQUISICIÓN DE PRUEBAS DIAGNÓSTICAS (1600 Licencias) A LOS ESTUDIANTES QUE NO HAN REALIZADO EL PROCESO DEL PLAN BULL EN DESARROLLO DEL PROYECTO, EN DESARROLLO DEL PROYECTO “FORTALECIMIENTO DE LAS HABILIDADES COMUNICATIVAS EN UNA SEGUNDA LENGUA PARA LOS ESTUDIANTES DEL PROGRAMA DE BILINGÜISMO BULL DE LA UNIVERSIDAD DE LOS LLANOS</t>
  </si>
  <si>
    <t>12,191,587</t>
  </si>
  <si>
    <t>220900630923201010050205</t>
  </si>
  <si>
    <t>0513</t>
  </si>
  <si>
    <t>mgingenieriasas.2016@gmail.com</t>
  </si>
  <si>
    <t>0465</t>
  </si>
  <si>
    <t>RENOVACIÓN DE LA SUSCRIPCIÓN DEL SERVICIO DE BASES NANDA NIC NOC, PARA EL SISTEMA DE BIBLIOTECAS DE LA UNIVERSIDAD DE LOS LLANOS, VIGENCIA 2024, BIB 02 0211 2023.</t>
  </si>
  <si>
    <t>PUBLICIENCIA S.A.S.</t>
  </si>
  <si>
    <t>860.531.897-8</t>
  </si>
  <si>
    <t>JAIR SAAVEDRA ANGULO</t>
  </si>
  <si>
    <t xml:space="preserve">dora.giraldo@publiciencia.com, nmilena.jimenez@publiciencia.com, 
julysa.contreras@publiciencia.com
</t>
  </si>
  <si>
    <t>ACTA ACLARATORIA No. 01 - Aclaracion, Acta Inicio, en el ITEM Plazo de ejecucion.</t>
  </si>
  <si>
    <t>GUSTAVO ZANGUÑA DUARTE</t>
  </si>
  <si>
    <t>0467</t>
  </si>
  <si>
    <t>DIRECTORA DE CLINICA VETERINARIA</t>
  </si>
  <si>
    <t>PRESTACIÒN DEL SERVICIO DE VIGILANCIA Y SEGURIDAD CON DESTINO A LAS DIFERENTES SEDES E INSTALACIONES DE LA UNIVERSIDAD DE LOS LLANOS</t>
  </si>
  <si>
    <t>clinicaveterinaria@unillanos.edu.co</t>
  </si>
  <si>
    <t>22010060282120201003</t>
  </si>
  <si>
    <t>SEGURIDAD ESTELAR LIMITADA</t>
  </si>
  <si>
    <t>JORGE IVÀN GALINDO ROMERO</t>
  </si>
  <si>
    <t>(608) 6728699 – (608) 6610097 – 3103201965.</t>
  </si>
  <si>
    <t>contratacion@seguridadestelar.com</t>
  </si>
  <si>
    <t xml:space="preserve"> N° 620-47-994000052130   Nº 620 74 994000012058 </t>
  </si>
  <si>
    <t>ADQUISICIÓN DE INSUMOS, ELEMENTOS DE ASEO Y CAFETERÍA NECESARIOS PARA FUNCIONAMIENTO DE DEPENDENCIAS ADMINISTRATIVAS Y ACADÉMICAS DE LA UNIVERSIDAD DE LOS LLANOS.</t>
  </si>
  <si>
    <t>CONSORTIA S.A.S.</t>
  </si>
  <si>
    <t>CESAR AUGUSTO RENDÒN VALENCIA</t>
  </si>
  <si>
    <t>cesar.rendon@consortia.com.co – andrea.quintero@consortia.com.co</t>
  </si>
  <si>
    <t>0468</t>
  </si>
  <si>
    <t>ADQUISICIÓN DE LICENCIAS DE USO (700 USUARIOS), PLATAFORMA A LOS ESTUDIANTES QUE NO HAN REALIZADO EL PROCESO DEL PLAN BULL EN DESARROLLO DEL PROYECTO “FORTALECIMIENTO DE LAS HABILIDADES COMUNICATIVAS EN UNA SEGUNDA LENGUA PARA LOS ESTUDIANTES DEL PROGRAMA DE BILINGÜISMO BULL DE LA UNIVERSIDAD DE LOS LLANOS” BPUNI FCHE 02 3110 2023.</t>
  </si>
  <si>
    <t>3174331216 – 3114998623</t>
  </si>
  <si>
    <t xml:space="preserve">ACLARATORIA N°1
</t>
  </si>
  <si>
    <t>ESTUDIO, CONTRATO, ACTA INICIO, ACLARATORIA, TERMINACIÒN, LIQUIDACIÒN</t>
  </si>
  <si>
    <t>0469</t>
  </si>
  <si>
    <t>ARMONIZACIÓN DEL SISTEMA INTEGRADO DE GESTIÓN, CON BASE EN LAS NORMAS ISO 9001:2015, ISO 21001:2018, ISO 14001:2015, ISO 45001: 2018 Y EL DECRETO COLOMBIANO 1072:2015, DECRETO 1330 DE 2019 Y EL ACUERDO 002 DE 2020 DEL MINISTERIO DE EDUCACIÓN</t>
  </si>
  <si>
    <t>ACME CONSULTORES S.A.S.</t>
  </si>
  <si>
    <t>900950136-3</t>
  </si>
  <si>
    <t>JOSÉ ISAIAS PEÑA RODRIGUEZ</t>
  </si>
  <si>
    <t>consultores.acme.s.a.s@gmail.com</t>
  </si>
  <si>
    <t xml:space="preserve">MARÍA PAULA ESTUPIÑAN TIUSO </t>
  </si>
  <si>
    <t xml:space="preserve">ASESORA DE PLANEACIÓN </t>
  </si>
  <si>
    <t>22010061062450209</t>
  </si>
  <si>
    <t>ESTUDIO, CONTRATO, ACTA INICIO, PRÒRROGA Nº1, TERMINACIÒN Y LIQUIDACIÒN</t>
  </si>
  <si>
    <t>0472</t>
  </si>
  <si>
    <t>CVS- SERVITECAS S.A.S</t>
  </si>
  <si>
    <t xml:space="preserve">901.144.305-8 </t>
  </si>
  <si>
    <t>JUAN PAULO VALBUENA SANCHEZ</t>
  </si>
  <si>
    <t>3176572310 - 3184648928 – 3183502376 - 3174271517</t>
  </si>
  <si>
    <t>Edwin.Huertas@cvs-servitecas.com cvssas@hotmail.com</t>
  </si>
  <si>
    <t>SE ACLARA LA CLAUSULA 4 DEL CONTRATO - VALOR UNITARIO ITEM 1 Y 2</t>
  </si>
  <si>
    <t>CESAR ANDRES POLANIA CHAVES</t>
  </si>
  <si>
    <t>0473</t>
  </si>
  <si>
    <t>ADQUISICIÓN DE ELEMENTOS PARA EL DESARROLLO DE CEREMONIAS DE GRADOS EN LA UNIVERSIDAD DE LOS LLANOS.</t>
  </si>
  <si>
    <t>DIPLOGRADOS S.A.S</t>
  </si>
  <si>
    <t>800.194.086- 7</t>
  </si>
  <si>
    <t>ESTEBAN BORONDY RESTREPO</t>
  </si>
  <si>
    <t>(601) 3417711 – (601) 3375871.</t>
  </si>
  <si>
    <t>diplogrados@hotmail.com</t>
  </si>
  <si>
    <t>GIOVANNY QUINTERO REYES</t>
  </si>
  <si>
    <t>SECRETARIO GENERAL</t>
  </si>
  <si>
    <t>22010060242120201003</t>
  </si>
  <si>
    <t xml:space="preserve">14-44-101205377 </t>
  </si>
  <si>
    <t>12/03/2024                          13/03/2024</t>
  </si>
  <si>
    <t>ESTUDIO, CONTRATO, ACTA DE INICIO, ACLARATORIA Nº1, ACLARATORIA Nº2, TERMINACIÒN Y LIQUIDACION</t>
  </si>
  <si>
    <t>RENOVACIÓN DEL SERVICIO DE BASES DE DATOS BANDA 2C DE CONSORTIA S.A.S, PARA EL DESARROLLO DE LAS ÁREAS DEL CONOCIMIENTO EN LA UNIVERSIDAD DE LOS LLANOS, SEGÚN FICHA BPUNI BIB 02 0211 2023.</t>
  </si>
  <si>
    <t xml:space="preserve">(601) 4321555 – (601) 3170080 – (601) 7682337 -  3016741684 </t>
  </si>
  <si>
    <t>22090063112320101005020302</t>
  </si>
  <si>
    <t xml:space="preserve">11-44-101220529 </t>
  </si>
  <si>
    <t>ESTUDIO, CONTRATO, ACTA INICIO, TERMINACION Y LIQUIDACION</t>
  </si>
  <si>
    <t xml:space="preserve">ANDRÉS FERNANDO JIMÉNEZ LÓPEZ
ÀNGEL ALFONSO CRUZ ROA
JOSÈ ALEJANDRO OLARTE TORRES
</t>
  </si>
  <si>
    <t xml:space="preserve">
 74.184.838 
 86.078.374 
 1.193.100.266 
</t>
  </si>
  <si>
    <t>3118115450       3005860237   3115709596</t>
  </si>
  <si>
    <t>aacruz@unillanos.edu.co       ajimenez@unillanos.edu.co   jose.olarte@unillanos.edu.co</t>
  </si>
  <si>
    <t>DGIPROYECTOSINTERNOS@UNILLANOS.EDU.CO</t>
  </si>
  <si>
    <t>0484</t>
  </si>
  <si>
    <t>SUMINISTRO DE LUBRICANTES, ADITIVOS, FILTROS Y OTROS SERVICIOS CON DESTINO AL PARQUE AUTOMOTOR, EQUIPOS Y MAQUINARIA DE LA UNIVERSIDAD DE LOS LLANOS</t>
  </si>
  <si>
    <t>TECNICENTRO AUTOMOTRIZ RESGAVAL S.A.S.</t>
  </si>
  <si>
    <t xml:space="preserve">901.669.337-7 </t>
  </si>
  <si>
    <t>OSCAR RESTREPO HOYOS</t>
  </si>
  <si>
    <t xml:space="preserve">3123509751 - 3213921695 </t>
  </si>
  <si>
    <t>vallas_contabilidad@hotmail.com</t>
  </si>
  <si>
    <t>OCHO (08) MESES CALENDARIO O HASTA AGOTAR PRESUPUESTO</t>
  </si>
  <si>
    <t>22010060262120201003</t>
  </si>
  <si>
    <t>SERVICIO DE RECOLECCIÓN, TRANSPORTE, ALMACENAMIENTO, TRATAMIENTO Y DISPOSICIÓN FINAL DE RESIDUOS PELIGROSOS Y/O ESPECIALES GENERADOS EN LA UNIVERSIDAD DE LOS LLANOS.</t>
  </si>
  <si>
    <t>DESCONT S.A.S. E.S.P.</t>
  </si>
  <si>
    <t>804.002.433-1</t>
  </si>
  <si>
    <t>OLGA JANETH LÓPEZ AGUDELO</t>
  </si>
  <si>
    <t>(607) 6780005 3202868478</t>
  </si>
  <si>
    <t>ehernandez@descont.com.co,  gerencia@descont.com.co</t>
  </si>
  <si>
    <t>NUEVE (09) MESES Y VEINTE (20) DÍAS CALENDARIO</t>
  </si>
  <si>
    <t>INFRAESTRUCTURA@UNILLANOS.EDU.CO</t>
  </si>
  <si>
    <t>22010060782120202009</t>
  </si>
  <si>
    <t>0527</t>
  </si>
  <si>
    <t>NATALIA RIAÑO RAMIREZ</t>
  </si>
  <si>
    <t>CONTRATAR LA PÓLIZA RESPONSABILIDAD TODO RIESGO INCLUIDA CIVIL EXTRACONTRACTUAL Y SEGURO OBLIGATORIO DE LOS VEHÍCULOS DEL PARQUE AUTOMOTOR DE LA UNIVERSIDAD DE LOS LLANOS</t>
  </si>
  <si>
    <t>6464300-6720606</t>
  </si>
  <si>
    <t>notificaciones@solidaria.com.co</t>
  </si>
  <si>
    <t>TÉCNICO ADMINISTRATIVO</t>
  </si>
  <si>
    <t>0528</t>
  </si>
  <si>
    <t>JULIET GÓMEZ ROJAS</t>
  </si>
  <si>
    <t>MANTENIMIENTO GENERAL DE LA INFRAESTRUCTURA FÍSICA DE LA UNIVERSIDAD DE LOS LLANOS.</t>
  </si>
  <si>
    <t>JHON FREYD MONROY RODRIGUEZ</t>
  </si>
  <si>
    <t>CONSORCIO MANTENIMIENTOS UNILLANOS 2024</t>
  </si>
  <si>
    <t>901.809.215-9</t>
  </si>
  <si>
    <t>mantenimientosunillanos2024@gmail.com</t>
  </si>
  <si>
    <t xml:space="preserve">GRUPO 3M CONSTRUCCIONES &amp; SERVICIOS S.A.S. - 901.413.470-1    HENRY EDUARDO LERMA RUIZ  - 1.121.825.118 </t>
  </si>
  <si>
    <t>CV-100040220 - CV-100010648</t>
  </si>
  <si>
    <t>0529</t>
  </si>
  <si>
    <t>LOS CEDENTES TRANSFIEREN DE MANERA TOTAL Y SIN LIMITACIÓN ALGUNA, A LA UNIVERSIDAD DE LOS LLANOS, LOS DERECHOS PATRIMONIALES QUE LES CORRESPONDEN SOBRE EL SOFTWARE DENOMINADO: “SMART IRRIPRES – Smart Prescription V.10.” DENTRO DEL PROYECTO “SISTEMA INTELIGENTE DE ADQUISICION DE DATOS Y PRESCRIPCION DE RIEGO EN CULTIVOS AGRICOLAS MEDIANTE REDES DE SENSORES INALAMBRICOS, IOT E INTELIGENCIA ARTIFICIAL", código   C09-F02-010 2020 DE LA DIRECCIÓN GENERAL DE INVESTIGACIONES.</t>
  </si>
  <si>
    <t xml:space="preserve">ANDRÈS FERNANDO JIMÈNEZ LÒPEZ
SEBASTIAN FERNANDO PUENTE REYES
FABIÀN VELÀSQUEZ CLAVIJO
</t>
  </si>
  <si>
    <t xml:space="preserve">
C.C N°74.184.838  
C.C Nº 86. 084.280 
C.C.Nº 86.011.807 
</t>
  </si>
  <si>
    <t xml:space="preserve">3118115450           3004302995         3123846109  </t>
  </si>
  <si>
    <t>ajimenez@unillanos.edu.co         sebastian.puente@unillanos.edu.co              fvelasquez@unillanos.edu.co</t>
  </si>
  <si>
    <t>Directora General de Investigaciones</t>
  </si>
  <si>
    <t xml:space="preserve">
DGIPROYECTOSINTERNOS@UNILLANOS.EDU.CO
</t>
  </si>
  <si>
    <t>0530</t>
  </si>
  <si>
    <t>0531</t>
  </si>
  <si>
    <t>CLAUDIA PÉREZ SANTOS</t>
  </si>
  <si>
    <t>COMUNICACIÓN CELULAR S.A COMCEL S.A</t>
  </si>
  <si>
    <t>(601) 7429797</t>
  </si>
  <si>
    <t>Directora Técnica de Educación Abierta y a Distancia</t>
  </si>
  <si>
    <t>idead@unillanos.edu.co</t>
  </si>
  <si>
    <t>CARLOS ALBERTO CEBALLOS GARCIA</t>
  </si>
  <si>
    <t>0495</t>
  </si>
  <si>
    <t>REALIZAR LA RENOVACIÓN PARA EL USO DE LOS DERECHOS REPROGRÁFICOS EN EL CAMPUS VIRTUAL UNILLANOS SEGÚN FICHA BPUNI VIAC 08 0711 2023</t>
  </si>
  <si>
    <t xml:space="preserve">CENTRO COLOMBIANO DE DERECHOS  REPROGRAFICOS </t>
  </si>
  <si>
    <t>830.099.686-9</t>
  </si>
  <si>
    <t>NATHALIA GÓMEZ VARGAS</t>
  </si>
  <si>
    <t>IINFO@CDR.COM.CO</t>
  </si>
  <si>
    <t>ANGELICA SOFÍA GONZÁLEZ PULIDO</t>
  </si>
  <si>
    <t>DIRECTORA TÉCNICA DEL INSTITUTO DE EDUCACIÓN ABIERTA Y A DISTANCIA</t>
  </si>
  <si>
    <t>2209006313232010100502030101</t>
  </si>
  <si>
    <t>0496</t>
  </si>
  <si>
    <t xml:space="preserve">PRESTACIÓN DEL SERVICIO DE TRANSPORTE ESPECIAL TERRESTRE PARA EL DESARROLLO DE LAS VISITAS Y PRÁCTICAS EXTRAMUROS DESTINADAS A LOS ESTUDIANTES DE LA UNIVERSIDAD DE LOS LLANOS.  </t>
  </si>
  <si>
    <t>608) 6719813 3142528718 -   3208130364 – 3125683847</t>
  </si>
  <si>
    <t>joperaciones@servitranstur.com, contable@servitanstur.com</t>
  </si>
  <si>
    <t>22010060372120202006</t>
  </si>
  <si>
    <t>CV-100040230                                                      CV-100010651</t>
  </si>
  <si>
    <t>0549</t>
  </si>
  <si>
    <t>LEYDI YOHANNA LONDOÑO OCAMPO</t>
  </si>
  <si>
    <t>0497</t>
  </si>
  <si>
    <t>ADQUISICIÓN DE UN EQUIPO ESPECIALIZADO (SISTEMA DE ANÁLISIS DE GASES) PARA EL DESARROLLO DEL PROYECTO DENOMINADO: “INVESTIGACIÓN DE BIOCARBONOS PARA ENMIENDAS Y RETENCIÓN DE CADMIO EN SUELOS: UNA ALTERNATIVA DE APROVECHAMIENTO DE RESIDUOS LIGNOCELULÓSICOS DEL DEPARTAMENTO DEL META" BPIN 2021000100384.</t>
  </si>
  <si>
    <t>ABB COLOMBIA LTDA</t>
  </si>
  <si>
    <t>901.283.882-1</t>
  </si>
  <si>
    <t>JUAN CARLOS PUENTES GÒMEZ</t>
  </si>
  <si>
    <t>601) 41780000 - 3213571056 – 3118242716 – 3234940428 -  3104156288 – 3102348437</t>
  </si>
  <si>
    <t>co-coabs-notificaciones@abb.com , julian.puerto-leguizamon@co.abb.com, oswaldo.roman@co.abb.com</t>
  </si>
  <si>
    <t xml:space="preserve">NELSON OSWALDO BRICEÑO GAMBA </t>
  </si>
  <si>
    <t xml:space="preserve">SUPERVISOR DEL PROYECTO BPIN: 2021000100384 </t>
  </si>
  <si>
    <t>PROYECTO_SGR_100384@UNILLANOS.EDU.CO</t>
  </si>
  <si>
    <t>SPGR 1524     SICOF 384</t>
  </si>
  <si>
    <t>SICOF 1641   SPGR 1624</t>
  </si>
  <si>
    <t>CARLOS ALBERTO CEBALLOS GARCÍA</t>
  </si>
  <si>
    <t>0551</t>
  </si>
  <si>
    <t>ESTUDIO, CONTRATO</t>
  </si>
  <si>
    <t>0499</t>
  </si>
  <si>
    <t>ADQUISICIÓN DE ELEMENTOS DE PAPELERÍA, ÚTILES Y ELEMENTOS DE OFICINA PARA EL PROYECTO INVESTIGACIÓN DE BIOCARBONOS PARA ENMIENDAS Y RETENCIÓN DE CADMIO EN SUELOS: UNA ALTERNATIVA DE APROVECHAMIENTO DE RESIDUOS LIGNOCELULÓSICOS DEL DEPARTAMENTO DEL META, CÓDIGO BPIN 2021000100384.</t>
  </si>
  <si>
    <t>NIDIA OLIVEROS LEAL</t>
  </si>
  <si>
    <t>(608) 6722208 6722205 -6703697, 3125923883</t>
  </si>
  <si>
    <t>asesor.topalxe@gmail.com ; topalxe.gerencia@gmail.com</t>
  </si>
  <si>
    <t>NELSON OSWALDO BRICEÑO GAMBA</t>
  </si>
  <si>
    <t>DOCENTE DE PLANTA, ADSCRITO A LA FACULTAD DE CIENCIAS BASICAS E INGENIERIA</t>
  </si>
  <si>
    <t>INT: 425
SPGR: 1824</t>
  </si>
  <si>
    <t>INT: 1663
SPGR: 1824</t>
  </si>
  <si>
    <t>33073842772320201003</t>
  </si>
  <si>
    <t>0500</t>
  </si>
  <si>
    <t>DEFINIR LOS MONTOS, TÉRMINOS Y CONDICIONES EN LOS QUE LA FUNDACIÓN ZOOLÓGICA DE CALI Y EL BENEFICIADO CONCURRIRÁN A LA COFINANCIACIÓN DEL PROYECTO “EL MUSEO DE HISTORIA NATURAL UNILLANOS COMO ESPACIO DE APROPIACIÓN SOCIAL DEL CONOCIMIENTO DE LA FAUNA DE LA ORINOQUIA COLOMBIANA”, EN ADELANTE “EL PROYECTO”, EN ATENCIÓN A LAS CONDICIONES DEL PROYECTO FINANCIADO CON RECURSOS DEL SISTEMA GENERAL DE REGALÍAS IDENTIFICADO CON CÓDIGO BPIN 2022000100092 DENOMINADO “DESARROLLO DE UNA ESTRATEGIA QUE FORTALEZCA LOS CENTROS DE CIENCIA DE LA REGIÓN LLANOS EN PROCESOS DE APROPIACIÓN SOCIAL DEL CONOCIMIENTO EN EL MARCO DE LA CIENCIA, LA TECNOLOGÍA Y LA INNOVACIÓN, ARAUCA, CASANARE, GUAINÍA, GUAVIARE, META, VAUPÉS, VICHADA</t>
  </si>
  <si>
    <t>FUNDACION ZOOLOGICA DE CALI</t>
  </si>
  <si>
    <t>890.318.247-8</t>
  </si>
  <si>
    <t>MARÍA CLARA DOMÍNGUEZ VERNAZA</t>
  </si>
  <si>
    <t>608 488088</t>
  </si>
  <si>
    <t>zoologicodecali.onmicrosoft.com</t>
  </si>
  <si>
    <t>0561</t>
  </si>
  <si>
    <t>OCHO (08) MESES CALENDARIO, O HASTA AGOTAR PRESUPUESTO</t>
  </si>
  <si>
    <t>22010060682120202008</t>
  </si>
  <si>
    <t>DECANO DE LA FACULTAD DE CIENCIAS BÁSICAS E INGENIERÍA</t>
  </si>
  <si>
    <t xml:space="preserve">EPEREZ@UNILLANOS.EDU.CO </t>
  </si>
  <si>
    <t>0501</t>
  </si>
  <si>
    <t>LOS CEDENTES TRANSFIEREN DE MANERA TOTAL Y SIN LIMITACIÓN ALGUNA, A LA UNIVERSIDAD DE LOS LLANOS, LOS DERECHOS PATRIMONIALES QUE LES CORRESPONDEN SOBRE EL SOFTWARE DENOMINADO: “ADVISR – APP FOR DIGITAL &amp; VISUAL INSIGHTS OF STATE-OF-THE-ART RESEARCH” DENTRO DEL PROYECTO “PANORAMA DE LA TRANSFORMACIÓN DIGITAL EN INSTITUCIONES DE EDUCACIÓN SUPERIOR POR MEDIO DE LA INTEGRACIÓN DE MÉTODOS CIENCIOMÉTRICOS, ANALÍTICA DE DATOS Y TECNOLOGÍAS DE VISUALIZACIÓN DE DATOS (VISUAL &amp; DATA ANALYTICS)”, CÓDIGO C03-F02-014- 2022 DE LA DIRECCIÓN GENERAL DE INVESTIGACIONES.</t>
  </si>
  <si>
    <t>0562</t>
  </si>
  <si>
    <t xml:space="preserve">DIANA MARCELA CARDONA ROMÀN
DANIEL FERNANDO MUÑOZ MELÉNDEZ
</t>
  </si>
  <si>
    <t xml:space="preserve"> 40.326.441 
 1.121.929.734 </t>
  </si>
  <si>
    <t>3003236451     3213945466</t>
  </si>
  <si>
    <t>marcela.cardona@gmail.com        dfmm1995@gmail.com</t>
  </si>
  <si>
    <t>HASTA COMUNICACIÒN SUPERVISOR</t>
  </si>
  <si>
    <t>0502</t>
  </si>
  <si>
    <t>ADQUISICIÓN DE VEHÍCULOS PARA EL DESARROLLO DE LOS PROCESOS ACADÉMICOS - ADMINISTRATIVOS DE LA UNIVERSIDAD DE LOS LLANOS” SEGÚN FICHA BPUNI VIARE 01 1807 2022</t>
  </si>
  <si>
    <t>AUTOMAYOR S.A.</t>
  </si>
  <si>
    <t>860.034.604-5</t>
  </si>
  <si>
    <t>EDGAR RICARDO SIERRA RODRIGUEZ</t>
  </si>
  <si>
    <t>314 2782255</t>
  </si>
  <si>
    <t>cce@automayor.com.co 
 automayor@automayor.com.co</t>
  </si>
  <si>
    <t>CIENTO CINCUENTA (150) DIAS CALENDARIO</t>
  </si>
  <si>
    <t>431 - 432</t>
  </si>
  <si>
    <t>1739
1740</t>
  </si>
  <si>
    <t>0563</t>
  </si>
  <si>
    <t>19/03/2024
19/03/2024</t>
  </si>
  <si>
    <t>21090061662320202005
21050061652320202005</t>
  </si>
  <si>
    <t>NB-100314197</t>
  </si>
  <si>
    <t>0564</t>
  </si>
  <si>
    <t>18/03/2024 EN COLOMBIA COMPRA EFICIENTE
ORDEN DE COMPRA N°126126 
BUSETA 25 PASAJEROS</t>
  </si>
  <si>
    <t>0503</t>
  </si>
  <si>
    <t>aclinisuministros@gmail.com</t>
  </si>
  <si>
    <t>cce@automayor.com.co
 automayor@automayor.com.co</t>
  </si>
  <si>
    <t xml:space="preserve">JHON FREYD MONROY RODRIGUEZ </t>
  </si>
  <si>
    <t>21090061662320202005</t>
  </si>
  <si>
    <t>NB-100314196</t>
  </si>
  <si>
    <t>0565</t>
  </si>
  <si>
    <t>18/03/2024 EN COLOMBIA COMPRA EFICIENTE
ORDEN DE COMPRA N° 126125 
BUS 31 PASAJEROS</t>
  </si>
  <si>
    <t>SUMINISTRO DE ALIMENTACIÓN Y SERVICIOS DE LOGÍSTICA PARA EL DESARROLLO DE LOS DIFERENTES PROYECTOS DE EXTENSIÓN DE LA DIRECCIÓN GENERAL DE PROYECCIÓN SOCIAL, CON CARGO A LA FICHA BPUNI VIAC 05 0111 2023.</t>
  </si>
  <si>
    <t>RAÚL FERNANDO ROMERO PALOMINO</t>
  </si>
  <si>
    <t>3212073555.</t>
  </si>
  <si>
    <t>rauka2007@gmail.com</t>
  </si>
  <si>
    <t>BEATRIZ AVELINA VILLARRAGA BAQUERO</t>
  </si>
  <si>
    <t xml:space="preserve">DIRECTOR TECNICO DE LA DIRECCION GENERAL DE PROYECCION SOCIAL </t>
  </si>
  <si>
    <t>PROYECTOSPROYECCIONSOCIAL@UNILLANOS.EDU.CO</t>
  </si>
  <si>
    <t>30-46-101014310</t>
  </si>
  <si>
    <t>SE MODIFICO LA CLAUSULA 3) DEL CONTRATO, ESPECIFICACIONES TECNICAS, DE ACUERDO A LA ADICION REALIZADA.</t>
  </si>
  <si>
    <t>0566</t>
  </si>
  <si>
    <t>ADQUISICIÓN DE ELEMENTOS DE PAPELERIA Y EQUIPOS TECNOLÓGICOS NECESARIOS PARA EL DESARROLLO DE PROYECTOS DE EXTENSIÓN CON ENFOQUE COMUNITARIO Y DEMÁS INICIATIVAS DE LA DIRECCIÓN GENERAL DE PROYECCIÓN SOCIAL, CON CARGO A LA FICHA BPUNI VIAC 05 0111 2023</t>
  </si>
  <si>
    <t>NIDIA  OLIVEROS LEAL</t>
  </si>
  <si>
    <t>312 592 3883</t>
  </si>
  <si>
    <t>UN (1) MES CLAENDARIO</t>
  </si>
  <si>
    <t>Directora Técnica de Proyección</t>
  </si>
  <si>
    <t>0567</t>
  </si>
  <si>
    <t>SIETE (7) MESES CALENDARIO</t>
  </si>
  <si>
    <t xml:space="preserve">JHON FREYD MONROY RODRÍGUEZ </t>
  </si>
  <si>
    <t>ESTUDIO, CONTRATO, ACTA INICIO, PRÒRROGA, ADICIÒN Y MODIFICACIÒN, TERMINACIÒN Y LIQUIDACIÒN</t>
  </si>
  <si>
    <t>SUMINISTRO DE ALIMENTACIÓN Y SERVICIOS DE LOGÍSTICA PARA EL DESARROLLO DE CEREMONIAS DE GRADO, CONSEJO SUPERIOR, CONSEJO ACADÉMICO Y RECTORÍA DE LA UNIVERSIDAD DE LOS LLANOS.</t>
  </si>
  <si>
    <t>JOSÉ RICARDO HENAO GARCÍA</t>
  </si>
  <si>
    <t>OCHO (08) MESES CALENDARIO o hasta agotar presupuesto</t>
  </si>
  <si>
    <t xml:space="preserve">GIOVANNY QUINTERO REYES </t>
  </si>
  <si>
    <t xml:space="preserve"> SECRETARIO GENERAL </t>
  </si>
  <si>
    <t>SGENERAL@UNILLANOS.EDU.CO</t>
  </si>
  <si>
    <t>22010062922120202006</t>
  </si>
  <si>
    <t>30-44-101057595</t>
  </si>
  <si>
    <t>ROIMAN ARTURO SASTOQUE</t>
  </si>
  <si>
    <t>ADQUISICIÓN DE INSUMO (ARGÓN LIQUIDO) PARA EL PROYECTO INVESTIGACIÓN DE BIOCARBONOS PARA ENMIENDAS Y RETENCIÓN DE CADMIO EN SUELOS: UNA ALTERNATIVA DE APROVECHAMIENTO DE RESIDUOS LIGNOCELULÓSICOS DEL DEPARTAMENTO DEL META, CÓDIGO BPIN 2021000100384</t>
  </si>
  <si>
    <t>OXÍGENOS Y SUMINISTROS DE COLOMBIA S.A.S (OXISUM S.A.S)</t>
  </si>
  <si>
    <t>901.387.618-0</t>
  </si>
  <si>
    <t>(608) 6640430  31077809793.</t>
  </si>
  <si>
    <t>gustavo.zanguna@oxisum.com gustavozanguna@hotmail.com</t>
  </si>
  <si>
    <t>SUPERVISOR DEL PROYECTO BPIN: 2021000100384             DOCENTE DE PLANTA</t>
  </si>
  <si>
    <t>SICOF:550
  SPGR 2124</t>
  </si>
  <si>
    <t>12/03/2024       12/03/2024</t>
  </si>
  <si>
    <t>0577</t>
  </si>
  <si>
    <t>ESTUDIO, CONTRATO, INICIO, TERMINACIÒN, LIQUIDACIÒN</t>
  </si>
  <si>
    <t>SERVICIO DE MANTENIMIENTO INTEGRAL (PREVENTIVO Y CORRECTIVO) INCLUIDOS REPUESTOS PARA LOS VEHÍCULOS DEL PARQUE AUTOMOTOR DE LA UNIVERSIDAD DE LOS LLANOS.</t>
  </si>
  <si>
    <t>MARIA DEL PILAR MURUAGA GARZÓN</t>
  </si>
  <si>
    <t>(608) 6663589 - 3156333305</t>
  </si>
  <si>
    <t xml:space="preserve">mantenimientosunillanos2024@gmail.com  autoenlace.ra@gmail.com </t>
  </si>
  <si>
    <t>CV- 100040381</t>
  </si>
  <si>
    <t xml:space="preserve">PRESTACIÓN DE SERVICIOS DE UN OPERADOR LOGISTICO PARA LA PARTICIPACIÓN DEL GRUPO DE JOROPO ALMA LLANERA DE LA UNIVERSIDAD DE LOS LLANOS EN EL MARCO DE LA INVITACION XII JOROPERA ZAPATEANDO EN EL RODEO - TAURAMENA, CASANARE, CON CARGO A LA FICHA BPUNI BU 02 0711 2023. </t>
  </si>
  <si>
    <t>(608) 6719813  3142528718 - 3125683847</t>
  </si>
  <si>
    <t>gerencia@servitranstur.com  info@servitranstur.com</t>
  </si>
  <si>
    <t>JEFE DE BIENESTAR UNIVERSITARIO INSTITUCIONAL</t>
  </si>
  <si>
    <t>21020065302320202008</t>
  </si>
  <si>
    <t>ADQUISICIÓN DE ELEMENTOS DE FERRETERÍA Y ELÉCTRICOS NECESARIOS PARA LOS DIFERENTES MANTENIMIENTOS DE LA UNIVERSIDAD DE LOS LLANOS.</t>
  </si>
  <si>
    <t>ALMACÈN ELECTROFERRE SUMINISTROS Y SERVICIOS INTEGRALES S.A.S.</t>
  </si>
  <si>
    <t>901.764.858-9</t>
  </si>
  <si>
    <t>3003755510 - 3023766324</t>
  </si>
  <si>
    <t>22010060332120201003</t>
  </si>
  <si>
    <t>30-44-101057605</t>
  </si>
  <si>
    <t>0581</t>
  </si>
  <si>
    <t>ESTUDIOS Y DISEÑOS PARA LA CONSTRUCCIÓN DE UN COMPLEJO ACADÉMICO ADMINISTRATIVO EN LA UNIVERSIDAD DE LOS LLANOS, VILLAVICENCIO, META. BPIN 2023005500030</t>
  </si>
  <si>
    <t>CONSORCIO ACADEMICO AR</t>
  </si>
  <si>
    <t>901814472-5</t>
  </si>
  <si>
    <t>JOHATHAN ANDRÉS GAVIARIA CONTRERAS</t>
  </si>
  <si>
    <t xml:space="preserve">armconsulting@gmail.com </t>
  </si>
  <si>
    <t>CONSORCIO INTERVENTORÍA DISEÑOS U. LLANOS</t>
  </si>
  <si>
    <t>901.825.686-1</t>
  </si>
  <si>
    <t>gerenciasingar@gmail.com</t>
  </si>
  <si>
    <t>ARM CONSULTING S.A.S, identificada con NIT 822007239-7, representada legalmente por el señor  Johathan Andrés Gaviria Contreras, identificado con cedula de ciudadanía Nº 1.121.844.182 expedida en Villavicencio (Meta)., con un porcentaje de participación del 57%,  ARQUITECTURA INGENIERIA CONSULTORÌA Y CONSTRUCCIONES S.A.S, identificada con NIT 900.134.299-5, representada legalmente por el señor Robinson Fernando Marroquín Pérez, identificado con cedula de ciudadanía Nº 86.053.753 expedida en Villavicencio (Meta) con porcentaje de participación del 43%,</t>
  </si>
  <si>
    <t>SICOF:248          SPGR 924</t>
  </si>
  <si>
    <t>SICOF 2523 SPGR 3324</t>
  </si>
  <si>
    <t>POLIZA DE CUMPLIMIENTO 620-47-994000052707</t>
  </si>
  <si>
    <t>ADQUISICIÓN E INSTALACIÓN DE AIRES ACONDICIONADOS PARA DISTINTAS ÁREAS DE LA UNIVERSIDAD DE LOS LLANOS</t>
  </si>
  <si>
    <t xml:space="preserve"> 901.261.645-8</t>
  </si>
  <si>
    <t>220100601521201010030406</t>
  </si>
  <si>
    <t>CV100040410</t>
  </si>
  <si>
    <t>0582</t>
  </si>
  <si>
    <t>CONTRATAR EL SERVICIO DE FUMIGACIÓN INTEGRADO DE PLAGAS, ROEDORES Y/O VECTORES PARA LAS DIFERENTES SEDES DE LA UNIVERSIDAD DE LOS LLANOS.</t>
  </si>
  <si>
    <t>EMPRESA UNIPERSONAL COMBAT</t>
  </si>
  <si>
    <t xml:space="preserve">LUZ MELIDA RAMÍREZ </t>
  </si>
  <si>
    <t>3112286115 - 3142148546</t>
  </si>
  <si>
    <t>0522</t>
  </si>
  <si>
    <t>SERVICIO DE EMBELLECIMIENTO Y SUMINISTRO DE MATERIAL DE VIVERO PARA LAS ZONAS VERDES DE LA SEDE SAN ANTONIO DE LA UNIVERSIDAD DE LOS LLANOS.</t>
  </si>
  <si>
    <t>CORPORACIÓN SOCIAL MANACACIAS</t>
  </si>
  <si>
    <t>900.271.558-4</t>
  </si>
  <si>
    <t>JUAN MANUEL SÁNCHEZ VILLEGAS</t>
  </si>
  <si>
    <t>3115998207- 3227037793</t>
  </si>
  <si>
    <t>betelproyectos@gmail.com  corporacionmanacacias@gmail.com</t>
  </si>
  <si>
    <t xml:space="preserve">LUZ MIRYAM TOBON BORRERO </t>
  </si>
  <si>
    <t>DABERSON FERNEY HENAO MONSALVE</t>
  </si>
  <si>
    <t>direccion.administrativa@ada.co</t>
  </si>
  <si>
    <t>0523</t>
  </si>
  <si>
    <t>ADQUISICIÓN DE ELEMENTOS Y MATERIALES PARA LA DOTACIÓN DEL BOTIQUÍN BÁSICO, DE PRIMEROS AUXILIOS Y DE ATENCIÓN EN SALUD SEDES BARCELONA, SAN ANTONIO, CENTRO DE IDIOMAS, GRANADA, Y APLICACIÓN DE PRUEBAS RÁPIDAS VIH, SÍFILIS Y HEPATITIS B Y ENTREGA DE RESULTADOS MEDIANTE ASESORÍA PRE-TEST Y POST-TEST A LA COMUNIDAD UNIVERSITARIA, ESPECIALMENTE POBLACIÓN ESTUDIANTIL CON CARGO A LA FICHA BPUNI BU 02 0711 2023.</t>
  </si>
  <si>
    <t xml:space="preserve">901065523-8 </t>
  </si>
  <si>
    <t>SANDRA ELENA TORRES CESPEDES</t>
  </si>
  <si>
    <t>(608) 6627003 – 6607325 - 3112264198 – 3202973765 – 3108028215</t>
  </si>
  <si>
    <t>SE MODIFICA EL CONTRATO DE COMPRAVENTA 0523 DE 2024 EN LA CLAUSULA  No. ESPECIFICACIONES TECNICAS</t>
  </si>
  <si>
    <t>0524</t>
  </si>
  <si>
    <t>ADQUISICIÓN DE LICENCIA MICROSOFT OFFICE, NECESARIO PARA EL DESARROLLO DEL PROYECTO “ADQUISICIÓN DE INFRAESTRUCTURA TECNOLOGICA PARA EL APOYO TRANSVERSAL DE LOS PROCESOS ACADEMICO ADMINISTRATIVOS DE LA UNIVERSIDAD DE LOS LLANOS” FICHA BPUNI SIST 01 0311 2023.</t>
  </si>
  <si>
    <t>800058607-2</t>
  </si>
  <si>
    <t>ADRIANA MARQUEZ PARDO</t>
  </si>
  <si>
    <t>(601)5462727</t>
  </si>
  <si>
    <t>notificaciones@coem.co</t>
  </si>
  <si>
    <t>VEINTISIETE (27) DIAS CALENDARIO</t>
  </si>
  <si>
    <t>JEFE OFICINA SISTEMAS</t>
  </si>
  <si>
    <t>ROIMAN.SASTOQUE@UNILLANOS.EDU.CO 
SISTEMAS@UNILLANOS.EDU.CO</t>
  </si>
  <si>
    <t>2209006315232010100502030101</t>
  </si>
  <si>
    <t>SGPL-139489845-1</t>
  </si>
  <si>
    <t>0525</t>
  </si>
  <si>
    <t>ADQUISICION DE MATERIALES E INSUMOS NECESARIOS PARA EL EMBELLECIMIENTO DE ESCENARIOS DEPORTIVOS PARA EL DESARROLLO DE LAS ACTIVIDADES DEPORTIVAS Y ACTIVIDAD FÍSICA SEGÚN FICHA BPUNI BU 02 0711 2023.</t>
  </si>
  <si>
    <t>GRUPO DE SOLUCIONES AGRO INDUSTRIAL SAGRI S.A.S.</t>
  </si>
  <si>
    <t>901.579.977-4</t>
  </si>
  <si>
    <t>LUDY MARCELA QUINTERO RUIZ</t>
  </si>
  <si>
    <t>3204956846.</t>
  </si>
  <si>
    <t>sagrindustriales@gmail.com</t>
  </si>
  <si>
    <t>0586</t>
  </si>
  <si>
    <t>CONSORCIO MEJORAMIENTO BARAH &amp; CO S.A.S.</t>
  </si>
  <si>
    <t>620                     621</t>
  </si>
  <si>
    <t>HUGO EDUARDO BELTRÁN RODRÍGUEZ</t>
  </si>
  <si>
    <t>2134                 2135</t>
  </si>
  <si>
    <t>obrasbarah@gmail.com</t>
  </si>
  <si>
    <t xml:space="preserve">21020065302320202005                   21050062862320202005               </t>
  </si>
  <si>
    <t>ERROR EN LA FECHA DE SUSCRIPCION DEL CONTRATO, DENTRO DEL ACTA DE INICIO.</t>
  </si>
  <si>
    <t>ESTUDIO, CONTRATO, INICIO, ACLARATORIA Nº1, TERMINACIÒN, LIQUIDACIÒN</t>
  </si>
  <si>
    <t>0526</t>
  </si>
  <si>
    <t>OK ACTA DE INICIO</t>
  </si>
  <si>
    <t>ADQUISICIÓN DE ELEMENTOS PUBLICITARIOS NECESARIOS PARA EL DESARROLLO DE LOS PROYECTOS DE LA DIRECCIÓN GENERAL DE PROYECCIÓN SOCIAL, CON CARGO A LA FICHA BPUNI VIAC 05 0111 2023.</t>
  </si>
  <si>
    <t>PNK COMERCIALIZADORA S.A.S.</t>
  </si>
  <si>
    <t>901794969-6</t>
  </si>
  <si>
    <t>0587</t>
  </si>
  <si>
    <t>3508536418 - 3209484088</t>
  </si>
  <si>
    <t>pnk.publicidad@gmail.com cadena858@hotmail.com</t>
  </si>
  <si>
    <t>DIRECTORA TECNICA DE PROYECCION SOCIAL</t>
  </si>
  <si>
    <t>30-46-101014422</t>
  </si>
  <si>
    <t>SE AGREGAN ITEMS A CLAUSULA 3 ESPECIFICACIONES TECNICAS - ADICION</t>
  </si>
  <si>
    <t>MANTENIMIENTO DE ESPACIOS ACADÉMICOS Y LABORATORIOS DE LA UNIVERSIDAD DE LOS LLANOS CAMPUS BARCELONA.</t>
  </si>
  <si>
    <t>SERVICIOS MANTENIMIENTO Y CONSULTORIA TÉCNICA S.A.S.</t>
  </si>
  <si>
    <t>900724882-1</t>
  </si>
  <si>
    <t>LUIS CARLOS DEVIA GAMBOA</t>
  </si>
  <si>
    <t>3112222248 – 3118477067</t>
  </si>
  <si>
    <t>jmrpavimentos@gmail.com sermacotgrupo@gmail.com</t>
  </si>
  <si>
    <t>DOS (02) MESES CALENDARIOS</t>
  </si>
  <si>
    <t xml:space="preserve">620-47-994000052491 
620-74-994000012161 
</t>
  </si>
  <si>
    <t>RENOVACIÓN DEL SISTEMA OMP (OPEN MONOGRAPHIC PRESS) Y SISTEMA DE AUTOMATIZACIÓN DE PUBLICACIONES SERIADAS – OPEN JOURNAL SYSTEM – OJS PARA LA EDITORIAL UNILLANOS VIGENCIA 2024, CON CARGO A LA FICHA BPUNI VIAC 04 3110 2023</t>
  </si>
  <si>
    <t>lgomez@metabiblioteca.com    felipe.gomez3@gmail.com</t>
  </si>
  <si>
    <t>YOHANA MARÍA VELASCO SANTAMARÍA</t>
  </si>
  <si>
    <t>220900630723201010050201</t>
  </si>
  <si>
    <t>0594</t>
  </si>
  <si>
    <t>ESTUDIO, CONTRATO, ACTA DE INICIO, TERMINACION Y LIQUIDACION</t>
  </si>
  <si>
    <t>ADQUISICIÓN DE UNIFORMES PARA ADMINISTRATIVOS, DOCENTES ESTUDIANTES PARA LA PARTICIPACIÓN EN COMPETENCIAS A NIVEL ZONAL, REGIONAL Y NACIONAL, CON CARGO A LA FICHA BPUNI BU 0207112023</t>
  </si>
  <si>
    <t>julietjgb@yahoo.es</t>
  </si>
  <si>
    <t>22090063162320202008</t>
  </si>
  <si>
    <t>ADQUISICIÓN DE REACTIVOS, INSUMOS Y MATERIAL PARA EL LABORATORIO DE SIMULACIÓN CLÍNICA Y DE SIMULACIÓN FARMACÉUTICA DE LA UNIVERSIDAD DE LOS LLANOS.</t>
  </si>
  <si>
    <t>(608) 6618589 – 3144147030</t>
  </si>
  <si>
    <t>0595</t>
  </si>
  <si>
    <t xml:space="preserve">ESTUDIO, CONTRATO, ACTA INICIO, ACTA ACLARATORIA, TERMINACIÒN Y LIQUIDACIÒN </t>
  </si>
  <si>
    <t>OCHO (8) MESES CALENDARIO O HASTA EL TREINTA Y UNO (31) DE DICIEMBRE DE 2024</t>
  </si>
  <si>
    <t xml:space="preserve">ANITA ISABEL ROQUE RODRIGUEZ </t>
  </si>
  <si>
    <t>0596</t>
  </si>
  <si>
    <t>620-47-994000052487</t>
  </si>
  <si>
    <t>0539</t>
  </si>
  <si>
    <t>ADQUISICIÓN DE KIT DE CELDA PARA EL DESARROLLO ACTIVIDADES DEPORTIVAS Y DE ACTIVIDAD FÍSICA CON CARGO A LA FICHA BPUNI BU 02 0711 2023.</t>
  </si>
  <si>
    <t>INVERMEDICA S.A.S.</t>
  </si>
  <si>
    <t>800174381-1</t>
  </si>
  <si>
    <t>MAURICIO ZAPATA DUQUE</t>
  </si>
  <si>
    <t>(602) 6646389  3105605107.</t>
  </si>
  <si>
    <t>invermedicali@hotmail.co ; natalia_bachiller@invermedica.co</t>
  </si>
  <si>
    <t>OSCAR MAURICIO SANTAMARÍA NIÑO</t>
  </si>
  <si>
    <t xml:space="preserve">Director del Programa de Educación Física y Deportes </t>
  </si>
  <si>
    <t>labfisiologia@unillanos.edu.co</t>
  </si>
  <si>
    <t>0540</t>
  </si>
  <si>
    <t>ADQUISICIÓN DE TARJETA GRÁFICA GPU COMO APOYO A 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DEL CONVENIO ESPECÍFICO DE INVESTIGACIÓN No. UNILLANOS 014-2023 CELEBRADO ENTRE LA UNIVERSIDAD NACIONAL DE COLOMBIA-FACULTAD DE MEDICINA Y LA UNIVERSIDAD DE LOS LLANOS.</t>
  </si>
  <si>
    <t>ADAMCOL S.A.S.</t>
  </si>
  <si>
    <t>830135205-4</t>
  </si>
  <si>
    <t>OSDANY ANDRÉS TAPIAS POSADA</t>
  </si>
  <si>
    <t>(601) 9278524, (601) 9278553, 320 2714129 - 318 3868018</t>
  </si>
  <si>
    <t>Ventas@Adamcol.co</t>
  </si>
  <si>
    <t>ANGEL ALFONSO CRUZ ROA</t>
  </si>
  <si>
    <t>DOCENTE FACULTAD DE CIENCIAS BASICAS E INGENIERIA</t>
  </si>
  <si>
    <t>aacruzroa@unillanos.edu.co</t>
  </si>
  <si>
    <t>22010061082450209</t>
  </si>
  <si>
    <t xml:space="preserve">La suspensión temporal del contrato, se solicita en razón  a los retrasos con la fecha de entrega de la tarjeta GPU, por parte del proveedor, puesto que al ser un elemento importado y de alta demanda en el mercado, se agota rápidamente en el mercado.
</t>
  </si>
  <si>
    <t>0541</t>
  </si>
  <si>
    <t>PRESTACIÓN DEL SERVICIO DE SOPORTE, MANTENIMIENTO, CAPACITACIÓN, ACTUALIZACIÓN Y DESARROLLO REQUERIDO EN LOS MÓDULOS DEL SOFTWARE SICOF ERP, PARA LA UNIVERSIDAD DE LOS LLANOS, CON CARGO AL PROYECTO BPUNI SIST 01 0311 2023.</t>
  </si>
  <si>
    <t>3002821649.</t>
  </si>
  <si>
    <t xml:space="preserve">DIEZ (10) MESES Y 20 DÍAS CALENDARIO </t>
  </si>
  <si>
    <t>sistemas@unillanos.edu.co</t>
  </si>
  <si>
    <t xml:space="preserve">65-44-101229616 </t>
  </si>
  <si>
    <t>0601</t>
  </si>
  <si>
    <t xml:space="preserve">DECANO FACULTAD DE CIENCIAS AGROPECUARIAS Y RECURSOS NATURALES </t>
  </si>
  <si>
    <t>ESTUDIO, CONTRATO, ACTA INICIO, ACTA ACLAROTORIA</t>
  </si>
  <si>
    <t>0542</t>
  </si>
  <si>
    <t>GIMATEK TECNOLOGÌA S.A.S</t>
  </si>
  <si>
    <t>GILBERT CÈSPEDES VIZCAINO</t>
  </si>
  <si>
    <t>3104843355.</t>
  </si>
  <si>
    <t>0602</t>
  </si>
  <si>
    <t>ADMINISTRATIVO DE LA OFICINA DE SERVICIOS GENERALES</t>
  </si>
  <si>
    <t>0543</t>
  </si>
  <si>
    <t>PRESTAR LOS SERVICIOS DE TAMIZAJE CITOLOGÍA CERVICOUTERINA Y ENTREGA DE RESULTADOS CON CARGO A LA FICHA BPUNI BU 02 0711 2023</t>
  </si>
  <si>
    <t>0603</t>
  </si>
  <si>
    <t>ANA VICENTA RINCÓN NIÑO</t>
  </si>
  <si>
    <t>consultorioccuyplanificacion@gmail.com</t>
  </si>
  <si>
    <t xml:space="preserve">MAURICIO QUINTERO NARANJO </t>
  </si>
  <si>
    <t>0544</t>
  </si>
  <si>
    <t>OPTIMIZACIÓN Y REHABILITACIÓN DEL SISTEMA DE TRATAMIENTO PARA EL SUMINISTRO DE AGUA POTABLE EN EL CAMPUS BOQUEMONTE SEDE MUNICIPIO DE GRANADA DE LA UNIVERSIDAD DE LOS LLANOS.</t>
  </si>
  <si>
    <t>DOCENTE DE PLANTA</t>
  </si>
  <si>
    <t>SERVICIOS TECNICOS Y MONTAJES SION S.A.S.</t>
  </si>
  <si>
    <t>JOSÉ JOAQUÍN RUGE CEBALLOS</t>
  </si>
  <si>
    <t>gerencia.comercial@sionsas.co</t>
  </si>
  <si>
    <t>CV-100040698  - CV-100010793</t>
  </si>
  <si>
    <t>0545</t>
  </si>
  <si>
    <t>AGENCIA DE MERCADEO PUBLICIDAD Y CAPACITACIONES MANAGER S.A.S.</t>
  </si>
  <si>
    <t>JHONATAN ABEL RODRÍGUEZ PINZÓN</t>
  </si>
  <si>
    <t>3242892413, 3017137004, 3012122944.</t>
  </si>
  <si>
    <t>(608) 6719813 - 3208130364- 3125683847</t>
  </si>
  <si>
    <t>joperaciones@servitranstur.com, - contable@servitanstur.com</t>
  </si>
  <si>
    <t>SEIS (06) MESES CALENDARIO, O HASTA AGOTAR PRESUPUESTO</t>
  </si>
  <si>
    <t>serVICIOS.GENERALES@UNILLANOS.EDU.CO</t>
  </si>
  <si>
    <t>CV-100040724 - CV-100010804</t>
  </si>
  <si>
    <t>ESTUDIO, PLIEGO, APERTURA, ADJUDICACIÒN, CONTRATO, INICIO, TERMINACIÒN, LIQUIDACIÒN</t>
  </si>
  <si>
    <t>0546</t>
  </si>
  <si>
    <t>(608) 6722208 – (608) 6722205</t>
  </si>
  <si>
    <t xml:space="preserve">GLORIA INÉS HERRERA SARMIENTO </t>
  </si>
  <si>
    <t>JEFE DE LA OFICINA DE ALMACÉN E INVENTARIOS</t>
  </si>
  <si>
    <t>22010060212120201003</t>
  </si>
  <si>
    <t xml:space="preserve">CV-100040716                </t>
  </si>
  <si>
    <t>ESTUDIO, PLIEGO, APERTURA, ADENDA Nº1, ADJUDICACIÒN, CONTRATO, INICIO, TERMINACIÒN, LIQUIDACIÒN</t>
  </si>
  <si>
    <t>0547</t>
  </si>
  <si>
    <t>ADQUISICIÓN DE EQUIPOS PARA LOS LABORATORIOS DE LA UNIVERSIDAD DE LOS LLANOS EN EL MARCO DE LA POLÍTICA DE MEDIOS EDUCATIVOS SEGÚN FICHA BPUNI VIARE 05 0211 2023.</t>
  </si>
  <si>
    <t>JUAN MANUEL FRESEN MARTÍNEZ</t>
  </si>
  <si>
    <t>3103413242.</t>
  </si>
  <si>
    <t>comercial@nuevosrecursos.com</t>
  </si>
  <si>
    <t>220800614923201010030208</t>
  </si>
  <si>
    <t>380-45-994000042504</t>
  </si>
  <si>
    <t>0548</t>
  </si>
  <si>
    <t>SUMINISTRO DE RACIÓN ALIMENTARIA (TIPO ALMUERZO) DESTINADO A LOS ESTUDIANTES DE LA UNIVERSIDAD DE LOS LLANOS, EN DESARROLLO DEL PROYECTO “IMPLEMENTACIÓN DE MECANISMOS PARA LA PERMANENCIA Y GRADUACIÓN DE ESTUDIANTES DE PREGRADO CON MAYOR VULNERABILIDAD SOCIOECONÓMICA Y ENFOQUE DIFERENCIAL E INTERSECCIONAL EN LA UNIVERSIDAD DE LOS LLANOS VILLAVICENCIO, BPIN 2023005500305”.</t>
  </si>
  <si>
    <t>CONSORCIO BIENESTAR UNILLANOS</t>
  </si>
  <si>
    <t>901819852-3</t>
  </si>
  <si>
    <t>SANTIAGO SOTO MOLINA</t>
  </si>
  <si>
    <t>consorciobienestarunillanos@gmail.com</t>
  </si>
  <si>
    <t>HASTA EL 29 DE DICIEMBRE DE 2028</t>
  </si>
  <si>
    <t>JEFE DE OFICINA DE BIENESTAR INSTITUCIONAL</t>
  </si>
  <si>
    <t>SM SOLUCIONES INTEGRALES, identificada con NIT900.818.152-8,  representada legalmente por el Señor Santiago Soto Molina identificado con cédula de ciudadanía N° 1.015.393.643 expedida en Bogotá D.C., con un porcentaje de participación del 20% y 2) INVERSIONES NUTRIR S.A.S, identificada con NIT 901.034.517-0, representada legalmente por el señor Javier Felipe Méndez Rodríguez</t>
  </si>
  <si>
    <t xml:space="preserve">SICOF N° 462      SPGR N° 1924 </t>
  </si>
  <si>
    <t>SICOF Nº 2932   SPGR Nº 3624</t>
  </si>
  <si>
    <t>CV-620 47 994000052646 y  (RCE) Nº620-74-994000012219 Anexo 0</t>
  </si>
  <si>
    <t>MODIFICACION PARCIAL, CLAUSULA  GARANTIAS, RESPECTO AL ALCANCE DE LA CALIDAD DEL SERVICIO</t>
  </si>
  <si>
    <t>SERVICIOS DE MANTENIMIENTO Y SUMINISTRO DE REPUESTOS PARA LOS FILTROS DE AGUA DE LAS DISTINTAS SEDES DE LA UNIVERSIDAD DE LOS LLANOS</t>
  </si>
  <si>
    <t>PURIFICADORES Y FILTROS INTERNACIONAL S.A.S</t>
  </si>
  <si>
    <t>830.021.842-6</t>
  </si>
  <si>
    <t>FERNANDO CASTAÑO AVILA</t>
  </si>
  <si>
    <t>villavicencio@purifilinternacional.com</t>
  </si>
  <si>
    <t>Técnico Administrativo oficina de Servicios Generales</t>
  </si>
  <si>
    <t>0556</t>
  </si>
  <si>
    <t xml:space="preserve">(608) 6727878 – (608) 6625557 </t>
  </si>
  <si>
    <t>Jefe de Oficina de Almacen e inventarios</t>
  </si>
  <si>
    <t>22010060302120201003</t>
  </si>
  <si>
    <t>3904113-5</t>
  </si>
  <si>
    <t>0613</t>
  </si>
  <si>
    <t>REY DANY VELÁSQUEZ ORTIZ</t>
  </si>
  <si>
    <t>0560</t>
  </si>
  <si>
    <t>PRESTACIÓN DE SERVICIOS PROFESIONALES PARA LA ASESORÍA JURÍDICA ASOCIADA A LOS PROCESOS DE PROTECCIÓN DE LA PROPIEDAD INTELECTUAL DE LOS PRODUCTOS DE I+D+I DERIVADOS COMO RESULTADO DEL PROYECTO TITULADO “IMPLEMENTACIÓN DE UNA RED DE INVESTIGACIÓN, DESARROLLO TECNOLÓGICO E INNOVACIÓN EN PATOLOGÍA DIGITAL (REDPAT) SOPORTADA POR TECNOLOGÍAS DE LA INDUSTRIA 4.0 EN EL META” CÓDIGO BPIN 2019000100060.</t>
  </si>
  <si>
    <t>EDWAR ANDRÈS ROMERO GÒNGORA</t>
  </si>
  <si>
    <t>3176812338.</t>
  </si>
  <si>
    <t>ledserdvillavicencio@gmail.com</t>
  </si>
  <si>
    <t xml:space="preserve">ELVIS MIGUEL PÉREZ RODRÍGUEZ </t>
  </si>
  <si>
    <t>decafcbi@unillanos.edu.co        eperez@unillanos.edu.co</t>
  </si>
  <si>
    <t>SICOF 604               SPGR 2324</t>
  </si>
  <si>
    <t>SICOF 2322              SPGR  2524</t>
  </si>
  <si>
    <t>0614</t>
  </si>
  <si>
    <t>ADQUISICIÓN DE AGENDAS INSTITUCIONALES PARA EL FORTALECIMIENTO DEL PROGRAMA DE RETENCIÓN ESTUDIANTIL DEL ÁREA DE DESARROLLO HUMANO BIENESTAR INSTITUCIONAL DE LA UNIVERSIDAD DE LOS LLANOS.</t>
  </si>
  <si>
    <t>LEYSLI ROCIÓ OROZCO FORERO</t>
  </si>
  <si>
    <t>comercializadoravalu@gmail.com</t>
  </si>
  <si>
    <t>22010060222120201003</t>
  </si>
  <si>
    <t>0615</t>
  </si>
  <si>
    <t>22010060462120202007</t>
  </si>
  <si>
    <t>ADQUISICIÓN DE EQUIPOS, DISPOSITIVOS Y ELEMENTOS TECNOLÓGICOS PARA EL DESARROLLO DEL PROYECTO "ADQUISICIÓN E INSTALACIÓN DE PANTALLAS INTERACTIVAS EN AULAS DEL CAMPUS BARCELONA DE LA UNIVERSIDAD DE LOS LLANOS" FICHA BPUNI VIARE 02 0308 2023</t>
  </si>
  <si>
    <t>(608) 6829482            3142441100</t>
  </si>
  <si>
    <t xml:space="preserve">gerencia@tpccolombia.com </t>
  </si>
  <si>
    <t>JEFE DE OFICINA PUBLICACIONES Y AYUDAS EDUCATIVAS</t>
  </si>
  <si>
    <t xml:space="preserve">CV-100040921           </t>
  </si>
  <si>
    <t>0616</t>
  </si>
  <si>
    <t>ADQUISICIÓN E INSTALACIÓN DE MOBILIARIO NECESARIO PARA EL CORRECTO FUNCIONAMIENTO DE LAS DEPENDENCIAS ACADÉMICO ADMINISTRATIVAS DE LA UNIVERSIDAD DE LOS LLANOS.</t>
  </si>
  <si>
    <t xml:space="preserve">Vicerrector de Recursos Universitarios </t>
  </si>
  <si>
    <t>(608) 6621882 - 3102854797</t>
  </si>
  <si>
    <t>dmhd1980@hotmail.com</t>
  </si>
  <si>
    <t>22010061762120101004010101</t>
  </si>
  <si>
    <t>3906732-3</t>
  </si>
  <si>
    <t>0617</t>
  </si>
  <si>
    <t>900543147-9</t>
  </si>
  <si>
    <t>LOS CEDENTES TRANSFIEREN DE MANERA TOTAL Y SIN LIMITACIÓN ALGUNA, A LA UNIVERSIDAD DE LOS LLANOS, LOS DERECHOS PATRIMONIALES QUE LES CORRESPONDEN SOBRE EL SOFTWARE DENOMINADO: “UNILLANOS MATH 1.0” DENTRO DEL PROYECTO “ESTRATEGIA PEDAGÓGICA COMPUTACIONAL PARA MEJORAR LOS NIVELES DE FORMACIÓN EN EL ÁREA DE MATEMÁTICAS DE LOS ESTUDIANTES DE NUEVO INGRESO DE LA FCBI- UNILLANOS.” CÓDIGO C09-F02-010 2021 DE LA DIRECCIÓN GENERAL DE INVESTIGACIONES</t>
  </si>
  <si>
    <t xml:space="preserve">
SARA CRISTINA GUERRERO
BEATRIZ ROJAS GARCÍA
MARCO ANTONIO GUTIÉRREZ CÁRDENAS
CARLOS ANDRÉS MARLES ÁVILA
DANIEL HUMBERTO MORENO MORENO
</t>
  </si>
  <si>
    <t xml:space="preserve">
C.C. N° 23.781.207 
C.C. Nº 37.749.901 .
C.C. N° 86.086.203 
C.C. N° 1.000.185.009 
C.C. N° 1.122.138.438 </t>
  </si>
  <si>
    <t>3006132634          3183899667    3209014856        3203952563</t>
  </si>
  <si>
    <t>sguerrero@unillanos.edu.co             brojasg@unillanos.edu.co       marco.gutierrez@unillanos.edu.co               carlos.marles@unillanos.edu.co            daniel.moreno@unillanos.edu.co</t>
  </si>
  <si>
    <t>0618</t>
  </si>
  <si>
    <t>corporacionmanacacias@gmail.com</t>
  </si>
  <si>
    <t>HASTA LA COMUNICACIÒN SUPERVISOR</t>
  </si>
  <si>
    <t>LOS CEDENTES TRANSFIEREN DE MANERA TOTAL Y SIN LIMITACIÓN ALGUNA, A LA UNIVERSIDAD DE LOS LLANOS, LOS DERECHOS PATRIMONIALES QUE LES CORRESPONDEN SOBRE EL SOFTWARE DENOMINADO: “SOFTVAP v 1.0” DENTRO DEL PROYECTO: “EVALUACIÓN DEL APRENDIZAJE EN LA FORMACIÓN DE PROFESIONALES DE ENFERMERÍA MEDIADA POR SOFTWARE” CÓDIGO C01-F03-006 2020 DE LA DIRECCIÓN GENERAL DE INVESTIGACIONES</t>
  </si>
  <si>
    <t xml:space="preserve">MERY LUZ VALDERRAMA SANABRIA
FELIPE ANDRÉS CORREDOR CHAVARRO
JAVIER EDUARDO MARTÍNEZ BAQUERO
BRAYAN SANTIAGO RONCANCIO
</t>
  </si>
  <si>
    <t xml:space="preserve">
C.C. N° 46.673.774 
C.C. N° 86.065.075 d
C.C N° 86.064.919 
C.C. N° 1.121.956.650 
</t>
  </si>
  <si>
    <t xml:space="preserve">3017204670      3153538755      3208033460       3188650760 </t>
  </si>
  <si>
    <t>0619</t>
  </si>
  <si>
    <t>mvalderrama@unillanos.edu.co       felcorredor@unillanos.edu.co        jmartinez@unillanos.edu.co        brayan.roncancio@unillanos.edu.co</t>
  </si>
  <si>
    <t>MVSERVICE INGENIERIA Y SOLUCIONES S.A.S.</t>
  </si>
  <si>
    <t>MANTENIMIENTO PREVENTIVO DEL ASCENSOR DEL EDIFICIO GABRIEL ROSAS CAMPUS SAN ANTONIO DE LA UNIVERSIDAD DE LOS LLANOS.</t>
  </si>
  <si>
    <t>OTIS ELEVATOR COMPANY COLOMBIA S.A.S</t>
  </si>
  <si>
    <t>830.005.448-1</t>
  </si>
  <si>
    <t>ALEXANDER CÀRDENAS GARCÍA</t>
  </si>
  <si>
    <t>(601) 6723911 – (601) 4050020.</t>
  </si>
  <si>
    <t xml:space="preserve"> comunicaciones.fi@otis.com</t>
  </si>
  <si>
    <t>MARTHA ARIAS ROJAS</t>
  </si>
  <si>
    <t>TÈCNICO ADMINISTRATIVO</t>
  </si>
  <si>
    <t>sanantonio@unillanos.edu.co</t>
  </si>
  <si>
    <t>22010060322120201003</t>
  </si>
  <si>
    <t>0620</t>
  </si>
  <si>
    <t>OK HASTA EL ACTA DE INICIO</t>
  </si>
  <si>
    <t>SERVICIO DE TRANSPORTE TERRESTRE ESPECIAL DESTINADO A LOS ESTUDIANTES DE LA UNIVERSIDAD DE LOS LLANOS, EN DESARROLLO DEL PROYECTO “IMPLEMENTACIÓN DE MECANISMOS PARA LA PERMANENCIA Y GRADUACIÓN DE ESTUDIANTES DE PREGRADO CON MAYOR VULNERABILIDAD SOCIOECONÓMICA Y ENFOQUE DIFERENCIAL E INTERSECCIONAL EN LA UNIVERSIDAD DE LOS LLANOS VILLAVICENCIO, BPIN 2023005500305.</t>
  </si>
  <si>
    <t>UNIÓN TEMPORAL TRANSPORTE ESPECIAL LLANOS S&amp;E</t>
  </si>
  <si>
    <t>901.824.196-1</t>
  </si>
  <si>
    <t xml:space="preserve">NÉSTOR HAROLD CALDERÓN MARTÍNEZ </t>
  </si>
  <si>
    <t>ut.llanosservitours@gmail.com</t>
  </si>
  <si>
    <t xml:space="preserve">SERVITRANSTUR S.AS, identificada con NIT 830.007.737-2, representada legalmente por el Señor NÉSTOR HAROLD CALDERÓN MARTÍNEZ, identificado con número de cédula de ciudadanía N° 79.706.143, expedida en Bogotá D.C, con un porcentaje de participación del 99%,  EMPRESA DE TRANSPORTE DE SERVICIO ESPECIAL Y ESCOLAR ESCOTRANSTOURS S.A.S, identificada con el NIT 822.005.127-1, representada legalmente por la señora MAURO ANDRÉS RUIZ CASTRO, identificado con número de cédula de ciudadanía N° 1.121.843.686, expedida en Villavicencio (Meta), con un porcentaje de participación del 1%, </t>
  </si>
  <si>
    <t>INTERNO 541 SPGR 2124</t>
  </si>
  <si>
    <t>INTERNO 2775 SPGR 3524</t>
  </si>
  <si>
    <t xml:space="preserve">Cumplimiento N° 30-44-101057978  Responsabilidad Civil Extracontractual N° 30-40-101021219 </t>
  </si>
  <si>
    <t>OK HASTA EL ACTA ACLARATORIA</t>
  </si>
  <si>
    <t>0621</t>
  </si>
  <si>
    <t>0568</t>
  </si>
  <si>
    <t>INTERVENTORÍA AL CONTRATO DE CONSULTORÍA, CUYO OBJETO ES: “ESTUDIOS Y DISEÑOS PARA LA CONSTRUCCIÓN DE UN COMPLEJO ACADÉMICO ADMINISTRATIVO EN LA UNIVERSIDAD DE LOS LLANOS, VILLAVICENCIO, META. BPIN 2023005500030</t>
  </si>
  <si>
    <t>RONALD ROMERO HERNÁNDEZ</t>
  </si>
  <si>
    <t>gerenciasingar@gmail.com
interaulasullanos2024@gmail.com</t>
  </si>
  <si>
    <t>MARIA PAULA ESTUPIÑAN TIUSO</t>
  </si>
  <si>
    <t>JUAN CARLOS OSORIO RIOS, quien actúa como persona natural identificado con C.C.Nº 91.493.486, con un porcentaje de participación del 65 % SINGAR S.A.S, identificada con NIT 900675837-9, con un porcentaje de participación del 35%,  representada legalmente por el señor RONAL ROMERO HERNANDEZ,</t>
  </si>
  <si>
    <t>INTERNO 247 SPGR 1024</t>
  </si>
  <si>
    <t>SICOF 2932    SPGR 3624</t>
  </si>
  <si>
    <t>CV-620 47 994000052646</t>
  </si>
  <si>
    <t>0628</t>
  </si>
  <si>
    <t>0569</t>
  </si>
  <si>
    <t>MEJORAMIENTO DE ZONAS DE PARQUEO DE MOTOS Y MANTENIMIENTO DEL PROGRAMA DE MERCADEO DEL CAMPUS SAN ANTONIO DE LA UNIVERSIDAD DE LOS LLANOS</t>
  </si>
  <si>
    <t>CONSORCIO SAN ANTONIO</t>
  </si>
  <si>
    <t>901.825.674-3</t>
  </si>
  <si>
    <t>KAROLL GERALDINNE GARCÌA CAMELO</t>
  </si>
  <si>
    <t>3232324767.</t>
  </si>
  <si>
    <t xml:space="preserve">jmrpavimentos@gmail.com  </t>
  </si>
  <si>
    <t>JUSAN INGENIERIA S.A.S, NIT 900.667.739-1, con participaciòn del  50%                                         SERVICIOS,MANTENIMIENTO Y CONSULTORÌA TÈCNICA S.A.S, NIT 900.724.882-1, con porcentaje de participaciòn del 50%</t>
  </si>
  <si>
    <t>30-44-101057995 Anexo 0 y  (RCE) Nº 30-40-101021229</t>
  </si>
  <si>
    <t>02//05/2024</t>
  </si>
  <si>
    <t>0629</t>
  </si>
  <si>
    <t>0570</t>
  </si>
  <si>
    <t>SERVICIOS DE MANTENIMIENTO PREVENTIVO Y CORRECTIVO CON SUMINISTRO DE REPUESTOS PARA LOS EQUIPOS QUE COMPONEN LA PLANTA DE TRATAMIENTO AGUA RESIDUAL DE (PTAR) CAMPUS BARCELONA DE LA UNIVERSIDAD DE LOS LLANOS.</t>
  </si>
  <si>
    <t>PLANTAS E HIDROLAVADORAS DEL META S.A.S.</t>
  </si>
  <si>
    <t>901.102.505-4</t>
  </si>
  <si>
    <t xml:space="preserve">YIMMY ALFREDO GUEVARA RODRÌGUEZ </t>
  </si>
  <si>
    <t>(608) 6603649 – 3178543831 - 3028495057</t>
  </si>
  <si>
    <t>erviplantasehidro@gmail.com</t>
  </si>
  <si>
    <t>22010060392120202006</t>
  </si>
  <si>
    <t>0571</t>
  </si>
  <si>
    <t>SERVICIO DE MANTENIMIENTO GENERAL PREVENTIVO Y CORRECTIVO CON SUMINISTRO DE REPUESTOS PARA EQUIPOS ELECTRÓNICOS Y ELÉCTRICOS (PLANTAS) DE LA UNIVERSIDAD DE LOS LLANOS</t>
  </si>
  <si>
    <t xml:space="preserve">(608) 6623348 3132589268. </t>
  </si>
  <si>
    <t xml:space="preserve">reydanyv@gmail.com   </t>
  </si>
  <si>
    <t xml:space="preserve">TÉCNICO ADMINISTRATIVO ADSCRITO A LA SECCIÓN DE SERVICIOS GENERALES </t>
  </si>
  <si>
    <t>22010060632120202008</t>
  </si>
  <si>
    <t>ESTUDIO, CONTRATO, ACTA DE INICIO, TERMINACIÒN Y LIQUIDACIÒN</t>
  </si>
  <si>
    <t>0572</t>
  </si>
  <si>
    <t>LOS CEDENTES TRANSFIEREN DE MANERA TOTAL Y SIN LIMITACIÓN ALGUNA, A LA UNIVERSIDAD DE LOS LLANOS, LOS DERECHOS PATRIMONIALES QUE LES CORRESPONDEN SOBRE EL SOFTWARE DENOMINADO: “GESTOR DE ACTIVOS DIGITALES COMO SERVICIO - SECURE DIGITAL ASSET” DENTRO DEL PROYECTO “BLOCKCHAIN Y UN SISTEMA ALMACENAMIENTO DISTRIBUIDO PARA LA PRESERVACIÓN A LARGO PLAZO DE DOCUMENTOS ELECTRÓNICOS EN INSTITUCIONES DE EDUCACIÓN SUPERIOR, CÓDIGO C03-F02-012-2022 DE LA DIRECCIÓN GENERAL DE INVESTIGACIONES.</t>
  </si>
  <si>
    <t xml:space="preserve">ROGER CALDERÓN MORENO. 
EDGAR DAVID LOZADA GONZÁLEZ
CARLOS DANILO NÚÑEZ GIL
</t>
  </si>
  <si>
    <t xml:space="preserve">
C.C. Nº 86.072.892 
C.C. N°1.006.856.027 
 C.C. Nº 1.121.957.963 
</t>
  </si>
  <si>
    <t xml:space="preserve"> 3118371736   3228190672           3144596646 </t>
  </si>
  <si>
    <t>rcalderonmoreno@gmail.com   edgar.lozada@unillanos.edu.co    carlos.nunez@unillanos.edu.co</t>
  </si>
  <si>
    <t>0573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</si>
  <si>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</si>
  <si>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 xml:space="preserve">JOSE ANGEL FUENTES RODRIGUEZ - VICTOR MANUEL LADINO VIGOYA   </t>
  </si>
  <si>
    <t>17339686 - 11407972</t>
  </si>
  <si>
    <t>3132461399 - 3213351607</t>
  </si>
  <si>
    <t>victormanuelladinovigoya@gmail.com alex151410@hotmail.com</t>
  </si>
  <si>
    <t>0634</t>
  </si>
  <si>
    <t>CRISTÓBAL LUGO LÓPEZ</t>
  </si>
  <si>
    <t>SUMINISTRO DE ELEMENTOS Y MATERIALES PARA EL DESARROLLO DE LA COMPOSTERA DEL PROGRAMA DE MANEJO DE RESIDUOS VEGETALES SEGÚN FICHA BPUNI PLAN 02 0311 2023.</t>
  </si>
  <si>
    <t>(608) 6740054 
Cel: 3156155149: 3219001334; 3102759155</t>
  </si>
  <si>
    <t xml:space="preserve">MARIA PAULA ESTUPIÑAN TIUSO </t>
  </si>
  <si>
    <t>Asesora de Planeación</t>
  </si>
  <si>
    <t>planeacion@unillanos.edu.co</t>
  </si>
  <si>
    <t>22090063142320202009</t>
  </si>
  <si>
    <t>0585</t>
  </si>
  <si>
    <t>ADQUISICIÓN DE VESTUARIO CULTURAL Y DEPORTIVO PARA LAS DIFERENTES ACTIVIDADES DE LOS GRUPOS ESTUDIANTILES DE LA DIVISIÓN DE BIENESTAR UNIVERSITARIO CON CARGO A LAS FICHAS BPUNI BU 01 0709 2023 – ACTUALIZACIÓN I Y BPUNI BU 02 0711 2023.</t>
  </si>
  <si>
    <t>3143621751.</t>
  </si>
  <si>
    <t xml:space="preserve">frontlinesport2018@gmail.com  </t>
  </si>
  <si>
    <t>951              952</t>
  </si>
  <si>
    <t>3047                            3048</t>
  </si>
  <si>
    <t xml:space="preserve">22080065192320201003                         21020065302320202008 </t>
  </si>
  <si>
    <t>901.754.505-1</t>
  </si>
  <si>
    <t>ADQUISICIÓN DE ELEMENTOS CULTURALES Y DEPORTIVOS PARA EL DESARROLLO DE ACTIVIDADES DE LA DIVISIÓN DE BIENESTAR CON CARGO A LA FICHA BPUNI 01 0709 2023 – ACTUALIZACIÓN I.</t>
  </si>
  <si>
    <t>MARÌA PAULA ESTUPIÑAN TIUSO</t>
  </si>
  <si>
    <t>THE MASTER MUSIC S.A.S.</t>
  </si>
  <si>
    <t xml:space="preserve">Asesora de la Oficina de Planeación </t>
  </si>
  <si>
    <t>900489401-4</t>
  </si>
  <si>
    <t>DIEGO MAURICIO ALGARRA MOJÍCA</t>
  </si>
  <si>
    <t>clarmusic@hotmail.com</t>
  </si>
  <si>
    <t>30-44-101058081</t>
  </si>
  <si>
    <t>0641</t>
  </si>
  <si>
    <t>EL ARRENDADOR SE COMPROMETE A CONCEDER EL USO Y GOCE POR ARRENDAMIENTO A FAVOR DEL ARRENDATARIO, DE UN ÁREA DE 244,18 M2 UBICADO EN EL CAMPUS BARCELONA DE LA UNIVERSIDAD DE LOS LLANOS.’, DESTINADO AL FUNCIONAMIENTO DEL COMEDOR DEL CAMPUS BARCELONA.</t>
  </si>
  <si>
    <t>HASTA EL 28 DE DICIEMBRE DE 2028</t>
  </si>
  <si>
    <t>0642</t>
  </si>
  <si>
    <t>0588</t>
  </si>
  <si>
    <t>PRESTACIÓN DE SERVICIOS DE UN OPERADOR LOGÍSTICO PARA LA PARTICIPACIÓN DE LOS DIFERENTES GRUPOS REPRESENTATIVOS DE LA UNIVERSIDAD DE LOS LLANOS EN EL MARCO DE LOS ENCUENTROS DEPORTIVOS Y CULTURALES DE ASCUN 2024, FICHA BPUNI BU 02 0711 2023.</t>
  </si>
  <si>
    <t xml:space="preserve">(608) 6719813 - 3142528718 - 3125683847 </t>
  </si>
  <si>
    <t>joperaciones@servitranstur.com  info@servitranstur.com</t>
  </si>
  <si>
    <t>988                 989</t>
  </si>
  <si>
    <t>02/05/2024 - 02/05/2024</t>
  </si>
  <si>
    <t>3086       3087</t>
  </si>
  <si>
    <t>07/05/2024 07/05/2024</t>
  </si>
  <si>
    <t xml:space="preserve">21020065302320202008
22090063162320202008
</t>
  </si>
  <si>
    <t>620-47-994000052746 - 620-74-994000012258</t>
  </si>
  <si>
    <t>SE ACLARA LA CANTIDAD DE LOS ITEMS 5 Y 6 DE LA CLAUSULA 4 VALOR DEL CONTRATO</t>
  </si>
  <si>
    <t>ESTUDIO, CONTRATO, ACTA INICIO, ACTA ACLARATORIA, TERINACION Y LIQUIDACION</t>
  </si>
  <si>
    <t>0589</t>
  </si>
  <si>
    <t>PRESTACIÓN DE SERVICIOS DE TRANSPORTE PARA LA PARTICIPACIÓN DE LOS DIFERENTES GRUPOS REPRESENTATIVOS DE LA UNIVERSIDAD DE LOS LLANOS EN EL MARCO DE LOS ENCUENTROS DEPORTIVOS Y CULTURALES DE ASCUN 2024, CON CARGO A LA FICHA BPUNI BU 02 0711 2023.</t>
  </si>
  <si>
    <t>EMPRESA DE TRANPORTE DE SERVICIO ESPECIAL Y ESCOLAR  ESCOTURS S.A.S.</t>
  </si>
  <si>
    <t>822.005.127-1</t>
  </si>
  <si>
    <t xml:space="preserve">MAURO ANDRES RUIZ CASTRO </t>
  </si>
  <si>
    <t>(608) 6713339, (608) 6822375, 3108765197, 3125683847</t>
  </si>
  <si>
    <t>gestionfinanciera@escotursas.com</t>
  </si>
  <si>
    <t>620-47-994000052748            620-74-994000012259</t>
  </si>
  <si>
    <t xml:space="preserve">SE ACLARA TARIFA IVA, VALOR IVA, E IVA DE LA CLAUSULA CUARTA </t>
  </si>
  <si>
    <t>ESTUDIO PREVIO, CONTRATO, ACTA INICIO, ACLARATORIA, TERMINACIÒN Y LIQUIDACIÒN</t>
  </si>
  <si>
    <t>0590</t>
  </si>
  <si>
    <t>TRATAMIENTO DE PODA Y TALA PARA INDIVIDUOS ARBÓREOS DE DIFERENTES ESPECIES Y SU DISPOSICIÓN FINAL DE LA UNIVERSIDAD DE LOS LLANOS.</t>
  </si>
  <si>
    <t>(608) 6833855 – (608) 6622553 – 3104197328 - 3213966561</t>
  </si>
  <si>
    <t>comercial@rrsas.com</t>
  </si>
  <si>
    <t>0643</t>
  </si>
  <si>
    <t>PLANEACION@UNILLANOS.EDU.CO</t>
  </si>
  <si>
    <t>22010060572120202008</t>
  </si>
  <si>
    <t>0593</t>
  </si>
  <si>
    <t>SUMINISTRO DE ELEMENTOS DE SEÑALIZACIÓN Y/O PUBLICIDAD PARA IMPLEMENTAR CAMPAÑAS RELACIONADAS AL MANEJO INTEGRAL DE LOS RECURSOS SEGÚN FICHA BPUNI PLAN 02 0311 2023.</t>
  </si>
  <si>
    <t xml:space="preserve">comercializadoravalu@gmail.com  </t>
  </si>
  <si>
    <t>22090063142320101004010104</t>
  </si>
  <si>
    <t>ESTUDIO, CONTRATO, ACTA INICIO, PRÒRROGA Y ACLARATORIA, TERMINACIÒN Y LIQUIDACIÒN</t>
  </si>
  <si>
    <t>ADQUISICIÓN DE MATERIALES Y SUMINISTROS NECESARIOS PARA EL DESARROLLO DE PROYECTOS COMUNITARIOS Y DEMÁS INICIATIVAS DE LA DIRECCIÓN GENERAL DE PROYECCIÓN SOCIAL, CON CARGO A LA FICHA BPUNI VIAC 05 0111 2023.</t>
  </si>
  <si>
    <t>PRESTACIÓN DEL SERVICIO DE TRANSPORTE AÉREO EN VUELOS NACIONALES, REQUERIDOS PARA LOS DOCENTES DE LOS PROGRAMAS DE POSGRADOS DEL SEGUNDO PERIODO ACADÉMICO 2024 DE LA UNIVERSIDAD DE LOS LLANOS.</t>
  </si>
  <si>
    <t xml:space="preserve">MARÍA AMPARO SARMIENTO JIMÉNEZ </t>
  </si>
  <si>
    <t xml:space="preserve">: (608) 6623327            3204938822.  </t>
  </si>
  <si>
    <t>contoverproturismo@hotmail.com             asesor1.proturismo@gmail.com</t>
  </si>
  <si>
    <t>CUATRO (4) MESES CALENDARIO O HASTA AGOTAR EL PRESUPUESTO</t>
  </si>
  <si>
    <t>WILMAR LEONARDO CRUZ ROMERO</t>
  </si>
  <si>
    <t>COORDINADOR GENERAL DE POSGRADOS</t>
  </si>
  <si>
    <t>coordinacionposgrados@unillanos.edu.co</t>
  </si>
  <si>
    <t>30-44-101058133</t>
  </si>
  <si>
    <t>ADQUISICIÓN DE INSUMOS, MATERIALES Y EQUIPOS AGROPECUARIOS Y VETERINARIOS PARA EL DESARROLLO DE PROYECTOS COMUNITARIOS DE LA DIRECCIÓN GENERAL DE PROYECCIÓN SOCIAL, CON CARGO A LA FICHA BPUNI VIAC 05 0111 2023</t>
  </si>
  <si>
    <t>UN (01) MESE CALENDARIO</t>
  </si>
  <si>
    <t>0647</t>
  </si>
  <si>
    <t>09/06/2024   ACTA DE PRÒRROGA Nº 01, Plazo adicional veinte (20) días calendario</t>
  </si>
  <si>
    <t>EL CONTRATISTA RQUIERE DEL TIEMPO DE PRORROGA  PARA LA ADQUISICIÓN DE UN  ELEMENTO</t>
  </si>
  <si>
    <t>0600</t>
  </si>
  <si>
    <t>MANTENIMIENTO CORRECTIVO EN BAJA TENSIÓN DE LA ACOMETIDA GENERAL EN EL GABINETE DE LOS BLOQUES DEL EDIFICIO EINSTEIN Y MATEMÁTICAS DEL CAMPUS BARCELONA DE LA UNIVERSIDAD DE LOS LLANOS</t>
  </si>
  <si>
    <t>0651</t>
  </si>
  <si>
    <t>VICERRECTORIADERECURSOSUNIVERSITARIOS@UNILLANOS.EDU.CO</t>
  </si>
  <si>
    <t xml:space="preserve">Cumplimiento N° CV-100041423  Extracontractual N° CV-100011028 </t>
  </si>
  <si>
    <t>MARÌA IVED VERGARA GARZÓN</t>
  </si>
  <si>
    <t>PRESTACIÓN DE SERVICIOS PARA PAUTAS PUBLICITARIAS EN MEDIOS RADIALES, MEDIOS PERIODÍSTICOS Y REDES SOCIALES, CON EL FIN DE PROMOCIONAR LA OFERTA ACADÉMICA DE PREGRADO Y PROMOCIÓN INSTITUCIONAL DE LA UNIVERSIDAD DE LOS LLANOS, FICHA BPUNI VIARE 03 3110 2023.</t>
  </si>
  <si>
    <t>admin@agenciamanager.com  dirmercadeo@agenciamanager.com</t>
  </si>
  <si>
    <t>0652</t>
  </si>
  <si>
    <t>22090063062320202008</t>
  </si>
  <si>
    <t>CV-100041350</t>
  </si>
  <si>
    <t>CORRECCIÓN DE ESTILO EN IDIOMA ESPAÑOL E INGLÉS DE LAS PÁGINAS DE MATERIAL EDITORIAL (LIBROS, REVISTAS, PUBLICACIONES Y DOCUMENTOS) DE LA UNIVERSIDAD DE LOS LLANOS VIGENCIA 2024, CON CARGO A LA FICHA BPUNI VIAC 04 3110 2023.</t>
  </si>
  <si>
    <t>0653</t>
  </si>
  <si>
    <t>0654</t>
  </si>
  <si>
    <t>0655</t>
  </si>
  <si>
    <t>0659</t>
  </si>
  <si>
    <t>MARIO EDUARDO SARMIENTO MOLINA</t>
  </si>
  <si>
    <t>felipe.gomez3@gmail.com</t>
  </si>
  <si>
    <t>Directora Técnica de Investigaciones</t>
  </si>
  <si>
    <t>SELTEC INGENIERÍA Y TELECOMUNICACIONES S.A.S.</t>
  </si>
  <si>
    <t>0612</t>
  </si>
  <si>
    <t>ADQUISICIÓN E INSTALACIÓN DE EQUIPOS TECNOLÓGICOS COMO APOYO A LOS PROYECTOS DEL PROGRAMA “PROGRAMA DE DETECCIÓN TEMPRANA DE LESIONES DE PRE-MALIGNIDAD Y CÁNCER GÁSTRICO EN ZONAS URBANAS, RURALES Y DISPERSAS EN EL DEPARTAMENTO DE NARIÑO” QUE SE DERIVAN DEL CONVENIO ESPECÍFICO DE INVESTIGACIÓN No. UNILLANOS 002-2023 CELEBRADO ENTRE LA UNIVERSIDAD NACIONAL DE COLOMBIA-FACULTAD DE MEDICINA Y LA UNIVERSIDAD DE LOS LLANOS.</t>
  </si>
  <si>
    <t>ADAMCOL SAS</t>
  </si>
  <si>
    <t>830.135.205-4</t>
  </si>
  <si>
    <t>320 2714129 - 318 3868018.</t>
  </si>
  <si>
    <t>ÁNGEL ALFONSO CRUZ ROA</t>
  </si>
  <si>
    <t>Docente</t>
  </si>
  <si>
    <t>cienciasbasicas@unillanos.edu.co</t>
  </si>
  <si>
    <t>GASTOS DE OPERACION COMERCIAL</t>
  </si>
  <si>
    <t xml:space="preserve">18-46-101024197 </t>
  </si>
  <si>
    <t>860.002.400-2</t>
  </si>
  <si>
    <t xml:space="preserve">40. 395. 900 </t>
  </si>
  <si>
    <t>ived.vergara@previsora.gov.co,jael.orjuela@previsora.gov.co,correspondenciavillavicencio@previsora.gov.co</t>
  </si>
  <si>
    <t>SIETE (07) MESES Y CINCO DIAS CALENDARIO</t>
  </si>
  <si>
    <t xml:space="preserve">GLORIA INES HERRERA SARMIENTO </t>
  </si>
  <si>
    <t>JEFE DE ALMACEN</t>
  </si>
  <si>
    <t>0967</t>
  </si>
  <si>
    <t>1075</t>
  </si>
  <si>
    <t>1077</t>
  </si>
  <si>
    <t>3208400497.</t>
  </si>
  <si>
    <t>MARTHA LILIANA HOYOS QUIMBAYO</t>
  </si>
  <si>
    <t>james.mendez.perdomo@oracle.com</t>
  </si>
  <si>
    <t>ADQUISICIÓN DE RECURSOS BIBLIOGRÁFICOS PARA LA OFERTA DE NUEVOS PROGRAMAS DE LA UNIVERSIDAD DE LOS LLANOS, DE ACUERDO AL PLAN DE COBERTURA 2023-2.</t>
  </si>
  <si>
    <t>COMERCIALIZADORA EL BIBLIOTECÓLOGO S.A.S.</t>
  </si>
  <si>
    <t>JOSÉ ALIRIO ARIAS</t>
  </si>
  <si>
    <t>3142284966 – 3227775471</t>
  </si>
  <si>
    <t>hnavarro@unillanos.edu.co</t>
  </si>
  <si>
    <t>210100652521201010030302</t>
  </si>
  <si>
    <t>REALIZAR AUDITORÍA DE SEGUIMIENTO DE LA CERTIFICACIÓN DEL SISTEMA DE GESTIÓN DE LA CALIDAD ISO 9001 CO-SC-CER232438 Y AUDITORÍA DE SEGUIMIENTO DE LA CERTIFICACIÓN DEL SISTEMA DE GESTIÓN AMBIENTAL ISO 14001 CO-SA-CER922715 FICHA BPUNI PLAN 02 0311 2023.</t>
  </si>
  <si>
    <t>INSTITUTO COLOMBIANO DE NORMAS TÉCNICAS Y CERTIFICACIÓN ICONTEC INTERNACIONAL.</t>
  </si>
  <si>
    <t>(601) 5806419</t>
  </si>
  <si>
    <t>lhernandezv@icontec.org cliente@icontec.org</t>
  </si>
  <si>
    <t>22090063142320202008</t>
  </si>
  <si>
    <t>LOS CEDENTES TRANSFIEREN DE MANERA TOTAL Y SIN LIMITACIÓN ALGUNA, A LA UNIVERSIDAD DE LOS LLANOS, LOS DERECHOS PATRIMONIALES QUE LES CORRESPONDEN SOBRE EL SOFTWARE DENOMINADO: “AlSoil – Artificial Intelligent System For Soil Analysis V1.0” DENTRO DEL PROYECTO "SISTEMA AUTOMÁTICO DE ANÁLISIS DE SUELOS MEDIANTE PROCESAMIENTO DIGITAL DE IMÁGENES Y TÉCNICAS DE APRENDIZAJE DE MÁQUINA" CÓDIGO  C09-F01-005 2021 DE LA DIRECCIÓN GENERAL DE INVESTIGACIONES</t>
  </si>
  <si>
    <t xml:space="preserve">ANDRÈS FERNANDO JIMÉNEZ LÓPEZ 
DAYRA YISEL GARCÌA RAMÌREZ
MAURICIO CASTRO FRANCO
</t>
  </si>
  <si>
    <t xml:space="preserve"> 
74.184.838 
1.032.381.384 
 79.911.158.
</t>
  </si>
  <si>
    <t xml:space="preserve">3118115450              3208355894              3108989493 </t>
  </si>
  <si>
    <t xml:space="preserve">ajimenez@unillanos.edu.co , idgarcia@unillanos.edu.co mcastrofranco@unillanos.edu.co  </t>
  </si>
  <si>
    <t>1089</t>
  </si>
  <si>
    <t>1090</t>
  </si>
  <si>
    <t>LOS CEDENTES TRANSFIEREN DE MANERA TOTAL Y SIN LIMITACIÓN ALGUNA, A LA UNIVERSIDAD DE LOS LLANOS, LOS DERECHOS PATRIMONIALES QUE LES CORRESPONDEN SOBRE EL SOFTWARE DENOMINADO: DAQPYROLAB, DENTRO DEL PROYECTO DE TESIS DOCTORAL DENOMINADO “ESTUDIO DE FIBRAS DE GRAFENO OXIDADO SINTETIZADAS A PARTIR DE LA CASCARILLA DE ARROZ: SÍNTESIS Y PROPIEDADES FÍSICAS BÁSICAS” .</t>
  </si>
  <si>
    <t xml:space="preserve">JAVIER RICARDO CASTRO LADINO 
ANA BETY VACCA CASANOVA 
MIGUEL ANTONIO PARDO LÓPEZ 
</t>
  </si>
  <si>
    <t xml:space="preserve"> 
 3.061.763 
51.942.548 
 17.323.053 
</t>
  </si>
  <si>
    <t xml:space="preserve">3158732171         3103544427      3142662846 </t>
  </si>
  <si>
    <t>jrcastrol@unillanos.edu.co         abvaccac@unillanos.edu.co      mapardo11@gmail.com</t>
  </si>
  <si>
    <t>1091</t>
  </si>
  <si>
    <t>EDGAR ANDERSON PÉREZ VELÁSQUEZ</t>
  </si>
  <si>
    <t>TRES (03) MESES CALENDARIO O HASTA CUMPLIR OBJETO CONTRACTUAL</t>
  </si>
  <si>
    <t>LOS CEDENTES TRANSFIEREN DE MANERA TOTAL Y SIN LIMITACIÓN ALGUNA, A LA UNIVERSIDAD DE LOS LLANOS, LOS DERECHOS PATRIMONIALES QUE LES CORRESPONDEN SOBRE EL SOFTWARE DENOMINADO: ASEC-MATERIALS, DENTRO DEL PROYECTO DE TESIS DOCTORAL DENOMINADO “ESTUDIO DE FIBRAS DE GRAFENO OXIDADO SINTETIZADAS A PARTIR DE LA CASCARILLA DE ARROZ: SÍNTESIS Y PROPIEDADES FÍSICAS BÁSICAS” .</t>
  </si>
  <si>
    <t>3158732171         3103544427      3142662846</t>
  </si>
  <si>
    <t>LOS CEDENTES TRANSFIEREN DE MANERA TOTAL Y SIN LIMITACIÓN ALGUNA, A LA UNIVERSIDAD DE LOS LLANOS, LOS DERECHOS PATRIMONIALES QUE LES CORRESPONDEN SOBRE EL SOFTWARE DENOMINADO: GO-LATTICE, DENTRO DEL PROYECTO DE TESIS DOCTORAL DENOMINADO “ESTUDIO DE FIBRAS DE GRAFENO OXIDADO SINTETIZADAS A PARTIR DE LA CASCARILLA DE ARROZ: SÍNTESIS Y PROPIEDADES FÍSICAS BÁSICAS” .</t>
  </si>
  <si>
    <t>DOS (02) MESES CALENDARIO O HASTA EL CUMPLIMIENTO DEL OBJETO</t>
  </si>
  <si>
    <t>PRESTACIÓN DE SERVICIOS PARA PUBLICIDAD EN VALLAS DIGITALES Y VALLAS FIJAS CON EL FIN DE PROMOCIONAR Y POSICIONAR LA OFERTA ACADÉMICA DE LA UNIVERSIDAD DE LOS LLANOS, FICHA BPUNI VIARE 03 3110 2023.</t>
  </si>
  <si>
    <t>3115745418 – 3003422088</t>
  </si>
  <si>
    <t>wagnextmedia@yahoo.com</t>
  </si>
  <si>
    <t xml:space="preserve">DQUINTERO@UNILLANOS.EDU.CO </t>
  </si>
  <si>
    <t>CV -100041657</t>
  </si>
  <si>
    <t>ADQUISICIÓN E INSTALACIÓN DE EQUIPO ANÁLISIS DE COMPOSICIÓN CORPORAL PARA EL LABORATORIO DE FISIOLOGÍA DEL ESFUERZO, VIARE 03 0308 2023.</t>
  </si>
  <si>
    <t>SPECIALIZED WORLDWIDE LOGISTICS S.A.S.</t>
  </si>
  <si>
    <t>900.527.535-6</t>
  </si>
  <si>
    <t>NICOLÁS ORTEGA MEYER</t>
  </si>
  <si>
    <t>1136</t>
  </si>
  <si>
    <t>3157930219, 3202050856.</t>
  </si>
  <si>
    <t>camilogonzalez@inbody.com</t>
  </si>
  <si>
    <t xml:space="preserve">coordinacionlaboratorios@unillanos.edu.co </t>
  </si>
  <si>
    <t>NB-100326272</t>
  </si>
  <si>
    <t>0626</t>
  </si>
  <si>
    <t>ADQUISICIÓN DE TERMOS INSTITUCIONALES NECESARIOS PARA LOS DIFERENTES EVENTOS DE LA DIVISIÓN DE BIENESTAR UNIVERSITARIOS DE LA UNIVERSIDAD DE LOS LLANOS, CON CARGO A LA FICHA BPUNI BU 02 0711 2023</t>
  </si>
  <si>
    <t>ARACELI LEDESMA HOYOS</t>
  </si>
  <si>
    <t>3202736748.</t>
  </si>
  <si>
    <t>aracelyledesma1@gmail.com</t>
  </si>
  <si>
    <t>Jefe de la División de Bienestar Institucional</t>
  </si>
  <si>
    <t>0627</t>
  </si>
  <si>
    <t>PRESTAR EL SERVICIO DE APOYO LOGÍSTICO EN EL WORKSHOP EN BIOPRODUCTOS OBTENIDOS A PARTIR DE RESIDUOS AGROINDUSTRIALES: DESARROLLO CON IMPACTO SOCIAL EN EL MARCO DEL PROYECTO DE INVESTIGACIÓN OBTENCIÓN DE BIOPRODUCTOS DE ALTO VALOR AGREGADO A PARTIR DE RESIDUOS DE LA PALMA DE ACEITE Y ANÁLISIS DE SU IMPACTO BAJO CRITERIOS SOCIALES, ECONÓMICOS Y AMBIENTALES EN LA REGIÓN DE LA ORINOQUIA.</t>
  </si>
  <si>
    <t>VALENTINA RAMÍREZ CAICEDO</t>
  </si>
  <si>
    <t>valentinaramirezc1@gmail.com</t>
  </si>
  <si>
    <t>PROFESORA DE PLANTA Y COINVESTIGADORA DEL PROYECTO</t>
  </si>
  <si>
    <t>ADQUISICIÓN DE MATERIAL PUBLICITARIO NECESARIO PARA LOS DIFERENTES EVENTOS DE LA DIVISIÓN DE BIENESTAR UNIVERSITARIO CON CARGO A LA FICHA BPUNI BU 02 0711 2023.</t>
  </si>
  <si>
    <t>1198                  1199                         1200</t>
  </si>
  <si>
    <t>21050062862320202008                   22090063162320202008                        21020065302320202009                      21020065302320202008</t>
  </si>
  <si>
    <t>SERVICIOS DE MANTENIMIENTO DE HERRAMIENTAS AGRÍCOLAS Y EQUIPOS DE BOMBEO DE AGUA DE LAS DISTINTAS SEDES DE LA UNIVERSIDAD DE LOS LLANOS</t>
  </si>
  <si>
    <t xml:space="preserve">anfox38@gmail.com   </t>
  </si>
  <si>
    <t xml:space="preserve">SERVICIOSGENERALES@UNILLANOS.EDU.CO </t>
  </si>
  <si>
    <t xml:space="preserve">1052             1258 </t>
  </si>
  <si>
    <t>07/05/2024             27/05/2024</t>
  </si>
  <si>
    <t>3691             3692</t>
  </si>
  <si>
    <t>1151</t>
  </si>
  <si>
    <t>0640</t>
  </si>
  <si>
    <t>ADQUISICIÓN DE INSUMOS AGROPECUARIOS Y AGRÍCOLAS NECESARIOS PARA EL DESARROLLO DE PROYECTOS E INICIATIVAS DE LA DIRECCIÓN GENERAL DE INVESTIGACIONES”, con cargo a la ficha BPUNI VIAC 04 3110 2023.</t>
  </si>
  <si>
    <t>VICKY TATIANA RUIZ MALDONADO</t>
  </si>
  <si>
    <t>(608) 6740054 3156155149 3219001334 – 3102759155</t>
  </si>
  <si>
    <t xml:space="preserve">seragrosas@hotmail.com </t>
  </si>
  <si>
    <t xml:space="preserve">PABLO EMILIO CRUZ CASALLAS </t>
  </si>
  <si>
    <t>DOCENTE DE PLANTA ADSCRITO A LA FACULTAD DE CIENCIAS AGRARIAS NATURALES</t>
  </si>
  <si>
    <t>PECRUZCASALLAS@UNILLANOS.EDU.CO</t>
  </si>
  <si>
    <t>220800614923201010050201</t>
  </si>
  <si>
    <t>Aumento en la demanda del producto, que impidio la entrega dentro de los tiempos.</t>
  </si>
  <si>
    <t>ADQUISICIÓN E INSTALACIÓN DE MOBILIARIO EXTERIOR PARA EL BIENESTAR DE LA COMUNIDAD UNIVERSITARIA DE LA UNIVERSIDAD DE LOS LLANOS.</t>
  </si>
  <si>
    <t>G&amp;M INVERSIONES Y SOLUCIONES INTEGRALES DE COLOMBIA S.A.S.</t>
  </si>
  <si>
    <t>900573970-2</t>
  </si>
  <si>
    <t>JULIETH CAROLINA MÉNDEZ SUÀREZ</t>
  </si>
  <si>
    <t>(608) 6814960 – 3204692908 - 3105525852</t>
  </si>
  <si>
    <t>laconsulta@gmail.com</t>
  </si>
  <si>
    <t>30-44-101058476</t>
  </si>
  <si>
    <t>ADQUISICIÓN DE UNIDAD DE PRODUCCIÓN DE MICROALGA EN EL MARCO DEL PROYECTO DE INVESTIGACIÓN “INCLUSIÓN DE PÉPTIDOS ANTIMICROBIANOS A PARTIR DE SPIRULINA ARTHROSPIRA MAXIMA (CYANOPHYCEAE) EN LA ALIMENTACIÓN DE PEZ CEBRA DANIO RERIO COMO SUPLEMENTO EN LA MEJORA DE LA RESPUESTA INMUNE” DE LA DIRECCIÓN GENERAL DE INVESTIGACIONES”, con cargo a la ficha BPUNI VIAC 04 3110 2023</t>
  </si>
  <si>
    <t>NUTRE S.A.S</t>
  </si>
  <si>
    <t>900.962.858-4</t>
  </si>
  <si>
    <t>JOHNATHAN RAMOS TORRES</t>
  </si>
  <si>
    <t>SERVINUTRE@GMAIL.COM</t>
  </si>
  <si>
    <t>SE SUSPENDE 25 DIAS CALNEDARIO</t>
  </si>
  <si>
    <t>15/07/2024
FECHA DE TERMINACIÓN FINAL 30/07/2024</t>
  </si>
  <si>
    <t>1154</t>
  </si>
  <si>
    <t>DIAGNÓSTICO Y CATASTRO DE LA INFRAESTRUCTURA DE ACUEDUCTO, ALCANTARILLADO PLUVIAL Y SANITARIO DEL CAMPUS BARCELONA DE LA UNIVERSIDAD DE LOS LLANOS, MUNICIPIO DE VILLAVICENCIO META.</t>
  </si>
  <si>
    <t>PETROMINERTEC S.A.S.</t>
  </si>
  <si>
    <t>900456493-1</t>
  </si>
  <si>
    <t>RAFAEL ANGEL SANDOVAL GONZÁLEZ</t>
  </si>
  <si>
    <t>petrominertec.sas@gmail.com</t>
  </si>
  <si>
    <t>vicerecursos@unillanos.edu.co</t>
  </si>
  <si>
    <t>1155</t>
  </si>
  <si>
    <t>21010060402120202009</t>
  </si>
  <si>
    <t>30-46-101014785</t>
  </si>
  <si>
    <t>ADQUISICIÓN E INSTALACIÓN DE ESPECTROFOTÓMETRO DE ABSORCIÓN ATÓMICA PARA EL LABORATORIO DE SUELOS DE LA UNIVERSIDAD DE LOS LLANOS, VIARE 03 0308 2023.</t>
  </si>
  <si>
    <t>1156</t>
  </si>
  <si>
    <t>LAB INSTRUMENTS S.A.S</t>
  </si>
  <si>
    <t xml:space="preserve">(601) 4163066  3103291989. </t>
  </si>
  <si>
    <t>labinst@labinstcol.com  , gerenciacomercial@labinstcol.com</t>
  </si>
  <si>
    <t>MIGUEL ÀNGEL RAMÌREZ NIÑO</t>
  </si>
  <si>
    <t>17-44-101215216</t>
  </si>
  <si>
    <t>&lt;&lt;</t>
  </si>
  <si>
    <t>0648</t>
  </si>
  <si>
    <t>ADQUISICIÓN E INSTALACIÓN DE EQUIPOS BÁSICOS PARA EL LABORATORIO DE LA FACULTAD DE CIENCIAS HUMANAS Y DE LA EDUCACIÓN, FICHA BPUNI VIARE 05 0211 2023.</t>
  </si>
  <si>
    <t>800036678-0</t>
  </si>
  <si>
    <t>FLOR DE LIZ WILCHES PULIDO</t>
  </si>
  <si>
    <t>(601) 2841318 – (601) 2838472 – (601) 2847276 - 3188565124</t>
  </si>
  <si>
    <t>17-44-101215213</t>
  </si>
  <si>
    <t>0649</t>
  </si>
  <si>
    <t>ADQUISICIÓN E INSTALACIÓN DE EQUIPOS PARA EL LABORATORIO DE SIMULACIÓN CLÍNICA DE LA FACULTAD DE CIENCIAS DE LA SALUD, FICHA BPUNI VIARE 05 0211 2023</t>
  </si>
  <si>
    <t>IMPOINTER S.A.S.</t>
  </si>
  <si>
    <t>WILMAR CAMACHO PULIDO</t>
  </si>
  <si>
    <t>(606) 3389659, 3126640033 - 3115602569 – 3104325116.</t>
  </si>
  <si>
    <t>comercial1@impointer.com, impointer@impointer.com, soporte1@impointer.com,</t>
  </si>
  <si>
    <t>0650</t>
  </si>
  <si>
    <t>ADQUISICIÓN DE PRUEBAS DE EVALUACIÓN DE DESEMPEÑO (PED) DEL CENTRO DE CALIDAD DE AGUAS PARA EL DESARROLLO DEL PROYECTO “FORTALECIMIENTO DE LAS CAPACIDADES INVESTIGATIVAS DEL CENTRO DE CALIDAD DE AGUAS MEDIANTE EL SOSTENIMIENTO DE LA ACREDITACIÓN EN LA NORMA NTC ISO/IEC 17025:2017 DE LA UNIVERSIDAD DE LOS LLANOS, FICHA BPUNI FCBI 02 0311 2023”.</t>
  </si>
  <si>
    <t>AS ANALYTICAL S.A.S.</t>
  </si>
  <si>
    <t>900.011.514-6</t>
  </si>
  <si>
    <t>ALEXANDRA DÌAZ LEMUS</t>
  </si>
  <si>
    <t>(601) 7021043,  3186147472.</t>
  </si>
  <si>
    <t xml:space="preserve">asesoriatecnica@asanalytical.com </t>
  </si>
  <si>
    <t>JOSÈ ISMAEL ROJAS PEÑA</t>
  </si>
  <si>
    <t xml:space="preserve">DIRECTOR DEL CENTRO DE CALIDAD DE AGUAS </t>
  </si>
  <si>
    <t>22090063172320202008</t>
  </si>
  <si>
    <t>ADECUACIÓN DE LA INFRAESTRUCTURA FÍSICA PARA LA OFERTA DE NUEVOS PROGRAMAS DE LA UNIVERSIDAD DE LOS LLANOS, DE ACUERDO AL PLAN DE COBERTURA 2023-2.</t>
  </si>
  <si>
    <t>M&amp;G INGENIERÍA S.A.S</t>
  </si>
  <si>
    <t>900.974.864-0</t>
  </si>
  <si>
    <t>WILLIAM OSWALDO MORALES ROJAS</t>
  </si>
  <si>
    <t xml:space="preserve">3112029592 - 3176611538  </t>
  </si>
  <si>
    <t xml:space="preserve"> N°620-47-994000053220 y Responsabilidad Civil Extracontractual (RCE) Nº 620-74-994000012390</t>
  </si>
  <si>
    <t>1157</t>
  </si>
  <si>
    <t xml:space="preserve">VÍCTOR EFRÉN ORTIZ ORTIZ </t>
  </si>
  <si>
    <t xml:space="preserve">JEFE DIVISIÓN DE SERVICIOS ADMINISTRATIVOS </t>
  </si>
  <si>
    <t>ADQUISICIÓN DE EQUIPOS TECNOLÓGICOS PARA LA OFERTA DE NUEVOS PROGRAMAS DE LA UNIVERSIDAD DE LOS LLANOS, DE ACUERDO AL PLAN DE COBERTURA 2023-2.</t>
  </si>
  <si>
    <t>(608) 6829428 – 3123518797 – 3142441100</t>
  </si>
  <si>
    <t>CV-100042119</t>
  </si>
  <si>
    <t>ADQUISICIÓN DE ELEMENTOS DE PAPELERIA, UTILES Y ELEMENTOS DE OFICINA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</si>
  <si>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800202522-2</t>
  </si>
  <si>
    <t>(608) 6722208 – 6722205 - 6703697</t>
  </si>
  <si>
    <t>1160</t>
  </si>
  <si>
    <t>ADQUISICIÓN DE EQUIPOS TECNOLOGICOS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</si>
  <si>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(601) 9278524 – (601) 9278553 – 3202714129 - 3183868018</t>
  </si>
  <si>
    <t>ventas@adamcol.co</t>
  </si>
  <si>
    <t>18-46-101024388</t>
  </si>
  <si>
    <t>IEDUCANDO COLOMBIA S.A.S.</t>
  </si>
  <si>
    <t>YANETT LUZ RODRÍGUEZ BERNAL</t>
  </si>
  <si>
    <t>0664</t>
  </si>
  <si>
    <t>ADQUISICIÓN DE ELEMENTOS DE PROTECCIÓN PERSONAL Y VESTUARIO INDUSTRIAL PARA PERSONAL DE LA UNIVERSIDAD DE LOS LLANOS VIGENCIA 2024.</t>
  </si>
  <si>
    <t>VICTOR EFREN ORTIZ</t>
  </si>
  <si>
    <t>CV-100042075</t>
  </si>
  <si>
    <t>0665</t>
  </si>
  <si>
    <t>MARTHA MERCEDES SÁNCHEZ CELIS</t>
  </si>
  <si>
    <t>608) 6677152 , 3204226716.</t>
  </si>
  <si>
    <t>mamesace18@hotmail.com , mundometalesmincho@hotmail.com</t>
  </si>
  <si>
    <t>JEFE DE ALMACÈN E INVENTARIOS</t>
  </si>
  <si>
    <t>ALMACEN@UNILLANOS..EDU.CO</t>
  </si>
  <si>
    <t>FLOR LIBE ARANDA GARCÍA</t>
  </si>
  <si>
    <t>catalinaranda@hotmail.com</t>
  </si>
  <si>
    <t>0666</t>
  </si>
  <si>
    <t xml:space="preserve">ADQUISICIÓN DE ELEMENTOS PUBLICITARIOS NECESARIOS PARA LA EJECUCIÓN DE LAS ESTRATEGIAS DE SENSIBILIZACIÓN Y LA REALIZACIÓN DEL EVENTO NOCHE DE LA EXCELENCIA Y LA EXALTACIÓN DE LOS PROGRAMAS ACREDITADOS EN ALTA CALIDAD CON CARGO A LA FICHA BPUNI VIAC 03 2710 2023, PARA LA VIGENCIA 2024.  </t>
  </si>
  <si>
    <t>ANA BETY VACA CASANOVA</t>
  </si>
  <si>
    <t>SECRETARIA TÉCNICA DE ACREDITACION</t>
  </si>
  <si>
    <t>ABVACCAC@UNILLANOS.EDU.CO</t>
  </si>
  <si>
    <t>22090063002320202008</t>
  </si>
  <si>
    <t>0667</t>
  </si>
  <si>
    <t>ADQUISICIÓN DE AIRE ACONDICIONADO PARA EL APOYO AL DESARROLLO DE LAS ACTIVIDADES DEL GRUPO DE INVESTIGACIÓN EN QUÍMICA DE LOS RECURSOS NATURALES – QUIMERA Y SEMILLERO DE INVESTIGACIÓN, EN MATERIALES, AMBIENTE Y ENERGÍA – SIMAE, ADSCRITOS A LA FACULTAD DE CIENCIAS BÁSICAS E INGENIERÍA</t>
  </si>
  <si>
    <t xml:space="preserve">Decano de la Facultad de Ciencias Básicas e Ingeniería </t>
  </si>
  <si>
    <t>0669</t>
  </si>
  <si>
    <t>(608) 6722208 - (608) 6722205.</t>
  </si>
  <si>
    <t>0673</t>
  </si>
  <si>
    <t>PRESTACION DE SERVICIO DE PARES EVALUADORES EXTERNOS QUE APOYEN EL DESARROLLO DE LAS CONVOCATORIAS INTERNAS CON CARGO A LA FICHA BPUNI VIAC 04 3110 2023, DENOMINADO “GENERAR CAPACIDADES EN INNOVACIÓN, DESARROLLO TECNOLÓGICO Y CREACIÓN PARA LA GENERACIÓN, USO Y TRANSFERENCIA DEL CONOCIMIENTO EN LA UNIVERSIDAD DE LOS LLANOS</t>
  </si>
  <si>
    <t>ASOCIACIÓN COLOMBIANA PARA EL AVANCE DE LA CIENCIA – AVANCIENCIA</t>
  </si>
  <si>
    <t>890.203.944-9</t>
  </si>
  <si>
    <t xml:space="preserve">SAYA CONSTANZA GARAVITO ROBAYO </t>
  </si>
  <si>
    <t>3173788824 – 3164186677 – 3173636376 - 3174288010.</t>
  </si>
  <si>
    <t>saya.garavito@avanciencia.org</t>
  </si>
  <si>
    <t>CINCO (5) MESES Y ONCE (11) DÍAS CALENDARIO</t>
  </si>
  <si>
    <t>1172</t>
  </si>
  <si>
    <t>875-47-994000011656</t>
  </si>
  <si>
    <t>ok HASTA ACTA DE INICIO</t>
  </si>
  <si>
    <t>0674</t>
  </si>
  <si>
    <t>PRESTAR EL SERVICIO DE INTERNET Y WIFI PARA LA UNIDAD RURAL EL TAHÚR Y LA BANQUETA DE LA UNIVERSIDAD DE LOS LLANOS – UBICADA EN EL MUNICIPIO DE VILLANUEVA CASANARE FICHA BPUNI SIST 01 0311 2023.</t>
  </si>
  <si>
    <t>901.273.242-5</t>
  </si>
  <si>
    <t>FRENEY AGUIRRE CASTILLO</t>
  </si>
  <si>
    <t>3112779805 - 3508600600</t>
  </si>
  <si>
    <t>licitaciones@seltec.com.co</t>
  </si>
  <si>
    <t>22090063152320202008</t>
  </si>
  <si>
    <t>620-47-994000053333</t>
  </si>
  <si>
    <t>0675</t>
  </si>
  <si>
    <t>DISEÑO Y DESARROLLO DE TABLEROS ADICIONALES Y HERRAMIENTA WEB QUE PERMITA CONSTRUIR DATOS DE PROYECCIÓN DE COSTOS SOBRE LA PLATAFORMA BI (BUSINESS INTELLIGENCE) DESARROLLADA EN LA FASE III PARA SU APLICACIÓN AL MODELO DE COSTOS DE LA UNIVERSIDAD DE LOS LLANOS, SEGÚN FICHA VIARE 01 0202 2024.</t>
  </si>
  <si>
    <t>CONSULTORIAS Y ASESORIAS EMPRESARIALES S.A.S.</t>
  </si>
  <si>
    <t>830510270-1</t>
  </si>
  <si>
    <t>EDIER LEONARDO MARTINEZ CASTRO</t>
  </si>
  <si>
    <t>(608) 6741192 – 3102347844 - 3144606400</t>
  </si>
  <si>
    <t xml:space="preserve">Directora Financiera
Jefe de la Oficina de Sistemas
</t>
  </si>
  <si>
    <t>40390837 - 86057944</t>
  </si>
  <si>
    <t>direccionfinanciera@unillanos.edu.co  sistemas@unillanos.edu.co</t>
  </si>
  <si>
    <t>22080065122320202008</t>
  </si>
  <si>
    <t>620-47-994000053337</t>
  </si>
  <si>
    <t>0676</t>
  </si>
  <si>
    <t>MEJORAMIENTO DE LA INFRAESTRUCTURA FÍSICA DE LA SALA DE PROFESORES Y EL LABORATORIO DE ANÁLISIS DE LA INFORMACIÓN DE LA FACULTAD DE CIENCIAS DE LA SALUD, FICHA BPUNI FCS 01 0308 2023.</t>
  </si>
  <si>
    <t>901845007-6</t>
  </si>
  <si>
    <t>1) Persona Jurídica BARAH &amp; CO S.A.S. identificada con Nit. 901.019.048-5 con porcentaje de participación del 65% representada legalmente por el señor  HUGO EDUARDO BELTRÁN RODRÍGUEZ, identificado con cedula de ciudadanía Nº 86.072.852 expedida en Villavicencio (Meta), con domicilio en Calle 5 B 25 casa 166 Conjunto Los Cerezos , barrio Alborada en la ciudad de Villavicencio (Meta), abonado telefónico 3103238653 2) la personería Jurídica INGESEGA R3 S.A.S., identificada con Nit. 901.340.935-8, con porcentaje de participación del 35% representada legalmente por JOAN SEBASTIAN GALINDO VALVERDE, identificado con cedula de ciudadanía Nº 7.726.390 expedida en Neiva (Huila), con domicilio en Carrera 22 A 16-59 barrio 26 de mayo en la ciudad de Yopal (Casanare), abonado telefónico 3024788537</t>
  </si>
  <si>
    <t>210400852823201010010319</t>
  </si>
  <si>
    <t>30-44-101058774 30-40-101021584</t>
  </si>
  <si>
    <t>0677</t>
  </si>
  <si>
    <t>ADQUISICIÓN DE ELEMENTOS PROMOCIONALES PARA EL POSICIONAMIENTO ANTE LA COMUNIDAD ACADEMICA DEL MODELO DE EDUCACIÓN DIGITAL EN LA UNIVERSIDAD DE LOS LLANOS CON CARGO A LA FICHA BPUNI VIAC 08 0711 2023</t>
  </si>
  <si>
    <t>901.794.969-6</t>
  </si>
  <si>
    <t xml:space="preserve">DIONY ALEJANDRA RUÌZ PELÁEZ </t>
  </si>
  <si>
    <t>3508536418- - 3209484088</t>
  </si>
  <si>
    <t xml:space="preserve">pnk.publicidad@gmail.com </t>
  </si>
  <si>
    <t>ANGÉLICA SOFÍA GONZÁLEZ PULIDO</t>
  </si>
  <si>
    <t>21/06/2'024</t>
  </si>
  <si>
    <t>22090063132320202008</t>
  </si>
  <si>
    <t>0681</t>
  </si>
  <si>
    <t>MEJORAMIENTO Y ADECUACIÓN DE ESPACIOS DE LA BIBLIOTECA DEL CAMPUS BARCELONA Y SAN ANTONIO DE LA UNIVERSIDAD DE LOS LLANOS, SEGÚN FICHA BPUNI BIB 01 0308 2023</t>
  </si>
  <si>
    <t>CONSORCIO BIBLIOTECAS 2024</t>
  </si>
  <si>
    <t>901.845.701-1</t>
  </si>
  <si>
    <t>MATEO DÍAZ DÍAZ</t>
  </si>
  <si>
    <t xml:space="preserve"> concorciobibliotecas2024@gmail.com</t>
  </si>
  <si>
    <t>1) CONSTRUCCIONES INGEMART S.A.S, identificada con NIT 900.704.194-7,  representada legalmente por el señor Hildebrando Díaz Molano, identificado con número de cédula de ciudadanía N° 9.527.159 expedida en Sogamoso (Boyacá), con un porcentaje de participación del 95% y, 2) Persona natural HILDEBRANDO DÍAZ MOLANO, identificado con cédula de ciudadanía N° 9.527.159 expedida en Sogamoso (Boyacá), con un porcentaje de participación del 5%</t>
  </si>
  <si>
    <t>30-44-101058846 y  (RCE) Nº 30-40-101021626</t>
  </si>
  <si>
    <t>0682</t>
  </si>
  <si>
    <t>LOS CEDENTES TRANSFIEREN DE MANERA TOTAL Y SIN LIMITACIÓN ALGUNA, A LA UNIVERSIDAD DE LOS LLANOS, LOS DERECHOS PATRIMONIALES QUE LES CORRESPONDEN SOBRE EL SOFTWARE DENOMINADO: “BIT4A V1.0 - BUSINESS INTELLIGENCE TOOL FOR ADVANCED ACADEMIC ANALYSIS” DENTRO DEL PROYECTO “PANORAMA DE LA TRANSFORMACIÓN DIGITAL EN INSTITUCIONES DE EDUCACIÓN SUPERIOR POR MEDIO DE LA INTEGRACIÓN DE MÉTODOS CIENCIOMÉTRICOS, ANALÍTICA DE DATOS Y TECNOLOGÍAS DE VISUALIZACIÓN DE DATOS (VISUAL &amp; DATA ANALYTICS), CÓDIGO C03-F02-014- 2022”, CÓDIGO C03-F02-014- 2022 DE LA DIRECCIÓN GENERAL DE INVESTIGACIONES</t>
  </si>
  <si>
    <t xml:space="preserve">DIANA MARCELA CARDONA ROMÁN
EDWIN DAMIAM GUINA ESCOBAR
YESICA ALEJANDRA COLMENARES GARZÓN
</t>
  </si>
  <si>
    <t xml:space="preserve">40326441                  1006965892              1006718788 </t>
  </si>
  <si>
    <t>3003236451   3214740209         3103316813</t>
  </si>
  <si>
    <t>: marcela.cardona@gmail.com               edwin.guina@unillanos.edu.co               yesica.colmenares@unillanos.edu.co</t>
  </si>
  <si>
    <t>JENNIFER LETICIA VEGA BARBOSA</t>
  </si>
  <si>
    <t>lasaiaholisticbrands@gmail.com</t>
  </si>
  <si>
    <t>1188</t>
  </si>
  <si>
    <t>1189</t>
  </si>
  <si>
    <t>PC ON LINE ALTA TECNOLOGIA S.A.S</t>
  </si>
  <si>
    <t>900.707.916-1</t>
  </si>
  <si>
    <t xml:space="preserve">HECTOR EMILIO MEDINA SALGADO </t>
  </si>
  <si>
    <t>(608) 6630957 - 3217635132</t>
  </si>
  <si>
    <t>pcolinebt@hotmail.com</t>
  </si>
  <si>
    <t>0683</t>
  </si>
  <si>
    <t>RENOVACIÓN DE LICENCIAS DE ALMACENAMIENTO EN DRIVE Y CORREO INSTITUCIONAL – GOOGLE, NECESARIAS PARA EL DESARROLLO OPERACIONAL INSTITUCIONAL, SEGÚN EL PROYECTO ADQUISICIÓN DE INFRAESTRUCTURA TECNOLÓGICA PARA EL APOYO TRANSVERSAL DE LOS PROCESOS ACADÉMICO ADMINISTRATIVOS DE LA UNIVERSIDAD DE LOS LLANOS – ACTUALIZACIÓN I, FICHA SIST 01 0311 2023.</t>
  </si>
  <si>
    <t>901303175-1</t>
  </si>
  <si>
    <t>(601) 6359186 – (601) 6225648 – 3105512936.</t>
  </si>
  <si>
    <t>colombia@ieducando.com  yohanna.ramirez@ieducando.com</t>
  </si>
  <si>
    <t>CSC-100045898</t>
  </si>
  <si>
    <t>1196</t>
  </si>
  <si>
    <t>1201</t>
  </si>
  <si>
    <t>ANULADO</t>
  </si>
  <si>
    <t>860.075.223-8</t>
  </si>
  <si>
    <t>FANNY JANETH CUERVO CUERVO</t>
  </si>
  <si>
    <t>0684</t>
  </si>
  <si>
    <t>COMPRA DE PRUEBAS IELTS PARA LA APLICACIÓN DE EXAMENES INTERNACIONALES POR PARTE DEL CENTRO DE IDIOMAS DE LA FACULTAD DE CIENCIAS HUMANAS Y DE LA EDUCACIÓN DE LA UNIVERSIDAD DE LOS LLANOS.</t>
  </si>
  <si>
    <t>SERVICIOS LINGÜÍSTICOS IH COLOMBIA S.A.S.</t>
  </si>
  <si>
    <t>ALEJANDRO LÓPEZ TOBÓN</t>
  </si>
  <si>
    <t>slih@ih-colombia.com, info@ihbogota.com</t>
  </si>
  <si>
    <t>Fernando Campos Polo</t>
  </si>
  <si>
    <t>0947</t>
  </si>
  <si>
    <t>ADQUISICIÓN DE EQUIPOS DE LABORATORIO PARA LA OFERTA DE NUEVOS PROGRAMAS DE LA UNIVERSIDAD DE LOS LLANOS, DE ACUERDO AL PLAN DE COBERTURA 2023-2.</t>
  </si>
  <si>
    <t>MAXICAL S.A.S.</t>
  </si>
  <si>
    <t>900447875-1</t>
  </si>
  <si>
    <t>(608) 6626441- 6625523 - 3158273481</t>
  </si>
  <si>
    <t>gerente@maxical.co</t>
  </si>
  <si>
    <t>MIGUEL ÁNGEL RAMÍREZ NIÑO</t>
  </si>
  <si>
    <t>Coordinador de sistema de laboratorios</t>
  </si>
  <si>
    <t>30-46-101015080</t>
  </si>
  <si>
    <t>0948</t>
  </si>
  <si>
    <t>ADQUISICIÓN E INSTALACIÓN DE EQUIPOS TECNOLÓGICOS Y ELECTRODOMÉSTICOS PARA LOS POSGRADOS DE LA FACULTAD DE CIENCIAS DE LA SALUD.</t>
  </si>
  <si>
    <t>CORPORACIÒN SOCIAL MANACACIAS</t>
  </si>
  <si>
    <t>900271558-4</t>
  </si>
  <si>
    <t>3115998207 - 3227037793</t>
  </si>
  <si>
    <t>LUZ MYRIAM TOBÓN BORRERO</t>
  </si>
  <si>
    <t>620-47-994000053550</t>
  </si>
  <si>
    <t>0949</t>
  </si>
  <si>
    <t>SUMINISTRO DE ALIMENTACIÓN Y SERVICIOS DE LOGÍSTICA PARA EL DESARROLLO DE LOS DIFERENTES PROYECTOS DE EXTENSIÓN Y DEMÁS ACTIVIDADES DE LA DIRECCIÓN GENERAL DE PROYECCIÓN SOCIAL, CON CARGO A LA FICHA BPUNI VIAC 05 0111 2023.</t>
  </si>
  <si>
    <t>Directora Técnica de la Dirección General de Proyección Social</t>
  </si>
  <si>
    <t xml:space="preserve">30-46-101015078 </t>
  </si>
  <si>
    <t>0950</t>
  </si>
  <si>
    <t>ADQUISICIÓN DE ELEMENTOS DE PAPELERÍA NECESARIOS PARA EL DESARROLLO DE PROYECTOS E INICIATIVAS DE LA DIRECCIÓN GENERAL DE INVESTIGACIONES”, CON CARGO A LA FICHA BPUNI VIAC 04 3110 2023.</t>
  </si>
  <si>
    <t>FRANCISCO ALEJANDRO SÁNCHEZ</t>
  </si>
  <si>
    <t>Docente de Planta adscrito a la facultad de ciencias basicas</t>
  </si>
  <si>
    <t>fsanchezbarrera@unillanos.edu.co</t>
  </si>
  <si>
    <t>0951</t>
  </si>
  <si>
    <t>ADQUISICIÓN DE EQUIPOS ESPECIALIZADOS DE LABORATORIO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t>
  </si>
  <si>
    <t>ADVANCED INSTRUMENTS S.A.S</t>
  </si>
  <si>
    <t>830.101.830-1</t>
  </si>
  <si>
    <t>ANGEL LEONARDO GARCÍA  NEIRA</t>
  </si>
  <si>
    <t xml:space="preserve"> (601) 2447917 3176458268</t>
  </si>
  <si>
    <t xml:space="preserve">info@advanced.com.co </t>
  </si>
  <si>
    <t>Decano de la Facultad de Ciencias Básicas e Ingeniería</t>
  </si>
  <si>
    <t xml:space="preserve">11-44-101230796 </t>
  </si>
  <si>
    <t>0952</t>
  </si>
  <si>
    <t>ADQUISICIÓN DE ELEMENTOS PUBLICITARIOS NECESARIOS PARA EL DESARROLLO ACTIVIDADES Y EVENTOS DE PRESENCIA INSTITUCIONAL DE LA FACULTAD DE CIENCIAS ECONÓMICAS.</t>
  </si>
  <si>
    <t>DIONY ALEJANDRA RUIZ PELÁEZ</t>
  </si>
  <si>
    <t>pnk.publicidad@gmail.com</t>
  </si>
  <si>
    <t>JAVIER DÍAZ CASTRO</t>
  </si>
  <si>
    <t>Decano de la Facultad de Ciencias Económicas</t>
  </si>
  <si>
    <t>facultad_economicas@unillanos.edu.co</t>
  </si>
  <si>
    <t>1006</t>
  </si>
  <si>
    <t>ESTUDIOS TÉCNICOS, DISEÑOS Y GESTIÓN DE LICENCIAMIENTO PARA LAS UNIDADES RURALES MANACACÍAS, TAHUR Y BANQUETA DE LA UNIVERSIDAD DE LOS LLANOS, SEGÚN FICHA BPUNI FCARN 01 0308 2023.</t>
  </si>
  <si>
    <t>CARLOS EDUARDO BAQUERO MUÑOZ</t>
  </si>
  <si>
    <t>(608) 6458156 - 3052929119 – 310 3051398.</t>
  </si>
  <si>
    <t>contructoracbmsas@gmail.com</t>
  </si>
  <si>
    <t>CUATRO (04) MESES Y QUINCE (15) DIAS CALENDARIO</t>
  </si>
  <si>
    <t xml:space="preserve">MARÌA PAULA ESTUPIÑAN TIUSO </t>
  </si>
  <si>
    <t xml:space="preserve">Asesora de Planeaciòn </t>
  </si>
  <si>
    <t>21040085222320202008</t>
  </si>
  <si>
    <t>30-44-101059026</t>
  </si>
  <si>
    <t>1007</t>
  </si>
  <si>
    <t>SERVICIO DE MANTENIMIENTO GENERAL PREVENTIVO Y/O CORRECTIVO, INCLUYE SUMINISTRO DE REPUESTOS PARA LOS DISTINTOS EQUIPOS TECNOLÓGICOS DE LA UNIVERSIDAD DE LOS LLANOS.</t>
  </si>
  <si>
    <t>RIAÑO RAMÌREZ S.A.S</t>
  </si>
  <si>
    <t>NATALIA RIAÑO RAMÌREZ</t>
  </si>
  <si>
    <t xml:space="preserve">(608) 6829482 - 3142441100 </t>
  </si>
  <si>
    <t>CINCO (05) MESES CALENDARIO O HASTA CUMPLIR CON EL PRESUPUESTO</t>
  </si>
  <si>
    <t xml:space="preserve">Jefe de oficina de sistemas </t>
  </si>
  <si>
    <t>22010060642120202008</t>
  </si>
  <si>
    <t>CV-100043028</t>
  </si>
  <si>
    <t>1008</t>
  </si>
  <si>
    <t>DIAGNÓSTICO QUE PERMITA ORIENTAR EL CORRECTO DESARROLLO PARA FUTUROS LICENCIAMIENTOS EN LA INFRAESTRUCTURA DEL CAMPUS SAN ANTONIO DE LA UNIVERSIDAD DE LOS LLANOS.</t>
  </si>
  <si>
    <t>MAURICIO ALBERTO SALAZAR OSORIO</t>
  </si>
  <si>
    <t>3175765027 - 3214710724.</t>
  </si>
  <si>
    <t xml:space="preserve">arqmauriciosalazaro@gmail.com </t>
  </si>
  <si>
    <t>1009</t>
  </si>
  <si>
    <t>SUMINISTRO DE COMBUSTIBLES DERIVADOS DEL PETRÓLEO: GASOLINA CORRIENTE, ACPM (DIESEL) Y LUBRICANTE UREA CON DESTINO AL PARQUE AUTOMOTOR, EQUIPOS Y MAQUINARIA DE LA UNIVERSIDAD DE LOS LLANOS.</t>
  </si>
  <si>
    <t xml:space="preserve">CINCO (05) MESES INCO (05) DIAS CALENDARIO O HASTA CUMPLIR CON EL PRESUPUESTO </t>
  </si>
  <si>
    <t>COMPRA EN LINEA</t>
  </si>
  <si>
    <t>1010</t>
  </si>
  <si>
    <t>ADQUISICIÓN DE ELEMENTOS ELECTRONICOS NECESARIOS PARA EL DESARROLLO DE PROYECTOS E INICIATIVAS DE LA DIRECCIÓN GENERAL DE INVESTIGACIONES, CON CARGO BPUNI VIAC 04 3110 2023.</t>
  </si>
  <si>
    <t>Francisco Alejandro Sánchez Barrera</t>
  </si>
  <si>
    <t>1011</t>
  </si>
  <si>
    <t>ADQUISICIÓN E INSTALACIÓN DE MOBILIARIO PARA EL DESARROLLO DEL PROYECTO "MEJORAMIENTO DE LA INFRAESTRUCTURA FÍSICA Y DOTACIÓN DE LA SALA DE PROFESORES Y EL LABORATORIO DE ANÁLISIS DE LA INFORMACIÓN DE LA FACULTAD DE CIENCIAS DE LA SALUD" FICHA BPUNI FCS 01 0308 2023.</t>
  </si>
  <si>
    <t>FRANCI  LILIANA GUZMÁN HERNÁNDEZ</t>
  </si>
  <si>
    <t>. (608) 6621882, Cel. 3118802291 – 3102854797.</t>
  </si>
  <si>
    <t>21040085282320101004010104</t>
  </si>
  <si>
    <t>3977462-3</t>
  </si>
  <si>
    <t>1012</t>
  </si>
  <si>
    <t xml:space="preserve">ELABORACIÓN DE VITRINA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                                                                             </t>
  </si>
  <si>
    <t>dmhd1980@gmail.com</t>
  </si>
  <si>
    <t xml:space="preserve">ELVIS MIGUEL PÉREZ RODRIGUEZ </t>
  </si>
  <si>
    <t>DECANO DE LA FACULTAD DE CIENCIAS BASICAS E INGENIERIA</t>
  </si>
  <si>
    <t>1013</t>
  </si>
  <si>
    <t>PRESTACIÓN DEL SERVICIO DE UNA PLATAFORMA TECNOLÓGICA, ACOMPAÑAMIENTO ESPECIALIZADO Y ASESORÍA TÉCNICA, PARA LLEVAR A CABO LA CONSULTA PREVIA VIRTUAL PARA LA ELECCIÓN DE RECTOR PARA EL PERIODO INSTITUCIONAL 2025 - 2027.</t>
  </si>
  <si>
    <t>3105605107                   (606) 8781500</t>
  </si>
  <si>
    <t>contratacion.convenios@ucaldas.edu.co  hectorf.torres@ucaldas.edu.co</t>
  </si>
  <si>
    <t>CINCO (05) MESES CALENDARIO O HASTA EL 31 DICIEMBRE DE 2024</t>
  </si>
  <si>
    <t>1014</t>
  </si>
  <si>
    <t xml:space="preserve">ADQUISICIÓN DE AGENDAS INSTITUCIONALES PARA EL FORTALECIMIENTO DEL PROGRAMA DE RETENCIÓN ESTUDIANTIL DEL AREA DE DESARROLLO HUMANO BIENESTAR UNIVERSITARIO DE LA UNIVERSIDAD DE LOS LLANOS, DE ACUERDO AL PLAN DE COBERTURA 2023-2.  </t>
  </si>
  <si>
    <t>1015</t>
  </si>
  <si>
    <t>ADQUISICION DE LICENCIA DE ANTIVIRUS PARA LA PROTECCIÓN, DETECCIÓN Y ELIMINACIÓN DE SOFTWARE MALICIOSOS EN LA UNIVERSIDAD DE LOS LLANOS, CON CARGO LA FICHA BPUNI SIST 01 0311 2023 ACTUALIZACIÓN I.</t>
  </si>
  <si>
    <t>CV-100043656</t>
  </si>
  <si>
    <t>1109</t>
  </si>
  <si>
    <t>MANTENIMIENTO PREVENTIVO Y CORRECTIVO INCLUYE CAMBIO DE POLICARBONATO Y REFUERZO DE TUBERÍA DE LOS DOMOS UBICADOS EN LOS PASILLOS QUE COMUNICAN EDIFICIO ADMINISTRATIVO CON EL EXTERIOR EN EL CAMPUS BARCELONA DE LA UNIVERSIDAD DE LOS LLANOS.</t>
  </si>
  <si>
    <t>1110</t>
  </si>
  <si>
    <t>ADQUISICIÓN DE ELEMENTOS PUBLICITARIOS PARA EL DESARROLLO DEL SEGUNDO EVENTO ACADEMICO DE CAPACITACION DENOMINADO “II SIMPOSIO DE PATOLOGÍA DIGITAL: REDPAT - RED DE PATOLOGÍA DIGITAL DE COLOMBIA”, EN EL MARCO DEL PROYECTO TITULADO “IMPLEMENTACIÓN DE UNA RED DE INVESTIGACIÓN, DESARROLLO TECNOLÓGICO E INNOVACIÓN EN PATOLOGÍA DIGITAL (REDPAT) SOPORTADA POR TECNOLOGÍAS DE LA INDUSTRIA 4.0 EN EL META” CÓDIGO BPIN 2019000100060, VIGENCIA 2024</t>
  </si>
  <si>
    <t xml:space="preserve">DECANO FACULTAD CIENCIAS BASICAS E INGENIERIA </t>
  </si>
  <si>
    <t>decafcbi@unillanos.edu.co
eperez@unillanos.edu.co</t>
  </si>
  <si>
    <t>1649 SICOF SPGR 4924</t>
  </si>
  <si>
    <t>SICOF 5001 SPGR 6124</t>
  </si>
  <si>
    <t>1111</t>
  </si>
  <si>
    <t>PRESTACIÓN DEL SERVICIO DE UNA PLATAFORMA TECNOLÓGICA, ACOMPAÑAMIENTO ESPECIALIZADO Y ASESORÍA TÉCNICA, PARA LLEVAR A CABO LA ELECCIÓN DEL REPRESENTANTE DE LOS EGRESADOS ANTE EL CONSEJO SUPERIOR UNIVERSITARIO PARA EL PERIODO INSTITUCIONAL 2025 – 2027 DE LA UNIVERSIDAD DE LOS LLANOS</t>
  </si>
  <si>
    <t>BIOMETRIC TECHNOLOGIES DE COLOMBIA SAS</t>
  </si>
  <si>
    <t>900.080.313-7</t>
  </si>
  <si>
    <t>ÒSCAR JAVIER MARTÌNEZ SANZ</t>
  </si>
  <si>
    <t>gerencia@btcbiometric.com</t>
  </si>
  <si>
    <t>1247</t>
  </si>
  <si>
    <t>ELVIS MIGUEL PÉREZ RODRÍGUEZ</t>
  </si>
  <si>
    <t>Servicio de Mantenimiento de equipos electrónicos y eléctricos (plantas)</t>
  </si>
  <si>
    <t>1260</t>
  </si>
  <si>
    <t>901520190-0</t>
  </si>
  <si>
    <t>LEONILDO TORRES MARTÍNEZ</t>
  </si>
  <si>
    <t>RAÚL MURILLO PINTO</t>
  </si>
  <si>
    <t>1112</t>
  </si>
  <si>
    <t>ADQUISICIÓN DE INSUMO TUBO ALUMINA ESPECIALIZADO PARA EL DESARROLLO DEL PROYECTO DENOMINADO: “INVESTIGACIÓN DE BIOCARBONOS PARA ENMIENDAS Y RETENCIÓN DE CADMIO EN SUELOS: UNA ALTERNATIVA DE APROVECHAMIENTO DE RESIDUOS LIGNOCELULÓSICOS DEL DEPARTAMENTO DEL META" BPIN 2021000100384</t>
  </si>
  <si>
    <t>CENTRO COLOMBIANO DE TECNOLOGIA SAS CECOLTEC SAS</t>
  </si>
  <si>
    <t>CARLOS ALBERTO SALAZAR DUQUE</t>
  </si>
  <si>
    <t>gerencia@cecoltec.com</t>
  </si>
  <si>
    <t xml:space="preserve">Nelson Oswaldo Briceño Gamba </t>
  </si>
  <si>
    <t xml:space="preserve">Docente de Planta </t>
  </si>
  <si>
    <t>SICOF 1600 SPGR 4824</t>
  </si>
  <si>
    <t>SICOF 5051 SPGR 6724</t>
  </si>
  <si>
    <t>1114</t>
  </si>
  <si>
    <t>ADQUISICIÓN DE PRENDAS INSTITUCIONALES, ELEMENTOS CULTURALES Y MATERIAL DIDÁCTICO PARA LAS DIFERENTES ACTIVIDADES DE LA DIVISIÓN DE BIENESTAR UNIVERSITARIO CON CARGO A LA FICHA BPUNI BU 02 0711 2023 - ACTUALIZACIÓN.</t>
  </si>
  <si>
    <t>1147</t>
  </si>
  <si>
    <t>ADQUISICIÓN E INSTALACIÓN DE MOBILIARIO PARA LA BIBLIOTECA CAMPUS SAN ANTONIO Y BARCELONA DE LA UNIVERSIDAD DE LOS LLANOS, FICHA BPUNI BIB 01 0308 2023</t>
  </si>
  <si>
    <t>79 921 505</t>
  </si>
  <si>
    <t>21040085232320101004010104</t>
  </si>
  <si>
    <t>3987568–8</t>
  </si>
  <si>
    <t>1148</t>
  </si>
  <si>
    <t>ESTUDIOS Y DISEÑOS PARA LA CONSTRUCCIÓN DE UNA PISCINA EN LA UNIVERSIDAD DE LOS LLANOS, SEGÚN FICHA BPUNI PLAN 01 0308 2023.</t>
  </si>
  <si>
    <t>VALCA ARQUITECTURA S.A.S.</t>
  </si>
  <si>
    <t>900749070-6</t>
  </si>
  <si>
    <t>LISIMACO LAGUADO ESCALANTE</t>
  </si>
  <si>
    <t>601) 9321393 – 3016292398 - 3208810041</t>
  </si>
  <si>
    <t>lisimacolaguado@gmail.com – proyectos@valca.co</t>
  </si>
  <si>
    <t>FREDY AMAYA MOTTA</t>
  </si>
  <si>
    <t>contralejo1501@gmail.com</t>
  </si>
  <si>
    <t>21040085312320202008</t>
  </si>
  <si>
    <t>340-47-994000056103</t>
  </si>
  <si>
    <t>1149</t>
  </si>
  <si>
    <t>SERVICIO DE IMPRESIÓN DE LOTERIA Y DE MODELOS 3D COMO MATERIAL DIDÁCTICO PARA EL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</si>
  <si>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LA GUIA IMPRESORES JYM S.A.S.</t>
  </si>
  <si>
    <t xml:space="preserve">johanna0673@gmail.com  </t>
  </si>
  <si>
    <t>SERVICIO DE BIBLIOTECA DIGITAL EUREKA CON VIGENCIA DE SUSCRIPCION POR UN (01) AÑO, ESPECIALIZADA EN EL ÁREA DE LA SALUD, PARA EL SISTEMA DE BIBLIOTECAS DE UNIVERSIDAD DE LOS LLANOS, CON CARGO A LA FICHA BPUNI BIB 02 0211 2023, VIGENCIA 2024.</t>
  </si>
  <si>
    <t>3164706399 -  (601) 2354068 – (601)3454508.</t>
  </si>
  <si>
    <t>sflorez@medicapanamericana.com.co ;  financieromp@medicapanamericana.com.co</t>
  </si>
  <si>
    <t>220900631123201010050205</t>
  </si>
  <si>
    <t>CBC-100059063</t>
  </si>
  <si>
    <t>(601)6118427 -  3106897129</t>
  </si>
  <si>
    <t>El contrato se anulo, en razon a que el contratista solicita modificacion de las clausulas de la minuta del contrato, por lo que estas solicitudes se elevaron a consulta por la asesora externa.</t>
  </si>
  <si>
    <t>PRESTAR LOS SERVICIOS PARA LA CONSTRUCCIÓN DE MARCA EN EL DESARROLLO DE LA CONVOCATORIA INTERNA DENOMINADA ‘FORTALECIMIENTO DEL REGISTRO DE MARCA DE LOS GRUPOS DE INVESTIGACIÓN DE LA UNIVERSIDAD DE LOS LLANOS COMO PRODUCTO DE CTeI - 2024’, CON CARGO A LA FICHA BPUNI VIAC 04 3110 2023.</t>
  </si>
  <si>
    <t>3002103234 - 3002103223</t>
  </si>
  <si>
    <t xml:space="preserve">DIRECTORA TECNICA DE INVESTIGACIONES </t>
  </si>
  <si>
    <t>LOS CEDENTES TRANSFIEREN DE MANERA TOTAL Y SIN LIMITACIÓN ALGUNA A LA UNIVERSIDAD DE LOS LLANOS, LOS DERECHOS PATRIMONIALES QUE LES CORRESPONDEN SOBRE LA OBRA LITERARIA DENOMINADA “CRÓNICAS, MEMORIA, CONFLICTO Y ESCUELA: LA VOZ DE LOS MAESTROS EN EL DEPARTAMENTO DEL META” DENTRO DEL PROCESO DE LA DIRECCIÓN GENERAL DE PROYECCIÓN SOCIAL DE RECEPCIÓN DE OBRAS –EDITORIAL UNILLANOS.</t>
  </si>
  <si>
    <t xml:space="preserve">LUZ HAYDEE GONZÁLEZ OCAMPO
HÉCTOR ROLANDO CHAPARRO HURTADO
JHON ESNEIDER CASTELLANOS JIMÉNEZ
</t>
  </si>
  <si>
    <t xml:space="preserve">
 40384499 
 17333495 
 86055365 
</t>
  </si>
  <si>
    <t>3158253355    3103421970     3202624656</t>
  </si>
  <si>
    <t>lgonzalez@unillanos.edu.co  rchaparro@unillanos.edu.co   jcastellanos@unillanos.edu.co</t>
  </si>
  <si>
    <t xml:space="preserve">DIRECTORA TECNICA DE PROYECCIÒN SOCIAL </t>
  </si>
  <si>
    <t>ADQUISICIÓN DE ELEMENTOS DE SEGURIDAD, SALUD Y PROTECCIÓN PARA EL CENTRO DE IDIOMAS DE LA FACULTAD DE CIENCIAS HUMANAS Y DE LA EDUCACIÓN.</t>
  </si>
  <si>
    <t xml:space="preserve">comercial@rrsas.com </t>
  </si>
  <si>
    <t xml:space="preserve"> DOS (2) MESES CALENDARIO</t>
  </si>
  <si>
    <t>DECANO DE LA FACULTAD DE CIENCIAS HUMANAS Y DE LA EDUCACIÓN</t>
  </si>
  <si>
    <t>EJECUTAR PLAN DE MARKETING PARA LA OFERTA ACADÉMICA DE PROGRAMAS DE POSGRADOS, INSCRIPCIONES PRIMER SEMESTRE 2025.</t>
  </si>
  <si>
    <t>AGENCIA DE MERCADEO PUBLICIDAD Y CAPACITACIÓN MANAGER S.A.S</t>
  </si>
  <si>
    <t>JHONATAN ABEL RODRÌGUEZ PINZÒN</t>
  </si>
  <si>
    <t>3103033752 – 3012122944- 3245950498.</t>
  </si>
  <si>
    <t>admin@agerenciamanager.com dirmercadeo@agenciamanager.com</t>
  </si>
  <si>
    <t>COORDINADOR POSGRADOS</t>
  </si>
  <si>
    <t xml:space="preserve">CV- 100043736 </t>
  </si>
  <si>
    <t>1161</t>
  </si>
  <si>
    <t>CONTRATAR LA PÓLIZA RESPONSABILIDAD TODO RIESGO INCLUIDA CIVIL EXTRACONTRACTUAL DE LOS VEHÍCULOS DEL PARQUE AUTOMOTOR DE LA UNIVERSIDAD DE LOS LLANOS.</t>
  </si>
  <si>
    <t>CESAR ANDRÉS POLANIA CHÁVES</t>
  </si>
  <si>
    <t>(608) 6720606.</t>
  </si>
  <si>
    <t>dibermudez@solidaria.com.co capolania@solidaria.com.co</t>
  </si>
  <si>
    <t>TÉCNICO ADMINISTRATIVA</t>
  </si>
  <si>
    <t>1165</t>
  </si>
  <si>
    <t>ADQUISICIÓN E INSTALACIÓN DE EQUIPOS Y ELEMENTOS TECNOLÓGICOS PARA EL DESARROLLO DEL PROYECTO “MEJORAMIENTO DE LA INFRAESTRUCTURA FÍSICA Y DOTACIÓN DE LA SALA DE PROFESORES Y EL LABORATORIO DE ANÁLISIS DE LA INFORMACIÓN DE LA FACULTAD DE CIENCIAS DE LA SALUD" FICHA BPUNI FCS 01 0308 2023.</t>
  </si>
  <si>
    <t xml:space="preserve">MAURICIO VELEZ GIRALDO </t>
  </si>
  <si>
    <t>21040085282320101004010104 - 210400852823201010030406</t>
  </si>
  <si>
    <t xml:space="preserve">                                                                       CV-100043871
			</t>
  </si>
  <si>
    <t xml:space="preserve">Compañía Mundial de Seguros S.A.		</t>
  </si>
  <si>
    <t>1166</t>
  </si>
  <si>
    <t>RENOVACIÓN DE LICENCIA PARA EL EQUIPO POLAR TEAM PRO DEL LABORATORIO DE FISIOLOGÍA DEL ESFUERZO DE LA UNIVERSIDAD DE LOS LLANOS.</t>
  </si>
  <si>
    <t>EJERCICIO INTELIGENTE GROUP S.A.S.</t>
  </si>
  <si>
    <t>901.715.505-5</t>
  </si>
  <si>
    <t>PABLO ANDRES RESTREPO MORENO</t>
  </si>
  <si>
    <t>3136861976.</t>
  </si>
  <si>
    <t>pablo@ejerciciointeligente.com</t>
  </si>
  <si>
    <t>RES (03) MESES CALENDARIO O HASTA EL CUMPLIMIENTO DEL OBJETO</t>
  </si>
  <si>
    <t>22010030092450209</t>
  </si>
  <si>
    <t>1167</t>
  </si>
  <si>
    <t>CONTRATAR LA PÓLIZA DE SEGURO DE RESPONSABILIDAD CIVIL EXTRACONTRACTUAL RCE PRÁCTICAS DE LA SALUD II SEMESTRE CON DESTINO A LA FACULTAD DE CIENCIAS DE LA SALUD</t>
  </si>
  <si>
    <t>6720606 – 6464330</t>
  </si>
  <si>
    <t>Decana Facultad de Ciencias de la Salud</t>
  </si>
  <si>
    <t>1168</t>
  </si>
  <si>
    <t>ADQUISICIÓN DE ELEMENTOS TECNOLOGICOS PARA EL DESARROLLO DE LAS ACTIVIDADES ACADÉMICAS Y ADMINISTRATIVAS DE LA UNIVERSIDAD DE LOS LLANOS.</t>
  </si>
  <si>
    <t>JAVIER DÍAZ CASTRO, CRISTOBAL LUGO, MARCO AURELIO TORRES</t>
  </si>
  <si>
    <t>decano de la facultad de Ciencias Económicas - decano de la facultad de Ciencias Agropecuarias y Recursos Naturales -  director de instituto de Ciencias Ambientales de la Orinoquia</t>
  </si>
  <si>
    <t>79.685.462 - 14.244.920 -  79.314.715</t>
  </si>
  <si>
    <t>facultad_economicas@unillanos.edu.co - DGINVESTIGACIONES@UNILLANOS.EDU.CO - CRISTOBALLUGO7@UNILLANOS.EDU.CO</t>
  </si>
  <si>
    <t>1169</t>
  </si>
  <si>
    <t>MANTENIMIENTO POZO PROFUNDO Y SISTEMA DE TRATAMIENTO DE AGUA PARA LA UNIDAD RURAL DEL TAHÚR Y LA BANQUETA VILLANUEVA CASANARE DE LA UNIVERSIDAD DE LOS LLANOS.</t>
  </si>
  <si>
    <t xml:space="preserve">RFM INGENIERÍA Y CONSULTORÍA S.A.S. </t>
  </si>
  <si>
    <t>JOHN STIVEN MORA RIOS</t>
  </si>
  <si>
    <t>3204569355 – 3134682740</t>
  </si>
  <si>
    <t xml:space="preserve">Jefe de la Oficina Asesora de Planeacion </t>
  </si>
  <si>
    <t>620-47-994000053934</t>
  </si>
  <si>
    <t>1170</t>
  </si>
  <si>
    <t>PRESTACIÓN DE SERVICIOS DE CATERING PARA GARANTIZAR EL APOYO AL DESARROLLO DEL EVENTO ACADÉMICO DENOMINADO “II SIMPOSIO DE PATOLOGÍA DIGITAL: REDPAT - RED DE PATOLOGÍA DIGITAL DE COLOMBIA”, EL CUAL ES DESARROLLADO EN EL MARCO DEL PROYECTO TITULADO “IMPLEMENTACIÓN DE UNA RED DE INVESTIGACIÓN, DESARROLLO TECNOLÓGICO E INNOVACIÓN EN PATOLOGÍA DIGITAL (REDPAT) SOPORTADA POR TECNOLOGÍAS DE LA INDUSTRIA 4.0 EN EL META” CÓDIGO BPIN 2019000100060.</t>
  </si>
  <si>
    <t>SICOF1777 SGPR 5824</t>
  </si>
  <si>
    <t>SICOF 5326 SGPR7524</t>
  </si>
  <si>
    <t xml:space="preserve">ADQUISICION DE ELEMENTOS PUBLICITARIOS NECESARIOS PARA EL DESARROLLO DE LAS ACTIVIDADES DE LA FACULTAD DE CIENCIAS BASICAS E INGENIERIA Y LA FACULTAD DE CIENCIAS HUMANAS Y DE LA EDUCACION PARA LA VIGENCIA 2024.  </t>
  </si>
  <si>
    <t>22010050092450209                          22010030092450209</t>
  </si>
  <si>
    <t>INTERVENTORÍA DE LOS ESTUDIOS Y DISEÑOS PARA LA CONSTRUCCIÓN DE UNA PISCINA EN LA UNIVERSIDAD DE LOS LLANOS, SEGÚN FICHA BPUNI PLAN 01 0308 2023.</t>
  </si>
  <si>
    <t>GRUPO CONALMA S.A.S.</t>
  </si>
  <si>
    <t>901793640-4</t>
  </si>
  <si>
    <t xml:space="preserve">3208810041 – 3213226119 - 3134446236 </t>
  </si>
  <si>
    <t>NUEVA FECHA DE TERMINACION</t>
  </si>
  <si>
    <t>11-44-101234232</t>
  </si>
  <si>
    <t>% EJECUCION CONTRATO</t>
  </si>
  <si>
    <t>ADQUISICIÓN DE REACTIVOS BÁSICOS E INSUMOS DE LABORATORIO NECESARIOS PARA EL DESARROLLO DE PROYECTOS INTERNOS DE LA DIRECCIÓN GENERAL DE INVESTIGACIONES, CON CARGO BPUNI VIAC 04 3110 2023 – ACTUALIZACIÓN – GRUPO I</t>
  </si>
  <si>
    <t>SUMINISTROS CLÍNICOS ISLA S.A.S</t>
  </si>
  <si>
    <t>3123027039.</t>
  </si>
  <si>
    <t xml:space="preserve">contabilidad@islasas.com  </t>
  </si>
  <si>
    <t>TRES (03) MESES CALENDARIO O HASTA EL VEINTIOCHO (28) DE NOVIEMBRE DE 2024</t>
  </si>
  <si>
    <t>PABLO EMILIO CRUZ CASALLAS</t>
  </si>
  <si>
    <t>DOCENTE PLANTA FACULTAD DE CIENCIAS AGROPECUARIAS  Y RECURSOS NATURALES</t>
  </si>
  <si>
    <t>pecruzcasallas@unillanos.edu.co</t>
  </si>
  <si>
    <t>1190</t>
  </si>
  <si>
    <t>ADQUISICIÓN DE REACTIVOS BÁSICOS E INSUMOS DE LABORATORIO NECESARIOS PARA EL DESARROLLO DE PROYECTOS INTERNOS DE LA DIRECCIÓN GENERAL DE INVESTIGACIONES, CON CARGO BPUNI VIAC 04 3110 2023 – ACTUALIZACIÓN – GRUPO II</t>
  </si>
  <si>
    <t>ARTILAB S. A.</t>
  </si>
  <si>
    <t xml:space="preserve">artilab@artilab.com.co     </t>
  </si>
  <si>
    <t>YOHANA MARIA VELASCO SANTAMARÍA</t>
  </si>
  <si>
    <t>ymvelascos@unillanos.edu.co                dginvestigaciones@unillanos.edu.co</t>
  </si>
  <si>
    <t>220800614923201010050</t>
  </si>
  <si>
    <t>1192</t>
  </si>
  <si>
    <t>ADQUISICIÓN DE EQUIPOS Y ELEMENTOS TECNOLÓGICOS NECESARIOS PARA EL DESARROLLO DE PROYECTOS INTERNOS DE LA DIRECCIÓN GENERAL DE INVESTIGACIONES, CON CARGO BPUNI VIAC 04 3110 2023 – ACTUALIZACIÓN.</t>
  </si>
  <si>
    <t>TRES (3) MESES CALENDARIO o hasta el treinta (30) de noviembre de 2024</t>
  </si>
  <si>
    <t>DUMAR ALEXANDER JARAMILLO HERNANDEZ</t>
  </si>
  <si>
    <t>1193</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</si>
  <si>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</si>
  <si>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 xml:space="preserve">800.153.993-7   </t>
  </si>
  <si>
    <t>TRES (03) MESES CALENDARIO O HASTA EL 27 DE DICIEMBRE DE 2024</t>
  </si>
  <si>
    <t>JEFE DIVISIÒN DE BIENESTAR INSTITUCIONAL</t>
  </si>
  <si>
    <t>1862 SICOF                    6824 SGPR</t>
  </si>
  <si>
    <t>Técnico administrativo Servicios Generales</t>
  </si>
  <si>
    <t>HASTA ACTA DE INICIO</t>
  </si>
  <si>
    <t xml:space="preserve">HASTA ACTA DE INICIO </t>
  </si>
  <si>
    <t>220800614923201010051</t>
  </si>
  <si>
    <t xml:space="preserve">0637 DE 2026 </t>
  </si>
  <si>
    <t>ADQUISICIÓN E INSTALACIÓN DE ELECTROBOMBAS SUMERGIBLES PARA AGUAS RESIDUALES, DESTINADAS AL RESTABLECIMIENTO Y GARANTÍA DEL FUNCIONAMIENTO OPERATIVO DE LA PLANTA DE TRATAMIENTO DE AGUAS RESIDUALES DEL CAMPUS BARCELONA DE LA UNIVERSIDAD DE LOS LLANOS.</t>
  </si>
  <si>
    <t>RFM INGENIERÍA Y CONSULTORÍA S.A.S.</t>
  </si>
  <si>
    <t xml:space="preserve">JOHN STIVEN MORA RÍOS </t>
  </si>
  <si>
    <t>contabilidad@rfmingenieria.com.co</t>
  </si>
  <si>
    <t>póliza de Cumplimiento N° CV-1000062360</t>
  </si>
  <si>
    <t>N CONTRATO SEGUN EL SISTEMA</t>
  </si>
  <si>
    <t>FECHA DE VENCIMIENTO</t>
  </si>
  <si>
    <t>NUEVA FECHA DE V</t>
  </si>
  <si>
    <t>DIAS VENCIDO</t>
  </si>
  <si>
    <t>CONTRATISTA</t>
  </si>
  <si>
    <t>FUNC. A CARGO</t>
  </si>
  <si>
    <t>0616 DE 2025</t>
  </si>
  <si>
    <t>1184 de 2025</t>
  </si>
  <si>
    <t>1237 DE 2025</t>
  </si>
  <si>
    <t xml:space="preserve">0567 </t>
  </si>
  <si>
    <t xml:space="preserve">0966 </t>
  </si>
  <si>
    <t>1182 de 2025</t>
  </si>
  <si>
    <t>1188 DE 2025</t>
  </si>
  <si>
    <t>0661 DE  2025</t>
  </si>
  <si>
    <t xml:space="preserve">0514 </t>
  </si>
  <si>
    <t>0628 DE 2025</t>
  </si>
  <si>
    <t/>
  </si>
  <si>
    <t xml:space="preserve">0559 </t>
  </si>
  <si>
    <t>6/9/1774</t>
  </si>
  <si>
    <t>1135 DE 2025</t>
  </si>
  <si>
    <t>1136 DE 2025</t>
  </si>
  <si>
    <t>0277</t>
  </si>
  <si>
    <t>1137 DE 2025</t>
  </si>
  <si>
    <t>1181 de 2025</t>
  </si>
  <si>
    <t>0489 DE 2025</t>
  </si>
  <si>
    <t>22010060972450100,  22010060982450100</t>
  </si>
  <si>
    <t>1084 DE 2025</t>
  </si>
  <si>
    <t xml:space="preserve">22090063152320202008                  22010071042450209  </t>
  </si>
  <si>
    <t>1250 DEL 2025</t>
  </si>
  <si>
    <t>1249 DE 2025</t>
  </si>
  <si>
    <r>
      <rPr>
        <b/>
        <sz val="10"/>
        <rFont val="Arial Narrow"/>
        <family val="2"/>
      </rPr>
      <t>MODIFICACIÒN Nº1</t>
    </r>
    <r>
      <rPr>
        <sz val="10"/>
        <rFont val="Arial Narrow"/>
        <family val="2"/>
      </rPr>
      <t>, se modifica valor del contrato y forma de pago</t>
    </r>
  </si>
  <si>
    <t>OK HASTA MODIFICACIÒN Y ADICIÒN Nº1
PENDIENTE ACLARATORIA</t>
  </si>
  <si>
    <t>ESTUDIO, CONTRATO, ACTA INICIO, ACLARATORIA, MODIFICACIÒN Y ADICIÒN Nº1</t>
  </si>
  <si>
    <t>1082 de 2025</t>
  </si>
  <si>
    <r>
      <rPr>
        <b/>
        <sz val="10"/>
        <rFont val="Arial Narrow"/>
        <family val="2"/>
      </rPr>
      <t>MODIFICACIÒN Nº 01</t>
    </r>
    <r>
      <rPr>
        <sz val="10"/>
        <rFont val="Arial Narrow"/>
        <family val="2"/>
      </rPr>
      <t xml:space="preserve">              SE ADICIONARON ITEMS A LAS ESPECIFICACIONES TÈCNICAS</t>
    </r>
  </si>
  <si>
    <t>1183 DE 2025</t>
  </si>
  <si>
    <t>22010060542120202008 22010071042450209</t>
  </si>
  <si>
    <r>
      <rPr>
        <b/>
        <sz val="10"/>
        <rFont val="Arial Narrow"/>
        <family val="2"/>
      </rPr>
      <t>PRÒRROGA Nº 01.</t>
    </r>
    <r>
      <rPr>
        <sz val="10"/>
        <rFont val="Arial Narrow"/>
        <family val="2"/>
      </rPr>
      <t xml:space="preserve"> Se prorroga el contrato por UN (01) MES CALENDARIO, en razòn a que un equipo especial requiere de calibraciones puntuales</t>
    </r>
    <r>
      <rPr>
        <b/>
        <sz val="10"/>
        <rFont val="Arial Narrow"/>
        <family val="2"/>
      </rPr>
      <t>.</t>
    </r>
  </si>
  <si>
    <t>22010060532120202008          22010071042450209</t>
  </si>
  <si>
    <r>
      <rPr>
        <b/>
        <sz val="10"/>
        <rFont val="Arial Narrow"/>
        <family val="2"/>
      </rPr>
      <t>ACTA DE PRORROGA Nº1</t>
    </r>
    <r>
      <rPr>
        <sz val="10"/>
        <rFont val="Arial Narrow"/>
        <family val="2"/>
      </rPr>
      <t>, tiempo adiciional dos (02) meses calendario</t>
    </r>
  </si>
  <si>
    <t xml:space="preserve">0577 </t>
  </si>
  <si>
    <t>1243 DE 2025</t>
  </si>
  <si>
    <r>
      <rPr>
        <b/>
        <sz val="10"/>
        <rFont val="Arial Narrow"/>
        <family val="2"/>
      </rPr>
      <t xml:space="preserve">ACLARATORIA Nº 01     </t>
    </r>
    <r>
      <rPr>
        <sz val="10"/>
        <rFont val="Arial Narrow"/>
        <family val="2"/>
      </rPr>
      <t xml:space="preserve">                                        SE ACLARA VALOR DEL CONTRATO EN EL ACTA DE INICIO.                                                                                                                    </t>
    </r>
    <r>
      <rPr>
        <b/>
        <sz val="10"/>
        <rFont val="Arial Narrow"/>
        <family val="2"/>
      </rPr>
      <t xml:space="preserve">ACLARATORIA Nº 02       </t>
    </r>
    <r>
      <rPr>
        <sz val="10"/>
        <rFont val="Arial Narrow"/>
        <family val="2"/>
      </rPr>
      <t xml:space="preserve">                                 SE ACLARA CANTIDADES DE LA CLAUSULA 3) ESPECIFICACIONES TÈCNICAS</t>
    </r>
  </si>
  <si>
    <t>1083 DE 2025</t>
  </si>
  <si>
    <t>22010060422120202007 Y  22010060452120202007</t>
  </si>
  <si>
    <t>330738427523201010030     SPGR 00TI-3902-1000-2021-00010-00384</t>
  </si>
  <si>
    <t>ACTA DE INICIO</t>
  </si>
  <si>
    <t>0567 DEL 2025</t>
  </si>
  <si>
    <t>12/004/2024</t>
  </si>
  <si>
    <t xml:space="preserve">Avelina Villarraga Baquero </t>
  </si>
  <si>
    <r>
      <rPr>
        <sz val="10"/>
        <color rgb="FF000000"/>
        <rFont val="Arial Narrow"/>
        <family val="2"/>
      </rPr>
      <t xml:space="preserve">SICOF 1782            </t>
    </r>
    <r>
      <rPr>
        <sz val="10"/>
        <color rgb="FF000000"/>
        <rFont val="Arial Narrow"/>
        <family val="2"/>
      </rPr>
      <t xml:space="preserve"> SPGR  2324</t>
    </r>
  </si>
  <si>
    <t xml:space="preserve">33073842772320201003          SPGR 00TI-3902-1000-2021-00010-00384 </t>
  </si>
  <si>
    <t xml:space="preserve">INTERNO 33080582252320202009  SPGR 00AD-3903-1000-2023-00550-0030 </t>
  </si>
  <si>
    <t>N° Contrato</t>
  </si>
  <si>
    <t>Clase de contrato</t>
  </si>
  <si>
    <t>Contratista</t>
  </si>
  <si>
    <t>Presupuesto programado</t>
  </si>
  <si>
    <t>Fecha suscripcion contrato</t>
  </si>
  <si>
    <t>Nombre del Supervisor</t>
  </si>
  <si>
    <t>Informes totales por entregar</t>
  </si>
  <si>
    <t>Informes por entregar a  30 de junio</t>
  </si>
  <si>
    <t>ENE</t>
  </si>
  <si>
    <t>FEB</t>
  </si>
  <si>
    <t>MAR</t>
  </si>
  <si>
    <t>ABR</t>
  </si>
  <si>
    <t>MAY</t>
  </si>
  <si>
    <t>JUN</t>
  </si>
  <si>
    <t>JUL</t>
  </si>
  <si>
    <t>AGOS</t>
  </si>
  <si>
    <t>SEPT</t>
  </si>
  <si>
    <t>OCT</t>
  </si>
  <si>
    <t>NOV</t>
  </si>
  <si>
    <t>DIC</t>
  </si>
  <si>
    <t>Informes entregados a 30 de junio</t>
  </si>
  <si>
    <t>Modalidad</t>
  </si>
  <si>
    <t>Estado del contrato</t>
  </si>
  <si>
    <t>Fecha de publicación en SECOP</t>
  </si>
  <si>
    <t>Alerta por Publicar fuera de tiempo en SECOP</t>
  </si>
  <si>
    <t>OBSERVACIONES</t>
  </si>
  <si>
    <t>22010020092450209           22010020092450209</t>
  </si>
  <si>
    <t>X</t>
  </si>
  <si>
    <t>P</t>
  </si>
  <si>
    <t>ESTUDIO, CONTRATO , INICIO</t>
  </si>
  <si>
    <t>26/03/2024 EN COLOMBIA COMPRA EFICIENTE</t>
  </si>
  <si>
    <t>CDP, ESTUDIO PREVIO, RP, ACTA DE INICIO</t>
  </si>
  <si>
    <t>p</t>
  </si>
  <si>
    <t>OK HASTA MODIFICACION Y ADICION 1</t>
  </si>
  <si>
    <t>ESTUDIO, CONTRATO, INICIO Y ACTA MODIFICATORIA Y ADICION</t>
  </si>
  <si>
    <t>ESTUDIO, CONTRATO, ACTA DE INICIO</t>
  </si>
  <si>
    <t>09/05/2023              21/08/2024</t>
  </si>
  <si>
    <r>
      <rPr>
        <b/>
        <sz val="10"/>
        <rFont val="Arial Narrow"/>
        <family val="2"/>
      </rPr>
      <t>ACTA ACLARATORIA Nº 01</t>
    </r>
    <r>
      <rPr>
        <sz val="10"/>
        <rFont val="Arial Narrow"/>
        <family val="2"/>
      </rPr>
      <t xml:space="preserve"> y </t>
    </r>
    <r>
      <rPr>
        <b/>
        <sz val="10"/>
        <rFont val="Arial Narrow"/>
        <family val="2"/>
      </rPr>
      <t>02</t>
    </r>
    <r>
      <rPr>
        <sz val="10"/>
        <rFont val="Arial Narrow"/>
        <family val="2"/>
      </rPr>
      <t xml:space="preserve">  SE ACLARA EN EL ACTA DE INICIO AÑO DE LA FECHA DE TERMINACIÒN DEL CONTRATO.              </t>
    </r>
    <r>
      <rPr>
        <b/>
        <sz val="10"/>
        <rFont val="Arial Narrow"/>
        <family val="2"/>
      </rPr>
      <t>ACTA ACLARATORIA Nº 01</t>
    </r>
    <r>
      <rPr>
        <sz val="10"/>
        <rFont val="Arial Narrow"/>
        <family val="2"/>
      </rPr>
      <t xml:space="preserve"> AL CONTRATO</t>
    </r>
  </si>
  <si>
    <r>
      <rPr>
        <b/>
        <sz val="10"/>
        <rFont val="Arial Narrow"/>
        <family val="2"/>
      </rPr>
      <t>ACLARATORIA Nº 01</t>
    </r>
    <r>
      <rPr>
        <sz val="10"/>
        <rFont val="Arial Narrow"/>
        <family val="2"/>
      </rPr>
      <t xml:space="preserve">                    SE ACLARA NÙMERO DE PÒLIZA DE CUMPLIMIENTO</t>
    </r>
  </si>
  <si>
    <t>21010060372120202006 - 22010060372120202006</t>
  </si>
  <si>
    <t>ESTUDIO, CONTRATO, ACTA INCIO</t>
  </si>
  <si>
    <t>33080612692320202006      SPGR 00AD-2202-0700-2023-00550-0305</t>
  </si>
  <si>
    <t xml:space="preserve">330706025622320202008         SPGR 00TI-3902-0705-2019-00010-0060 </t>
  </si>
  <si>
    <r>
      <rPr>
        <b/>
        <sz val="10"/>
        <rFont val="Arial Narrow"/>
        <family val="2"/>
      </rPr>
      <t>ACTA ACLARATORIA Nº 01</t>
    </r>
    <r>
      <rPr>
        <sz val="10"/>
        <rFont val="Arial Narrow"/>
        <family val="2"/>
      </rPr>
      <t xml:space="preserve">  SE ALCARA NÙMERO DE PÒLIZA DE CUMPLIMIENTO</t>
    </r>
  </si>
  <si>
    <t>Presento solo un informe de 15/02/2024 al 30/04/2024</t>
  </si>
  <si>
    <t xml:space="preserve">210400852723201010030406 PFC 2023 VIARE 02 0308 2023 </t>
  </si>
  <si>
    <t>Ha presentado un solo informe 16/02/2024 AL 14/05/2024</t>
  </si>
  <si>
    <t>Ha presentado un solo informe 22/02/2024 al 30/04/2024</t>
  </si>
  <si>
    <r>
      <rPr>
        <b/>
        <sz val="10"/>
        <rFont val="Arial Narrow"/>
        <family val="2"/>
      </rPr>
      <t xml:space="preserve">MODIFICACIÒN Nº 01                  </t>
    </r>
    <r>
      <rPr>
        <sz val="10"/>
        <rFont val="Arial Narrow"/>
        <family val="2"/>
      </rPr>
      <t>Se modifican  la Clàusula 3) ESPECIFICACIONES TÈCNICAS, incluyendo items</t>
    </r>
  </si>
  <si>
    <t xml:space="preserve">INTERNO 33080612402320202006 SPGR 00AD-2202-0700-2023-00550-0305 </t>
  </si>
  <si>
    <t>CONSORCIO INTERVNETORÍA DISEÑOS U. LLANOS</t>
  </si>
  <si>
    <t xml:space="preserve">Presento un solo informe en junio y esta para liquidacion </t>
  </si>
  <si>
    <t>33080612692320202006          SPGR 00AD-2202-0700-2023-00550-0305</t>
  </si>
  <si>
    <t>22010060342120202005             22010060332120201003</t>
  </si>
  <si>
    <t>$56.850.000</t>
  </si>
  <si>
    <t>22080065192320201003 - 220800652123201010030302</t>
  </si>
  <si>
    <t>Pago unico informe redicado el 27 de junio de 2024.  En proceso de liquidacion.</t>
  </si>
  <si>
    <r>
      <rPr>
        <b/>
        <sz val="10"/>
        <rFont val="Arial Narrow"/>
        <family val="2"/>
      </rPr>
      <t>E PRÒRROGA Nº 01</t>
    </r>
    <r>
      <rPr>
        <sz val="10"/>
        <rFont val="Arial Narrow"/>
        <family val="2"/>
      </rPr>
      <t>, Plazo adicional un (0</t>
    </r>
    <r>
      <rPr>
        <b/>
        <sz val="10"/>
        <rFont val="Arial Narrow"/>
        <family val="2"/>
      </rPr>
      <t>ACTA D</t>
    </r>
    <r>
      <rPr>
        <sz val="10"/>
        <rFont val="Arial Narrow"/>
        <family val="2"/>
      </rPr>
      <t>1) mes calendario</t>
    </r>
  </si>
  <si>
    <t xml:space="preserve">falta la impresión de los diseños que van en valla publicitaria en lámina galvanizada pues el material está escaso y el proveedor que tengo se ha demorado en la entrega </t>
  </si>
  <si>
    <t xml:space="preserve">22010010092450209 , 22010020092450209 ,   22010030092450209 , 22010040092450209 ,22010050092450209 </t>
  </si>
  <si>
    <t>OK HASTA ACTA INICIO Y ACTUALIZACION DE POLIZAS</t>
  </si>
  <si>
    <t>78,944,600</t>
  </si>
  <si>
    <t>Proceso de liquidacion</t>
  </si>
  <si>
    <t xml:space="preserve">Fecha Suscripción </t>
  </si>
  <si>
    <t>Fecha de Finalización</t>
  </si>
  <si>
    <t>Informes por entregar a 30  de junio de 2024</t>
  </si>
  <si>
    <t>Informes entregados</t>
  </si>
  <si>
    <t>ESTUDIO, CONTRATO, ACTA INICIO SUSPENCIÓN</t>
  </si>
  <si>
    <t>210400852623201010030106 PFC</t>
  </si>
  <si>
    <t xml:space="preserve">ESTUDIO, CONTRATO, ACTA INICIO </t>
  </si>
  <si>
    <t>PAGO UNICO</t>
  </si>
  <si>
    <t>Esta en proceso de liquidacion</t>
  </si>
  <si>
    <t>ADQUISICIÓN DE ELEMENTOS DE PAPELERÍA Y EQUIPOS TECNOLÓGICOS NECESARIOS PARA EL DESARROLLO DEL PROYECTO “OBTENCIÓN DE BIOPRODUCTOS DE ALTO VALOR AGREGADO A PARTIR DE RESIDUOS DE LA PALMA DE ACEITE Y ANÁLISIS DE SU IMPACTO BAJO CRITERIOS SOCIALES, ECONÓMICOS Y AMBIENTA/ES EN LA REGIÓN DE LA ORINOQUIA</t>
  </si>
  <si>
    <t xml:space="preserve">NANCY VELÁSQUEZ CÉSPEDES
ROIMAN ARTURO SASTOQUE GUZMÁN 
</t>
  </si>
  <si>
    <t xml:space="preserve">210400852323201010010319 PFC 2023 BIB 01 0308 2023 </t>
  </si>
  <si>
    <t>OK HASTA CONTRATO</t>
  </si>
  <si>
    <t xml:space="preserve">22010020092450209 22010020092450209  22010020092450209 </t>
  </si>
  <si>
    <t>En proceso de liquidacion</t>
  </si>
  <si>
    <t xml:space="preserve">22090063082320202008    22090063082320202009 </t>
  </si>
  <si>
    <t>SICOF 33070602532320202009 SPGR 00TI-3902-0705-2019-00010-0060 
IMPLEMENTACIÓN DE UNA RED DE 
INVESTIGACION DESARROLLO TECNOLOGICO E 
INNOVACION EN PATOLOGIA DIGITAL (REDPAT) 
SOPORTADA POR TECNOLOGIAS DE LA 
INDUSTRIA 4.0 EN EL META</t>
  </si>
  <si>
    <t>SICOF 33073842772320201003 SPGR 00TI-3902-1000-2021-00010-0384 INVESTIGACIÓN 
DE BIOCARBONOS PARA ENMIENDAS Y 
RETENCIÓN DE CADMIO EN SUELOS: UNA 
ALTERNATIVA DE APROVECHAMIENTO DE 
RESIDUOS LIGNOCELULÓSICOS DEL 
DEPARTAMENTO DEL META</t>
  </si>
  <si>
    <r>
      <rPr>
        <sz val="11"/>
        <rFont val="&quot;Arial Narrow&quot;, &quot;sans-serif&quot;"/>
      </rPr>
      <t>JHON FREYD MONROY RODRÍGUEZ</t>
    </r>
  </si>
  <si>
    <r>
      <rPr>
        <sz val="10"/>
        <color rgb="FF000000"/>
        <rFont val="&quot;Arial Narrow&quot;, &quot;sans-serif&quot;"/>
      </rPr>
      <t>EDITORIAL MEDICA INTERNACIONAL LTDA.</t>
    </r>
  </si>
  <si>
    <t>1154            ANULADO</t>
  </si>
  <si>
    <r>
      <rPr>
        <sz val="10"/>
        <rFont val="Arial Narrow"/>
        <family val="2"/>
      </rPr>
      <t xml:space="preserve">RENOVACIÓN DEL SERVICIO DE SOPORTE Y ACTUALIZACIÓN PARA ORACLE DATABASE POR 1 AÑO, CON CARGO A LA FICHA BPUNI SIST 01 0311 2023 – ACTUALIZACIÓN I.                          </t>
    </r>
    <r>
      <rPr>
        <b/>
        <sz val="10"/>
        <rFont val="Arial Narrow"/>
        <family val="2"/>
      </rPr>
      <t>ANULADO</t>
    </r>
  </si>
  <si>
    <t xml:space="preserve">22010010092450209  22010020092450209 22010030092450209   22010040092450209   22010050092450209 </t>
  </si>
  <si>
    <t>22010010092450209 - 22010040092450209 - 22010061072450209</t>
  </si>
  <si>
    <t>33070602532320202009             00TI-3902-0705-2019-00010-0060 
IMPLEMENTACIÓN DE UNA RED DE 
INVESTIGACION DESARROLLO TECNOLOGICO E 
INNOVACION EN PATOLOGIA DIGITAL (REDPAT) 
SOPORTADA POR TECNOLOGIAS DE LA 
INDUSTRIA 4.0 EN EL META</t>
  </si>
  <si>
    <t>Se realiza envio de documentos para la respectiva liquidacion el 16 de mayo de  2024 , sin embargo no se ha recibido. el contrato vencio el dia 29 de marzo de 2024</t>
  </si>
  <si>
    <t>LA GUIA IMPRESORAS JYM S.A.S.</t>
  </si>
  <si>
    <t>(601) 6012612013     3173706323.</t>
  </si>
  <si>
    <t xml:space="preserve">MARÌA LUISA ESCOBAR SUNDHEIM </t>
  </si>
  <si>
    <t>mail   carolina.rojasg@claro.com.co  viviana.perillad@claro.com.co</t>
  </si>
  <si>
    <t>33080613022320101004010104                   SPGR 00AD-2202-0700-2023-00550-0305</t>
  </si>
  <si>
    <t>Entrego un informe de  nov 2023 a marzo 2024</t>
  </si>
  <si>
    <t>Pendiente informe de mayo y junio de 2024</t>
  </si>
  <si>
    <t>En la carpeta esta con fecha de fionalizacion el 31 de enero de  2024</t>
  </si>
  <si>
    <t>EN ESPERA DE DOCUMENTOS DE LIQUIDACIÓN, TERMINACIÓN Y PAGO E INFORMES DE SUPERVISIÓN DE ENERO A MARZO</t>
  </si>
  <si>
    <t>EN ESPERA INFORME DE SUPERVISIÓN DE LOS MESES DEL 2024</t>
  </si>
  <si>
    <t xml:space="preserve">VICTOR MANUEL LADINO VIGOYA   BRAYHAN ALEXANDER LADINO TORRES </t>
  </si>
  <si>
    <t>OK ENTREGADOS DOS POR EL TOTAL DEL PERIODO</t>
  </si>
  <si>
    <t>Karen</t>
  </si>
  <si>
    <t>Linda</t>
  </si>
  <si>
    <t>MODELO DE EVALUACIÓN POR INDICADORES - SUPERVISION DE INFORMES</t>
  </si>
  <si>
    <t>TABLERO CENTRAL DE INDICADORES PARA EL PROCESO DE GESTIÓN DE BIENES Y SERVICIOS</t>
  </si>
  <si>
    <t>INFORMACIÓN PARA SISTEMA DE ALERTA TEMPRANA</t>
  </si>
  <si>
    <t>RANGO</t>
  </si>
  <si>
    <t>Medicion 1</t>
  </si>
  <si>
    <t>Medicion 2</t>
  </si>
  <si>
    <t>Medicion 3</t>
  </si>
  <si>
    <t>Medicion 4</t>
  </si>
  <si>
    <t>Medicion 5</t>
  </si>
  <si>
    <t>NOMBRE DEL INDICADOR</t>
  </si>
  <si>
    <t>OBJETIVO DEL INDICADOR</t>
  </si>
  <si>
    <t>FORMULA DE CALCULO</t>
  </si>
  <si>
    <t>TIPO DE INDICADOR</t>
  </si>
  <si>
    <t>PERIDIOCIDAD</t>
  </si>
  <si>
    <t>LÍNEA BASE</t>
  </si>
  <si>
    <t>META (%)</t>
  </si>
  <si>
    <t>CRÍTICO</t>
  </si>
  <si>
    <t>ACEPTABLE</t>
  </si>
  <si>
    <t>ÓPTIMO</t>
  </si>
  <si>
    <t>Determinar la capacidad del proceso para enviar los informes de supervision oportunamente, de la contratación realizada en Vicerrecursos financieros, para generar alertas y acciones de mejora en caso de presentarse desviaciones.</t>
  </si>
  <si>
    <t>(No. de informes enviados oportunamente en el período de medición / No. total de informes solicitados en período de medición)*100</t>
  </si>
  <si>
    <t>Eficiencia</t>
  </si>
  <si>
    <t>Mensualmente</t>
  </si>
  <si>
    <t>&lt; 50%</t>
  </si>
  <si>
    <t>&gt;=50% y &lt;85%</t>
  </si>
  <si>
    <t>&gt;=85%</t>
  </si>
  <si>
    <t>Nombre del supervisor</t>
  </si>
  <si>
    <t>Total DIRECTA</t>
  </si>
  <si>
    <t>Total PRIVADA</t>
  </si>
  <si>
    <t>% Medición</t>
  </si>
  <si>
    <t>Total PUBLICA</t>
  </si>
  <si>
    <t>N° De Folios</t>
  </si>
  <si>
    <t>N° Carpetas</t>
  </si>
  <si>
    <t>-%</t>
  </si>
  <si>
    <t>COUNTA of N°CONTRATO</t>
  </si>
  <si>
    <t>(en blanco)</t>
  </si>
  <si>
    <t>Total (en blanco)</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</si>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</sst>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yyyy"/>
    <numFmt numFmtId="166" formatCode="0.0%"/>
    <numFmt numFmtId="167" formatCode="mmm\ yyyy"/>
  </numFmts>
  <fonts count="28">
    <font>
      <sz val="10"/>
      <color rgb="FF000000"/>
      <name val="Arial"/>
    </font>
    <font>
      <sz val="10"/>
      <name val="Arial Narrow"/>
      <family val="2"/>
    </font>
    <font>
      <b/>
      <sz val="10"/>
      <name val="Arial Narrow"/>
      <family val="2"/>
    </font>
    <font>
      <b/>
      <sz val="10"/>
      <color rgb="FF000000"/>
      <name val="Arial Narrow"/>
      <family val="2"/>
    </font>
    <font>
      <sz val="10"/>
      <color rgb="FF000000"/>
      <name val="Arial Narrow"/>
      <family val="2"/>
    </font>
    <font>
      <sz val="10"/>
      <color rgb="FFFF0000"/>
      <name val="Arial Narrow"/>
      <family val="2"/>
    </font>
    <font>
      <sz val="10"/>
      <name val="Arial"/>
      <family val="2"/>
    </font>
    <font>
      <sz val="10"/>
      <color rgb="FF000000"/>
      <name val="&quot;Arial Narrow&quot;"/>
    </font>
    <font>
      <sz val="11"/>
      <name val="Arial Narrow"/>
      <family val="2"/>
    </font>
    <font>
      <sz val="10"/>
      <color rgb="FF000000"/>
      <name val="Arial Narrow"/>
      <family val="2"/>
    </font>
    <font>
      <sz val="10"/>
      <name val="Arial Narrow"/>
      <family val="2"/>
    </font>
    <font>
      <sz val="10"/>
      <name val="&quot;Arial Narrow&quot;"/>
    </font>
    <font>
      <sz val="10"/>
      <color rgb="FF000000"/>
      <name val="&quot;docs-Arial Narrow&quot;"/>
    </font>
    <font>
      <sz val="10"/>
      <color rgb="FF222222"/>
      <name val="Arial Narrow"/>
      <family val="2"/>
    </font>
    <font>
      <u/>
      <sz val="10"/>
      <color rgb="FF000000"/>
      <name val="Arial Narrow"/>
      <family val="2"/>
    </font>
    <font>
      <sz val="10"/>
      <color rgb="FF000000"/>
      <name val="&quot;Arial Narrow&quot;"/>
    </font>
    <font>
      <b/>
      <sz val="11"/>
      <color rgb="FF000000"/>
      <name val="Arial Narrow"/>
      <family val="2"/>
    </font>
    <font>
      <b/>
      <sz val="11"/>
      <name val="Arial Narrow"/>
      <family val="2"/>
    </font>
    <font>
      <sz val="11"/>
      <color rgb="FF000000"/>
      <name val="Arial Narrow"/>
      <family val="2"/>
    </font>
    <font>
      <sz val="10"/>
      <color rgb="FF434343"/>
      <name val="Arial"/>
      <family val="2"/>
    </font>
    <font>
      <sz val="10"/>
      <name val="Arial"/>
      <family val="2"/>
    </font>
    <font>
      <sz val="6"/>
      <name val="Arial Narrow"/>
      <family val="2"/>
    </font>
    <font>
      <b/>
      <sz val="9"/>
      <name val="&quot;Arial Narrow&quot;"/>
    </font>
    <font>
      <b/>
      <sz val="10"/>
      <color rgb="FFFFFFFF"/>
      <name val="Arial Narrow"/>
      <family val="2"/>
    </font>
    <font>
      <u/>
      <sz val="8"/>
      <color rgb="FF000000"/>
      <name val="Arial Narrow"/>
      <family val="2"/>
    </font>
    <font>
      <sz val="10"/>
      <color rgb="FF000000"/>
      <name val="Arial"/>
      <family val="2"/>
    </font>
    <font>
      <sz val="11"/>
      <name val="&quot;Arial Narrow&quot;, &quot;sans-serif&quot;"/>
    </font>
    <font>
      <sz val="10"/>
      <color rgb="FF000000"/>
      <name val="&quot;Arial Narrow&quot;, &quot;sans-serif&quot;"/>
    </font>
  </fonts>
  <fills count="28">
    <fill>
      <patternFill patternType="none"/>
    </fill>
    <fill>
      <patternFill patternType="gray125"/>
    </fill>
    <fill>
      <patternFill patternType="solid">
        <fgColor rgb="FF93C47D"/>
        <bgColor rgb="FF93C47D"/>
      </patternFill>
    </fill>
    <fill>
      <patternFill patternType="solid">
        <fgColor rgb="FFFFFFFF"/>
        <bgColor rgb="FFFFFFFF"/>
      </patternFill>
    </fill>
    <fill>
      <patternFill patternType="solid">
        <fgColor rgb="FFEFEFEF"/>
        <bgColor rgb="FFEFEFEF"/>
      </patternFill>
    </fill>
    <fill>
      <patternFill patternType="solid">
        <fgColor rgb="FFFFFF00"/>
        <bgColor rgb="FFFFFF00"/>
      </patternFill>
    </fill>
    <fill>
      <patternFill patternType="solid">
        <fgColor rgb="FFD9EAD3"/>
        <bgColor rgb="FFD9EAD3"/>
      </patternFill>
    </fill>
    <fill>
      <patternFill patternType="solid">
        <fgColor rgb="FFF3F3F3"/>
        <bgColor rgb="FFF3F3F3"/>
      </patternFill>
    </fill>
    <fill>
      <patternFill patternType="solid">
        <fgColor rgb="FFB6D7A8"/>
        <bgColor rgb="FFB6D7A8"/>
      </patternFill>
    </fill>
    <fill>
      <patternFill patternType="solid">
        <fgColor rgb="FF00FFFF"/>
        <bgColor rgb="FF00FFFF"/>
      </patternFill>
    </fill>
    <fill>
      <patternFill patternType="solid">
        <fgColor rgb="FFD9E1F2"/>
        <bgColor rgb="FFD9E1F2"/>
      </patternFill>
    </fill>
    <fill>
      <patternFill patternType="solid">
        <fgColor rgb="FFFFF2CC"/>
        <bgColor rgb="FFFFF2CC"/>
      </patternFill>
    </fill>
    <fill>
      <patternFill patternType="solid">
        <fgColor rgb="FFFFE599"/>
        <bgColor rgb="FFFFE599"/>
      </patternFill>
    </fill>
    <fill>
      <patternFill patternType="solid">
        <fgColor rgb="FF9FC5E8"/>
        <bgColor rgb="FF9FC5E8"/>
      </patternFill>
    </fill>
    <fill>
      <patternFill patternType="solid">
        <fgColor rgb="FFCC0000"/>
        <bgColor rgb="FFCC0000"/>
      </patternFill>
    </fill>
    <fill>
      <patternFill patternType="solid">
        <fgColor rgb="FFB4A7D6"/>
        <bgColor rgb="FFB4A7D6"/>
      </patternFill>
    </fill>
    <fill>
      <patternFill patternType="solid">
        <fgColor rgb="FFFF0000"/>
        <bgColor rgb="FFFF0000"/>
      </patternFill>
    </fill>
    <fill>
      <patternFill patternType="solid">
        <fgColor rgb="FF4A86E8"/>
        <bgColor rgb="FF4A86E8"/>
      </patternFill>
    </fill>
    <fill>
      <patternFill patternType="solid">
        <fgColor rgb="FFF6F8F9"/>
        <bgColor rgb="FFF6F8F9"/>
      </patternFill>
    </fill>
    <fill>
      <patternFill patternType="solid">
        <fgColor rgb="FF980000"/>
        <bgColor rgb="FF980000"/>
      </patternFill>
    </fill>
    <fill>
      <patternFill patternType="solid">
        <fgColor rgb="FF073763"/>
        <bgColor rgb="FF073763"/>
      </patternFill>
    </fill>
    <fill>
      <patternFill patternType="solid">
        <fgColor rgb="FF0C343D"/>
        <bgColor rgb="FF0C343D"/>
      </patternFill>
    </fill>
    <fill>
      <patternFill patternType="solid">
        <fgColor rgb="FF008500"/>
        <bgColor rgb="FF008500"/>
      </patternFill>
    </fill>
    <fill>
      <patternFill patternType="solid">
        <fgColor rgb="FF009900"/>
        <bgColor rgb="FF009900"/>
      </patternFill>
    </fill>
    <fill>
      <patternFill patternType="solid">
        <fgColor rgb="FF00FF00"/>
        <bgColor rgb="FF00FF00"/>
      </patternFill>
    </fill>
    <fill>
      <patternFill patternType="solid">
        <fgColor theme="4" tint="0.79998168889431442"/>
        <bgColor rgb="FF93C47D"/>
      </patternFill>
    </fill>
    <fill>
      <patternFill patternType="solid">
        <fgColor theme="4" tint="0.79998168889431442"/>
        <bgColor rgb="FF9FC5E8"/>
      </patternFill>
    </fill>
    <fill>
      <patternFill patternType="solid">
        <fgColor theme="4" tint="0.79998168889431442"/>
        <bgColor rgb="FFFFF2CC"/>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FFFFFF"/>
      </left>
      <right style="thin">
        <color rgb="FFFFFFFF"/>
      </right>
      <top style="thin">
        <color rgb="FFFFFFFF"/>
      </top>
      <bottom style="thin">
        <color rgb="FFFFFFFF"/>
      </bottom>
      <diagonal/>
    </border>
    <border>
      <left style="thin">
        <color rgb="FFF6F8F9"/>
      </left>
      <right style="thin">
        <color rgb="FFF6F8F9"/>
      </right>
      <top style="thin">
        <color rgb="FFF6F8F9"/>
      </top>
      <bottom style="thin">
        <color rgb="FFF6F8F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434343"/>
      </left>
      <right/>
      <top/>
      <bottom/>
      <diagonal/>
    </border>
    <border>
      <left/>
      <right style="thin">
        <color rgb="FF434343"/>
      </right>
      <top/>
      <bottom/>
      <diagonal/>
    </border>
    <border>
      <left style="thin">
        <color rgb="FF434343"/>
      </left>
      <right style="thin">
        <color rgb="FF434343"/>
      </right>
      <top/>
      <bottom style="thin">
        <color rgb="FF434343"/>
      </bottom>
      <diagonal/>
    </border>
    <border>
      <left style="thin">
        <color rgb="FF434343"/>
      </left>
      <right/>
      <top style="thin">
        <color rgb="FF434343"/>
      </top>
      <bottom/>
      <diagonal/>
    </border>
    <border>
      <left/>
      <right style="thin">
        <color rgb="FF434343"/>
      </right>
      <top style="thin">
        <color rgb="FF434343"/>
      </top>
      <bottom/>
      <diagonal/>
    </border>
    <border>
      <left style="thin">
        <color rgb="FF434343"/>
      </left>
      <right style="thin">
        <color rgb="FF434343"/>
      </right>
      <top style="thin">
        <color rgb="FF434343"/>
      </top>
      <bottom style="thin">
        <color rgb="FF434343"/>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style="thin">
        <color rgb="FF434343"/>
      </top>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style="thin">
        <color rgb="FFABABAB"/>
      </right>
      <top/>
      <bottom/>
      <diagonal/>
    </border>
    <border>
      <left style="thin">
        <color indexed="65"/>
      </left>
      <right/>
      <top style="thin">
        <color rgb="FFABABAB"/>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5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3"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0" fontId="1" fillId="5" borderId="0" xfId="0" applyFont="1" applyFill="1" applyAlignment="1">
      <alignment horizontal="center" vertical="center" wrapText="1"/>
    </xf>
    <xf numFmtId="0" fontId="1" fillId="0" borderId="3" xfId="0" applyFont="1" applyBorder="1" applyAlignment="1">
      <alignment horizontal="center" vertical="center" wrapText="1"/>
    </xf>
    <xf numFmtId="3" fontId="1" fillId="5" borderId="1" xfId="0" applyNumberFormat="1" applyFont="1" applyFill="1" applyBorder="1" applyAlignment="1">
      <alignment horizontal="center" vertical="center" wrapText="1"/>
    </xf>
    <xf numFmtId="3" fontId="1" fillId="0" borderId="1" xfId="0" applyNumberFormat="1" applyFont="1" applyBorder="1" applyAlignment="1">
      <alignment horizontal="center" vertical="center"/>
    </xf>
    <xf numFmtId="0" fontId="1" fillId="0" borderId="0" xfId="0" applyFont="1" applyAlignment="1">
      <alignment horizontal="center" vertical="center"/>
    </xf>
    <xf numFmtId="3"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3"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1" fillId="11" borderId="1" xfId="0" applyFont="1" applyFill="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3" fillId="2"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1" fillId="11" borderId="0" xfId="0" applyFont="1" applyFill="1" applyAlignment="1">
      <alignment horizontal="center" vertical="center" wrapText="1"/>
    </xf>
    <xf numFmtId="49" fontId="3" fillId="2" borderId="1" xfId="0" applyNumberFormat="1" applyFont="1" applyFill="1" applyBorder="1" applyAlignment="1">
      <alignment horizontal="center" vertical="center" wrapText="1"/>
    </xf>
    <xf numFmtId="14" fontId="1" fillId="1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2" fillId="3" borderId="0" xfId="0" applyFont="1" applyFill="1" applyAlignment="1">
      <alignment horizontal="center" vertical="center" wrapText="1"/>
    </xf>
    <xf numFmtId="3" fontId="3" fillId="2" borderId="1"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64" fontId="1" fillId="3"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3" fontId="1" fillId="0" borderId="5" xfId="0" applyNumberFormat="1" applyFont="1" applyBorder="1" applyAlignment="1">
      <alignment horizontal="center" vertical="center" wrapText="1"/>
    </xf>
    <xf numFmtId="0" fontId="1" fillId="3" borderId="5" xfId="0"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3" fillId="13"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3" fontId="2" fillId="3" borderId="0" xfId="0" applyNumberFormat="1" applyFont="1" applyFill="1" applyAlignment="1">
      <alignment horizontal="center" vertical="center" wrapText="1"/>
    </xf>
    <xf numFmtId="49" fontId="2" fillId="2" borderId="1" xfId="0" applyNumberFormat="1" applyFont="1" applyFill="1" applyBorder="1" applyAlignment="1">
      <alignment horizontal="center" vertical="center" wrapText="1"/>
    </xf>
    <xf numFmtId="3" fontId="1" fillId="0" borderId="0" xfId="0" applyNumberFormat="1" applyFont="1" applyAlignment="1">
      <alignment horizontal="center" vertical="center" wrapText="1"/>
    </xf>
    <xf numFmtId="3" fontId="1" fillId="3" borderId="5" xfId="0" applyNumberFormat="1"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14" fontId="1" fillId="0" borderId="0" xfId="0" applyNumberFormat="1" applyFont="1" applyAlignment="1">
      <alignment horizontal="center" vertical="center" wrapText="1"/>
    </xf>
    <xf numFmtId="3" fontId="2" fillId="2" borderId="1" xfId="0"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164" fontId="1" fillId="13" borderId="1" xfId="0" applyNumberFormat="1"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 fillId="13" borderId="1" xfId="0" applyFont="1" applyFill="1" applyBorder="1" applyAlignment="1">
      <alignment horizontal="center" vertical="center" wrapText="1"/>
    </xf>
    <xf numFmtId="3" fontId="1" fillId="10" borderId="1" xfId="0" applyNumberFormat="1" applyFont="1" applyFill="1" applyBorder="1" applyAlignment="1">
      <alignment horizontal="center" vertical="center" wrapText="1"/>
    </xf>
    <xf numFmtId="0" fontId="9" fillId="3" borderId="0" xfId="0" applyFont="1" applyFill="1" applyAlignment="1">
      <alignment horizontal="center" vertical="center" wrapText="1"/>
    </xf>
    <xf numFmtId="164" fontId="1" fillId="14" borderId="1" xfId="0" applyNumberFormat="1" applyFont="1" applyFill="1" applyBorder="1" applyAlignment="1">
      <alignment horizontal="center" vertical="center" wrapText="1"/>
    </xf>
    <xf numFmtId="0" fontId="1" fillId="15" borderId="1" xfId="0" applyFont="1" applyFill="1" applyBorder="1" applyAlignment="1">
      <alignment horizontal="center" vertical="center" wrapText="1"/>
    </xf>
    <xf numFmtId="0" fontId="4" fillId="0" borderId="6" xfId="0" applyFont="1" applyBorder="1" applyAlignment="1">
      <alignment horizontal="center" vertical="center" wrapText="1"/>
    </xf>
    <xf numFmtId="49" fontId="2" fillId="5" borderId="1" xfId="0" applyNumberFormat="1" applyFont="1" applyFill="1" applyBorder="1" applyAlignment="1">
      <alignment horizontal="center" vertical="center" wrapText="1"/>
    </xf>
    <xf numFmtId="3" fontId="1" fillId="5" borderId="5" xfId="0" applyNumberFormat="1" applyFont="1" applyFill="1" applyBorder="1" applyAlignment="1">
      <alignment horizontal="center" vertical="center" wrapText="1"/>
    </xf>
    <xf numFmtId="3" fontId="13" fillId="5" borderId="0" xfId="0" applyNumberFormat="1" applyFont="1" applyFill="1" applyAlignment="1">
      <alignment horizontal="center" vertical="center" wrapText="1"/>
    </xf>
    <xf numFmtId="1" fontId="1" fillId="3" borderId="1" xfId="0" applyNumberFormat="1" applyFont="1" applyFill="1" applyBorder="1" applyAlignment="1">
      <alignment horizontal="center" vertical="center" wrapText="1"/>
    </xf>
    <xf numFmtId="3" fontId="1" fillId="0" borderId="5" xfId="0" applyNumberFormat="1" applyFont="1" applyBorder="1" applyAlignment="1">
      <alignment horizontal="center" vertical="center"/>
    </xf>
    <xf numFmtId="165" fontId="1" fillId="1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0" fillId="3" borderId="0" xfId="0" applyFont="1" applyFill="1" applyAlignment="1">
      <alignment horizontal="center" vertical="center" wrapText="1"/>
    </xf>
    <xf numFmtId="0" fontId="11" fillId="0" borderId="0" xfId="0" applyFont="1" applyAlignment="1">
      <alignment horizontal="center" vertical="center"/>
    </xf>
    <xf numFmtId="3" fontId="9" fillId="3" borderId="0" xfId="0" applyNumberFormat="1" applyFont="1" applyFill="1" applyAlignment="1">
      <alignment horizontal="center" vertical="center"/>
    </xf>
    <xf numFmtId="0" fontId="5"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3" fontId="1" fillId="9"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3" fontId="7" fillId="0" borderId="0" xfId="0" applyNumberFormat="1" applyFont="1" applyAlignment="1">
      <alignment horizontal="center" vertical="center" wrapText="1"/>
    </xf>
    <xf numFmtId="0" fontId="1" fillId="12" borderId="0" xfId="0" applyFont="1" applyFill="1" applyAlignment="1">
      <alignment horizontal="center" vertical="center" wrapText="1"/>
    </xf>
    <xf numFmtId="0" fontId="1" fillId="0" borderId="4" xfId="0" applyFont="1" applyBorder="1" applyAlignment="1">
      <alignment horizontal="center" vertical="center" wrapText="1"/>
    </xf>
    <xf numFmtId="3" fontId="10" fillId="0" borderId="0" xfId="0" applyNumberFormat="1" applyFont="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 fillId="17" borderId="1" xfId="0" applyFont="1" applyFill="1" applyBorder="1" applyAlignment="1">
      <alignment horizontal="center" vertical="center" wrapText="1"/>
    </xf>
    <xf numFmtId="164" fontId="1" fillId="17"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14" fontId="8" fillId="13"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6" fontId="8" fillId="11"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49" fontId="1"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14" fontId="1" fillId="13" borderId="0" xfId="0" applyNumberFormat="1" applyFont="1" applyFill="1" applyAlignment="1">
      <alignment horizontal="center" vertical="center" wrapText="1"/>
    </xf>
    <xf numFmtId="49" fontId="19" fillId="3" borderId="0" xfId="0" applyNumberFormat="1" applyFont="1" applyFill="1" applyAlignment="1">
      <alignment wrapText="1"/>
    </xf>
    <xf numFmtId="0" fontId="19" fillId="3" borderId="0" xfId="0" applyFont="1" applyFill="1" applyAlignment="1">
      <alignment wrapText="1"/>
    </xf>
    <xf numFmtId="49" fontId="19" fillId="3" borderId="11" xfId="0" applyNumberFormat="1" applyFont="1" applyFill="1" applyBorder="1" applyAlignment="1">
      <alignment wrapText="1"/>
    </xf>
    <xf numFmtId="164" fontId="19" fillId="3" borderId="0" xfId="0" applyNumberFormat="1" applyFont="1" applyFill="1" applyAlignment="1">
      <alignment wrapText="1"/>
    </xf>
    <xf numFmtId="3" fontId="19" fillId="3" borderId="0" xfId="0" applyNumberFormat="1" applyFont="1" applyFill="1" applyAlignment="1">
      <alignment wrapText="1"/>
    </xf>
    <xf numFmtId="49" fontId="19" fillId="18" borderId="12" xfId="0" applyNumberFormat="1" applyFont="1" applyFill="1" applyBorder="1" applyAlignment="1">
      <alignment wrapText="1"/>
    </xf>
    <xf numFmtId="0" fontId="19" fillId="18" borderId="0" xfId="0" applyFont="1" applyFill="1" applyAlignment="1">
      <alignment wrapText="1"/>
    </xf>
    <xf numFmtId="49" fontId="19" fillId="18" borderId="0" xfId="0" applyNumberFormat="1" applyFont="1" applyFill="1" applyAlignment="1">
      <alignment wrapText="1"/>
    </xf>
    <xf numFmtId="164" fontId="19" fillId="18" borderId="0" xfId="0" applyNumberFormat="1" applyFont="1" applyFill="1" applyAlignment="1">
      <alignment wrapText="1"/>
    </xf>
    <xf numFmtId="165" fontId="19" fillId="18" borderId="0" xfId="0" applyNumberFormat="1" applyFont="1" applyFill="1" applyAlignment="1">
      <alignment wrapText="1"/>
    </xf>
    <xf numFmtId="3" fontId="19" fillId="18" borderId="0" xfId="0" applyNumberFormat="1" applyFont="1" applyFill="1" applyAlignment="1">
      <alignment wrapText="1"/>
    </xf>
    <xf numFmtId="14" fontId="19" fillId="3" borderId="0" xfId="0" applyNumberFormat="1" applyFont="1" applyFill="1" applyAlignment="1">
      <alignment wrapText="1"/>
    </xf>
    <xf numFmtId="14" fontId="19" fillId="18" borderId="0" xfId="0" applyNumberFormat="1" applyFont="1" applyFill="1" applyAlignment="1">
      <alignment wrapText="1"/>
    </xf>
    <xf numFmtId="49" fontId="19" fillId="18" borderId="11" xfId="0" applyNumberFormat="1" applyFont="1" applyFill="1" applyBorder="1" applyAlignment="1">
      <alignment wrapText="1"/>
    </xf>
    <xf numFmtId="49" fontId="19" fillId="3" borderId="12" xfId="0" applyNumberFormat="1" applyFont="1" applyFill="1" applyBorder="1" applyAlignment="1">
      <alignment wrapText="1"/>
    </xf>
    <xf numFmtId="165" fontId="19" fillId="3" borderId="0" xfId="0" applyNumberFormat="1" applyFont="1" applyFill="1" applyAlignment="1">
      <alignment wrapText="1"/>
    </xf>
    <xf numFmtId="14" fontId="6" fillId="0" borderId="0" xfId="0" applyNumberFormat="1" applyFont="1"/>
    <xf numFmtId="0" fontId="21" fillId="3" borderId="0" xfId="0" applyFont="1" applyFill="1" applyAlignment="1">
      <alignment horizontal="center" vertical="center" wrapText="1"/>
    </xf>
    <xf numFmtId="3" fontId="21" fillId="3" borderId="0" xfId="0" applyNumberFormat="1" applyFont="1" applyFill="1" applyAlignment="1">
      <alignment horizontal="center" vertical="center" wrapText="1"/>
    </xf>
    <xf numFmtId="0" fontId="21" fillId="0" borderId="0" xfId="0" applyFont="1" applyAlignment="1">
      <alignment horizontal="center" vertical="center" wrapText="1"/>
    </xf>
    <xf numFmtId="0" fontId="21" fillId="11" borderId="0" xfId="0" applyFont="1" applyFill="1" applyAlignment="1">
      <alignment horizontal="center" vertical="center" wrapText="1"/>
    </xf>
    <xf numFmtId="0" fontId="21" fillId="3" borderId="1" xfId="0" applyFont="1" applyFill="1" applyBorder="1" applyAlignment="1">
      <alignment horizontal="center" vertical="center" wrapText="1"/>
    </xf>
    <xf numFmtId="1" fontId="21" fillId="3" borderId="0" xfId="0" applyNumberFormat="1" applyFont="1" applyFill="1" applyAlignment="1">
      <alignment horizontal="center" vertical="center" wrapText="1"/>
    </xf>
    <xf numFmtId="0" fontId="2" fillId="4" borderId="1" xfId="0"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 fillId="4" borderId="9" xfId="0" applyFont="1" applyFill="1" applyBorder="1" applyAlignment="1">
      <alignment horizontal="center" vertical="center" wrapText="1"/>
    </xf>
    <xf numFmtId="1" fontId="1" fillId="0" borderId="0" xfId="0" applyNumberFormat="1" applyFont="1" applyAlignment="1">
      <alignment horizontal="center" vertical="center" wrapText="1"/>
    </xf>
    <xf numFmtId="14" fontId="10"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1" fillId="16" borderId="1" xfId="0" applyNumberFormat="1" applyFont="1" applyFill="1" applyBorder="1" applyAlignment="1">
      <alignment horizontal="center" vertical="center" wrapText="1"/>
    </xf>
    <xf numFmtId="49" fontId="1" fillId="19"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7" fontId="22" fillId="7" borderId="1" xfId="0" applyNumberFormat="1" applyFont="1" applyFill="1" applyBorder="1" applyAlignment="1">
      <alignment horizontal="center" vertical="center" wrapText="1"/>
    </xf>
    <xf numFmtId="0" fontId="1" fillId="20" borderId="1" xfId="0" applyFont="1" applyFill="1" applyBorder="1" applyAlignment="1">
      <alignment horizontal="center" vertical="center" wrapText="1"/>
    </xf>
    <xf numFmtId="3" fontId="1" fillId="9" borderId="5"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1" borderId="1"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0" fontId="1" fillId="22"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xf>
    <xf numFmtId="14" fontId="1" fillId="17" borderId="1" xfId="0" applyNumberFormat="1" applyFont="1" applyFill="1" applyBorder="1" applyAlignment="1">
      <alignment horizontal="center" vertical="center" wrapText="1"/>
    </xf>
    <xf numFmtId="3" fontId="1" fillId="15" borderId="5" xfId="0" applyNumberFormat="1"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1" fontId="1" fillId="3" borderId="0" xfId="0" applyNumberFormat="1" applyFont="1" applyFill="1" applyAlignment="1">
      <alignment horizontal="center" vertical="center" wrapText="1"/>
    </xf>
    <xf numFmtId="3" fontId="4" fillId="5" borderId="1" xfId="0" applyNumberFormat="1" applyFont="1" applyFill="1" applyBorder="1" applyAlignment="1">
      <alignment horizontal="center" vertical="center" wrapText="1"/>
    </xf>
    <xf numFmtId="3" fontId="20" fillId="0" borderId="0" xfId="0" applyNumberFormat="1" applyFont="1" applyAlignment="1">
      <alignment horizontal="center" vertical="center" wrapText="1"/>
    </xf>
    <xf numFmtId="4" fontId="6" fillId="0" borderId="0" xfId="0" applyNumberFormat="1" applyFont="1"/>
    <xf numFmtId="10" fontId="6" fillId="0" borderId="0" xfId="0" applyNumberFormat="1" applyFont="1"/>
    <xf numFmtId="0" fontId="3" fillId="0" borderId="0" xfId="0" applyFont="1" applyAlignment="1">
      <alignment horizontal="center" vertical="center"/>
    </xf>
    <xf numFmtId="0" fontId="20" fillId="0" borderId="0" xfId="0" applyFont="1"/>
    <xf numFmtId="0" fontId="3" fillId="7"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23" borderId="1" xfId="0" applyFont="1" applyFill="1" applyBorder="1" applyAlignment="1">
      <alignment horizontal="center" vertical="center" wrapText="1"/>
    </xf>
    <xf numFmtId="9" fontId="23"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0" fontId="1" fillId="0" borderId="0" xfId="0" applyFont="1" applyAlignment="1">
      <alignment vertical="center"/>
    </xf>
    <xf numFmtId="167"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19" xfId="0" applyFont="1" applyBorder="1" applyAlignment="1">
      <alignment horizontal="left" vertical="center" wrapText="1"/>
    </xf>
    <xf numFmtId="0" fontId="1" fillId="0" borderId="19" xfId="0" applyFont="1" applyBorder="1" applyAlignment="1">
      <alignment horizontal="center" vertical="center"/>
    </xf>
    <xf numFmtId="0" fontId="1" fillId="0" borderId="19" xfId="0" applyFont="1" applyBorder="1" applyAlignment="1">
      <alignment horizontal="center" vertical="center" wrapText="1"/>
    </xf>
    <xf numFmtId="9" fontId="1" fillId="0" borderId="19" xfId="0" applyNumberFormat="1" applyFont="1" applyBorder="1" applyAlignment="1">
      <alignment horizontal="center" vertical="center"/>
    </xf>
    <xf numFmtId="9" fontId="1" fillId="0" borderId="0" xfId="0" applyNumberFormat="1" applyFont="1" applyAlignment="1">
      <alignment horizontal="center" vertical="center"/>
    </xf>
    <xf numFmtId="0" fontId="1" fillId="0" borderId="22" xfId="0" applyFont="1" applyBorder="1" applyAlignment="1">
      <alignment horizontal="left" vertical="center" wrapText="1"/>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9" fontId="1" fillId="0" borderId="22"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5" borderId="1" xfId="0" applyFont="1" applyFill="1" applyBorder="1" applyAlignment="1">
      <alignment horizontal="center" vertical="center" wrapText="1"/>
    </xf>
    <xf numFmtId="0" fontId="6" fillId="24"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1" fillId="0" borderId="25" xfId="0" applyFont="1" applyBorder="1" applyAlignment="1">
      <alignment horizontal="center" vertical="center" wrapText="1"/>
    </xf>
    <xf numFmtId="9" fontId="1" fillId="0" borderId="26" xfId="0" applyNumberFormat="1" applyFont="1" applyBorder="1" applyAlignment="1">
      <alignment horizontal="center" vertical="center"/>
    </xf>
    <xf numFmtId="0" fontId="1" fillId="0" borderId="0" xfId="0" applyFont="1" applyAlignment="1">
      <alignment horizontal="left" vertical="center" wrapText="1"/>
    </xf>
    <xf numFmtId="0" fontId="0" fillId="0" borderId="27" xfId="0" pivotButton="1" applyBorder="1"/>
    <xf numFmtId="0" fontId="0" fillId="0" borderId="28" xfId="0" applyBorder="1"/>
    <xf numFmtId="0" fontId="0" fillId="0" borderId="27"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16" fillId="25" borderId="1" xfId="0" applyFont="1" applyFill="1" applyBorder="1" applyAlignment="1">
      <alignment horizontal="center" vertical="center" wrapText="1"/>
    </xf>
    <xf numFmtId="3" fontId="16" fillId="25" borderId="1" xfId="0" applyNumberFormat="1" applyFont="1" applyFill="1" applyBorder="1" applyAlignment="1">
      <alignment horizontal="center" vertical="center" wrapText="1"/>
    </xf>
    <xf numFmtId="49" fontId="16" fillId="25" borderId="1" xfId="0" applyNumberFormat="1" applyFont="1" applyFill="1" applyBorder="1" applyAlignment="1">
      <alignment horizontal="center" vertical="center" wrapText="1"/>
    </xf>
    <xf numFmtId="14" fontId="16" fillId="26" borderId="1" xfId="0" applyNumberFormat="1" applyFont="1" applyFill="1" applyBorder="1" applyAlignment="1">
      <alignment horizontal="center" vertical="center" wrapText="1"/>
    </xf>
    <xf numFmtId="4" fontId="16" fillId="25" borderId="1" xfId="0" applyNumberFormat="1" applyFont="1" applyFill="1" applyBorder="1" applyAlignment="1">
      <alignment horizontal="center" vertical="center" wrapText="1"/>
    </xf>
    <xf numFmtId="0" fontId="17" fillId="25" borderId="1" xfId="0" applyFont="1" applyFill="1" applyBorder="1" applyAlignment="1">
      <alignment horizontal="center" vertical="center" wrapText="1"/>
    </xf>
    <xf numFmtId="10" fontId="17" fillId="27" borderId="1" xfId="0" applyNumberFormat="1" applyFont="1" applyFill="1" applyBorder="1" applyAlignment="1">
      <alignment horizontal="center" vertical="center" wrapText="1"/>
    </xf>
    <xf numFmtId="0" fontId="8" fillId="0" borderId="36" xfId="0" applyFont="1" applyBorder="1" applyAlignment="1">
      <alignment horizontal="center" wrapText="1"/>
    </xf>
    <xf numFmtId="49" fontId="17" fillId="25" borderId="1"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6" fillId="0" borderId="2" xfId="0" applyFont="1" applyBorder="1"/>
    <xf numFmtId="0" fontId="6" fillId="0" borderId="4" xfId="0" applyFont="1" applyBorder="1"/>
    <xf numFmtId="0" fontId="1" fillId="0" borderId="4"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0" borderId="20" xfId="0" applyFont="1" applyBorder="1" applyAlignment="1">
      <alignment horizontal="center" vertical="center"/>
    </xf>
    <xf numFmtId="0" fontId="6" fillId="0" borderId="21" xfId="0" applyFont="1" applyBorder="1"/>
    <xf numFmtId="0" fontId="1" fillId="0" borderId="23" xfId="0" applyFont="1" applyBorder="1" applyAlignment="1">
      <alignment horizontal="center" vertical="center" wrapText="1"/>
    </xf>
    <xf numFmtId="0" fontId="6" fillId="0" borderId="25" xfId="0" applyFont="1" applyBorder="1"/>
    <xf numFmtId="0" fontId="6" fillId="0" borderId="24" xfId="0" applyFont="1" applyBorder="1"/>
    <xf numFmtId="0" fontId="3" fillId="7" borderId="9" xfId="0" applyFont="1" applyFill="1" applyBorder="1" applyAlignment="1">
      <alignment horizontal="center" vertical="center" wrapText="1"/>
    </xf>
    <xf numFmtId="0" fontId="6" fillId="0" borderId="6" xfId="0" applyFont="1" applyBorder="1"/>
    <xf numFmtId="4" fontId="3" fillId="7" borderId="9"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7" borderId="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6" fillId="0" borderId="14" xfId="0" applyFont="1" applyBorder="1"/>
    <xf numFmtId="0" fontId="6" fillId="0" borderId="15" xfId="0" applyFont="1" applyBorder="1"/>
    <xf numFmtId="0" fontId="6" fillId="0" borderId="16" xfId="0" applyFont="1" applyBorder="1"/>
    <xf numFmtId="0" fontId="6" fillId="0" borderId="7" xfId="0" applyFont="1" applyBorder="1"/>
    <xf numFmtId="0" fontId="6" fillId="0" borderId="5" xfId="0" applyFont="1" applyBorder="1"/>
    <xf numFmtId="0" fontId="6" fillId="0" borderId="8" xfId="0" applyFont="1" applyBorder="1"/>
    <xf numFmtId="0" fontId="6" fillId="0" borderId="10" xfId="0" applyFont="1" applyBorder="1"/>
    <xf numFmtId="0" fontId="3" fillId="7" borderId="9" xfId="0" applyFont="1" applyFill="1" applyBorder="1" applyAlignment="1">
      <alignment horizontal="left" vertical="center" wrapText="1"/>
    </xf>
    <xf numFmtId="0" fontId="2" fillId="0" borderId="3" xfId="0" applyFont="1" applyBorder="1" applyAlignment="1">
      <alignment horizontal="center" vertical="center"/>
    </xf>
    <xf numFmtId="0" fontId="1" fillId="0" borderId="17" xfId="0" applyFont="1" applyBorder="1" applyAlignment="1">
      <alignment horizontal="center" vertical="center"/>
    </xf>
    <xf numFmtId="0" fontId="6" fillId="0" borderId="18" xfId="0" applyFont="1" applyBorder="1"/>
    <xf numFmtId="0" fontId="0" fillId="0" borderId="35" xfId="0" applyNumberFormat="1" applyBorder="1"/>
  </cellXfs>
  <cellStyles count="1">
    <cellStyle name="Normal" xfId="0" builtinId="0"/>
  </cellStyles>
  <dxfs count="54">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ill>
        <patternFill patternType="solid">
          <fgColor rgb="FF008500"/>
          <bgColor rgb="FF008500"/>
        </patternFill>
      </fill>
    </dxf>
    <dxf>
      <fill>
        <patternFill patternType="solid">
          <fgColor rgb="FFFFFF00"/>
          <bgColor rgb="FFFFFF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0000"/>
          <bgColor rgb="FFFF0000"/>
        </patternFill>
      </fill>
    </dxf>
    <dxf>
      <fill>
        <patternFill patternType="solid">
          <fgColor rgb="FFFFFF00"/>
          <bgColor rgb="FFFFFF00"/>
        </patternFill>
      </fill>
    </dxf>
    <dxf>
      <font>
        <b/>
      </font>
      <fill>
        <patternFill patternType="solid">
          <fgColor rgb="FFFF0000"/>
          <bgColor rgb="FFFF0000"/>
        </patternFill>
      </fill>
    </dxf>
    <dxf>
      <font>
        <b/>
      </font>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008500"/>
          <bgColor rgb="FF008500"/>
        </patternFill>
      </fill>
    </dxf>
    <dxf>
      <fill>
        <patternFill patternType="solid">
          <fgColor rgb="FFFFFF00"/>
          <bgColor rgb="FFFFFF00"/>
        </patternFill>
      </fill>
    </dxf>
    <dxf>
      <fill>
        <patternFill patternType="solid">
          <fgColor rgb="FFFF0000"/>
          <bgColor rgb="FFFF0000"/>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2CC"/>
          <bgColor rgb="FFFFF2CC"/>
        </patternFill>
      </fill>
    </dxf>
    <dxf>
      <font>
        <b/>
      </font>
      <fill>
        <patternFill patternType="solid">
          <fgColor rgb="FFFF0000"/>
          <bgColor rgb="FFFF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4">
    <tableStyle name="2023-style" pivot="0" count="3" xr9:uid="{00000000-0011-0000-FFFF-FFFF00000000}">
      <tableStyleElement type="headerRow" dxfId="53"/>
      <tableStyleElement type="firstRowStripe" dxfId="52"/>
      <tableStyleElement type="secondRowStripe" dxfId="51"/>
    </tableStyle>
    <tableStyle name="2024-style" pivot="0" count="3" xr9:uid="{00000000-0011-0000-FFFF-FFFF01000000}">
      <tableStyleElement type="headerRow" dxfId="50"/>
      <tableStyleElement type="firstRowStripe" dxfId="49"/>
      <tableStyleElement type="secondRowStripe" dxfId="48"/>
    </tableStyle>
    <tableStyle name="2026-style" pivot="0" count="3" xr9:uid="{00000000-0011-0000-FFFF-FFFF02000000}">
      <tableStyleElement type="headerRow" dxfId="47"/>
      <tableStyleElement type="firstRowStripe" dxfId="46"/>
      <tableStyleElement type="secondRowStripe" dxfId="45"/>
    </tableStyle>
    <tableStyle name="Copia de 2024-style" pivot="0" count="3" xr9:uid="{00000000-0011-0000-FFFF-FFFF03000000}">
      <tableStyleElement type="headerRow" dxfId="44"/>
      <tableStyleElement type="firstRowStripe" dxfId="43"/>
      <tableStyleElement type="secondRowStripe"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microsoft.com/office/2017/06/relationships/rdRichValue" Target="richData/rdrichvalue.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Licitaciones Unillanos" id="{35155EE7-FC7C-4B22-AB65-254EC246E827}" userId="" providerId="google-sheets"/>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GRANADA7\Downloads\INFORME%20DE%20CONTRATOS%20%20CONTRATACION%20DORECTA.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GRANADA7\Downloads\INFORME%20DE%20CONTRATOS%20%20CONTRATACION%20DORECTA.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RANADA 7" refreshedDate="46232.361999884262" refreshedVersion="8" recordCount="1137" xr:uid="{00000000-000A-0000-FFFF-FFFF01000000}">
  <cacheSource type="worksheet">
    <worksheetSource ref="A1:BF1138" sheet="2024" r:id="rId2"/>
  </cacheSource>
  <cacheFields count="58">
    <cacheField name="N°CONTRATO" numFmtId="49">
      <sharedItems containsBlank="1"/>
    </cacheField>
    <cacheField name="TIPO DE CONTRATACIÓN" numFmtId="0">
      <sharedItems containsBlank="1" count="4">
        <s v="DIRECTA"/>
        <s v="PRIVADA"/>
        <s v="PUBLICA"/>
        <m/>
      </sharedItems>
    </cacheField>
    <cacheField name="OBJETO" numFmtId="0">
      <sharedItems containsBlank="1"/>
    </cacheField>
    <cacheField name="PROYECTO" numFmtId="0">
      <sharedItems containsNonDate="0" containsString="0" containsBlank="1"/>
    </cacheField>
    <cacheField name="CLASE" numFmtId="0">
      <sharedItems containsBlank="1" count="13">
        <s v="PRESTACION DE SERVICIOS PROFESIONALES"/>
        <s v="SUMINISTRO"/>
        <s v="ARRENDAMIENTO"/>
        <s v="PRESTACIÓN DE SERVICIOS"/>
        <s v="COMPRAVENTA"/>
        <s v="CESIÓN DERECHOS PATRIMONIALES"/>
        <s v="PRESTACIÓN DE SERVICIOS Y SUMINISTRO"/>
        <s v="SEGUROS"/>
        <s v="OBRA PÚBLICA"/>
        <s v="CONSULTORÍA"/>
        <s v="INTERADMINISTRATIVO"/>
        <s v="PRESTACIÓN DE SERVICIOS Y COMPRAVENTA"/>
        <m/>
      </sharedItems>
    </cacheField>
    <cacheField name="VALOR" numFmtId="0">
      <sharedItems containsBlank="1" containsMixedTypes="1" containsNumber="1" containsInteger="1" minValue="0" maxValue="24602548432"/>
    </cacheField>
    <cacheField name="NOMBRE CONTRATISTA" numFmtId="0">
      <sharedItems containsBlank="1"/>
    </cacheField>
    <cacheField name="NIT o CC_x000a_CONTRATISTA" numFmtId="0">
      <sharedItems containsBlank="1" containsMixedTypes="1" containsNumber="1" containsInteger="1" minValue="7686973" maxValue="1122676835"/>
    </cacheField>
    <cacheField name="NOMBRE _x000a_REPRESENTANTE LEGAL" numFmtId="0">
      <sharedItems containsBlank="1"/>
    </cacheField>
    <cacheField name="NIT o CC _x000a_REPRESENTANTE LEGAL" numFmtId="0">
      <sharedItems containsBlank="1" containsMixedTypes="1" containsNumber="1" containsInteger="1" minValue="255374" maxValue="1319219805"/>
    </cacheField>
    <cacheField name="TELÉFONO CONTRATISTA" numFmtId="0">
      <sharedItems containsBlank="1" containsMixedTypes="1" containsNumber="1" containsInteger="1" minValue="128267539" maxValue="3228274923"/>
    </cacheField>
    <cacheField name="EMAIL CONTRATISTA" numFmtId="0">
      <sharedItems containsBlank="1"/>
    </cacheField>
    <cacheField name="PLAZO DE EJECUCIÓN" numFmtId="0">
      <sharedItems containsDate="1" containsBlank="1" containsMixedTypes="1" minDate="2024-11-30T00:00:00" maxDate="2024-12-01T00:00:00"/>
    </cacheField>
    <cacheField name="FECHA SUSCRIPCIÓN DEL CONTRATO" numFmtId="0">
      <sharedItems containsDate="1" containsBlank="1" containsMixedTypes="1" minDate="2024-01-18T00:00:00" maxDate="2024-12-18T00:00:00"/>
    </cacheField>
    <cacheField name="SUPERVISOR " numFmtId="0">
      <sharedItems containsBlank="1"/>
    </cacheField>
    <cacheField name="CARGO DEL SUPERVISOR" numFmtId="0">
      <sharedItems containsBlank="1"/>
    </cacheField>
    <cacheField name="CC DEL SUPERVISOR" numFmtId="0">
      <sharedItems containsBlank="1" containsMixedTypes="1" containsNumber="1" containsInteger="1" minValue="7368406" maxValue="1121891365"/>
    </cacheField>
    <cacheField name="EMAIL SUPERVISOR" numFmtId="0">
      <sharedItems containsBlank="1"/>
    </cacheField>
    <cacheField name="CONFORMACIÓN UNIÓN TEMPORAL Y/O CONSORCIO (NOMBRE COMPLETO E IDENTIFICACIÓN)" numFmtId="0">
      <sharedItems containsBlank="1"/>
    </cacheField>
    <cacheField name="N° CDP" numFmtId="0">
      <sharedItems containsBlank="1" containsMixedTypes="1" containsNumber="1" containsInteger="1" minValue="9" maxValue="2786"/>
    </cacheField>
    <cacheField name="CDP / FECHA" numFmtId="0">
      <sharedItems containsDate="1" containsBlank="1" containsMixedTypes="1" minDate="2024-01-15T00:00:00" maxDate="2024-11-28T00:00:00"/>
    </cacheField>
    <cacheField name="N° DEL RP" numFmtId="0">
      <sharedItems containsBlank="1" containsMixedTypes="1" containsNumber="1" containsInteger="1" minValue="192" maxValue="7520"/>
    </cacheField>
    <cacheField name="RP / FECHA" numFmtId="0">
      <sharedItems containsDate="1" containsBlank="1" containsMixedTypes="1" minDate="2024-01-18T00:00:00" maxDate="2024-12-19T00:00:00"/>
    </cacheField>
    <cacheField name="RUBRO PRESUPUESTAL" numFmtId="0">
      <sharedItems containsBlank="1" containsMixedTypes="1" containsNumber="1" containsInteger="1" minValue="2.2010060272120201E+19" maxValue="2.2010060272120201E+19"/>
    </cacheField>
    <cacheField name="FUENTE DE FINANCIACIÓN (RECURSOS NACION/ FUNCIONAMIENTO O INVERSIÓN / RECURSOS PROPIOS POR FUNCIONAMIENTO_x000a_INVERSION: CREE, ESTAMPILLA UNILLANOS, ESTAMPILLA NACIONAL, REGALIAS)" numFmtId="0">
      <sharedItems containsBlank="1"/>
    </cacheField>
    <cacheField name="NUMERO DE PÓLIZA" numFmtId="0">
      <sharedItems containsBlank="1" containsMixedTypes="1" containsNumber="1" containsInteger="1" minValue="73291" maxValue="100310714"/>
    </cacheField>
    <cacheField name="FECHA DE EXPEDICION DE LA PÒLIZA" numFmtId="0">
      <sharedItems containsDate="1" containsBlank="1" containsMixedTypes="1" minDate="2024-01-24T00:00:00" maxDate="2024-12-20T00:00:00"/>
    </cacheField>
    <cacheField name="FECHA DE APROBACION DE PÓLIZA" numFmtId="0">
      <sharedItems containsDate="1" containsBlank="1" containsMixedTypes="1" minDate="2024-01-24T00:00:00" maxDate="2024-12-20T00:00:00"/>
    </cacheField>
    <cacheField name="FECHA ACTA DE INICIO" numFmtId="0">
      <sharedItems containsDate="1" containsBlank="1" containsMixedTypes="1" minDate="2024-01-18T00:00:00" maxDate="2024-12-21T00:00:00"/>
    </cacheField>
    <cacheField name="FECHA DE FINALIZACIÓN" numFmtId="0">
      <sharedItems containsDate="1" containsBlank="1" containsMixedTypes="1" minDate="2024-03-21T00:00:00" maxDate="2028-12-30T00:00:00"/>
    </cacheField>
    <cacheField name="ALERTA DIAS POR FINALIZAR CONTRATO" numFmtId="0">
      <sharedItems containsBlank="1" containsMixedTypes="1" containsNumber="1" containsInteger="1" minValue="-648" maxValue="884"/>
    </cacheField>
    <cacheField name="FECHA DE PRÓRROGA" numFmtId="0">
      <sharedItems containsDate="1" containsBlank="1" containsMixedTypes="1" minDate="2024-05-24T00:00:00" maxDate="2025-05-17T00:00:00"/>
    </cacheField>
    <cacheField name="JUSTIFICACIÓN _x000a_PRÓRROGA" numFmtId="0">
      <sharedItems containsBlank="1"/>
    </cacheField>
    <cacheField name="NUEVA FECHA DE FINALIZACIÓN" numFmtId="0">
      <sharedItems containsDate="1" containsBlank="1" containsMixedTypes="1" minDate="2024-06-29T00:00:00" maxDate="2025-11-18T00:00:00"/>
    </cacheField>
    <cacheField name="FECHA MODIFICATORIA" numFmtId="0">
      <sharedItems containsDate="1" containsBlank="1" containsMixedTypes="1" minDate="2024-04-25T00:00:00" maxDate="2025-07-18T00:00:00"/>
    </cacheField>
    <cacheField name="JUSTIFICACIÓN_x000a_MODIFICATORIA" numFmtId="0">
      <sharedItems containsBlank="1"/>
    </cacheField>
    <cacheField name="FECHA ACLARATORIA" numFmtId="0">
      <sharedItems containsDate="1" containsBlank="1" containsMixedTypes="1" minDate="2024-02-26T00:00:00" maxDate="2024-12-10T00:00:00"/>
    </cacheField>
    <cacheField name="JUSTIFICACIÓN ACLARATORIA" numFmtId="0">
      <sharedItems containsBlank="1"/>
    </cacheField>
    <cacheField name="FECHA SUSPENSIÓN" numFmtId="0">
      <sharedItems containsDate="1" containsBlank="1" containsMixedTypes="1" minDate="2024-05-31T00:00:00" maxDate="2025-05-07T00:00:00"/>
    </cacheField>
    <cacheField name="JUSTIFICACIÓN SUSPENSIÓN" numFmtId="0">
      <sharedItems containsBlank="1"/>
    </cacheField>
    <cacheField name="FECHA AMPLIACIÓN DE LA SUSPENSIÓN" numFmtId="0">
      <sharedItems containsDate="1" containsBlank="1" containsMixedTypes="1" minDate="2025-01-28T00:00:00" maxDate="2025-07-06T00:00:00"/>
    </cacheField>
    <cacheField name="FECHA REINICIO" numFmtId="0">
      <sharedItems containsDate="1" containsBlank="1" containsMixedTypes="1" minDate="2024-07-30T00:00:00" maxDate="2025-09-05T00:00:00"/>
    </cacheField>
    <cacheField name="VALOR ADICIÓN 1" numFmtId="0">
      <sharedItems containsString="0" containsBlank="1" containsNumber="1" containsInteger="1" minValue="0" maxValue="406707486"/>
    </cacheField>
    <cacheField name="VALOR ADICIÓN 2" numFmtId="0">
      <sharedItems containsString="0" containsBlank="1" containsNumber="1" containsInteger="1" minValue="0" maxValue="216115285"/>
    </cacheField>
    <cacheField name="VALOR ADICIÓN 3" numFmtId="0">
      <sharedItems containsString="0" containsBlank="1" containsNumber="1" containsInteger="1" minValue="0" maxValue="274236088"/>
    </cacheField>
    <cacheField name="VALOR TOTAL DE ADICIÓN" numFmtId="0">
      <sharedItems containsString="0" containsBlank="1" containsNumber="1" containsInteger="1" minValue="0" maxValue="830445258"/>
    </cacheField>
    <cacheField name="VALOR FINAL DEL CONTRATO" numFmtId="0">
      <sharedItems containsBlank="1" containsMixedTypes="1" containsNumber="1" containsInteger="1" minValue="0" maxValue="24602548432"/>
    </cacheField>
    <cacheField name="FUNCIONARIO A CARGO DEL PROCESO" numFmtId="0">
      <sharedItems containsBlank="1"/>
    </cacheField>
    <cacheField name="FECHA ENTREGA CARPETA EN FISICO" numFmtId="0">
      <sharedItems containsDate="1" containsBlank="1" containsMixedTypes="1" minDate="2024-01-29T00:00:00" maxDate="2025-02-04T00:00:00"/>
    </cacheField>
    <cacheField name="ALERTA ENTREGA CARPETA EN FISICO" numFmtId="0">
      <sharedItems containsBlank="1" containsMixedTypes="1" containsNumber="1" containsInteger="1" minValue="-21" maxValue="91"/>
    </cacheField>
    <cacheField name="TIENE ENTRADA A ALMACÉN? _x000a_SI/NO" numFmtId="0">
      <sharedItems containsBlank="1"/>
    </cacheField>
    <cacheField name="FECHA ACTA DE LIQUIDACIÓN" numFmtId="0">
      <sharedItems containsDate="1" containsBlank="1" containsMixedTypes="1" minDate="2024-02-22T00:00:00" maxDate="2025-12-18T00:00:00"/>
    </cacheField>
    <cacheField name="ESTADO DEL CONTRATO" numFmtId="0">
      <sharedItems containsBlank="1"/>
    </cacheField>
    <cacheField name="DOCUMENTOS CARGADOS EN DRIVE" numFmtId="0">
      <sharedItems containsBlank="1"/>
    </cacheField>
    <cacheField name="FECHA PUBLICACIÓN EN SECOP" numFmtId="0">
      <sharedItems containsDate="1" containsBlank="1" containsMixedTypes="1" minDate="2023-09-10T00:00:00" maxDate="2025-12-13T00:00:00"/>
    </cacheField>
    <cacheField name="ALERTA SECOP" numFmtId="0">
      <sharedItems containsBlank="1" containsMixedTypes="1" containsNumber="1" containsInteger="1" minValue="-28" maxValue="271"/>
    </cacheField>
    <cacheField name="DOCUMENTOS CARGADOS EN SECOP" numFmtId="0">
      <sharedItems containsBlank="1"/>
    </cacheField>
    <cacheField name=" "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RANADA 7" refreshedDate="46232.362000347224" refreshedVersion="8" recordCount="387" xr:uid="{00000000-000A-0000-FFFF-FFFF00000000}">
  <cacheSource type="worksheet">
    <worksheetSource ref="A1:BH388" sheet="2024" r:id="rId2"/>
  </cacheSource>
  <cacheFields count="60">
    <cacheField name="N°CONTRATO" numFmtId="49">
      <sharedItems containsBlank="1"/>
    </cacheField>
    <cacheField name="TIPO DE CONTRATACIÓN" numFmtId="0">
      <sharedItems containsBlank="1" count="4">
        <s v="DIRECTA"/>
        <s v="PRIVADA"/>
        <s v="PUBLICA"/>
        <m/>
      </sharedItems>
    </cacheField>
    <cacheField name="OBJETO" numFmtId="0">
      <sharedItems containsBlank="1"/>
    </cacheField>
    <cacheField name="PROYECTO" numFmtId="0">
      <sharedItems containsNonDate="0" containsString="0" containsBlank="1"/>
    </cacheField>
    <cacheField name="CLASE" numFmtId="0">
      <sharedItems containsBlank="1" count="13">
        <s v="PRESTACION DE SERVICIOS PROFESIONALES"/>
        <s v="SUMINISTRO"/>
        <s v="ARRENDAMIENTO"/>
        <s v="PRESTACIÓN DE SERVICIOS"/>
        <s v="COMPRAVENTA"/>
        <s v="CESIÓN DERECHOS PATRIMONIALES"/>
        <s v="PRESTACIÓN DE SERVICIOS Y SUMINISTRO"/>
        <s v="SEGUROS"/>
        <s v="OBRA PÚBLICA"/>
        <s v="CONSULTORÍA"/>
        <s v="INTERADMINISTRATIVO"/>
        <s v="PRESTACIÓN DE SERVICIOS Y COMPRAVENTA"/>
        <m/>
      </sharedItems>
    </cacheField>
    <cacheField name="VALOR" numFmtId="3">
      <sharedItems containsBlank="1" containsMixedTypes="1" containsNumber="1" containsInteger="1" minValue="0" maxValue="24602548432"/>
    </cacheField>
    <cacheField name="NOMBRE CONTRATISTA" numFmtId="0">
      <sharedItems containsBlank="1"/>
    </cacheField>
    <cacheField name="NIT o CC_x000a_CONTRATISTA" numFmtId="0">
      <sharedItems containsBlank="1" containsMixedTypes="1" containsNumber="1" containsInteger="1" minValue="7686973" maxValue="1122676835"/>
    </cacheField>
    <cacheField name="NOMBRE _x000a_REPRESENTANTE LEGAL" numFmtId="0">
      <sharedItems containsBlank="1"/>
    </cacheField>
    <cacheField name="NIT o CC _x000a_REPRESENTANTE LEGAL" numFmtId="0">
      <sharedItems containsBlank="1" containsMixedTypes="1" containsNumber="1" containsInteger="1" minValue="255374" maxValue="1319219805"/>
    </cacheField>
    <cacheField name="TELÉFONO CONTRATISTA" numFmtId="0">
      <sharedItems containsBlank="1" containsMixedTypes="1" containsNumber="1" containsInteger="1" minValue="128267539" maxValue="3228274923"/>
    </cacheField>
    <cacheField name="EMAIL CONTRATISTA" numFmtId="0">
      <sharedItems containsBlank="1"/>
    </cacheField>
    <cacheField name="PLAZO DE EJECUCIÓN" numFmtId="0">
      <sharedItems containsDate="1" containsBlank="1" containsMixedTypes="1" minDate="2024-11-30T00:00:00" maxDate="2024-12-01T00:00:00"/>
    </cacheField>
    <cacheField name="FECHA SUSCRIPCIÓN DEL CONTRATO" numFmtId="0">
      <sharedItems containsDate="1" containsBlank="1" containsMixedTypes="1" minDate="2024-01-18T00:00:00" maxDate="2024-12-18T00:00:00"/>
    </cacheField>
    <cacheField name="SUPERVISOR " numFmtId="0">
      <sharedItems containsBlank="1"/>
    </cacheField>
    <cacheField name="CARGO DEL SUPERVISOR" numFmtId="0">
      <sharedItems containsBlank="1"/>
    </cacheField>
    <cacheField name="CC DEL SUPERVISOR" numFmtId="0">
      <sharedItems containsBlank="1" containsMixedTypes="1" containsNumber="1" containsInteger="1" minValue="7368406" maxValue="1121891365"/>
    </cacheField>
    <cacheField name="EMAIL SUPERVISOR" numFmtId="0">
      <sharedItems containsBlank="1"/>
    </cacheField>
    <cacheField name="CONFORMACIÓN UNIÓN TEMPORAL Y/O CONSORCIO (NOMBRE COMPLETO E IDENTIFICACIÓN)" numFmtId="0">
      <sharedItems containsBlank="1"/>
    </cacheField>
    <cacheField name="N° CDP" numFmtId="0">
      <sharedItems containsBlank="1" containsMixedTypes="1" containsNumber="1" containsInteger="1" minValue="9" maxValue="2786"/>
    </cacheField>
    <cacheField name="CDP / FECHA" numFmtId="0">
      <sharedItems containsDate="1" containsBlank="1" containsMixedTypes="1" minDate="2024-01-15T00:00:00" maxDate="2024-11-28T00:00:00"/>
    </cacheField>
    <cacheField name="N° DEL RP" numFmtId="0">
      <sharedItems containsBlank="1" containsMixedTypes="1" containsNumber="1" containsInteger="1" minValue="192" maxValue="7520"/>
    </cacheField>
    <cacheField name="RP / FECHA" numFmtId="0">
      <sharedItems containsDate="1" containsBlank="1" containsMixedTypes="1" minDate="2024-01-18T00:00:00" maxDate="2024-12-19T00:00:00"/>
    </cacheField>
    <cacheField name="RUBRO PRESUPUESTAL" numFmtId="0">
      <sharedItems containsBlank="1" containsMixedTypes="1" containsNumber="1" containsInteger="1" minValue="2.2010060272120201E+19" maxValue="2.2010060272120201E+19"/>
    </cacheField>
    <cacheField name="FUENTE DE FINANCIACIÓN (RECURSOS NACION/ FUNCIONAMIENTO O INVERSIÓN / RECURSOS PROPIOS POR FUNCIONAMIENTO_x000a_INVERSION: CREE, ESTAMPILLA UNILLANOS, ESTAMPILLA NACIONAL, REGALIAS)" numFmtId="0">
      <sharedItems containsBlank="1"/>
    </cacheField>
    <cacheField name="NUMERO DE PÓLIZA" numFmtId="0">
      <sharedItems containsBlank="1" containsMixedTypes="1" containsNumber="1" containsInteger="1" minValue="73291" maxValue="100310714"/>
    </cacheField>
    <cacheField name="FECHA DE EXPEDICION DE LA PÒLIZA" numFmtId="0">
      <sharedItems containsDate="1" containsBlank="1" containsMixedTypes="1" minDate="2024-01-24T00:00:00" maxDate="2024-12-20T00:00:00"/>
    </cacheField>
    <cacheField name="FECHA DE APROBACION DE PÓLIZA" numFmtId="0">
      <sharedItems containsDate="1" containsBlank="1" containsMixedTypes="1" minDate="2024-01-24T00:00:00" maxDate="2024-12-20T00:00:00"/>
    </cacheField>
    <cacheField name="FECHA ACTA DE INICIO" numFmtId="0">
      <sharedItems containsDate="1" containsBlank="1" containsMixedTypes="1" minDate="2024-01-18T00:00:00" maxDate="2024-12-21T00:00:00"/>
    </cacheField>
    <cacheField name="FECHA DE FINALIZACIÓN" numFmtId="0">
      <sharedItems containsDate="1" containsBlank="1" containsMixedTypes="1" minDate="2024-03-21T00:00:00" maxDate="2028-12-30T00:00:00"/>
    </cacheField>
    <cacheField name="ALERTA DIAS POR FINALIZAR CONTRATO" numFmtId="0">
      <sharedItems containsBlank="1" containsMixedTypes="1" containsNumber="1" containsInteger="1" minValue="-648" maxValue="884"/>
    </cacheField>
    <cacheField name="FECHA DE PRÓRROGA" numFmtId="0">
      <sharedItems containsDate="1" containsBlank="1" containsMixedTypes="1" minDate="2024-05-24T00:00:00" maxDate="2025-05-17T00:00:00"/>
    </cacheField>
    <cacheField name="JUSTIFICACIÓN _x000a_PRÓRROGA" numFmtId="0">
      <sharedItems containsBlank="1"/>
    </cacheField>
    <cacheField name="NUEVA FECHA DE FINALIZACIÓN" numFmtId="0">
      <sharedItems containsDate="1" containsBlank="1" containsMixedTypes="1" minDate="2024-06-29T00:00:00" maxDate="2025-11-18T00:00:00"/>
    </cacheField>
    <cacheField name="FECHA MODIFICATORIA" numFmtId="0">
      <sharedItems containsDate="1" containsBlank="1" containsMixedTypes="1" minDate="2024-04-25T00:00:00" maxDate="2025-07-18T00:00:00"/>
    </cacheField>
    <cacheField name="JUSTIFICACIÓN_x000a_MODIFICATORIA" numFmtId="0">
      <sharedItems containsBlank="1"/>
    </cacheField>
    <cacheField name="FECHA ACLARATORIA" numFmtId="0">
      <sharedItems containsDate="1" containsBlank="1" containsMixedTypes="1" minDate="2024-02-26T00:00:00" maxDate="2024-12-10T00:00:00"/>
    </cacheField>
    <cacheField name="JUSTIFICACIÓN ACLARATORIA" numFmtId="0">
      <sharedItems containsBlank="1"/>
    </cacheField>
    <cacheField name="FECHA SUSPENSIÓN" numFmtId="0">
      <sharedItems containsDate="1" containsBlank="1" containsMixedTypes="1" minDate="2024-05-31T00:00:00" maxDate="2025-05-07T00:00:00"/>
    </cacheField>
    <cacheField name="JUSTIFICACIÓN SUSPENSIÓN" numFmtId="0">
      <sharedItems containsBlank="1"/>
    </cacheField>
    <cacheField name="FECHA AMPLIACIÓN DE LA SUSPENSIÓN" numFmtId="0">
      <sharedItems containsDate="1" containsBlank="1" containsMixedTypes="1" minDate="2025-01-28T00:00:00" maxDate="2025-07-06T00:00:00"/>
    </cacheField>
    <cacheField name="FECHA REINICIO" numFmtId="0">
      <sharedItems containsDate="1" containsBlank="1" containsMixedTypes="1" minDate="2024-07-30T00:00:00" maxDate="2025-09-05T00:00:00"/>
    </cacheField>
    <cacheField name="VALOR ADICIÓN 1" numFmtId="0">
      <sharedItems containsString="0" containsBlank="1" containsNumber="1" containsInteger="1" minValue="0" maxValue="406707486"/>
    </cacheField>
    <cacheField name="VALOR ADICIÓN 2" numFmtId="0">
      <sharedItems containsString="0" containsBlank="1" containsNumber="1" containsInteger="1" minValue="0" maxValue="216115285"/>
    </cacheField>
    <cacheField name="VALOR ADICIÓN 3" numFmtId="0">
      <sharedItems containsString="0" containsBlank="1" containsNumber="1" containsInteger="1" minValue="0" maxValue="274236088"/>
    </cacheField>
    <cacheField name="VALOR TOTAL DE ADICIÓN" numFmtId="0">
      <sharedItems containsString="0" containsBlank="1" containsNumber="1" containsInteger="1" minValue="0" maxValue="830445258"/>
    </cacheField>
    <cacheField name="VALOR FINAL DEL CONTRATO" numFmtId="0">
      <sharedItems containsBlank="1" containsMixedTypes="1" containsNumber="1" containsInteger="1" minValue="0" maxValue="24602548432"/>
    </cacheField>
    <cacheField name="FUNCIONARIO A CARGO DEL PROCESO" numFmtId="0">
      <sharedItems containsBlank="1"/>
    </cacheField>
    <cacheField name="FECHA ENTREGA CARPETA EN FISICO" numFmtId="0">
      <sharedItems containsDate="1" containsBlank="1" containsMixedTypes="1" minDate="2024-01-29T00:00:00" maxDate="2025-02-04T00:00:00"/>
    </cacheField>
    <cacheField name="ALERTA ENTREGA CARPETA EN FISICO" numFmtId="0">
      <sharedItems containsBlank="1" containsMixedTypes="1" containsNumber="1" containsInteger="1" minValue="-21" maxValue="91"/>
    </cacheField>
    <cacheField name="TIENE ENTRADA A ALMACÉN? _x000a_SI/NO" numFmtId="0">
      <sharedItems containsBlank="1"/>
    </cacheField>
    <cacheField name="FECHA ACTA DE LIQUIDACIÓN" numFmtId="0">
      <sharedItems containsDate="1" containsBlank="1" containsMixedTypes="1" minDate="2024-02-22T00:00:00" maxDate="2025-12-18T00:00:00"/>
    </cacheField>
    <cacheField name="ESTADO DEL CONTRATO" numFmtId="0">
      <sharedItems containsBlank="1"/>
    </cacheField>
    <cacheField name="DOCUMENTOS CARGADOS EN DRIVE" numFmtId="0">
      <sharedItems containsBlank="1"/>
    </cacheField>
    <cacheField name="FECHA PUBLICACIÓN EN SECOP" numFmtId="0">
      <sharedItems containsDate="1" containsBlank="1" containsMixedTypes="1" minDate="2023-09-10T00:00:00" maxDate="2025-12-13T00:00:00"/>
    </cacheField>
    <cacheField name="ALERTA SECOP" numFmtId="0">
      <sharedItems containsBlank="1" containsMixedTypes="1" containsNumber="1" containsInteger="1" minValue="-28" maxValue="271"/>
    </cacheField>
    <cacheField name="DOCUMENTOS CARGADOS EN SECOP" numFmtId="0">
      <sharedItems containsBlank="1"/>
    </cacheField>
    <cacheField name=" " numFmtId="0">
      <sharedItems containsBlank="1"/>
    </cacheField>
    <cacheField name="dias festivos colombia 2024" numFmtId="0">
      <sharedItems containsNonDate="0" containsDate="1" containsString="0" containsBlank="1" minDate="2024-01-01T00:00:00" maxDate="2024-12-26T00:00:00"/>
    </cacheField>
    <cacheField name="MES DE SUSCRIPCIÓN " numFmtId="3">
      <sharedItems containsBlank="1" containsMixedTypes="1" containsNumber="1" containsInteger="1" minValue="1" maxValue="12" count="15">
        <n v="1"/>
        <n v="2"/>
        <n v="3"/>
        <e v="#VALUE!"/>
        <n v="4"/>
        <n v="5"/>
        <m/>
        <n v="6"/>
        <n v="7"/>
        <n v="8"/>
        <n v="9"/>
        <n v="10"/>
        <n v="11"/>
        <n v="12"/>
        <s v="-"/>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7">
  <r>
    <s v="0175"/>
    <x v="0"/>
    <s v="PRESTACIÓN DE SERVICIOS PROFESIONALES DE ASESORÍA JURÍDICA Y REPRESENTACIÓN DE LA UNIVERSIDAD DE LOS LLANOS EN LAS DISTINTAS ACTUACIONES JUDICIALES, ADMINISTRATIVAS Y DEMÁS QUE VINCULE O QUE SE RELACIONE CON LOS INTERESES LEGALES Y ECONÓMICOS DE LA MISMA."/>
    <m/>
    <x v="0"/>
    <n v="117025474"/>
    <s v="PAULA ANDREA MURILLO PARRA"/>
    <s v="900.770.993-6"/>
    <s v="PAULA ANDREA MURILLO PARRA"/>
    <n v="40446745"/>
    <s v="(608) 6741248 - 3124817493 - 3108747793 "/>
    <s v="paulamurillojuridica@gmail.com"/>
    <s v="ONCE (11) MESES Y CUATRO (4) DÍAS CALENDARIO"/>
    <d v="2024-01-18T00:00:00"/>
    <s v="GIOVANNY QUINTERO REYES - ZULITH ANDREA ROMERO MARTIN "/>
    <s v="SECRETARIO GENERAL - ASESORA JURIDICA"/>
    <s v="86.062.346 - 1.121.842.523"/>
    <s v="SGENERAL@UNILLANOS.EDU.CO -  JURIDICA@UNILLANOS.EDU.CO "/>
    <s v="N/A"/>
    <n v="10"/>
    <d v="2024-01-15T00:00:00"/>
    <n v="192"/>
    <d v="2024-01-18T00:00:00"/>
    <s v="22010060472120202008"/>
    <s v="FUNCIONAMIENTO"/>
    <s v="N/A"/>
    <s v="N/A"/>
    <s v="N/A"/>
    <d v="2024-01-18T00:00:00"/>
    <d v="2024-12-21T00:00:00"/>
    <n v="0"/>
    <s v="N/A"/>
    <s v="N/A"/>
    <s v="N/A"/>
    <s v="N/A"/>
    <s v="N/A"/>
    <s v="N/A"/>
    <s v="N/A"/>
    <s v="N/A"/>
    <s v="N/A"/>
    <s v="N/A"/>
    <s v="N/A"/>
    <n v="0"/>
    <n v="0"/>
    <n v="0"/>
    <n v="0"/>
    <n v="117025474"/>
    <s v="ALEJANDRA"/>
    <d v="2024-02-13T00:00:00"/>
    <n v="19"/>
    <s v="NO"/>
    <d v="2024-12-23T00:00:00"/>
    <s v="LIQUIDADO"/>
    <s v="OK LIQUIDADO"/>
    <d v="2024-01-24T00:00:00"/>
    <n v="5"/>
    <s v="OK HASTA LIQUIDACION"/>
    <m/>
  </r>
  <r>
    <s v="0176"/>
    <x v="0"/>
    <s v="PRESTACIÓN DE SERVICIOS PROFESIONALES DE ASESORÍA JURÍDICA Y REPRESENTACIÓN DE LA UNIVERSIDAD DE LOS LLANOS EN LAS DISTINTAS ACTUACIONES JURÍDICAS, ADMINISTRATIVAS Y DEMÁS, QUE SE RELACIONEN CON PROCESOS CONTRACTUALES Y LABORALES DE LA ENTIDAD"/>
    <m/>
    <x v="0"/>
    <n v="117025474"/>
    <s v="STELLA MERCEDES CASTRO QUEVEDO S.A.S."/>
    <s v="900598889-1"/>
    <s v="STELLA MERCEDES CASTRO QUEVEDO"/>
    <n v="40397026"/>
    <s v="3002414080 – 3187323529 - 3163276126"/>
    <s v="asesora@juridicasmcq.com"/>
    <s v="ONCE (11) MESES Y CUATRO (4) DÍAS CALENDARIO"/>
    <d v="2024-01-18T00:00:00"/>
    <s v="WILSON EDUARDO ZÁRATE TORRES"/>
    <s v="VICERRECTOR DE RECURSOS UNIVERSITARIOS"/>
    <n v="79274890"/>
    <s v="VICERRECURSOS@UNILLANOS.EDU.CO"/>
    <s v="N/A"/>
    <n v="9"/>
    <d v="2024-01-15T00:00:00"/>
    <n v="193"/>
    <d v="2024-01-18T00:00:00"/>
    <s v="22010060472120202008"/>
    <s v="FUNCIONAMIENTO"/>
    <s v="N/A"/>
    <s v="N/A"/>
    <s v="N/A"/>
    <d v="2024-01-18T00:00:00"/>
    <d v="2024-12-21T00:00:00"/>
    <n v="0"/>
    <s v="N/A"/>
    <s v="N/A"/>
    <s v="N/A"/>
    <s v="N/A"/>
    <s v="N/A"/>
    <s v="N/A"/>
    <s v="N/A"/>
    <s v="N/A"/>
    <s v="N/A"/>
    <s v="N/A"/>
    <s v="N/A"/>
    <n v="0"/>
    <n v="0"/>
    <n v="0"/>
    <n v="0"/>
    <n v="117025474"/>
    <s v="ALEJANDRA"/>
    <d v="2024-01-29T00:00:00"/>
    <n v="8"/>
    <s v="NO"/>
    <d v="2024-12-23T00:00:00"/>
    <s v="LIQUIDADO"/>
    <s v="OK LIQUIDADO"/>
    <d v="2024-01-24T00:00:00"/>
    <n v="5"/>
    <s v="OK HASTA LIQUIDACION"/>
    <m/>
  </r>
  <r>
    <s v="0277 "/>
    <x v="0"/>
    <s v="SUMINISTRO DE COMBUSTIBLES DERIVADOS DEL PETRÓLEO: GASOLINA CORRIENTE Y ACPM (DIESEL) CON DESTINO AL PARQUE AUTOMOTOR, EQUIPOS Y MAQUINARIA DE LA UNIVERSIDAD DE LOS LLANOS."/>
    <m/>
    <x v="1"/>
    <n v="100000000"/>
    <s v="ORGANIZACION TERPEL S.A"/>
    <s v="830.095.213-0"/>
    <s v="JOHAND DAVID PATIÑO VEGA"/>
    <n v="13510465"/>
    <s v="031-3237878_x000a_316 3706287"/>
    <s v="yeimmy.rojas@terpel.com_x000a_colombiacompraefic@terpel.com"/>
    <s v="DIEZ (10) MESES CALENDARIO"/>
    <d v="2024-01-23T00:00:00"/>
    <s v="CLAUDIA CONSTANZA GANTIVA ORTEGÓN"/>
    <s v="TÉCNICO ADMINISTRATIVO SERVICIOS GENERALES"/>
    <n v="40390987"/>
    <s v="SERVICIOS.GENERALES@UNILLANOS.EDU.CO"/>
    <s v="N/A"/>
    <n v="24"/>
    <d v="2024-01-15T00:00:00"/>
    <n v="322"/>
    <d v="2024-01-23T00:00:00"/>
    <s v="22010060252120201003"/>
    <s v="FUNCIONAMIENTO"/>
    <n v="2053416"/>
    <d v="2024-01-24T00:00:00"/>
    <d v="2024-01-24T00:00:00"/>
    <d v="2024-01-24T00:00:00"/>
    <d v="2024-06-24T00:00:00"/>
    <n v="0"/>
    <s v="N/A"/>
    <s v="N/A"/>
    <s v="N/A"/>
    <s v="N/A"/>
    <s v="N/A"/>
    <s v="N/A"/>
    <s v="N/A"/>
    <s v="N/A"/>
    <s v="N/A"/>
    <s v="N/A"/>
    <s v="N/A"/>
    <n v="0"/>
    <n v="0"/>
    <n v="0"/>
    <n v="0"/>
    <n v="100000000"/>
    <s v="JESICA"/>
    <d v="2024-02-20T00:00:00"/>
    <n v="20"/>
    <s v="SI"/>
    <d v="2024-07-12T00:00:00"/>
    <s v="LIQUIDADO"/>
    <s v="OK HASTA ACTA DE INICIO "/>
    <s v="23/01/2024 EN COLOMBIA COMPRA EFICIENTE"/>
    <n v="0"/>
    <s v="CDP, ESTUDIO PREVIO, ORDEN DE COMPRA, RP, ACTA DE INICIO"/>
    <m/>
  </r>
  <r>
    <s v="0302"/>
    <x v="0"/>
    <s v="ARRENDAMIENTO DEL EDIFICIO ENLACES, UBICADO EN LA CARRERA 30A N° 41 B 39 DEL BARRIO LA GRAMA EN EL MUNICIPIO DE VILLAVICENCIO, ESPACIO PARA EL DESARROLLO DE ACTIVIDADES ACADÉMICAS DEL CENTRO DE IDIOMAS"/>
    <m/>
    <x v="2"/>
    <n v="329369920"/>
    <s v="ENTIDAD LÍDER EN ASISTENCIA SOCIAL Y COMERCIAL S.A.S"/>
    <s v="822.002.482-8"/>
    <s v="LUIS IGNACIO BETANCOURT SILGUERO"/>
    <n v="17321233"/>
    <s v="3153641274-3133777671"/>
    <s v="enlacesgrupoempresarial@gmail.com"/>
    <s v="ONCE (11) MESES CALENDARIO"/>
    <d v="2024-01-31T00:00:00"/>
    <s v="FERNANDO CAMPOS POLO"/>
    <s v=" DECANO DE LA FACULTAD DE CIENCIAS HUMANAS Y DE LA EDUCACIÓN "/>
    <n v="12191587"/>
    <s v="FACULTAD_HUMANAS@UNILLANOS.EDU.CO"/>
    <s v="N/A"/>
    <n v="82"/>
    <d v="2024-01-25T00:00:00"/>
    <n v="372"/>
    <d v="2024-01-31T00:00:00"/>
    <s v="22010071042450209"/>
    <s v="FUNCIONAMIENTO"/>
    <s v="N/A"/>
    <s v="N/A"/>
    <s v="N/A"/>
    <d v="2024-01-31T00:00:00"/>
    <d v="2024-12-30T00:00:00"/>
    <n v="-576"/>
    <s v="N/A"/>
    <s v="N/A"/>
    <s v="N/A"/>
    <s v="N/A"/>
    <s v="N/A"/>
    <s v="N/A"/>
    <s v="N/A"/>
    <s v="N/A"/>
    <s v="N/A"/>
    <s v="N/A"/>
    <s v="N/A"/>
    <n v="0"/>
    <n v="0"/>
    <n v="0"/>
    <n v="0"/>
    <n v="329369920"/>
    <s v="CAMILO"/>
    <d v="2024-02-19T00:00:00"/>
    <n v="14"/>
    <s v="NO"/>
    <s v="N/A"/>
    <s v="EN TRAMITE DE LIQUIDACIÓN"/>
    <m/>
    <d v="2024-02-02T00:00:00"/>
    <n v="3"/>
    <s v="ESTUDIO, CONTRATO, ACTA INICIO"/>
    <m/>
  </r>
  <r>
    <s v="0389"/>
    <x v="0"/>
    <s v="PRESTACIÓN DE SERVICIOS DE AMBULANCIA PARA ATENCIÓN DE EMERGENCIAS Y URGENCIAS EN SALUD PARA LOS CAMPUS DE VILLAVICENCIO, CON CARGO A LA FICHA BPUNI BU 02 0711 2023."/>
    <m/>
    <x v="3"/>
    <n v="29700000"/>
    <s v="EMERMEDICA S.A. SERVICIOS DE AMBULANCIA PREPAGADOS"/>
    <s v="800.126.785-7"/>
    <s v="LUZ ESTELA VÉLEZ HERNÁNDEZ"/>
    <n v="34991824"/>
    <s v="3165215693, (601) 3077089."/>
    <s v="notificaciones@emermedica.com.co, lesly_manrique@emermedica.com.co"/>
    <s v="ONCE (11) MESES CALENDARIO"/>
    <d v="2024-02-05T00:00:00"/>
    <s v="JHON FREYD MONROY RODRÍGUEZ"/>
    <s v="JEFE BIENESTAR INSTITUCIONAL"/>
    <n v="86074342"/>
    <s v="BIENESTAR@UNILLANOS.EDU.CO"/>
    <s v="N/A"/>
    <n v="79"/>
    <d v="2024-01-24T00:00:00"/>
    <n v="562"/>
    <d v="2024-02-05T00:00:00"/>
    <s v="21020065302320202009"/>
    <s v="INVERSIÓN"/>
    <s v="11-44-101218818"/>
    <d v="2024-02-09T00:00:00"/>
    <d v="2024-02-09T00:00:00"/>
    <d v="2024-02-09T00:00:00"/>
    <d v="2025-01-08T00:00:00"/>
    <n v="0"/>
    <s v="N/A"/>
    <s v="N/A"/>
    <s v="N/A"/>
    <s v="N/A"/>
    <s v="N/A"/>
    <s v="N/A"/>
    <s v="N/A"/>
    <s v="N/A"/>
    <s v="N/A"/>
    <s v="N/A"/>
    <s v="N/A"/>
    <n v="0"/>
    <n v="0"/>
    <n v="0"/>
    <n v="0"/>
    <n v="29700000"/>
    <s v="LIDA"/>
    <d v="2024-03-04T00:00:00"/>
    <n v="17"/>
    <s v="NO"/>
    <d v="2025-01-23T00:00:00"/>
    <s v="LIQUIDADO"/>
    <s v="OK LIQUIDADO"/>
    <d v="2024-02-14T00:00:00"/>
    <n v="8"/>
    <s v="ESTUDIO, CONTRATO, ACTA INICIO"/>
    <m/>
  </r>
  <r>
    <s v="0390"/>
    <x v="0"/>
    <s v="EL ARRENDADOR SE COMPROMETE A CONCEDER EL USO Y GOCE POR ARRENDAMIENTO A FAVOR DEL ARRENDATARIO, DE UN ÁREA DE 58.67 M2 UBICADO EN EL CAMPUS BARCELONA DE LA UNIVERSIDAD DE LOS LLANOS, DESTINADO AL FUNCIONAMIENTO DE UNA CAFETERÍA."/>
    <m/>
    <x v="2"/>
    <n v="12813350"/>
    <s v="HUMBERTO DE JESÚS VELEZ OSORIO "/>
    <s v="16. 347.049"/>
    <s v="N/A"/>
    <s v="N/A"/>
    <n v="3106078692"/>
    <s v="humbertovelezosorio@yahoo.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571"/>
    <s v="N/A"/>
    <s v="N/A"/>
    <s v="N/A"/>
    <s v="N/A"/>
    <s v="N/A"/>
    <s v="N/A"/>
    <s v="N/A"/>
    <s v="N/A"/>
    <s v="N/A"/>
    <s v="N/A"/>
    <s v="N/A"/>
    <n v="0"/>
    <n v="0"/>
    <n v="0"/>
    <n v="0"/>
    <n v="12813350"/>
    <s v="ALEJANDRA"/>
    <d v="2024-02-19T00:00:00"/>
    <n v="11"/>
    <s v="NO"/>
    <s v="N/A"/>
    <s v="EN TRAMITE DE LIQUIDACIÓN"/>
    <s v="}"/>
    <s v="N/A"/>
    <s v="N/A"/>
    <s v="N/A"/>
    <m/>
  </r>
  <r>
    <s v="0391"/>
    <x v="0"/>
    <s v="EL ARRENDADOR SE COMPROMETE A CONCEDER EL USO Y GOCE POR ARRENDAMIENTO A FAVOR DE LA ARRENDATARIA, DE UN ÁREA DE 112 M2 UBICADO EN EL CAMPUS BARCELONA DE LA UNIVERSIDAD DE LOS LLANOS, DESTINADO AL FUNCIONAMIENTO DE UNA CAFETERÍA."/>
    <m/>
    <x v="2"/>
    <n v="14155350"/>
    <s v="MARÍA LIGIA CASTAÑEDA PASTO"/>
    <n v="23754697"/>
    <s v="N/A"/>
    <s v="N/A"/>
    <n v="3112303911"/>
    <s v="Perezcristian2611@gmail.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571"/>
    <s v="N/A"/>
    <s v="N/A"/>
    <s v="N/A"/>
    <s v="N/A"/>
    <s v="N/A"/>
    <s v="N/A"/>
    <s v="N/A"/>
    <s v="N/A"/>
    <s v="N/A"/>
    <s v="N/A"/>
    <s v="N/A"/>
    <n v="0"/>
    <n v="0"/>
    <n v="0"/>
    <n v="0"/>
    <n v="14155350"/>
    <s v="ALEJANDRA"/>
    <d v="2024-02-20T00:00:00"/>
    <n v="12"/>
    <s v="NO"/>
    <s v="N/A"/>
    <s v="EN TRAMITE DE LIQUIDACIÓN"/>
    <s v="OK HASTA ACTA DE INICIO"/>
    <s v="N/A"/>
    <s v="N/A"/>
    <s v="N/A"/>
    <m/>
  </r>
  <r>
    <s v="0392"/>
    <x v="0"/>
    <s v="EL ARRENDADOR SE COMPROMETE A CONCEDER EL USO Y GOCE POR ARRENDAMIENTO A FAVOR DEL ARRENDATARIO, DE UN AREA DE 93.72 M2 UBICADO EN EL CAMPUS BARCELONA DE LA UNIVERSIDAD DE LOS LLANOS, DESTINADOS AL FUNCIONAMIENTO DE LA COOPERATIVA MULTIACTIVA."/>
    <m/>
    <x v="2"/>
    <n v="16306200"/>
    <s v="COOPERATIVA MULTIACTIVA DE LA UNIVERSIDAD DE LOS LLANOS"/>
    <s v="892.001.439-0"/>
    <s v="JAIME MONTESDEOCA"/>
    <n v="14981957"/>
    <s v="3188218392 -3159278165 "/>
    <s v="malupiro2@gmail.com"/>
    <s v="DOCE (12) MESES CALENDARIOS"/>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16306200"/>
    <s v="ALEJANDRA"/>
    <d v="2024-02-20T00:00:00"/>
    <n v="12"/>
    <s v="NO"/>
    <s v="N/A"/>
    <s v="EN TRAMITE DE LIQUIDACIÓN"/>
    <s v="OK HASTA ACTA DE INICIO"/>
    <s v="N/A"/>
    <s v="N/A"/>
    <s v="N/A"/>
    <m/>
  </r>
  <r>
    <s v="0393"/>
    <x v="0"/>
    <s v="EL ARRENDADOR SE COMPREMETE A CONCEDER EL USO Y GOCE POR ARRENDAMIENTO A FAVOR DEL ARRENDATARIO, DE DOS ÁREAS DE 9.5 M2 UBICADOS EN EL CAMPUS BARCELONA Y CAMPUS SAN ANTONIO DE LA UNIVERSDAD DE LOS LLANOS, DESTINADOS AL FUNCIONAMIENTO DE DOS CAFETERÍAS."/>
    <m/>
    <x v="2"/>
    <n v="8468350"/>
    <s v="ASOCIACIÓN DE PRODUCTORES DE PUENTE ABADÍA – APPA"/>
    <s v="900.582.776-8"/>
    <s v="DEISY JULIETH RINCON BOBADILLA"/>
    <n v="1121829731"/>
    <s v="3138475158 - 3103423616 – 3186448345 - 3187006773"/>
    <s v="cafevillavo@yahoo.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8468350"/>
    <s v="ALEJANDRA"/>
    <d v="2024-02-21T00:00:00"/>
    <n v="13"/>
    <s v="NO"/>
    <s v="N/A"/>
    <s v="EN TRAMITE DE LIQUIDACIÓN"/>
    <s v="OK HASTA ACTA DE INICIO"/>
    <s v="N/A"/>
    <s v="N/A"/>
    <s v="N/A"/>
    <m/>
  </r>
  <r>
    <s v="0394"/>
    <x v="0"/>
    <s v="EL ARRENDADOR SE COMPROMETE A CONCEDER EL USO Y GOCE POR ARRENDAMIENTO A FAVOR DEL ARRENDATARIO, DE UN ÁREA DE 47.74  M2 UBICADO EN EL CAMPUS BOQUEMONTE  DE LA UNIVERSIDAD DE LOS LLANOS, DESTINADO AL FUNCIONAMIENTO DE UNA CAFETERÍA."/>
    <m/>
    <x v="2"/>
    <n v="3419350"/>
    <s v="BRAYAN STIVEN BEDOYA ANGEL"/>
    <n v="1120375986"/>
    <s v="N/A"/>
    <s v="N/A"/>
    <n v="3102105493"/>
    <s v="ninijmoralesl@hot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3419350"/>
    <s v="ALEJANDRA"/>
    <d v="2024-03-04T00:00:00"/>
    <n v="21"/>
    <s v="NO"/>
    <m/>
    <s v="EN TRAMITE DE LIQUIDACIÓN"/>
    <s v="OK HASTA ACTA DE INICIO"/>
    <s v="N/A"/>
    <s v="N/A"/>
    <s v="N/A"/>
    <m/>
  </r>
  <r>
    <s v="0395"/>
    <x v="0"/>
    <s v="EL ARRENDADOR SE COMPROMETE A CONCEDER EL USO Y GOCE POR ARRENDAMIENTO A FAVOR DE LA ARRENDATARIA, DE UN ÁREA DE 63.72 M2 UBICADO EN EL CAMPUS BARCELONA DE LA UNIVERSIDAD DE LOS LLANOS, DESTINADO AL FUNCIONAMIENTO DE UNA CAFETERÍA."/>
    <m/>
    <x v="2"/>
    <n v="6488350"/>
    <s v="TANIA ALEJANDRA MEJÍA GUTIÉRREZ "/>
    <n v="1121938354"/>
    <s v="N/A"/>
    <s v="N/A"/>
    <n v="3223960748"/>
    <s v="taniamejia0307@g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6488350"/>
    <s v="ALEJANDRA"/>
    <d v="2024-02-28T00:00:00"/>
    <n v="18"/>
    <s v="NO"/>
    <m/>
    <s v="EN TRAMITE DE LIQUIDACIÓN"/>
    <s v="OK HASTA ACTA INICIO"/>
    <s v="N/A"/>
    <s v="N/A"/>
    <s v="N/A"/>
    <m/>
  </r>
  <r>
    <s v="0396"/>
    <x v="0"/>
    <s v="ADQUISICIÓN DE REACTIVOS, INSUMOS Y MATERIAL PARA LOS DIFERENTES LABORATORIOS DE LA UNIVERSIDAD DE LOS LLANOS."/>
    <m/>
    <x v="4"/>
    <n v="537081149"/>
    <s v="YEQUIM S.A.S."/>
    <s v="830.012.275-1"/>
    <s v="YESID SOSSA MORALES"/>
    <n v="6001330"/>
    <s v="3108619563."/>
    <s v="yequim@hotmail.com"/>
    <s v="OCHO (08) MESES CALENDARIO"/>
    <d v="2024-02-06T00:00:00"/>
    <s v="MIGUEL ANGEL RAMIREZ NIÑO"/>
    <s v="COORDINADOR SISTEMAS DE LABORATORIOS"/>
    <n v="91475177"/>
    <s v="COORDINACIONLABORATORIOS@UNILLANOS.EDU.CO"/>
    <s v="N/A"/>
    <n v="85"/>
    <d v="2024-01-25T00:00:00"/>
    <n v="761"/>
    <d v="2024-02-06T00:00:00"/>
    <s v="22010060272120201003"/>
    <s v="FUNCIONAMIENTO"/>
    <s v="21-44-101435484 "/>
    <d v="2024-02-08T00:00:00"/>
    <d v="2024-02-08T00:00:00"/>
    <d v="2024-02-08T00:00:00"/>
    <d v="2024-10-07T00:00:00"/>
    <n v="0"/>
    <d v="2024-09-20T00:00:00"/>
    <s v="PRORROGA Nº 01                                                                              SE PRORROGA EL CONTRATO POR EL TÈRMINO DE DOS (02) MESES CALENDARIO"/>
    <d v="2024-12-07T00:00:00"/>
    <s v="MODIFICACIÒN Nº 01    SE MODIFICA LA FORMA DE PAGO Y SE AJUSTA MAYORES CANTIDADES"/>
    <s v="N/A"/>
    <s v="N/A"/>
    <s v="N/A"/>
    <s v="N/A"/>
    <s v="N/A"/>
    <s v="N/A"/>
    <s v="N/A"/>
    <n v="199999254"/>
    <n v="0"/>
    <n v="0"/>
    <n v="199999254"/>
    <n v="737080403"/>
    <s v="NATALIA"/>
    <d v="2024-02-15T00:00:00"/>
    <n v="6"/>
    <s v="SI"/>
    <d v="2024-12-04T00:00:00"/>
    <s v="LIQUIDADO"/>
    <s v="OK LIQUIDADO"/>
    <d v="2024-02-09T00:00:00"/>
    <n v="4"/>
    <s v="OK HASTA LIQUIDACION"/>
    <m/>
  </r>
  <r>
    <s v="0398"/>
    <x v="0"/>
    <s v="ADQUISICIÓN DE ELEMENTOS DE PROTECCIÓN PERSONAL Y DOTACIÓN INDUSTRIAL PARA LAS PRÁCTICAS DE LA FACULTAD DE CIENCIAS DE LA SALUD DE LA UNIVERSIDAD DE LOS LLANOS"/>
    <m/>
    <x v="4"/>
    <n v="33463395"/>
    <s v="RIAÑO RAMÍREZ S.A.S."/>
    <s v="900.692.046-1"/>
    <s v="NATALIA RIAÑO RAMÍREZ"/>
    <n v="1121852859"/>
    <n v="3014197328"/>
    <s v="comercial@rrsas.co"/>
    <s v="CUATRO (04) MESES CALENDARIO "/>
    <d v="2024-02-08T00:00:00"/>
    <s v="LUZ MIRYAM TOBÓN BORRERO"/>
    <s v="DECANA FACULTAD CIENCIAS DE LA SALUD"/>
    <n v="40382398"/>
    <s v="FACULTAD_SALUD@UNILLANOS.EDU.CO"/>
    <s v="N/A"/>
    <n v="97"/>
    <d v="2024-01-26T00:00:00"/>
    <n v="871"/>
    <d v="2024-02-08T00:00:00"/>
    <s v="22010060192120201002"/>
    <s v="FUNCIONAMIENTO"/>
    <s v="N/A"/>
    <s v="N/A"/>
    <s v="N/A"/>
    <d v="2024-02-08T00:00:00"/>
    <d v="2024-06-07T00:00:00"/>
    <n v="0"/>
    <s v="N/A"/>
    <s v=" "/>
    <s v="N/A"/>
    <s v="N/A"/>
    <s v="N/A"/>
    <s v="N/A"/>
    <s v="N/A"/>
    <s v="N/A"/>
    <s v="N/A"/>
    <s v="N/A"/>
    <s v="N/A"/>
    <n v="0"/>
    <n v="0"/>
    <n v="0"/>
    <n v="0"/>
    <n v="33463395"/>
    <s v="CAMILO"/>
    <d v="2024-03-11T00:00:00"/>
    <m/>
    <s v="SI"/>
    <d v="2024-02-22T00:00:00"/>
    <s v="LIQUIDADO"/>
    <s v="OK LIQUIDADO"/>
    <d v="2024-02-14T00:00:00"/>
    <n v="5"/>
    <s v="OK"/>
    <m/>
  </r>
  <r>
    <s v="0399"/>
    <x v="0"/>
    <s v="ADQUISICIÓN E INSTALACIÓN DE IMPRESORA DE CARNET Y ELEMENTOS DE CARNETIZACIÓN REQUERIDOS EN LA OFICINA DE AYUDAS EDUCATIVAS DE LA UNIVERSIDAD DE LOS LLANOS."/>
    <m/>
    <x v="4"/>
    <n v="40263650"/>
    <s v="INTEXUS S.A.S."/>
    <s v="830.032.436-6"/>
    <s v="DAVID ENRIQUE ROJAS PERALTA"/>
    <n v="91530838"/>
    <s v="(601) 3462001, Celular 3166559682"/>
    <s v="abaron@veriddica.com, drojas@veriddica.com, apedreros@intexus.la"/>
    <s v="TRES (03) MESES CALENDARIO"/>
    <d v="2024-02-08T00:00:00"/>
    <s v="INDIRA SUSANA PARRADO RUIZ "/>
    <s v="JEFE DE LA OFICINA DE PUBLICACIONES Y AYUDAS EDUCATIVAS "/>
    <n v="40189342"/>
    <s v="ayueduc@unillanos.edu.co"/>
    <s v="N/A"/>
    <n v="95"/>
    <d v="2024-01-26T00:00:00"/>
    <n v="870"/>
    <d v="2024-02-08T00:00:00"/>
    <s v="22010060232120201003"/>
    <s v="FUNCIONAMIENTO"/>
    <s v="N/A"/>
    <s v="N/A"/>
    <s v="N/A"/>
    <d v="2024-02-09T00:00:00"/>
    <d v="2024-05-08T00:00:00"/>
    <n v="0"/>
    <s v="N/A"/>
    <s v="N/A"/>
    <s v="N/A"/>
    <s v="N/A"/>
    <s v="N/A"/>
    <s v="N/A"/>
    <s v="N/A"/>
    <s v="N/A"/>
    <s v="N/A"/>
    <s v="N/A"/>
    <s v="N/A"/>
    <n v="0"/>
    <n v="0"/>
    <n v="0"/>
    <n v="0"/>
    <n v="40263650"/>
    <s v="LIDA"/>
    <d v="2024-02-26T00:00:00"/>
    <n v="12"/>
    <s v="SI"/>
    <d v="2024-04-09T00:00:00"/>
    <s v="LIQUIDADO"/>
    <s v="OK LIQUIDADO"/>
    <d v="2024-02-14T00:00:00"/>
    <n v="5"/>
    <s v="ESTUDIO, CONTRATO, ACTA INICIO, TERMINACIÒN, LIQUIDACIÒN"/>
    <m/>
  </r>
  <r>
    <s v="0400"/>
    <x v="0"/>
    <s v="LOS CEDENTES TRANSFIEREN DE MANERA TOTAL Y SIN LIMITACIÓN ALGUNA, A LA UNIVERSIDAD DE LOS LLANOS, LOS DERECHOS PATRIMONIALES QUE LES CORRESPONDEN SOBRE EL SOFTWARE DENOMINADO: “CROPLAND AND WATER DISTRIBUTION SIMULATOR – CLAWS.  V. 10” DENTRO DEL PROYECTO"/>
    <m/>
    <x v="5"/>
    <s v="_x000a_GRATUITO_x000a_"/>
    <s v="CESAR AUGUSTO DÍAZ CELIS_x000a__x000a_ÀNGEL ALFONSO CRUZ ROA_x000a__x000a_JONATAN QUINTERO GÀMEZ_x000a__x000a_"/>
    <s v="86.070.616_x000a_86.078.374 _x000a_1.004.269.743_x000a_"/>
    <s v="N/A"/>
    <s v="N/A"/>
    <s v=" 3003023813                   300 586 0237         3125299870"/>
    <s v="cesar.diaz@unillanos.edu.co                              jonatan.quintero@unillanos.edu.co                                                             aacruz@unillanos.edu.co  "/>
    <s v="TIEMPO MÁXIMO DE PROTECCIÓN LEGAL "/>
    <d v="2024-02-09T00:00:00"/>
    <s v="YOHANA MARIA VELASCO SANTAMARIA"/>
    <s v="DIRECTORA TÈCNICA DE LA DIRECCIÒN GENERAL DE INVESTIGACIONES"/>
    <n v="52518905"/>
    <s v="dginvestigaciones@unillanos.edu.co"/>
    <s v="N/A"/>
    <s v="N/A"/>
    <s v="N/A"/>
    <s v="N/A"/>
    <s v="N/A"/>
    <s v="N/A"/>
    <s v="FUNCIONAMIENTO"/>
    <s v="N/A"/>
    <s v="N/A"/>
    <s v="N/A"/>
    <s v="N/A"/>
    <s v="N/A"/>
    <m/>
    <s v="N/A"/>
    <s v="N/A"/>
    <s v="N/A"/>
    <s v="N/A"/>
    <s v="N/A"/>
    <s v="N/A"/>
    <s v="N/A"/>
    <s v="N/A"/>
    <s v="N/A"/>
    <s v="N/A"/>
    <s v="N/A"/>
    <n v="0"/>
    <n v="0"/>
    <n v="0"/>
    <n v="0"/>
    <s v="N/A"/>
    <s v="NATALIA"/>
    <d v="2024-03-15T00:00:00"/>
    <s v="-"/>
    <s v="NO"/>
    <s v="EN EJECUCIÓN"/>
    <s v="EN EJECUCIÓN"/>
    <m/>
    <s v="NA"/>
    <s v="NA"/>
    <s v="NA"/>
    <m/>
  </r>
  <r>
    <s v="0439"/>
    <x v="0"/>
    <s v="ADQUISICIÓN DE REACTIVOS, INSUMOS Y MATERIAL PARA EL LABORATORIO CLINICO DE LA UNIVERSIDAD DE LOS LLANOS"/>
    <m/>
    <x v="4"/>
    <n v="7164000"/>
    <s v="ANNAR DIAGNOSTICA IMPORT S.A.S"/>
    <s v="830.025.281-2"/>
    <s v="MICHAEL HIMMEL"/>
    <n v="255374"/>
    <n v="3183637668"/>
    <s v="cristhian.lozano@annardx.com"/>
    <s v="CUATRO (04) MESES CALENDARIO"/>
    <d v="2024-02-12T00:00:00"/>
    <s v="MIGUEL ÁNGEL RAMIREZ NIÑO"/>
    <s v="COORDINADOR SISTEMAS DE LABORATORIOS"/>
    <n v="91475177"/>
    <s v="COORDINACIONLABORATORIOS@UNILLANOS.EDU.CO"/>
    <s v="N/A"/>
    <n v="32"/>
    <d v="2024-01-18T00:00:00"/>
    <n v="999"/>
    <d v="2024-02-12T00:00:00"/>
    <s v="22010060272120201003"/>
    <s v="FUNCIONAMIENTO"/>
    <s v="N/A"/>
    <s v="N/A"/>
    <s v="N/A"/>
    <d v="2024-02-12T00:00:00"/>
    <d v="2024-06-11T00:00:00"/>
    <n v="0"/>
    <s v="N/A"/>
    <s v="N/A"/>
    <s v="N/A"/>
    <s v="N/A"/>
    <s v="N/A"/>
    <s v="N/A"/>
    <s v="N/A"/>
    <s v="N/A"/>
    <s v="N/A"/>
    <s v="N/A"/>
    <s v="N/A"/>
    <n v="0"/>
    <n v="0"/>
    <n v="0"/>
    <n v="0"/>
    <n v="7164000"/>
    <s v="CAMILO"/>
    <d v="2024-02-26T00:00:00"/>
    <n v="11"/>
    <s v="SI"/>
    <d v="2024-06-14T00:00:00"/>
    <s v="LIQUIDADO"/>
    <s v="OK LIQUIDADO"/>
    <d v="2024-02-16T00:00:00"/>
    <n v="5"/>
    <s v="ESTUDIO, CONTRATO, ACTA INICIO, TERMINACIÒN Y LIQUIDACIÒN"/>
    <m/>
  </r>
  <r>
    <s v="0440"/>
    <x v="0"/>
    <s v="ADQUISICIÓN DE ELEMENTOS DE USO AGROPECUARIO COMO APOYO AL DESARROLLO DE LAS ACTIVIDADES ACADÉMICAS, INVESTIGATIVAS Y DE EXTENSIÓN DE LAS UNIDADES RURALES Y DEL IALL DE LA UNIVERSIDAD DE LOS LLANOS"/>
    <m/>
    <x v="4"/>
    <n v="249427500"/>
    <s v="SERAGRO SERVICIOS AGROPECUARIOS SURAMERICANOS S.A.S"/>
    <s v="900.651.817-8"/>
    <s v="VICKY TATIANA RUIZ MALDONADO "/>
    <n v="1123038445"/>
    <s v="3102014395 -  3102759155"/>
    <s v="seragrosas@hotmail.com"/>
    <s v="SEIS (6) MESES CALENDARIO"/>
    <d v="2024-02-12T00:00:00"/>
    <s v="JOSE SAEL PEDRAZA "/>
    <s v="COORDINADOR DE UNIDADES RURALES"/>
    <n v="91239864"/>
    <s v="GRANJAS@UNILLANOS.EDU.CO"/>
    <s v="N/A"/>
    <n v="70"/>
    <d v="2024-01-23T00:00:00"/>
    <n v="997"/>
    <d v="2024-02-12T00:00:00"/>
    <s v="22010060972450100_x000a_22010060982450100"/>
    <s v="FUNCIONAMIENTO"/>
    <s v="CV-10039690                    "/>
    <d v="2024-02-13T00:00:00"/>
    <d v="2024-02-13T00:00:00"/>
    <d v="2024-02-13T00:00:00"/>
    <d v="2024-08-12T00:00:00"/>
    <n v="0"/>
    <d v="2024-08-13T00:00:00"/>
    <s v="DEMORAS ENTREGA PROVEEDOR ELEMENTOS"/>
    <d v="2024-11-23T00:00:00"/>
    <d v="2024-08-13T00:00:00"/>
    <s v="INCLUSIÓN DE ELEMENTOS"/>
    <s v="N/A"/>
    <s v="N/A"/>
    <d v="2024-07-25T00:00:00"/>
    <s v="DEMORA EN LA ENTREGA DE ELEMENTOS"/>
    <s v="N/A"/>
    <d v="2024-08-08T00:00:00"/>
    <n v="0"/>
    <n v="0"/>
    <n v="0"/>
    <n v="0"/>
    <n v="249427500"/>
    <s v="CAMILO"/>
    <d v="2024-02-19T00:00:00"/>
    <n v="5"/>
    <s v="SI"/>
    <d v="2024-12-02T00:00:00"/>
    <s v="LIQUIDADO"/>
    <s v="OK LIQUIDADO"/>
    <d v="2024-02-14T00:00:00"/>
    <n v="3"/>
    <s v="OK HASTA LIQUIDACION"/>
    <m/>
  </r>
  <r>
    <s v="0441"/>
    <x v="0"/>
    <s v="EL ARRENDADOR SE COMPROMETE A CONCEDER EL USO Y GOCE POR ARRENDAMIENTO A FAVOR DEL ARRENDATARIO, DE UN ÁREA DE 40.35 M2 UBICADO EN EL CAMPUS BARCELONA DE LA UNIVERSIDAD DE LOS LLANOS, DESTINADO AL FUNCIONAMIENTO DE UNA CAFETERÍA."/>
    <m/>
    <x v="2"/>
    <n v="9238350"/>
    <s v="JUAN CARLOS PACHÓN MENA"/>
    <n v="86012332"/>
    <s v="N/A"/>
    <s v="N/A"/>
    <n v="3115041221"/>
    <s v="juanpacho24@hotmail.com"/>
    <s v="ONCE (11) MESES CALENDARIO"/>
    <d v="2024-02-12T00:00:00"/>
    <s v="CLAUDIA CONSTANZA GANTIVA ORTEGÓN"/>
    <s v="TECNICO ADMINISTRATIVO DE SERVICIOS GENERALES "/>
    <n v="40390987"/>
    <s v="SERVICIOS.GENERALES@UNILLANOS.EDU.CO"/>
    <s v="N/A"/>
    <s v="N/A"/>
    <s v="N/A"/>
    <s v="N/A"/>
    <s v="N/A"/>
    <s v="N/A"/>
    <s v="N/A"/>
    <s v="N/A"/>
    <s v="N/A"/>
    <s v="N/A"/>
    <d v="2024-02-12T00:00:00"/>
    <d v="2025-01-11T00:00:00"/>
    <n v="-564"/>
    <s v="N/A"/>
    <s v="N/A"/>
    <s v="N/A"/>
    <s v="N/A"/>
    <s v="N/A"/>
    <s v="N/A"/>
    <s v="N/A"/>
    <s v="N/A"/>
    <s v="N/A"/>
    <s v="N/A"/>
    <s v="N/A"/>
    <n v="0"/>
    <n v="0"/>
    <n v="0"/>
    <n v="0"/>
    <n v="9238350"/>
    <s v="ALEJANDRA"/>
    <d v="2024-03-04T00:00:00"/>
    <n v="16"/>
    <s v="NO"/>
    <m/>
    <s v="EN TRAMITE DE LIQUIDACIÓN"/>
    <s v="OK HASTA ACTA DE INICIO"/>
    <s v="NA"/>
    <s v="NA"/>
    <s v="NA"/>
    <m/>
  </r>
  <r>
    <s v="0442"/>
    <x v="0"/>
    <s v="SERVICIO A TODO COSTO DEL MANTENIMIENTO PREVENTIVO Y CORRECTIVO DE LAS DIFERENTES LÍNEAS TELEFÓNICAS DE LA UNIVERSIDAD DE LOS LLANOS.  "/>
    <m/>
    <x v="6"/>
    <n v="34850000"/>
    <s v="GIMATEK TECNOLOGÍA S.A.S."/>
    <s v="901.261.645-8"/>
    <s v="GILBERT CÉSPEDES VIZCAÍNO"/>
    <n v="17345902"/>
    <n v="3104843355"/>
    <s v="gimatektecnologiasas2019@gmail.com"/>
    <s v="OCHO (8) MESES CALENDARIO o hasta agotar presupuesto"/>
    <d v="2024-02-13T00:00:00"/>
    <s v="CLAUDIA CONSTANZA GANTIVA ORTEGÓN"/>
    <s v="TECNICO ADMINISTRATIVO DE SERVICIOS GENERALES "/>
    <n v="40390987"/>
    <s v="SERVICIOS.GENERALES@UNILLANOS.EDU.CO"/>
    <s v="N/A"/>
    <n v="157"/>
    <d v="2024-02-05T00:00:00"/>
    <n v="1018"/>
    <d v="2024-02-13T00:00:00"/>
    <s v="22010060692120202008"/>
    <s v="FUNCIONAMIENTO"/>
    <s v="N/A"/>
    <s v="N/A"/>
    <s v="N/A"/>
    <d v="2024-02-13T00:00:00"/>
    <d v="2024-10-12T00:00:00"/>
    <n v="0"/>
    <d v="2024-10-07T00:00:00"/>
    <s v="ACTA DE PRORROGA Nº1, tiempo adiciional dos (02) meses calendario"/>
    <d v="2024-12-12T00:00:00"/>
    <s v="N/A"/>
    <s v="N/A"/>
    <s v="N/A"/>
    <s v="N/A"/>
    <s v="N/A"/>
    <s v="N/A"/>
    <s v="N/A"/>
    <s v="N/A"/>
    <n v="0"/>
    <n v="0"/>
    <n v="0"/>
    <n v="0"/>
    <n v="34850000"/>
    <s v="LIDA"/>
    <d v="2024-02-20T00:00:00"/>
    <n v="6"/>
    <s v="SI"/>
    <d v="2024-11-15T00:00:00"/>
    <s v="LIQUIDADO"/>
    <s v="OK LIQUIDADO"/>
    <d v="2024-02-14T00:00:00"/>
    <n v="2"/>
    <s v="OK HASTA LIQUIDACION"/>
    <m/>
  </r>
  <r>
    <s v="0443"/>
    <x v="0"/>
    <s v="SERVICIO DE INTERNET DEDICADO Y WIFI AS A SERVICE PARA LOS DIFERENTES CAMPUS DE LA UNIVERSIDAD DE LOS LLANOS, CONFORME AL PROYECTO “ADQUISICIÓN DE INFRAESTRUCTURA TECNOLÓGICA PARA EL APOYO TRANSVERSAL DE LOS PROCESOS ACADÉMICO ADMINISTRATIVOS DE LA UNIVER"/>
    <m/>
    <x v="3"/>
    <n v="1314893400"/>
    <s v="IFX NETWORKS COLOMBIA S.A.S"/>
    <s v="830.058.677-7"/>
    <s v="CATALINA MARÍA QUEVEDO CAICEDO"/>
    <n v="52515854"/>
    <s v="(601) 3693000 – (601) 3693003 -  3160261372"/>
    <s v="representantelegal@ifxcorp.com   "/>
    <s v="DOCE (12) MESES CALENDARIO"/>
    <d v="2024-02-14T00:00:00"/>
    <s v="ROIMAN ARTURO SASTOQUE GUZMÀN"/>
    <s v="JEFE DE LA OFICINA DE SISTEMAS"/>
    <n v="86057944"/>
    <s v="SISTEMAS@UNILLANOS.EDU.CO"/>
    <s v="N/A"/>
    <s v="182               183"/>
    <d v="2024-02-07T00:00:00"/>
    <s v="1050                    1051"/>
    <d v="2024-02-14T00:00:00"/>
    <s v="22090063152320202008_x000a_ 22010071042450209  "/>
    <s v="INVERSIÓN - ESTAMPILLA UNILLANOS"/>
    <s v="18-44-101095831          "/>
    <d v="2024-02-16T00:00:00"/>
    <d v="2024-02-16T00:00:00"/>
    <d v="2024-02-16T00:00:00"/>
    <d v="2025-02-15T00:00:00"/>
    <n v="-9"/>
    <s v="N/A"/>
    <s v="N/A"/>
    <s v="N/A"/>
    <s v="N/A"/>
    <s v="N/A"/>
    <s v="N/A"/>
    <s v="N/A"/>
    <s v="N/A"/>
    <s v="N/A"/>
    <s v="N/A"/>
    <s v="N/A"/>
    <n v="0"/>
    <n v="0"/>
    <n v="0"/>
    <n v="0"/>
    <n v="1314893400"/>
    <s v="NATALIA"/>
    <d v="2024-03-12T00:00:00"/>
    <n v="18"/>
    <s v="NO"/>
    <d v="2025-03-17T00:00:00"/>
    <s v="LIQUIDADO"/>
    <s v="OK LIQUIDADO"/>
    <d v="2024-02-15T00:00:00"/>
    <n v="2"/>
    <s v="ESTUDIO, CONTRATO, ACTA INICIO,ACTA TERMINACION, ACTA LIQUIDACION"/>
    <m/>
  </r>
  <r>
    <s v="0444"/>
    <x v="0"/>
    <s v="SERVICIOS DE CERRAJERÍA PARA LAS DIFERENTES SEDES DE LA UNIVERSIDAD DE LOS LLANOS."/>
    <m/>
    <x v="6"/>
    <n v="27000000"/>
    <s v="JOSÉ EULISES JIMÉNEZ MARTÍNEZ"/>
    <n v="17312059"/>
    <s v="N/A"/>
    <s v="N/A"/>
    <n v="3142508040"/>
    <s v="cerrajeriacey@hotmail.com, katherinejimeneza@hotmail.com"/>
    <s v="DIEZ (10) MESES CALENDARIO O HASTA AGOTAR PRESUPUESTO"/>
    <d v="2024-02-14T00:00:00"/>
    <s v="CLAUDIA CONSTANZA GANTIVA ORTEGÓN"/>
    <s v="TECNICO ADMINISTRATIVO DE SERVICIOS GENERALES"/>
    <n v="40390987"/>
    <s v="SERVICIOS.GENERALES@UNILLANOS.EDU.CO"/>
    <s v="N/A"/>
    <n v="113"/>
    <d v="2024-01-30T00:00:00"/>
    <n v="1065"/>
    <d v="2024-02-15T00:00:00"/>
    <s v="22010060722120202008"/>
    <s v="FUNCIONAMIENTO"/>
    <s v="N/A"/>
    <s v="N/A"/>
    <s v="N/A"/>
    <d v="2024-02-15T00:00:00"/>
    <d v="2024-12-14T00:00:00"/>
    <n v="0"/>
    <s v="N/A"/>
    <s v="N/A"/>
    <s v="N/A"/>
    <s v="N/A"/>
    <s v="N/A"/>
    <s v="N/A"/>
    <s v="N/A"/>
    <s v="N/A"/>
    <s v="N/A"/>
    <s v="N/A"/>
    <s v="N/A"/>
    <n v="0"/>
    <n v="0"/>
    <n v="0"/>
    <n v="0"/>
    <n v="27000000"/>
    <s v="LIDA"/>
    <d v="2024-02-26T00:00:00"/>
    <n v="8"/>
    <s v="SI"/>
    <d v="2024-12-03T00:00:00"/>
    <s v="LIQUIDADO"/>
    <s v="OK"/>
    <d v="2024-02-19T00:00:00"/>
    <n v="4"/>
    <s v="OK HASTA LIQUIDACION"/>
    <m/>
  </r>
  <r>
    <s v="0445"/>
    <x v="0"/>
    <s v="CONTRATAR LA PÓLIZA DE SEGURO DE RESPONSABILIDAD CIVIL EXTRACONTRACTUAL RCE PRÁCTICAS DE LA SALUD I SEMESTRE CON DESTINO A LA FACULTAD DE CIENCIAS DE LA SALUD."/>
    <m/>
    <x v="7"/>
    <n v="11164580"/>
    <s v="ASEGURADORA SOLIDARIA DE COLOMBIA ENTIDAD COOPERATIVA"/>
    <s v="860.524.654-6"/>
    <s v="CESAR ANDRÉS POLANIA CHAVES"/>
    <n v="79664774"/>
    <s v="(608) 6720606, (601) 6464330"/>
    <s v="dibermudez@solidaria.com.co, gerencia@seguroslavictoria.com"/>
    <s v="DOS (02) MESES CALENDARIO"/>
    <d v="2024-02-15T00:00:00"/>
    <s v="LUZ MIRYAM TOBÓN BORRERO "/>
    <s v="DECANA FACULTAD CIENCIAS DE LA SALUD"/>
    <n v="40382398"/>
    <s v="FACULTAD_SALUD@UNILLANOS.EDU.CO"/>
    <s v="N/A"/>
    <n v="168"/>
    <d v="2024-02-06T00:00:00"/>
    <n v="1066"/>
    <d v="2024-02-15T00:00:00"/>
    <s v="22010060412120202007"/>
    <s v="FUNCIONAMIENTO"/>
    <s v="N/A"/>
    <s v="N/A"/>
    <s v="N/A"/>
    <d v="2024-02-15T00:00:00"/>
    <d v="2024-04-14T00:00:00"/>
    <n v="0"/>
    <s v="N/A"/>
    <s v="N/A"/>
    <s v="N/A"/>
    <s v="N/A"/>
    <s v="N/A"/>
    <s v="N/A"/>
    <s v="N/A"/>
    <s v="N/A"/>
    <s v="N/A"/>
    <s v="N/A"/>
    <s v="N/A"/>
    <n v="0"/>
    <n v="0"/>
    <n v="0"/>
    <n v="0"/>
    <n v="11164580"/>
    <s v="LIDA"/>
    <d v="2024-02-26T00:00:00"/>
    <n v="8"/>
    <s v="NO"/>
    <d v="2024-02-27T00:00:00"/>
    <s v="LIQUIDADO"/>
    <s v="OK LIQUIDADO"/>
    <d v="2024-02-19T00:00:00"/>
    <n v="3"/>
    <s v="ESTUDIO, CONTRATO, ACTA INICIO, TERMINACIÓN Y LIQUIDACIÓN"/>
    <m/>
  </r>
  <r>
    <s v="0446"/>
    <x v="0"/>
    <s v="FORTALECIMIENTO DE LOS DIFERENTES EQUIPOS DE LABORATORIO A TRAVÉS DE VERIFICACIÓN DE FUNCIONAMIENTO Y CALIBRACIÓN EN DESARROLLO DE LA FICHA BPUNI VIAC 07 0311 2023 “FORTALECER E IMPLEMENTAR EL DESARROLLO DEL SISTEMA DE LABORATORIOS COMO APOYO AL CUMPLIMIE"/>
    <m/>
    <x v="6"/>
    <n v="857826722"/>
    <s v="YEQUIM S.A.S."/>
    <s v="830.012.275-1"/>
    <s v="YESID SOSSA MORALES"/>
    <n v="6001330"/>
    <s v="(601) 4025395-3108619563 "/>
    <s v="yequim@hotmail.com  "/>
    <s v="OCHO (8) MESES CALENDARIO o hasta agotar presupuesto"/>
    <d v="2024-02-15T00:00:00"/>
    <s v="MIGUEL ANGEL RAMIREZ NIÑO"/>
    <s v="COORDINADOR DEL SISTEMA DE LABORATORIOS"/>
    <n v="91475177"/>
    <s v="COORDINACIONLABORATORIOS@UNILLANOS.EDU.CO"/>
    <s v="N/A"/>
    <n v="202"/>
    <d v="2024-02-09T00:00:00"/>
    <n v="1068"/>
    <d v="2024-02-15T00:00:00"/>
    <s v="22090063122320202008"/>
    <s v="INVERSIÓN"/>
    <s v="21-44-101435955"/>
    <d v="2024-02-16T00:00:00"/>
    <d v="2024-02-16T00:00:00"/>
    <d v="2024-02-16T00:00:00"/>
    <d v="2024-10-15T00:00:00"/>
    <n v="0"/>
    <s v="N/A"/>
    <s v="N/A"/>
    <s v="N/A"/>
    <d v="2024-07-04T00:00:00"/>
    <s v="MODIFICACIÒN Nº1, se modifica valor del contrato y forma de pago"/>
    <d v="2024-02-26T00:00:00"/>
    <s v="SE ACLARA EL NUMERO DE LA POLIZA DE CUMPLIMIENTO"/>
    <s v="N/A"/>
    <s v="N/A"/>
    <s v="N/A"/>
    <s v="N/A"/>
    <n v="154450219"/>
    <n v="0"/>
    <n v="0"/>
    <n v="154450219"/>
    <n v="1012276941"/>
    <s v="ALEJANDRA"/>
    <d v="2024-02-20T00:00:00"/>
    <n v="3"/>
    <s v="NO"/>
    <d v="2024-11-20T00:00:00"/>
    <s v="LIQUIDADO"/>
    <s v="OK LIQUIDADO"/>
    <d v="2024-02-19T00:00:00"/>
    <n v="3"/>
    <s v="OK HASTA LIQUIDACION"/>
    <m/>
  </r>
  <r>
    <s v="0447"/>
    <x v="0"/>
    <s v="MANTENIMIENTO DE LA CARPINTERÍA METÁLICA Y VIDRIOS DE LAS INSTALACIONES FÍSICAS DE LOS CAMPUS DE LA UNIVERSIDAD DE LOS LLANOS"/>
    <m/>
    <x v="3"/>
    <n v="47005100"/>
    <s v="JHON ALEXANDER RAMÍREZ HERRERA"/>
    <n v="17325345"/>
    <s v="N/A"/>
    <s v="N/A"/>
    <n v="128267539"/>
    <s v="jrbarcelona@hotmail.com "/>
    <s v="SEIS (06) MESES CALENDARIO"/>
    <d v="2024-02-16T00:00:00"/>
    <s v="CLAUDIA CONSTANZA GANTIVA ORTEGÓN"/>
    <s v="TECNICO ADMINISTRATIVO DE SERVICIOS GENERALES"/>
    <n v="40390987"/>
    <s v="SERVICIOS.GENERALES@UNILLANOS.EDU.CO"/>
    <s v="N/A"/>
    <n v="205"/>
    <d v="2024-02-09T00:00:00"/>
    <n v="1132"/>
    <d v="2024-02-16T00:00:00"/>
    <s v="21010060342120202005"/>
    <s v="FUNCIONAMIENTO"/>
    <s v="N/A"/>
    <s v="N/A"/>
    <s v="N/A"/>
    <d v="2024-02-16T00:00:00"/>
    <d v="2024-08-15T00:00:00"/>
    <n v="0"/>
    <s v="N/A"/>
    <s v="N/A"/>
    <s v="N/A"/>
    <d v="2024-05-08T00:00:00"/>
    <s v="MODIFICACIÒN Nº 01              SE ADICIONARON ITEMS A LAS ESPECIFICACIONES TÈCNICAS"/>
    <s v="N/A"/>
    <s v="N/A"/>
    <s v="N/A"/>
    <s v="N/A"/>
    <s v="N/A"/>
    <s v="N/A"/>
    <n v="22462500"/>
    <n v="0"/>
    <n v="0"/>
    <n v="22462500"/>
    <n v="69467600"/>
    <s v="NATALIA"/>
    <d v="2024-02-23T00:00:00"/>
    <n v="6"/>
    <s v="NO"/>
    <d v="2024-08-20T00:00:00"/>
    <s v="LIQUIDADO"/>
    <s v="OK LIQUIDADO"/>
    <d v="2024-02-23T00:00:00"/>
    <n v="6"/>
    <s v="ESTUDIO, CONTRATO, ACTA INICIO, ESTUDIO-MODIFICACION Y ADICION, TERMINACION Y LIQUIDACION"/>
    <m/>
  </r>
  <r>
    <s v="0448"/>
    <x v="0"/>
    <s v="MANTENIMIENTO DE LA VÍA PERIMETRAL DEL CAMPUS BARCELONA LA UNIVERSIDAD DE LOS LLANOS"/>
    <m/>
    <x v="8"/>
    <n v="129947316"/>
    <s v="JAIRO MORALES ROJAS"/>
    <n v="17330776"/>
    <s v="N/A"/>
    <s v="N/A"/>
    <n v="3123059394"/>
    <s v="jmrpavimentos@gmail.com"/>
    <s v="TRES (03) MESES CALENDARIO"/>
    <d v="2024-02-16T00:00:00"/>
    <s v="WILSON FERNANDO SALGADO "/>
    <s v="VICERRECTOR DE RECURSOS"/>
    <n v="17346234"/>
    <s v="VICERRECURSOS@UNILLANOS.EDU.CO"/>
    <s v="N/A"/>
    <n v="206"/>
    <d v="2024-02-09T00:00:00"/>
    <n v="1142"/>
    <d v="2024-02-19T00:00:00"/>
    <s v="21010060342120202005"/>
    <s v="FUNCIONAMIENTO"/>
    <s v="POLIZA DE CUMPLIMIENTO CV - 100039862 Y RESPONSABILIDAD CIVIL CV - 100010525"/>
    <d v="2024-02-21T00:00:00"/>
    <d v="2024-02-21T00:00:00"/>
    <d v="2024-02-21T00:00:00"/>
    <d v="2024-05-20T00:00:00"/>
    <n v="0"/>
    <s v="N/A"/>
    <s v="N/A"/>
    <s v="N/A"/>
    <s v="N/A"/>
    <s v="N/A"/>
    <s v="N/A"/>
    <s v="N/A"/>
    <s v="N/A"/>
    <s v="N/A"/>
    <s v="N/A"/>
    <s v="N/A"/>
    <n v="0"/>
    <n v="0"/>
    <n v="0"/>
    <n v="0"/>
    <n v="129947316"/>
    <s v="CAMILO"/>
    <d v="2024-02-26T00:00:00"/>
    <n v="4"/>
    <s v="NO"/>
    <d v="2024-07-16T00:00:00"/>
    <s v="LIQUIDADO"/>
    <s v="OK LIQUIDADO"/>
    <d v="2024-02-23T00:00:00"/>
    <n v="6"/>
    <s v="ESTUDIO, CONTRATO, ACTA INICIO, ACTA DE RECIBO FINAL Y ACTA DE LIQUIDACIÒN"/>
    <m/>
  </r>
  <r>
    <s v="0449"/>
    <x v="0"/>
    <s v="EL ARRENDADOR SE COMPROMETE A CONCEDER EL USO Y GOCE POR ARRENDAMIENTO A FAVOR DEL ARRENDATARIO, DE UN ÁREA DE 167.39 M2 UBICADO EN EL CAMPUS SAN ANTONIO DE LA UNIVERSIDAD DE LOS LLANOS, DESTINADO AL FUNCIONAMIENTO DE UNA CAFETERÍA."/>
    <m/>
    <x v="2"/>
    <n v="27487350"/>
    <s v="JAIRO RANGEL JARA"/>
    <n v="17314361"/>
    <s v="N/A"/>
    <s v="N/A"/>
    <n v="3125865547"/>
    <s v="jairorangelm@outlook.es , dcrangel1003@hotmail.com"/>
    <s v="ONCE (11) MESES CALENDARIOS"/>
    <d v="2024-02-16T00:00:00"/>
    <s v="CLAUDIA CONSTANZA GANTIVA ORTEGÓN"/>
    <s v="TECNICO ADMINISTRATIVO DE SERVICIOS GENERALES"/>
    <n v="40390987"/>
    <s v="SERVICIOS.GENERALES@UNILLANOS.EDU.CO"/>
    <s v="N/A"/>
    <s v="N/A"/>
    <s v="N/A"/>
    <s v="N/A"/>
    <s v="N/A"/>
    <s v="N/A"/>
    <s v="N/A"/>
    <s v="N/A"/>
    <s v="N/A"/>
    <s v="N/A"/>
    <d v="2024-02-16T00:00:00"/>
    <d v="2025-01-15T00:00:00"/>
    <n v="-560"/>
    <s v="N/A"/>
    <s v="N/A"/>
    <s v="N/A"/>
    <s v="N/A"/>
    <s v="N/A"/>
    <s v="N/A"/>
    <s v="N/A"/>
    <s v="N/A"/>
    <s v="N/A"/>
    <s v="N/A"/>
    <s v="N/A"/>
    <n v="0"/>
    <n v="0"/>
    <n v="0"/>
    <n v="0"/>
    <n v="27487350"/>
    <s v="ALEJANDRA"/>
    <d v="2024-03-04T00:00:00"/>
    <n v="12"/>
    <s v="NO"/>
    <m/>
    <s v="EN TRAMITE DE LIQUIDACIÓN"/>
    <s v="OK HASTA ACTA DE INICIO"/>
    <s v="NA"/>
    <s v="NA"/>
    <s v="NA"/>
    <m/>
  </r>
  <r>
    <s v="0457"/>
    <x v="1"/>
    <s v="PRESTACIÓN DEL SERVICIO DE ASEO, MANTENIMIENTO, CAFETERÍA Y LAVADO DE MATERIAL DE LABORATORIO PARA LAS INSTALACIONES DE LA UNIVERSIDAD DE LOS LLANOS INCLUIDO EL SUMINISTRO DE ELEMENTOS E INSUMOS."/>
    <m/>
    <x v="3"/>
    <n v="1229518952"/>
    <s v="TEMPOASEO LTDA"/>
    <s v="800.256.513-8"/>
    <s v="JOSE ANTONIO PARRADO GARCIA"/>
    <n v="3272710"/>
    <s v="(601) 6727878 – (601) 6625557"/>
    <s v="tempoaseo@gmail.com"/>
    <s v="OCHO (08) MESES CALENDARIOS"/>
    <d v="2024-02-19T00:00:00"/>
    <s v="CLAUDIA CONSTANZA GANTIVA ORTEGÓN"/>
    <s v="TECNICO ADMINISTRATIVO DE SERVICIOS GENERALES"/>
    <n v="40390987"/>
    <s v="SERVICIOS.GENERALES@UNILLANOS.EDU.CO"/>
    <s v="N/A"/>
    <n v="25"/>
    <d v="2024-01-15T00:00:00"/>
    <n v="1170"/>
    <d v="2024-02-20T00:00:00"/>
    <s v="22010060542120202008 _x000a_22010071042450209"/>
    <s v="FUNCIONAMIENTO"/>
    <s v="0950765-1 3854874-6"/>
    <d v="2024-02-21T00:00:00"/>
    <d v="2024-02-21T00:00:00"/>
    <d v="2024-02-21T00:00:00"/>
    <d v="2024-10-20T00:00:00"/>
    <n v="0"/>
    <d v="2024-10-18T00:00:00"/>
    <s v="Garantizar la finalizacion del semestre e inicio de vigencia"/>
    <d v="2025-02-20T00:00:00"/>
    <s v="N/A"/>
    <s v="N/A"/>
    <d v="2024-10-31T00:00:00"/>
    <s v="TERMINO DE DURACION DE LA PRORROGA No.1"/>
    <s v="N/A"/>
    <s v="N/A"/>
    <s v="N/A"/>
    <s v="N/A"/>
    <n v="406707486"/>
    <n v="8273552"/>
    <n v="8273552"/>
    <n v="423254590"/>
    <n v="1652773542"/>
    <s v="ALEJANDRA"/>
    <d v="2024-02-26T00:00:00"/>
    <n v="4"/>
    <s v="NO"/>
    <d v="2025-03-10T00:00:00"/>
    <s v="LIQUIDADO"/>
    <s v="OK LIQUIDADO"/>
    <d v="2024-02-22T00:00:00"/>
    <n v="4"/>
    <s v="OK HASTA LIQUIDACIÓN"/>
    <m/>
  </r>
  <r>
    <s v="0458"/>
    <x v="0"/>
    <s v="RENOVACIÓN DEL SERVICIO DE LOS SISTEMAS DE INFORMACIÓN KOHA, DSPACE Y MÓDULOS COMPLEMENTARIOS PARA LA UNIDAD DE BIBLIOTECAS DE LA UNIVERSIDAD DE LOS LLANOS VIGENCIA 2024, SEGÚN FICHA BPUNI BIB 02 0211 2023."/>
    <m/>
    <x v="3"/>
    <n v="19040947"/>
    <s v="METABIBLIOTECA S.A.S."/>
    <s v="900.638.480-6 "/>
    <s v="DIANA CATALINA VARGAS HURTADO"/>
    <n v="53041615"/>
    <n v="3014537476"/>
    <s v="lgomez@metabiblioteca.com, _x000a_dianacatalinav3@metabiblioteca.com_x000a_"/>
    <s v="UN (01) MES CALENDARIO"/>
    <d v="2024-02-22T00:00:00"/>
    <s v="HERMINDA NAVARRO ARGUELLO "/>
    <s v="JEFE OFICINA DE BIBLIOTECAS "/>
    <n v="40384755"/>
    <s v="HNAVARRO@UNILLANOS.EDU.CO"/>
    <s v="N/A"/>
    <n v="264"/>
    <d v="2024-02-15T00:00:00"/>
    <n v="1257"/>
    <d v="2024-02-22T00:00:00"/>
    <s v="220900631123201010050"/>
    <s v="INVERSIÓN"/>
    <s v="N/A"/>
    <s v="N/A"/>
    <s v="N/A"/>
    <d v="2024-02-22T00:00:00"/>
    <d v="2024-03-21T00:00:00"/>
    <n v="0"/>
    <s v="N/A"/>
    <s v="N/A"/>
    <s v="N/A"/>
    <s v="N/A"/>
    <s v="N/A"/>
    <s v="N/A"/>
    <s v="N/A"/>
    <s v="N/A"/>
    <s v="N/A"/>
    <s v="N/A"/>
    <s v="N/A"/>
    <n v="0"/>
    <n v="0"/>
    <n v="0"/>
    <n v="0"/>
    <n v="19040947"/>
    <s v="LIDA"/>
    <d v="2024-03-15T00:00:00"/>
    <n v="17"/>
    <s v="NO"/>
    <d v="2024-03-12T00:00:00"/>
    <s v="LIQUIDADO"/>
    <s v="OK LIQUIDADO"/>
    <d v="2024-02-27T00:00:00"/>
    <n v="4"/>
    <s v="ESTUDIO, CONTRATO, ACTA INICIO, TERMINACIÒN, LIQUIDACIÒN"/>
    <m/>
  </r>
  <r>
    <s v="0459"/>
    <x v="0"/>
    <s v="MANTENIMIENTO Y LIMPIEZA DE LA CERCA PERIMETRAL DESDE LA CLÍNICA VETERINARIA HASTA PUERTA 1 INAT DEL CAMPUS BARCELONA DE LA UNIVERSIDAD DE LOS LLANOS"/>
    <m/>
    <x v="3"/>
    <n v="12126000"/>
    <s v="DANIEL MAURICIO OROZCO TOVAR"/>
    <n v="1121917785"/>
    <s v="N/A"/>
    <s v="N/A"/>
    <s v="3158790943."/>
    <s v="dmot_09@hotmail.com"/>
    <s v="DOS (02) MESES CALENDARIO"/>
    <d v="2024-02-22T00:00:00"/>
    <s v="CLAUDIA CONSTANZA GANTIVA ORTEGÓN"/>
    <s v="TECNICO ADMINISTRATIVO DE SERVICIOS GENERALES"/>
    <n v="40390987"/>
    <s v="SERVICIOS.GENERALES@UNILLANOS.EDU.CO"/>
    <s v="N/A"/>
    <n v="203"/>
    <d v="2024-02-09T00:00:00"/>
    <n v="1261"/>
    <d v="2024-02-22T00:00:00"/>
    <s v="22010060342120202005"/>
    <s v="FUNCIONAMIENTO"/>
    <s v="N/A"/>
    <s v="N/A"/>
    <s v="N/A"/>
    <d v="2024-02-22T00:00:00"/>
    <d v="2024-04-21T00:00:00"/>
    <n v="0"/>
    <s v="N/A"/>
    <s v="N/A"/>
    <s v="N/A"/>
    <s v="N/A"/>
    <s v="N/A"/>
    <d v="2024-03-06T00:00:00"/>
    <s v="SE ACLARÓ EL NÚMERO DEL CONTRATO EN EL ACTA DE INICIO"/>
    <s v="N/A"/>
    <s v="N/A"/>
    <s v="N/A"/>
    <s v="N/A"/>
    <n v="0"/>
    <n v="0"/>
    <n v="0"/>
    <n v="0"/>
    <n v="12126000"/>
    <s v="NATALIA"/>
    <d v="2024-03-04T00:00:00"/>
    <n v="8"/>
    <s v="NO"/>
    <d v="2024-03-14T00:00:00"/>
    <s v="LIQUIDADO"/>
    <s v="OK LIQUIDADO"/>
    <d v="2024-02-26T00:00:00"/>
    <n v="3"/>
    <s v="ESTUDIO, CONTRATO, ACTA INICIO, ACLARATORIA, TERMINACIÓN Y LIQUIDACIÓN"/>
    <m/>
  </r>
  <r>
    <s v="0460"/>
    <x v="0"/>
    <s v="SERVICIO DE PUBLICIDAD RADIAL NECESARIO PARA EL DESARROLLO DEL PROYECTO CÓDIGO 401002396 &quot;EDUCACIÓN EN SALUD A TRAVÉS DEL LENGUAJE RADIAL, VIGENCIA 2024, CON CARGO A LA FICHA BPUNI VIAC 05 0111 2023._x000a_"/>
    <m/>
    <x v="3"/>
    <n v="7500000"/>
    <s v="ONDAS DEL META S.A.S."/>
    <s v="860.514.548-0"/>
    <s v="MARY ELLEN RODRIGUEZ RODRIGUEZ"/>
    <n v="35261391"/>
    <n v="3224779894"/>
    <s v="gerencia@ondasdelmeta.com"/>
    <s v="DIEZ (10) MESES CALENDARIO"/>
    <d v="2024-02-22T00:00:00"/>
    <s v="OMAR YESID BELTRÁN GUTIÉRREZ "/>
    <s v="Director Técnico de la Dirección General de Proyección Social "/>
    <n v="86058139"/>
    <s v="PROYECCIONSOCIAL@UNILLANOS.EDU.CO"/>
    <s v="N/A"/>
    <n v="240"/>
    <d v="2024-02-13T00:00:00"/>
    <n v="1274"/>
    <d v="2024-02-22T00:00:00"/>
    <s v="22090063082320202008"/>
    <s v="INVERSIÓN"/>
    <s v="N/A"/>
    <s v="N/A"/>
    <s v="N/A"/>
    <d v="2024-02-22T00:00:00"/>
    <d v="2024-12-21T00:00:00"/>
    <n v="0"/>
    <s v="N/A"/>
    <s v="N/A"/>
    <s v="N/A"/>
    <s v="N/A"/>
    <s v="N/A"/>
    <s v="N/A"/>
    <s v="N/A"/>
    <s v="N/A"/>
    <s v="N/A"/>
    <s v="N/A"/>
    <s v="N/A"/>
    <n v="0"/>
    <n v="0"/>
    <n v="0"/>
    <n v="0"/>
    <n v="7500000"/>
    <s v="CAMILO"/>
    <d v="2024-03-05T00:00:00"/>
    <n v="9"/>
    <s v="NO"/>
    <d v="2024-12-11T00:00:00"/>
    <s v="LIQUIDADO"/>
    <s v="OK"/>
    <d v="2024-02-27T00:00:00"/>
    <n v="4"/>
    <s v="OK "/>
    <m/>
  </r>
  <r>
    <s v="0461"/>
    <x v="0"/>
    <s v="RENOVACIÓN POR 12 MESES DEL SERVICIO DE BASES DE DATOS EBSCOHOST, PARA EL DESARROLLO DE LAS ÁREAS DEL CONOCIMIENTO EN LA UNIVERSIDAD DE LOS LLANOS, VIGENCIA CON CARGO A BIB 02 0211 2023"/>
    <m/>
    <x v="3"/>
    <n v="155039062"/>
    <s v="SAKAL &amp; YARA S.A.S."/>
    <s v="900.971.565-1"/>
    <s v="GIOVANNY ANDRÈS LONGAN GRANADOS"/>
    <n v="80041484"/>
    <s v="(601) 2146841 - 3003842884"/>
    <s v="adinistrativo@sakalyara.com banyakcol@gmail.com"/>
    <s v="UN (01) MES CALENDARIO"/>
    <d v="2024-02-23T00:00:00"/>
    <s v="HERMINDA NAVARRO ARGUELLO "/>
    <s v="JEFE DE OFICINA DE BIBLIOTECA "/>
    <n v="40384755"/>
    <s v="HNAVARRO@UNILLANOS.EDU.CO"/>
    <s v="N/A"/>
    <n v="283"/>
    <d v="2024-02-16T00:00:00"/>
    <n v="1280"/>
    <d v="2024-02-23T00:00:00"/>
    <s v="220900631123201010050"/>
    <s v="INVERSIÓN"/>
    <s v="3859010-2"/>
    <d v="2024-02-26T00:00:00"/>
    <d v="2024-02-26T00:00:00"/>
    <d v="2024-02-26T00:00:00"/>
    <d v="2024-03-25T00:00:00"/>
    <n v="0"/>
    <s v="N/A"/>
    <s v="N/A"/>
    <s v="N/A"/>
    <s v="N/A"/>
    <s v="N/A"/>
    <s v="N/A"/>
    <s v="N/A"/>
    <s v="N/A"/>
    <s v="N/A"/>
    <s v="N/A"/>
    <s v="N/A"/>
    <n v="0"/>
    <n v="0"/>
    <n v="0"/>
    <n v="0"/>
    <n v="155039062"/>
    <s v="ALEJANDRA"/>
    <d v="2024-03-05T00:00:00"/>
    <n v="7"/>
    <s v="NO"/>
    <d v="2024-03-20T00:00:00"/>
    <s v="LIQUIDADO"/>
    <s v="OK LIQUIDADO"/>
    <d v="2024-02-27T00:00:00"/>
    <n v="3"/>
    <s v="ESTUDIO, CONTRATO, ACTA DE INICIO, TERMINACIÒN, LIQUIDACIÒN"/>
    <m/>
  </r>
  <r>
    <s v="0462"/>
    <x v="0"/>
    <s v="ADQUISICIÓN E INSTALACIÓN DE EQUIPOS ESPECIALIZADOS PARA LOS LABORATORIOS DE BIOLOGÍA, FISIOLOGÍA VEGETAL Y QUÍMICA DE LA UNIVERSIDAD DE LOS LLANOS, VIARE 03 0308 2023."/>
    <m/>
    <x v="4"/>
    <n v="644980000"/>
    <s v="NUEVOS RECURSOS S.A.S"/>
    <s v="830.014.721- 4"/>
    <s v="JUAN MANUEL FRESEN MARTÌNEZ"/>
    <n v="79147272"/>
    <s v="(601) 3402425 – 3108671717."/>
    <s v="licitaciones@nuevosrecursos.com comercial@nuevosrecursos.com info@nuevosrecursos.com"/>
    <s v="SEIS (06) MESES CALENDARIO"/>
    <d v="2024-02-23T00:00:00"/>
    <s v="MIGUEL ANGEL RAMÍREZ NIÑO "/>
    <s v="COORDINADOR DEL SISTEMA DE LABORATORIOS"/>
    <n v="91475177"/>
    <s v="COORDINACIONLABORATORIOS@UNILLANOS.EDU.CO"/>
    <s v="N/A"/>
    <n v="271"/>
    <d v="2024-02-15T00:00:00"/>
    <n v="1303"/>
    <d v="2024-02-23T00:00:00"/>
    <s v="210400852623201010030106"/>
    <s v="INVERSIÓN"/>
    <n v="100310714"/>
    <d v="2024-02-26T00:00:00"/>
    <d v="2024-02-27T00:00:00"/>
    <d v="2024-02-27T00:00:00"/>
    <d v="2024-08-26T00:00:00"/>
    <n v="0"/>
    <d v="2024-08-26T00:00:00"/>
    <s v="PRÒRROGA Nº 01. Se prorroga el contrato por UN (01) MES CALENDARIO, en razòn a que un equipo especial requiere de calibraciones puntuales."/>
    <m/>
    <s v="N/A"/>
    <s v="N/A"/>
    <s v="N/A"/>
    <s v="N/A"/>
    <s v="N/A"/>
    <s v="N/A"/>
    <s v="N/A"/>
    <s v="N/A"/>
    <n v="0"/>
    <n v="0"/>
    <n v="0"/>
    <n v="0"/>
    <n v="644980000"/>
    <s v="NATALIA"/>
    <d v="2024-03-12T00:00:00"/>
    <n v="11"/>
    <s v="SI"/>
    <d v="2024-10-08T00:00:00"/>
    <s v="LIQUIDADO"/>
    <s v="OK LIQUIDADO"/>
    <d v="2024-02-26T00:00:00"/>
    <n v="2"/>
    <s v="ESTUDIO, CONTRATO, ACTA INICIO, PRORROGA Nº1, TERMINACION Y LIQUIDACION"/>
    <m/>
  </r>
  <r>
    <s v="0463"/>
    <x v="0"/>
    <s v="RENOVACIÓN DEL SERVICIO DE SUSCRIPCIÓN DEL SISTEMA DE ELOGIM Y EL SOFTWARE ELOGIM PROXY PARA LA UNIDAD DE BIBLIOTECAS DE LA UNIVERSIDAD DE LOS LLANOS. VIGENCIA 2024, CON CARGO AL PROYECTO BIB 02 0211 2023."/>
    <m/>
    <x v="3"/>
    <n v="18204821"/>
    <s v="ELOGIM S.A.S."/>
    <s v="900.595.716-2"/>
    <s v="ANDRÉS MARTÍNEZ OSSA"/>
    <n v="10020985"/>
    <s v="(601) 7673670 - 3147684304"/>
    <s v="admin@elogim.com"/>
    <s v="UN (01) MES CALENDARIO"/>
    <d v="2024-02-26T00:00:00"/>
    <s v="HERMINDA NAVARRO ARGUELLO"/>
    <s v="JEFE DE OFICINA DE BIBLIOTECA "/>
    <n v="40384755"/>
    <s v="HNAVARRO@UNILLANOS.EDU.CO"/>
    <s v="N/A"/>
    <n v="266"/>
    <d v="2024-02-15T00:00:00"/>
    <n v="1318"/>
    <d v="2024-02-26T00:00:00"/>
    <s v="2209006311232010100502030101"/>
    <s v="INVERSIÓN"/>
    <s v="N/A"/>
    <s v="N/A"/>
    <s v="N/A"/>
    <d v="2024-02-26T00:00:00"/>
    <d v="2024-03-25T00:00:00"/>
    <n v="0"/>
    <s v="N/A"/>
    <s v="N/A"/>
    <s v="N/A"/>
    <s v="N/A"/>
    <s v="N/A"/>
    <s v="N/A"/>
    <s v="N/A"/>
    <s v="N/A"/>
    <s v="N/A"/>
    <s v="N/A"/>
    <s v="N/A"/>
    <n v="0"/>
    <n v="0"/>
    <n v="0"/>
    <n v="0"/>
    <n v="18204821"/>
    <s v="LIDA"/>
    <d v="2024-03-15T00:00:00"/>
    <n v="15"/>
    <s v="NO"/>
    <d v="2024-03-07T00:00:00"/>
    <s v="LIQUIDADO"/>
    <s v="OK LIQUIDADO"/>
    <d v="2024-02-27T00:00:00"/>
    <n v="2"/>
    <s v="ESTUDIO, CONTRATO, ACTA INICIO, TERMINACIÓN Y LIQUIDACIÓN"/>
    <m/>
  </r>
  <r>
    <s v="0464"/>
    <x v="0"/>
    <s v="ADQUISICIÓN DE PRUEBAS DIAGNÓSTICAS (1600 Licencias) A LOS ESTUDIANTES QUE NO HAN REALIZADO EL PROCESO DEL PLAN BULL EN DESARROLLO DEL PROYECTO, EN DESARROLLO DEL PROYECTO “FORTALECIMIENTO DE LAS HABILIDADES COMUNICATIVAS EN UNA SEGUNDA LENGUA PARA LOS ES"/>
    <m/>
    <x v="4"/>
    <n v="48800000"/>
    <s v="MARCO ANTONIO PÉREZ TRUJILLO"/>
    <n v="7686973"/>
    <s v="N/A"/>
    <s v="N/A"/>
    <n v="3174331216"/>
    <s v="learning.books.villavicencio@gmail.com"/>
    <s v="DOS (02) MESES CALENDARIO"/>
    <d v="2024-02-26T00:00:00"/>
    <s v="FERNANDO CAMPOS POLO"/>
    <s v="Decano de la Facultad de Ciencias Humanas y de la Educación"/>
    <s v="12,191,587"/>
    <s v="FACULTAD_HUMANAS@UNILLANOS.EDU.CO"/>
    <s v="N/A"/>
    <n v="196"/>
    <d v="2024-02-08T00:00:00"/>
    <n v="1320"/>
    <d v="2024-02-26T00:00:00"/>
    <s v="220900630923201010050205"/>
    <s v="INVERSIÓN"/>
    <s v="N/A"/>
    <s v="N/A"/>
    <s v="N/A"/>
    <d v="2024-02-26T00:00:00"/>
    <d v="2024-04-25T00:00:00"/>
    <n v="0"/>
    <s v="N/A"/>
    <s v="N/A"/>
    <s v="N/A"/>
    <s v="N/A"/>
    <s v="N/A"/>
    <s v="N/A"/>
    <s v="N/A"/>
    <s v="N/A"/>
    <s v="N/A"/>
    <s v="N/A"/>
    <s v="N/A"/>
    <n v="0"/>
    <n v="0"/>
    <n v="0"/>
    <n v="0"/>
    <n v="48800000"/>
    <s v="CAMILO"/>
    <d v="2024-03-20T00:00:00"/>
    <n v="18"/>
    <s v="SI"/>
    <d v="2024-03-22T00:00:00"/>
    <s v="LIQUIDADO"/>
    <s v="OK LIQUIDADO"/>
    <d v="2024-02-29T00:00:00"/>
    <n v="4"/>
    <s v="ESTUDIO, CONTRATO, ACTA INICIO, TERMINACIÒN, LIQUIDACIÒN"/>
    <m/>
  </r>
  <r>
    <s v="0465"/>
    <x v="0"/>
    <s v="RENOVACIÓN DE LA SUSCRIPCIÓN DEL SERVICIO DE BASES NANDA NIC NOC, PARA EL SISTEMA DE BIBLIOTECAS DE LA UNIVERSIDAD DE LOS LLANOS, VIGENCIA 2024, BIB 02 0211 2023."/>
    <m/>
    <x v="3"/>
    <n v="50303528"/>
    <s v="PUBLICIENCIA S.A.S."/>
    <s v="860.531.897-8"/>
    <s v="JAIR SAAVEDRA ANGULO"/>
    <n v="79554769"/>
    <n v="3105605107"/>
    <s v="dora.giraldo@publiciencia.com, nmilena.jimenez@publiciencia.com, _x000a_julysa.contreras@publiciencia.com_x000a_"/>
    <s v="UN (01) MES CALENDARIO"/>
    <d v="2024-02-27T00:00:00"/>
    <s v="HERMINDA NAVARRO ARGUELLO "/>
    <s v="JEFE DE OFICINA DE BIBLIOTECA "/>
    <n v="40384755"/>
    <s v="HNAVARRO@UNILLANOS.EDU.CO"/>
    <s v="N/A"/>
    <n v="265"/>
    <d v="2024-02-15T00:00:00"/>
    <n v="1339"/>
    <d v="2024-02-27T00:00:00"/>
    <s v="220900631123201010050"/>
    <s v="INVERSIÓN"/>
    <s v="N/A"/>
    <s v="N/A"/>
    <s v="N/A"/>
    <d v="2024-02-28T00:00:00"/>
    <d v="2024-03-27T00:00:00"/>
    <n v="0"/>
    <s v="N/A"/>
    <s v="N/A"/>
    <s v="N/A"/>
    <s v="N/A"/>
    <s v="N/A"/>
    <d v="2024-03-22T00:00:00"/>
    <s v="ACTA ACLARATORIA No. 01 - Aclaracion, Acta Inicio, en el ITEM Plazo de ejecucion."/>
    <s v="N/A"/>
    <s v="N/A"/>
    <s v="N/A"/>
    <s v="N/A"/>
    <m/>
    <n v="0"/>
    <n v="0"/>
    <n v="0"/>
    <n v="50303528"/>
    <s v="LIDA"/>
    <d v="2024-03-15T00:00:00"/>
    <n v="13"/>
    <s v="NO"/>
    <d v="2024-03-21T00:00:00"/>
    <s v="LIQUIDADO"/>
    <s v="OK LIQUIDADO"/>
    <d v="2024-03-06T00:00:00"/>
    <n v="7"/>
    <s v="ESTUDIO, CONTRATO, ACTA INICIO, TERMINACIÒN, LIQUIDACIÒN"/>
    <m/>
  </r>
  <r>
    <s v="0467"/>
    <x v="2"/>
    <s v="PRESTACIÒN DEL SERVICIO DE VIGILANCIA Y SEGURIDAD CON DESTINO A LAS DIFERENTES SEDES E INSTALACIONES DE LA UNIVERSIDAD DE LOS LLANOS"/>
    <m/>
    <x v="3"/>
    <n v="1834499143"/>
    <s v="SEGURIDAD ESTELAR LIMITADA"/>
    <s v="822.005.145-4"/>
    <s v="JORGE IVÀN GALINDO ROMERO"/>
    <n v="17307186"/>
    <s v="(608) 6728699 – (608) 6610097 – 3103201965."/>
    <s v="contratacion@seguridadestelar.com"/>
    <s v="DIEZ (10) MESES CALENDARIO"/>
    <d v="2024-02-28T00:00:00"/>
    <s v="CLAUDIA CONSTANZA GANTIVA ORTEGÓN"/>
    <s v="TECNICO ADMINISTRATIVO DE SERVICIOS GENERALES"/>
    <n v="40390987"/>
    <s v="SERVICIOS.GENERALES@UNILLANOS.EDU.CO"/>
    <s v="N/A"/>
    <m/>
    <d v="2024-01-31T00:00:00"/>
    <n v="1356"/>
    <d v="2024-02-28T00:00:00"/>
    <s v="22010060532120202008_x000a_22010071042450209"/>
    <s v="FUNCIONAMIENTO"/>
    <s v=" N° 620-47-994000052130   Nº 620 74 994000012058 "/>
    <d v="2024-02-29T00:00:00"/>
    <d v="2024-03-01T00:00:00"/>
    <d v="2024-03-01T00:00:00"/>
    <d v="2024-12-31T00:00:00"/>
    <n v="0"/>
    <s v="29/11/2024                                   15/01/2025"/>
    <s v="PRÒRROGA Nº 01                                                                     Se prorroga por un tèrmino de VEINTICUATRO (24) DÌAS CALENDARIO.                                                        ADICIÓN Y PRÓRROGA N° 02. Se prorroga por un tèrmino"/>
    <s v="24/01/2025    24/02/2025    20/02/2025"/>
    <s v="N/A"/>
    <s v="N/A"/>
    <s v="N/A"/>
    <s v="N/A"/>
    <s v="N/A"/>
    <s v="N/A"/>
    <s v="N/A"/>
    <s v="N/A"/>
    <n v="340093885"/>
    <n v="216115285"/>
    <n v="274236088"/>
    <n v="830445258"/>
    <n v="2664944401"/>
    <s v="NATALIA"/>
    <d v="2024-03-06T00:00:00"/>
    <n v="4"/>
    <s v="NO"/>
    <d v="2025-04-24T00:00:00"/>
    <s v="LIQUIDADO"/>
    <s v="OK LIQUIDADO"/>
    <d v="2024-03-05T00:00:00"/>
    <n v="5"/>
    <s v="OK LIQUIDADO"/>
    <m/>
  </r>
  <r>
    <s v="0468"/>
    <x v="0"/>
    <s v="ADQUISICIÓN DE LICENCIAS DE USO (700 USUARIOS), PLATAFORMA A LOS ESTUDIANTES QUE NO HAN REALIZADO EL PROCESO DEL PLAN BULL EN DESARROLLO DEL PROYECTO “FORTALECIMIENTO DE LAS HABILIDADES COMUNICATIVAS EN UNA SEGUNDA LENGUA PARA LOS ESTUDIANTES DEL PROGRAMA"/>
    <m/>
    <x v="4"/>
    <n v="45500000"/>
    <s v="MARCO ANTONIO PÉREZ TRUJILLO"/>
    <n v="7686973"/>
    <s v="N/A"/>
    <s v="N/A"/>
    <s v="3174331216 – 3114998623"/>
    <s v="learning.books.villavicencio@gmail.com"/>
    <s v="DOS (02) MESES CALENDARIO"/>
    <d v="2024-02-29T00:00:00"/>
    <s v="FERNANDO CAMPOS POLO"/>
    <s v=" DECANO DE LA FACULTAD DE CIENCIAS HUMANAS Y DE LA EDUCACIÓN "/>
    <n v="12191587"/>
    <s v="FACULTAD_HUMANAS@UNILLANOS.EDU.CO"/>
    <s v="N/A"/>
    <n v="195"/>
    <d v="2024-02-08T00:00:00"/>
    <n v="1379"/>
    <d v="2024-03-01T00:00:00"/>
    <s v="220900630923201010050205"/>
    <s v="INVERSIÓN"/>
    <s v="N/A"/>
    <s v="N/A"/>
    <s v="N/A"/>
    <d v="2024-03-01T00:00:00"/>
    <d v="2024-04-30T00:00:00"/>
    <n v="0"/>
    <s v="N/A"/>
    <s v="N/A"/>
    <s v="N/A"/>
    <s v="N/A"/>
    <s v="N/A"/>
    <d v="2024-03-06T00:00:00"/>
    <s v="ACLARATORIA N°1_x000a_"/>
    <s v="N/A"/>
    <s v="N/A"/>
    <s v="N/A"/>
    <s v="N/A"/>
    <n v="0"/>
    <n v="0"/>
    <n v="0"/>
    <n v="0"/>
    <n v="45500000"/>
    <s v="LIDA"/>
    <d v="2024-03-21T00:00:00"/>
    <n v="15"/>
    <s v="SI"/>
    <d v="2024-03-20T00:00:00"/>
    <s v="LIQUIDADO"/>
    <s v="OK LIQUIDADO"/>
    <d v="2024-03-04T00:00:00"/>
    <n v="3"/>
    <s v="ESTUDIO, CONTRATO, ACTA INICIO, ACLARATORIA, TERMINACIÒN, LIQUIDACIÒN"/>
    <m/>
  </r>
  <r>
    <s v="0469"/>
    <x v="0"/>
    <s v="ARMONIZACIÓN DEL SISTEMA INTEGRADO DE GESTIÓN, CON BASE EN LAS NORMAS ISO 9001:2015, ISO 21001:2018, ISO 14001:2015, ISO 45001: 2018 Y EL DECRETO COLOMBIANO 1072:2015, DECRETO 1330 DE 2019 Y EL ACUERDO 002 DE 2020 DEL MINISTERIO DE EDUCACIÓN"/>
    <m/>
    <x v="9"/>
    <n v="25000000"/>
    <s v="ACME CONSULTORES S.A.S."/>
    <s v="900950136-3"/>
    <s v="JOSÉ ISAIAS PEÑA RODRIGUEZ"/>
    <n v="80154899"/>
    <n v="3208487087"/>
    <s v="consultores.acme.s.a.s@gmail.com"/>
    <s v="TRES (03) MESES CALENDARIO"/>
    <d v="2024-02-29T00:00:00"/>
    <s v="MARÍA PAULA ESTUPIÑAN TIUSO "/>
    <s v="ASESORA DE PLANEACIÓN "/>
    <n v="1121822030"/>
    <s v="infraestructura@unillanos.edu.co"/>
    <s v="N/A"/>
    <n v="310"/>
    <d v="2024-02-20T00:00:00"/>
    <n v="1367"/>
    <d v="2024-02-29T00:00:00"/>
    <s v="22010061062450209"/>
    <s v="FUNCIONAMIENTO"/>
    <s v="N/A"/>
    <s v="N/A"/>
    <s v="N/A"/>
    <d v="2024-02-29T00:00:00"/>
    <d v="2024-05-28T00:00:00"/>
    <n v="0"/>
    <d v="2024-05-24T00:00:00"/>
    <s v="ACTA DE PRORROGA Nº1, tiempo adiciional dos (02) meses calendario"/>
    <d v="2024-07-28T00:00:00"/>
    <s v="N/A"/>
    <s v="N/A"/>
    <s v="N/A"/>
    <s v="N/A"/>
    <s v="N/A"/>
    <s v="N/A"/>
    <s v="N/A"/>
    <s v="N/A"/>
    <n v="0"/>
    <n v="0"/>
    <n v="0"/>
    <n v="0"/>
    <n v="25000000"/>
    <s v="CAMILO"/>
    <d v="2024-03-06T00:00:00"/>
    <n v="5"/>
    <s v="NO"/>
    <d v="2024-07-15T00:00:00"/>
    <s v="LIQUIDADO"/>
    <s v="OK LIQUIDADO"/>
    <d v="2024-03-04T00:00:00"/>
    <n v="3"/>
    <s v="ESTUDIO, CONTRATO, ACTA INICIO, PRÒRROGA Nº1, TERMINACIÒN Y LIQUIDACIÒN"/>
    <m/>
  </r>
  <r>
    <s v="0472"/>
    <x v="0"/>
    <s v="ADQUISICIÓN DE LLANTAS PARA LOS VEHÍCULOS DEL PARQUE AUTOMOTOR DE LA UNIVERSIDAD DE LOS LLANOS"/>
    <m/>
    <x v="4"/>
    <n v="45670191"/>
    <s v="CVS- SERVITECAS S.A.S"/>
    <s v="901.144.305-8 "/>
    <s v="JUAN PAULO VALBUENA SANCHEZ"/>
    <n v="80853124"/>
    <s v="3176572310 - 3184648928 – 3183502376 - 3174271517"/>
    <s v="Edwin.Huertas@cvs-servitecas.com cvssas@hotmail.com"/>
    <s v="CUATRO (04) MESES CALENDARIO"/>
    <d v="2024-03-01T00:00:00"/>
    <s v="CLAUDIA CONSTANZA GANTIVA ORTEGÓN"/>
    <s v="TECNICO ADMINISTRATIVO DE SERVICIOS GENERALES"/>
    <n v="40390987"/>
    <s v="SERVICIOS.GENERALES@UNILLANOS.EDU.CO"/>
    <s v="N/A"/>
    <n v="349"/>
    <d v="2024-02-22T00:00:00"/>
    <n v="1389"/>
    <d v="2024-03-01T00:00:00"/>
    <s v="220100617421201010030701"/>
    <s v="FUNCIONAMIENTO"/>
    <s v="N/A"/>
    <s v="N/A"/>
    <s v="N/A"/>
    <d v="2024-03-01T00:00:00"/>
    <d v="2024-06-30T00:00:00"/>
    <n v="0"/>
    <s v="N/A"/>
    <s v="N/A"/>
    <s v="N/A"/>
    <s v="N/A"/>
    <s v="N/A"/>
    <d v="2024-03-16T00:00:00"/>
    <s v="SE ACLARA LA CLAUSULA 4 DEL CONTRATO - VALOR UNITARIO ITEM 1 Y 2"/>
    <s v="N/A"/>
    <s v="N/A"/>
    <s v="N/A"/>
    <s v="N/A"/>
    <n v="0"/>
    <n v="0"/>
    <n v="0"/>
    <n v="0"/>
    <n v="45670191"/>
    <s v="ALEJANDRA"/>
    <d v="2024-03-04T00:00:00"/>
    <n v="2"/>
    <s v="SI"/>
    <d v="2024-03-21T00:00:00"/>
    <s v="LIQUIDADO"/>
    <s v="OK LIQUIDADO"/>
    <d v="2024-03-04T00:00:00"/>
    <n v="2"/>
    <s v="ESTUDIO, CONTRATO, ACTA INICIO, ACLARATORIA, TERMINACIÓN Y LIQUIDACIÓN"/>
    <m/>
  </r>
  <r>
    <s v="0473"/>
    <x v="0"/>
    <s v="ADQUISICIÓN DE ELEMENTOS PARA EL DESARROLLO DE CEREMONIAS DE GRADOS EN LA UNIVERSIDAD DE LOS LLANOS."/>
    <m/>
    <x v="4"/>
    <n v="24914792"/>
    <s v="DIPLOGRADOS S.A.S"/>
    <s v="800.194.086- 7"/>
    <s v="ESTEBAN BORONDY RESTREPO"/>
    <n v="79694514"/>
    <s v="(601) 3417711 – (601) 3375871."/>
    <s v="diplogrados@hotmail.com"/>
    <s v="CUATRO (04) MESES CALENDARIO"/>
    <d v="2024-03-01T00:00:00"/>
    <s v="GIOVANNY QUINTERO REYES"/>
    <s v="SECRETARIO GENERAL"/>
    <n v="86062346"/>
    <s v="SGENERAL@UNILLANOS.EDU.CO -  JURIDICA@UNILLANOS.EDU.CO "/>
    <s v="N/A"/>
    <n v="308"/>
    <d v="2024-02-20T00:00:00"/>
    <n v="1388"/>
    <d v="2024-03-01T00:00:00"/>
    <s v="22010060242120201003"/>
    <s v="FUNCIONAMIENTO"/>
    <s v="14-44-101205377 "/>
    <d v="2024-03-08T00:00:00"/>
    <d v="2024-03-08T00:00:00"/>
    <d v="2024-03-11T00:00:00"/>
    <d v="2024-07-10T00:00:00"/>
    <n v="0"/>
    <s v="N/A"/>
    <s v="N/A"/>
    <s v="N/A"/>
    <s v="N/A"/>
    <s v="N/A"/>
    <s v="12/03/2024                          13/03/2024"/>
    <s v="ACLARATORIA Nº 01                                             SE ACLARA VALOR DEL CONTRATO EN EL ACTA DE INICIO.                                                                                                                    ACLARATORIA Nº 02          "/>
    <s v="N/A"/>
    <s v="N/A"/>
    <s v="N/A"/>
    <s v="N/A"/>
    <n v="0"/>
    <n v="0"/>
    <n v="0"/>
    <n v="0"/>
    <n v="24914792"/>
    <s v="NATALIA"/>
    <d v="2024-04-12T00:00:00"/>
    <n v="25"/>
    <s v="SI"/>
    <d v="2024-05-16T00:00:00"/>
    <s v="LIQUIDADO"/>
    <s v="OK LIQUIDADO"/>
    <d v="2024-03-08T00:00:00"/>
    <n v="6"/>
    <s v="ESTUDIO, CONTRATO, ACTA DE INICIO, ACLARATORIA Nº1, ACLARATORIA Nº2, TERMINACIÒN Y LIQUIDACION"/>
    <m/>
  </r>
  <r>
    <s v="0482"/>
    <x v="0"/>
    <s v="RENOVACIÓN DEL SERVICIO DE BASES DE DATOS BANDA 2C DE CONSORTIA S.A.S, PARA EL DESARROLLO DE LAS ÁREAS DEL CONOCIMIENTO EN LA UNIVERSIDAD DE LOS LLANOS, SEGÚN FICHA BPUNI BIB 02 0211 2023."/>
    <m/>
    <x v="3"/>
    <n v="636335840"/>
    <s v="CONSORTIA S.A.S."/>
    <s v="900.557.235-1"/>
    <s v="CESAR AUGUSTO RENDÒN VALENCIA"/>
    <n v="79521692"/>
    <s v="(601) 4321555 – (601) 3170080 – (601) 7682337 -  3016741684 "/>
    <s v="cesar.rendon@consortia.com.co – andrea.quintero@consortia.com.co"/>
    <s v="UN (01) MES CALENDARIO"/>
    <d v="2024-03-04T00:00:00"/>
    <s v="HERMINDA NAVARRO ARGUELLO "/>
    <s v="JEFE DE OFICINA DE BIBLIOTECA "/>
    <n v="40384755"/>
    <s v="HNAVARRO@UNILLANOS.EDU.CO"/>
    <s v="N/A"/>
    <n v="267"/>
    <d v="2024-02-15T00:00:00"/>
    <n v="1416"/>
    <d v="2024-03-04T00:00:00"/>
    <s v="22090063112320101005020302"/>
    <s v="INVERSIÓN"/>
    <s v="11-44-101220529 "/>
    <d v="2024-03-05T00:00:00"/>
    <d v="2024-03-05T00:00:00"/>
    <d v="2024-03-05T00:00:00"/>
    <d v="2024-04-04T00:00:00"/>
    <n v="0"/>
    <s v="N/A"/>
    <s v="N/A"/>
    <s v="N/A"/>
    <s v="N/A"/>
    <s v="N/A"/>
    <s v="N/A"/>
    <s v="N/A"/>
    <s v="N/A"/>
    <s v="N/A"/>
    <s v="N/A"/>
    <s v="N/A"/>
    <n v="0"/>
    <n v="0"/>
    <n v="0"/>
    <n v="0"/>
    <n v="636335840"/>
    <s v="ALEJANDRA"/>
    <d v="2024-03-15T00:00:00"/>
    <n v="9"/>
    <s v="NO"/>
    <d v="2024-03-21T00:00:00"/>
    <s v="LIQUIDADO"/>
    <s v="OK LIQUIDADO"/>
    <d v="2024-03-06T00:00:00"/>
    <n v="3"/>
    <s v="ESTUDIO, CONTRATO, ACTA INICIO, TERMINACION Y LIQUIDACION"/>
    <m/>
  </r>
  <r>
    <s v="0483"/>
    <x v="0"/>
    <s v="LOS CEDENTES TRANSFIEREN DE MANERA TOTAL Y SIN LIMITACIÓN ALGUNA, A LA UNIVERSIDAD DE LOS LLANOS, LOS DERECHOS PATRIMONIALES QUE LES CORRESPONDEN SOBRE EL SOFTWARE DENOMINADO: “CROPLAND AND WATER DISTRIBUTION SIMULATOR – CLAWS.  V. 10” DENTRO DEL PROYECTO"/>
    <m/>
    <x v="5"/>
    <s v="GRATUITO"/>
    <s v="ANDRÉS FERNANDO JIMÉNEZ LÓPEZ_x000a__x000a_ÀNGEL ALFONSO CRUZ ROA_x000a__x000a_JOSÈ ALEJANDRO OLARTE TORRES_x000a__x000a_"/>
    <s v="_x000a_ 74.184.838 _x000a_ 86.078.374 _x000a_ 1.193.100.266 _x000a_"/>
    <s v="N/A"/>
    <s v="N/A"/>
    <s v="3118115450       3005860237   3115709596"/>
    <s v="aacruz@unillanos.edu.co       ajimenez@unillanos.edu.co   jose.olarte@unillanos.edu.co"/>
    <s v="TIEMPO MÁXIMO DE PROTECCIÓN LEGAL "/>
    <s v="N/A"/>
    <s v="YOHANA MARIA VELASCO SANTAMARIA"/>
    <s v="DIRECTORA TÈCNICA DE LA DIRECCIÒN GENERAL DE INVESTIGACIONES"/>
    <n v="52518905"/>
    <s v="DGIPROYECTOSINTERNOS@UNILLANOS.EDU.CO"/>
    <s v="N/A"/>
    <s v="N/A"/>
    <s v="N/A"/>
    <s v="N/A"/>
    <s v="N/A"/>
    <s v="N/A"/>
    <s v="N/A"/>
    <s v="N/A"/>
    <s v="N/A"/>
    <s v="N/A"/>
    <s v="N/A"/>
    <s v="N/A"/>
    <e v="#VALUE!"/>
    <s v="N/A"/>
    <s v="N/A"/>
    <s v="N/A"/>
    <s v="N/A"/>
    <s v="N/A"/>
    <s v="N/A"/>
    <s v="N/A"/>
    <s v="N/A"/>
    <s v="N/A"/>
    <s v="N/A"/>
    <s v="N/A"/>
    <n v="0"/>
    <n v="0"/>
    <n v="0"/>
    <n v="0"/>
    <e v="#VALUE!"/>
    <s v="NATALIA"/>
    <d v="2024-03-15T00:00:00"/>
    <e v="#VALUE!"/>
    <s v="NO"/>
    <s v="NA"/>
    <s v="EN EJECUCIÓN"/>
    <s v="OK"/>
    <s v="NA"/>
    <s v="NA"/>
    <s v="NA"/>
    <m/>
  </r>
  <r>
    <s v="0484"/>
    <x v="0"/>
    <s v="SUMINISTRO DE LUBRICANTES, ADITIVOS, FILTROS Y OTROS SERVICIOS CON DESTINO AL PARQUE AUTOMOTOR, EQUIPOS Y MAQUINARIA DE LA UNIVERSIDAD DE LOS LLANOS"/>
    <m/>
    <x v="1"/>
    <n v="50000000"/>
    <s v="TECNICENTRO AUTOMOTRIZ RESGAVAL S.A.S."/>
    <s v="901.669.337-7 "/>
    <s v="OSCAR RESTREPO HOYOS"/>
    <n v="16693765"/>
    <s v="3123509751 - 3213921695 "/>
    <s v="vallas_contabilidad@hotmail.com"/>
    <s v="OCHO (08) MESES CALENDARIO O HASTA AGOTAR PRESUPUESTO"/>
    <d v="2024-03-07T00:00:00"/>
    <s v="CLAUDIA CONSTANZA GANTIVA ORTEGÓN"/>
    <s v="TECNICO ADMINISTRATIVO DE SERVICIOS GENERALES"/>
    <n v="40390987"/>
    <s v="SERVICIOS.GENERALES@UNILLANOS.EDU.CO"/>
    <s v="N/A"/>
    <n v="350"/>
    <d v="2024-02-22T00:00:00"/>
    <n v="1517"/>
    <d v="2024-03-07T00:00:00"/>
    <s v="22010060262120201003"/>
    <s v="FUNCIONAMIENTO"/>
    <s v="N/A"/>
    <s v="N/A"/>
    <s v="N/A"/>
    <d v="2024-03-07T00:00:00"/>
    <d v="2024-11-06T00:00:00"/>
    <n v="0"/>
    <d v="2024-11-01T00:00:00"/>
    <s v="CON EL FIN DE AGOTAR EL PRESUPUSTO SE HACE NECESARIO PRORROGAR EL CONTRATO "/>
    <d v="2025-04-06T00:00:00"/>
    <s v="N/A"/>
    <s v="N/A"/>
    <s v="N/A"/>
    <s v="N/A"/>
    <s v="N/A"/>
    <s v="N/A"/>
    <s v="N/A"/>
    <s v="N/A"/>
    <n v="0"/>
    <n v="0"/>
    <n v="0"/>
    <n v="0"/>
    <n v="50000000"/>
    <s v="ALEJANDRA"/>
    <d v="2024-03-12T00:00:00"/>
    <n v="4"/>
    <s v="SI"/>
    <d v="2025-05-06T00:00:00"/>
    <s v="LIQUIDADO"/>
    <s v="OK HASTA ACTA DE PRORROGA Nº1"/>
    <d v="2024-03-11T00:00:00"/>
    <n v="3"/>
    <s v="OK LIQUIDADO"/>
    <m/>
  </r>
  <r>
    <s v="0485"/>
    <x v="0"/>
    <s v="SERVICIO DE RECOLECCIÓN, TRANSPORTE, ALMACENAMIENTO, TRATAMIENTO Y DISPOSICIÓN FINAL DE RESIDUOS PELIGROSOS Y/O ESPECIALES GENERADOS EN LA UNIVERSIDAD DE LOS LLANOS."/>
    <m/>
    <x v="3"/>
    <n v="35000000"/>
    <s v="DESCONT S.A.S. E.S.P."/>
    <s v="804.002.433-1"/>
    <s v="OLGA JANETH LÓPEZ AGUDELO"/>
    <n v="31415977"/>
    <s v="(607) 6780005 3202868478"/>
    <s v="ehernandez@descont.com.co,  gerencia@descont.com.co"/>
    <s v="NUEVE (09) MESES Y VEINTE (20) DÍAS CALENDARIO"/>
    <d v="2024-03-11T00:00:00"/>
    <s v="MARÍA PAULA ESTUPIÑAN TIUSO "/>
    <s v="ASESORA DE PLANEACIÓN "/>
    <n v="1121822030"/>
    <s v="infraestructura@unillanos.edu.co"/>
    <s v="N/A"/>
    <n v="341"/>
    <d v="2024-02-22T00:00:00"/>
    <n v="1590"/>
    <d v="2024-03-11T00:00:00"/>
    <s v="22010060782120202009"/>
    <s v="FUNCIONAMIENTO"/>
    <s v="N/A"/>
    <s v="N/A"/>
    <s v="N/A"/>
    <d v="2024-03-12T00:00:00"/>
    <d v="2024-12-31T00:00:00"/>
    <n v="0"/>
    <d v="2024-12-12T00:00:00"/>
    <s v="ACTA DE PRORROGA Nº1, tiempo adiciional seis (06) meses calendario"/>
    <d v="2025-06-30T00:00:00"/>
    <s v="N/A"/>
    <s v="N/A"/>
    <s v="N/A"/>
    <s v="N/A"/>
    <s v="N/A"/>
    <s v="N/A"/>
    <s v="N/A"/>
    <s v="N/A"/>
    <n v="0"/>
    <n v="0"/>
    <n v="0"/>
    <n v="0"/>
    <n v="35000000"/>
    <s v="LIDA"/>
    <d v="2024-04-10T00:00:00"/>
    <n v="22"/>
    <s v="NO"/>
    <d v="2025-07-09T00:00:00"/>
    <s v="LIQUIDADO"/>
    <s v="OK LIQUIDADO"/>
    <d v="2024-03-15T00:00:00"/>
    <n v="5"/>
    <s v="ESTUDIO, CONTRATO, ACTA INICIO, ACTA DE PRORRROGA Nº1"/>
    <m/>
  </r>
  <r>
    <s v="0486"/>
    <x v="0"/>
    <s v="CONTRATAR LA PÓLIZA RESPONSABILIDAD TODO RIESGO INCLUIDA CIVIL EXTRACONTRACTUAL Y SEGURO OBLIGATORIO DE LOS VEHÍCULOS DEL PARQUE AUTOMOTOR DE LA UNIVERSIDAD DE LOS LLANOS"/>
    <m/>
    <x v="7"/>
    <n v="57715318"/>
    <s v="ASEGURADORA SOLIDARIA DE COLOMBIA ENTIDAD COOPERATIVA"/>
    <s v="860.524.654-6"/>
    <s v="CESAR ANDRÉS POLANIA CHAVES"/>
    <n v="79664774"/>
    <s v="6464300-6720606"/>
    <s v="notificaciones@solidaria.com.co"/>
    <s v="OCHO (08) MESES CALENDARIO"/>
    <d v="2024-03-11T00:00:00"/>
    <s v="CLAUDIA CONSTANZA GANTIVA ORTEGÓN"/>
    <s v="TÉCNICO ADMINISTRATIVO"/>
    <n v="40390987"/>
    <s v="SERVICIOS.GENERALES@UNILLANOS.EDU.CO"/>
    <s v="N/A"/>
    <n v="383"/>
    <d v="2024-02-27T00:00:00"/>
    <n v="1592"/>
    <d v="2024-03-11T00:00:00"/>
    <s v="22010060422120202007_x000a_22010060452120202007"/>
    <s v="FUNCIONAMIENTO"/>
    <s v="N/A"/>
    <s v="N/A"/>
    <s v="N/A"/>
    <d v="2024-03-11T00:00:00"/>
    <d v="2024-11-10T00:00:00"/>
    <n v="0"/>
    <s v="N/A"/>
    <s v="N/A"/>
    <s v="N/A"/>
    <s v="N/A"/>
    <s v="N/A"/>
    <s v="N/A"/>
    <s v="N/A"/>
    <s v="N/A"/>
    <s v="N/A"/>
    <s v="N/A"/>
    <s v="N/A"/>
    <n v="0"/>
    <n v="0"/>
    <n v="0"/>
    <n v="0"/>
    <n v="57715318"/>
    <s v="CAMILO"/>
    <d v="2024-04-01T00:00:00"/>
    <n v="16"/>
    <s v="NO"/>
    <d v="2024-06-12T00:00:00"/>
    <s v="LIQUIDADO"/>
    <s v="OK LIQUIDADO"/>
    <d v="2024-03-12T00:00:00"/>
    <n v="2"/>
    <s v="ESTUDIO, CONTRATO, ACTA INICIO, TERMINACIÒN Y LIQUIDACIÒN"/>
    <m/>
  </r>
  <r>
    <s v="0487"/>
    <x v="1"/>
    <s v="MANTENIMIENTO GENERAL DE LA INFRAESTRUCTURA FÍSICA DE LA UNIVERSIDAD DE LOS LLANOS."/>
    <m/>
    <x v="8"/>
    <n v="497431391"/>
    <s v="CONSORCIO MANTENIMIENTOS UNILLANOS 2024"/>
    <s v="901.809.215-9"/>
    <s v="HENRY EDUARDO LERMA RUIZ"/>
    <n v="1121825118"/>
    <n v="3134494357"/>
    <s v="mantenimientosunillanos2024@gmail.com"/>
    <s v="SEIS (6) MESES"/>
    <d v="2024-03-11T00:00:00"/>
    <s v="WILSON FERNANDO SALGADO CIFUENTES"/>
    <s v="VICERRECTOR DE RECURSOS UNIVERSITARIOS"/>
    <n v="17346234"/>
    <s v="VICERRECURSOS@UNILLANOS.EDU.CO"/>
    <s v="GRUPO 3M CONSTRUCCIONES &amp; SERVICIOS S.A.S. - 901.413.470-1    HENRY EDUARDO LERMA RUIZ  - 1.121.825.118 "/>
    <n v="190"/>
    <d v="2024-02-08T00:00:00"/>
    <n v="1594"/>
    <d v="2024-03-11T00:00:00"/>
    <s v="22010060342120202005"/>
    <s v="FUNCIONAMIENTO"/>
    <s v="CV-100040220 - CV-100010648"/>
    <d v="2024-03-11T00:00:00"/>
    <d v="2024-03-13T00:00:00"/>
    <d v="2024-03-13T00:00:00"/>
    <d v="2024-09-12T00:00:00"/>
    <n v="0"/>
    <s v="N/A"/>
    <s v="N/A"/>
    <s v="N/A"/>
    <s v="N/A"/>
    <s v="N/A"/>
    <s v="N/A"/>
    <s v="N/A"/>
    <s v="N/A"/>
    <s v="N/A"/>
    <s v="N/A"/>
    <s v="N/A"/>
    <n v="0"/>
    <n v="0"/>
    <n v="0"/>
    <n v="0"/>
    <n v="497431391"/>
    <s v="ALEJANDRA"/>
    <d v="2024-03-19T00:00:00"/>
    <n v="5"/>
    <s v="NO"/>
    <d v="2024-11-13T00:00:00"/>
    <s v="LIQUIDADO"/>
    <s v="OK LIQUIDADO"/>
    <d v="2024-03-14T00:00:00"/>
    <n v="4"/>
    <s v="OK HASTA LIQUIDACION"/>
    <m/>
  </r>
  <r>
    <s v="0488"/>
    <x v="0"/>
    <s v="LOS CEDENTES TRANSFIEREN DE MANERA TOTAL Y SIN LIMITACIÓN ALGUNA, A LA UNIVERSIDAD DE LOS LLANOS, LOS DERECHOS PATRIMONIALES QUE LES CORRESPONDEN SOBRE EL SOFTWARE DENOMINADO: “SMART IRRIPRES – Smart Prescription V.10.” DENTRO DEL PROYECTO “SISTEMA INTELI"/>
    <m/>
    <x v="5"/>
    <s v="GRATUITO"/>
    <s v="ANDRÈS FERNANDO JIMÈNEZ LÒPEZ_x000a__x000a_SEBASTIAN FERNANDO PUENTE REYES_x000a__x000a_FABIÀN VELÀSQUEZ CLAVIJO_x000a__x000a_"/>
    <s v="_x000a_C.C N°74.184.838  _x000a__x000a_C.C Nº 86. 084.280 _x000a__x000a_C.C.Nº 86.011.807 _x000a_"/>
    <s v="N/A"/>
    <s v="N/A"/>
    <s v="3118115450           3004302995         3123846109  "/>
    <s v="ajimenez@unillanos.edu.co         sebastian.puente@unillanos.edu.co              fvelasquez@unillanos.edu.co"/>
    <s v="TIEMPO MÁXIMO DE PROTECCIÓN LEGAL "/>
    <d v="2024-03-11T00:00:00"/>
    <s v="YOHANA MARIA VELASCO SANTAMARIA"/>
    <s v="DIRECTORA TÈCNICA DE LA DIRECCIÒN GENERAL DE INVESTIGACIONES"/>
    <s v="Directora General de Investigaciones"/>
    <s v="_x000a_DGIPROYECTOSINTERNOS@UNILLANOS.EDU.CO_x000a_"/>
    <s v="N/A"/>
    <s v="N/A"/>
    <s v="N/A"/>
    <s v="N/A"/>
    <s v="N/A"/>
    <s v="N/A"/>
    <s v="N/A"/>
    <s v="N/A"/>
    <s v="N/A"/>
    <s v="N/A"/>
    <s v="N/A"/>
    <s v="N/A"/>
    <n v="0"/>
    <s v="N/A"/>
    <s v="N/A"/>
    <s v="N/A"/>
    <s v="N/A"/>
    <s v="N/A"/>
    <s v="N/A"/>
    <s v="N/A"/>
    <s v="N/A"/>
    <s v="N/A"/>
    <s v="N/A"/>
    <s v="N/A"/>
    <n v="0"/>
    <n v="0"/>
    <n v="0"/>
    <n v="0"/>
    <n v="0"/>
    <s v="NATALIA"/>
    <m/>
    <s v=""/>
    <m/>
    <s v="N/A"/>
    <s v="EN EJECUCIÓN"/>
    <m/>
    <s v="N/A"/>
    <e v="#VALUE!"/>
    <m/>
    <m/>
  </r>
  <r>
    <s v="0495"/>
    <x v="0"/>
    <s v="REALIZAR LA RENOVACIÓN PARA EL USO DE LOS DERECHOS REPROGRÁFICOS EN EL CAMPUS VIRTUAL UNILLANOS SEGÚN FICHA BPUNI VIAC 08 0711 2023"/>
    <m/>
    <x v="4"/>
    <n v="3484891"/>
    <s v="CENTRO COLOMBIANO DE DERECHOS  REPROGRAFICOS "/>
    <s v="830.099.686-9"/>
    <s v="NATHALIA GÓMEZ VARGAS"/>
    <n v="52345080"/>
    <n v="3112275188"/>
    <s v="IINFO@CDR.COM.CO"/>
    <s v="UN (01) MES CALENDARIO"/>
    <d v="2024-03-12T00:00:00"/>
    <s v="ANGELICA SOFÍA GONZÁLEZ PULIDO"/>
    <s v="DIRECTORA TÉCNICA DEL INSTITUTO DE EDUCACIÓN ABIERTA Y A DISTANCIA"/>
    <n v="52518173"/>
    <s v="idead@unillanos.edu.co"/>
    <s v="N/A"/>
    <n v="370"/>
    <d v="2024-02-26T00:00:00"/>
    <n v="1624"/>
    <d v="2024-03-12T00:00:00"/>
    <s v="2209006313232010100502030101"/>
    <s v="INVERSIÓN"/>
    <s v="N/A"/>
    <s v="N/A"/>
    <s v="N/A"/>
    <d v="2024-03-14T00:00:00"/>
    <d v="2024-04-13T00:00:00"/>
    <n v="0"/>
    <s v="N/A"/>
    <s v="N/A"/>
    <s v="N/A"/>
    <s v="N/A"/>
    <s v="N/A"/>
    <s v="N/A"/>
    <s v="N/A"/>
    <s v="N/A"/>
    <s v="N/A"/>
    <s v="N/A"/>
    <s v="N/A"/>
    <n v="0"/>
    <n v="0"/>
    <n v="0"/>
    <n v="0"/>
    <n v="3484891"/>
    <s v="NATALIA"/>
    <d v="2024-04-08T00:00:00"/>
    <n v="18"/>
    <s v="NO"/>
    <d v="2024-04-09T00:00:00"/>
    <s v="LIQUIDADO"/>
    <s v="OK LIQUIDADO"/>
    <d v="2024-03-13T00:00:00"/>
    <n v="2"/>
    <s v="ESTUDIO, CONTRATO, ACTA DE INICIO, TERMINACIÒN, LIQUIDACIÒN"/>
    <m/>
  </r>
  <r>
    <s v="0496"/>
    <x v="0"/>
    <s v="PRESTACIÓN DEL SERVICIO DE TRANSPORTE ESPECIAL TERRESTRE PARA EL DESARROLLO DE LAS VISITAS Y PRÁCTICAS EXTRAMUROS DESTINADAS A LOS ESTUDIANTES DE LA UNIVERSIDAD DE LOS LLANOS.  "/>
    <m/>
    <x v="3"/>
    <n v="126390840"/>
    <s v="SERVITRANSTUR S.A.S."/>
    <s v="830.007.737-2"/>
    <s v="NÉSTOR HAROLD CALDERÓN MARTÍNEZ"/>
    <n v="79706143"/>
    <s v="608) 6719813 3142528718 -   3208130364 – 3125683847"/>
    <s v="joperaciones@servitranstur.com, contable@servitanstur.com"/>
    <s v="UN (01) MES CALENDARIO O HASTA AGOTAR PRESUPUESTO"/>
    <d v="2024-03-12T00:00:00"/>
    <s v="CLAUDIA CONSTANZA GANTIVA ORTEGÓN"/>
    <s v="TÉCNICO ADMINISTRATIVO"/>
    <n v="40390987"/>
    <s v="SERVICIOS.GENERALES@UNILLANOS.EDU.CO"/>
    <s v="N/A"/>
    <n v="505"/>
    <d v="2024-03-07T00:00:00"/>
    <n v="1623"/>
    <d v="2024-03-12T00:00:00"/>
    <s v="22010060372120202006"/>
    <s v="FUNCIONAMIENTO"/>
    <s v="CV-100040230                                                      CV-100010651"/>
    <d v="2024-03-12T00:00:00"/>
    <d v="2024-03-12T00:00:00"/>
    <d v="2024-03-13T00:00:00"/>
    <d v="2024-04-12T00:00:00"/>
    <n v="0"/>
    <s v="N/A"/>
    <s v="N/A"/>
    <s v="N/A"/>
    <s v="N/A"/>
    <s v="N/A"/>
    <s v="N/A"/>
    <s v="N/A"/>
    <s v="N/A"/>
    <s v="N/A"/>
    <s v="N/A"/>
    <s v="N/A"/>
    <n v="0"/>
    <n v="0"/>
    <n v="0"/>
    <n v="0"/>
    <n v="126390840"/>
    <s v="LIDA"/>
    <d v="2024-03-15T00:00:00"/>
    <n v="3"/>
    <s v="NO"/>
    <d v="2024-04-02T00:00:00"/>
    <s v="LIQUIDADO"/>
    <s v="OK LIQUIDADO"/>
    <d v="2024-03-13T00:00:00"/>
    <n v="2"/>
    <s v="ESTUDIO, CONTRATO, ACTA INICIO, TERMINACIÒN Y LIQUIDACIÒN"/>
    <m/>
  </r>
  <r>
    <s v="0497"/>
    <x v="0"/>
    <s v="ADQUISICIÓN DE UN EQUIPO ESPECIALIZADO (SISTEMA DE ANÁLISIS DE GASES) PARA EL DESARROLLO DEL PROYECTO DENOMINADO: “INVESTIGACIÓN DE BIOCARBONOS PARA ENMIENDAS Y RETENCIÓN DE CADMIO EN SUELOS: UNA ALTERNATIVA DE APROVECHAMIENTO DE RESIDUOS LIGNOCELULÓSICOS"/>
    <m/>
    <x v="4"/>
    <n v="250974196"/>
    <s v="ABB COLOMBIA LTDA"/>
    <s v="901.283.882-1"/>
    <s v="JUAN CARLOS PUENTES GÒMEZ"/>
    <n v="80133112"/>
    <s v="601) 41780000 - 3213571056 – 3118242716 – 3234940428 -  3104156288 – 3102348437"/>
    <s v="co-coabs-notificaciones@abb.com , julian.puerto-leguizamon@co.abb.com, oswaldo.roman@co.abb.com"/>
    <s v="SEIS (06) MESES CALENDARIO"/>
    <d v="2024-03-12T00:00:00"/>
    <s v="NELSON OSWALDO BRICEÑO GAMBA "/>
    <s v="SUPERVISOR DEL PROYECTO BPIN: 2021000100384 "/>
    <n v="79740745"/>
    <s v="PROYECTO_SGR_100384@UNILLANOS.EDU.CO"/>
    <s v="N/A"/>
    <s v="SPGR 1524     SICOF 384"/>
    <d v="2024-02-28T00:00:00"/>
    <s v="SICOF 1641   SPGR 1624"/>
    <d v="2024-03-13T00:00:00"/>
    <s v="SICOF 330738427523201010030_x000a_SPGR 00TI-3902-1000-2021-00010-00384"/>
    <s v="REGALÍAS"/>
    <n v="73291"/>
    <d v="2024-04-11T00:00:00"/>
    <d v="2024-05-06T00:00:00"/>
    <d v="2024-05-06T00:00:00"/>
    <d v="2024-11-05T00:00:00"/>
    <n v="0"/>
    <s v="N/A"/>
    <s v="N/A"/>
    <s v="N/A"/>
    <s v="N/A"/>
    <s v="N/A"/>
    <s v="N/A"/>
    <s v="N/A"/>
    <d v="2024-10-31T00:00:00"/>
    <s v="SUSPENSIÒN Nº 01  por el tèrmino de TRES (03) MESES CALENDARIO                            Fata de cilindro de mezcla de gases para hacer pruebas de funcionamiento del equipo"/>
    <d v="2025-01-30T00:00:00"/>
    <d v="2025-06-29T00:00:00"/>
    <n v="0"/>
    <n v="0"/>
    <n v="0"/>
    <n v="0"/>
    <n v="250974196"/>
    <s v="NATALIA"/>
    <d v="2024-05-27T00:00:00"/>
    <n v="16"/>
    <s v="NO"/>
    <d v="2025-07-22T00:00:00"/>
    <s v="LIQUIDADO"/>
    <s v="OK LIQUIDADO"/>
    <d v="2024-03-12T00:00:00"/>
    <n v="1"/>
    <s v="ESTUDIO, CONTRATO"/>
    <m/>
  </r>
  <r>
    <s v="0499"/>
    <x v="0"/>
    <s v="ADQUISICIÓN DE ELEMENTOS DE PAPELERÍA, ÚTILES Y ELEMENTOS DE OFICINA PARA EL PROYECTO INVESTIGACIÓN DE BIOCARBONOS PARA ENMIENDAS Y RETENCIÓN DE CADMIO EN SUELOS: UNA ALTERNATIVA DE APROVECHAMIENTO DE RESIDUOS LIGNOCELULÓSICOS DEL DEPARTAMENTO DEL META, C"/>
    <m/>
    <x v="4"/>
    <n v="1304518"/>
    <s v="DISTRIBUCIONES TOPALXE S.A.S."/>
    <s v="800.202.522-2"/>
    <s v="NIDIA OLIVEROS LEAL"/>
    <n v="51556786"/>
    <s v="(608) 6722208 6722205 -6703697, 3125923883"/>
    <s v="asesor.topalxe@gmail.com ; topalxe.gerencia@gmail.com"/>
    <s v="UN (1) MES CALENDARIO"/>
    <d v="2024-03-13T00:00:00"/>
    <s v="NELSON OSWALDO BRICEÑO GAMBA"/>
    <s v="DOCENTE DE PLANTA, ADSCRITO A LA FACULTAD DE CIENCIAS BASICAS E INGENIERIA"/>
    <n v="79740745"/>
    <s v="nbriceno@unillanos.edu.co"/>
    <s v="N/A"/>
    <s v="INT: 425_x000a_SPGR: 1824"/>
    <d v="2024-03-01T00:00:00"/>
    <s v="INT: 1663_x000a_SPGR: 1824"/>
    <d v="2024-03-14T00:00:00"/>
    <s v="33073842772320201003"/>
    <s v="REGALÍAS"/>
    <s v="N/A"/>
    <s v="N/A"/>
    <s v="N/A"/>
    <d v="2024-03-14T00:00:00"/>
    <d v="2024-04-13T00:00:00"/>
    <n v="0"/>
    <s v="N/A"/>
    <s v="N/A"/>
    <s v="N/A"/>
    <s v="N/A"/>
    <s v="N/A"/>
    <s v="N/A"/>
    <s v="N/A"/>
    <s v="N/A"/>
    <s v="N/A"/>
    <s v="N/A"/>
    <s v="N/A"/>
    <n v="0"/>
    <n v="0"/>
    <n v="0"/>
    <n v="0"/>
    <n v="1304518"/>
    <s v="LIDA"/>
    <d v="2024-03-21T00:00:00"/>
    <n v="6"/>
    <s v="SI"/>
    <d v="2024-04-12T00:00:00"/>
    <s v="LIQUIDADO"/>
    <s v="OK LIQUIDADO"/>
    <d v="2024-03-13T00:00:00"/>
    <n v="1"/>
    <s v="ESTUDIO, CONTRATO, ACTA INICIO, TERMINACIÒN Y LIQUIDACIÒN"/>
    <m/>
  </r>
  <r>
    <s v="0500"/>
    <x v="0"/>
    <s v="DEFINIR LOS MONTOS, TÉRMINOS Y CONDICIONES EN LOS QUE LA FUNDACIÓN ZOOLÓGICA DE CALI Y EL BENEFICIADO CONCURRIRÁN A LA COFINANCIACIÓN DEL PROYECTO “EL MUSEO DE HISTORIA NATURAL UNILLANOS COMO ESPACIO DE APROPIACIÓN SOCIAL DEL CONOCIMIENTO DE LA FAUNA DE L"/>
    <m/>
    <x v="10"/>
    <n v="132000000"/>
    <s v="FUNDACION ZOOLOGICA DE CALI"/>
    <s v="890.318.247-8"/>
    <s v="MARÍA CLARA DOMÍNGUEZ VERNAZA"/>
    <n v="31860463"/>
    <s v="608 488088"/>
    <s v="zoologicodecali.onmicrosoft.com"/>
    <s v="DOCE (12) MESES"/>
    <d v="2024-03-14T00:00:00"/>
    <s v="ELVIS MIGUEL PEREZ RODRIGUEZ"/>
    <s v="DECANO DE LA FACULTAD DE CIENCIAS BÁSICAS E INGENIERÍA"/>
    <n v="17413048"/>
    <s v="EPEREZ@UNILLANOS.EDU.CO "/>
    <s v="N/A"/>
    <s v="N/A"/>
    <s v="N/A"/>
    <s v="N/A"/>
    <s v="N/A"/>
    <s v="N/A"/>
    <s v="N/A"/>
    <s v="N/A"/>
    <s v="N/A"/>
    <s v="N/A"/>
    <d v="2024-03-06T00:00:00"/>
    <d v="2025-03-05T00:00:00"/>
    <n v="0"/>
    <s v="N/A"/>
    <s v="N/A"/>
    <s v="N/A"/>
    <s v="N/A"/>
    <s v="N/A"/>
    <s v="N/A"/>
    <s v="N/A"/>
    <s v="N/A"/>
    <s v="N/A"/>
    <s v="N/A"/>
    <s v="N/A"/>
    <n v="0"/>
    <n v="0"/>
    <n v="0"/>
    <n v="0"/>
    <n v="132000000"/>
    <s v="ALEJANDRA"/>
    <d v="2024-07-10T00:00:00"/>
    <n v="91"/>
    <s v="NO"/>
    <d v="2025-04-09T00:00:00"/>
    <s v="LIQUIDADO"/>
    <s v="OK LIQUIDADO"/>
    <s v="N/A"/>
    <s v="N/A"/>
    <s v="OK LIQUIDADO"/>
    <m/>
  </r>
  <r>
    <s v="0501"/>
    <x v="0"/>
    <s v="LOS CEDENTES TRANSFIEREN DE MANERA TOTAL Y SIN LIMITACIÓN ALGUNA, A LA UNIVERSIDAD DE LOS LLANOS, LOS DERECHOS PATRIMONIALES QUE LES CORRESPONDEN SOBRE EL SOFTWARE DENOMINADO: “ADVISR – APP FOR DIGITAL &amp; VISUAL INSIGHTS OF STATE-OF-THE-ART RESEARCH” DENTR"/>
    <m/>
    <x v="5"/>
    <s v="GRATUITO"/>
    <s v="DIANA MARCELA CARDONA ROMÀN_x000a__x000a__x000a_DANIEL FERNANDO MUÑOZ MELÉNDEZ_x000a__x000a_"/>
    <s v=" 40.326.441 _x000a__x000a__x000a_ 1.121.929.734 "/>
    <s v="N/A"/>
    <s v="N/A"/>
    <s v="3003236451     3213945466"/>
    <s v="marcela.cardona@gmail.com        dfmm1995@gmail.com"/>
    <s v="TIEMPO MÁXIMO DE PROTECCIÓN LEGAL "/>
    <d v="2024-03-18T00:00:00"/>
    <s v="YOHANA MARIA VELASCO SANTAMARIA"/>
    <s v="DIRECTORA TÈCNICA DE LA DIRECCIÒN GENERAL DE INVESTIGACIONES"/>
    <n v="52518905"/>
    <s v="DGIPROYECTOSINTERNOS@UNILLANOS.EDU.CO"/>
    <s v="N/A"/>
    <s v="N/A"/>
    <s v="N/A"/>
    <s v="N/A"/>
    <s v="N/A"/>
    <s v="N/A"/>
    <s v="FUNCIONAMIENTO"/>
    <s v="N/A"/>
    <s v="N/A"/>
    <s v="N/A"/>
    <s v="N/A"/>
    <s v="N/A"/>
    <s v="N/A"/>
    <s v="N/A"/>
    <s v="N/A"/>
    <s v="N/A"/>
    <s v="N/A"/>
    <s v="N/A"/>
    <s v="N/A"/>
    <s v="N/A"/>
    <s v="N/A"/>
    <s v="N/A"/>
    <s v="N/A"/>
    <s v="N/A"/>
    <n v="0"/>
    <n v="0"/>
    <n v="0"/>
    <n v="0"/>
    <s v="N/A"/>
    <s v="NATALIA"/>
    <m/>
    <s v=""/>
    <s v="NO"/>
    <s v="EN EJECUCIÓN"/>
    <s v="EN EJECUCIÓN"/>
    <s v="HASTA COMUNICACIÒN SUPERVISOR"/>
    <s v="N/A"/>
    <s v="N/A"/>
    <s v="N/A"/>
    <m/>
  </r>
  <r>
    <s v="0502"/>
    <x v="0"/>
    <s v="ADQUISICIÓN DE VEHÍCULOS PARA EL DESARROLLO DE LOS PROCESOS ACADÉMICOS - ADMINISTRATIVOS DE LA UNIVERSIDAD DE LOS LLANOS” SEGÚN FICHA BPUNI VIARE 01 1807 2022"/>
    <m/>
    <x v="4"/>
    <n v="440738511"/>
    <s v="AUTOMAYOR S.A."/>
    <s v="860.034.604-5"/>
    <s v="EDGAR RICARDO SIERRA RODRIGUEZ"/>
    <n v="1319219805"/>
    <s v="314 2782255"/>
    <s v="cce@automayor.com.co _x000a_ automayor@automayor.com.co"/>
    <s v="CIENTO CINCUENTA (150) DIAS CALENDARIO"/>
    <d v="2024-03-18T00:00:00"/>
    <s v="CLAUDIA CONSTANZA GANTIVA ORTEGÓN"/>
    <s v="TÉCNICO ADMINISTRATIVO"/>
    <n v="40390987"/>
    <s v="SERVICIOS.GENERALES@UNILLANOS.EDU.CO"/>
    <s v="N/A"/>
    <s v="431 - 432"/>
    <d v="2024-03-01T00:00:00"/>
    <s v="1739_x000a_1740"/>
    <s v="19/03/2024_x000a_19/03/2024"/>
    <s v="21090061662320202005_x000a_21050061652320202005"/>
    <s v="INVERSIÓN"/>
    <s v="NB-100314197"/>
    <d v="2024-03-18T00:00:00"/>
    <d v="2024-03-18T00:00:00"/>
    <d v="2024-03-19T00:00:00"/>
    <d v="2024-08-15T00:00:00"/>
    <n v="0"/>
    <s v="N/A"/>
    <s v="N/A"/>
    <s v="N/A"/>
    <s v="N/A"/>
    <s v="N/A"/>
    <s v="N/A"/>
    <s v="N/A"/>
    <s v="N/A"/>
    <s v="N/A"/>
    <s v="N/A"/>
    <s v="N/A"/>
    <n v="0"/>
    <n v="0"/>
    <n v="0"/>
    <n v="0"/>
    <n v="440738511"/>
    <s v="JESICA"/>
    <d v="2024-03-22T00:00:00"/>
    <n v="4"/>
    <s v="SI"/>
    <d v="2024-06-20T00:00:00"/>
    <s v="LIQUIDADO"/>
    <s v="OK LIQUIDADO"/>
    <s v="18/03/2024 EN COLOMBIA COMPRA EFICIENTE_x000a_ORDEN DE COMPRA N°126126 _x000a_BUSETA 25 PASAJEROS"/>
    <n v="0"/>
    <m/>
    <m/>
  </r>
  <r>
    <s v="0503"/>
    <x v="0"/>
    <s v="ADQUISICIÓN DE VEHÍCULOS PARA EL DESARROLLO DE LOS PROCESOS ACADÉMICOS - ADMINISTRATIVOS DE LA UNIVERSIDAD DE LOS LLANOS” SEGÚN FICHA BPUNI VIARE 01 1807 2022"/>
    <m/>
    <x v="4"/>
    <n v="538436587"/>
    <s v="AUTOMAYOR S.A."/>
    <s v="860.034.604-5"/>
    <s v="EDGAR RICARDO SIERRA RODRIGUEZ"/>
    <n v="1319219805"/>
    <s v="314 2782255"/>
    <s v="cce@automayor.com.co_x000a_ automayor@automayor.com.co"/>
    <s v="CIENTO CINCUENTA (150) DIAS CALENDARIO"/>
    <d v="2024-03-18T00:00:00"/>
    <s v="CLAUDIA CONSTANZA GANTIVA ORTEGÓN"/>
    <s v="TÉCNICO ADMINISTRATIVO"/>
    <n v="40390987"/>
    <s v="SERVICIOS.GENERALES@UNILLANOS.EDU.CO"/>
    <s v="N/A"/>
    <n v="431"/>
    <d v="2024-03-01T00:00:00"/>
    <n v="1738"/>
    <d v="2024-03-19T00:00:00"/>
    <s v="21090061662320202005"/>
    <s v="INVERSIÓN"/>
    <s v="NB-100314196"/>
    <d v="2024-03-18T00:00:00"/>
    <d v="2024-03-18T00:00:00"/>
    <d v="2024-03-19T00:00:00"/>
    <d v="2024-08-15T00:00:00"/>
    <n v="0"/>
    <s v="N/A"/>
    <s v="N/A"/>
    <s v="N/A"/>
    <s v="N/A"/>
    <s v="N/A"/>
    <s v="N/A"/>
    <s v="N/A"/>
    <s v="N/A"/>
    <s v="N/A"/>
    <s v="N/A"/>
    <s v="N/A"/>
    <n v="0"/>
    <n v="0"/>
    <n v="0"/>
    <n v="0"/>
    <n v="538436587"/>
    <s v="JESICA"/>
    <d v="2024-03-22T00:00:00"/>
    <n v="4"/>
    <s v="SI"/>
    <d v="2024-08-20T00:00:00"/>
    <s v="LIQUIDADO"/>
    <s v="OK LIQUIDADO"/>
    <s v="18/03/2024 EN COLOMBIA COMPRA EFICIENTE_x000a_ORDEN DE COMPRA N° 126125 _x000a_BUS 31 PASAJEROS"/>
    <n v="0"/>
    <m/>
    <m/>
  </r>
  <r>
    <s v="0504"/>
    <x v="0"/>
    <s v="SUMINISTRO DE ALIMENTACIÓN Y SERVICIOS DE LOGÍSTICA PARA EL DESARROLLO DE LOS DIFERENTES PROYECTOS DE EXTENSIÓN DE LA DIRECCIÓN GENERAL DE PROYECCIÓN SOCIAL, CON CARGO A LA FICHA BPUNI VIAC 05 0111 2023."/>
    <m/>
    <x v="3"/>
    <n v="16449120"/>
    <s v="RAÚL FERNANDO ROMERO PALOMINO"/>
    <n v="1032369162"/>
    <s v="N/A"/>
    <s v="N/A"/>
    <s v="3212073555."/>
    <s v="rauka2007@gmail.com"/>
    <s v="NUEVE (09) MESES CALENDARIO"/>
    <d v="2024-03-19T00:00:00"/>
    <s v="BEATRIZ AVELINA VILLARRAGA BAQUERO"/>
    <s v="DIRECTOR TECNICO DE LA DIRECCION GENERAL DE PROYECCION SOCIAL "/>
    <n v="35262313"/>
    <s v="PROYECTOSPROYECCIONSOCIAL@UNILLANOS.EDU.CO"/>
    <s v="N/A"/>
    <n v="320"/>
    <d v="2024-02-21T00:00:00"/>
    <n v="1736"/>
    <d v="2024-03-19T00:00:00"/>
    <s v="22090063082320202008"/>
    <s v="INVERSIÓN"/>
    <s v="30-46-101014310"/>
    <d v="2024-03-19T00:00:00"/>
    <d v="2024-03-19T00:00:00"/>
    <d v="2024-03-20T00:00:00"/>
    <d v="2024-12-19T00:00:00"/>
    <n v="0"/>
    <s v="N/A"/>
    <s v="N/A"/>
    <s v="N/A"/>
    <d v="2024-04-30T00:00:00"/>
    <s v="SE MODIFICO LA CLAUSULA 3) DEL CONTRATO, ESPECIFICACIONES TECNICAS, DE ACUERDO A LA ADICION REALIZADA."/>
    <s v="N/A"/>
    <s v="N/A"/>
    <s v="N/A"/>
    <s v="N/A"/>
    <s v="N/A"/>
    <s v="N/A"/>
    <n v="8204448"/>
    <n v="0"/>
    <n v="0"/>
    <n v="8204448"/>
    <n v="24653568"/>
    <s v="LIDA"/>
    <d v="2024-04-12T00:00:00"/>
    <n v="18"/>
    <s v="NO"/>
    <d v="2024-11-26T00:00:00"/>
    <s v="LIQUIDADO"/>
    <s v="OK LIQUIDADO"/>
    <d v="2024-04-01T00:00:00"/>
    <n v="10"/>
    <s v="OK HASTA LIQUIDACION"/>
    <m/>
  </r>
  <r>
    <s v="0505"/>
    <x v="0"/>
    <s v="ADQUISICIÓN DE ELEMENTOS DE PAPELERIA Y EQUIPOS TECNOLÓGICOS NECESARIOS PARA EL DESARROLLO DE PROYECTOS DE EXTENSIÓN CON ENFOQUE COMUNITARIO Y DEMÁS INICIATIVAS DE LA DIRECCIÓN GENERAL DE PROYECCIÓN SOCIAL, CON CARGO A LA FICHA BPUNI VIAC 05 0111 2023"/>
    <m/>
    <x v="4"/>
    <n v="36484131"/>
    <s v="DISTRIBUCIONES TOPALXE S.A.S."/>
    <s v="800.202.522-2"/>
    <s v="NIDIA  OLIVEROS LEAL"/>
    <n v="51556786"/>
    <s v="312 592 3883"/>
    <s v="topalxe.gerencia@gmail.com"/>
    <s v="UN (1) MES CLAENDARIO"/>
    <d v="2024-03-19T00:00:00"/>
    <s v="BEATRIZ AVELINA VILLARRAGA BAQUERO"/>
    <s v="Directora Técnica de Proyección"/>
    <n v="35262313"/>
    <s v="PROYECCIONSOCIAL@UNILLANOS.EDU.CO"/>
    <s v="N/A"/>
    <n v="475"/>
    <d v="2024-03-06T00:00:00"/>
    <n v="1745"/>
    <d v="2024-03-20T00:00:00"/>
    <s v="22090063082320202008"/>
    <s v="INVERSIÓN"/>
    <s v="N/A"/>
    <s v="N/A"/>
    <s v="N/A"/>
    <d v="2024-03-20T00:00:00"/>
    <d v="2024-04-19T00:00:00"/>
    <n v="0"/>
    <s v="N/A"/>
    <s v="N/A"/>
    <s v="N/A"/>
    <s v="N/A"/>
    <s v="N/A"/>
    <s v="N/A"/>
    <s v="N/A"/>
    <s v="N/A"/>
    <s v="N/A"/>
    <s v="N/A"/>
    <s v="N/A"/>
    <n v="0"/>
    <n v="0"/>
    <n v="0"/>
    <n v="0"/>
    <n v="36484131"/>
    <s v="CAMILO"/>
    <d v="2024-04-18T00:00:00"/>
    <n v="22"/>
    <s v="SI"/>
    <d v="2024-06-11T00:00:00"/>
    <s v="LIQUIDADO"/>
    <s v="OK LIQUIDADO"/>
    <d v="2024-04-01T00:00:00"/>
    <n v="10"/>
    <s v="ESTUDIO, CONTRATO, ACTA INICIO, PRÒRROGA, ADICIÒN Y MODIFICACIÒN, TERMINACIÒN Y LIQUIDACIÒN"/>
    <m/>
  </r>
  <r>
    <s v="0506"/>
    <x v="0"/>
    <s v="SUMINISTRO DE ALIMENTACIÓN Y SERVICIOS DE LOGÍSTICA PARA EL DESARROLLO DE CEREMONIAS DE GRADO, CONSEJO SUPERIOR, CONSEJO ACADÉMICO Y RECTORÍA DE LA UNIVERSIDAD DE LOS LLANOS."/>
    <m/>
    <x v="1"/>
    <n v="53524800"/>
    <s v="JOSÉ RICARDO HENAO GARCÍA"/>
    <n v="17344612"/>
    <s v="N/A"/>
    <s v="N/A"/>
    <n v="3105605107"/>
    <s v="bufetgourmet@hotmail.com"/>
    <s v="OCHO (08) MESES CALENDARIO O HASTA AGOTAR PRESUPUESTO"/>
    <d v="2024-03-20T00:00:00"/>
    <s v="GIOVANNY QUINTERO REYES "/>
    <s v=" SECRETARIO GENERAL "/>
    <n v="86062346"/>
    <s v="SGENERAL@UNILLANOS.EDU.CO"/>
    <s v="N/A"/>
    <n v="587"/>
    <d v="2024-03-16T00:00:00"/>
    <n v="1754"/>
    <d v="2024-03-20T00:00:00"/>
    <s v="22010062922120202006"/>
    <s v="FUNCIONAMIENTO"/>
    <s v="30-44-101057595"/>
    <d v="2024-03-21T00:00:00"/>
    <d v="2024-03-21T00:00:00"/>
    <d v="2024-03-21T00:00:00"/>
    <d v="2024-11-20T00:00:00"/>
    <n v="-616"/>
    <s v="18/11/2024_x000a__x000a__x000a_ 20/01/2025_x000a__x000a_20/06/2025"/>
    <s v="PRORROGA N° 01. (02) MESES. En razon a que se deben cubrir 2 eventos mas en el mes de diciembre por parte de la secretaria general._x000a_                                                                            PRORROGA N° 02. (06) MESES. En razon a que el c"/>
    <s v="20/01/2025            19/07/2025"/>
    <s v="N/A"/>
    <s v="N/A"/>
    <s v="N/A"/>
    <s v="N/A"/>
    <s v="N/A"/>
    <s v="N/A"/>
    <s v="N/A"/>
    <s v="N/A"/>
    <n v="0"/>
    <n v="0"/>
    <n v="0"/>
    <n v="0"/>
    <n v="53524800"/>
    <s v="LIDA"/>
    <d v="2024-04-11T00:00:00"/>
    <n v="16"/>
    <s v="SI"/>
    <m/>
    <s v="EN TRAMITE DE LIQUIDACIÓN"/>
    <s v="OK HASTA ACTA INICIO"/>
    <d v="2024-04-04T00:00:00"/>
    <n v="12"/>
    <s v="ESTUDIO, CONTRATO, ACTA INICIO"/>
    <m/>
  </r>
  <r>
    <s v="0507"/>
    <x v="0"/>
    <s v="ADQUISICIÓN DE INSUMO (ARGÓN LIQUIDO) PARA EL PROYECTO INVESTIGACIÓN DE BIOCARBONOS PARA ENMIENDAS Y RETENCIÓN DE CADMIO EN SUELOS: UNA ALTERNATIVA DE APROVECHAMIENTO DE RESIDUOS LIGNOCELULÓSICOS DEL DEPARTAMENTO DEL META, CÓDIGO BPIN 2021000100384"/>
    <m/>
    <x v="4"/>
    <n v="17695918"/>
    <s v="OXÍGENOS Y SUMINISTROS DE COLOMBIA S.A.S (OXISUM S.A.S)"/>
    <s v="901.387.618-0"/>
    <s v="GUSTAVO ZANGUÑA DUARTE"/>
    <n v="91071907"/>
    <s v="(608) 6640430  31077809793."/>
    <s v="gustavo.zanguna@oxisum.com gustavozanguna@hotmail.com"/>
    <s v="UN (1) MES CALENDARIO"/>
    <d v="2024-03-20T00:00:00"/>
    <s v="NELSON OSWALDO BRICEÑO GAMBA"/>
    <s v="SUPERVISOR DEL PROYECTO BPIN: 2021000100384             DOCENTE DE PLANTA"/>
    <n v="79740745"/>
    <s v="nbriceno@unillanos.edu.co"/>
    <s v="N/A"/>
    <s v="SICOF:550_x000a_  SPGR 2124"/>
    <s v="12/03/2024       12/03/2024"/>
    <s v="SICOF 1782             SPGR  2324"/>
    <d v="2024-03-21T00:00:00"/>
    <s v="SICOF 33073842772320201003_x000a_SPGR 00TI-3902-1000-2021-00010-00384 "/>
    <s v="REGALÍAS"/>
    <s v="N/A"/>
    <s v="N/A"/>
    <s v="N/A"/>
    <d v="2024-03-21T00:00:00"/>
    <d v="2024-04-20T00:00:00"/>
    <n v="0"/>
    <s v="N/A"/>
    <s v="N/A"/>
    <s v="N/A"/>
    <s v="N/A"/>
    <s v="N/A"/>
    <s v="N/A"/>
    <s v="N/A"/>
    <s v="N/A"/>
    <s v="N/A"/>
    <s v="N/A"/>
    <s v="N/A"/>
    <n v="0"/>
    <n v="0"/>
    <n v="0"/>
    <n v="0"/>
    <n v="17695918"/>
    <s v="NATALIA"/>
    <d v="2024-04-08T00:00:00"/>
    <n v="13"/>
    <s v="SI"/>
    <d v="2024-04-22T00:00:00"/>
    <s v="LIQUIDADO"/>
    <s v="OK LIQUIDADO"/>
    <d v="2024-03-20T00:00:00"/>
    <n v="1"/>
    <s v="ESTUDIO, CONTRATO, INICIO, TERMINACIÒN, LIQUIDACIÒN"/>
    <m/>
  </r>
  <r>
    <s v="0508"/>
    <x v="1"/>
    <s v="SERVICIO DE MANTENIMIENTO INTEGRAL (PREVENTIVO Y CORRECTIVO) INCLUIDOS REPUESTOS PARA LOS VEHÍCULOS DEL PARQUE AUTOMOTOR DE LA UNIVERSIDAD DE LOS LLANOS."/>
    <m/>
    <x v="6"/>
    <n v="249792832"/>
    <s v="AUTOENLACE S.A.S."/>
    <s v="900.929.499-4"/>
    <s v="MARIA DEL PILAR MURUAGA GARZÓN"/>
    <n v="40396125"/>
    <s v="(608) 6663589 - 3156333305"/>
    <s v="mantenimientosunillanos2024@gmail.com  autoenlace.ra@gmail.com "/>
    <s v="OCHO (08) MESES CALENDARIO, O HASTA AGOTAR PRESUPUESTO"/>
    <d v="2024-03-20T00:00:00"/>
    <s v="CLAUDIA CONSTANZA GANTIVA ORTEGÓN"/>
    <s v="TÉCNICO ADMINISTRATIVO"/>
    <n v="40390987"/>
    <s v="SERVICIOS.GENERALES@UNILLANOS.EDU.CO"/>
    <s v="N/A"/>
    <n v="334"/>
    <d v="2024-02-22T00:00:00"/>
    <n v="1764"/>
    <d v="2024-03-20T00:00:00"/>
    <s v="22010060682120202008"/>
    <s v="FUNCIONAMIENTO"/>
    <s v="CV- 100040381"/>
    <d v="2024-03-21T00:00:00"/>
    <d v="2024-03-21T00:00:00"/>
    <d v="2024-03-21T00:00:00"/>
    <d v="2024-11-20T00:00:00"/>
    <n v="0"/>
    <s v="N/A"/>
    <s v="N/A"/>
    <s v="N/A"/>
    <s v="N/A"/>
    <s v="N/A"/>
    <s v="N/A"/>
    <s v="N/A"/>
    <s v="N/A"/>
    <s v="N/A"/>
    <s v="N/A"/>
    <s v="N/A"/>
    <n v="0"/>
    <n v="0"/>
    <n v="0"/>
    <n v="0"/>
    <n v="249792832"/>
    <s v="ALEJANDRA"/>
    <d v="2024-04-01T00:00:00"/>
    <n v="8"/>
    <s v="NO"/>
    <d v="2024-09-30T00:00:00"/>
    <s v="LIQUIDADO"/>
    <s v="OK LIQUIDADO"/>
    <d v="2024-03-22T00:00:00"/>
    <n v="3"/>
    <s v="ESTUDIO, CONTRATO, ACTA INICIO, TERMINACIÒN, LIQUIDACIÒN"/>
    <m/>
  </r>
  <r>
    <s v="0509"/>
    <x v="0"/>
    <s v="PRESTACIÓN DE SERVICIOS DE UN OPERADOR LOGISTICO PARA LA PARTICIPACIÓN DEL GRUPO DE JOROPO ALMA LLANERA DE LA UNIVERSIDAD DE LOS LLANOS EN EL MARCO DE LA INVITACION XII JOROPERA ZAPATEANDO EN EL RODEO - TAURAMENA, CASANARE, CON CARGO A LA FICHA BPUNI BU 0"/>
    <m/>
    <x v="3"/>
    <n v="4500000"/>
    <s v="SERVITRANSTUR S.A.S."/>
    <s v="830.007.737-2"/>
    <s v="NÉSTOR HAROLD CALDERÓN MARTÍNEZ"/>
    <n v="79706143"/>
    <s v="(608) 6719813  3142528718 - 3125683847"/>
    <s v="gerencia@servitranstur.com  info@servitranstur.com"/>
    <s v="DOS (02) MESES CALENDARIO"/>
    <d v="2024-03-21T00:00:00"/>
    <s v="JHON FREYD MONROY RODRIGUEZ"/>
    <s v="JEFE DE BIENESTAR UNIVERSITARIO INSTITUCIONAL"/>
    <n v="86074342"/>
    <s v="BIENESTAR@UNILLANOS.EDU.CO"/>
    <s v="N/A"/>
    <n v="579"/>
    <d v="2024-03-15T00:00:00"/>
    <n v="1785"/>
    <d v="2024-03-21T00:00:00"/>
    <s v="21020065302320202008"/>
    <s v="INVERSIÓN - ESTAMPILLA UNILLANOS"/>
    <s v="N/A"/>
    <s v="N/A"/>
    <s v="N/A"/>
    <d v="2024-03-21T00:00:00"/>
    <d v="2024-05-20T00:00:00"/>
    <n v="0"/>
    <s v="N/A"/>
    <s v="N/A"/>
    <s v="N/A"/>
    <s v="N/A"/>
    <s v="N/A"/>
    <s v="N/A"/>
    <s v="N/A"/>
    <s v="N/A"/>
    <s v="N/A"/>
    <s v="N/A"/>
    <s v="N/A"/>
    <n v="0"/>
    <n v="0"/>
    <n v="0"/>
    <n v="0"/>
    <n v="4500000"/>
    <s v="NATALIA"/>
    <d v="2024-04-08T00:00:00"/>
    <n v="13"/>
    <s v="NO"/>
    <d v="2024-04-09T00:00:00"/>
    <s v="LIQUIDADO"/>
    <s v="OK LIQUIDADO"/>
    <d v="2024-03-21T00:00:00"/>
    <n v="1"/>
    <s v="ESTUDIO, CONTRATO, ACTA INICIO, TERMINACIÒN, LIQUIDACIÒN"/>
    <m/>
  </r>
  <r>
    <s v="0511"/>
    <x v="1"/>
    <s v="ADQUISICIÓN DE ELEMENTOS DE FERRETERÍA Y ELÉCTRICOS NECESARIOS PARA LOS DIFERENTES MANTENIMIENTOS DE LA UNIVERSIDAD DE LOS LLANOS."/>
    <m/>
    <x v="4"/>
    <n v="199003571"/>
    <s v="ALMACÈN ELECTROFERRE SUMINISTROS Y SERVICIOS INTEGRALES S.A.S."/>
    <s v="901.764.858-9"/>
    <s v="CARLOS ARTURO PRADO"/>
    <n v="17310708"/>
    <s v="3003755510 - 3023766324"/>
    <s v="almacenelectroferre@gmail.com"/>
    <s v="SEIS (06) MESES CALENDARIO"/>
    <d v="2024-03-22T00:00:00"/>
    <s v="CLAUDIA CONSTANZA GANTIVA ORTEGÓN"/>
    <s v="TÉCNICO ADMINISTRATIVO"/>
    <n v="40390987"/>
    <s v="SERVICIOS.GENERALES@UNILLANOS.EDU.CO"/>
    <s v="N/A"/>
    <n v="422"/>
    <d v="2024-03-01T00:00:00"/>
    <n v="1849"/>
    <d v="2024-03-22T00:00:00"/>
    <s v="22010060332120201003"/>
    <s v="FUNCIONAMIENTO"/>
    <s v="30-44-101057605"/>
    <d v="2024-03-22T00:00:00"/>
    <d v="2024-03-22T00:00:00"/>
    <d v="2024-03-22T00:00:00"/>
    <d v="2024-09-21T00:00:00"/>
    <n v="0"/>
    <d v="2024-09-18T00:00:00"/>
    <s v="ACTA DE PRORROGA Nº1, tiempo adiciional dos (02) meses calendario"/>
    <d v="2024-11-21T00:00:00"/>
    <d v="2024-09-18T00:00:00"/>
    <s v="SE MODIFICA LA CLAUSULA VALOR DEL CONTRATO, DE ACUERDO A LA ADICIÒN REALIZADA, Y  CLAUSULA FORMA DE PAGO"/>
    <s v="N/A"/>
    <s v="N/A"/>
    <s v="N/A"/>
    <s v="N/A"/>
    <s v="N/A"/>
    <s v="N/A"/>
    <n v="49978539"/>
    <n v="0"/>
    <n v="0"/>
    <n v="49978539"/>
    <n v="248982110"/>
    <s v="ALEJANDRA"/>
    <d v="2024-04-15T00:00:00"/>
    <n v="17"/>
    <s v="SI"/>
    <d v="2024-10-21T00:00:00"/>
    <s v="LIQUIDADO"/>
    <s v="OK LIQUIDADO"/>
    <d v="2024-03-22T00:00:00"/>
    <n v="1"/>
    <s v="OK HASTA LIQUIDACION"/>
    <m/>
  </r>
  <r>
    <s v="0512"/>
    <x v="1"/>
    <s v="ESTUDIOS Y DISEÑOS PARA LA CONSTRUCCIÓN DE UN COMPLEJO ACADÉMICO ADMINISTRATIVO EN LA UNIVERSIDAD DE LOS LLANOS, VILLAVICENCIO, META. BPIN 2023005500030"/>
    <m/>
    <x v="9"/>
    <n v="1153257353"/>
    <s v="CONSORCIO ACADEMICO AR"/>
    <s v="901814472-5"/>
    <s v="JOHATHAN ANDRÉS GAVIARIA CONTRERAS"/>
    <n v="1121844182"/>
    <n v="3208029592"/>
    <s v="armconsulting@gmail.com "/>
    <s v="CINCO (05) MESES CALENDARIO "/>
    <d v="2024-03-22T00:00:00"/>
    <s v="CONSORCIO INTERVENTORÍA DISEÑOS U. LLANOS"/>
    <s v="INTERVENTORIA"/>
    <s v="901.825.686-1"/>
    <s v="gerenciasingar@gmail.com"/>
    <s v="ARM CONSULTING S.A.S, identificada con NIT 822007239-7, representada legalmente por el señor  Johathan Andrés Gaviria Contreras, identificado con cedula de ciudadanía Nº 1.121.844.182 expedida en Villavicencio (Meta)., con un porcentaje de participación d"/>
    <s v="SICOF:248          SPGR 924"/>
    <d v="2024-02-14T00:00:00"/>
    <s v="SICOF 2523 SPGR 3324"/>
    <d v="2024-04-23T00:00:00"/>
    <s v="SICOF 33080582252320202009  _x000a_SPGR 00AD-3903-1000-2023-00550-0030 "/>
    <s v="REGALÍAS"/>
    <s v="POLIZA DE CUMPLIMIENTO 620-47-994000052707"/>
    <d v="2024-05-03T00:00:00"/>
    <d v="2024-05-03T00:00:00"/>
    <d v="2024-05-20T00:00:00"/>
    <d v="2024-10-19T00:00:00"/>
    <n v="-648"/>
    <d v="2025-05-16T00:00:00"/>
    <s v="ACTA DE PRORROGA Nº1, tiempo adiciional seis (06) meses calendario"/>
    <d v="2025-11-17T00:00:00"/>
    <s v="N/A"/>
    <s v="N/A"/>
    <s v="N/A"/>
    <s v="N/A"/>
    <d v="2024-10-01T00:00:00"/>
    <s v="ESPERA EN TIEMPOS DE RESPUESTA Y REUNIONES CON ENTIDADES  TERCERAS (Curaduría Municipal y la Oficina de Planeación Municipal)"/>
    <s v="N° 1 fecha 30/11/0224_x000a__x000a_N°2 fecha 29/01/2025                                             N° 3 fecha 29/03/2025"/>
    <s v="N° 1 fecha 29/01/0225_x000a_N°2 fecha 29/03/2025                             N°3 fecha 28/04/2025"/>
    <n v="0"/>
    <n v="0"/>
    <n v="0"/>
    <n v="0"/>
    <n v="1153257353"/>
    <s v="LIDA"/>
    <d v="2024-06-04T00:00:00"/>
    <n v="12"/>
    <s v="NO"/>
    <s v="EN EJECUCIÓN"/>
    <s v="EN EJECUCIÓN"/>
    <m/>
    <d v="2024-04-29T00:00:00"/>
    <n v="27"/>
    <m/>
    <m/>
  </r>
  <r>
    <s v="0513"/>
    <x v="0"/>
    <s v="ADQUISICIÓN E INSTALACIÓN DE AIRES ACONDICIONADOS PARA DISTINTAS ÁREAS DE LA UNIVERSIDAD DE LOS LLANOS"/>
    <m/>
    <x v="4"/>
    <n v="99974280"/>
    <s v="GIMATEK TECNOLOGÍA S.A.S."/>
    <s v=" 901.261.645-8"/>
    <s v="GILBERT CÉSPEDES VIZCAÍNO"/>
    <n v="17345902"/>
    <n v="3104843355"/>
    <s v="gimatektecnologiasas2019@gmail.com"/>
    <s v="CUATRO (4) MESES CALENDARIO"/>
    <d v="2024-03-22T00:00:00"/>
    <s v="CLAUDIA CONSTANZA GANTIVA ORTEGÓN"/>
    <s v="TÉCNICO ADMINISTRATIVO"/>
    <n v="40390987"/>
    <s v="SERVICIOS.GENERALES@UNILLANOS.EDU.CO"/>
    <s v="N/A"/>
    <n v="605"/>
    <d v="2024-03-19T00:00:00"/>
    <n v="1853"/>
    <d v="2024-03-22T00:00:00"/>
    <s v="220100601521201010030406"/>
    <s v="FUNCIONAMIENTO"/>
    <s v="CV100040410"/>
    <d v="2024-03-22T00:00:00"/>
    <d v="2024-03-22T00:00:00"/>
    <d v="2024-04-01T00:00:00"/>
    <d v="2024-07-31T00:00:00"/>
    <n v="0"/>
    <s v="N/A"/>
    <s v="N/A"/>
    <s v="N/A"/>
    <s v="N/A"/>
    <s v="N/A"/>
    <s v="N/A"/>
    <s v="N/A"/>
    <s v="N/A"/>
    <s v="N/A"/>
    <s v="N/A"/>
    <s v="N/A"/>
    <n v="0"/>
    <n v="0"/>
    <n v="0"/>
    <n v="0"/>
    <n v="99974280"/>
    <s v="CAMILO"/>
    <d v="2024-05-07T00:00:00"/>
    <n v="27"/>
    <s v="SI"/>
    <d v="2024-05-07T00:00:00"/>
    <s v="LIQUIDADO"/>
    <s v="OK LIQUIDADO"/>
    <d v="2024-04-08T00:00:00"/>
    <n v="12"/>
    <s v="ESTUDIO, CONTRATO, INICIO, TERMINACIÒN, LIQUIDACIÒN"/>
    <m/>
  </r>
  <r>
    <s v="0522"/>
    <x v="0"/>
    <s v="SERVICIO DE EMBELLECIMIENTO Y SUMINISTRO DE MATERIAL DE VIVERO PARA LAS ZONAS VERDES DE LA SEDE SAN ANTONIO DE LA UNIVERSIDAD DE LOS LLANOS."/>
    <m/>
    <x v="6"/>
    <n v="26959710"/>
    <s v="CORPORACIÓN SOCIAL MANACACIAS"/>
    <s v="900.271.558-4"/>
    <s v="JUAN MANUEL SÁNCHEZ VILLEGAS"/>
    <n v="86084863"/>
    <s v="3115998207- 3227037793"/>
    <s v="betelproyectos@gmail.com  corporacionmanacacias@gmail.com"/>
    <s v="TRES (03) MESES CALENDARIO"/>
    <d v="2024-04-02T00:00:00"/>
    <s v="LUZ MIRYAM TOBON BORRERO "/>
    <s v="DECANA DE LA FACULTAD DE CIENCIAS DE LA SALUD"/>
    <n v="40382398"/>
    <s v="FACULTAD_SALUD@UNILLANOS.EDU.CO"/>
    <s v="N/A"/>
    <n v="561"/>
    <d v="2024-03-13T00:00:00"/>
    <n v="1963"/>
    <d v="2024-04-02T00:00:00"/>
    <s v="22010020092450209_x000a_22010020092450209"/>
    <s v="FUNCIONAMIENTO"/>
    <s v="N/A"/>
    <s v="N/A"/>
    <s v="N/A"/>
    <d v="2024-04-03T00:00:00"/>
    <d v="2024-07-02T00:00:00"/>
    <n v="0"/>
    <s v="N/A"/>
    <s v="N/A"/>
    <s v="N/A"/>
    <s v="N/A"/>
    <s v="N/A"/>
    <s v="N/A"/>
    <s v="N/A"/>
    <s v="N/A"/>
    <s v="N/A"/>
    <s v="N/A"/>
    <s v="N/A"/>
    <n v="0"/>
    <n v="0"/>
    <n v="0"/>
    <n v="0"/>
    <n v="26959710"/>
    <s v="LIDA"/>
    <d v="2024-04-10T00:00:00"/>
    <n v="6"/>
    <s v="SI"/>
    <d v="2024-04-17T00:00:00"/>
    <s v="LIQUIDADO"/>
    <s v="OK LIQUIDADO"/>
    <d v="2024-04-05T00:00:00"/>
    <n v="4"/>
    <s v="ESTUDIO, CONTRATO, INICIO, TERMINACIÒN, LIQUIDACIÒN"/>
    <m/>
  </r>
  <r>
    <s v="0523"/>
    <x v="0"/>
    <s v="ADQUISICIÓN DE ELEMENTOS Y MATERIALES PARA LA DOTACIÓN DEL BOTIQUÍN BÁSICO, DE PRIMEROS AUXILIOS Y DE ATENCIÓN EN SALUD SEDES BARCELONA, SAN ANTONIO, CENTRO DE IDIOMAS, GRANADA, Y APLICACIÓN DE PRUEBAS RÁPIDAS VIH, SÍFILIS Y HEPATITIS B Y ENTREGA DE RESUL"/>
    <m/>
    <x v="4"/>
    <n v="23966037"/>
    <s v="CLINISUMINISTROS S.A.S."/>
    <s v="901065523-8 "/>
    <s v="SANDRA ELENA TORRES CESPEDES"/>
    <n v="65776496"/>
    <s v="(608) 6627003 – 6607325 - 3112264198 – 3202973765 – 3108028215"/>
    <s v="aclinisuministros@gmail.com"/>
    <s v="CUATRO (04) MESES CALENDARIO"/>
    <d v="2024-04-02T00:00:00"/>
    <s v="JHON FREYD MONROY RODRIGUEZ "/>
    <s v="JEFE DE BIENESTAR UNIVERSITARIO INSTITUCIONAL"/>
    <n v="86074342"/>
    <s v="BIENESTAR@UNILLANOS.EDU.CO"/>
    <s v="N/A"/>
    <n v="606"/>
    <d v="2024-03-19T00:00:00"/>
    <n v="1942"/>
    <d v="2024-04-02T00:00:00"/>
    <s v="21020065302320202009"/>
    <s v="INVERSIÓN"/>
    <s v="N/A"/>
    <s v="N/A"/>
    <s v="N/A"/>
    <d v="2024-04-02T00:00:00"/>
    <d v="2024-08-01T00:00:00"/>
    <n v="0"/>
    <s v="N/A"/>
    <s v="N/A"/>
    <s v="N/A"/>
    <d v="2024-07-10T00:00:00"/>
    <s v="SE MODIFICA EL CONTRATO DE COMPRAVENTA 0523 DE 2024 EN LA CLAUSULA  No. ESPECIFICACIONES TECNICAS"/>
    <s v="N/A"/>
    <s v="N/A"/>
    <s v="N/A"/>
    <s v="N/A"/>
    <s v="N/A"/>
    <s v="N/A"/>
    <n v="0"/>
    <n v="0"/>
    <n v="0"/>
    <n v="0"/>
    <n v="23966037"/>
    <s v="ALEJANDRA"/>
    <d v="2024-04-15T00:00:00"/>
    <n v="10"/>
    <s v="SI"/>
    <d v="2024-09-12T00:00:00"/>
    <s v="LIQUIDADO"/>
    <s v="OK LIQUIDADO"/>
    <d v="2024-04-08T00:00:00"/>
    <n v="5"/>
    <s v="ESTUDIO, CONTRATO , INICIO, MODIFICATORIA Nº1, TERMINACION Y LIQUIDACION"/>
    <m/>
  </r>
  <r>
    <s v="0524"/>
    <x v="0"/>
    <s v="ADQUISICIÓN DE LICENCIA MICROSOFT OFFICE, NECESARIO PARA EL DESARROLLO DEL PROYECTO “ADQUISICIÓN DE INFRAESTRUCTURA TECNOLOGICA PARA EL APOYO TRANSVERSAL DE LOS PROCESOS ACADEMICO ADMINISTRATIVOS DE LA UNIVERSIDAD DE LOS LLANOS” FICHA BPUNI SIST 01 0311 2"/>
    <m/>
    <x v="4"/>
    <n v="94767720"/>
    <s v="CONTROLES EMPRESARIALES SAS"/>
    <s v="800058607-2"/>
    <s v="ADRIANA MARQUEZ PARDO"/>
    <n v="51967655"/>
    <s v="(601)5462727"/>
    <s v="notificaciones@coem.co"/>
    <s v="VEINTISIETE (27) DIAS CALENDARIO"/>
    <d v="2024-03-26T00:00:00"/>
    <s v="ROIMAN ARTURO SASTOQUE GUZMÀN"/>
    <s v="JEFE OFICINA SISTEMAS"/>
    <n v="86057944"/>
    <s v="ROIMAN.SASTOQUE@UNILLANOS.EDU.CO _x000a_SISTEMAS@UNILLANOS.EDU.CO"/>
    <s v="N/A"/>
    <n v="629"/>
    <d v="2024-03-21T00:00:00"/>
    <n v="1992"/>
    <d v="2024-04-04T00:00:00"/>
    <s v="2209006315232010100502030101"/>
    <s v="INVERSIÓN"/>
    <s v="SGPL-139489845-1"/>
    <d v="2024-03-27T00:00:00"/>
    <d v="2024-04-01T00:00:00"/>
    <d v="2024-04-04T00:00:00"/>
    <d v="2024-04-30T00:00:00"/>
    <n v="0"/>
    <s v="N/A"/>
    <s v="N/A"/>
    <s v="N/A"/>
    <s v="N/A"/>
    <s v="N/A"/>
    <s v="N/A"/>
    <s v="N/A"/>
    <s v="N/A"/>
    <s v="N/A"/>
    <s v="N/A"/>
    <s v="N/A"/>
    <n v="0"/>
    <n v="0"/>
    <n v="0"/>
    <n v="0"/>
    <n v="94767720"/>
    <s v="JESICA"/>
    <d v="2024-04-25T00:00:00"/>
    <n v="16"/>
    <s v="NO"/>
    <d v="2024-05-30T00:00:00"/>
    <s v="LIQUIDADO"/>
    <s v="OK LIQUIDADO"/>
    <s v="26/03/2024 EN COLOMBIA COMPRA EFICIENTE _x000a_ORDEN DE COMPRA N°126576"/>
    <n v="0"/>
    <s v="NO APLICA"/>
    <m/>
  </r>
  <r>
    <s v="0525"/>
    <x v="0"/>
    <s v="ADQUISICION DE MATERIALES E INSUMOS NECESARIOS PARA EL EMBELLECIMIENTO DE ESCENARIOS DEPORTIVOS PARA EL DESARROLLO DE LAS ACTIVIDADES DEPORTIVAS Y ACTIVIDAD FÍSICA SEGÚN FICHA BPUNI BU 02 0711 2023."/>
    <m/>
    <x v="4"/>
    <n v="15434801"/>
    <s v="GRUPO DE SOLUCIONES AGRO INDUSTRIAL SAGRI S.A.S."/>
    <s v="901.579.977-4"/>
    <s v="LUDY MARCELA QUINTERO RUIZ"/>
    <n v="52962238"/>
    <s v="3204956846."/>
    <s v="sagrindustriales@gmail.com"/>
    <s v="CUATRO (4) MESES CALENDARIO"/>
    <d v="2024-04-09T00:00:00"/>
    <s v="JHON FREYD MONROY RODRÍGUEZ"/>
    <s v="JEFE BIENESTAR INSTITUCIONAL"/>
    <n v="86074342"/>
    <s v="BIENESTAR@UNILLANOS.EDU.CO"/>
    <s v="N/A"/>
    <s v="620                     621"/>
    <d v="2024-03-20T00:00:00"/>
    <s v="2134                 2135"/>
    <d v="2024-04-10T00:00:00"/>
    <s v="21020065302320202005                   21050062862320202005               "/>
    <s v="INVERSIÓN"/>
    <s v="N/A"/>
    <s v="N/A"/>
    <s v="N/A"/>
    <d v="2024-04-10T00:00:00"/>
    <d v="2024-08-09T00:00:00"/>
    <n v="0"/>
    <s v="N/A"/>
    <s v="N/A"/>
    <s v="N/A"/>
    <s v="N/A"/>
    <s v="N/A"/>
    <d v="2024-05-02T00:00:00"/>
    <s v="ERROR EN LA FECHA DE SUSCRIPCION DEL CONTRATO, DENTRO DEL ACTA DE INICIO."/>
    <s v="N/A"/>
    <s v="N/A"/>
    <s v="N/A"/>
    <s v="N/A"/>
    <n v="0"/>
    <n v="0"/>
    <n v="0"/>
    <n v="0"/>
    <n v="15434801"/>
    <s v="LIDA"/>
    <d v="2024-04-18T00:00:00"/>
    <n v="7"/>
    <s v="SI"/>
    <d v="2024-05-02T00:00:00"/>
    <s v="LIQUIDADO"/>
    <s v="OK LIQUIDADO"/>
    <d v="2024-04-11T00:00:00"/>
    <n v="3"/>
    <s v="ESTUDIO, CONTRATO, INICIO, ACLARATORIA Nº1, TERMINACIÒN, LIQUIDACIÒN"/>
    <m/>
  </r>
  <r>
    <s v="0526"/>
    <x v="0"/>
    <s v="ADQUISICIÓN DE ELEMENTOS PUBLICITARIOS NECESARIOS PARA EL DESARROLLO DE LOS PROYECTOS DE LA DIRECCIÓN GENERAL DE PROYECCIÓN SOCIAL, CON CARGO A LA FICHA BPUNI VIAC 05 0111 2023."/>
    <m/>
    <x v="4"/>
    <n v="90316240"/>
    <s v="PNK COMERCIALIZADORA S.A.S."/>
    <s v="901794969-6"/>
    <s v="RODRIGO CADENA"/>
    <n v="8689642"/>
    <s v="3508536418 - 3209484088"/>
    <s v="pnk.publicidad@gmail.com cadena858@hotmail.com"/>
    <s v="CINCO (05) MESES CALENDARIO "/>
    <d v="2024-04-09T00:00:00"/>
    <s v="BEATRIZ AVELINA VILLARRAGA BAQUERO"/>
    <s v="DIRECTORA TECNICA DE PROYECCION SOCIAL"/>
    <n v="35262313"/>
    <s v="PROYECCIONSOCIAL@UNILLANOS.EDU.CO"/>
    <s v="N/A"/>
    <n v="632"/>
    <d v="2024-03-21T00:00:00"/>
    <n v="2119"/>
    <d v="2024-04-09T00:00:00"/>
    <s v="22090063082320202008"/>
    <s v="INVERSIÓN"/>
    <s v="30-46-101014422"/>
    <d v="2024-04-10T00:00:00"/>
    <d v="2024-04-10T00:00:00"/>
    <d v="2024-04-10T00:00:00"/>
    <d v="2024-09-09T00:00:00"/>
    <n v="0"/>
    <d v="2024-09-02T00:00:00"/>
    <s v="LOS DOCENTES ENCARGADOS DE LA ELABORACION DE LAS CARTILLAS AUN SE ENCUENTRAN EN LA ELABORACION DE ACUERDO AL CRONOGRAMA DOS (02) MESES Y DIECINUEVE (19) DIAS CALENDARIO "/>
    <d v="2024-11-28T00:00:00"/>
    <d v="2024-05-16T00:00:00"/>
    <s v="SE AGREGAN ITEMS A CLAUSULA 3 ESPECIFICACIONES TECNICAS - ADICION"/>
    <s v="N/A"/>
    <s v="N/A"/>
    <s v="N/A"/>
    <s v="N/A"/>
    <s v="N/A"/>
    <s v="N/A"/>
    <n v="10972395"/>
    <n v="0"/>
    <n v="0"/>
    <n v="10972395"/>
    <n v="101288635"/>
    <s v="ALEJANDRA"/>
    <d v="2024-04-25T00:00:00"/>
    <n v="12"/>
    <s v="SI"/>
    <d v="2024-12-10T00:00:00"/>
    <s v="LIQUIDADO"/>
    <s v="OK"/>
    <d v="2024-04-15T00:00:00"/>
    <n v="5"/>
    <s v="OK"/>
    <m/>
  </r>
  <r>
    <s v="0527"/>
    <x v="0"/>
    <s v="MANTENIMIENTO DE ESPACIOS ACADÉMICOS Y LABORATORIOS DE LA UNIVERSIDAD DE LOS LLANOS CAMPUS BARCELONA."/>
    <m/>
    <x v="8"/>
    <n v="129723643"/>
    <s v="SERVICIOS MANTENIMIENTO Y CONSULTORIA TÉCNICA S.A.S."/>
    <s v="900724882-1"/>
    <s v="LUIS CARLOS DEVIA GAMBOA"/>
    <n v="86066281"/>
    <s v="3112222248 – 3118477067"/>
    <s v="jmrpavimentos@gmail.com sermacotgrupo@gmail.com"/>
    <s v="DOS (02) MESES CALENDARIOS"/>
    <d v="2024-04-09T00:00:00"/>
    <s v="WILSON FERNANDO SALGADO CIFUENTES"/>
    <s v="VICERRECTOR DE RECURSOS UNIVERSITARIOS"/>
    <n v="17346234"/>
    <s v="VICERRECURSOS@UNILLANOS.EDU.CO"/>
    <s v="N/A"/>
    <n v="601"/>
    <d v="2024-03-19T00:00:00"/>
    <n v="2138"/>
    <d v="2024-04-10T00:00:00"/>
    <s v="21010060342120202005"/>
    <s v="FUNCIONAMIENTO"/>
    <s v="620-47-994000052491 _x000a_620-74-994000012161 _x000a_"/>
    <d v="2024-04-12T00:00:00"/>
    <d v="2024-04-13T00:00:00"/>
    <d v="2024-04-13T00:00:00"/>
    <d v="2024-06-12T00:00:00"/>
    <n v="0"/>
    <s v="N/A"/>
    <s v="N/A"/>
    <s v="N/A"/>
    <s v="N/A"/>
    <s v="N/A"/>
    <s v="N/A"/>
    <s v="N/A"/>
    <s v="N/A"/>
    <s v="N/A"/>
    <s v="N/A"/>
    <s v="N/A"/>
    <n v="0"/>
    <n v="0"/>
    <n v="0"/>
    <n v="0"/>
    <n v="129723643"/>
    <s v="ALEJANDRA"/>
    <d v="2024-04-16T00:00:00"/>
    <n v="2"/>
    <s v="NO"/>
    <d v="2024-12-17T00:00:00"/>
    <s v="LIQUIDADO"/>
    <s v="OK LIQUIDADO"/>
    <d v="2024-04-16T00:00:00"/>
    <n v="6"/>
    <s v="OK"/>
    <m/>
  </r>
  <r>
    <s v="0528"/>
    <x v="0"/>
    <s v="RENOVACIÓN DEL SISTEMA OMP (OPEN MONOGRAPHIC PRESS) Y SISTEMA DE AUTOMATIZACIÓN DE PUBLICACIONES SERIADAS – OPEN JOURNAL SYSTEM – OJS PARA LA EDITORIAL UNILLANOS VIGENCIA 2024, CON CARGO A LA FICHA BPUNI VIAC 04 3110 2023"/>
    <m/>
    <x v="3"/>
    <n v="30411200"/>
    <s v="METABIBLIOTECA S.A.S."/>
    <s v="900638480-6"/>
    <s v="DIANA CATALINA VARGAS HURTADO"/>
    <n v="53041615"/>
    <n v="3005625556"/>
    <s v="lgomez@metabiblioteca.com    felipe.gomez3@gmail.com"/>
    <s v="DOS (02) MESES CALENDARIO"/>
    <d v="2024-04-09T00:00:00"/>
    <s v="YOHANA MARÍA VELASCO SANTAMARÍA"/>
    <s v="Directora General de Investigaciones"/>
    <n v="52518905"/>
    <s v="PROYECCIONSOCIAL@UNILLANOS.EDU.CO"/>
    <s v="N/A"/>
    <n v="602"/>
    <d v="2024-03-19T00:00:00"/>
    <n v="2133"/>
    <d v="2024-04-10T00:00:00"/>
    <s v="220900630723201010050201"/>
    <s v="INVERSIÓN"/>
    <s v="N/A"/>
    <s v="N/A"/>
    <s v="N/A"/>
    <d v="2024-04-10T00:00:00"/>
    <d v="2024-06-09T00:00:00"/>
    <n v="0"/>
    <s v="N/A"/>
    <s v="N/A"/>
    <s v="N/A"/>
    <s v="N/A"/>
    <s v="N/A"/>
    <s v="N/A"/>
    <s v="N/A"/>
    <s v="N/A"/>
    <s v="N/A"/>
    <s v="N/A"/>
    <s v="N/A"/>
    <n v="0"/>
    <n v="0"/>
    <n v="0"/>
    <n v="0"/>
    <n v="30411200"/>
    <s v="CAMILO"/>
    <d v="2024-05-08T00:00:00"/>
    <n v="21"/>
    <s v="NO"/>
    <d v="2024-08-23T00:00:00"/>
    <s v="LIQUIDADO"/>
    <s v="OK LIQUIDADO"/>
    <d v="2024-04-24T00:00:00"/>
    <n v="12"/>
    <s v="ESTUDIO, CONTRATO, ACTA DE INICIO, TERMINACION Y LIQUIDACION"/>
    <m/>
  </r>
  <r>
    <s v="0529"/>
    <x v="0"/>
    <s v="ADQUISICIÓN DE UNIFORMES PARA ADMINISTRATIVOS, DOCENTES ESTUDIANTES PARA LA PARTICIPACIÓN EN COMPETENCIAS A NIVEL ZONAL, REGIONAL Y NACIONAL, CON CARGO A LA FICHA BPUNI BU 0207112023"/>
    <m/>
    <x v="4"/>
    <n v="31710000"/>
    <s v="JULIET GOMEZ ROJAS "/>
    <n v="1121862331"/>
    <s v="N/A"/>
    <s v="N/A"/>
    <n v="3143621751"/>
    <s v="julietjgb@yahoo.es"/>
    <s v="CUATRO (04) MESES CALENDARIO"/>
    <d v="2024-04-09T00:00:00"/>
    <s v="JHON FREYD MONROY RODRIGUEZ "/>
    <s v="Jefe de la División de Bienestar Institucional Universitario"/>
    <n v="86074342"/>
    <s v="bienestar@unillanos.edu.co "/>
    <s v="N/A"/>
    <n v="680"/>
    <d v="2024-04-01T00:00:00"/>
    <n v="2136"/>
    <d v="2024-04-10T00:00:00"/>
    <s v="22090063162320202008"/>
    <s v="INVERSIÓN"/>
    <s v="N/A"/>
    <s v="N/A"/>
    <s v="N/A"/>
    <d v="2024-04-10T00:00:00"/>
    <d v="2024-08-09T00:00:00"/>
    <n v="0"/>
    <s v="N/A"/>
    <s v="N/A"/>
    <s v="N/A"/>
    <s v="N/A"/>
    <s v="N/A"/>
    <s v="N/A"/>
    <s v="N/A"/>
    <s v="N/A"/>
    <s v="N/A"/>
    <s v="N/A"/>
    <s v="N/A"/>
    <n v="0"/>
    <n v="0"/>
    <n v="0"/>
    <n v="0"/>
    <n v="31710000"/>
    <s v="CAMILO"/>
    <d v="2024-04-18T00:00:00"/>
    <n v="7"/>
    <s v="SI"/>
    <d v="2024-04-22T00:00:00"/>
    <s v="LIQUIDADO"/>
    <s v="OK LIQUIDADO"/>
    <d v="2024-04-18T00:00:00"/>
    <n v="8"/>
    <s v="ESTUDIO, CONTRATO, ACTA INICIO, TERMINACIÓN Y LIQUIDACIÓN"/>
    <m/>
  </r>
  <r>
    <s v="0530"/>
    <x v="0"/>
    <s v="ADQUISICIÓN DE REACTIVOS, INSUMOS Y MATERIAL PARA EL LABORATORIO DE SIMULACIÓN CLÍNICA Y DE SIMULACIÓN FARMACÉUTICA DE LA UNIVERSIDAD DE LOS LLANOS."/>
    <m/>
    <x v="4"/>
    <n v="27278202"/>
    <s v="SUMICLINICOS E.U."/>
    <s v="822.007.156-4"/>
    <s v="CARLOS ALBERTO CEBALLOS GARCIA"/>
    <n v="79627948"/>
    <s v="(608) 6618589 – 3144147030"/>
    <s v="sumiclinicos@msn.com"/>
    <s v="CUATRO (04) MESES CALENDARIO"/>
    <d v="2024-04-09T00:00:00"/>
    <s v="MIGUEL ANGEL RAMIREZ NIÑO"/>
    <s v="COORDINADOR SISTEMAS DE LABORATORIOS"/>
    <n v="91475177"/>
    <s v="COORDINACIONLABORATORIOS@UNILLANOS.EDU.CO"/>
    <s v="N/A"/>
    <n v="84"/>
    <d v="2024-01-25T00:00:00"/>
    <n v="2122"/>
    <d v="2024-04-09T00:00:00"/>
    <n v="2.2010060272120201E+19"/>
    <s v="FUNCIONAMIENTO"/>
    <s v="N/A"/>
    <s v="N/A"/>
    <s v="N/A"/>
    <d v="2024-04-11T00:00:00"/>
    <d v="2024-08-10T00:00:00"/>
    <n v="0"/>
    <s v="N/A"/>
    <s v="N/A"/>
    <s v="N/A"/>
    <s v="N/A"/>
    <s v="N/A"/>
    <s v="N/A"/>
    <s v="N/A"/>
    <s v="N/A"/>
    <s v="N/A"/>
    <s v="N/A"/>
    <s v="N/A"/>
    <n v="0"/>
    <n v="0"/>
    <n v="0"/>
    <n v="0"/>
    <n v="27278202"/>
    <s v="LIDA"/>
    <d v="2024-04-17T00:00:00"/>
    <n v="5"/>
    <m/>
    <d v="2024-08-09T00:00:00"/>
    <s v="LIQUIDADO"/>
    <s v="OK LIQUIDADO"/>
    <d v="2024-04-16T00:00:00"/>
    <n v="6"/>
    <s v="ESTUDIO, CONTRATO, ACTA INICIO, ACTA ACLARATORIA, TERMINACIÒN Y LIQUIDACIÒN "/>
    <m/>
  </r>
  <r>
    <s v="0531"/>
    <x v="0"/>
    <s v="ADQUISICIÓN DE ELEMENTOS, INSUMOS, MATERIAL Y MEDICAMENTOS NECESARIOS PARA EL FUNCIONAMIENTO DE LA CLÍNICA VETERINARIA DE LA UNIVERSIDAD DE LOS LLANOS."/>
    <m/>
    <x v="4"/>
    <n v="149999541"/>
    <s v="SUMICLINICOS E.U."/>
    <s v="822.007.156-4"/>
    <s v="CARLOS ALBERTO CEBALLOS GARCIA"/>
    <n v="79627948"/>
    <s v="(608) 6618589 – 3144147030"/>
    <s v="sumiclinicos@msn.com"/>
    <s v="OCHO (8) MESES CALENDARIO O HASTA EL TREINTA Y UNO (31) DE DICIEMBRE DE 2024"/>
    <d v="2024-04-10T00:00:00"/>
    <s v="ANITA ISABEL ROQUE RODRIGUEZ "/>
    <s v="DIRECTORA DE CLINICA VETERINARIA"/>
    <n v="52218343"/>
    <s v="clinicaveterinaria@unillanos.edu.co"/>
    <s v="N/A"/>
    <n v="643"/>
    <d v="2024-03-21T00:00:00"/>
    <n v="2137"/>
    <d v="2024-04-10T00:00:00"/>
    <s v="22010060282120201003"/>
    <s v="FUNCIONAMIENTO"/>
    <s v="620-47-994000052487"/>
    <d v="2024-04-12T00:00:00"/>
    <d v="2024-04-12T00:00:00"/>
    <d v="2024-04-12T00:00:00"/>
    <d v="2024-12-11T00:00:00"/>
    <n v="0"/>
    <s v="N/A"/>
    <s v="N/A"/>
    <s v="N/A"/>
    <s v="N/A"/>
    <s v="N/A"/>
    <s v="N/A"/>
    <s v="N/A"/>
    <s v="N/A"/>
    <s v="N/A"/>
    <s v="N/A"/>
    <s v="N/A"/>
    <n v="0"/>
    <n v="0"/>
    <n v="0"/>
    <n v="0"/>
    <n v="149999541"/>
    <s v="ALEJANDRA"/>
    <d v="2024-04-24T00:00:00"/>
    <n v="9"/>
    <m/>
    <d v="2024-12-18T00:00:00"/>
    <s v="LIQUIDADO"/>
    <s v="OK LIQUIDADO"/>
    <d v="2024-04-15T00:00:00"/>
    <n v="4"/>
    <s v="OK LIQUIDADO"/>
    <m/>
  </r>
  <r>
    <s v="0539"/>
    <x v="0"/>
    <s v="ADQUISICIÓN DE KIT DE CELDA PARA EL DESARROLLO ACTIVIDADES DEPORTIVAS Y DE ACTIVIDAD FÍSICA CON CARGO A LA FICHA BPUNI BU 02 0711 2023."/>
    <m/>
    <x v="4"/>
    <n v="3063060"/>
    <s v="INVERMEDICA S.A.S."/>
    <s v="800174381-1"/>
    <s v="MAURICIO ZAPATA DUQUE"/>
    <n v="16686790"/>
    <s v="(602) 6646389  3105605107."/>
    <s v="invermedicali@hotmail.co ; natalia_bachiller@invermedica.co"/>
    <s v="CUATRO (4) MESES CALENDARIO"/>
    <d v="2024-04-10T00:00:00"/>
    <s v="OSCAR MAURICIO SANTAMARÍA NIÑO"/>
    <s v="Director del Programa de Educación Física y Deportes "/>
    <n v="86079599"/>
    <s v="labfisiologia@unillanos.edu.co"/>
    <s v="N/A"/>
    <n v="628"/>
    <d v="2024-03-21T00:00:00"/>
    <n v="2143"/>
    <d v="2024-04-10T00:00:00"/>
    <s v="21020065302320202008"/>
    <s v="INVERSIÓN"/>
    <s v="N/A"/>
    <s v="N/A"/>
    <s v="N/A"/>
    <d v="2024-04-10T00:00:00"/>
    <d v="2024-08-09T00:00:00"/>
    <n v="0"/>
    <s v="N/A"/>
    <s v="N/A"/>
    <s v="N/A"/>
    <s v="N/A"/>
    <s v="N/A"/>
    <s v="N/A"/>
    <s v="N/A"/>
    <s v="N/A"/>
    <s v="N/A"/>
    <s v="N/A"/>
    <s v="N/A"/>
    <n v="0"/>
    <n v="0"/>
    <n v="0"/>
    <n v="0"/>
    <n v="3063060"/>
    <s v="LIDA"/>
    <d v="2024-04-15T00:00:00"/>
    <n v="4"/>
    <s v="SI"/>
    <d v="2024-06-21T00:00:00"/>
    <s v="LIQUIDADO"/>
    <s v="OK LIQUIDADO"/>
    <d v="2024-04-11T00:00:00"/>
    <n v="2"/>
    <s v="ESTUDIO, CONTRATO, ACTA DE INICIO, TERMINACION Y LIQUIDACION"/>
    <m/>
  </r>
  <r>
    <s v="0540"/>
    <x v="0"/>
    <s v="ADQUISICIÓN DE TARJETA GRÁFICA GPU COMO APOYO A EL PROYECTO “DISEÑAR NUEVAS TECNOLOGÍAS DE GESTIÓN, PROCESAMIENTO Y ANÁLISIS DE INFORMACIÓN MÉDICA PARA APOYO AL MANEJO DEL RIESGO CARDIOVASCULAR SOBRE LA BASE DEL FORTALECIMIENTO DE CAPACIDADES CIENTÍFICAS "/>
    <m/>
    <x v="4"/>
    <n v="9817500"/>
    <s v="ADAMCOL S.A.S."/>
    <s v="830135205-4"/>
    <s v="OSDANY ANDRÉS TAPIAS POSADA"/>
    <n v="1026278727"/>
    <s v="(601) 9278524, (601) 9278553, 320 2714129 - 318 3868018"/>
    <s v="Ventas@Adamcol.co"/>
    <s v="DOS (02) MESES CALENDARIO"/>
    <d v="2024-04-10T00:00:00"/>
    <s v="ANGEL ALFONSO CRUZ ROA"/>
    <s v="DOCENTE FACULTAD DE CIENCIAS BASICAS E INGENIERIA"/>
    <n v="86078374"/>
    <s v="aacruzroa@unillanos.edu.co"/>
    <s v="N/A"/>
    <n v="504"/>
    <d v="2024-03-07T00:00:00"/>
    <n v="2144"/>
    <d v="2024-04-10T00:00:00"/>
    <s v="22010061082450209"/>
    <s v="FUNCIONAMIENTO"/>
    <s v="N/A"/>
    <s v="N/A"/>
    <s v="N/A"/>
    <d v="2024-04-11T00:00:00"/>
    <d v="2024-06-10T00:00:00"/>
    <n v="0"/>
    <s v="N/A"/>
    <s v="N/A"/>
    <s v="N/A"/>
    <s v="N/A"/>
    <s v="N/A"/>
    <s v="N/A"/>
    <s v="N/A"/>
    <d v="2024-05-31T00:00:00"/>
    <s v="La suspensión temporal del contrato, se solicita en razón  a los retrasos con la fecha de entrega de la tarjeta GPU, por parte del proveedor, puesto que al ser un elemento importado y de alta demanda en el mercado, se agota rápidamente en el mercado._x000a__x000a_"/>
    <s v="N/A"/>
    <d v="2024-07-30T00:00:00"/>
    <n v="0"/>
    <n v="0"/>
    <n v="0"/>
    <n v="0"/>
    <n v="9817500"/>
    <s v="LIDA"/>
    <d v="2024-04-23T00:00:00"/>
    <n v="9"/>
    <s v="SI"/>
    <d v="2024-08-05T00:00:00"/>
    <s v="LIQUIDADO"/>
    <s v="OK LIQUIDADO"/>
    <d v="2024-04-17T00:00:00"/>
    <n v="6"/>
    <s v="ESTUDIO, CONTRATO, ACTA DE INICIO, SUSPENSIO, REINICIO, TERMINACION Y LIQUIDACION"/>
    <m/>
  </r>
  <r>
    <s v="0541"/>
    <x v="0"/>
    <s v="PRESTACIÓN DEL SERVICIO DE SOPORTE, MANTENIMIENTO, CAPACITACIÓN, ACTUALIZACIÓN Y DESARROLLO REQUERIDO EN LOS MÓDULOS DEL SOFTWARE SICOF ERP, PARA LA UNIVERSIDAD DE LOS LLANOS, CON CARGO AL PROYECTO BPUNI SIST 01 0311 2023."/>
    <m/>
    <x v="3"/>
    <n v="409788182"/>
    <s v="LAPOINT ICT S.A.S"/>
    <s v="900.862.761-1"/>
    <s v="DABERSON FERNEY HENAO MONSALVE"/>
    <n v="15436453"/>
    <s v="3002821649."/>
    <s v="direccion.administrativa@ada.co"/>
    <s v="DIEZ (10) MESES Y 20 DÍAS CALENDARIO "/>
    <d v="2024-04-10T00:00:00"/>
    <s v="ROIMAN ARTURO SASTOQUE GUZMÀN"/>
    <s v="JEFE DE LA OFICINA DE SISTEMAS"/>
    <n v="86057944"/>
    <s v="SISTEMAS@UNILLANOS.EDU.CO"/>
    <s v="N/A"/>
    <n v="684"/>
    <d v="2024-04-02T00:00:00"/>
    <n v="2161"/>
    <d v="2024-04-10T00:00:00"/>
    <s v="2209006315232010100502030101"/>
    <s v="INVERSIÓN - ESTAMPILLA UNILLANOS"/>
    <s v="65-44-101229616 "/>
    <d v="2024-04-16T00:00:00"/>
    <d v="2024-04-16T00:00:00"/>
    <d v="2024-04-16T00:00:00"/>
    <d v="2025-03-08T00:00:00"/>
    <n v="0"/>
    <d v="2025-03-06T00:00:00"/>
    <s v="PRÒRROGA Nº 01, se pròrroga por un tèrmino de UN (1) MES Y QUINCE (15) DÍAS CALENDARIO"/>
    <d v="2025-04-22T00:00:00"/>
    <s v="N/A"/>
    <s v="N/A"/>
    <s v="09/05/2023              21/08/2024    "/>
    <s v="ACTA ACLARATORIA Nº 01 y 02  SE ACLARA EN EL ACTA DE INICIO AÑO DE LA FECHA DE TERMINACIÒN DEL CONTRATO.              ACTA ACLARATORIA Nº 01 AL CONTRATO  "/>
    <s v="N/A"/>
    <s v="N/A"/>
    <s v="N/A"/>
    <s v="N/A"/>
    <n v="0"/>
    <n v="0"/>
    <n v="0"/>
    <n v="0"/>
    <n v="409788182"/>
    <s v="NATALIA"/>
    <d v="2024-05-14T00:00:00"/>
    <n v="21"/>
    <s v="NO"/>
    <d v="2025-05-22T00:00:00"/>
    <s v="LIQUIDADO"/>
    <s v="OK LIQUIDADO"/>
    <d v="2024-04-17T00:00:00"/>
    <n v="6"/>
    <s v="ESTUDIO, CONTRATO, ACTA INICIO, ACTA ACLAROTORIA"/>
    <m/>
  </r>
  <r>
    <s v="0542"/>
    <x v="0"/>
    <s v="SERVICIO DE MANTENIMIENTO GENERAL PREVENTIVO Y CORRECTIVO CON SUMINISTRO DE REPUESTOS PARA LOS AIRES ACONDICIONADOS DE LA UNIVERSIDAD DE LOS LLANOS."/>
    <m/>
    <x v="3"/>
    <n v="120000000"/>
    <s v="GIMATEK TECNOLOGÌA S.A.S"/>
    <s v="901.261.645-8"/>
    <s v="GILBERT CÈSPEDES VIZCAINO"/>
    <n v="17345902"/>
    <s v="3104843355."/>
    <s v="gimatektecnologiasas2019@gmail.com "/>
    <s v="CUATRO (04) MESES CALENDARIO"/>
    <d v="2024-04-10T00:00:00"/>
    <s v="CLAUDIA CONSTANZA GANTIVA ORTEGÓN"/>
    <s v="ADMINISTRATIVO DE LA OFICINA DE SERVICIOS GENERALES"/>
    <n v="40390987"/>
    <s v="SERVICIOS.GENERALES@UNILLANOS.EDU.CO"/>
    <s v="N/A"/>
    <n v="642"/>
    <d v="2024-03-21T00:00:00"/>
    <n v="2163"/>
    <d v="2024-04-11T00:00:00"/>
    <s v="22010060612120202008"/>
    <s v="FUNCIONAMIENTO"/>
    <n v="100040665"/>
    <d v="2024-04-11T00:00:00"/>
    <d v="2024-04-11T00:00:00"/>
    <d v="2024-04-11T00:00:00"/>
    <d v="2024-08-10T00:00:00"/>
    <n v="0"/>
    <s v="N/A"/>
    <s v="N/A"/>
    <s v="N/A"/>
    <s v="N/A"/>
    <s v="N/A"/>
    <d v="2024-05-10T00:00:00"/>
    <s v="ACLARATORIA Nº 01                    SE ACLARA NÙMERO DE PÒLIZA DE CUMPLIMIENTO"/>
    <s v="N/A"/>
    <s v="N/A"/>
    <s v="N/A"/>
    <s v="N/A"/>
    <n v="0"/>
    <n v="0"/>
    <n v="0"/>
    <n v="0"/>
    <n v="120000000"/>
    <s v="NATALIA"/>
    <d v="2024-05-08T00:00:00"/>
    <n v="20"/>
    <s v="SI"/>
    <d v="2024-08-20T00:00:00"/>
    <s v="LIQUIDADO"/>
    <s v="OK LIQUIDADO"/>
    <d v="2024-04-16T00:00:00"/>
    <n v="5"/>
    <s v="ESTUDIO, CONTRATO, ACTA INICIO, ACTA ACLARATORIA, TERMINACION Y LIQUIDACION"/>
    <m/>
  </r>
  <r>
    <s v="0543"/>
    <x v="0"/>
    <s v="PRESTAR LOS SERVICIOS DE TAMIZAJE CITOLOGÍA CERVICOUTERINA Y ENTREGA DE RESULTADOS CON CARGO A LA FICHA BPUNI BU 02 0711 2023"/>
    <m/>
    <x v="3"/>
    <n v="5250000"/>
    <s v="ANA VICENTA RINCÓN NIÑO"/>
    <n v="40341833"/>
    <s v="N/A"/>
    <s v="N/A"/>
    <n v="3202720599"/>
    <s v="consultorioccuyplanificacion@gmail.com"/>
    <s v="SIETE (7) MESES CALENDARIO"/>
    <d v="2024-04-10T00:00:00"/>
    <s v="JHON FREYD MONROY RODRIGUEZ "/>
    <s v="Jefe de la División de Bienestar Institucional Universitario"/>
    <n v="86074342"/>
    <s v="bienestar@unillanos.edu.co "/>
    <s v="N/A"/>
    <n v="717"/>
    <d v="2024-04-04T00:00:00"/>
    <n v="2159"/>
    <d v="2024-04-10T00:00:00"/>
    <s v="21020065302320202009"/>
    <s v="INVERSIÓN"/>
    <s v="N/A"/>
    <s v="N/A"/>
    <s v="N/A"/>
    <d v="2024-04-10T00:00:00"/>
    <d v="2024-11-09T00:00:00"/>
    <n v="0"/>
    <s v="N/A"/>
    <s v="N/A"/>
    <s v="N/A"/>
    <s v="N/A"/>
    <s v="N/A"/>
    <s v="N/A"/>
    <s v="N/A"/>
    <s v="N/A"/>
    <s v="N/A"/>
    <s v="N/A"/>
    <s v="N/A"/>
    <n v="0"/>
    <n v="0"/>
    <n v="0"/>
    <n v="0"/>
    <n v="5250000"/>
    <s v="CAMILO"/>
    <d v="2024-05-07T00:00:00"/>
    <n v="20"/>
    <s v="NO"/>
    <d v="2024-11-08T00:00:00"/>
    <s v="LIQUIDADO"/>
    <s v="OK LIQUIDADO"/>
    <d v="2024-04-24T00:00:00"/>
    <n v="11"/>
    <s v="OK HASTA LIQUIDACION"/>
    <m/>
  </r>
  <r>
    <s v="0544"/>
    <x v="0"/>
    <s v="OPTIMIZACIÓN Y REHABILITACIÓN DEL SISTEMA DE TRATAMIENTO PARA EL SUMINISTRO DE AGUA POTABLE EN EL CAMPUS BOQUEMONTE SEDE MUNICIPIO DE GRANADA DE LA UNIVERSIDAD DE LOS LLANOS."/>
    <m/>
    <x v="8"/>
    <n v="104917140"/>
    <s v="SERVICIOS TECNICOS Y MONTAJES SION S.A.S."/>
    <s v="900.268.856-3"/>
    <s v="JOSÉ JOAQUÍN RUGE CEBALLOS"/>
    <n v="79372483"/>
    <n v="3162267155"/>
    <s v="gerencia.comercial@sionsas.co"/>
    <s v="DOS (02) MESES CALENDARIOS"/>
    <d v="2024-04-11T00:00:00"/>
    <s v="WILSON FERNANDO SALGADO CIFUENTES"/>
    <s v="VICERRECTOR DE RECURSOS UNIVERSITARIOS"/>
    <n v="17346234"/>
    <s v="VICERRECURSOS@UNILLANOS.EDU.CO"/>
    <s v="N/A"/>
    <n v="663"/>
    <d v="2024-03-22T00:00:00"/>
    <n v="2165"/>
    <d v="2024-04-11T00:00:00"/>
    <s v="22010060342120202005"/>
    <s v="FUNCIONAMIENTO"/>
    <s v="CV-100040698  - CV-100010793"/>
    <d v="2024-04-15T00:00:00"/>
    <d v="2024-04-15T00:00:00"/>
    <d v="2024-04-15T00:00:00"/>
    <d v="2024-06-14T00:00:00"/>
    <n v="0"/>
    <s v="N/A"/>
    <s v="N/A"/>
    <s v="N/A"/>
    <s v="N/A"/>
    <s v="N/A"/>
    <s v="N/A"/>
    <s v="N/A"/>
    <s v="N/A"/>
    <s v="N/A"/>
    <s v="N/A"/>
    <s v="N/A"/>
    <n v="0"/>
    <n v="0"/>
    <n v="0"/>
    <n v="0"/>
    <n v="104917140"/>
    <s v="ALEJANDRA"/>
    <d v="2024-04-30T00:00:00"/>
    <n v="12"/>
    <s v="NO"/>
    <d v="2024-09-26T00:00:00"/>
    <s v="LIQUIDADO"/>
    <s v="OK LIQUIDADO"/>
    <d v="2024-04-17T00:00:00"/>
    <n v="5"/>
    <s v="ESTUDIO, CONTRATO, ACTA INICIO, ACTA DE RECIBO FINAL Y LIQUIDACION"/>
    <m/>
  </r>
  <r>
    <s v="0545"/>
    <x v="1"/>
    <s v="PRESTACIÓN DEL SERVICIO DE TRANSPORTE ESPECIAL TERRESTRE PARA EL DESARROLLO DE LAS VISITAS Y PRÁCTICAS EXTRAMUROS DESTINADAS A LOS ESTUDIANTES DE LA UNIVERSIDAD DE LOS LLANOS.  "/>
    <m/>
    <x v="3"/>
    <n v="969870470"/>
    <s v="SERVITRANSTUR S.A.S."/>
    <s v="830.007.737-2"/>
    <s v="NESTOR HAROLD CALDERON MARTINEZ"/>
    <n v="79706143"/>
    <s v="(608) 6719813 - 3208130364- 3125683847"/>
    <s v="joperaciones@servitranstur.com, - contable@servitanstur.com"/>
    <s v="SEIS (06) MESES CALENDARIO, O HASTA AGOTAR PRESUPUESTO"/>
    <d v="2024-04-12T00:00:00"/>
    <s v="CLAUDIA CONSTANZA GANTIVA ORTEGÓN"/>
    <s v="Técnico Administrativo de la Oficina de Servicios Generales"/>
    <n v="40390987"/>
    <s v="SERVICIOS.GENERALES@UNILLANOS.EDU.CO"/>
    <s v="N/A"/>
    <n v="578"/>
    <d v="2024-03-15T00:00:00"/>
    <n v="2189"/>
    <d v="2024-04-12T00:00:00"/>
    <s v="21010060372120202006 _x000a_22010060372120202006"/>
    <s v="FUNCIONAMIENTO"/>
    <s v="CV-100040724 - CV-100010804"/>
    <d v="2024-04-16T00:00:00"/>
    <d v="2024-04-16T00:00:00"/>
    <d v="2024-04-16T00:00:00"/>
    <d v="2024-10-15T00:00:00"/>
    <n v="0"/>
    <s v="N/A"/>
    <s v="N/A"/>
    <s v="N/A"/>
    <s v="N/A"/>
    <s v="N/A"/>
    <s v="N/A"/>
    <s v="N/A"/>
    <s v="N/A"/>
    <s v="N/A"/>
    <s v="N/A"/>
    <s v="N/A"/>
    <n v="0"/>
    <n v="0"/>
    <n v="0"/>
    <n v="0"/>
    <n v="969870470"/>
    <s v="ALEJANDRA"/>
    <d v="2024-04-30T00:00:00"/>
    <n v="11"/>
    <s v="NO"/>
    <d v="2024-05-27T00:00:00"/>
    <s v="LIQUIDADO"/>
    <s v="OK LIQUIDADO"/>
    <d v="2024-04-18T00:00:00"/>
    <n v="5"/>
    <s v="ESTUDIO, PLIEGO, APERTURA, ADJUDICACIÒN, CONTRATO, INICIO, TERMINACIÒN, LIQUIDACIÒN"/>
    <m/>
  </r>
  <r>
    <s v="0546"/>
    <x v="1"/>
    <s v="ADQUISICIÓN DE PAPELERÍA, ÚTILES Y ELEMENTOS DE OFICINA, TINTAS, CARTUCHOS Y TÓNER DE IMPRESORAS, PARA EL NORMAL FUNCIONAMIENTO DE LAS UNIDADES ADMINISTRATIVAS Y ACADÉMICAS DE LA UNIVERSIDAD DE LOS LLANOS"/>
    <m/>
    <x v="4"/>
    <n v="227941433"/>
    <s v="DISTRIBUCIONES TOPALXE S.A.S."/>
    <s v="800.202.522-2"/>
    <s v="NIDIA OLIVEROS LEAL"/>
    <n v="51556786"/>
    <s v="(608) 6722208 – (608) 6722205"/>
    <s v="topalxe.gerencia@gmail.com"/>
    <s v="CUATRO (04) MESES CALENDARIO "/>
    <d v="2024-04-12T00:00:00"/>
    <s v="GLORIA INÉS HERRERA SARMIENTO "/>
    <s v="JEFE DE LA OFICINA DE ALMACÉN E INVENTARIOS"/>
    <n v="40379498"/>
    <s v="almacen@unillanos.edu.co"/>
    <s v="N/A"/>
    <n v="630"/>
    <d v="2024-03-21T00:00:00"/>
    <n v="2187"/>
    <d v="2024-04-12T00:00:00"/>
    <s v="22010060212120201003"/>
    <s v="FUNCIONAMIENTO"/>
    <s v="CV-100040716                "/>
    <d v="2024-04-15T00:00:00"/>
    <d v="2024-04-15T00:00:00"/>
    <d v="2024-04-15T00:00:00"/>
    <d v="2024-08-14T00:00:00"/>
    <n v="0"/>
    <s v="N/A"/>
    <s v="N/A"/>
    <s v="N/A"/>
    <s v="N/A"/>
    <s v="N/A"/>
    <s v="N/A"/>
    <s v="N/A"/>
    <s v="N/A"/>
    <s v="N/A"/>
    <s v="N/A"/>
    <s v="N/A"/>
    <n v="0"/>
    <n v="0"/>
    <n v="0"/>
    <n v="0"/>
    <n v="227941433"/>
    <s v="NATALIA"/>
    <d v="2024-05-08T00:00:00"/>
    <n v="5"/>
    <s v="SI"/>
    <d v="2024-05-23T00:00:00"/>
    <s v="LIQUIDADO"/>
    <s v="OK LIQUIDADO"/>
    <d v="2024-04-16T00:00:00"/>
    <n v="3"/>
    <s v="ESTUDIO, PLIEGO, APERTURA, ADENDA Nº1, ADJUDICACIÒN, CONTRATO, INICIO, TERMINACIÒN, LIQUIDACIÒN"/>
    <m/>
  </r>
  <r>
    <s v="0547"/>
    <x v="0"/>
    <s v="ADQUISICIÓN DE EQUIPOS PARA LOS LABORATORIOS DE LA UNIVERSIDAD DE LOS LLANOS EN EL MARCO DE LA POLÍTICA DE MEDIOS EDUCATIVOS SEGÚN FICHA BPUNI VIARE 05 0211 2023."/>
    <m/>
    <x v="4"/>
    <n v="1227329110"/>
    <s v="NUEVOS RECURSOS S.A.S"/>
    <s v="830.014.721-4"/>
    <s v="JUAN MANUEL FRESEN MARTÍNEZ"/>
    <n v="79147272"/>
    <s v="3103413242."/>
    <s v="comercial@nuevosrecursos.com"/>
    <s v="SEIS (06) MESES CALENDARIO"/>
    <d v="2024-04-12T00:00:00"/>
    <s v="MIGUEL ANGEL RAMÍREZ NIÑO "/>
    <s v="COORDINADOR DEL SISTEMA DE LABORATORIOS"/>
    <n v="91475177"/>
    <s v="COORDINACIONLABORATORIOS@UNILLANOS.EDU.CO"/>
    <s v="N/A"/>
    <n v="701"/>
    <d v="2024-04-03T00:00:00"/>
    <n v="2199"/>
    <d v="2024-04-12T00:00:00"/>
    <s v="220800614923201010030208"/>
    <s v="INVERSIÓN"/>
    <s v="380-45-994000042504"/>
    <d v="2024-04-19T00:00:00"/>
    <d v="2024-04-19T00:00:00"/>
    <d v="2024-04-19T00:00:00"/>
    <d v="2024-10-18T00:00:00"/>
    <n v="0"/>
    <s v="N/A"/>
    <s v="N/A"/>
    <s v="N/A"/>
    <d v="2024-09-12T00:00:00"/>
    <s v="ACTA DE MODIFICACION Y ADICION, se modifica los items 24 y adicion de items 83-84"/>
    <s v="N/A"/>
    <s v="N/A"/>
    <s v="N/A"/>
    <s v="N/A"/>
    <s v="N/A"/>
    <s v="N/A"/>
    <n v="11254784"/>
    <n v="0"/>
    <n v="0"/>
    <n v="11254784"/>
    <n v="1238583894"/>
    <s v="CAMILO"/>
    <d v="2024-05-08T00:00:00"/>
    <n v="14"/>
    <s v="SI"/>
    <d v="2024-10-31T00:00:00"/>
    <s v="LIQUIDADO"/>
    <s v="OK LIQUIDADO"/>
    <d v="2024-04-25T00:00:00"/>
    <n v="10"/>
    <s v="ESTUDIO, CONTRATO, ACTA INCIO, MODIFICACION Y ADICION, TERMINACION Y LIQUIDACION"/>
    <m/>
  </r>
  <r>
    <s v="0548"/>
    <x v="2"/>
    <s v="SUMINISTRO DE RACIÓN ALIMENTARIA (TIPO ALMUERZO) DESTINADO A LOS ESTUDIANTES DE LA UNIVERSIDAD DE LOS LLANOS, EN DESARROLLO DEL PROYECTO “IMPLEMENTACIÓN DE MECANISMOS PARA LA PERMANENCIA Y GRADUACIÓN DE ESTUDIANTES DE PREGRADO CON MAYOR VULNERABILIDAD SOC"/>
    <m/>
    <x v="6"/>
    <n v="17711452250"/>
    <s v="CONSORCIO BIENESTAR UNILLANOS"/>
    <s v="901819852-3"/>
    <s v="SANTIAGO SOTO MOLINA"/>
    <n v="1015393643"/>
    <n v="3123910234"/>
    <s v="consorciobienestarunillanos@gmail.com"/>
    <s v="HASTA EL 29 DE DICIEMBRE DE 2028"/>
    <d v="2024-04-12T00:00:00"/>
    <s v="JHON FREYD MONROY RODRÌGUEZ"/>
    <s v="JEFE DE OFICINA DE BIENESTAR INSTITUCIONAL"/>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SICOF N° 462      SPGR N° 1924 "/>
    <d v="2024-03-05T00:00:00"/>
    <s v="SICOF Nº 2932   SPGR Nº 3624"/>
    <d v="2024-05-03T00:00:00"/>
    <s v="SICOF 33080612692320202006_x000a_SPGR 00AD-2202-0700-2023-00550-0305"/>
    <s v="REGALÍAS"/>
    <s v="CV-620 47 994000052646 y  (RCE) Nº620-74-994000012219 Anexo 0"/>
    <d v="2024-04-26T00:00:00"/>
    <d v="2024-05-03T00:00:00"/>
    <d v="2024-05-06T00:00:00"/>
    <d v="2028-12-29T00:00:00"/>
    <n v="884"/>
    <s v="N/A"/>
    <s v="N/A"/>
    <s v="N/A"/>
    <d v="2024-04-25T00:00:00"/>
    <s v="MODIFICACION PARCIAL, CLAUSULA  GARANTIAS, RESPECTO AL ALCANCE DE LA CALIDAD DEL SERVICIO"/>
    <s v="N/A"/>
    <s v="N/A"/>
    <s v="N/A"/>
    <s v="N/A"/>
    <s v="N/A"/>
    <s v="N/A"/>
    <n v="0"/>
    <n v="0"/>
    <n v="0"/>
    <n v="0"/>
    <n v="17711452250"/>
    <s v="NATALIA"/>
    <d v="2024-05-08T00:00:00"/>
    <n v="3"/>
    <s v="NO"/>
    <m/>
    <s v="EN EJECUCIÓN"/>
    <m/>
    <d v="2024-03-06T00:00:00"/>
    <n v="-28"/>
    <s v="OK HASTA ACTA DE INICIO"/>
    <m/>
  </r>
  <r>
    <s v="0549"/>
    <x v="0"/>
    <s v="SERVICIOS DE MANTENIMIENTO Y SUMINISTRO DE REPUESTOS PARA LOS FILTROS DE AGUA DE LAS DISTINTAS SEDES DE LA UNIVERSIDAD DE LOS LLANOS"/>
    <m/>
    <x v="3"/>
    <n v="22903670"/>
    <s v="PURIFICADORES Y FILTROS INTERNACIONAL S.A.S"/>
    <s v="830.021.842-6"/>
    <s v="FERNANDO CASTAÑO AVILA"/>
    <n v="19429017"/>
    <n v="3117392100"/>
    <s v="villavicencio@purifilinternacional.com"/>
    <s v="CUATRO (04) MESES CALENDARIO"/>
    <d v="2024-04-15T00:00:00"/>
    <s v="CLAUDIA CONSTANZA GANTIVA ORTEGÓN"/>
    <s v="Técnico Administrativo oficina de Servicios Generales"/>
    <n v="40390987"/>
    <s v="SERVICIOS.GENERALES@UNILLANOS.EDU.CO"/>
    <s v="N/A"/>
    <n v="644"/>
    <d v="2024-03-21T00:00:00"/>
    <n v="2234"/>
    <d v="2024-04-16T00:00:00"/>
    <s v="22010060342120202005"/>
    <s v="FUNCIONAMIENTO"/>
    <s v="N/A"/>
    <s v="N/A"/>
    <s v="N/A"/>
    <d v="2024-04-16T00:00:00"/>
    <d v="2024-08-15T00:00:00"/>
    <n v="0"/>
    <s v="N/A"/>
    <s v="N/A"/>
    <s v="N/A"/>
    <s v="N/A"/>
    <s v="N/A"/>
    <s v="N/A"/>
    <s v="N/A"/>
    <s v="N/A"/>
    <s v="N/A"/>
    <s v="N/A"/>
    <s v="N/A"/>
    <n v="0"/>
    <n v="0"/>
    <n v="0"/>
    <n v="0"/>
    <n v="22903670"/>
    <s v="CAMILO"/>
    <d v="2024-05-08T00:00:00"/>
    <n v="17"/>
    <s v="SI"/>
    <d v="2024-07-05T00:00:00"/>
    <s v="LIQUIDADO"/>
    <s v="OK LIQUIDADO"/>
    <d v="2024-04-24T00:00:00"/>
    <n v="8"/>
    <s v="ESTUDIO, CONTRATO, ACTA DE INICIO, TERMINACION Y LIQUIDACION"/>
    <m/>
  </r>
  <r>
    <s v="0556"/>
    <x v="0"/>
    <s v="ADQUISICIÓN DE INSUMOS, ELEMENTOS DE ASEO Y CAFETERÍA NECESARIOS PARA FUNCIONAMIENTO DE DEPENDENCIAS ADMINISTRATIVAS Y ACADÉMICAS DE LA UNIVERSIDAD DE LOS LLANOS."/>
    <m/>
    <x v="4"/>
    <n v="129840016"/>
    <s v="TEMPOASEO LTDA "/>
    <s v="800.256.513-8"/>
    <s v="JOSE ANTONIO PARRADO GARCIA"/>
    <n v="3272710"/>
    <s v="(608) 6727878 – (608) 6625557 "/>
    <s v="tempoaseo@gmail.com"/>
    <s v="CUATRO (04) MESES CALENDARIO"/>
    <d v="2024-04-17T00:00:00"/>
    <s v="GLORIA INES HERRERA SARMIENTO"/>
    <s v="Jefe de Oficina de Almacen e inventarios"/>
    <n v="40379498"/>
    <s v="almacen@unillanos.edu.co"/>
    <s v="N/A"/>
    <n v="766"/>
    <d v="2024-04-09T00:00:00"/>
    <n v="2263"/>
    <d v="2024-04-17T00:00:00"/>
    <s v="22010060302120201003"/>
    <s v="FUNCIONAMIENTO"/>
    <s v="3904113-5"/>
    <d v="2024-04-22T00:00:00"/>
    <d v="2024-04-22T00:00:00"/>
    <d v="2024-04-22T00:00:00"/>
    <d v="2024-08-21T00:00:00"/>
    <n v="0"/>
    <s v="N/A"/>
    <s v="N/A"/>
    <s v="N/A"/>
    <s v="N/A"/>
    <s v="N/A"/>
    <s v="N/A"/>
    <s v="N/A"/>
    <s v="N/A"/>
    <s v="N/A"/>
    <s v="N/A"/>
    <s v="N/A"/>
    <n v="0"/>
    <n v="0"/>
    <n v="0"/>
    <n v="0"/>
    <n v="129840016"/>
    <s v="ALEJANDRA"/>
    <d v="2024-04-30T00:00:00"/>
    <n v="7"/>
    <s v="SI"/>
    <d v="2024-09-12T00:00:00"/>
    <s v="LIQUIDADO"/>
    <s v="OK LIQUIDADO"/>
    <d v="2024-04-25T00:00:00"/>
    <n v="7"/>
    <s v="ESTUDIO, CONTRATO, ACTA DE INICIO, TERMINACION Y LIQUIDACION"/>
    <m/>
  </r>
  <r>
    <s v="0560"/>
    <x v="0"/>
    <s v="PRESTACIÓN DE SERVICIOS PROFESIONALES PARA LA ASESORÍA JURÍDICA ASOCIADA A LOS PROCESOS DE PROTECCIÓN DE LA PROPIEDAD INTELECTUAL DE LOS PRODUCTOS DE I+D+I DERIVADOS COMO RESULTADO DEL PROYECTO TITULADO “IMPLEMENTACIÓN DE UNA RED DE INVESTIGACIÓN, DESARRO"/>
    <m/>
    <x v="0"/>
    <n v="10000000"/>
    <s v="EDWAR ANDRÈS ROMERO GÒNGORA"/>
    <n v="1122676835"/>
    <s v="N/A"/>
    <s v="N/A"/>
    <s v="3176812338."/>
    <s v="ledserdvillavicencio@gmail.com"/>
    <s v="SEIS (6) MESES CALENDARIO"/>
    <d v="2024-04-18T00:00:00"/>
    <s v="ELVIS MIGUEL PÉREZ RODRÍGUEZ "/>
    <s v="DECANO DE LA FACULTAD DE CIENCIAS BÁSICAS E INGENIERÍA"/>
    <n v="17413048"/>
    <s v="decafcbi@unillanos.edu.co        eperez@unillanos.edu.co"/>
    <s v="N/A"/>
    <s v="SICOF 604               SPGR 2324"/>
    <d v="2024-03-19T00:00:00"/>
    <s v="SICOF 2322              SPGR  2524"/>
    <d v="2024-04-18T00:00:00"/>
    <s v="SICOF 330706025622320202008 _x000a_SPGR 00TI-3902-0705-2019-00010-0060 "/>
    <s v="REGALÍAS"/>
    <n v="160367"/>
    <d v="2024-04-23T00:00:00"/>
    <d v="2024-04-23T00:00:00"/>
    <d v="2024-04-24T00:00:00"/>
    <d v="2024-10-23T00:00:00"/>
    <n v="-644"/>
    <d v="2024-10-21T00:00:00"/>
    <s v="ACTA DE PRÒRROGA Nº 01, plazo adicional UN (01) MES CALENDARIO    "/>
    <d v="2024-11-23T00:00:00"/>
    <s v="N/A"/>
    <s v="N/A"/>
    <d v="2024-05-10T00:00:00"/>
    <s v="ACTA ACLARATORIA Nº 01  SE ALCARA NÙMERO DE PÒLIZA DE CUMPLIMIENTO"/>
    <d v="2024-11-21T00:00:00"/>
    <s v="SUSPENSIÒN Nº 01, Se suspende por el tèrmino de QUINCE (15) DÌAS CALENDARIO, hasta el 05/12/2024.  Debido a las demoras presentadas por parte de la Universidad Nacional, en el proceso de aprobación y firma de documentos tales como poder especial y contrat"/>
    <s v="AMPLIACIÒN Nº 01 A LA SUSPENSIÒN Nº 01                                 05/12/2024                                                                                  AMPLIACIÒN Nº 02 A LA SUSPENSIÒN Nº 01                                 17/01/2025           "/>
    <s v="18/01/2024         17/03/2025   20/04/2025  19/06/2025"/>
    <n v="0"/>
    <n v="0"/>
    <n v="0"/>
    <n v="0"/>
    <n v="10000000"/>
    <s v="NATALIA"/>
    <d v="2024-05-08T00:00:00"/>
    <n v="11"/>
    <s v="NO"/>
    <m/>
    <s v="EN EJECUCIÓN"/>
    <m/>
    <d v="2024-04-18T00:00:00"/>
    <n v="1"/>
    <s v="OK HASTA ACTA DE INICIO"/>
    <m/>
  </r>
  <r>
    <s v="0561"/>
    <x v="0"/>
    <s v="ADQUISICIÓN DE AGENDAS INSTITUCIONALES PARA EL FORTALECIMIENTO DEL PROGRAMA DE RETENCIÓN ESTUDIANTIL DEL ÁREA DE DESARROLLO HUMANO BIENESTAR INSTITUCIONAL DE LA UNIVERSIDAD DE LOS LLANOS."/>
    <m/>
    <x v="4"/>
    <n v="29998710"/>
    <s v="LEYSLI ROCIÓ OROZCO FORERO"/>
    <n v="41959758"/>
    <s v="N/A"/>
    <s v="N/A"/>
    <n v="3144902143"/>
    <s v="comercializadoravalu@gmail.com"/>
    <s v="DOS (02) MESES CALENDARIO"/>
    <d v="2024-04-18T00:00:00"/>
    <s v="JHON FREYD MONROY RODRIGUEZ "/>
    <s v="Jefe de la División de Bienestar Institucional Universitario"/>
    <n v="86074342"/>
    <s v="bienestar@unillanos.edu.co "/>
    <s v="N/A"/>
    <n v="721"/>
    <d v="2024-04-05T00:00:00"/>
    <n v="2315"/>
    <d v="2024-04-18T00:00:00"/>
    <s v="22010060222120201003"/>
    <s v="FUNCIONAMIENTO"/>
    <s v="N/A"/>
    <s v="N/A"/>
    <s v="N/A"/>
    <d v="2024-04-19T00:00:00"/>
    <d v="2024-06-18T00:00:00"/>
    <n v="0"/>
    <s v="N/A"/>
    <s v="N/A"/>
    <s v="N/A"/>
    <s v="N/A"/>
    <s v="N/A"/>
    <s v="N/A"/>
    <s v="N/A"/>
    <s v="N/A"/>
    <s v="N/A"/>
    <s v="N/A"/>
    <s v="N/A"/>
    <n v="0"/>
    <n v="0"/>
    <n v="0"/>
    <n v="0"/>
    <n v="29998710"/>
    <s v="LIDA"/>
    <d v="2024-04-25T00:00:00"/>
    <n v="5"/>
    <s v="SI"/>
    <d v="2024-05-14T00:00:00"/>
    <s v="LIQUIDADO"/>
    <s v="OK LIQUIDADO"/>
    <d v="2024-04-23T00:00:00"/>
    <n v="4"/>
    <s v="ESTUDIO, CONTRATO, ACTA DE INICIO, TERMINACION Y LIQUIDACION"/>
    <m/>
  </r>
  <r>
    <s v="0562"/>
    <x v="1"/>
    <s v="ADQUISICIÓN DE EQUIPOS, DISPOSITIVOS Y ELEMENTOS TECNOLÓGICOS PARA EL DESARROLLO DEL PROYECTO &quot;ADQUISICIÓN E INSTALACIÓN DE PANTALLAS INTERACTIVAS EN AULAS DEL CAMPUS BARCELONA DE LA UNIVERSIDAD DE LOS LLANOS&quot; FICHA BPUNI VIARE 02 0308 2023"/>
    <m/>
    <x v="4"/>
    <n v="490418992"/>
    <s v="TECHNICAL PC COLOMBIA S.A.S"/>
    <s v="901.422.059-3"/>
    <s v="MAURICIO QUINTERO NARANJO"/>
    <n v="86062777"/>
    <s v="(608) 6829482            3142441100"/>
    <s v="gerencia@tpccolombia.com "/>
    <s v="SEIS (06) MESES CALENDARIO"/>
    <d v="2024-04-22T00:00:00"/>
    <s v="INDIRA SUSANA PARRADO RUIZ "/>
    <s v="JEFE DE OFICINA PUBLICACIONES Y AYUDAS EDUCATIVAS"/>
    <n v="40189342"/>
    <s v="ayueduc@unillanos.edu.co"/>
    <s v="N/A"/>
    <n v="667"/>
    <d v="2024-03-22T00:00:00"/>
    <n v="2451"/>
    <d v="2024-04-22T00:00:00"/>
    <s v="210400852723201010030406"/>
    <s v="INVERSIÓN"/>
    <s v="CV-100040921           "/>
    <d v="2024-04-24T00:00:00"/>
    <d v="2024-04-24T00:00:00"/>
    <d v="2024-04-24T00:00:00"/>
    <d v="2024-10-23T00:00:00"/>
    <n v="0"/>
    <s v="N/A"/>
    <s v="N/A"/>
    <s v="N/A"/>
    <s v="N/A"/>
    <s v="N/A"/>
    <s v="N/A"/>
    <s v="N/A"/>
    <s v="N/A"/>
    <s v="N/A"/>
    <s v="N/A"/>
    <s v="N/A"/>
    <n v="0"/>
    <n v="0"/>
    <n v="0"/>
    <n v="0"/>
    <n v="490418992"/>
    <s v="NATALIA"/>
    <d v="2024-05-08T00:00:00"/>
    <n v="11"/>
    <s v="SI"/>
    <d v="2024-10-28T00:00:00"/>
    <s v="LIQUIDADO"/>
    <s v="OK LIQUIDADO"/>
    <d v="2024-05-03T00:00:00"/>
    <n v="10"/>
    <s v="OK HASTA ACTA DE LIQUIDACION"/>
    <m/>
  </r>
  <r>
    <s v="0563"/>
    <x v="0"/>
    <s v="ADQUISICIÓN E INSTALACIÓN DE MOBILIARIO NECESARIO PARA EL CORRECTO FUNCIONAMIENTO DE LAS DEPENDENCIAS ACADÉMICO ADMINISTRATIVAS DE LA UNIVERSIDAD DE LOS LLANOS."/>
    <m/>
    <x v="4"/>
    <n v="129630032"/>
    <s v="DARWIN MAURICIO HERNÁNDEZ DELGADO"/>
    <n v="79921505"/>
    <s v="N/A"/>
    <s v="N/A"/>
    <s v="(608) 6621882 - 3102854797"/>
    <s v="dmhd1980@hotmail.com"/>
    <s v="CUATRO (04) MESES CALENDARIO"/>
    <d v="2024-04-23T00:00:00"/>
    <s v="CLAUDIA CONSTANZA GANTIVA ORTEGÓN"/>
    <s v="Técnico Administrativo oficina de Servicios Generales"/>
    <n v="40390987"/>
    <s v="SERVICIOS.GENERALES@UNILLANOS.EDU.CO"/>
    <s v="N/A"/>
    <n v="829"/>
    <d v="2024-04-16T00:00:00"/>
    <n v="2522"/>
    <d v="2024-04-23T00:00:00"/>
    <s v="22010061762120101004010101"/>
    <s v="FUNCIONAMIENTO"/>
    <s v="3906732-3"/>
    <d v="2024-04-25T00:00:00"/>
    <d v="2024-04-25T00:00:00"/>
    <d v="2024-04-25T00:00:00"/>
    <d v="2024-08-24T00:00:00"/>
    <n v="0"/>
    <s v="N/A"/>
    <s v="N/A"/>
    <s v="N/A"/>
    <s v="N/A"/>
    <s v="N/A"/>
    <s v="N/A"/>
    <s v="N/A"/>
    <s v="N/A"/>
    <s v="N/A"/>
    <s v="N/A"/>
    <s v="N/A"/>
    <n v="0"/>
    <n v="0"/>
    <n v="0"/>
    <n v="0"/>
    <n v="129630032"/>
    <s v="ALEJANDRA"/>
    <d v="2024-05-06T00:00:00"/>
    <n v="8"/>
    <s v="SI"/>
    <d v="2024-07-26T00:00:00"/>
    <s v="LIQUIDADO"/>
    <s v="OK LIQUIDADO"/>
    <d v="2024-04-29T00:00:00"/>
    <n v="5"/>
    <s v="ESTUDIO, CONTRATO, ACTA DE INICIO, TERMINACION Y LIQUIDACION"/>
    <m/>
  </r>
  <r>
    <s v="0564"/>
    <x v="0"/>
    <s v="LOS CEDENTES TRANSFIEREN DE MANERA TOTAL Y SIN LIMITACIÓN ALGUNA, A LA UNIVERSIDAD DE LOS LLANOS, LOS DERECHOS PATRIMONIALES QUE LES CORRESPONDEN SOBRE EL SOFTWARE DENOMINADO: “UNILLANOS MATH 1.0” DENTRO DEL PROYECTO “ESTRATEGIA PEDAGÓGICA COMPUTACIONAL P"/>
    <m/>
    <x v="5"/>
    <n v="0"/>
    <s v="_x000a_SARA CRISTINA GUERRERO_x000a__x000a_BEATRIZ ROJAS GARCÍA_x000a__x000a_MARCO ANTONIO GUTIÉRREZ CÁRDENAS_x000a__x000a_CARLOS ANDRÉS MARLES ÁVILA_x000a__x000a_DANIEL HUMBERTO MORENO MORENO_x000a__x000a__x000a_"/>
    <s v="_x000a_C.C. N° 23.781.207 _x000a__x000a_C.C. Nº 37.749.901 ._x000a__x000a_C.C. N° 86.086.203 _x000a__x000a_C.C. N° 1.000.185.009 _x000a__x000a_C.C. N° 1.122.138.438 "/>
    <s v="N/A"/>
    <s v="N/A"/>
    <s v="3006132634          3183899667    3209014856        3203952563"/>
    <s v="sguerrero@unillanos.edu.co             brojasg@unillanos.edu.co       marco.gutierrez@unillanos.edu.co               carlos.marles@unillanos.edu.co            daniel.moreno@unillanos.edu.co"/>
    <s v="GRATUITO"/>
    <d v="2024-04-24T00:00:00"/>
    <s v="YOHANA MARIA VELASCO SANTAMARIA"/>
    <s v="DIRECTORA TÈCNICA DE LA DIRECCIÒN GENERAL DE INVESTIGACIONES"/>
    <n v="52518905"/>
    <s v="dginvestigaciones@unillanos.edu.co"/>
    <s v="N/A"/>
    <s v="N/A"/>
    <s v="N/A"/>
    <s v="N/A"/>
    <s v="N/A"/>
    <s v="N/A"/>
    <s v="N/A"/>
    <s v="N/A"/>
    <s v="N/A"/>
    <s v="N/A"/>
    <s v="N/A"/>
    <s v="N/A"/>
    <e v="#VALUE!"/>
    <s v="N/A"/>
    <s v="N/A"/>
    <s v="N/A"/>
    <s v="N/A"/>
    <s v="N/A"/>
    <s v="N/A"/>
    <s v="N/A"/>
    <s v="N/A"/>
    <s v="N/A"/>
    <s v="N/A"/>
    <s v="N/A"/>
    <n v="0"/>
    <n v="0"/>
    <n v="0"/>
    <n v="0"/>
    <n v="0"/>
    <s v="NATALIA"/>
    <d v="2024-05-08T00:00:00"/>
    <e v="#VALUE!"/>
    <s v="NO"/>
    <s v="N/A"/>
    <s v="EN EJECUCIÓN"/>
    <s v="HASTA LA COMUNICACIÒN SUPERVISOR"/>
    <s v="N/A"/>
    <m/>
    <s v="N/A"/>
    <m/>
  </r>
  <r>
    <s v="0565"/>
    <x v="0"/>
    <s v="LOS CEDENTES TRANSFIEREN DE MANERA TOTAL Y SIN LIMITACIÓN ALGUNA, A LA UNIVERSIDAD DE LOS LLANOS, LOS DERECHOS PATRIMONIALES QUE LES CORRESPONDEN SOBRE EL SOFTWARE DENOMINADO: “SOFTVAP v 1.0” DENTRO DEL PROYECTO: “EVALUACIÓN DEL APRENDIZAJE EN LA FORMACIÓ"/>
    <m/>
    <x v="5"/>
    <s v="GRATUITO"/>
    <s v="MERY LUZ VALDERRAMA SANABRIA_x000a__x000a_FELIPE ANDRÉS CORREDOR CHAVARRO_x000a__x000a_JAVIER EDUARDO MARTÍNEZ BAQUERO_x000a__x000a_BRAYAN SANTIAGO RONCANCIO_x000a__x000a_"/>
    <s v="_x000a_C.C. N° 46.673.774 _x000a__x000a_C.C. N° 86.065.075 d_x000a__x000a_C.C N° 86.064.919 _x000a__x000a_C.C. N° 1.121.956.650 _x000a_"/>
    <s v="N/A"/>
    <s v="N/A"/>
    <s v="3017204670      3153538755      3208033460       3188650760 "/>
    <s v="mvalderrama@unillanos.edu.co       felcorredor@unillanos.edu.co        jmartinez@unillanos.edu.co        brayan.roncancio@unillanos.edu.co"/>
    <s v="TIEMPO MÁXIMO DE PROTECCIÓN LEGAL "/>
    <d v="2024-04-24T00:00:00"/>
    <s v="YOHANA MARIA VELASCO SANTAMARIA"/>
    <s v="DIRECTORA TÈCNICA DE LA DIRECCIÒN GENERAL DE INVESTIGACIONES"/>
    <n v="52518905"/>
    <s v="dginvestigaciones@unillanos.edu.co"/>
    <s v="N/A"/>
    <s v="N/A"/>
    <s v="N/A"/>
    <s v="N/A"/>
    <s v="N/A"/>
    <s v="N/A"/>
    <s v="N/A"/>
    <s v="N/A"/>
    <s v="N/A"/>
    <s v="N/A"/>
    <s v="N/A"/>
    <s v="N/A"/>
    <e v="#VALUE!"/>
    <s v="N/A"/>
    <s v=" "/>
    <s v="N/A"/>
    <s v="N/A"/>
    <s v="N/A"/>
    <s v="N/A"/>
    <s v="N/A"/>
    <s v="N/A"/>
    <s v="N/A"/>
    <s v="N/A"/>
    <s v="N/A"/>
    <n v="0"/>
    <n v="0"/>
    <n v="0"/>
    <n v="0"/>
    <e v="#VALUE!"/>
    <s v="NATALIA"/>
    <d v="2024-05-08T00:00:00"/>
    <e v="#VALUE!"/>
    <s v="NO"/>
    <s v="N/A"/>
    <s v="EN EJECUCIÓN"/>
    <m/>
    <s v="N/A"/>
    <e v="#VALUE!"/>
    <m/>
    <m/>
  </r>
  <r>
    <s v="0566"/>
    <x v="0"/>
    <s v="MANTENIMIENTO PREVENTIVO DEL ASCENSOR DEL EDIFICIO GABRIEL ROSAS CAMPUS SAN ANTONIO DE LA UNIVERSIDAD DE LOS LLANOS."/>
    <m/>
    <x v="6"/>
    <n v="11758904"/>
    <s v="OTIS ELEVATOR COMPANY COLOMBIA S.A.S"/>
    <s v="830.005.448-1"/>
    <s v="ALEXANDER CÀRDENAS GARCÍA"/>
    <n v="80802408"/>
    <s v="(601) 6723911 – (601) 4050020."/>
    <s v=" comunicaciones.fi@otis.com"/>
    <s v="OCHO (8) MESES CALENDARIO O HASTA EL TREINTA Y UNO (31) DE DICIEMBRE DE 2024"/>
    <d v="2024-04-25T00:00:00"/>
    <s v="MARTHA ARIAS ROJAS"/>
    <s v="TÈCNICO ADMINISTRATIVO"/>
    <n v="68287172"/>
    <s v="sanantonio@unillanos.edu.co"/>
    <s v="N/A"/>
    <n v="596"/>
    <d v="2024-03-18T00:00:00"/>
    <n v="2640"/>
    <d v="2024-04-25T00:00:00"/>
    <s v="22010060322120201003"/>
    <s v="FUNCIONAMIENTO"/>
    <s v="N/A"/>
    <s v="N/A"/>
    <s v="N/A"/>
    <d v="2024-04-29T00:00:00"/>
    <d v="2024-12-28T00:00:00"/>
    <n v="-578"/>
    <s v="20/12/2024                              27/03/2025                               26/06/2025"/>
    <s v="PRÒRROGA Nº 01                                                                      La supervisora solicita al contratista prorrogar el contrato referido, toda vez que aún falta un 82% de ejecución financiera para cumplir con el objeto contractual.       "/>
    <s v="28/03/2025 28/06/2025          28/08/2025"/>
    <s v="09/08/2024           27/03/2025"/>
    <s v="MODIFICACIÒN Nº 01                                                      Se modifican  la Clàusula 3) ESPECIFICACIONES TÈCNICAS, incluyendo items                       MODIFICACIÒN Nº 02                                                      Se modifican  la"/>
    <s v="N/A"/>
    <s v="N/A"/>
    <s v="N/A"/>
    <s v="N/A"/>
    <s v="N/A"/>
    <s v="N/A"/>
    <n v="5429830"/>
    <n v="0"/>
    <n v="0"/>
    <n v="5429830"/>
    <n v="17188734"/>
    <s v="NATALIA"/>
    <d v="2024-05-27T00:00:00"/>
    <n v="21"/>
    <s v="SI"/>
    <m/>
    <s v="EN EJECUCIÓN"/>
    <m/>
    <d v="2024-05-16T00:00:00"/>
    <n v="16"/>
    <s v="OK HASTA EL ACTA DE INICIO"/>
    <m/>
  </r>
  <r>
    <s v="0567"/>
    <x v="2"/>
    <s v="SERVICIO DE TRANSPORTE TERRESTRE ESPECIAL DESTINADO A LOS ESTUDIANTES DE LA UNIVERSIDAD DE LOS LLANOS, EN DESARROLLO DEL PROYECTO “IMPLEMENTACIÓN DE MECANISMOS PARA LA PERMANENCIA Y GRADUACIÓN DE ESTUDIANTES DE PREGRADO CON MAYOR VULNERABILIDAD SOCIOECONÓ"/>
    <m/>
    <x v="3"/>
    <n v="24602548432"/>
    <s v="UNIÓN TEMPORAL TRANSPORTE ESPECIAL LLANOS S&amp;E"/>
    <s v="901.824.196-1"/>
    <s v="NÉSTOR HAROLD CALDERÓN MARTÍNEZ "/>
    <n v="79706143"/>
    <n v="3208130364"/>
    <s v="ut.llanosservitours@gmail.com"/>
    <s v="HASTA EL 29 DE DICIEMBRE DE 2028"/>
    <d v="2024-04-26T00:00:00"/>
    <s v="JHON FREYD MONROY RODRIGUEZ "/>
    <s v="Jefe de la División de Bienestar Institucional Universitario"/>
    <n v="86074342"/>
    <s v="VICERRECURSOS@UNILLANOS.EDU.CO"/>
    <s v="SERVITRANSTUR S.AS, identificada con NIT 830.007.737-2, representada legalmente por el Señor NÉSTOR HAROLD CALDERÓN MARTÍNEZ, identificado con número de cédula de ciudadanía N° 79.706.143, expedida en Bogotá D.C, con un porcentaje de participación del 99%"/>
    <s v="INTERNO 541 SPGR 2124"/>
    <d v="2024-03-11T00:00:00"/>
    <s v="INTERNO 2775 SPGR 3524"/>
    <d v="2024-04-30T00:00:00"/>
    <s v="SICOF 33080612402320202006_x000a_SPGR 00AD-2202-0700-2023-00550-0305 "/>
    <s v="INVERSIÓN"/>
    <s v="Cumplimiento N° 30-44-101057978  Responsabilidad Civil Extracontractual N° 30-40-101021219 "/>
    <d v="2024-04-30T00:00:00"/>
    <d v="2024-04-30T00:00:00"/>
    <d v="2024-04-30T00:00:00"/>
    <d v="2028-12-29T00:00:00"/>
    <n v="884"/>
    <s v="N/A"/>
    <s v="N/A"/>
    <s v="N/A"/>
    <s v="N/A"/>
    <s v="N/A"/>
    <s v="N/A"/>
    <s v="N/A"/>
    <s v="N/A"/>
    <s v="N/A"/>
    <s v="N/A"/>
    <s v="N/A"/>
    <n v="0"/>
    <n v="0"/>
    <n v="0"/>
    <n v="0"/>
    <n v="24602548432"/>
    <s v="CAMILO"/>
    <d v="2024-05-06T00:00:00"/>
    <n v="5"/>
    <s v="NO"/>
    <m/>
    <s v="EN EJECUCIÓN"/>
    <m/>
    <d v="2024-04-30T00:00:00"/>
    <n v="3"/>
    <s v="OK HASTA EL ACTA ACLARATORIA"/>
    <m/>
  </r>
  <r>
    <s v="0568"/>
    <x v="0"/>
    <s v="INTERVENTORÍA AL CONTRATO DE CONSULTORÍA, CUYO OBJETO ES: “ESTUDIOS Y DISEÑOS PARA LA CONSTRUCCIÓN DE UN COMPLEJO ACADÉMICO ADMINISTRATIVO EN LA UNIVERSIDAD DE LOS LLANOS, VILLAVICENCIO, META. BPIN 2023005500030"/>
    <m/>
    <x v="9"/>
    <n v="114995219"/>
    <s v="CONSORCIO INTERVENTORÍA DISEÑOS U. LLANOS"/>
    <s v="901.825.686-1"/>
    <s v="RONALD ROMERO HERNÁNDEZ"/>
    <n v="13686426"/>
    <n v="3112445757"/>
    <s v="gerenciasingar@gmail.com_x000a__x000a_interaulasullanos2024@gmail.com"/>
    <s v="CINCO (05) MESES CALENDARIO "/>
    <d v="2024-04-26T00:00:00"/>
    <s v="MARIA PAULA ESTUPIÑAN TIUSO"/>
    <s v="Jefe de la Oficina Asesora de Planeación"/>
    <n v="1121822030"/>
    <s v="infraestructura@unillanos.edu.co"/>
    <s v="JUAN CARLOS OSORIO RIOS, quien actúa como persona natural identificado con C.C.Nº 91.493.486, con un porcentaje de participación del 65 % SINGAR S.A.S, identificada con NIT 900675837-9, con un porcentaje de participación del 35%,  representada legalmente "/>
    <s v="INTERNO 247 SPGR 1024"/>
    <d v="2024-02-10T00:00:00"/>
    <s v="SICOF 2932    SPGR 3624"/>
    <d v="2024-05-03T00:00:00"/>
    <s v="SICOF 33080612692320202006_x000a_SPGR 00AD-2202-0700-2023-00550-0305"/>
    <s v="INVERSIÓN"/>
    <s v="CV-620 47 994000052646"/>
    <d v="2024-05-10T00:00:00"/>
    <d v="2024-05-10T00:00:00"/>
    <d v="2024-05-20T00:00:00"/>
    <d v="2024-10-19T00:00:00"/>
    <n v="-648"/>
    <s v="N/A"/>
    <s v="N/A"/>
    <s v="N/A"/>
    <s v="N/A"/>
    <s v=" "/>
    <s v="N/A"/>
    <s v="N/A"/>
    <d v="2024-10-01T00:00:00"/>
    <s v="ESPERA EN TIEMPOS DE RESPUESTA Y REUNIONES CON ENTIDADES  TERCERAS (Curaduría Municipal y la Oficina de Planeación Municipal)"/>
    <s v="N° 1 fecha 30/11/0224_x000a__x000a_N°2 fecha 29/01/2025                                            N°3 29/03/2025"/>
    <s v="N° 1 fecha 29/01/0225_x000a_N°2 fecha 29/03/2025                        N° 3 28/04/2025"/>
    <n v="0"/>
    <n v="0"/>
    <n v="0"/>
    <n v="0"/>
    <n v="114995219"/>
    <s v="LIDA"/>
    <d v="2024-06-07T00:00:00"/>
    <n v="15"/>
    <s v="NO"/>
    <m/>
    <s v="EN EJECUCIÓN"/>
    <m/>
    <d v="2024-05-03T00:00:00"/>
    <n v="6"/>
    <s v="OK ACTA DE INICIO"/>
    <m/>
  </r>
  <r>
    <s v="0569"/>
    <x v="0"/>
    <s v="MEJORAMIENTO DE ZONAS DE PARQUEO DE MOTOS Y MANTENIMIENTO DEL PROGRAMA DE MERCADEO DEL CAMPUS SAN ANTONIO DE LA UNIVERSIDAD DE LOS LLANOS"/>
    <m/>
    <x v="8"/>
    <n v="129807831"/>
    <s v="CONSORCIO SAN ANTONIO"/>
    <s v="901.825.674-3"/>
    <s v="KAROLL GERALDINNE GARCÌA CAMELO"/>
    <n v="1006825362"/>
    <s v="3232324767."/>
    <s v="jmrpavimentos@gmail.com  "/>
    <s v="DOS (02) MESES CALENDARIOS"/>
    <d v="2024-04-29T00:00:00"/>
    <s v="WILSON FERNANDO SALGADO CIFUENTES"/>
    <s v="Vicerrector de Recursos Universitarios "/>
    <n v="17346234"/>
    <s v="VICERRECURSOS@UNILLANOS.EDU.CO"/>
    <s v="JUSAN INGENIERIA S.A.S, NIT 900.667.739-1, con participaciòn del  50%                                         SERVICIOS,MANTENIMIENTO Y CONSULTORÌA TÈCNICA S.A.S, NIT 900.724.882-1, con porcentaje de participaciòn del 50%"/>
    <n v="666"/>
    <d v="2024-03-22T00:00:00"/>
    <n v="2649"/>
    <d v="2024-04-29T00:00:00"/>
    <s v="22010060342120202005_x000a_22010060332120201003"/>
    <s v="FUNCIONAMIENTO"/>
    <s v="30-44-101057995 Anexo 0 y  (RCE) Nº 30-40-101021229"/>
    <d v="2024-05-02T00:00:00"/>
    <s v="02//05/2024"/>
    <d v="2024-05-03T00:00:00"/>
    <d v="2024-07-02T00:00:00"/>
    <n v="0"/>
    <s v="N/A"/>
    <s v="N/A"/>
    <s v="N/A"/>
    <s v="N/A"/>
    <s v="N/A"/>
    <s v="N/A"/>
    <s v="N/A"/>
    <s v="N/A"/>
    <s v="N/A"/>
    <s v="N/A"/>
    <s v="N/A"/>
    <n v="0"/>
    <n v="0"/>
    <n v="0"/>
    <n v="0"/>
    <n v="129807831"/>
    <s v="NATALIA"/>
    <d v="2024-05-14T00:00:00"/>
    <n v="8"/>
    <s v="NO"/>
    <d v="2024-12-18T00:00:00"/>
    <s v="LIQUIDADO"/>
    <s v="OK LIQUIDADO"/>
    <d v="2024-05-10T00:00:00"/>
    <n v="10"/>
    <s v="OK HASTA LIQUIDACION"/>
    <m/>
  </r>
  <r>
    <s v="0570"/>
    <x v="0"/>
    <s v="SERVICIOS DE MANTENIMIENTO PREVENTIVO Y CORRECTIVO CON SUMINISTRO DE REPUESTOS PARA LOS EQUIPOS QUE COMPONEN LA PLANTA DE TRATAMIENTO AGUA RESIDUAL DE (PTAR) CAMPUS BARCELONA DE LA UNIVERSIDAD DE LOS LLANOS."/>
    <m/>
    <x v="6"/>
    <n v="23974000"/>
    <s v="PLANTAS E HIDROLAVADORAS DEL META S.A.S."/>
    <s v="901.102.505-4"/>
    <s v="YIMMY ALFREDO GUEVARA RODRÌGUEZ "/>
    <n v="81741599"/>
    <s v="(608) 6603649 – 3178543831 - 3028495057"/>
    <s v="erviplantasehidro@gmail.com"/>
    <s v="SEIS (06) MESES CALENDARIO"/>
    <d v="2024-04-30T00:00:00"/>
    <s v="CLAUDIA CONSTANZA GANTIVA ORTEGÓN"/>
    <s v="Técnico Administrativo oficina de Servicios Generales"/>
    <n v="40390987"/>
    <s v="SERVICIOS.GENERALES@UNILLANOS.EDU.CO"/>
    <s v="N/A"/>
    <n v="886"/>
    <d v="2024-04-22T00:00:00"/>
    <n v="2730"/>
    <d v="2024-04-30T00:00:00"/>
    <s v="22010060392120202006"/>
    <s v="FUNCIONAMIENTO"/>
    <s v="N/A"/>
    <s v="N/A"/>
    <s v="N/A"/>
    <d v="2024-04-30T00:00:00"/>
    <d v="2024-10-29T00:00:00"/>
    <n v="0"/>
    <s v="N/A"/>
    <s v="N/A"/>
    <s v="N/A"/>
    <s v="N/A"/>
    <s v="N/A"/>
    <s v="N/A"/>
    <s v="N/A"/>
    <s v="N/A"/>
    <s v="N/A"/>
    <s v="N/A"/>
    <s v="N/A"/>
    <n v="0"/>
    <n v="0"/>
    <n v="0"/>
    <n v="0"/>
    <n v="23974000"/>
    <s v="ALEJANDRA"/>
    <d v="2024-05-08T00:00:00"/>
    <n v="7"/>
    <s v="SI"/>
    <d v="2024-11-15T00:00:00"/>
    <s v="LIQUIDADO"/>
    <s v="OK LIQUIDADO"/>
    <d v="2024-05-03T00:00:00"/>
    <n v="4"/>
    <s v="OK HASTA LIQUIDACION"/>
    <m/>
  </r>
  <r>
    <s v="0571"/>
    <x v="0"/>
    <s v="SERVICIO DE MANTENIMIENTO GENERAL PREVENTIVO Y CORRECTIVO CON SUMINISTRO DE REPUESTOS PARA EQUIPOS ELECTRÓNICOS Y ELÉCTRICOS (PLANTAS) DE LA UNIVERSIDAD DE LOS LLANOS"/>
    <m/>
    <x v="11"/>
    <n v="49999992"/>
    <s v="REY DANY VELÁSQUEZ ORTIZ"/>
    <n v="86070689"/>
    <s v="N/A"/>
    <s v="N/A"/>
    <s v="(608) 6623348 3132589268. "/>
    <s v="reydanyv@gmail.com   "/>
    <s v="CUATRO (04) MESES CALENDARIO"/>
    <d v="2024-04-30T00:00:00"/>
    <s v="CLAUDIA CONSTANZA GANTIVA ORTEGÓN"/>
    <s v="TÉCNICO ADMINISTRATIVO ADSCRITO A LA SECCIÓN DE SERVICIOS GENERALES "/>
    <n v="40390987"/>
    <s v="SERVICIOS.GENERALES@UNILLANOS.EDU.CO"/>
    <s v="N/A"/>
    <n v="894"/>
    <d v="2024-04-23T00:00:00"/>
    <n v="2734"/>
    <d v="2024-04-30T00:00:00"/>
    <s v="22010060632120202008"/>
    <s v="FUNCIONAMIENTO"/>
    <s v="N/A"/>
    <s v="N/A"/>
    <s v="N/A"/>
    <d v="2024-05-02T00:00:00"/>
    <d v="2024-09-01T00:00:00"/>
    <n v="0"/>
    <s v="N/A"/>
    <s v="N/A"/>
    <s v="N/A"/>
    <s v="N/A"/>
    <s v="N/A"/>
    <s v="N/A"/>
    <s v="N/A"/>
    <s v="N/A"/>
    <s v="N/A"/>
    <s v="N/A"/>
    <s v="N/A"/>
    <n v="0"/>
    <n v="0"/>
    <n v="0"/>
    <n v="0"/>
    <n v="49999992"/>
    <s v="NATALIA"/>
    <d v="2024-05-07T00:00:00"/>
    <n v="4"/>
    <s v="SI"/>
    <d v="2024-06-28T00:00:00"/>
    <s v="LIQUIDADO"/>
    <s v="OK LIQUIDADO"/>
    <d v="2024-05-03T00:00:00"/>
    <n v="4"/>
    <s v="ESTUDIO, CONTRATO, ACTA DE INICIO, TERMINACIÒN Y LIQUIDACIÒN"/>
    <m/>
  </r>
  <r>
    <s v="0572"/>
    <x v="0"/>
    <s v="LOS CEDENTES TRANSFIEREN DE MANERA TOTAL Y SIN LIMITACIÓN ALGUNA, A LA UNIVERSIDAD DE LOS LLANOS, LOS DERECHOS PATRIMONIALES QUE LES CORRESPONDEN SOBRE EL SOFTWARE DENOMINADO: “GESTOR DE ACTIVOS DIGITALES COMO SERVICIO - SECURE DIGITAL ASSET” DENTRO DEL P"/>
    <m/>
    <x v="5"/>
    <s v="GRATUITO"/>
    <s v="ROGER CALDERÓN MORENO. _x000a__x000a_EDGAR DAVID LOZADA GONZÁLEZ_x000a__x000a_CARLOS DANILO NÚÑEZ GIL_x000a_ _x000a_"/>
    <s v="_x000a_C.C. Nº 86.072.892 _x000a__x000a_C.C. N°1.006.856.027 _x000a__x000a_ C.C. Nº 1.121.957.963 _x000a_"/>
    <s v="N/A"/>
    <s v="N/A"/>
    <s v=" 3118371736   3228190672           3144596646 "/>
    <s v="rcalderonmoreno@gmail.com   edgar.lozada@unillanos.edu.co    carlos.nunez@unillanos.edu.co"/>
    <s v="TIEMPO MÁXIMO DE PROTECCIÓN LEGAL "/>
    <d v="2024-04-30T00:00:00"/>
    <s v="YOHANA MARIA VELASCO SANTAMARIA"/>
    <s v="DIRECTORA TÈCNICA DE L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4-05-08T00:00:00"/>
    <e v="#VALUE!"/>
    <s v="NO"/>
    <s v="N/A"/>
    <s v="EN EJECUCIÓN"/>
    <m/>
    <s v="N/A"/>
    <e v="#VALUE!"/>
    <m/>
    <m/>
  </r>
  <r>
    <s v="0573"/>
    <x v="0"/>
    <s v="EL ARRENDADOR SE COMPROMETE A CONCEDER EL USO Y GOCE POR ARRENDAMIENTO A FAVOR DEL ARRENDATARIO, DE UNA EXTENSIÓN DE 133 HECTAREAS DE TIERRA UBICADAS EN LOS PREDIOS EL TAHÚR Y LA BANQUETA DE LA UNIVERSIDAD DE LOS LLANOS, EN ZONA RURAL DEL MUNICIPIO DE VIL"/>
    <m/>
    <x v="2"/>
    <n v="56850000"/>
    <s v="JOSE ANGEL FUENTES RODRIGUEZ - VICTOR MANUEL LADINO VIGOYA   "/>
    <s v="17339686 - 11407972"/>
    <s v="N/A"/>
    <s v="N/A"/>
    <s v="3132461399 - 3213351607"/>
    <s v="victormanuelladinovigoya@gmail.com alex151410@hotmail.com"/>
    <s v="DOCE (12) MESES CALENDARIO"/>
    <d v="2024-04-30T00:00:00"/>
    <s v="CRISTÓBAL LUGO LÓPEZ"/>
    <s v="DECANO FACULTAD DE CIENCIAS AGROPECUARIAS Y RECURSOS NATURALES "/>
    <n v="14244920"/>
    <s v="CRISTOBALLUGO7@UNILLANOS.EDU.CO"/>
    <s v="N/A"/>
    <s v="N/A"/>
    <s v="N/A"/>
    <s v="N/A"/>
    <s v="N/A"/>
    <s v="N/A"/>
    <s v="N/A"/>
    <s v="N/A"/>
    <s v="N/A"/>
    <s v="N/A"/>
    <d v="2024-04-30T00:00:00"/>
    <d v="2025-04-29T00:00:00"/>
    <n v="-456"/>
    <s v="N/A"/>
    <s v="N/A"/>
    <s v="N/A"/>
    <s v="N/A"/>
    <s v="N/A"/>
    <s v="N/A"/>
    <s v="N/A"/>
    <s v="N/A"/>
    <s v="N/A"/>
    <s v="N/A"/>
    <s v="N/A"/>
    <n v="0"/>
    <n v="0"/>
    <n v="0"/>
    <n v="0"/>
    <n v="56850000"/>
    <s v="ALEJANDRA"/>
    <d v="2024-09-02T00:00:00"/>
    <n v="90"/>
    <s v="NO"/>
    <m/>
    <s v="EN EJECUCIÓN"/>
    <m/>
    <s v="N/A"/>
    <e v="#VALUE!"/>
    <s v="N/A"/>
    <m/>
  </r>
  <r>
    <s v="0582"/>
    <x v="0"/>
    <s v="SUMINISTRO DE ELEMENTOS Y MATERIALES PARA EL DESARROLLO DE LA COMPOSTERA DEL PROGRAMA DE MANEJO DE RESIDUOS VEGETALES SEGÚN FICHA BPUNI PLAN 02 0311 2023."/>
    <m/>
    <x v="4"/>
    <n v="4500000"/>
    <s v="SERAGRO SERVICIOS AGROPECUARIOS SURAMERICANOS S.A.S."/>
    <s v="900.651.817-8"/>
    <s v="VICKY TATIANA RUIZ MALDONADO "/>
    <n v="1123038445"/>
    <s v="(608) 6740054 _x000a_Cel: 3156155149: 3219001334; 3102759155"/>
    <s v="seragrosas@hotmail.com"/>
    <s v="UN (1) MES CALENDARIO"/>
    <d v="2024-05-06T00:00:00"/>
    <s v="MARIA PAULA ESTUPIÑAN TIUSO "/>
    <s v="Asesora de Planeación"/>
    <n v="1121822030"/>
    <s v="planeacion@unillanos.edu.co"/>
    <s v="N/A"/>
    <n v="782"/>
    <d v="2024-04-10T00:00:00"/>
    <n v="2987"/>
    <d v="2024-05-06T00:00:00"/>
    <s v="22090063142320202009"/>
    <s v="INVERSIÓN"/>
    <s v="N/A"/>
    <s v="N/A"/>
    <s v="N/A"/>
    <d v="2024-05-07T00:00:00"/>
    <d v="2024-06-06T00:00:00"/>
    <n v="0"/>
    <s v="N/A"/>
    <s v="N/A"/>
    <s v="N/A"/>
    <s v="N/A"/>
    <s v="N/A"/>
    <s v="N/A"/>
    <s v="N/A"/>
    <s v="N/A"/>
    <s v="N/A"/>
    <s v="N/A"/>
    <s v="N/A"/>
    <n v="0"/>
    <n v="0"/>
    <n v="0"/>
    <n v="0"/>
    <n v="4500000"/>
    <s v="LIDA"/>
    <d v="2024-06-12T00:00:00"/>
    <n v="27"/>
    <s v="NO"/>
    <d v="2024-06-11T00:00:00"/>
    <s v="LIQUIDADO"/>
    <s v="OK LIQUIDADO"/>
    <d v="2024-05-09T00:00:00"/>
    <n v="4"/>
    <s v="ESTUDIO, CONTRATO, ACTA DE INICIO, TERMINACION Y LIQUIDACION"/>
    <m/>
  </r>
  <r>
    <s v="0585"/>
    <x v="0"/>
    <s v="ADQUISICIÓN DE VESTUARIO CULTURAL Y DEPORTIVO PARA LAS DIFERENTES ACTIVIDADES DE LOS GRUPOS ESTUDIANTILES DE LA DIVISIÓN DE BIENESTAR UNIVERSITARIO CON CARGO A LAS FICHAS BPUNI BU 01 0709 2023 – ACTUALIZACIÓN I Y BPUNI BU 02 0711 2023."/>
    <m/>
    <x v="4"/>
    <n v="37128522"/>
    <s v="JULIET GÓMEZ ROJAS"/>
    <n v="1121862331"/>
    <s v="N/A"/>
    <s v="N/A"/>
    <s v="3143621751."/>
    <s v="frontlinesport2018@gmail.com  "/>
    <s v="TRES (3) MESES CALENDARIO"/>
    <d v="2024-05-06T00:00:00"/>
    <s v="JHON FREYD MONROY RODRÍGUEZ"/>
    <s v="Jefe de la División de Bienestar Institucional Universitario"/>
    <n v="86074342"/>
    <s v="bienestar@unillanos.edu.co "/>
    <s v="N/A"/>
    <s v="951              952"/>
    <d v="2024-04-29T00:00:00"/>
    <s v="3047                            3048"/>
    <d v="2024-05-06T00:00:00"/>
    <s v="22080065192320201003                         21020065302320202008 "/>
    <s v="INVERSIÓN - ESTAMPILLA UNILLANOS"/>
    <s v="N/A"/>
    <s v="N/A"/>
    <s v="N/A"/>
    <d v="2024-05-06T00:00:00"/>
    <d v="2024-08-05T00:00:00"/>
    <n v="0"/>
    <s v="N/A"/>
    <s v="N/A"/>
    <s v="N/A"/>
    <s v="N/A"/>
    <s v="N/A"/>
    <s v="N/A"/>
    <s v="N/A"/>
    <s v="N/A"/>
    <s v="N/A"/>
    <s v="N/A"/>
    <s v="N/A"/>
    <n v="0"/>
    <n v="0"/>
    <n v="0"/>
    <n v="0"/>
    <n v="37128522"/>
    <s v="NATALIA"/>
    <d v="2024-05-14T00:00:00"/>
    <n v="7"/>
    <s v="SI"/>
    <d v="2024-06-18T00:00:00"/>
    <s v="LIQUIDADO"/>
    <s v="OK LIQUIDADO"/>
    <d v="2024-05-14T00:00:00"/>
    <n v="7"/>
    <s v="ESTUDIO, CONTRATO, ACTA INICIO, TERMINACIÒN Y LIQUIDACIÒN"/>
    <m/>
  </r>
  <r>
    <s v="0586"/>
    <x v="0"/>
    <s v="ADQUISICIÓN DE ELEMENTOS CULTURALES Y DEPORTIVOS PARA EL DESARROLLO DE ACTIVIDADES DE LA DIVISIÓN DE BIENESTAR CON CARGO A LA FICHA BPUNI 01 0709 2023 – ACTUALIZACIÓN I."/>
    <m/>
    <x v="4"/>
    <n v="108626768"/>
    <s v="THE MASTER MUSIC S.A.S."/>
    <s v="900489401-4"/>
    <s v="DIEGO MAURICIO ALGARRA MOJÍCA"/>
    <n v="86080720"/>
    <n v="3103340603"/>
    <s v="clarmusic@hotmail.com"/>
    <s v="TRES (3) MESES CALENDARIO"/>
    <d v="2024-05-06T00:00:00"/>
    <s v="JHON FREYD MONROY RODRIGUEZ"/>
    <s v="Jefe de la División de Bienestar Institucional Universitario"/>
    <n v="86074342"/>
    <s v="bienestar@unillanos.edu.co "/>
    <s v="N/A"/>
    <n v="942"/>
    <d v="2024-04-29T00:00:00"/>
    <n v="3049"/>
    <d v="2024-05-06T00:00:00"/>
    <s v="22080065192320201003_x000a_220800652123201010030302"/>
    <s v="INVERSIÓN"/>
    <s v="30-44-101058081"/>
    <d v="2024-05-08T00:00:00"/>
    <d v="2024-05-08T00:00:00"/>
    <d v="2024-05-08T00:00:00"/>
    <d v="2024-08-07T00:00:00"/>
    <n v="0"/>
    <s v="N/A"/>
    <s v="N/A"/>
    <s v="N/A"/>
    <s v="N/A"/>
    <s v="N/A"/>
    <s v="N/A"/>
    <s v="N/A"/>
    <s v="N/A"/>
    <s v="N/A"/>
    <s v="N/A"/>
    <s v="N/A"/>
    <n v="0"/>
    <n v="0"/>
    <n v="0"/>
    <n v="0"/>
    <n v="108626768"/>
    <s v="ALEJANDRA"/>
    <d v="2024-05-17T00:00:00"/>
    <n v="8"/>
    <s v="SI"/>
    <d v="2024-06-21T00:00:00"/>
    <s v="LIQUIDADO"/>
    <s v="OK LIQUIDADO"/>
    <d v="2024-05-08T00:00:00"/>
    <n v="3"/>
    <s v="ESTUDIO, CONTRATO, ACTA INICIO, TERMINACIÒN Y LIQUIDACIÒN"/>
    <m/>
  </r>
  <r>
    <s v="0587"/>
    <x v="0"/>
    <s v="EL ARRENDADOR SE COMPROMETE A CONCEDER EL USO Y GOCE POR ARRENDAMIENTO A FAVOR DEL ARRENDATARIO, DE UN ÁREA DE 244,18 M2 UBICADO EN EL CAMPUS BARCELONA DE LA UNIVERSIDAD DE LOS LLANOS.’, DESTINADO AL FUNCIONAMIENTO DEL COMEDOR DEL CAMPUS BARCELONA."/>
    <m/>
    <x v="2"/>
    <n v="589651012"/>
    <s v="CONSORCIO BIENESTAR UNILLANOS"/>
    <s v="901819852-3"/>
    <s v="SANTIAGO SOTO MOLINA"/>
    <n v="1015393643"/>
    <n v="3123910234"/>
    <s v="consorciobienestarunillanos@gmail.com"/>
    <s v="HASTA EL 28 DE DICIEMBRE DE 2028"/>
    <d v="2024-05-06T00:00:00"/>
    <s v="JHON FREYD MONROY RODRIGUEZ"/>
    <s v="Jefe de la División de Bienestar Institucional Universitario"/>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N/A"/>
    <s v="N/A"/>
    <s v="N/A"/>
    <s v="N/A"/>
    <s v="N/A"/>
    <s v="N/A"/>
    <s v="N/A"/>
    <s v="N/A"/>
    <s v="N/A"/>
    <d v="2024-05-06T00:00:00"/>
    <d v="2028-12-28T00:00:00"/>
    <n v="883"/>
    <s v="N/A"/>
    <s v="N/A"/>
    <s v="N/A"/>
    <s v="N/A"/>
    <s v="N/A"/>
    <s v="N/A"/>
    <s v="N/A"/>
    <s v="N/A"/>
    <s v="N/A"/>
    <s v="N/A"/>
    <s v="N/A"/>
    <n v="0"/>
    <n v="0"/>
    <n v="0"/>
    <n v="0"/>
    <n v="589651012"/>
    <s v="ALEJANDRA"/>
    <m/>
    <s v=""/>
    <m/>
    <s v="N/A"/>
    <s v="EN EJECUCIÓN"/>
    <m/>
    <s v="N/A"/>
    <e v="#VALUE!"/>
    <s v="N/A"/>
    <m/>
  </r>
  <r>
    <s v="0588"/>
    <x v="0"/>
    <s v="PRESTACIÓN DE SERVICIOS DE UN OPERADOR LOGÍSTICO PARA LA PARTICIPACIÓN DE LOS DIFERENTES GRUPOS REPRESENTATIVOS DE LA UNIVERSIDAD DE LOS LLANOS EN EL MARCO DE LOS ENCUENTROS DEPORTIVOS Y CULTURALES DE ASCUN 2024, FICHA BPUNI BU 02 0711 2023."/>
    <m/>
    <x v="3"/>
    <n v="129949538"/>
    <s v="SERVITRANSTUR S.A.S."/>
    <s v="830007737-2"/>
    <s v="NÉSTOR HAROLD CALDERÓN MARTÍNEZ"/>
    <n v="79706143"/>
    <s v="(608) 6719813 - 3142528718 - 3125683847 "/>
    <s v="joperaciones@servitranstur.com  info@servitranstur.com"/>
    <s v="DOS (02) MESES CALENDARIO"/>
    <d v="2024-05-07T00:00:00"/>
    <s v="JHON FREYD MONROY RODRIGUEZ "/>
    <s v="Jefe de la División de Bienestar Institucional Universitario"/>
    <n v="86074342"/>
    <s v="bienestar@unillanos.edu.co "/>
    <s v="N/A"/>
    <s v="988                 989"/>
    <s v="02/05/2024 - 02/05/2024"/>
    <s v="3086       3087"/>
    <s v="07/05/2024 07/05/2024"/>
    <s v="21020065302320202008_x000a_22090063162320202008_x000a_"/>
    <s v="INVERSIÓN"/>
    <s v="620-47-994000052746 - 620-74-994000012258"/>
    <d v="2024-05-07T00:00:00"/>
    <d v="2024-05-07T00:00:00"/>
    <d v="2024-05-07T00:00:00"/>
    <d v="2024-07-06T00:00:00"/>
    <n v="0"/>
    <s v="N/A"/>
    <s v="N/A"/>
    <s v="N/A"/>
    <s v="N/A"/>
    <s v="N/A"/>
    <d v="2024-05-14T00:00:00"/>
    <s v="SE ACLARA LA CANTIDAD DE LOS ITEMS 5 Y 6 DE LA CLAUSULA 4 VALOR DEL CONTRATO"/>
    <s v="N/A"/>
    <s v="N/A"/>
    <s v="N/A"/>
    <s v="N/A"/>
    <n v="0"/>
    <n v="0"/>
    <n v="0"/>
    <n v="0"/>
    <n v="129949538"/>
    <s v="ALEJANDRA"/>
    <d v="2024-05-15T00:00:00"/>
    <n v="7"/>
    <s v="NO"/>
    <d v="2024-06-11T00:00:00"/>
    <s v="LIQUIDADO"/>
    <s v="OK LIQUIDADO"/>
    <d v="2024-05-09T00:00:00"/>
    <n v="3"/>
    <s v="ESTUDIO, CONTRATO, ACTA INICIO, ACTA ACLARATORIA, TERINACION Y LIQUIDACION"/>
    <m/>
  </r>
  <r>
    <s v="0589"/>
    <x v="0"/>
    <s v="PRESTACIÓN DE SERVICIOS DE TRANSPORTE PARA LA PARTICIPACIÓN DE LOS DIFERENTES GRUPOS REPRESENTATIVOS DE LA UNIVERSIDAD DE LOS LLANOS EN EL MARCO DE LOS ENCUENTROS DEPORTIVOS Y CULTURALES DE ASCUN 2024, CON CARGO A LA FICHA BPUNI BU 02 0711 2023."/>
    <m/>
    <x v="6"/>
    <n v="49600194"/>
    <s v="EMPRESA DE TRANPORTE DE SERVICIO ESPECIAL Y ESCOLAR  ESCOTURS S.A.S."/>
    <s v="822.005.127-1"/>
    <s v="MAURO ANDRES RUIZ CASTRO "/>
    <n v="1121843686"/>
    <s v="(608) 6713339, (608) 6822375, 3108765197, 3125683847"/>
    <s v="gestionfinanciera@escotursas.com"/>
    <s v="DOS (2) MESES CALENDARIO"/>
    <d v="2024-05-07T00:00:00"/>
    <s v="JHON FREYD MONROY RODRIGUEZ "/>
    <s v="Jefe de la División de Bienestar Institucional Universitario"/>
    <n v="86074342"/>
    <s v="bienestar@unillanos.edu.co "/>
    <s v="N/A"/>
    <n v="1008"/>
    <d v="2024-05-03T00:00:00"/>
    <n v="3169"/>
    <d v="2024-05-08T00:00:00"/>
    <s v="21020065302320202008"/>
    <s v="INVERSIÓN"/>
    <s v="620-47-994000052748            620-74-994000012259"/>
    <d v="2024-05-07T00:00:00"/>
    <d v="2024-05-07T00:00:00"/>
    <d v="2024-05-07T00:00:00"/>
    <d v="2024-07-06T00:00:00"/>
    <n v="0"/>
    <s v="N/A"/>
    <s v="N/A"/>
    <s v="N/A"/>
    <s v="N/A"/>
    <s v="N/A"/>
    <d v="2024-05-14T00:00:00"/>
    <s v="SE ACLARA TARIFA IVA, VALOR IVA, E IVA DE LA CLAUSULA CUARTA "/>
    <s v="N/A"/>
    <s v="N/A"/>
    <s v="N/A"/>
    <s v="N/A"/>
    <n v="0"/>
    <n v="0"/>
    <n v="0"/>
    <n v="0"/>
    <n v="49600194"/>
    <s v="LIDA"/>
    <d v="2024-06-12T00:00:00"/>
    <n v="27"/>
    <s v="NO"/>
    <d v="2024-06-18T00:00:00"/>
    <s v="LIQUIDADO"/>
    <s v="OK LIQUIDADO"/>
    <d v="2024-05-15T00:00:00"/>
    <n v="7"/>
    <s v="ESTUDIO PREVIO, CONTRATO, ACTA INICIO, ACLARATORIA, TERMINACIÒN Y LIQUIDACIÒN"/>
    <m/>
  </r>
  <r>
    <s v="0590"/>
    <x v="0"/>
    <s v="TRATAMIENTO DE PODA Y TALA PARA INDIVIDUOS ARBÓREOS DE DIFERENTES ESPECIES Y SU DISPOSICIÓN FINAL DE LA UNIVERSIDAD DE LOS LLANOS."/>
    <m/>
    <x v="3"/>
    <n v="49979146"/>
    <s v="RIAÑO RAMIREZ S.A.S."/>
    <s v="900692046-1"/>
    <s v="NATALIA RIAÑO RAMIREZ"/>
    <n v="1121852859"/>
    <s v="(608) 6833855 – (608) 6622553 – 3104197328 - 3213966561"/>
    <s v="comercial@rrsas.com"/>
    <s v="CUATRO (04) MESES CALENDARIO"/>
    <d v="2024-05-08T00:00:00"/>
    <s v="MARIA PAULA ESTUPIÑAN TIUSO "/>
    <s v="Asesora de Planeación"/>
    <n v="1121822030"/>
    <s v="PLANEACION@UNILLANOS.EDU.CO"/>
    <s v="N/A"/>
    <n v="943"/>
    <d v="2024-04-29T00:00:00"/>
    <n v="3236"/>
    <d v="2024-05-08T00:00:00"/>
    <s v="22010060572120202008"/>
    <s v="INVERSIÓN"/>
    <s v="N/A"/>
    <s v="N/A"/>
    <s v="N/A"/>
    <d v="2024-05-08T00:00:00"/>
    <d v="2024-09-07T00:00:00"/>
    <n v="0"/>
    <s v="N/A"/>
    <s v="N/A"/>
    <s v="N/A"/>
    <s v="N/A"/>
    <s v="N/A"/>
    <s v="N/A"/>
    <s v="N/A"/>
    <s v="N/A"/>
    <s v="N/A"/>
    <s v="N/A"/>
    <s v="N/A"/>
    <n v="0"/>
    <n v="0"/>
    <n v="0"/>
    <n v="0"/>
    <n v="49979146"/>
    <s v="ALEJANDRA"/>
    <d v="2024-05-17T00:00:00"/>
    <n v="8"/>
    <s v="NO"/>
    <d v="2024-09-17T00:00:00"/>
    <s v="LIQUIDADO"/>
    <s v="OK LIQUIDADO"/>
    <d v="2024-05-15T00:00:00"/>
    <n v="6"/>
    <s v="ESTUDIO, CONTRATO, ACTA INICIO, TERMINACION Y LIQUIDACION"/>
    <m/>
  </r>
  <r>
    <s v="0593"/>
    <x v="0"/>
    <s v="SUMINISTRO DE ELEMENTOS DE SEÑALIZACIÓN Y/O PUBLICIDAD PARA IMPLEMENTAR CAMPAÑAS RELACIONADAS AL MANEJO INTEGRAL DE LOS RECURSOS SEGÚN FICHA BPUNI PLAN 02 0311 2023."/>
    <m/>
    <x v="4"/>
    <n v="3999418"/>
    <s v="LEYSLI ROCIO OROZCO FORERO"/>
    <n v="41959758"/>
    <s v="N/A"/>
    <s v="N/A"/>
    <n v="3144902143"/>
    <s v="comercializadoravalu@gmail.com  "/>
    <s v="UN (1) MES CALENDARIO"/>
    <d v="2024-05-09T00:00:00"/>
    <s v="MARÌA PAULA ESTUPIÑAN TIUSO"/>
    <s v="Asesora de la Oficina de Planeación "/>
    <n v="1121822030"/>
    <s v="PLANEACION@UNILLANOS.EDU.CO"/>
    <s v="N/A"/>
    <n v="925"/>
    <d v="2024-04-25T00:00:00"/>
    <n v="3247"/>
    <d v="2024-05-09T00:00:00"/>
    <s v="22090063142320101004010104"/>
    <s v="INVERSIÓN - ESTAMPILLA UNILLANOS"/>
    <s v="N/A"/>
    <s v="N/A"/>
    <s v="N/A"/>
    <d v="2024-05-10T00:00:00"/>
    <d v="2024-06-09T00:00:00"/>
    <n v="0"/>
    <d v="2024-06-09T00:00:00"/>
    <s v="PRÒRROGA Nº 01, Plazo adicional un (01) mes calendario. Falta la impresión de los diseños que van en valla publicitaria en lámina galvanizada pues el material está escaso y el proveedor que tengo se ha demorado en la entrega "/>
    <d v="2024-07-09T00:00:00"/>
    <s v="N/A"/>
    <s v="N/A"/>
    <s v="N/A"/>
    <s v="N/A"/>
    <s v="N/A"/>
    <s v="N/A"/>
    <s v="N/A"/>
    <s v="N/A"/>
    <n v="0"/>
    <n v="0"/>
    <n v="0"/>
    <n v="0"/>
    <n v="3999418"/>
    <s v="NATALIA"/>
    <d v="2024-05-16T00:00:00"/>
    <n v="5"/>
    <s v="SI"/>
    <d v="2024-07-15T00:00:00"/>
    <s v="LIQUIDADO"/>
    <s v="OK LIQUIDADO"/>
    <d v="2024-05-15T00:00:00"/>
    <n v="5"/>
    <s v="ESTUDIO, CONTRATO, ACTA INICIO, PRÒRROGA Y ACLARATORIA, TERMINACIÒN Y LIQUIDACIÒN"/>
    <m/>
  </r>
  <r>
    <s v="0594"/>
    <x v="0"/>
    <s v="ADQUISICIÓN DE MATERIALES Y SUMINISTROS NECESARIOS PARA EL DESARROLLO DE PROYECTOS COMUNITARIOS Y DEMÁS INICIATIVAS DE LA DIRECCIÓN GENERAL DE PROYECCIÓN SOCIAL, CON CARGO A LA FICHA BPUNI VIAC 05 0111 2023."/>
    <m/>
    <x v="4"/>
    <n v="2040612"/>
    <s v="SUMICLINICOS E.U."/>
    <s v="822.007.156-4"/>
    <s v="CARLOS ALBERTO CEBALLOS GARCÍA"/>
    <n v="79627948"/>
    <n v="3144147030"/>
    <s v="sumiclinicos@msn.com"/>
    <s v="UN (01) MES CALENDARIO"/>
    <d v="2024-05-10T00:00:00"/>
    <s v="BEATRIZ AVELINA VILLARRAGA BAQUERO"/>
    <s v="DIRECTOR TECNICO DE LA DIRECCION GENERAL DE PROYECCION SOCIAL "/>
    <n v="35262313"/>
    <s v="PROYECTOSPROYECCIONSOCIAL@UNILLANOS.EDU.CO"/>
    <s v="N/A"/>
    <n v="956"/>
    <d v="2024-04-29T00:00:00"/>
    <n v="3307"/>
    <d v="2024-05-10T00:00:00"/>
    <s v="22090063082320202008"/>
    <s v="INVERSIÓN"/>
    <s v="N/A"/>
    <s v="N/A"/>
    <s v="N/A"/>
    <d v="2024-05-10T00:00:00"/>
    <d v="2024-06-09T00:00:00"/>
    <n v="0"/>
    <s v="N/A"/>
    <s v="N/A"/>
    <s v="N/A"/>
    <s v="N/A"/>
    <s v="N/A"/>
    <s v="N/A"/>
    <s v="N/A"/>
    <s v="N/A"/>
    <s v="N/A"/>
    <s v="N/A"/>
    <s v="N/A"/>
    <n v="0"/>
    <n v="0"/>
    <n v="0"/>
    <n v="0"/>
    <n v="2040612"/>
    <s v="LIDA"/>
    <d v="2024-05-21T00:00:00"/>
    <n v="8"/>
    <s v="SI"/>
    <d v="2024-06-07T00:00:00"/>
    <s v="LIQUIDADO"/>
    <s v="OK LIQUIDADO"/>
    <d v="2024-05-20T00:00:00"/>
    <n v="7"/>
    <s v="ESTUDIO, CONTRATO, ACTA INICIO, TERMINACIÒN Y LIQUIDACIÒN"/>
    <m/>
  </r>
  <r>
    <s v="0595"/>
    <x v="0"/>
    <s v="PRESTACIÓN DEL SERVICIO DE TRANSPORTE AÉREO EN VUELOS NACIONALES, REQUERIDOS PARA LOS DOCENTES DE LOS PROGRAMAS DE POSGRADOS DEL SEGUNDO PERIODO ACADÉMICO 2024 DE LA UNIVERSIDAD DE LOS LLANOS."/>
    <m/>
    <x v="3"/>
    <n v="80000000"/>
    <s v="PROTURISMO S.A.S"/>
    <s v="892003663-3"/>
    <s v="MARÍA AMPARO SARMIENTO JIMÉNEZ "/>
    <n v="21232356"/>
    <s v=": (608) 6623327            3204938822.  "/>
    <s v="contoverproturismo@hotmail.com             asesor1.proturismo@gmail.com"/>
    <s v="CUATRO (4) MESES CALENDARIO O HASTA AGOTAR EL PRESUPUESTO"/>
    <d v="2024-05-10T00:00:00"/>
    <s v="WILMAR LEONARDO CRUZ ROMERO"/>
    <s v="COORDINADOR GENERAL DE POSGRADOS"/>
    <n v="86039377"/>
    <s v="coordinacionposgrados@unillanos.edu.co"/>
    <s v="N/A"/>
    <n v="1007"/>
    <d v="2024-05-03T00:00:00"/>
    <n v="3406"/>
    <d v="2024-05-10T00:00:00"/>
    <s v="22010010092450209_x000a_22010020092450209_x000a_22010030092450209_x000a_22010040092450209_x000a_22010050092450209 "/>
    <s v="FUNCIONAMIENTO"/>
    <s v="30-44-101058133"/>
    <d v="2024-05-14T00:00:00"/>
    <d v="2024-05-14T00:00:00"/>
    <d v="2024-05-14T00:00:00"/>
    <d v="2024-09-13T00:00:00"/>
    <n v="0"/>
    <d v="2024-09-13T00:00:00"/>
    <s v="PRORROGA Nº 01                        SE PRORROGA EL CONTRATO POR UN PLAZO DE DOS  (02) MESES Y DIECISIETE (17) DÌAS CALENDARIO "/>
    <d v="2024-11-30T00:00:00"/>
    <s v="N/A"/>
    <s v="N/A"/>
    <s v="N/A"/>
    <s v="N/A"/>
    <s v="N/A"/>
    <s v="N/A"/>
    <s v="N/A"/>
    <s v="N/A"/>
    <n v="0"/>
    <n v="0"/>
    <n v="0"/>
    <n v="0"/>
    <n v="80000000"/>
    <s v="NATALIA"/>
    <d v="2024-05-27T00:00:00"/>
    <n v="10"/>
    <s v="NO"/>
    <d v="2024-12-05T00:00:00"/>
    <s v="LIQUIDADO"/>
    <s v="OK LIQUIDADO"/>
    <d v="2024-05-16T00:00:00"/>
    <n v="5"/>
    <s v="ESTUDIO, CONTRATO, ACTA INICIO"/>
    <m/>
  </r>
  <r>
    <s v="0596"/>
    <x v="0"/>
    <s v="ADQUISICIÓN DE INSUMOS, MATERIALES Y EQUIPOS AGROPECUARIOS Y VETERINARIOS PARA EL DESARROLLO DE PROYECTOS COMUNITARIOS DE LA DIRECCIÓN GENERAL DE PROYECCIÓN SOCIAL, CON CARGO A LA FICHA BPUNI VIAC 05 0111 2023"/>
    <m/>
    <x v="4"/>
    <n v="17215000"/>
    <s v="SERAGRO SERVICIOS AGROPECUARIOS SURAMERICANOS S.A.S"/>
    <s v="900.651.817-8"/>
    <s v="VICKY TATIANA RUIZ MALDONADO "/>
    <n v="1123038445"/>
    <s v="3102014395 -  3102759155"/>
    <s v="seragrosas@hotmail.com"/>
    <s v="UN (01) MESE CALENDARIO"/>
    <d v="2024-05-10T00:00:00"/>
    <s v="BEATRIZ AVELINA VILLARRAGA BAQUERO"/>
    <s v="DIRECTOR TECNICO DE LA DIRECCION GENERAL DE PROYECCION SOCIAL "/>
    <n v="35262313"/>
    <s v="PROYECTOSPROYECCIONSOCIAL@UNILLANOS.EDU.CO"/>
    <s v="N/A"/>
    <n v="836"/>
    <d v="2024-04-16T00:00:00"/>
    <n v="3404"/>
    <d v="2024-05-10T00:00:00"/>
    <s v="22090063082320202008"/>
    <s v="INVERSIÓN"/>
    <s v="N/A"/>
    <s v="N/A"/>
    <s v="N/A"/>
    <d v="2024-05-10T00:00:00"/>
    <d v="2024-06-09T00:00:00"/>
    <n v="0"/>
    <s v="09/06/2024   ACTA DE PRÒRROGA Nº 01, Plazo adicional veinte (20) días calendario"/>
    <s v="EL CONTRATISTA RQUIERE DEL TIEMPO DE PRORROGA  PARA LA ADQUISICIÓN DE UN  ELEMENTO"/>
    <d v="2024-06-29T00:00:00"/>
    <s v="N/A"/>
    <s v="N/A"/>
    <s v="N/A"/>
    <s v="N/A"/>
    <s v="N/A"/>
    <s v="N/A"/>
    <s v="N/A"/>
    <s v="N/A"/>
    <n v="0"/>
    <n v="0"/>
    <n v="0"/>
    <n v="0"/>
    <n v="17215000"/>
    <s v="CAMILO"/>
    <d v="2024-05-24T00:00:00"/>
    <n v="11"/>
    <s v="SI"/>
    <d v="2024-07-02T00:00:00"/>
    <s v="LIQUIDADO"/>
    <s v="OK LIQUIDADO"/>
    <d v="2024-05-10T00:00:00"/>
    <n v="1"/>
    <s v="ESTUDIO, CONTRATO, ACTA INICIO, PRÒRROGA Nº1, TERMINACIÒN Y LIQUIDACIÒN"/>
    <m/>
  </r>
  <r>
    <s v="0600"/>
    <x v="0"/>
    <s v="MANTENIMIENTO CORRECTIVO EN BAJA TENSIÓN DE LA ACOMETIDA GENERAL EN EL GABINETE DE LOS BLOQUES DEL EDIFICIO EINSTEIN Y MATEMÁTICAS DEL CAMPUS BARCELONA DE LA UNIVERSIDAD DE LOS LLANOS"/>
    <m/>
    <x v="8"/>
    <n v="119580704"/>
    <s v="REY DANY VELÁSQUEZ ORTIZ"/>
    <n v="86070689"/>
    <s v="N/A"/>
    <s v="N/A"/>
    <n v="3132589268"/>
    <s v="reydanyv@gmail.com"/>
    <s v="TRES (03) MESES CALENDARIO "/>
    <d v="2024-05-16T00:00:00"/>
    <s v="WILSON FERNANDO SALGADO CIFUENTES"/>
    <s v="VICERRECTOR DE RECURSOS UNIVERSITARIOS"/>
    <n v="17346234"/>
    <s v="VICERRECTORIADERECURSOSUNIVERSITARIOS@UNILLANOS.EDU.CO"/>
    <s v="N/A"/>
    <n v="1054"/>
    <d v="2024-05-07T00:00:00"/>
    <n v="3462"/>
    <d v="2024-05-16T00:00:00"/>
    <s v="21010060342120202005"/>
    <s v="FUNCIONAMIENTO"/>
    <s v="Cumplimiento N° CV-100041423  Extracontractual N° CV-100011028 "/>
    <d v="2024-05-22T00:00:00"/>
    <d v="2024-05-22T00:00:00"/>
    <d v="2024-05-22T00:00:00"/>
    <d v="2024-08-21T00:00:00"/>
    <n v="0"/>
    <s v="N/A"/>
    <s v="N/A"/>
    <s v="N/A"/>
    <s v="N/A"/>
    <s v="N/A"/>
    <s v="N/A"/>
    <s v="N/A"/>
    <s v="N/A"/>
    <s v="N/A"/>
    <s v="N/A"/>
    <s v="N/A"/>
    <n v="0"/>
    <n v="0"/>
    <n v="0"/>
    <n v="0"/>
    <n v="119580704"/>
    <s v="CAMILO"/>
    <d v="2024-06-04T00:00:00"/>
    <n v="10"/>
    <m/>
    <d v="2024-07-31T00:00:00"/>
    <s v="LIQUIDADO"/>
    <s v="OK LIQUIDADO"/>
    <d v="2024-05-16T00:00:00"/>
    <n v="1"/>
    <s v="ESTUDIO, CONTRATO, ACTA INICIO, RECIBO FINAL Y LIQUIDACION"/>
    <m/>
  </r>
  <r>
    <s v="0601"/>
    <x v="0"/>
    <s v="PRESTACIÓN DE SERVICIOS PARA PAUTAS PUBLICITARIAS EN MEDIOS RADIALES, MEDIOS PERIODÍSTICOS Y REDES SOCIALES, CON EL FIN DE PROMOCIONAR LA OFERTA ACADÉMICA DE PREGRADO Y PROMOCIÓN INSTITUCIONAL DE LA UNIVERSIDAD DE LOS LLANOS, FICHA BPUNI VIARE 03 3110 202"/>
    <m/>
    <x v="3"/>
    <n v="125961492"/>
    <s v="AGENCIA DE MERCADEO PUBLICIDAD Y CAPACITACIONES MANAGER S.A.S."/>
    <s v="901.367.256-2"/>
    <s v="JHONATAN ABEL RODRÍGUEZ PINZÓN"/>
    <n v="1121858342"/>
    <s v="3242892413, 3017137004, 3012122944."/>
    <s v="admin@agenciamanager.com  dirmercadeo@agenciamanager.com"/>
    <s v="SIETE (7) MESES CALENDARIO"/>
    <d v="2024-05-17T00:00:00"/>
    <s v="GIOVANNY QUINTERO REYES"/>
    <s v="SECRETARIO GENERAL"/>
    <n v="86062346"/>
    <s v="SGENERAL@UNILLANOS.EDU.CO"/>
    <s v="N/A"/>
    <n v="992"/>
    <d v="2024-05-02T00:00:00"/>
    <n v="3468"/>
    <d v="2024-05-17T00:00:00"/>
    <s v="22090063062320202008"/>
    <s v="INVERSIÓN"/>
    <s v="CV-100041350"/>
    <d v="2024-05-20T00:00:00"/>
    <d v="2024-05-20T00:00:00"/>
    <d v="2024-05-20T00:00:00"/>
    <d v="2024-12-19T00:00:00"/>
    <n v="0"/>
    <s v="N/A"/>
    <s v="N/A"/>
    <s v="N/A"/>
    <s v="N/A"/>
    <s v="N/A"/>
    <s v="N/A"/>
    <s v="N/A"/>
    <s v="N/A"/>
    <s v="N/A"/>
    <s v="N/A"/>
    <s v="N/A"/>
    <n v="0"/>
    <n v="0"/>
    <n v="0"/>
    <n v="0"/>
    <n v="125961492"/>
    <s v="LIDA"/>
    <d v="2024-06-11T00:00:00"/>
    <n v="17"/>
    <s v="NO"/>
    <d v="2024-12-04T00:00:00"/>
    <s v="LIQUIDADO"/>
    <s v="OK"/>
    <d v="2024-05-29T00:00:00"/>
    <n v="9"/>
    <s v="OK"/>
    <m/>
  </r>
  <r>
    <s v="0602"/>
    <x v="0"/>
    <s v="CORRECCIÓN DE ESTILO EN IDIOMA ESPAÑOL E INGLÉS DE LAS PÁGINAS DE MATERIAL EDITORIAL (LIBROS, REVISTAS, PUBLICACIONES Y DOCUMENTOS) DE LA UNIVERSIDAD DE LOS LLANOS VIGENCIA 2024, CON CARGO A LA FICHA BPUNI VIAC 04 3110 2023."/>
    <m/>
    <x v="0"/>
    <n v="47600000"/>
    <s v="METABIBLIOTECA SAS"/>
    <s v="900.638.480-6"/>
    <s v="DIANA CATALINA VARGAS HURTADO"/>
    <n v="53041615"/>
    <n v="3014537476"/>
    <s v="felipe.gomez3@gmail.com"/>
    <s v="SIETE (07) MESES CALENDARIO"/>
    <d v="2024-05-17T00:00:00"/>
    <s v="YOHANA MARIA VELASCO SANTAMARIA"/>
    <s v="Directora Técnica de Investigaciones"/>
    <n v="52518905"/>
    <s v="DGIPROYECTOSINTERNOS@UNILLANOS.EDU.CO"/>
    <s v="N/A"/>
    <n v="946"/>
    <d v="2024-04-29T00:00:00"/>
    <n v="3475"/>
    <d v="2024-05-17T00:00:00"/>
    <s v="220900630723201010050201"/>
    <s v="INVERSIÓN"/>
    <s v="N/A"/>
    <s v="N/A"/>
    <s v="N/A"/>
    <d v="2024-05-17T00:00:00"/>
    <d v="2024-12-16T00:00:00"/>
    <n v="0"/>
    <s v="N/A"/>
    <s v="N/A"/>
    <s v="N/A"/>
    <s v="N/A"/>
    <s v="N/A"/>
    <s v="N/A"/>
    <s v="N/A"/>
    <s v="N/A"/>
    <s v="N/A"/>
    <s v="N/A"/>
    <s v="N/A"/>
    <n v="0"/>
    <n v="0"/>
    <n v="0"/>
    <n v="0"/>
    <n v="47600000"/>
    <s v="CAMILO"/>
    <d v="2024-06-19T00:00:00"/>
    <n v="24"/>
    <s v="NO"/>
    <d v="2024-12-09T00:00:00"/>
    <s v="LIQUIDADO"/>
    <s v="OK"/>
    <d v="2024-05-21T00:00:00"/>
    <n v="3"/>
    <s v="OK"/>
    <m/>
  </r>
  <r>
    <s v="0612"/>
    <x v="0"/>
    <s v="ADQUISICIÓN E INSTALACIÓN DE EQUIPOS TECNOLÓGICOS COMO APOYO A LOS PROYECTOS DEL PROGRAMA “PROGRAMA DE DETECCIÓN TEMPRANA DE LESIONES DE PRE-MALIGNIDAD Y CÁNCER GÁSTRICO EN ZONAS URBANAS, RURALES Y DISPERSAS EN EL DEPARTAMENTO DE NARIÑO” QUE SE DERIVAN DE"/>
    <m/>
    <x v="4"/>
    <n v="78944600"/>
    <s v="ADAMCOL SAS"/>
    <s v="830.135.205-4"/>
    <s v="OSDANY ANDRÉS TAPIAS POSADA"/>
    <n v="1026278727"/>
    <s v="320 2714129 - 318 3868018."/>
    <s v="Ventas@Adamcol.co"/>
    <s v="DOS (02) MESES CALENDARIO"/>
    <d v="2024-05-20T00:00:00"/>
    <s v="ÁNGEL ALFONSO CRUZ ROA"/>
    <s v="Docente"/>
    <n v="86078374"/>
    <s v="cienciasbasicas@unillanos.edu.co"/>
    <s v="N/A"/>
    <n v="944"/>
    <d v="2024-04-29T00:00:00"/>
    <n v="3502"/>
    <d v="2024-05-20T00:00:00"/>
    <s v="22010061082450209"/>
    <s v="GASTOS DE OPERACION COMERCIAL"/>
    <s v="18-46-101024197 "/>
    <d v="2024-05-27T00:00:00"/>
    <d v="2024-05-27T00:00:00"/>
    <d v="2024-05-27T00:00:00"/>
    <d v="2024-06-26T00:00:00"/>
    <n v="0"/>
    <s v="N/A"/>
    <s v="N/A"/>
    <s v="N/A"/>
    <s v="N/A"/>
    <s v="N/A"/>
    <s v="N/A"/>
    <s v="N/A"/>
    <s v="N/A"/>
    <s v="N/A"/>
    <s v="N/A"/>
    <s v="N/A"/>
    <n v="0"/>
    <n v="0"/>
    <n v="0"/>
    <n v="0"/>
    <n v="78944600"/>
    <s v="CAMILO"/>
    <d v="2024-06-14T00:00:00"/>
    <n v="15"/>
    <s v="SI"/>
    <d v="2024-08-02T00:00:00"/>
    <s v="LIQUIDADO"/>
    <s v="OK LIQUIDADO"/>
    <d v="2024-05-20T00:00:00"/>
    <n v="1"/>
    <s v="ESTUDIO, CONTRATO, ACTA INICIO, TERMINACION Y LIQUIDACION"/>
    <m/>
  </r>
  <r>
    <s v="0613"/>
    <x v="1"/>
    <s v="CONTRATAR LAS PÓLIZAS DE SEGUROS REQUERIDAS POR LA UNIVERSIDAD DE LOS LLANOS, COMO TOMADORA Y/O ASEGURADA, SEGÚN SEA EL CASO, PARA PROTEGER SUS BIENES (MUEBLES E INMUEBLES), PERSONAS E INTERESES PATRIMONIALES, ASÍ COMO AQUELLOS POR LOS QUE SEA O FUERE LEG"/>
    <m/>
    <x v="7"/>
    <n v="263019224"/>
    <s v="LA PREVISORA S.A. COMPAÑÍA DE SEGUROS"/>
    <s v="860.002.400-2"/>
    <s v="MARÌA IVED VERGARA GARZÓN"/>
    <s v="40. 395. 900 "/>
    <n v="3164719450"/>
    <s v="ived.vergara@previsora.gov.co,jael.orjuela@previsora.gov.co,correspondenciavillavicencio@previsora.gov.co"/>
    <s v="SIETE (07) MESES Y CINCO DIAS CALENDARIO"/>
    <d v="2024-05-24T00:00:00"/>
    <s v="GLORIA INES HERRERA SARMIENTO "/>
    <s v="JEFE DE ALMACEN"/>
    <n v="40379498"/>
    <s v="almacen@unillanos.edu.co"/>
    <s v="N/A"/>
    <n v="797"/>
    <d v="2024-04-11T00:00:00"/>
    <n v="3581"/>
    <d v="2024-05-27T00:00:00"/>
    <s v="22010060462120202007"/>
    <s v="FUNCIONAMIENTO"/>
    <s v="N/A"/>
    <s v="N/A"/>
    <s v="N/A"/>
    <d v="2024-05-27T00:00:00"/>
    <d v="2024-12-31T00:00:00"/>
    <n v="-575"/>
    <d v="2024-12-27T00:00:00"/>
    <s v="PRÒRROGA Nº 01 .                                                                       Que el contrato a la fecha presenta un porcentaje de ejecución técnica a la fecha del 100%, sin embargo, es de tener en cuenta que bimestral o trimestralmente la Oficin"/>
    <d v="2025-05-27T00:00:00"/>
    <s v="N/A"/>
    <s v="N/A"/>
    <s v="N/A"/>
    <s v="N/A"/>
    <s v="N/A"/>
    <s v="N/A"/>
    <s v="N/A"/>
    <s v="N/A"/>
    <n v="4245970"/>
    <n v="0"/>
    <n v="0"/>
    <n v="4245970"/>
    <n v="267265194"/>
    <s v="CAMILO"/>
    <d v="2024-06-14T00:00:00"/>
    <n v="15"/>
    <s v="NO"/>
    <m/>
    <s v="EN EJECUCIÓN"/>
    <s v="OK HASTA ACTA ADICION Nº1"/>
    <d v="2024-05-30T00:00:00"/>
    <n v="5"/>
    <s v="OK HASTA ACTA DE ADICION Nº1"/>
    <m/>
  </r>
  <r>
    <s v="0614"/>
    <x v="0"/>
    <s v="ADQUISICIÓN DE RECURSOS BIBLIOGRÁFICOS PARA LA OFERTA DE NUEVOS PROGRAMAS DE LA UNIVERSIDAD DE LOS LLANOS, DE ACUERDO AL PLAN DE COBERTURA 2023-2."/>
    <m/>
    <x v="4"/>
    <n v="39836160"/>
    <s v="COMERCIALIZADORA EL BIBLIOTECÓLOGO S.A.S."/>
    <s v="900.291.781-6"/>
    <s v="JOSÉ ALIRIO ARIAS"/>
    <n v="79944701"/>
    <s v="3142284966 – 3227775471"/>
    <s v="gerencia@elbibliotecologo.com"/>
    <s v="TRES (03) MESES CALENDARIO "/>
    <d v="2024-05-24T00:00:00"/>
    <s v="HERMINDA NAVARRO ARGUELLO "/>
    <s v="JEFE OFICINA DE BIBLIOTECAS "/>
    <n v="40384755"/>
    <s v="HNAVARRO@UNILLANOS.EDU.CO"/>
    <s v="N/A"/>
    <n v="1103"/>
    <d v="2024-05-10T00:00:00"/>
    <n v="3553"/>
    <d v="2024-05-24T00:00:00"/>
    <s v="210100652521201010030302"/>
    <s v="FUNCIONAMIENTO"/>
    <s v="N/A"/>
    <s v="N/A"/>
    <s v="N/A"/>
    <d v="2024-05-24T00:00:00"/>
    <d v="2024-08-23T00:00:00"/>
    <n v="0"/>
    <s v="N/A"/>
    <s v="N/A"/>
    <s v="N/A"/>
    <s v="N/A"/>
    <s v="N/A"/>
    <s v="N/A"/>
    <s v="N/A"/>
    <s v="N/A"/>
    <s v="N/A"/>
    <s v="N/A"/>
    <s v="N/A"/>
    <n v="0"/>
    <n v="0"/>
    <n v="0"/>
    <n v="0"/>
    <n v="39836160"/>
    <s v="LIDA"/>
    <d v="2024-06-11T00:00:00"/>
    <n v="13"/>
    <s v="SI"/>
    <d v="2024-08-27T00:00:00"/>
    <s v="LIQUIDADO"/>
    <s v="OK LIQUIDADO"/>
    <d v="2024-05-29T00:00:00"/>
    <n v="4"/>
    <s v="ESTUDIO, CONTRATO, ACTA INICIO, TERMINACION Y LIQUIDACION"/>
    <m/>
  </r>
  <r>
    <s v="0615"/>
    <x v="0"/>
    <s v="REALIZAR AUDITORÍA DE SEGUIMIENTO DE LA CERTIFICACIÓN DEL SISTEMA DE GESTIÓN DE LA CALIDAD ISO 9001 CO-SC-CER232438 Y AUDITORÍA DE SEGUIMIENTO DE LA CERTIFICACIÓN DEL SISTEMA DE GESTIÓN AMBIENTAL ISO 14001 CO-SA-CER922715 FICHA BPUNI PLAN 02 0311 2023."/>
    <m/>
    <x v="3"/>
    <n v="15616370"/>
    <s v="INSTITUTO COLOMBIANO DE NORMAS TÉCNICAS Y CERTIFICACIÓN ICONTEC INTERNACIONAL."/>
    <s v="860.012.336-1"/>
    <s v="CLAUDIA PÉREZ SANTOS"/>
    <n v="52084543"/>
    <s v="(601) 5806419"/>
    <s v="lhernandezv@icontec.org cliente@icontec.org"/>
    <s v="UN (01) MES CALENDARIO"/>
    <d v="2024-05-24T00:00:00"/>
    <s v="MARIA PAULA ESTUPIÑAN TIUSO "/>
    <s v="ASESORA DE PLANEACIÓN "/>
    <n v="1121822030"/>
    <s v="infraestructura@unillanos.edu.co"/>
    <s v="N/A"/>
    <n v="1139"/>
    <d v="2024-05-15T00:00:00"/>
    <n v="3554"/>
    <d v="2024-05-24T00:00:00"/>
    <s v="22090063142320202008"/>
    <s v="INVERSIÓN"/>
    <s v="N/A"/>
    <s v="N/A"/>
    <s v="N/A"/>
    <d v="2024-05-24T00:00:00"/>
    <d v="2024-06-23T00:00:00"/>
    <n v="0"/>
    <s v="N/A"/>
    <s v="N/A"/>
    <s v="N/A"/>
    <s v=" "/>
    <s v="N/A"/>
    <s v="N/A"/>
    <s v="N/A"/>
    <s v="N/A"/>
    <s v="N/A"/>
    <s v="N/A"/>
    <s v="N/A"/>
    <n v="0"/>
    <n v="0"/>
    <n v="0"/>
    <n v="0"/>
    <n v="15616370"/>
    <s v="LIDA"/>
    <d v="2024-06-12T00:00:00"/>
    <n v="14"/>
    <s v="NO"/>
    <d v="2024-08-15T00:00:00"/>
    <s v="LIQUIDADO"/>
    <s v="OK LIQUIDADO"/>
    <d v="2024-06-06T00:00:00"/>
    <n v="10"/>
    <s v="ESTUDIO, CONTRATO, ACTA DE INICIO, TERMINACION Y LIQUIDACION"/>
    <m/>
  </r>
  <r>
    <s v="0616"/>
    <x v="0"/>
    <s v="LOS CEDENTES TRANSFIEREN DE MANERA TOTAL Y SIN LIMITACIÓN ALGUNA, A LA UNIVERSIDAD DE LOS LLANOS, LOS DERECHOS PATRIMONIALES QUE LES CORRESPONDEN SOBRE EL SOFTWARE DENOMINADO: “AlSoil – Artificial Intelligent System For Soil Analysis V1.0” DENTRO DEL PROY"/>
    <m/>
    <x v="5"/>
    <s v="GRATUITO"/>
    <s v="ANDRÈS FERNANDO JIMÉNEZ LÓPEZ _x000a_DAYRA YISEL GARCÌA RAMÌREZ_x000a_MAURICIO CASTRO FRANCO_x000a__x000a_"/>
    <s v=" _x000a_74.184.838 _x000a__x000a_1.032.381.384 _x000a__x000a_ 79.911.158._x000a_"/>
    <s v="N/A"/>
    <s v="N/A"/>
    <s v="3118115450              3208355894              3108989493 "/>
    <s v="ajimenez@unillanos.edu.co , idgarcia@unillanos.edu.co mcastrofranco@unillanos.edu.co  "/>
    <s v="TIEMPO MÁXIMO DE PROTECCIÓN LEGAL "/>
    <d v="2024-05-24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7-24T00:00:00"/>
    <e v="#VALUE!"/>
    <s v="NO"/>
    <m/>
    <s v="EN EJECUCIÓN"/>
    <m/>
    <s v="N/A"/>
    <e v="#VALUE!"/>
    <s v="N/A"/>
    <m/>
  </r>
  <r>
    <s v="0617"/>
    <x v="0"/>
    <s v="LOS CEDENTES TRANSFIEREN DE MANERA TOTAL Y SIN LIMITACIÓN ALGUNA, A LA UNIVERSIDAD DE LOS LLANOS, LOS DERECHOS PATRIMONIALES QUE LES CORRESPONDEN SOBRE EL SOFTWARE DENOMINADO: DAQPYROLAB, DENTRO DEL PROYECTO DE TESIS DOCTORAL DENOMINADO “ESTUDIO DE FIBRAS"/>
    <m/>
    <x v="5"/>
    <s v="GRATUITO"/>
    <s v="JAVIER RICARDO CASTRO LADINO _x000a__x000a_ANA BETY VACCA CASANOVA _x000a__x000a_MIGUEL ANTONIO PARDO LÓPEZ _x000a__x000a_"/>
    <s v=" _x000a_ 3.061.763 _x000a__x000a_51.942.548 _x000a__x000a_ 17.323.053 _x000a_"/>
    <s v="N/A"/>
    <s v="N/A"/>
    <s v="3158732171         3103544427      3142662846 "/>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r>
  <r>
    <s v="0618"/>
    <x v="0"/>
    <s v="LOS CEDENTES TRANSFIEREN DE MANERA TOTAL Y SIN LIMITACIÓN ALGUNA, A LA UNIVERSIDAD DE LOS LLANOS, LOS DERECHOS PATRIMONIALES QUE LES CORRESPONDEN SOBRE EL SOFTWARE DENOMINADO: ASEC-MATERIALS, DENTRO DEL PROYECTO DE TESIS DOCTORAL DENOMINADO “ESTUDIO DE FI"/>
    <m/>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r>
  <r>
    <s v="0619"/>
    <x v="0"/>
    <s v="LOS CEDENTES TRANSFIEREN DE MANERA TOTAL Y SIN LIMITACIÓN ALGUNA, A LA UNIVERSIDAD DE LOS LLANOS, LOS DERECHOS PATRIMONIALES QUE LES CORRESPONDEN SOBRE EL SOFTWARE DENOMINADO: GO-LATTICE, DENTRO DEL PROYECTO DE TESIS DOCTORAL DENOMINADO “ESTUDIO DE FIBRAS"/>
    <m/>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r>
  <r>
    <s v="0620"/>
    <x v="0"/>
    <s v="PRESTACIÓN DE SERVICIOS PARA PUBLICIDAD EN VALLAS DIGITALES Y VALLAS FIJAS CON EL FIN DE PROMOCIONAR Y POSICIONAR LA OFERTA ACADÉMICA DE LA UNIVERSIDAD DE LOS LLANOS, FICHA BPUNI VIARE 03 3110 2023."/>
    <m/>
    <x v="3"/>
    <n v="35496000"/>
    <s v="WILLIAM ARANGO GARZÓN"/>
    <n v="86068354"/>
    <s v="N/A"/>
    <s v="N/A"/>
    <s v="3115745418 – 3003422088"/>
    <s v="wagnextmedia@yahoo.com"/>
    <s v="SIETE (7) MESES CALENDARIO"/>
    <d v="2024-05-30T00:00:00"/>
    <s v="GIOVANNY QUINTERO REYES "/>
    <s v="SECRETARIO GENERAL"/>
    <n v="86062346"/>
    <s v="DQUINTERO@UNILLANOS.EDU.CO "/>
    <s v="N/A"/>
    <n v="1180"/>
    <d v="2024-05-20T00:00:00"/>
    <n v="3631"/>
    <d v="2024-05-30T00:00:00"/>
    <s v="22090063062320202008"/>
    <s v="INVERSIÓN"/>
    <s v="CV -100041657"/>
    <d v="2024-06-03T00:00:00"/>
    <d v="2024-06-04T00:00:00"/>
    <d v="2024-06-04T00:00:00"/>
    <d v="2025-01-03T00:00:00"/>
    <n v="0"/>
    <s v="N/A"/>
    <s v="N/A"/>
    <s v="N/A"/>
    <s v="N/A"/>
    <s v="N/A"/>
    <s v="N/A"/>
    <s v="N/A"/>
    <s v="N/A"/>
    <s v="N/A"/>
    <s v="N/A"/>
    <s v="N/A"/>
    <n v="0"/>
    <n v="0"/>
    <n v="0"/>
    <n v="0"/>
    <n v="35496000"/>
    <s v="CAMILO"/>
    <d v="2024-07-09T00:00:00"/>
    <n v="26"/>
    <s v="NO"/>
    <d v="2024-12-13T00:00:00"/>
    <s v="LIQUIDADO"/>
    <s v="OK"/>
    <d v="2024-06-11T00:00:00"/>
    <n v="9"/>
    <s v="OK"/>
    <m/>
  </r>
  <r>
    <s v="0621"/>
    <x v="0"/>
    <s v="ADQUISICIÓN E INSTALACIÓN DE EQUIPO ANÁLISIS DE COMPOSICIÓN CORPORAL PARA EL LABORATORIO DE FISIOLOGÍA DEL ESFUERZO, VIARE 03 0308 2023."/>
    <m/>
    <x v="4"/>
    <n v="89000000"/>
    <s v="SPECIALIZED WORLDWIDE LOGISTICS S.A.S."/>
    <s v="900.527.535-6"/>
    <s v="NICOLÁS ORTEGA MEYER"/>
    <n v="1020717377"/>
    <s v="3157930219, 3202050856."/>
    <s v="camilogonzalez@inbody.com"/>
    <s v="CUATRO (04) MESES CALENDARIO"/>
    <d v="2024-05-30T00:00:00"/>
    <s v="MIGUEL ÁNGEL RAMIREZ NIÑO"/>
    <s v="COORDINADOR SISTEMAS DE LABORATORIOS"/>
    <n v="91475177"/>
    <s v="coordinacionlaboratorios@unillanos.edu.co "/>
    <s v="N/A"/>
    <n v="1156"/>
    <d v="2024-05-16T00:00:00"/>
    <n v="3632"/>
    <d v="2024-05-30T00:00:00"/>
    <s v="210400852623201010030106"/>
    <s v="INVERSIÓN"/>
    <s v="NB-100326272"/>
    <d v="2024-06-07T00:00:00"/>
    <d v="2024-06-07T00:00:00"/>
    <d v="2024-06-07T00:00:00"/>
    <d v="2024-10-06T00:00:00"/>
    <n v="0"/>
    <s v="N/A"/>
    <s v="N/A"/>
    <s v="N/A"/>
    <s v="N/A"/>
    <s v="N/A"/>
    <s v="N/A"/>
    <s v="N/A"/>
    <s v="N/A"/>
    <s v="N/A"/>
    <s v="N/A"/>
    <s v="N/A"/>
    <n v="0"/>
    <n v="0"/>
    <n v="0"/>
    <n v="0"/>
    <n v="89000000"/>
    <s v="LIDA"/>
    <d v="2024-06-14T00:00:00"/>
    <n v="6"/>
    <s v="SI"/>
    <d v="2024-07-18T00:00:00"/>
    <s v="LIQUIDADO"/>
    <s v="OK LIQUIDADO"/>
    <d v="2024-06-12T00:00:00"/>
    <n v="10"/>
    <s v="ESTUDIO, CONTRATO, ACTA INICIO, TERMINACIÒN Y LIQUIDACIÒN"/>
    <m/>
  </r>
  <r>
    <s v="0626"/>
    <x v="0"/>
    <s v="ADQUISICIÓN DE TERMOS INSTITUCIONALES NECESARIOS PARA LOS DIFERENTES EVENTOS DE LA DIVISIÓN DE BIENESTAR UNIVERSITARIOS DE LA UNIVERSIDAD DE LOS LLANOS, CON CARGO A LA FICHA BPUNI BU 02 0711 2023"/>
    <m/>
    <x v="4"/>
    <n v="16900000"/>
    <s v="ARACELI LEDESMA HOYOS"/>
    <n v="40395485"/>
    <s v="N/A"/>
    <s v="N/A"/>
    <s v="3202736748."/>
    <s v="aracelyledesma1@gmail.com"/>
    <s v="TRES (3) MESES CALENDARIO"/>
    <d v="2024-05-31T00:00:00"/>
    <s v="JHON FREYD MONROY RODRIGUEZ"/>
    <s v="Jefe de la División de Bienestar Institucional"/>
    <n v="86074342"/>
    <s v="BIENESTAR@UNILLANOS.EDU.CO"/>
    <s v="N/A"/>
    <n v="1194"/>
    <d v="2024-05-21T00:00:00"/>
    <n v="3690"/>
    <d v="2024-06-05T00:00:00"/>
    <s v="21020065302320202008"/>
    <s v="INVERSIÓN"/>
    <s v="N/A"/>
    <s v="N/A"/>
    <s v="N/A"/>
    <d v="2024-06-05T00:00:00"/>
    <d v="2024-09-04T00:00:00"/>
    <n v="0"/>
    <s v="N/A"/>
    <s v="N/A"/>
    <s v="N/A"/>
    <s v="N/A"/>
    <s v="N/A"/>
    <s v="N/A"/>
    <s v="N/A"/>
    <s v="N/A"/>
    <s v="N/A"/>
    <s v="N/A"/>
    <s v="N/A"/>
    <n v="0"/>
    <n v="0"/>
    <n v="0"/>
    <n v="0"/>
    <n v="16900000"/>
    <s v="CAMILO"/>
    <d v="2024-06-19T00:00:00"/>
    <n v="11"/>
    <s v="SI"/>
    <d v="2024-07-03T00:00:00"/>
    <s v="LIQUIDADO"/>
    <s v="OK LIQUIDADO"/>
    <d v="2024-06-12T00:00:00"/>
    <n v="9"/>
    <s v="ESTUDIO, CONTRATO, ACTA INICIO, TERMINACIÒN Y LIQUIDACIÒN"/>
    <m/>
  </r>
  <r>
    <s v="0627"/>
    <x v="0"/>
    <s v="PRESTAR EL SERVICIO DE APOYO LOGÍSTICO EN EL WORKSHOP EN BIOPRODUCTOS OBTENIDOS A PARTIR DE RESIDUOS AGROINDUSTRIALES: DESARROLLO CON IMPACTO SOCIAL EN EL MARCO DEL PROYECTO DE INVESTIGACIÓN OBTENCIÓN DE BIOPRODUCTOS DE ALTO VALOR AGREGADO A PARTIR DE RES"/>
    <m/>
    <x v="3"/>
    <n v="3409000"/>
    <s v="VALENTINA RAMÍREZ CAICEDO"/>
    <n v="41949975"/>
    <s v="N/A"/>
    <s v="N/A"/>
    <n v="3203410728"/>
    <s v="valentinaramirezc1@gmail.com"/>
    <s v="QUINCE (15) DÍAS CALENDARIO"/>
    <d v="2024-05-31T00:00:00"/>
    <s v="ASTRID LEON CAMARGO"/>
    <s v="PROFESORA DE PLANTA Y COINVESTIGADORA DEL PROYECTO"/>
    <n v="43547677"/>
    <s v="aleonc@unillanos.edu.co"/>
    <s v="N/A"/>
    <n v="1236"/>
    <d v="2024-05-24T00:00:00"/>
    <n v="3640"/>
    <d v="2024-05-31T00:00:00"/>
    <s v="22010061082450209"/>
    <s v="GASTOS DE OPERACION COMERCIAL"/>
    <s v="N/A"/>
    <s v="N/A"/>
    <s v="N/A"/>
    <d v="2024-05-31T00:00:00"/>
    <d v="2024-06-14T00:00:00"/>
    <n v="0"/>
    <s v="N/A"/>
    <s v="N/A"/>
    <s v="N/A"/>
    <s v="N/A"/>
    <s v="N/A"/>
    <s v="N/A"/>
    <s v="N/A"/>
    <s v="N/A"/>
    <s v="N/A"/>
    <s v="N/A"/>
    <s v="N/A"/>
    <n v="0"/>
    <n v="0"/>
    <n v="0"/>
    <n v="0"/>
    <n v="3409000"/>
    <s v="LIDA"/>
    <d v="2024-06-12T00:00:00"/>
    <n v="9"/>
    <s v="NO"/>
    <d v="2024-06-21T00:00:00"/>
    <s v="LIQUIDADO"/>
    <s v="OK LIQUIDADO"/>
    <d v="2024-06-05T00:00:00"/>
    <n v="4"/>
    <s v="ESTUDIO, CONTRATO, ACTA DE INICIO, TERMINACION Y LIQUIDACION"/>
    <m/>
  </r>
  <r>
    <s v="0628"/>
    <x v="0"/>
    <s v="ADQUISICIÓN DE MATERIAL PUBLICITARIO NECESARIO PARA LOS DIFERENTES EVENTOS DE LA DIVISIÓN DE BIENESTAR UNIVERSITARIO CON CARGO A LA FICHA BPUNI BU 02 0711 2023."/>
    <m/>
    <x v="4"/>
    <n v="7744282"/>
    <s v="LEYSLI ROCIO OROZCO FORERO"/>
    <n v="41959758"/>
    <s v="N/A"/>
    <s v="N/A"/>
    <n v="3144902143"/>
    <s v="comercializadoravalu@gmail.com  "/>
    <s v="TRES (3) MESES CALENDARIO"/>
    <d v="2024-05-31T00:00:00"/>
    <s v="JHON FREYD MONROY RODRIGUEZ"/>
    <s v="Jefe de la División de Bienestar Institucional"/>
    <n v="86074342"/>
    <s v="BIENESTAR@UNILLANOS.EDU.CO"/>
    <s v="N/A"/>
    <s v="1198                  1199                         1200"/>
    <d v="2024-05-21T00:00:00"/>
    <n v="3687"/>
    <d v="2024-06-05T00:00:00"/>
    <s v="21050062862320202008                   22090063162320202008                        21020065302320202009                      21020065302320202008"/>
    <s v="INVERSIÓN"/>
    <s v="N/A"/>
    <s v="N/A"/>
    <s v="N/A"/>
    <d v="2024-06-05T00:00:00"/>
    <d v="2024-09-04T00:00:00"/>
    <n v="0"/>
    <s v="N/A"/>
    <s v="N/A"/>
    <s v=" "/>
    <s v="N/A"/>
    <s v="N/A"/>
    <s v="N/A"/>
    <s v="N/A"/>
    <s v="N/A"/>
    <s v="N/A"/>
    <s v="N/A"/>
    <s v="N/A"/>
    <n v="0"/>
    <n v="0"/>
    <n v="0"/>
    <n v="0"/>
    <n v="7744282"/>
    <s v="LIDA"/>
    <d v="2024-06-11T00:00:00"/>
    <n v="5"/>
    <s v="SI"/>
    <d v="2024-07-03T00:00:00"/>
    <s v="LIQUIDADO"/>
    <s v="OK LIQUIDADO"/>
    <d v="2024-06-07T00:00:00"/>
    <n v="6"/>
    <s v="ESTUDIO, CONTRATO, ACTA INICIO, TERMINACIÒN Y LIQUIDACIÒN"/>
    <m/>
  </r>
  <r>
    <s v="0629"/>
    <x v="0"/>
    <s v="SERVICIOS DE MANTENIMIENTO DE HERRAMIENTAS AGRÍCOLAS Y EQUIPOS DE BOMBEO DE AGUA DE LAS DISTINTAS SEDES DE LA UNIVERSIDAD DE LOS LLANOS"/>
    <m/>
    <x v="3"/>
    <n v="24830000"/>
    <s v="EDGAR ANDERSON PÉREZ VELÁSQUEZ"/>
    <n v="86067596"/>
    <s v="N/A"/>
    <s v="N/A"/>
    <n v="3134885603"/>
    <s v="anfox38@gmail.com   "/>
    <s v="TRES (03) MESES CALENDARIO O HASTA CUMPLIR OBJETO CONTRACTUAL"/>
    <d v="2024-06-04T00:00:00"/>
    <s v="CLAUDIA CONSTANZA GANTIVA ORTEGÓN"/>
    <s v="TÉCNICO ADMINISTRATIVO SERVICIOS GENERALES"/>
    <n v="40390987"/>
    <s v="SERVICIOSGENERALES@UNILLANOS.EDU.CO "/>
    <s v="N/A"/>
    <s v="1052             1258 "/>
    <s v="07/05/2024             27/05/2024"/>
    <s v="3691             3692"/>
    <d v="2024-06-05T00:00:00"/>
    <s v="22010060342120202005"/>
    <s v="FUNCIONAMIENTO"/>
    <s v="N/A"/>
    <s v="N/A"/>
    <s v="N/A"/>
    <d v="2024-06-11T00:00:00"/>
    <d v="2024-09-10T00:00:00"/>
    <n v="0"/>
    <d v="2024-09-10T00:00:00"/>
    <s v="PRÒRROGA Nº 01                                           SE PRORROGA EL CONTRATO POR EL TÈRMINO DE DOS (02) MESES CALENDARIO"/>
    <d v="2024-11-10T00:00:00"/>
    <s v="N/A"/>
    <s v="N/A"/>
    <s v="N/A"/>
    <s v="N/A"/>
    <s v="N/A"/>
    <s v="N/A"/>
    <s v="N/A"/>
    <s v="N/A"/>
    <n v="0"/>
    <n v="0"/>
    <n v="0"/>
    <n v="0"/>
    <n v="24830000"/>
    <s v="NATALIA"/>
    <d v="2024-06-14T00:00:00"/>
    <n v="4"/>
    <s v="NO"/>
    <d v="2024-12-03T00:00:00"/>
    <s v="LIQUIDADO"/>
    <s v="OK"/>
    <d v="2024-06-04T00:00:00"/>
    <n v="1"/>
    <s v="OK"/>
    <m/>
  </r>
  <r>
    <s v="0640"/>
    <x v="0"/>
    <s v="ADQUISICIÓN DE INSUMOS AGROPECUARIOS Y AGRÍCOLAS NECESARIOS PARA EL DESARROLLO DE PROYECTOS E INICIATIVAS DE LA DIRECCIÓN GENERAL DE INVESTIGACIONES”, con cargo a la ficha BPUNI VIAC 04 3110 2023."/>
    <m/>
    <x v="4"/>
    <n v="5459500"/>
    <s v="SERAGRO SERVICIOS AGROPECUARIOS SURAMERICANOS S.A.S."/>
    <s v="900.651.817-8"/>
    <s v="VICKY TATIANA RUIZ MALDONADO"/>
    <n v="1123038445"/>
    <s v="(608) 6740054 3156155149 3219001334 – 3102759155"/>
    <s v="seragrosas@hotmail.com "/>
    <s v="UN (1) MES CALENDARIO"/>
    <d v="2024-06-07T00:00:00"/>
    <s v="PABLO EMILIO CRUZ CASALLAS "/>
    <s v="DOCENTE DE PLANTA ADSCRITO A LA FACULTAD DE CIENCIAS AGRARIAS NATURALES"/>
    <n v="86000060"/>
    <s v="PECRUZCASALLAS@UNILLANOS.EDU.CO"/>
    <s v="N/A"/>
    <n v="1196"/>
    <d v="2024-05-21T00:00:00"/>
    <n v="3720"/>
    <d v="2024-06-07T00:00:00"/>
    <s v="220800614923201010050201"/>
    <s v="INVERSIÓN"/>
    <s v="N/A"/>
    <s v="N/A"/>
    <s v="N/A"/>
    <d v="2024-06-07T00:00:00"/>
    <d v="2024-07-06T00:00:00"/>
    <n v="0"/>
    <s v="N/A"/>
    <s v="N/A"/>
    <s v="N/A"/>
    <s v="N/A"/>
    <s v="N/A"/>
    <s v="N/A"/>
    <s v="N/A"/>
    <d v="2024-07-02T00:00:00"/>
    <s v="Aumento en la demanda del producto, que impidio la entrega dentro de los tiempos."/>
    <s v="N/A"/>
    <d v="2024-08-22T00:00:00"/>
    <n v="0"/>
    <n v="0"/>
    <n v="0"/>
    <n v="0"/>
    <n v="5459500"/>
    <s v="LIDA"/>
    <d v="2024-06-18T00:00:00"/>
    <n v="8"/>
    <s v="SI"/>
    <d v="2024-08-29T00:00:00"/>
    <s v="LIQUIDADO"/>
    <s v="OK LIQUIDADO"/>
    <d v="2024-06-17T00:00:00"/>
    <n v="7"/>
    <s v="ESTUDIO, CONTRATO, ACTA INICIO, SUSPENCIÓN, REINICIO, TERMINACION Y LIQUIDACION"/>
    <m/>
  </r>
  <r>
    <s v="0641"/>
    <x v="0"/>
    <s v="ADQUISICIÓN E INSTALACIÓN DE MOBILIARIO EXTERIOR PARA EL BIENESTAR DE LA COMUNIDAD UNIVERSITARIA DE LA UNIVERSIDAD DE LOS LLANOS."/>
    <m/>
    <x v="4"/>
    <n v="78720642"/>
    <s v="G&amp;M INVERSIONES Y SOLUCIONES INTEGRALES DE COLOMBIA S.A.S."/>
    <s v="900573970-2"/>
    <s v="JULIETH CAROLINA MÉNDEZ SUÀREZ"/>
    <n v="30082615"/>
    <s v="(608) 6814960 – 3204692908 - 3105525852"/>
    <s v="laconsulta@gmail.com"/>
    <s v="TRES (03) MESES CALENDARIO"/>
    <d v="2024-06-07T00:00:00"/>
    <s v="CLAUDIA CONSTANZA GANTIVA ORTEGÓN"/>
    <s v="TÉCNICO ADMINISTRATIVO SERVICIOS GENERALES"/>
    <n v="40390987"/>
    <s v="SERVICIOSGENERALES@UNILLANOS.EDU.CO "/>
    <s v="N/A"/>
    <n v="824"/>
    <d v="2024-04-15T00:00:00"/>
    <n v="3723"/>
    <d v="2024-06-07T00:00:00"/>
    <s v="22010061762120101004010101"/>
    <s v="FUNCIONAMIENTO"/>
    <s v="30-44-101058476"/>
    <d v="2024-06-12T00:00:00"/>
    <d v="2024-06-12T00:00:00"/>
    <d v="2024-06-12T00:00:00"/>
    <d v="2024-09-11T00:00:00"/>
    <n v="0"/>
    <s v="N/A"/>
    <s v="N/A"/>
    <s v="N/A"/>
    <s v="N/A"/>
    <s v="N/A"/>
    <s v="N/A"/>
    <s v="N/A"/>
    <s v="N/A"/>
    <s v="N/A"/>
    <s v="N/A"/>
    <s v="N/A"/>
    <n v="0"/>
    <n v="0"/>
    <n v="0"/>
    <n v="0"/>
    <n v="78720642"/>
    <s v="ALEJANDRA"/>
    <d v="2024-07-03T00:00:00"/>
    <n v="16"/>
    <s v="SI"/>
    <d v="2024-08-30T00:00:00"/>
    <s v="LIQUIDADO"/>
    <s v="OK LIQUIDADO"/>
    <d v="2024-06-14T00:00:00"/>
    <n v="6"/>
    <s v="ESTUDIO, CONTRATO, ACTA DE INICIO, TERMINACION Y LIQUIDACION"/>
    <m/>
  </r>
  <r>
    <s v="0642"/>
    <x v="0"/>
    <s v="ADQUISICIÓN DE UNIDAD DE PRODUCCIÓN DE MICROALGA EN EL MARCO DEL PROYECTO DE INVESTIGACIÓN “INCLUSIÓN DE PÉPTIDOS ANTIMICROBIANOS A PARTIR DE SPIRULINA ARTHROSPIRA MAXIMA (CYANOPHYCEAE) EN LA ALIMENTACIÓN DE PEZ CEBRA DANIO RERIO COMO SUPLEMENTO EN LA MEJ"/>
    <m/>
    <x v="4"/>
    <n v="14042000"/>
    <s v="NUTRE S.A.S"/>
    <s v="900.962.858-4"/>
    <s v="JOHNATHAN RAMOS TORRES"/>
    <n v="86087707"/>
    <n v="3224345483"/>
    <s v="SERVINUTRE@GMAIL.COM"/>
    <s v="UN (1) MES CALENDARIO"/>
    <d v="2024-06-07T00:00:00"/>
    <s v="JUAN ANTONIO RAMIREZ MERLANO"/>
    <s v="INVESTIGADOR PRINCIPAL DEL PROYECTO"/>
    <n v="11039064"/>
    <s v="DGIPROYECTOSINTERNOS@UNILLANOS.EDU.CO"/>
    <s v="N/A"/>
    <n v="1076"/>
    <d v="2024-05-09T00:00:00"/>
    <n v="3732"/>
    <d v="2024-06-07T00:00:00"/>
    <s v="220800614923201010050201"/>
    <s v="INVERSIÓN"/>
    <s v="N/A"/>
    <s v="N/A"/>
    <s v="N/A"/>
    <d v="2024-06-07T00:00:00"/>
    <d v="2024-07-06T00:00:00"/>
    <n v="0"/>
    <s v="N/A"/>
    <s v="N/A"/>
    <s v="N/A"/>
    <s v="N/A"/>
    <s v="N/A"/>
    <s v="N/A"/>
    <s v="N/A"/>
    <d v="2024-06-21T00:00:00"/>
    <s v="SE SUSPENDE 25 DIAS CALNEDARIO"/>
    <s v="N/A"/>
    <s v="15/07/2024_x000a_FECHA DE TERMINACIÓN FINAL 30/07/2024"/>
    <n v="0"/>
    <n v="0"/>
    <n v="0"/>
    <n v="0"/>
    <n v="14042000"/>
    <s v="CAMILO"/>
    <d v="2024-09-10T00:00:00"/>
    <n v="68"/>
    <m/>
    <d v="2024-08-14T00:00:00"/>
    <s v="LIQUIDADO"/>
    <s v="OK LIQUIDADO"/>
    <d v="2024-06-18T00:00:00"/>
    <n v="8"/>
    <s v="ESTUDIO, CONTRATO, ACTA DE INICIO, SUSPENSION, REINICIO, TERMINACION Y LIQUIDACION"/>
    <m/>
  </r>
  <r>
    <s v="0643"/>
    <x v="1"/>
    <s v="DIAGNÓSTICO Y CATASTRO DE LA INFRAESTRUCTURA DE ACUEDUCTO, ALCANTARILLADO PLUVIAL Y SANITARIO DEL CAMPUS BARCELONA DE LA UNIVERSIDAD DE LOS LLANOS, MUNICIPIO DE VILLAVICENCIO META."/>
    <m/>
    <x v="9"/>
    <n v="329154000"/>
    <s v="PETROMINERTEC S.A.S."/>
    <s v="900456493-1"/>
    <s v="RAFAEL ANGEL SANDOVAL GONZÁLEZ"/>
    <n v="79339280"/>
    <n v="3212330917"/>
    <s v="petrominertec.sas@gmail.com"/>
    <s v="CUATRO (04) MESES CALENDARIO "/>
    <d v="2024-06-12T00:00:00"/>
    <s v="WILSON FERNANDO SALGADO CIFUENTES "/>
    <s v="VICERRECTOR DE RECURSOS UNIVERSITARIOS"/>
    <n v="17346234"/>
    <s v="vicerecursos@unillanos.edu.co"/>
    <s v="N/A"/>
    <n v="1010"/>
    <d v="2024-05-06T00:00:00"/>
    <n v="3756"/>
    <d v="2024-06-12T00:00:00"/>
    <s v="21010060402120202009"/>
    <s v="FUNCIONAMIENTO"/>
    <s v="30-46-101014785"/>
    <d v="2024-06-24T00:00:00"/>
    <d v="2024-06-24T00:00:00"/>
    <d v="2024-06-24T00:00:00"/>
    <d v="2024-10-23T00:00:00"/>
    <n v="0"/>
    <d v="2024-10-22T00:00:00"/>
    <s v="El 21 de octubre de 2024, el contratista solicitó una prórroga (prórroga No. 01) debido a un retraso en la ejecución del contrato. En su informe, indicó que ya se habían completado los entregables correspondientes a los estudios y diagnósticos de los sist"/>
    <d v="2024-12-07T00:00:00"/>
    <s v="N/A"/>
    <s v="N/A"/>
    <s v="N/A"/>
    <s v="N/A"/>
    <s v="N/A"/>
    <s v="N/A"/>
    <s v="N/A"/>
    <s v="N/A"/>
    <n v="0"/>
    <n v="0"/>
    <n v="0"/>
    <n v="0"/>
    <n v="329154000"/>
    <s v="ALEJANDRA"/>
    <d v="2024-07-25T00:00:00"/>
    <n v="24"/>
    <s v="NO"/>
    <d v="2024-12-20T00:00:00"/>
    <s v="LIQUIDADO"/>
    <s v="OK LIQUIDADO"/>
    <d v="2024-06-25T00:00:00"/>
    <n v="10"/>
    <s v="OK"/>
    <m/>
  </r>
  <r>
    <s v="0647"/>
    <x v="0"/>
    <s v="ADQUISICIÓN E INSTALACIÓN DE ESPECTROFOTÓMETRO DE ABSORCIÓN ATÓMICA PARA EL LABORATORIO DE SUELOS DE LA UNIVERSIDAD DE LOS LLANOS, VIARE 03 0308 2023."/>
    <m/>
    <x v="4"/>
    <n v="297000000"/>
    <s v="LAB INSTRUMENTS S.A.S"/>
    <s v="830.513.999-5"/>
    <s v="MARIO EDUARDO SARMIENTO MOLINA"/>
    <n v="19315226"/>
    <s v="(601) 4163066  3103291989. "/>
    <s v="labinst@labinstcol.com  , gerenciacomercial@labinstcol.com"/>
    <s v="SEIS (06) MESES CALENDARIO"/>
    <d v="2024-06-13T00:00:00"/>
    <s v="MIGUEL ÀNGEL RAMÌREZ NIÑO"/>
    <s v="COORDINADOR DEL SISTEMA DE LABORATORIOS"/>
    <n v="91475177"/>
    <s v="coordinacionlaboratorios@unillanos.edu.co "/>
    <s v="N/A"/>
    <n v="1296"/>
    <d v="2024-05-29T00:00:00"/>
    <n v="3770"/>
    <d v="2024-06-13T00:00:00"/>
    <s v="210400852623201010030106"/>
    <s v="INVERSIÓN"/>
    <s v="17-44-101215216"/>
    <d v="2024-06-18T00:00:00"/>
    <d v="2024-06-18T00:00:00"/>
    <d v="2024-06-18T00:00:00"/>
    <d v="2024-12-17T00:00:00"/>
    <n v="0"/>
    <s v="N/A"/>
    <s v="N/A"/>
    <s v="N/A"/>
    <s v="N/A"/>
    <s v="N/A"/>
    <s v="N/A"/>
    <s v="N/A"/>
    <s v="N/A"/>
    <s v="N/A"/>
    <s v="N/A"/>
    <s v="N/A"/>
    <n v="0"/>
    <n v="0"/>
    <n v="0"/>
    <n v="0"/>
    <n v="297000000"/>
    <s v="NATALIA"/>
    <d v="2024-07-09T00:00:00"/>
    <n v="16"/>
    <s v="SI"/>
    <d v="2024-11-15T00:00:00"/>
    <s v="LIQUIDADO"/>
    <s v="OK LIQUIDADO"/>
    <d v="2024-06-14T00:00:00"/>
    <n v="2"/>
    <s v="OK HASTA LIQUIDACION"/>
    <s v="&lt;&lt;"/>
  </r>
  <r>
    <s v="0648"/>
    <x v="0"/>
    <s v="ADQUISICIÓN E INSTALACIÓN DE EQUIPOS BÁSICOS PARA EL LABORATORIO DE LA FACULTAD DE CIENCIAS HUMANAS Y DE LA EDUCACIÓN, FICHA BPUNI VIARE 05 0211 2023."/>
    <m/>
    <x v="4"/>
    <n v="104186404"/>
    <s v="DIDÁCTICOS Y LIBROS DIDACLIBROS LTDA"/>
    <s v="800036678-0"/>
    <s v="FLOR DE LIZ WILCHES PULIDO"/>
    <n v="51763021"/>
    <s v="(601) 2841318 – (601) 2838472 – (601) 2847276 - 3188565124"/>
    <s v="gerencia@didaclibros.com"/>
    <s v="CUATRO (04) MESES CALENDARIO"/>
    <d v="2024-06-13T00:00:00"/>
    <s v="MIGUEL ÀNGEL RAMÌREZ NIÑO"/>
    <s v="COORDINADOR DEL SISTEMA DE LABORATORIOS"/>
    <n v="91475177"/>
    <s v="coordinacionlaboratorios@unillanos.edu.co "/>
    <s v="N/A"/>
    <n v="1295"/>
    <d v="2024-05-29T00:00:00"/>
    <n v="3771"/>
    <d v="2024-06-13T00:00:00"/>
    <s v="220800614923201010030208"/>
    <s v="INVERSIÓN"/>
    <s v="17-44-101215213"/>
    <d v="2024-06-18T00:00:00"/>
    <d v="2024-06-18T00:00:00"/>
    <d v="2024-06-18T00:00:00"/>
    <d v="2024-10-17T00:00:00"/>
    <n v="0"/>
    <s v="N/A"/>
    <s v="N/A"/>
    <s v="N/A"/>
    <s v="N/A"/>
    <s v="N/A"/>
    <s v="N/A"/>
    <s v="N/A"/>
    <s v="N/A"/>
    <s v="N/A"/>
    <s v="N/A"/>
    <s v="N/A"/>
    <n v="0"/>
    <n v="0"/>
    <n v="0"/>
    <n v="0"/>
    <n v="104186404"/>
    <s v="ALEJANDRA"/>
    <d v="2024-07-03T00:00:00"/>
    <n v="12"/>
    <s v="SI"/>
    <d v="2024-10-03T00:00:00"/>
    <s v="LIQUIDADO"/>
    <s v="OK LIQUIDADO"/>
    <d v="2024-06-19T00:00:00"/>
    <n v="5"/>
    <s v="OK HASTA LIQUIDACION"/>
    <m/>
  </r>
  <r>
    <s v="0649"/>
    <x v="0"/>
    <s v="ADQUISICIÓN E INSTALACIÓN DE EQUIPOS PARA EL LABORATORIO DE SIMULACIÓN CLÍNICA DE LA FACULTAD DE CIENCIAS DE LA SALUD, FICHA BPUNI VIARE 05 0211 2023"/>
    <m/>
    <x v="4"/>
    <n v="157229702"/>
    <s v="IMPOINTER S.A.S."/>
    <s v="900.701.630-3"/>
    <s v="WILMAR CAMACHO PULIDO"/>
    <n v="1026262828"/>
    <s v="(606) 3389659, 3126640033 - 3115602569 – 3104325116."/>
    <s v="comercial1@impointer.com, impointer@impointer.com, soporte1@impointer.com,"/>
    <s v="CUATRO (04) MESES CALENDARIO"/>
    <d v="2024-06-14T00:00:00"/>
    <s v="MIGUEL ÀNGEL RAMÌREZ NIÑO"/>
    <s v="COORDINADOR DEL SISTEMA DE LABORATORIOS"/>
    <n v="91475177"/>
    <s v="COORDINACIONLABORATORIOS@UNILLANOS.EDU.CO"/>
    <s v="N/A"/>
    <n v="1297"/>
    <d v="2024-05-29T00:00:00"/>
    <n v="3778"/>
    <d v="2024-06-14T00:00:00"/>
    <s v="220800614923201010030208"/>
    <s v="INVERSIÓN - ESTAMPILLA UNILLANOS"/>
    <n v="100035352"/>
    <d v="2024-06-19T00:00:00"/>
    <d v="2024-06-19T00:00:00"/>
    <d v="2024-06-19T00:00:00"/>
    <d v="2024-10-18T00:00:00"/>
    <n v="0"/>
    <s v="N/A"/>
    <s v="N/A"/>
    <s v="N/A"/>
    <s v="N/A"/>
    <s v="N/A"/>
    <s v="N/A"/>
    <s v="N/A"/>
    <s v="N/A"/>
    <s v="N/A"/>
    <s v="N/A"/>
    <s v="N/A"/>
    <n v="0"/>
    <n v="0"/>
    <n v="0"/>
    <n v="0"/>
    <n v="157229702"/>
    <s v="NATALIA"/>
    <d v="2024-07-09T00:00:00"/>
    <n v="15"/>
    <s v="SI"/>
    <d v="2024-10-29T00:00:00"/>
    <s v="LIQUIDADO"/>
    <s v="OK LIQUIDADO"/>
    <d v="2024-06-14T00:00:00"/>
    <n v="1"/>
    <s v="OK HASTA LIQUIDACION"/>
    <m/>
  </r>
  <r>
    <s v="0650"/>
    <x v="0"/>
    <s v="ADQUISICIÓN DE PRUEBAS DE EVALUACIÓN DE DESEMPEÑO (PED) DEL CENTRO DE CALIDAD DE AGUAS PARA EL DESARROLLO DEL PROYECTO “FORTALECIMIENTO DE LAS CAPACIDADES INVESTIGATIVAS DEL CENTRO DE CALIDAD DE AGUAS MEDIANTE EL SOSTENIMIENTO DE LA ACREDITACIÓN EN LA NOR"/>
    <m/>
    <x v="4"/>
    <n v="10000000"/>
    <s v="AS ANALYTICAL S.A.S."/>
    <s v="900.011.514-6"/>
    <s v="ALEXANDRA DÌAZ LEMUS"/>
    <n v="51786643"/>
    <s v="(601) 7021043,  3186147472."/>
    <s v="asesoriatecnica@asanalytical.com "/>
    <s v="DOS (2) MESES CALENDARIO"/>
    <d v="2024-06-14T00:00:00"/>
    <s v="JOSÈ ISMAEL ROJAS PEÑA"/>
    <s v="DIRECTOR DEL CENTRO DE CALIDAD DE AGUAS "/>
    <n v="1121891365"/>
    <s v="centrodecalidaddeaguas@unillanos.edu.co"/>
    <s v="N/A"/>
    <n v="1197"/>
    <d v="2024-05-21T00:00:00"/>
    <n v="3779"/>
    <d v="2024-06-14T00:00:00"/>
    <s v="22090063172320202008"/>
    <s v="INVERSIÓN - ESTAMPILLA UNILLANOS"/>
    <s v="N/A"/>
    <s v="N/A"/>
    <s v="N/A"/>
    <d v="2024-06-18T00:00:00"/>
    <d v="2024-08-17T00:00:00"/>
    <n v="0"/>
    <s v="N/A"/>
    <s v="N/A"/>
    <s v="N/A"/>
    <s v="N/A"/>
    <s v="N/A"/>
    <s v="N/A"/>
    <s v="N/A"/>
    <s v="N/A"/>
    <s v="N/A"/>
    <s v="N/A"/>
    <s v="N/A"/>
    <n v="0"/>
    <n v="0"/>
    <n v="0"/>
    <n v="0"/>
    <n v="10000000"/>
    <s v="NATALIA"/>
    <d v="2024-07-09T00:00:00"/>
    <n v="16"/>
    <s v="SI"/>
    <d v="2024-08-20T00:00:00"/>
    <s v="LIQUIDADO"/>
    <s v="OK LIQUIDADO"/>
    <d v="2024-06-14T00:00:00"/>
    <n v="1"/>
    <s v="ESTUDIO, CONTRATO, ACTA INICIO, TERMINACION Y LIQUIDACION"/>
    <m/>
  </r>
  <r>
    <s v="0651"/>
    <x v="1"/>
    <s v="ADECUACIÓN DE LA INFRAESTRUCTURA FÍSICA PARA LA OFERTA DE NUEVOS PROGRAMAS DE LA UNIVERSIDAD DE LOS LLANOS, DE ACUERDO AL PLAN DE COBERTURA 2023-2."/>
    <m/>
    <x v="8"/>
    <n v="454172519"/>
    <s v="M&amp;G INGENIERÍA S.A.S"/>
    <s v="900.974.864-0"/>
    <s v="WILLIAM OSWALDO MORALES ROJAS"/>
    <n v="86064695"/>
    <s v="3112029592 - 3176611538  "/>
    <s v="mgingenieriasas.2016@gmail.com"/>
    <s v="CUATRO (4) MESES"/>
    <d v="2024-06-14T00:00:00"/>
    <s v="WILSON FERNANDO SALGADO CIFUENTES"/>
    <s v="VICERRECTOR DE RECURSOS UNIVERSITARIOS"/>
    <n v="17346234"/>
    <s v="VICERRECURSOS@UNILLANOS.EDU.CO"/>
    <s v="N/A"/>
    <n v="1161"/>
    <d v="2024-05-17T00:00:00"/>
    <n v="3807"/>
    <d v="2024-06-17T00:00:00"/>
    <s v="210100652521201010030302"/>
    <s v="FUNCIONAMIENTO"/>
    <s v=" N°620-47-994000053220 y Responsabilidad Civil Extracontractual (RCE) Nº 620-74-994000012390"/>
    <d v="2024-06-20T00:00:00"/>
    <d v="2024-06-25T00:00:00"/>
    <d v="2024-06-25T00:00:00"/>
    <d v="2024-10-24T00:00:00"/>
    <n v="0"/>
    <s v="N/A"/>
    <s v="N/A"/>
    <d v="2024-11-24T00:00:00"/>
    <s v="20/08/2024_x000a__x000a_21/10/2024"/>
    <s v="ACTA MODIFICACIÒN Nº1, se modifica clàusula 3 ESPECIFICACION TÈCNICAS, mayores y menores cantidades e items no previstos_x000a__x000a_ACTA MODIFICACION Nº2 Y PRORROGA Nº1, se modifica clausula 5) forma de pago y se prorroga un (01) mes calendario, fecha de finalizaci"/>
    <s v="N/A"/>
    <s v="N/A"/>
    <s v="N/A"/>
    <s v="N/A"/>
    <s v="N/A"/>
    <s v="N/A"/>
    <n v="0"/>
    <n v="0"/>
    <n v="0"/>
    <n v="0"/>
    <n v="454172519"/>
    <s v="NATALIA"/>
    <d v="2024-07-09T00:00:00"/>
    <n v="11"/>
    <s v="NO"/>
    <d v="2025-03-14T00:00:00"/>
    <s v="LIQUIDADO"/>
    <s v="OK LIQUIDADO"/>
    <d v="2024-06-18T00:00:00"/>
    <n v="3"/>
    <s v="OK LIQUIDADO"/>
    <m/>
  </r>
  <r>
    <s v="0652"/>
    <x v="0"/>
    <s v="CONTRATAR EL SERVICIO DE FUMIGACIÓN INTEGRADO DE PLAGAS, ROEDORES Y/O VECTORES PARA LAS DIFERENTES SEDES DE LA UNIVERSIDAD DE LOS LLANOS."/>
    <m/>
    <x v="3"/>
    <n v="31752770"/>
    <s v="EMPRESA UNIPERSONAL COMBAT"/>
    <s v="822.006.334-4"/>
    <s v="LUZ MELIDA RAMÍREZ "/>
    <n v="21109680"/>
    <s v="3112286115 - 3142148546"/>
    <s v="combatsaneamientoambiental@hotmail.com"/>
    <s v="SEIS (6) MESES CALENDARIO"/>
    <d v="2024-06-14T00:00:00"/>
    <s v="VÍCTOR EFRÉN ORTIZ ORTIZ "/>
    <s v="JEFE DIVISIÓN DE SERVICIOS ADMINISTRATIVOS "/>
    <n v="86039367"/>
    <s v="recurso_humano@unillanos.edu.co"/>
    <s v="N/A"/>
    <n v="1277"/>
    <d v="2024-05-28T00:00:00"/>
    <n v="3777"/>
    <d v="2024-06-14T00:00:00"/>
    <s v="22010060562120202008"/>
    <s v="FUNCIONAMIENTO"/>
    <s v="N/A"/>
    <s v="N/A"/>
    <s v="N/A"/>
    <d v="2024-06-14T00:00:00"/>
    <d v="2024-12-13T00:00:00"/>
    <n v="0"/>
    <s v="N/A"/>
    <s v="N/A"/>
    <s v="N/A"/>
    <s v="N/A"/>
    <s v="N/A"/>
    <s v="N/A"/>
    <s v="N/A"/>
    <s v="N/A"/>
    <s v="N/A"/>
    <s v="N/A"/>
    <s v="N/A"/>
    <n v="0"/>
    <n v="0"/>
    <n v="0"/>
    <n v="0"/>
    <n v="31752770"/>
    <s v="LIDA"/>
    <d v="2024-06-28T00:00:00"/>
    <n v="11"/>
    <s v="NO"/>
    <d v="2024-12-06T00:00:00"/>
    <s v="LIQUIDADO"/>
    <s v="OK"/>
    <d v="2024-06-17T00:00:00"/>
    <n v="2"/>
    <s v="OK"/>
    <m/>
  </r>
  <r>
    <s v="0653"/>
    <x v="1"/>
    <s v="ADQUISICIÓN DE EQUIPOS TECNOLÓGICOS PARA LA OFERTA DE NUEVOS PROGRAMAS DE LA UNIVERSIDAD DE LOS LLANOS, DE ACUERDO AL PLAN DE COBERTURA 2023-2."/>
    <m/>
    <x v="4"/>
    <n v="150380300"/>
    <s v="MAURICIO QUINTERO NARANJO "/>
    <n v="86062777"/>
    <s v="N/A"/>
    <s v="N/A"/>
    <s v="(608) 6829428 – 3123518797 – 3142441100"/>
    <s v="mqn626@hotmail.com"/>
    <s v="CUATRO (04) MESES CALENDARIO"/>
    <d v="2024-06-14T00:00:00"/>
    <s v="ELVIS MIGUEL PEREZ RODRIGUEZ"/>
    <s v="DECANO DE LA FACULTAD DE CIENCIAS BÁSICAS E INGENIERÍA"/>
    <n v="17413048"/>
    <s v="decafcbi@unillanos.edu.co        eperez@unillanos.edu.co"/>
    <s v="N/A"/>
    <n v="1204"/>
    <d v="2024-05-21T00:00:00"/>
    <n v="3792"/>
    <d v="2024-06-14T00:00:00"/>
    <s v="210100652521201010030302"/>
    <s v="FUNCIONAMIENTO"/>
    <s v="CV-100042119"/>
    <d v="2024-06-24T00:00:00"/>
    <d v="2024-06-24T00:00:00"/>
    <d v="2024-06-24T00:00:00"/>
    <d v="2024-10-23T00:00:00"/>
    <n v="0"/>
    <s v="N/A"/>
    <s v="N/A"/>
    <s v="N/A"/>
    <s v="N/A"/>
    <s v="N/A"/>
    <s v="N/A"/>
    <s v="N/A"/>
    <s v="N/A"/>
    <s v="N/A"/>
    <s v="N/A"/>
    <s v="N/A"/>
    <n v="0"/>
    <n v="0"/>
    <n v="0"/>
    <n v="0"/>
    <n v="150380300"/>
    <s v="ALEJANDRA"/>
    <d v="2024-07-03T00:00:00"/>
    <n v="8"/>
    <s v="SI"/>
    <d v="2024-10-23T00:00:00"/>
    <s v="LIQUIDADO"/>
    <s v="OK LIQUIDADO"/>
    <d v="2024-06-25T00:00:00"/>
    <n v="8"/>
    <s v="OK HASTA LIQUIDACION"/>
    <m/>
  </r>
  <r>
    <s v="0654"/>
    <x v="0"/>
    <s v="ADQUISICIÓN DE ELEMENTOS DE PAPELERIA, UTILES Y ELEMENTOS DE OFICINA COMO APOYO AL ACUERDO DE COFINANCIACIÓN DE PROYECTOS No. 11 SUSCRITO ENTRE LA FUNDACIÓN ZOOLÓGICA DE CALI Y UNIVERSIDAD DE LOS LLANOS “DEFINIR LOS MONTOS, TÉRMINOS Y CONDICIONES EN LOS Q"/>
    <m/>
    <x v="4"/>
    <n v="661855"/>
    <s v="DISTRIBUCIONES TOPALXE S.A.S."/>
    <s v="800202522-2"/>
    <s v="NIDIA OLIVEROS LEAL"/>
    <n v="51556786"/>
    <s v="(608) 6722208 – 6722205 - 6703697"/>
    <s v="topalxe.gerencia@gmail.com"/>
    <s v="UN (01) MES CALENDARIO"/>
    <d v="2024-06-14T00:00:00"/>
    <s v="ELVIS MIGUEL PEREZ RODRIGUEZ"/>
    <s v="DECANO DE LA FACULTAD DE CIENCIAS BÁSICAS E INGENIERÍA"/>
    <n v="17413048"/>
    <s v="decafcbi@unillanos.edu.co        eperez@unillanos.edu.co"/>
    <s v="N/A"/>
    <n v="1325"/>
    <d v="2024-06-06T00:00:00"/>
    <n v="3793"/>
    <d v="2024-06-14T00:00:00"/>
    <s v="22010061082450209"/>
    <s v="GASTOS DE OPERACION COMERCIAL"/>
    <s v="N/A"/>
    <s v="N/A"/>
    <s v="N/A"/>
    <d v="2024-06-14T00:00:00"/>
    <d v="2024-07-13T00:00:00"/>
    <n v="0"/>
    <s v="N/A"/>
    <s v="N/A"/>
    <s v="N/A"/>
    <s v="N/A"/>
    <s v="N/A"/>
    <s v="N/A"/>
    <s v="N/A"/>
    <s v="N/A"/>
    <s v="N/A"/>
    <s v="N/A"/>
    <s v="N/A"/>
    <n v="0"/>
    <n v="0"/>
    <n v="0"/>
    <n v="0"/>
    <n v="661855"/>
    <s v="ALEJANDRA"/>
    <d v="2024-07-03T00:00:00"/>
    <n v="14"/>
    <s v="SI"/>
    <d v="2024-07-15T00:00:00"/>
    <s v="LIQUIDADO"/>
    <s v="OK LIQUIDADO"/>
    <d v="2024-06-19T00:00:00"/>
    <n v="4"/>
    <s v="ESTUDIO, CONTRATO, ACTA DE INICIO, TERMINACIÒN Y LIQUIDACIÒN"/>
    <m/>
  </r>
  <r>
    <s v="0655"/>
    <x v="0"/>
    <s v="ADQUISICIÓN DE EQUIPOS TECNOLOGICOS COMO APOYO AL ACUERDO DE COFINANCIACIÓN DE PROYECTOS No. 11 SUSCRITO ENTRE LA FUNDACIÓN ZOOLÓGICA DE CALI Y UNIVERSIDAD DE LOS LLANOS “DEFINIR LOS MONTOS, TÉRMINOS Y CONDICIONES EN LOS QUE LA FUNDACIÓN ZOOLÓGICA DE CALI"/>
    <m/>
    <x v="4"/>
    <n v="12155850"/>
    <s v="ADAMCOL S.A.S."/>
    <s v="830135205-4"/>
    <s v="OSDANY ANDRÉS TAPIAS POSADA"/>
    <n v="1026278727"/>
    <s v="(601) 9278524 – (601) 9278553 – 3202714129 - 3183868018"/>
    <s v="ventas@adamcol.co"/>
    <s v="DOS (02) MESES CALENDARIO"/>
    <d v="2024-06-14T00:00:00"/>
    <s v="ELVIS MIGUEL PÉREZ RODRÍGUEZ "/>
    <s v="DECANO DE LA FACULTAD DE CIENCIAS BÁSICAS E INGENIERÍA"/>
    <n v="17413048"/>
    <s v="decafcbi@unillanos.edu.co        eperez@unillanos.edu.co"/>
    <s v="N/A"/>
    <n v="1333"/>
    <d v="2024-06-06T00:00:00"/>
    <n v="3794"/>
    <d v="2024-06-14T00:00:00"/>
    <s v="22010061082450209"/>
    <s v="INVERSIÓN"/>
    <s v="18-46-101024388"/>
    <d v="2024-06-18T00:00:00"/>
    <d v="2024-06-18T00:00:00"/>
    <d v="2024-06-18T00:00:00"/>
    <d v="2024-08-17T00:00:00"/>
    <n v="0"/>
    <s v="N/A"/>
    <s v="N/A"/>
    <s v="N/A"/>
    <s v="N/A"/>
    <s v="N/A"/>
    <s v="N/A"/>
    <s v="N/A"/>
    <s v="N/A"/>
    <s v="N/A"/>
    <s v="N/A"/>
    <s v="N/A"/>
    <n v="0"/>
    <n v="0"/>
    <n v="0"/>
    <n v="0"/>
    <n v="12155850"/>
    <s v="ALEJANDRA"/>
    <d v="2024-07-09T00:00:00"/>
    <n v="16"/>
    <s v="SI"/>
    <d v="2024-07-24T00:00:00"/>
    <s v="LIQUIDADO"/>
    <s v="OK LIQUIDADO"/>
    <d v="2024-06-24T00:00:00"/>
    <n v="7"/>
    <s v="ESTUDIO, CONTRATO, ACTA DE INICIO, TERMINACIÒN Y LIQUIDACIÒN"/>
    <m/>
  </r>
  <r>
    <s v="0664"/>
    <x v="0"/>
    <s v="ADQUISICIÓN DE ELEMENTOS DE PROTECCIÓN PERSONAL Y VESTUARIO INDUSTRIAL PARA PERSONAL DE LA UNIVERSIDAD DE LOS LLANOS VIGENCIA 2024."/>
    <m/>
    <x v="4"/>
    <n v="129907498"/>
    <s v="RIAÑO RAMIREZ S.A.S."/>
    <s v="900692046-1"/>
    <s v="NATALIA RIAÑO RAMIREZ"/>
    <n v="1121852859"/>
    <n v="3213966561"/>
    <s v="comercial@rrsas.co"/>
    <s v="TRES (03) MESES CALENDARIO "/>
    <d v="2024-06-14T00:00:00"/>
    <s v="VICTOR EFREN ORTIZ"/>
    <s v="JEFE DIVISIÓN DE SERVICIOS ADMINISTRATIVOS "/>
    <n v="86039367"/>
    <s v="recurso_humano@unillanos.edu.co"/>
    <s v="N/A"/>
    <n v="1109"/>
    <d v="2024-05-10T00:00:00"/>
    <n v="3791"/>
    <d v="2024-06-14T00:00:00"/>
    <s v="22010060562120202008"/>
    <s v="FUNCIONAMIENTO"/>
    <s v="CV-100042075"/>
    <d v="2024-06-21T00:00:00"/>
    <d v="2024-06-21T00:00:00"/>
    <d v="2024-06-21T00:00:00"/>
    <d v="2024-09-20T00:00:00"/>
    <n v="0"/>
    <d v="2024-08-05T00:00:00"/>
    <s v="PRÒRROGA Nº 01                                           SE PRORROGA EL CONTRATO POR EL TÈRMINO DE UN (01) MES CALENDARIO"/>
    <d v="2024-10-20T00:00:00"/>
    <s v="N/A"/>
    <s v="N/A"/>
    <s v="N/A"/>
    <s v="N/A"/>
    <s v="N/A"/>
    <s v="N/A"/>
    <s v="N/A"/>
    <s v="N/A"/>
    <n v="0"/>
    <n v="0"/>
    <n v="0"/>
    <n v="0"/>
    <n v="129907498"/>
    <s v="CAMILO"/>
    <d v="2024-07-08T00:00:00"/>
    <n v="12"/>
    <s v="SI"/>
    <d v="2024-10-30T00:00:00"/>
    <s v="LIQUIDADO"/>
    <s v="OK LIQUIDADO"/>
    <d v="2024-06-21T00:00:00"/>
    <n v="6"/>
    <s v="OK HASTA LIQUIDACION"/>
    <m/>
  </r>
  <r>
    <s v="0665"/>
    <x v="0"/>
    <s v="ENAJENACIÓN PARA LA DESNATURALIZACIÓN O DESTRUCCIÓN Y DISPOSICIÓN FINAL DE BIENES INSERVIBLES Y OBSOLETOS DADOS DE BAJA POR LA UNIVERSIDAD DE LOS LLANOS."/>
    <m/>
    <x v="4"/>
    <n v="800"/>
    <s v="MARTHA MERCEDES SÁNCHEZ CELIS"/>
    <n v="40386837"/>
    <s v="N/A"/>
    <s v="N/A"/>
    <s v="608) 6677152 , 3204226716."/>
    <s v="mamesace18@hotmail.com , mundometalesmincho@hotmail.com"/>
    <s v="DOS (02) MESES CALENDARIO"/>
    <d v="2024-06-17T00:00:00"/>
    <s v="GLORIA INÉS HERRERA SARMIENTO"/>
    <s v="JEFE DE ALMACÈN E INVENTARIOS"/>
    <n v="40379498"/>
    <s v="ALMACEN@UNILLANOS..EDU.CO"/>
    <s v="N/A"/>
    <s v="N/A"/>
    <s v="N/A"/>
    <s v="N/A"/>
    <s v="N/A"/>
    <s v="N/A"/>
    <s v="FUNCIONAMIENTO"/>
    <s v="N/A"/>
    <s v="N/A"/>
    <s v="N/A"/>
    <d v="2024-06-17T00:00:00"/>
    <d v="2024-08-16T00:00:00"/>
    <n v="0"/>
    <s v="N/A"/>
    <s v="N/A"/>
    <s v="N/A"/>
    <s v="N/A"/>
    <s v="N/A"/>
    <s v="N/A"/>
    <s v="N/A"/>
    <s v="N/A"/>
    <s v="N/A"/>
    <s v="N/A"/>
    <s v="N/A"/>
    <n v="0"/>
    <n v="0"/>
    <n v="0"/>
    <n v="0"/>
    <n v="800"/>
    <s v="NATALIA"/>
    <d v="2024-07-09T00:00:00"/>
    <n v="17"/>
    <s v="NO"/>
    <d v="2024-08-01T00:00:00"/>
    <s v="LIQUIDADO"/>
    <s v="OK TERMINADO"/>
    <d v="2024-06-19T00:00:00"/>
    <n v="3"/>
    <s v="ESTUDIO, CONTRATO, ACTA INICIO, ACTA DE TERMINACION"/>
    <m/>
  </r>
  <r>
    <s v="0666"/>
    <x v="0"/>
    <s v="ADQUISICIÓN DE ELEMENTOS PUBLICITARIOS NECESARIOS PARA LA EJECUCIÓN DE LAS ESTRATEGIAS DE SENSIBILIZACIÓN Y LA REALIZACIÓN DEL EVENTO NOCHE DE LA EXCELENCIA Y LA EXALTACIÓN DE LOS PROGRAMAS ACREDITADOS EN ALTA CALIDAD CON CARGO A LA FICHA BPUNI VIAC 03 27"/>
    <m/>
    <x v="4"/>
    <n v="24264100"/>
    <s v="LEYSLI ROCIO OROZCO FORERO"/>
    <n v="41959758"/>
    <s v="N/A"/>
    <s v="N/A"/>
    <n v="3144902143"/>
    <s v="comercializadoravalu@gmail.com"/>
    <s v="UN (1) MES CALENDARIO"/>
    <d v="2024-06-17T00:00:00"/>
    <s v="ANA BETY VACA CASANOVA"/>
    <s v="SECRETARIA TÉCNICA DE ACREDITACION"/>
    <n v="51942548"/>
    <s v="ABVACCAC@UNILLANOS.EDU.CO"/>
    <s v="N/A"/>
    <n v="1231"/>
    <d v="2024-05-23T00:00:00"/>
    <n v="3810"/>
    <d v="2024-06-17T00:00:00"/>
    <s v="22090063002320202008"/>
    <s v="INVERSIÓN"/>
    <s v="N/A"/>
    <s v="N/A"/>
    <s v="N/A"/>
    <d v="2024-06-17T00:00:00"/>
    <d v="2024-07-16T00:00:00"/>
    <n v="0"/>
    <s v="N/A"/>
    <s v="N/A"/>
    <s v="N/A"/>
    <s v="N/A"/>
    <s v="N/A"/>
    <s v="N/A"/>
    <s v="N/A"/>
    <s v="N/A"/>
    <s v="N/A"/>
    <s v="N/A"/>
    <s v="N/A"/>
    <n v="0"/>
    <n v="0"/>
    <n v="0"/>
    <n v="0"/>
    <n v="24264100"/>
    <s v="LIDA"/>
    <d v="2024-06-28T00:00:00"/>
    <n v="10"/>
    <s v="SI"/>
    <d v="2024-07-16T00:00:00"/>
    <s v="LIQUIDADO"/>
    <s v="OK LIQUIDADO"/>
    <d v="2024-06-18T00:00:00"/>
    <n v="2"/>
    <s v="ESTUDIO, CONTRATO, ACTA DE INICIO, TERMINACIÒN Y LIQUIDACIÒN"/>
    <m/>
  </r>
  <r>
    <s v="0667"/>
    <x v="0"/>
    <s v="ADQUISICIÓN DE AIRE ACONDICIONADO PARA EL APOYO AL DESARROLLO DE LAS ACTIVIDADES DEL GRUPO DE INVESTIGACIÓN EN QUÍMICA DE LOS RECURSOS NATURALES – QUIMERA Y SEMILLERO DE INVESTIGACIÓN, EN MATERIALES, AMBIENTE Y ENERGÍA – SIMAE, ADSCRITOS A LA FACULTAD DE "/>
    <m/>
    <x v="4"/>
    <n v="2100000"/>
    <s v="GIMATEK TECNOLOGÍA S.A.S."/>
    <s v="901.261.645-8"/>
    <s v="GILBERT CÉSPEDES VIZCAÍNO"/>
    <n v="17345902"/>
    <s v="3104843355."/>
    <s v="gimatektecnologiasas2019@gmail.com"/>
    <s v="UN (1) MES CALENDARIO"/>
    <d v="2024-06-17T00:00:00"/>
    <s v="ELVIS MIGUEL PEREZ RODRIGUEZ"/>
    <s v="Decano de la Facultad de Ciencias Básicas e Ingeniería "/>
    <n v="17413048"/>
    <s v="decafcbi@unillanos.edu.co        eperez@unillanos.edu.co"/>
    <s v="N/A"/>
    <n v="1321"/>
    <d v="2024-06-05T00:00:00"/>
    <n v="3808"/>
    <d v="2024-06-17T00:00:00"/>
    <s v="22010061062450209"/>
    <s v="FUNCIONAMIENTO"/>
    <s v="N/A"/>
    <s v="N/A"/>
    <s v="N/A"/>
    <d v="2024-06-17T00:00:00"/>
    <d v="2024-07-16T00:00:00"/>
    <n v="0"/>
    <s v="N/A"/>
    <s v="N/A"/>
    <s v="N/A"/>
    <s v="N/A"/>
    <s v="N/A"/>
    <s v="N/A"/>
    <s v="N/A"/>
    <s v="N/A"/>
    <s v="N/A"/>
    <s v="N/A"/>
    <s v="N/A"/>
    <n v="0"/>
    <n v="0"/>
    <n v="0"/>
    <n v="0"/>
    <n v="2100000"/>
    <s v="CAMILO"/>
    <d v="2024-06-26T00:00:00"/>
    <n v="8"/>
    <s v="SI"/>
    <d v="2024-07-10T00:00:00"/>
    <s v="LIQUIDADO"/>
    <s v="OK LIQUIDADO"/>
    <d v="2024-06-20T00:00:00"/>
    <n v="4"/>
    <m/>
    <m/>
  </r>
  <r>
    <s v="0669"/>
    <x v="0"/>
    <s v="ADQUISICIÓN DE ELEMENTOS DE PAPELERÍA Y EQUIPOS TECNOLÓGICOS NECESARIOS PARA EL DESARROLLO DEL PROYECTO “OBTENCIÓN DE BIOPRODUCTOS DE ALTO VALOR AGREGADO A PARTIR DE RESIDUOS DE LA PALMA DE ACEITE Y ANÁLISIS DE SU IMPACTO BAJO CRITERIOS SOCIALES, ECONÓMIC"/>
    <m/>
    <x v="4"/>
    <n v="26137390"/>
    <s v="DISTRIBUCIONES TOPALXE S.A.S."/>
    <s v="800.202.522-2"/>
    <s v="NIDIA  OLIVEROS LEAL"/>
    <n v="51556786"/>
    <s v="(608) 6722208 - (608) 6722205."/>
    <s v="topalxe.gerencia@gmail.com"/>
    <s v="DOS (2) MESES CALENDARIO"/>
    <d v="2024-06-20T00:00:00"/>
    <s v="ASTRID LEON CAMARGO"/>
    <s v="PROFESORA DE PLANTA Y COINVESTIGADORA DEL PROYECTO"/>
    <n v="43547677"/>
    <s v="aleonc@unillanos.edu.co"/>
    <s v="N/A"/>
    <n v="1126"/>
    <d v="2024-05-15T00:00:00"/>
    <n v="3844"/>
    <d v="2024-06-20T00:00:00"/>
    <s v="22010061082450209"/>
    <s v="GASTOS DE OPERACION COMERCIAL"/>
    <s v="N/A"/>
    <s v="N/A"/>
    <s v="N/A"/>
    <d v="2024-06-20T00:00:00"/>
    <d v="2024-08-19T00:00:00"/>
    <n v="0"/>
    <s v="N/A"/>
    <s v="N/A"/>
    <s v="N/A"/>
    <s v="N/A"/>
    <s v="N/A"/>
    <s v="N/A"/>
    <s v="N/A"/>
    <s v="N/A"/>
    <s v="N/A"/>
    <s v="N/A"/>
    <s v="N/A"/>
    <n v="0"/>
    <n v="0"/>
    <n v="0"/>
    <n v="0"/>
    <n v="26137390"/>
    <s v="CAMILO"/>
    <d v="2024-07-31T00:00:00"/>
    <n v="30"/>
    <s v="SI"/>
    <d v="2024-08-08T00:00:00"/>
    <s v="LIQUIDADO"/>
    <s v="OK LIQUIDADO"/>
    <d v="2024-06-26T00:00:00"/>
    <n v="5"/>
    <s v="ESTUDIO, CONTRATO, ACTA DE INICIO, TERMINACION Y LIQUIDACION"/>
    <m/>
  </r>
  <r>
    <s v="0673"/>
    <x v="0"/>
    <s v="PRESTACION DE SERVICIO DE PARES EVALUADORES EXTERNOS QUE APOYEN EL DESARROLLO DE LAS CONVOCATORIAS INTERNAS CON CARGO A LA FICHA BPUNI VIAC 04 3110 2023, DENOMINADO “GENERAR CAPACIDADES EN INNOVACIÓN, DESARROLLO TECNOLÓGICO Y CREACIÓN PARA LA GENERACIÓN, "/>
    <m/>
    <x v="3"/>
    <n v="66318462"/>
    <s v="ASOCIACIÓN COLOMBIANA PARA EL AVANCE DE LA CIENCIA – AVANCIENCIA"/>
    <s v="890.203.944-9"/>
    <s v="SAYA CONSTANZA GARAVITO ROBAYO "/>
    <n v="52991307"/>
    <s v="3173788824 – 3164186677 – 3173636376 - 3174288010."/>
    <s v="saya.garavito@avanciencia.org"/>
    <s v="CINCO (5) MESES Y ONCE (11) DÍAS CALENDARIO"/>
    <d v="2024-06-26T00:00:00"/>
    <s v="YOHANA MARIA VELASCO SANTAMARIA"/>
    <s v="DIRECTORA TÈCNICA DE LA DIRECCIÒN GENERAL DE INVESTIGACIONES"/>
    <n v="52518905"/>
    <s v="DGIPROYECTOSINTERNOS@UNILLANOS.EDU.CO"/>
    <s v="N/A"/>
    <n v="1416"/>
    <d v="2024-06-19T00:00:00"/>
    <n v="3877"/>
    <d v="2024-06-26T00:00:00"/>
    <s v="220800614923201010050201"/>
    <s v="INVERSIÓN"/>
    <s v="875-47-994000011656"/>
    <d v="2024-06-27T00:00:00"/>
    <d v="2024-06-27T00:00:00"/>
    <d v="2024-06-27T00:00:00"/>
    <d v="2024-12-08T00:00:00"/>
    <n v="0"/>
    <d v="2024-12-05T00:00:00"/>
    <s v="EL CONTRATISTA RQUIERE DEL TIEMPO DE PRORROGA  PARA LA ADQUISICIÓN DE UN  ELEMENTO"/>
    <d v="2025-03-08T00:00:00"/>
    <d v="2024-12-05T00:00:00"/>
    <s v="SE MODIFICA LA CLAUSULA SEGUNDA: LA FORMA DE PAGO"/>
    <s v="N/A"/>
    <s v="N/A"/>
    <s v="N/A"/>
    <s v="N/A"/>
    <s v="N/A"/>
    <s v="N/A"/>
    <n v="0"/>
    <n v="0"/>
    <n v="0"/>
    <n v="0"/>
    <n v="66318462"/>
    <s v="CAMILO"/>
    <d v="2024-07-12T00:00:00"/>
    <n v="12"/>
    <m/>
    <d v="2025-03-05T00:00:00"/>
    <s v="LIQUIDADO"/>
    <s v="OK HASTA ACTA LIQUIDACION"/>
    <d v="2024-07-02T00:00:00"/>
    <n v="5"/>
    <s v="ok HASTA ACTA DE INICIO"/>
    <m/>
  </r>
  <r>
    <s v="0674"/>
    <x v="0"/>
    <s v="PRESTAR EL SERVICIO DE INTERNET Y WIFI PARA LA UNIDAD RURAL EL TAHÚR Y LA BANQUETA DE LA UNIVERSIDAD DE LOS LLANOS – UBICADA EN EL MUNICIPIO DE VILLANUEVA CASANARE FICHA BPUNI SIST 01 0311 2023."/>
    <m/>
    <x v="3"/>
    <n v="7200000"/>
    <s v="SELTEC INGENIERÍA Y TELECOMUNICACIONES S.A.S."/>
    <s v="901.273.242-5"/>
    <s v="FRENEY AGUIRRE CASTILLO"/>
    <n v="1118196457"/>
    <s v="3112779805 - 3508600600"/>
    <s v="licitaciones@seltec.com.co"/>
    <s v="DOCE (12) MESES CALENDARIO"/>
    <d v="2024-06-27T00:00:00"/>
    <s v="ROIMAN ARTURO SASTOQUE GUZMÀN"/>
    <s v="JEFE DE LA OFICINA DE SISTEMAS"/>
    <n v="86057944"/>
    <s v="licitaciones@seltec.com.co"/>
    <s v="N/A"/>
    <n v="1410"/>
    <d v="2024-06-18T00:00:00"/>
    <n v="3882"/>
    <d v="2024-06-27T00:00:00"/>
    <s v="22090063152320202008"/>
    <s v="INVERSIÓN"/>
    <s v="620-47-994000053333"/>
    <d v="2024-07-02T00:00:00"/>
    <d v="2024-07-02T00:00:00"/>
    <d v="2024-07-02T00:00:00"/>
    <d v="2025-07-01T00:00:00"/>
    <n v="0"/>
    <s v="N/A"/>
    <s v="N/A"/>
    <s v="N/A"/>
    <s v="N/A"/>
    <s v="N/A"/>
    <s v="N/A"/>
    <s v="N/A"/>
    <s v="N/A"/>
    <s v="N/A"/>
    <s v="N/A"/>
    <s v="N/A"/>
    <n v="0"/>
    <n v="0"/>
    <n v="0"/>
    <n v="0"/>
    <n v="7200000"/>
    <s v="LIDA"/>
    <d v="2024-08-06T00:00:00"/>
    <n v="26"/>
    <s v="NO"/>
    <d v="2025-07-08T00:00:00"/>
    <s v="LIQUIDADO"/>
    <s v="OK LIQUIDADO"/>
    <d v="2024-07-09T00:00:00"/>
    <n v="9"/>
    <s v="OK HASTA ACTA DE INICIO"/>
    <m/>
  </r>
  <r>
    <s v="0675"/>
    <x v="0"/>
    <s v="DISEÑO Y DESARROLLO DE TABLEROS ADICIONALES Y HERRAMIENTA WEB QUE PERMITA CONSTRUIR DATOS DE PROYECCIÓN DE COSTOS SOBRE LA PLATAFORMA BI (BUSINESS INTELLIGENCE) DESARROLLADA EN LA FASE III PARA SU APLICACIÓN AL MODELO DE COSTOS DE LA UNIVERSIDAD DE LOS LL"/>
    <m/>
    <x v="9"/>
    <n v="129500000"/>
    <s v="CONSULTORIAS Y ASESORIAS EMPRESARIALES S.A.S."/>
    <s v="830510270-1"/>
    <s v="EDIER LEONARDO MARTINEZ CASTRO"/>
    <n v="1121818648"/>
    <s v="(608) 6741192 – 3102347844 - 3144606400"/>
    <s v="cyaasesoresdegestion@outlook.es"/>
    <s v="SEIS (06) MESES CALENDARIO"/>
    <d v="2024-06-28T00:00:00"/>
    <s v="NANCY VELÁSQUEZ CÉSPEDES_x000a_ROIMAN ARTURO SASTOQUE GUZMÁN _x000a_"/>
    <s v="Directora Financiera_x000a_Jefe de la Oficina de Sistemas_x000a_"/>
    <s v="40390837 - 86057944"/>
    <s v="direccionfinanciera@unillanos.edu.co  sistemas@unillanos.edu.co"/>
    <s v="N/A"/>
    <n v="1399"/>
    <d v="2024-06-18T00:00:00"/>
    <n v="3912"/>
    <d v="2024-06-28T00:00:00"/>
    <s v="22080065122320202008"/>
    <s v="INVERSIÓN"/>
    <s v="620-47-994000053337"/>
    <d v="2024-07-02T00:00:00"/>
    <d v="2024-07-02T00:00:00"/>
    <d v="2024-07-02T00:00:00"/>
    <d v="2025-01-01T00:00:00"/>
    <n v="0"/>
    <s v="N/A"/>
    <s v="N/A"/>
    <s v="N/A"/>
    <s v="N/A"/>
    <s v="N/A"/>
    <s v="N/A"/>
    <s v="N/A"/>
    <s v="N/A"/>
    <s v="N/A"/>
    <s v="N/A"/>
    <s v="N/A"/>
    <n v="0"/>
    <n v="0"/>
    <n v="0"/>
    <n v="0"/>
    <n v="129500000"/>
    <s v="ALEJANDRA"/>
    <d v="2024-07-11T00:00:00"/>
    <n v="8"/>
    <s v="NO"/>
    <d v="2025-03-10T00:00:00"/>
    <s v="LIQUIDADO"/>
    <s v="OK HASTA ACTA DE INICIO"/>
    <d v="2024-07-05T00:00:00"/>
    <n v="6"/>
    <s v="OK HASTA ACTA DE INICIO"/>
    <m/>
  </r>
  <r>
    <s v="0676"/>
    <x v="1"/>
    <s v="MEJORAMIENTO DE LA INFRAESTRUCTURA FÍSICA DE LA SALA DE PROFESORES Y EL LABORATORIO DE ANÁLISIS DE LA INFORMACIÓN DE LA FACULTAD DE CIENCIAS DE LA SALUD, FICHA BPUNI FCS 01 0308 2023."/>
    <m/>
    <x v="8"/>
    <n v="263352548"/>
    <s v="CONSORCIO MEJORAMIENTO BARAH &amp; CO S.A.S."/>
    <s v="901845007-6"/>
    <s v="HUGO EDUARDO BELTRÁN RODRÍGUEZ"/>
    <n v="86072852"/>
    <n v="3103238653"/>
    <s v="obrasbarah@gmail.com"/>
    <s v="CUATRO (4) MESES"/>
    <d v="2024-06-28T00:00:00"/>
    <s v="WILSON FERNANDO SALGADO CIFUENTES"/>
    <s v="VICERRECTOR DE RECURSOS UNIVERSITARIOS"/>
    <n v="17346234"/>
    <s v="VICERRECURSOS@UNILLANOS.EDU.CO"/>
    <s v="1) Persona Jurídica BARAH &amp; CO S.A.S. identificada con Nit. 901.019.048-5 con porcentaje de participación del 65% representada legalmente por el señor  HUGO EDUARDO BELTRÁN RODRÍGUEZ, identificado con cedula de ciudadanía Nº 86.072.852 expedida en Villavi"/>
    <n v="1238"/>
    <d v="2024-05-24T00:00:00"/>
    <n v="3920"/>
    <d v="2024-06-28T00:00:00"/>
    <s v="210400852823201010010319"/>
    <s v="INVERSIÓN"/>
    <s v="30-44-101058774 30-40-101021584"/>
    <d v="2024-07-08T00:00:00"/>
    <d v="2024-07-08T00:00:00"/>
    <d v="2024-07-08T00:00:00"/>
    <d v="2024-11-07T00:00:00"/>
    <n v="0"/>
    <s v="N/A"/>
    <s v="N/A"/>
    <s v="N/A"/>
    <s v="02/08/2024_x000a__x000a_02/09/2024"/>
    <s v="ACTA MODIFICACIÒN Nº1, se modifica clàusula 3 ESPECIFICACION TÈCNICAS, mayores y menores cantidades e items no previstos_x000a__x000a_ACTA MODIFICACIÒN Nº2, se modifica clàusula 3 ESPECIFICACION TÈCNICAS, mayores y menores cantidades e items no previstos y clàusula 5"/>
    <s v="N/A"/>
    <s v="N/A"/>
    <s v="N/A"/>
    <s v="N/A"/>
    <s v="N/A"/>
    <s v="N/A"/>
    <n v="0"/>
    <n v="0"/>
    <n v="0"/>
    <n v="0"/>
    <n v="263352548"/>
    <s v="ALEJANDRA"/>
    <s v="                                                                                                                                                                                                                                                               "/>
    <e v="#VALUE!"/>
    <s v="NO"/>
    <d v="2025-06-05T00:00:00"/>
    <s v="LIQUIDADO"/>
    <s v="OK LIQUIDADO"/>
    <d v="2024-07-09T00:00:00"/>
    <n v="8"/>
    <s v="OK LIQUIDADO"/>
    <m/>
  </r>
  <r>
    <s v="0677"/>
    <x v="0"/>
    <s v="ADQUISICIÓN DE ELEMENTOS PROMOCIONALES PARA EL POSICIONAMIENTO ANTE LA COMUNIDAD ACADEMICA DEL MODELO DE EDUCACIÓN DIGITAL EN LA UNIVERSIDAD DE LOS LLANOS CON CARGO A LA FICHA BPUNI VIAC 08 0711 2023"/>
    <m/>
    <x v="4"/>
    <n v="7824250"/>
    <s v="PNK COMERCIALIZADORA S.A.S."/>
    <s v="901.794.969-6"/>
    <s v="DIONY ALEJANDRA RUÌZ PELÁEZ "/>
    <n v="1121931635"/>
    <s v="3508536418- - 3209484088"/>
    <s v="pnk.publicidad@gmail.com "/>
    <s v="DOS (2) MESES CALENDARIO"/>
    <d v="2024-07-02T00:00:00"/>
    <s v="ANGÉLICA SOFÍA GONZÁLEZ PULIDO"/>
    <s v="Directora Técnica de Educación Abierta y a Distancia"/>
    <n v="52518173"/>
    <s v="idead@unillanos.edu.co"/>
    <s v="N/A"/>
    <n v="1440"/>
    <s v="21/06/2'024"/>
    <n v="3924"/>
    <d v="2024-07-02T00:00:00"/>
    <s v="22090063132320202008"/>
    <s v="INVERSIÓN - ESTAMPILLA UNILLANOS"/>
    <s v="N/A"/>
    <s v="N/A"/>
    <s v="N/A"/>
    <d v="2024-07-02T00:00:00"/>
    <d v="2024-09-01T00:00:00"/>
    <n v="0"/>
    <s v="N/A"/>
    <s v="N/A"/>
    <s v="N/A"/>
    <s v="N/A"/>
    <s v="N/A"/>
    <s v="N/A"/>
    <s v="N/A"/>
    <s v="N/A"/>
    <s v="N/A"/>
    <s v="N/A"/>
    <s v="N/A"/>
    <n v="0"/>
    <n v="0"/>
    <n v="0"/>
    <n v="0"/>
    <n v="7824250"/>
    <s v="NATALIA"/>
    <d v="2024-07-09T00:00:00"/>
    <n v="6"/>
    <s v="SI"/>
    <d v="2024-08-20T00:00:00"/>
    <s v="LIQUIDADO"/>
    <s v="OK LIQUIDADO"/>
    <d v="2024-07-02T00:00:00"/>
    <n v="1"/>
    <s v="ESTUDIO, CONTRATO, ACTA INICIO, TERMINACION Y LIQUIDACION"/>
    <m/>
  </r>
  <r>
    <s v="0681"/>
    <x v="1"/>
    <s v="MEJORAMIENTO Y ADECUACIÓN DE ESPACIOS DE LA BIBLIOTECA DEL CAMPUS BARCELONA Y SAN ANTONIO DE LA UNIVERSIDAD DE LOS LLANOS, SEGÚN FICHA BPUNI BIB 01 0308 2023"/>
    <m/>
    <x v="8"/>
    <n v="1522189615"/>
    <s v="CONSORCIO BIBLIOTECAS 2024"/>
    <s v="901.845.701-1"/>
    <s v="MATEO DÍAZ DÍAZ"/>
    <n v="1121907423"/>
    <n v="3134313436"/>
    <s v=" concorciobibliotecas2024@gmail.com"/>
    <s v="SEIS (06) MESES CALENDARIOS"/>
    <d v="2024-07-08T00:00:00"/>
    <s v="WILSON FERNANDO SALGADO CIFUENTES"/>
    <s v="VICERRECTOR DE RECURSOS UNIVERSITARIOS"/>
    <n v="17346234"/>
    <s v="VICERRECURSOS@UNILLANOS.EDU.CO"/>
    <s v="1) CONSTRUCCIONES INGEMART S.A.S, identificada con NIT 900.704.194-7,  representada legalmente por el señor Hildebrando Díaz Molano, identificado con número de cédula de ciudadanía N° 9.527.159 expedida en Sogamoso (Boyacá), con un porcentaje de participa"/>
    <n v="1315"/>
    <d v="2024-05-31T00:00:00"/>
    <n v="4006"/>
    <d v="2024-07-08T00:00:00"/>
    <s v="210400852323201010010319"/>
    <s v="INVERSIÓN"/>
    <s v="30-44-101058846 y  (RCE) Nº 30-40-101021626"/>
    <d v="2024-07-12T00:00:00"/>
    <d v="2024-07-18T00:00:00"/>
    <d v="2024-07-18T00:00:00"/>
    <d v="2025-01-17T00:00:00"/>
    <n v="0"/>
    <s v="N/A"/>
    <s v="N/A"/>
    <s v="N/A"/>
    <s v="20/08/2024_x000a_27/11/2024_x000a_20/12/2024"/>
    <s v="ACTA MODIFICACIÒN Nº1, se modifica clàusula 3 ESPECIFICACION TÈCNICAS, mayores y menores cantidades e items no previstos_x000a_ACTA MODIFICACIÒN Nº2, se modifica clàusula 3 ESPECIFICACION TÈCNICAS, mayores y menores cantidades e items no previstos_x000a_ACTA MODIFICA"/>
    <s v="N/A"/>
    <s v="N/A"/>
    <s v="N/A"/>
    <s v="N/A"/>
    <s v="N/A"/>
    <s v="N/A"/>
    <n v="0"/>
    <n v="0"/>
    <n v="0"/>
    <n v="0"/>
    <n v="1522189615"/>
    <s v="NATALIA"/>
    <d v="2024-08-09T00:00:00"/>
    <n v="17"/>
    <s v="NO"/>
    <d v="2025-05-15T00:00:00"/>
    <s v="LIQUIDADO"/>
    <s v="OK LIQUIDADO"/>
    <d v="2024-07-09T00:00:00"/>
    <n v="2"/>
    <s v="OK LIQUIDADO"/>
    <m/>
  </r>
  <r>
    <s v="0682"/>
    <x v="0"/>
    <s v="LOS CEDENTES TRANSFIEREN DE MANERA TOTAL Y SIN LIMITACIÓN ALGUNA, A LA UNIVERSIDAD DE LOS LLANOS, LOS DERECHOS PATRIMONIALES QUE LES CORRESPONDEN SOBRE EL SOFTWARE DENOMINADO: “BIT4A V1.0 - BUSINESS INTELLIGENCE TOOL FOR ADVANCED ACADEMIC ANALYSIS” DENTRO"/>
    <m/>
    <x v="5"/>
    <s v="GRATUITO"/>
    <s v="DIANA MARCELA CARDONA ROMÁN_x000a__x000a_EDWIN DAMIAM GUINA ESCOBAR_x000a_ _x000a_YESICA ALEJANDRA COLMENARES GARZÓN_x000a__x000a_"/>
    <s v="40326441                  1006965892              1006718788 "/>
    <s v="N/A"/>
    <s v="N/A"/>
    <s v="3003236451   3214740209         3103316813"/>
    <s v=": marcela.cardona@gmail.com               edwin.guina@unillanos.edu.co               yesica.colmenares@unillanos.edu.co"/>
    <s v="TIEMPO MÁXIMO DE PROTECCIÓN LEGAL "/>
    <d v="2024-07-09T00:00:00"/>
    <s v="YOHANA MARIA VELASCO SANTAMARIA"/>
    <s v="DIRECTORA TÈCNICA DE LA DIRECCIÒN GENERAL DE INVESTIGACIONES"/>
    <n v="52518905"/>
    <s v="DGIPROYECTOSINTERNOS@UNILLANOS.EDU.CO"/>
    <s v="N/A"/>
    <s v="N/A"/>
    <s v="N/A"/>
    <s v="N/A"/>
    <s v="N/A"/>
    <s v="N/A"/>
    <s v="N/A"/>
    <s v="N/A"/>
    <s v="N/A"/>
    <s v="N/A"/>
    <s v="N/A"/>
    <s v="N/A"/>
    <e v="#VALUE!"/>
    <s v="N/A"/>
    <s v="N/A"/>
    <s v="N/A"/>
    <s v="N/A"/>
    <s v="N/A"/>
    <s v="N/A"/>
    <s v="N/A"/>
    <s v="N/A"/>
    <s v="N/A"/>
    <s v="N/A"/>
    <s v="N/A"/>
    <n v="0"/>
    <n v="0"/>
    <n v="0"/>
    <n v="0"/>
    <n v="0"/>
    <s v="NATALIA"/>
    <d v="2024-08-06T00:00:00"/>
    <e v="#VALUE!"/>
    <s v="NO"/>
    <s v="N/A"/>
    <s v="EN EJECUCIÓN"/>
    <m/>
    <s v="N/A"/>
    <m/>
    <s v="CESIÓN DE DERECHOS"/>
    <m/>
  </r>
  <r>
    <s v="0683"/>
    <x v="0"/>
    <s v="RENOVACIÓN DE LICENCIAS DE ALMACENAMIENTO EN DRIVE Y CORREO INSTITUCIONAL – GOOGLE, NECESARIAS PARA EL DESARROLLO OPERACIONAL INSTITUCIONAL, SEGÚN EL PROYECTO ADQUISICIÓN DE INFRAESTRUCTURA TECNOLÓGICA PARA EL APOYO TRANSVERSAL DE LOS PROCESOS ACADÉMICO A"/>
    <m/>
    <x v="4"/>
    <n v="192062640"/>
    <s v="IEDUCANDO COLOMBIA S.A.S."/>
    <s v="901303175-1"/>
    <s v="YANETT LUZ RODRÍGUEZ BERNAL"/>
    <n v="51570233"/>
    <s v="(601) 6359186 – (601) 6225648 – 3105512936."/>
    <s v="colombia@ieducando.com  yohanna.ramirez@ieducando.com"/>
    <s v="UN (1) MES CALENDARIO"/>
    <d v="2024-07-12T00:00:00"/>
    <s v="ROIMAN ARTURO SASTOQUE GUZMÀN"/>
    <s v="JEFE DE LA OFICINA DE SISTEMAS"/>
    <n v="86057944"/>
    <s v="colombia@ieducando.com  yohanna.ramirez@ieducando.com"/>
    <s v="N/A"/>
    <n v="1497"/>
    <d v="2024-07-04T00:00:00"/>
    <n v="4030"/>
    <d v="2024-07-12T00:00:00"/>
    <s v="2209006315232010100502030101"/>
    <s v="INVERSIÓN"/>
    <s v="CSC-100045898"/>
    <d v="2024-07-16T00:00:00"/>
    <d v="2024-07-16T00:00:00"/>
    <d v="2024-07-16T00:00:00"/>
    <d v="2024-08-15T00:00:00"/>
    <n v="0"/>
    <s v="N/A"/>
    <s v="N/A"/>
    <s v="N/A"/>
    <s v="N/A"/>
    <s v="N/A"/>
    <s v="N/A"/>
    <s v="N/A"/>
    <s v="N/A"/>
    <s v="N/A"/>
    <s v="N/A"/>
    <s v="N/A"/>
    <n v="0"/>
    <n v="0"/>
    <n v="0"/>
    <n v="0"/>
    <n v="192062640"/>
    <s v="LIDA"/>
    <d v="2024-09-11T00:00:00"/>
    <n v="42"/>
    <m/>
    <d v="2024-08-20T00:00:00"/>
    <s v="LIQUIDADO"/>
    <s v="OK LIQUIDADO"/>
    <d v="2024-07-23T00:00:00"/>
    <n v="8"/>
    <s v="ESTUDIO, CONTRATO, ACTA DE INICIO, TERMINACION Y LIQUIDACION"/>
    <m/>
  </r>
  <r>
    <s v="0684"/>
    <x v="0"/>
    <s v="COMPRA DE PRUEBAS IELTS PARA LA APLICACIÓN DE EXAMENES INTERNACIONALES POR PARTE DEL CENTRO DE IDIOMAS DE LA FACULTAD DE CIENCIAS HUMANAS Y DE LA EDUCACIÓN DE LA UNIVERSIDAD DE LOS LLANOS."/>
    <m/>
    <x v="4"/>
    <n v="9750000"/>
    <s v="SERVICIOS LINGÜÍSTICOS IH COLOMBIA S.A.S."/>
    <s v="901.010.913-0"/>
    <s v="ALEJANDRO LÓPEZ TOBÓN"/>
    <n v="80418048"/>
    <n v="3208381993"/>
    <s v="slih@ih-colombia.com, info@ihbogota.com"/>
    <s v="CINCO (05) MESES CALENDARIO "/>
    <d v="2024-07-12T00:00:00"/>
    <s v="FERNANDO CAMPOS POLO"/>
    <s v="Decano de la Facultad de Ciencias Humanas y de la Educación"/>
    <n v="12191587"/>
    <s v="FACULTAD_HUMANAS@UNILLANOS.EDU.CO"/>
    <s v="N/A"/>
    <n v="1490"/>
    <d v="2024-07-03T00:00:00"/>
    <n v="4031"/>
    <d v="2024-07-12T00:00:00"/>
    <s v="22010071042450209"/>
    <s v="GASTOS DE OPERACION COMERCIAL"/>
    <s v="N/A"/>
    <s v="N/A"/>
    <s v="N/A"/>
    <d v="2024-07-12T00:00:00"/>
    <d v="2024-12-11T00:00:00"/>
    <n v="0"/>
    <s v="N/A"/>
    <s v="N/A"/>
    <s v="N/A"/>
    <s v="N/A"/>
    <s v="N/A"/>
    <s v="N/A"/>
    <s v="N/A"/>
    <s v="N/A"/>
    <s v="N/A"/>
    <s v="N/A"/>
    <s v="N/A"/>
    <n v="0"/>
    <n v="0"/>
    <n v="0"/>
    <n v="0"/>
    <n v="9750000"/>
    <s v="CAMILO"/>
    <d v="2024-08-21T00:00:00"/>
    <n v="29"/>
    <s v="NO"/>
    <d v="2024-11-05T00:00:00"/>
    <s v="LIQUIDADO"/>
    <s v="OK LIQUIDADO"/>
    <d v="2024-07-15T00:00:00"/>
    <n v="2"/>
    <s v="OK HASTA LIQUIDACION"/>
    <m/>
  </r>
  <r>
    <s v="0947"/>
    <x v="0"/>
    <s v="ADQUISICIÓN DE EQUIPOS DE LABORATORIO PARA LA OFERTA DE NUEVOS PROGRAMAS DE LA UNIVERSIDAD DE LOS LLANOS, DE ACUERDO AL PLAN DE COBERTURA 2023-2."/>
    <m/>
    <x v="4"/>
    <n v="178902220"/>
    <s v="MAXICAL S.A.S."/>
    <s v="900447875-1"/>
    <s v="SERGIO CALDERÓN TRASLAVIÑA"/>
    <n v="17332600"/>
    <s v="(608) 6626441- 6625523 - 3158273481"/>
    <s v="gerente@maxical.co"/>
    <s v="CUATRO (04) MESES CALENDARIO"/>
    <d v="2024-07-17T00:00:00"/>
    <s v="MIGUEL ÁNGEL RAMÍREZ NIÑO"/>
    <s v="Coordinador de sistema de laboratorios"/>
    <n v="91475177"/>
    <s v="coordinacionlaboratorios@unillanos.edu.co "/>
    <s v="N/A"/>
    <n v="1502"/>
    <d v="2024-07-05T00:00:00"/>
    <n v="4311"/>
    <d v="2024-07-17T00:00:00"/>
    <s v="210100652521201010030302"/>
    <s v="FUNCIONAMIENTO"/>
    <s v="30-46-101015080"/>
    <d v="2024-07-25T00:00:00"/>
    <d v="2024-07-25T00:00:00"/>
    <d v="2024-07-25T00:00:00"/>
    <d v="2024-11-24T00:00:00"/>
    <n v="0"/>
    <s v="N/A"/>
    <s v="N/A"/>
    <s v="N/A"/>
    <s v="N/A"/>
    <s v="N/A"/>
    <s v="N/A"/>
    <s v="N/A"/>
    <s v="N/A"/>
    <s v="N/A"/>
    <s v="N/A"/>
    <s v="N/A"/>
    <n v="0"/>
    <n v="0"/>
    <n v="0"/>
    <n v="0"/>
    <n v="178902220"/>
    <s v="ALEJANDRA"/>
    <d v="2024-08-08T00:00:00"/>
    <n v="11"/>
    <s v="SI"/>
    <d v="2024-12-12T00:00:00"/>
    <s v="LIQUIDADO"/>
    <s v="OK"/>
    <d v="2024-07-22T00:00:00"/>
    <m/>
    <s v="OK"/>
    <m/>
  </r>
  <r>
    <s v="0948"/>
    <x v="0"/>
    <s v="ADQUISICIÓN E INSTALACIÓN DE EQUIPOS TECNOLÓGICOS Y ELECTRODOMÉSTICOS PARA LOS POSGRADOS DE LA FACULTAD DE CIENCIAS DE LA SALUD."/>
    <m/>
    <x v="11"/>
    <n v="101753000"/>
    <s v="CORPORACIÒN SOCIAL MANACACIAS"/>
    <s v="900271558-4"/>
    <s v="JUAN MANUEL SÁNCHEZ VILLEGAS"/>
    <n v="86084863"/>
    <s v="3115998207 - 3227037793"/>
    <s v="corporacionmanacacias@gmail.com"/>
    <s v="TRES (03) MESES CALENDARIO "/>
    <d v="2024-07-18T00:00:00"/>
    <s v="LUZ MYRIAM TOBÓN BORRERO"/>
    <s v="DECANA DE LA FACULTAD DE CIENCIAS DE LA SALUD"/>
    <n v="40382398"/>
    <s v="FACULTAD_SALUD@UNILLANOS.EDU.CO"/>
    <s v="N/A"/>
    <n v="1527"/>
    <d v="2024-07-10T00:00:00"/>
    <n v="4318"/>
    <d v="2024-07-18T00:00:00"/>
    <s v="22010020092450209_x000a_22010020092450209_x000a_22010020092450209 "/>
    <s v="GASTOS DE OPERACION COMERCIAL"/>
    <s v="620-47-994000053550"/>
    <d v="2024-07-22T00:00:00"/>
    <d v="2024-07-22T00:00:00"/>
    <d v="2024-07-22T00:00:00"/>
    <d v="2024-10-21T00:00:00"/>
    <n v="0"/>
    <s v="N/A"/>
    <s v="N/A"/>
    <s v="N/A"/>
    <s v="N/A"/>
    <s v="N/A"/>
    <s v="N/A"/>
    <s v="N/A"/>
    <s v="N/A"/>
    <s v="N/A"/>
    <s v="N/A"/>
    <s v="N/A"/>
    <n v="0"/>
    <n v="0"/>
    <n v="0"/>
    <n v="0"/>
    <n v="101753000"/>
    <s v="ALEJANDRA"/>
    <d v="2024-07-23T00:00:00"/>
    <n v="2"/>
    <s v="SI"/>
    <d v="2024-08-09T00:00:00"/>
    <s v="LIQUIDADO"/>
    <s v="OK LIQUIDADO"/>
    <d v="2024-07-23T00:00:00"/>
    <m/>
    <s v="ESTUDIO, CONTRATO, ACTA DE INICIO, TERMINACIÒN Y LIQUIDACIÒN"/>
    <m/>
  </r>
  <r>
    <s v="0949"/>
    <x v="0"/>
    <s v="SUMINISTRO DE ALIMENTACIÓN Y SERVICIOS DE LOGÍSTICA PARA EL DESARROLLO DE LOS DIFERENTES PROYECTOS DE EXTENSIÓN Y DEMÁS ACTIVIDADES DE LA DIRECCIÓN GENERAL DE PROYECCIÓN SOCIAL, CON CARGO A LA FICHA BPUNI VIAC 05 0111 2023."/>
    <m/>
    <x v="3"/>
    <n v="22139600"/>
    <s v="RAÚL FERNANDO ROMERO PALOMINO"/>
    <n v="1032369162"/>
    <s v="N/A"/>
    <s v="N/A"/>
    <n v="3212073555"/>
    <s v="rauka2007@gmail.com"/>
    <s v="SEIS (06) MESES CALENDARIO"/>
    <d v="2024-07-18T00:00:00"/>
    <s v="BEATRIZ AVELINA VILLARRAGA BAQUERO"/>
    <s v="Directora Técnica de la Dirección General de Proyección Social"/>
    <n v="35262313"/>
    <s v="PROYECTOSPROYECCIONSOCIAL@UNILLANOS.EDU.CO"/>
    <s v="N/A"/>
    <n v="1523"/>
    <d v="2024-07-09T00:00:00"/>
    <n v="4320"/>
    <d v="2024-07-18T00:00:00"/>
    <s v="22090063082320202008_x000a_22090063082320202009 "/>
    <s v="INVERSIÓN"/>
    <s v="30-46-101015078 "/>
    <d v="2024-07-25T00:00:00"/>
    <d v="2024-07-25T00:00:00"/>
    <d v="2024-07-25T00:00:00"/>
    <d v="2025-01-24T00:00:00"/>
    <n v="0"/>
    <s v="N/A"/>
    <s v="N/A"/>
    <s v="N/A"/>
    <d v="2024-09-10T00:00:00"/>
    <s v="ACTA DE MODIFICACION Y ADICION, se incluye los items 15 al 22."/>
    <d v="2024-06-26T00:00:00"/>
    <s v="AJUSTE  ACTA DE INICIO "/>
    <s v="N/A"/>
    <s v="N/A"/>
    <s v="N/A"/>
    <s v="N/A"/>
    <n v="10322400"/>
    <n v="0"/>
    <n v="0"/>
    <n v="10322400"/>
    <n v="32462000"/>
    <s v="CAMILO"/>
    <d v="2024-11-26T00:00:00"/>
    <n v="89"/>
    <s v="NO"/>
    <d v="2024-12-12T00:00:00"/>
    <s v="LIQUIDADO"/>
    <s v="OK"/>
    <d v="2024-07-23T00:00:00"/>
    <n v="4"/>
    <s v="OK"/>
    <m/>
  </r>
  <r>
    <s v="0950"/>
    <x v="0"/>
    <s v="ADQUISICIÓN DE ELEMENTOS DE PAPELERÍA NECESARIOS PARA EL DESARROLLO DE PROYECTOS E INICIATIVAS DE LA DIRECCIÓN GENERAL DE INVESTIGACIONES”, CON CARGO A LA FICHA BPUNI VIAC 04 3110 2023."/>
    <m/>
    <x v="4"/>
    <n v="4109720"/>
    <s v="DISTRIBUCIONES TOPALXE S.A.S."/>
    <s v="800202522-2"/>
    <s v="NIDIA OLIVEROS LEAL"/>
    <n v="51556786"/>
    <s v="(608) 6722208 – 6722205 - 6703697"/>
    <s v="topalxe.gerencia@gmail.com"/>
    <s v="UN (1) MES CALENDARIO"/>
    <d v="2024-07-19T00:00:00"/>
    <s v="FRANCISCO ALEJANDRO SÁNCHEZ"/>
    <s v="Docente de Planta adscrito a la facultad de ciencias basicas"/>
    <n v="79721653"/>
    <s v="fsanchezbarrera@unillanos.edu.co"/>
    <s v="N/A"/>
    <n v="1306"/>
    <d v="2024-05-30T00:00:00"/>
    <n v="4330"/>
    <d v="2024-07-22T00:00:00"/>
    <s v="220800614923201010050201"/>
    <s v="INVERSIÓN"/>
    <s v="N/A"/>
    <s v="N/A"/>
    <s v="N/A"/>
    <d v="2024-07-22T00:00:00"/>
    <d v="2024-08-21T00:00:00"/>
    <n v="0"/>
    <s v="N/A"/>
    <s v="N/A"/>
    <s v="N/A"/>
    <s v="N/A"/>
    <s v="N/A"/>
    <s v="N/A"/>
    <s v="N/A"/>
    <s v="N/A"/>
    <s v="N/A"/>
    <s v="N/A"/>
    <s v="N/A"/>
    <n v="0"/>
    <n v="0"/>
    <n v="0"/>
    <n v="0"/>
    <n v="4109720"/>
    <s v="ALEJANDRA"/>
    <d v="2024-07-29T00:00:00"/>
    <n v="6"/>
    <s v="SI"/>
    <d v="2024-08-22T00:00:00"/>
    <s v="LIQUIDADO"/>
    <s v="OK LIQUIDADO"/>
    <d v="2024-07-23T00:00:00"/>
    <m/>
    <s v="ESTUDIO, CONTRATO, ACTA DE INICIO, TERMINACION Y LIQUIDACION"/>
    <m/>
  </r>
  <r>
    <s v="0951"/>
    <x v="0"/>
    <s v="ADQUISICIÓN DE EQUIPOS ESPECIALIZADOS DE LABORATORIO COMO APOYO AL ACUERDO DE COFINANCIACIÓN DE PROYECTOS No. 11 SUSCRITO ENTRE LA FUNDACIÓN ZOOLÓGICA DE CALI Y UNIVERSIDAD DE LOS LLANOS PARA LA COFINANCIACIÓN DEL PROYECTO “EL MUSEO DE HISTORIA NATURAL UN"/>
    <m/>
    <x v="4"/>
    <n v="21295050"/>
    <s v="ADVANCED INSTRUMENTS S.A.S"/>
    <s v="830.101.830-1"/>
    <s v="ANGEL LEONARDO GARCÍA  NEIRA"/>
    <n v="79374663"/>
    <s v=" (601) 2447917 3176458268"/>
    <s v="info@advanced.com.co "/>
    <s v="DOS (02) MESES CALENDARIO"/>
    <d v="2024-07-22T00:00:00"/>
    <s v="ELVIS MIGUEL PEREZ RODRIGUEZ "/>
    <s v="DECANO DE LA FACULTAD DE CIENCIAS BÁSICAS E INGENIERÍA"/>
    <n v="17413048"/>
    <s v="decafcbi@unillanos.edu.co        eperez@unillanos.edu.co"/>
    <s v="N/A"/>
    <n v="1522"/>
    <d v="2024-07-09T00:00:00"/>
    <n v="4351"/>
    <d v="2024-07-22T00:00:00"/>
    <s v="22010061082450209"/>
    <s v="GASTOS DE OPERACION COMERCIAL"/>
    <s v="11-44-101230796 "/>
    <d v="2024-07-23T00:00:00"/>
    <d v="2024-07-23T00:00:00"/>
    <d v="2024-07-23T00:00:00"/>
    <d v="2024-09-22T00:00:00"/>
    <n v="0"/>
    <s v="N/A"/>
    <s v="N/A"/>
    <s v="N/A"/>
    <s v="N/A"/>
    <s v="N/A"/>
    <s v="N/A"/>
    <s v="N/A"/>
    <s v="N/A"/>
    <s v="N/A"/>
    <s v="N/A"/>
    <s v="N/A"/>
    <n v="0"/>
    <n v="0"/>
    <n v="0"/>
    <n v="0"/>
    <n v="21295050"/>
    <s v="CAMILO"/>
    <d v="2024-07-26T00:00:00"/>
    <n v="4"/>
    <s v="SI"/>
    <d v="2024-09-30T00:00:00"/>
    <s v="LIQUIDADO"/>
    <s v="OK LIQUIDADO"/>
    <d v="2024-07-26T00:00:00"/>
    <n v="5"/>
    <s v="ESTUDIO, CONTRATO, ACTA DE INICIO, TERMINACION Y LIQUIDACION"/>
    <m/>
  </r>
  <r>
    <s v="0952"/>
    <x v="0"/>
    <s v="ADQUISICIÓN DE ELEMENTOS PUBLICITARIOS NECESARIOS PARA EL DESARROLLO ACTIVIDADES Y EVENTOS DE PRESENCIA INSTITUCIONAL DE LA FACULTAD DE CIENCIAS ECONÓMICAS."/>
    <m/>
    <x v="4"/>
    <n v="4625530"/>
    <s v="PNK COMERCIALIZADORA S.A.S."/>
    <s v="901794969-6"/>
    <s v="DIONY ALEJANDRA RUIZ PELÁEZ"/>
    <n v="1121931635"/>
    <s v="3508536418 - 3209484088"/>
    <s v="pnk.publicidad@gmail.com"/>
    <s v="UN (01) MES CALENDARIO"/>
    <d v="2024-07-22T00:00:00"/>
    <s v="JAVIER DÍAZ CASTRO"/>
    <s v="Decano de la Facultad de Ciencias Económicas"/>
    <n v="79685462"/>
    <s v="facultad_economicas@unillanos.edu.co"/>
    <s v="N/A"/>
    <n v="1466"/>
    <d v="2024-06-27T00:00:00"/>
    <n v="4333"/>
    <d v="2024-07-22T00:00:00"/>
    <s v="22010061062450209"/>
    <s v="FUNCIONAMIENTO"/>
    <s v="N/A"/>
    <s v="N/A"/>
    <s v="N/A"/>
    <d v="2024-07-23T00:00:00"/>
    <d v="2024-08-22T00:00:00"/>
    <n v="0"/>
    <s v="N/A"/>
    <s v="N/A"/>
    <s v="N/A"/>
    <s v="N/A"/>
    <s v="N/A"/>
    <s v="N/A"/>
    <s v="N/A"/>
    <s v="N/A"/>
    <s v="N/A"/>
    <s v="N/A"/>
    <s v="N/A"/>
    <n v="0"/>
    <n v="0"/>
    <n v="0"/>
    <n v="0"/>
    <n v="4625530"/>
    <s v="LIDA"/>
    <d v="2024-08-20T00:00:00"/>
    <n v="21"/>
    <s v="SI"/>
    <d v="2024-09-04T00:00:00"/>
    <s v="LIQUIDADO"/>
    <s v="OK LIQUIDADO"/>
    <d v="2024-08-16T00:00:00"/>
    <m/>
    <s v="ESTUDIO, CONTRATO, ACTA DE INICIO, TERMINACION Y LIQUIDACION"/>
    <m/>
  </r>
  <r>
    <s v="1006"/>
    <x v="1"/>
    <s v="ESTUDIOS TÉCNICOS, DISEÑOS Y GESTIÓN DE LICENCIAMIENTO PARA LAS UNIDADES RURALES MANACACÍAS, TAHUR Y BANQUETA DE LA UNIVERSIDAD DE LOS LLANOS, SEGÚN FICHA BPUNI FCARN 01 0308 2023."/>
    <m/>
    <x v="9"/>
    <n v="325320712"/>
    <s v="CONSTRUCTORA CBM S.A.S"/>
    <s v="901.240.821-8"/>
    <s v="CARLOS EDUARDO BAQUERO MUÑOZ"/>
    <n v="86062096"/>
    <s v="(608) 6458156 - 3052929119 – 310 3051398."/>
    <s v="contructoracbmsas@gmail.com"/>
    <s v="CUATRO (04) MESES Y QUINCE (15) DIAS CALENDARIO"/>
    <d v="2024-07-23T00:00:00"/>
    <s v="MARÌA PAULA ESTUPIÑAN TIUSO "/>
    <s v="Asesora de Planeaciòn "/>
    <n v="1121822030"/>
    <s v="PLANEACION@UNILLANOS.EDU.CO"/>
    <s v="N/A"/>
    <n v="1412"/>
    <d v="2024-06-18T00:00:00"/>
    <n v="4397"/>
    <d v="2024-07-23T00:00:00"/>
    <s v="21040085222320202008"/>
    <s v="INVERSIÓN"/>
    <s v="30-44-101059026"/>
    <d v="2024-07-26T00:00:00"/>
    <d v="2024-07-26T00:00:00"/>
    <d v="2024-08-05T00:00:00"/>
    <d v="2024-12-19T00:00:00"/>
    <n v="-587"/>
    <s v="18/12/2024                      18/03/2025                    19/06/2025                      28/10/2025"/>
    <s v="PRÒRROGA Nº 01.                                                            Se pròrroga el contrato por el tèrmio de  TRES (03) MESES CALENDARIO,en razòn a que hace falta entregar algunos diseños, toda vez que por temas de observaciones a los documentos, s"/>
    <s v="19/03/2025       19/06/2025    28/10/2025    10/03/2026"/>
    <s v="N/A"/>
    <s v="N/A"/>
    <s v="N/A"/>
    <s v="N/A"/>
    <s v="N/A"/>
    <s v="N/A"/>
    <s v="N/A"/>
    <s v="N/A"/>
    <n v="0"/>
    <n v="0"/>
    <n v="0"/>
    <n v="0"/>
    <n v="325320712"/>
    <s v="NATALIA"/>
    <d v="2024-08-09T00:00:00"/>
    <n v="5"/>
    <s v="NO"/>
    <m/>
    <s v="EN EJECUCIÓN"/>
    <s v="OK HASTA EL ACTA DE INICIO"/>
    <d v="2024-07-23T00:00:00"/>
    <n v="1"/>
    <s v="OK HASTA ACTA DE INICIO "/>
    <m/>
  </r>
  <r>
    <s v="1007"/>
    <x v="0"/>
    <s v="SERVICIO DE MANTENIMIENTO GENERAL PREVENTIVO Y/O CORRECTIVO, INCLUYE SUMINISTRO DE REPUESTOS PARA LOS DISTINTOS EQUIPOS TECNOLÓGICOS DE LA UNIVERSIDAD DE LOS LLANOS."/>
    <m/>
    <x v="6"/>
    <n v="150000000"/>
    <s v="TECHNICAL PC COLOMBIA S.A.S"/>
    <s v="901422059-3"/>
    <s v="MAURICIO QUINTERO NARANJO"/>
    <n v="86062777"/>
    <s v="(608) 6829482 - 3142441100 "/>
    <s v="gerencia@tpccolombia.com "/>
    <s v="CINCO (05) MESES CALENDARIO O HASTA CUMPLIR CON EL PRESUPUESTO"/>
    <d v="2024-07-23T00:00:00"/>
    <s v="ROIMAN ARTURO SASTOQUE GUZMÀN"/>
    <s v="Jefe de oficina de sistemas "/>
    <n v="86057944"/>
    <s v="SISTEMAS@UNILLANOS.EDU.CO"/>
    <s v="N/A"/>
    <n v="1531"/>
    <d v="2024-07-11T00:00:00"/>
    <n v="4399"/>
    <d v="2024-07-23T00:00:00"/>
    <s v="22010060642120202008"/>
    <s v="FUNCIONAMIENTO"/>
    <s v="CV-100043028"/>
    <d v="2024-07-26T00:00:00"/>
    <d v="2024-07-26T00:00:00"/>
    <d v="2024-07-26T00:00:00"/>
    <d v="2024-12-25T00:00:00"/>
    <n v="0"/>
    <s v="N/A"/>
    <s v="N/A"/>
    <s v="N/A"/>
    <s v="N/A"/>
    <s v="N/A"/>
    <s v="N/A"/>
    <s v="N/A"/>
    <s v="N/A"/>
    <s v="N/A"/>
    <s v="N/A"/>
    <s v="N/A"/>
    <n v="0"/>
    <n v="0"/>
    <n v="0"/>
    <n v="0"/>
    <n v="150000000"/>
    <s v="ALEJANDRA"/>
    <d v="2024-07-31T00:00:00"/>
    <n v="4"/>
    <s v="SI"/>
    <d v="2024-12-02T00:00:00"/>
    <s v="LIQUIDADO"/>
    <s v="OK LIQUIDADO"/>
    <d v="2024-07-26T00:00:00"/>
    <n v="4"/>
    <s v="OK"/>
    <m/>
  </r>
  <r>
    <s v="1008"/>
    <x v="0"/>
    <s v="DIAGNÓSTICO QUE PERMITA ORIENTAR EL CORRECTO DESARROLLO PARA FUTUROS LICENCIAMIENTOS EN LA INFRAESTRUCTURA DEL CAMPUS SAN ANTONIO DE LA UNIVERSIDAD DE LOS LLANOS."/>
    <m/>
    <x v="9"/>
    <n v="7900000"/>
    <s v="MAURICIO ALBERTO SALAZAR OSORIO"/>
    <n v="94483242"/>
    <s v="N/A"/>
    <s v="N/A"/>
    <s v="3175765027 - 3214710724."/>
    <s v="arqmauriciosalazaro@gmail.com "/>
    <s v="DOS (02) MESES CALENDARIO O HASTA EL CUMPLIMIENTO DEL OBJETO"/>
    <d v="2024-07-24T00:00:00"/>
    <s v="WILSON FERNANDO SALGADO CIFUENTES"/>
    <s v="VICERRECTOR DE RECURSOS UNIVERSITARIOS"/>
    <n v="17346234"/>
    <s v="vicerecursos@unillanos.edu.co"/>
    <s v="N/A"/>
    <n v="1501"/>
    <d v="2024-07-05T00:00:00"/>
    <n v="4405"/>
    <d v="2024-07-24T00:00:00"/>
    <s v="22010060472120202008"/>
    <s v="FUNCIONAMIENTO"/>
    <s v="N/A"/>
    <s v="N/A"/>
    <s v="N/A"/>
    <d v="2024-07-24T00:00:00"/>
    <d v="2024-09-23T00:00:00"/>
    <n v="0"/>
    <s v="N/A"/>
    <s v="N/A"/>
    <s v="N/A"/>
    <s v="N/A"/>
    <s v="N/A"/>
    <s v="N/A"/>
    <s v="N/A"/>
    <s v="N/A"/>
    <s v="N/A"/>
    <s v="N/A"/>
    <s v="N/A"/>
    <n v="0"/>
    <n v="0"/>
    <n v="0"/>
    <n v="0"/>
    <n v="7900000"/>
    <s v="NATALIA"/>
    <d v="2024-08-06T00:00:00"/>
    <n v="10"/>
    <s v="NO"/>
    <d v="2024-09-16T00:00:00"/>
    <s v="LIQUIDADO"/>
    <s v="OK LIQUIDADO"/>
    <d v="2024-07-31T00:00:00"/>
    <n v="6"/>
    <s v="ESTUDIO, CONTRATO, ACTA DE INICIO, TERMINACION Y LIQUIDACION"/>
    <m/>
  </r>
  <r>
    <s v="1009"/>
    <x v="0"/>
    <s v="SUMINISTRO DE COMBUSTIBLES DERIVADOS DEL PETRÓLEO: GASOLINA CORRIENTE, ACPM (DIESEL) Y LUBRICANTE UREA CON DESTINO AL PARQUE AUTOMOTOR, EQUIPOS Y MAQUINARIA DE LA UNIVERSIDAD DE LOS LLANOS."/>
    <m/>
    <x v="1"/>
    <n v="50000000"/>
    <s v="ORGANIZACION TERPEL S.A"/>
    <s v="830.095.213-0"/>
    <s v="JOHAND DAVID PATIÑO VEGA"/>
    <n v="13510465"/>
    <s v="031-3237878_x000a_316 3706287"/>
    <s v="yeimmy.rojas@terpel.com_x000a_colombiacompraefic@terpel.com"/>
    <s v="CINCO (05) MESES INCO (05) DIAS CALENDARIO O HASTA CUMPLIR CON EL PRESUPUESTO "/>
    <d v="2024-07-26T00:00:00"/>
    <s v="CLAUDIA CONSTANZA GANTIVA ORTEGÓN"/>
    <s v="TÉCNICO ADMINISTRATIVO SERVICIOS GENERALES"/>
    <n v="40390987"/>
    <s v="SERVICIOS.GENERALES@UNILLANOS.EDU.CO"/>
    <s v="N/A"/>
    <n v="1573"/>
    <d v="2024-07-17T00:00:00"/>
    <n v="4426"/>
    <d v="2024-07-26T00:00:00"/>
    <s v="22010060252120201003"/>
    <s v="FUNCIONAMIENTO"/>
    <n v="79309"/>
    <d v="2024-07-26T00:00:00"/>
    <d v="2024-07-26T00:00:00"/>
    <d v="2024-07-26T00:00:00"/>
    <d v="2024-12-31T00:00:00"/>
    <n v="0"/>
    <d v="2024-10-30T00:00:00"/>
    <s v="Se solicita realizar modificación a la orden de compra N°131338 para ampliar un mes la fecha de finalización y una adición al valor de_x000a_la orden, ya que el valor presupuestado inicialmente esta pronto por finalizar y es necesario asegurar el servicio por e"/>
    <d v="2025-01-31T00:00:00"/>
    <s v="N/A"/>
    <s v="N/A"/>
    <s v="N/A"/>
    <s v="N/A"/>
    <s v="N/A"/>
    <s v="N/A"/>
    <s v="N/A"/>
    <s v="N/A"/>
    <n v="25000000"/>
    <n v="0"/>
    <n v="0"/>
    <n v="25000000"/>
    <n v="75000000"/>
    <s v="JESICA"/>
    <d v="2024-08-12T00:00:00"/>
    <n v="12"/>
    <s v="NO"/>
    <d v="2025-05-16T00:00:00"/>
    <s v="LIQUIDADO"/>
    <s v="COMPRA EN LINEA"/>
    <s v="26/07/2024 COLOMBIA COMPRA EFICIENTE_x000a_ORDEN DE COMPRA N°131338"/>
    <n v="0"/>
    <s v="COMPRA EN LINEA"/>
    <m/>
  </r>
  <r>
    <s v="1010"/>
    <x v="0"/>
    <s v="ADQUISICIÓN DE ELEMENTOS ELECTRONICOS NECESARIOS PARA EL DESARROLLO DE PROYECTOS E INICIATIVAS DE LA DIRECCIÓN GENERAL DE INVESTIGACIONES, CON CARGO BPUNI VIAC 04 3110 2023."/>
    <m/>
    <x v="4"/>
    <n v="22090344"/>
    <s v="FLOR LIBE ARANDA GARCÍA"/>
    <n v="52123306"/>
    <s v="N/A"/>
    <s v="N/A"/>
    <n v="3204893196"/>
    <s v="catalinaranda@hotmail.com"/>
    <s v="DOS (2) MESES CALENDARIO "/>
    <d v="2024-07-29T00:00:00"/>
    <s v="Francisco Alejandro Sánchez Barrera"/>
    <s v="DOCENTE DE PLANTA"/>
    <n v="79721653"/>
    <s v="fsanchezbarrera@unillanos.edu.co"/>
    <s v="N/A"/>
    <n v="1574"/>
    <d v="2024-07-17T00:00:00"/>
    <n v="4433"/>
    <d v="2024-07-29T00:00:00"/>
    <s v="220800614923201010050201"/>
    <s v="INVERSIÓN"/>
    <s v="N/A"/>
    <s v="N/A"/>
    <s v="N/A"/>
    <d v="2024-07-29T00:00:00"/>
    <d v="2024-09-28T00:00:00"/>
    <n v="0"/>
    <s v="N/A"/>
    <s v="N/A"/>
    <s v="N/A"/>
    <s v="N/A"/>
    <s v="N/A"/>
    <s v="N/A"/>
    <s v="N/A"/>
    <s v="N/A"/>
    <s v="N/A"/>
    <s v="N/A"/>
    <s v="N/A"/>
    <n v="0"/>
    <n v="0"/>
    <n v="0"/>
    <n v="0"/>
    <n v="22090344"/>
    <s v="CAMILO"/>
    <d v="2024-08-09T00:00:00"/>
    <n v="10"/>
    <s v="SI"/>
    <d v="2024-09-25T00:00:00"/>
    <s v="LIQUIDADO"/>
    <s v="OK LIQUIDADO"/>
    <d v="2024-08-02T00:00:00"/>
    <n v="5"/>
    <s v="ESTUDIO, CONTRATO, ACTA DE INICIO, TERMINACION Y LIQUIDACION"/>
    <m/>
  </r>
  <r>
    <s v="1011"/>
    <x v="0"/>
    <s v="ADQUISICIÓN E INSTALACIÓN DE MOBILIARIO PARA EL DESARROLLO DEL PROYECTO &quot;MEJORAMIENTO DE LA INFRAESTRUCTURA FÍSICA Y DOTACIÓN DE LA SALA DE PROFESORES Y EL LABORATORIO DE ANÁLISIS DE LA INFORMACIÓN DE LA FACULTAD DE CIENCIAS DE LA SALUD&quot; FICHA BPUNI FCS 0"/>
    <m/>
    <x v="4"/>
    <n v="121355010"/>
    <s v="M.H MUEBLES MODULARES S.A.S"/>
    <s v="901.485.705-3"/>
    <s v="FRANCI  LILIANA GUZMÁN HERNÁNDEZ"/>
    <n v="52770442"/>
    <s v=". (608) 6621882, Cel. 3118802291 – 3102854797."/>
    <s v="ventasmh2020@gmail.com"/>
    <s v="CUATRO (04) MESES CALENDARIO"/>
    <d v="2024-07-29T00:00:00"/>
    <s v="LUZ MIRYAM TOBON BORRERO "/>
    <s v="DECANA DE LA FACULTAD DE CIENCIAS DE LA SALUD"/>
    <n v="40382398"/>
    <s v="lmtobon@unillanos.edu.co"/>
    <s v="N/A"/>
    <n v="1586"/>
    <d v="2024-07-19T00:00:00"/>
    <n v="4431"/>
    <d v="2024-07-29T00:00:00"/>
    <s v="21040085282320101004010104"/>
    <s v="INVERSIÓN"/>
    <s v="3977462-3"/>
    <d v="2024-07-30T00:00:00"/>
    <d v="2024-07-30T00:00:00"/>
    <d v="2024-07-30T00:00:00"/>
    <d v="2024-11-29T00:00:00"/>
    <n v="0"/>
    <s v="N/A"/>
    <s v="N/A"/>
    <s v="N/A"/>
    <s v="N/A"/>
    <s v="N/A"/>
    <s v="N/A"/>
    <s v="N/A"/>
    <s v="N/A"/>
    <s v="N/A"/>
    <s v="N/A"/>
    <s v="N/A"/>
    <n v="0"/>
    <n v="0"/>
    <n v="0"/>
    <n v="0"/>
    <n v="121355010"/>
    <s v="NATALIA"/>
    <d v="2024-08-06T00:00:00"/>
    <n v="6"/>
    <s v="SI"/>
    <d v="2024-11-27T00:00:00"/>
    <s v="LIQUIDADO"/>
    <s v="OK LIQUIDADO"/>
    <d v="2024-07-31T00:00:00"/>
    <n v="3"/>
    <s v="OK HASTA LIQUIDACION"/>
    <m/>
  </r>
  <r>
    <s v="1012"/>
    <x v="0"/>
    <s v="ELABORACIÓN DE VITRINA COMO APOYO AL ACUERDO DE COFINANCIACIÓN DE PROYECTOS No. 11 SUSCRITO ENTRE LA FUNDACIÓN ZOOLÓGICA DE CALI Y UNIVERSIDAD DE LOS LLANOS PARA LA COFINANCIACIÓN DEL PROYECTO “EL MUSEO DE HISTORIA NATURAL UNILLANOS COMO ESPACIO DE APROPI"/>
    <m/>
    <x v="4"/>
    <n v="2300000"/>
    <s v="DARWIN MAURICIO HERNÁNDEZ DELGADO"/>
    <n v="79921505"/>
    <s v="N/A"/>
    <s v="N/A"/>
    <s v="(608) 6621882 - 3102854797"/>
    <s v="dmhd1980@gmail.com"/>
    <s v="DOS (02) MESES CALENDARIO "/>
    <d v="2024-07-29T00:00:00"/>
    <s v="ELVIS MIGUEL PÉREZ RODRIGUEZ "/>
    <s v="DECANO DE LA FACULTAD DE CIENCIAS BASICAS E INGENIERIA"/>
    <n v="17413048"/>
    <s v="decafcbi@unillanos.edu.co        eperez@unillanos.edu.co"/>
    <s v="N/A"/>
    <n v="1597"/>
    <d v="2024-07-22T00:00:00"/>
    <n v="4435"/>
    <d v="2024-07-29T00:00:00"/>
    <s v="22010061082450209"/>
    <s v="GASTOS DE OPERACION COMERCIAL"/>
    <s v="N/A"/>
    <s v="N/A"/>
    <s v="N/A"/>
    <d v="2024-07-30T00:00:00"/>
    <d v="2024-09-29T00:00:00"/>
    <n v="0"/>
    <s v="N/A"/>
    <s v="N/A"/>
    <s v="N/A"/>
    <s v="N/A"/>
    <s v="N/A"/>
    <s v="N/A"/>
    <s v="N/A"/>
    <s v="N/A"/>
    <s v="N/A"/>
    <s v="N/A"/>
    <s v="N/A"/>
    <n v="0"/>
    <n v="0"/>
    <n v="0"/>
    <n v="0"/>
    <n v="2300000"/>
    <s v="ALEJANDRA"/>
    <d v="2024-08-05T00:00:00"/>
    <n v="5"/>
    <s v="SI"/>
    <d v="2024-10-18T00:00:00"/>
    <s v="LIQUIDADO"/>
    <s v="OK LIQUIDADO"/>
    <d v="2024-08-02T00:00:00"/>
    <n v="5"/>
    <s v="ESTUDIO, CONTRATO, ACTA DE INICIO, TERMINACION Y LIQUIDACION "/>
    <m/>
  </r>
  <r>
    <s v="1013"/>
    <x v="0"/>
    <s v="PRESTACIÓN DEL SERVICIO DE UNA PLATAFORMA TECNOLÓGICA, ACOMPAÑAMIENTO ESPECIALIZADO Y ASESORÍA TÉCNICA, PARA LLEVAR A CABO LA CONSULTA PREVIA VIRTUAL PARA LA ELECCIÓN DE RECTOR PARA EL PERIODO INSTITUCIONAL 2025 - 2027."/>
    <m/>
    <x v="10"/>
    <n v="85000000"/>
    <s v="UNIVERSIDAD DE CALDAS"/>
    <s v="890801063-0"/>
    <s v="FABIO HERNANDO ARIAS OROZCO"/>
    <n v="16111454"/>
    <s v="3105605107                   (606) 8781500"/>
    <s v="contratacion.convenios@ucaldas.edu.co  hectorf.torres@ucaldas.edu.co"/>
    <s v="CINCO (05) MESES CALENDARIO O HASTA EL 31 DICIEMBRE DE 2024"/>
    <d v="2024-07-30T00:00:00"/>
    <s v="ROIMAN ARTURO SASTOQUE GUZMÀN"/>
    <s v="JEFE OFICINA DE SISTEMAS"/>
    <n v="86057944"/>
    <s v="SISTEMAS@UNILLANOS.EDU.CO"/>
    <s v="N/A"/>
    <n v="1557"/>
    <d v="2024-07-15T00:00:00"/>
    <n v="4452"/>
    <d v="2024-07-30T00:00:00"/>
    <s v="22010060492120202008"/>
    <s v="FUNCIONAMIENTO"/>
    <s v="N/A"/>
    <s v="N/A"/>
    <s v="N/A"/>
    <d v="2024-08-15T00:00:00"/>
    <d v="2024-12-31T00:00:00"/>
    <n v="0"/>
    <s v="N/A"/>
    <s v="N/A"/>
    <s v="N/A"/>
    <s v="N/A"/>
    <s v="N/A"/>
    <s v="N/A"/>
    <s v="N/A"/>
    <s v="N/A"/>
    <s v="N/A"/>
    <s v="N/A"/>
    <s v="N/A"/>
    <n v="0"/>
    <n v="0"/>
    <n v="0"/>
    <n v="0"/>
    <n v="85000000"/>
    <s v="LIDA"/>
    <d v="2024-09-24T00:00:00"/>
    <n v="29"/>
    <s v="NO"/>
    <d v="2024-12-19T00:00:00"/>
    <s v="LIQUIDADO"/>
    <s v="OK LIQUIDADO"/>
    <d v="2024-08-16T00:00:00"/>
    <m/>
    <s v="OK HASTA ACTA DE LIQUIDACION"/>
    <m/>
  </r>
  <r>
    <s v="1014"/>
    <x v="0"/>
    <s v="ADQUISICIÓN DE AGENDAS INSTITUCIONALES PARA EL FORTALECIMIENTO DEL PROGRAMA DE RETENCIÓN ESTUDIANTIL DEL AREA DE DESARROLLO HUMANO BIENESTAR UNIVERSITARIO DE LA UNIVERSIDAD DE LOS LLANOS, DE ACUERDO AL PLAN DE COBERTURA 2023-2.  "/>
    <m/>
    <x v="4"/>
    <n v="16660000"/>
    <s v="LEYSLI ROCIO OROZCO FORERO"/>
    <n v="41959758"/>
    <s v="N/A"/>
    <s v="N/A"/>
    <n v="3144902143"/>
    <s v="comercializadoravalu@gmail.com  "/>
    <s v="TRES (03) MESES CALENDARIO"/>
    <d v="2024-07-31T00:00:00"/>
    <s v="JHON FREYD MONROY RODRÍGUEZ "/>
    <s v="JEFE BIENESTAR INSTITUCIONAL"/>
    <n v="86074342"/>
    <s v="BIENESTAR@UNILLANOS.EDU.CO"/>
    <s v="N/A"/>
    <n v="1582"/>
    <d v="2024-07-18T00:00:00"/>
    <n v="4639"/>
    <d v="2024-07-31T00:00:00"/>
    <s v="210100652521201010030302"/>
    <s v="FUNCIONAMIENTO"/>
    <s v="N/A"/>
    <s v="N/A"/>
    <s v="N/A"/>
    <d v="2024-08-01T00:00:00"/>
    <d v="2024-10-31T00:00:00"/>
    <n v="0"/>
    <s v="N/A"/>
    <s v="N/A"/>
    <s v="N/A"/>
    <s v="N/A"/>
    <s v="N/A"/>
    <s v="N/A"/>
    <s v="N/A"/>
    <s v="N/A"/>
    <s v="N/A"/>
    <s v="N/A"/>
    <s v="N/A"/>
    <n v="0"/>
    <n v="0"/>
    <n v="0"/>
    <n v="0"/>
    <n v="16660000"/>
    <s v="LIDA"/>
    <d v="2024-09-10T00:00:00"/>
    <n v="29"/>
    <s v="SI"/>
    <d v="2024-09-20T00:00:00"/>
    <s v="LIQUIDADO"/>
    <s v="OK LIQUIDADO"/>
    <d v="2023-09-10T00:00:00"/>
    <m/>
    <s v="ESTUDIO, CONTRATO, ACTA DE INICIO, TERMINACION Y LIQUIDACION"/>
    <m/>
  </r>
  <r>
    <s v="1015"/>
    <x v="0"/>
    <s v="ADQUISICION DE LICENCIA DE ANTIVIRUS PARA LA PROTECCIÓN, DETECCIÓN Y ELIMINACIÓN DE SOFTWARE MALICIOSOS EN LA UNIVERSIDAD DE LOS LLANOS, CON CARGO LA FICHA BPUNI SIST 01 0311 2023 ACTUALIZACIÓN I."/>
    <m/>
    <x v="4"/>
    <n v="157500000"/>
    <s v="PC ON LINE ALTA TECNOLOGIA S.A.S"/>
    <s v="900.707.916-1"/>
    <s v="HECTOR EMILIO MEDINA SALGADO "/>
    <n v="86059341"/>
    <s v="(608) 6630957 - 3217635132"/>
    <s v="pcolinebt@hotmail.com"/>
    <s v="DOS (02) MESES CALENDARIO"/>
    <d v="2024-08-05T00:00:00"/>
    <s v="ROIMAN ARTURO SASTOQUE GUZMÀN"/>
    <s v="JEFE OFICINA DE SISTEMAS"/>
    <n v="86057944"/>
    <s v="SISTEMAS@UNILLANOS.EDU.CO"/>
    <s v="N/A"/>
    <n v="1583"/>
    <d v="2024-07-18T00:00:00"/>
    <n v="4819"/>
    <d v="2024-08-05T00:00:00"/>
    <s v="2209006315232010100502030101"/>
    <s v="INVERSIÓN"/>
    <s v="CV-100043656"/>
    <d v="2024-08-20T00:00:00"/>
    <d v="2024-08-20T00:00:00"/>
    <d v="2024-08-20T00:00:00"/>
    <d v="2024-10-19T00:00:00"/>
    <n v="0"/>
    <s v="N/A"/>
    <s v="N/A"/>
    <s v="N/A"/>
    <s v="N/A"/>
    <s v="N/A"/>
    <s v="N/A"/>
    <s v="N/A"/>
    <s v="N/A"/>
    <s v="N/A"/>
    <s v="N/A"/>
    <s v="N/A"/>
    <n v="0"/>
    <n v="0"/>
    <n v="0"/>
    <n v="0"/>
    <n v="157500000"/>
    <s v="CAMILO"/>
    <d v="2024-09-25T00:00:00"/>
    <n v="27"/>
    <m/>
    <d v="2024-10-04T00:00:00"/>
    <s v="LIQUIDADO"/>
    <s v="OK LIQUIDADO"/>
    <d v="2024-09-03T00:00:00"/>
    <m/>
    <s v="ESTUDIO, CONTRATO, ACTA DE INICIO, TERMINACION Y LIQUIDACION "/>
    <m/>
  </r>
  <r>
    <s v="1109"/>
    <x v="0"/>
    <s v="MANTENIMIENTO PREVENTIVO Y CORRECTIVO INCLUYE CAMBIO DE POLICARBONATO Y REFUERZO DE TUBERÍA DE LOS DOMOS UBICADOS EN LOS PASILLOS QUE COMUNICAN EDIFICIO ADMINISTRATIVO CON EL EXTERIOR EN EL CAMPUS BARCELONA DE LA UNIVERSIDAD DE LOS LLANOS."/>
    <m/>
    <x v="3"/>
    <n v="39947200"/>
    <s v="JHON ALEXANDER RAMÍREZ HERRERA"/>
    <n v="17325345"/>
    <s v="N/A"/>
    <s v="N/A"/>
    <n v="3128267539"/>
    <s v="jrbarcelona@hotmail.com "/>
    <s v="TRES (03) MESES CALENDARIO"/>
    <d v="2024-08-06T00:00:00"/>
    <s v="WILSON FERNANDO SALGADO CIFUENTES "/>
    <s v="VICERRECTOR DE RECURSOS UNIVERSITARIOS"/>
    <n v="17346234"/>
    <s v="vicerecursos@unillanos.edu.co"/>
    <s v="N/A"/>
    <n v="1615"/>
    <d v="2024-07-23T00:00:00"/>
    <n v="4938"/>
    <d v="2024-08-06T00:00:00"/>
    <s v="22010060342120202005"/>
    <s v="FUNCIONAMIENTO"/>
    <s v="N/A"/>
    <s v="N/A"/>
    <s v="N/A"/>
    <d v="2024-08-06T00:00:00"/>
    <d v="2024-11-05T00:00:00"/>
    <n v="0"/>
    <s v="N/A"/>
    <s v="N/A"/>
    <s v="N/A"/>
    <s v="N/A"/>
    <s v="N/A"/>
    <s v="N/A"/>
    <s v="N/A"/>
    <s v="N/A"/>
    <s v="N/A"/>
    <s v="N/A"/>
    <s v="N/A"/>
    <n v="0"/>
    <n v="0"/>
    <n v="0"/>
    <n v="0"/>
    <n v="39947200"/>
    <s v="ALEJANDRA"/>
    <d v="2024-08-13T00:00:00"/>
    <n v="6"/>
    <s v="NO"/>
    <d v="2024-08-21T00:00:00"/>
    <s v="LIQUIDADO"/>
    <s v="OK LIQUIDADO"/>
    <d v="2024-08-08T00:00:00"/>
    <m/>
    <s v="ESTUDIO, CONTRATO, ACTA DE INICIO, TERMINACION Y LIQUIDACION "/>
    <m/>
  </r>
  <r>
    <s v="1110"/>
    <x v="0"/>
    <s v="ADQUISICIÓN DE ELEMENTOS PUBLICITARIOS PARA EL DESARROLLO DEL SEGUNDO EVENTO ACADEMICO DE CAPACITACION DENOMINADO “II SIMPOSIO DE PATOLOGÍA DIGITAL: REDPAT - RED DE PATOLOGÍA DIGITAL DE COLOMBIA”, EN EL MARCO DEL PROYECTO TITULADO “IMPLEMENTACIÓN DE UNA R"/>
    <m/>
    <x v="4"/>
    <n v="3471825"/>
    <s v="LA GUIA IMPRESORES JYM S.A.S"/>
    <s v="901754505-1"/>
    <s v="LEIDY YOHANNA LONDOÑO OCAMPO"/>
    <n v="38791218"/>
    <n v="3208400497"/>
    <s v="johanna0673@gmail.com"/>
    <s v="DOS (02) MESES CALENDARIO"/>
    <d v="2024-08-06T00:00:00"/>
    <s v="ELVIS MIGUEL PEREZ RODRIGUEZ"/>
    <s v="DECANO FACULTAD CIENCIAS BASICAS E INGENIERIA "/>
    <n v="17413048"/>
    <s v="decafcbi@unillanos.edu.co_x000a_eperez@unillanos.edu.co"/>
    <s v="N/A"/>
    <s v="1649 SICOF SPGR 4924"/>
    <d v="2024-07-30T00:00:00"/>
    <s v="SICOF 5001 SPGR 6124"/>
    <d v="2024-08-12T00:00:00"/>
    <s v="SICOF 33070602532320202009 _x000a_ SPGR 00TI-3902-0705-2019-00010-0060"/>
    <s v="REGALÍAS"/>
    <s v="N/A"/>
    <s v="N/A"/>
    <s v="N/A"/>
    <d v="2024-08-12T00:00:00"/>
    <d v="2024-10-11T00:00:00"/>
    <n v="0"/>
    <s v="N/A"/>
    <s v="N/A"/>
    <s v="N/A"/>
    <s v="N/A"/>
    <s v="N/A"/>
    <s v="N/A"/>
    <s v="N/A"/>
    <s v="N/A"/>
    <s v="N/A"/>
    <s v="N/A"/>
    <s v="N/A"/>
    <n v="0"/>
    <n v="0"/>
    <n v="0"/>
    <n v="0"/>
    <n v="3471825"/>
    <s v="CAMILO"/>
    <d v="2024-08-02T00:00:00"/>
    <n v="-7"/>
    <s v="SI"/>
    <d v="2024-08-22T00:00:00"/>
    <s v="LIQUIDADO"/>
    <s v="OK LIQUIDADO"/>
    <d v="2024-08-12T00:00:00"/>
    <m/>
    <s v="ESTUDIO, CONTRATO, ACTA DE INICIO, TERMINACION Y LIQUIDACION"/>
    <m/>
  </r>
  <r>
    <s v="1111"/>
    <x v="0"/>
    <s v="PRESTACIÓN DEL SERVICIO DE UNA PLATAFORMA TECNOLÓGICA, ACOMPAÑAMIENTO ESPECIALIZADO Y ASESORÍA TÉCNICA, PARA LLEVAR A CABO LA ELECCIÓN DEL REPRESENTANTE DE LOS EGRESADOS ANTE EL CONSEJO SUPERIOR UNIVERSITARIO PARA EL PERIODO INSTITUCIONAL 2025 – 2027 DE L"/>
    <m/>
    <x v="3"/>
    <n v="45900000"/>
    <s v="BIOMETRIC TECHNOLOGIES DE COLOMBIA SAS"/>
    <s v="900.080.313-7"/>
    <s v="ÒSCAR JAVIER MARTÌNEZ SANZ"/>
    <n v="1121900841"/>
    <n v="3106217031"/>
    <s v="gerencia@btcbiometric.com"/>
    <s v="TRES (03) MESES CALENDARIO"/>
    <d v="2024-08-06T00:00:00"/>
    <s v="ROIMAN ARTURO SASTOQUE GUZMÀN"/>
    <s v="JEFE OFICINA DE SISTEMAS"/>
    <n v="86057944"/>
    <s v="SISTEMAS@UNILLANOS.EDU.CO"/>
    <s v="N/A"/>
    <n v="1648"/>
    <d v="2024-07-30T00:00:00"/>
    <n v="4937"/>
    <d v="2024-08-06T00:00:00"/>
    <s v="22010060492120202008"/>
    <s v="FUNCIONAMIENTO"/>
    <s v="N/A"/>
    <s v="N/A"/>
    <s v="N/A"/>
    <d v="2024-08-06T00:00:00"/>
    <d v="2024-11-05T00:00:00"/>
    <n v="0"/>
    <s v="N/A"/>
    <s v="N/A"/>
    <s v="N/A"/>
    <s v="N/A"/>
    <s v="N/A"/>
    <s v="N/A"/>
    <s v="N/A"/>
    <s v="N/A"/>
    <s v="N/A"/>
    <s v="N/A"/>
    <s v="N/A"/>
    <n v="0"/>
    <n v="0"/>
    <n v="0"/>
    <n v="0"/>
    <n v="45900000"/>
    <s v="NATALIA"/>
    <d v="2024-08-09T00:00:00"/>
    <n v="4"/>
    <s v="SI"/>
    <d v="2024-09-16T00:00:00"/>
    <s v="LIQUIDADO"/>
    <s v="OK LIQUIDADO"/>
    <d v="2024-08-08T00:00:00"/>
    <n v="3"/>
    <s v="ESTUDIO, CONTRATO, ACTA DE INICIO, TERMINACION Y LIQUIDACION"/>
    <m/>
  </r>
  <r>
    <s v="1112"/>
    <x v="0"/>
    <s v="ADQUISICIÓN DE INSUMO TUBO ALUMINA ESPECIALIZADO PARA EL DESARROLLO DEL PROYECTO DENOMINADO: “INVESTIGACIÓN DE BIOCARBONOS PARA ENMIENDAS Y RETENCIÓN DE CADMIO EN SUELOS: UNA ALTERNATIVA DE APROVECHAMIENTO DE RESIDUOS LIGNOCELULÓSICOS DEL DEPARTAMENTO DEL"/>
    <m/>
    <x v="4"/>
    <n v="9639000"/>
    <s v="CENTRO COLOMBIANO DE TECNOLOGIA SAS CECOLTEC SAS"/>
    <s v="830035316-4"/>
    <s v="CARLOS ALBERTO SALAZAR DUQUE"/>
    <n v="79570929"/>
    <n v="3102399401"/>
    <s v="gerencia@cecoltec.com"/>
    <s v="DOS (2) MESES CALENDARIO"/>
    <d v="2024-08-06T00:00:00"/>
    <s v="NELSON OSWALDO BRICEÑO GAMBA "/>
    <s v="Docente de Planta "/>
    <n v="79740745"/>
    <s v="nbriceno@unillanos.edu.co"/>
    <s v="N/A"/>
    <s v="SICOF 1600 SPGR 4824"/>
    <d v="2024-07-22T00:00:00"/>
    <s v="SICOF 5051 SPGR 6724"/>
    <d v="2024-08-13T00:00:00"/>
    <s v="SICOF 33073842772320201003_x000a_SPGR 00TI-3902-1000-2021-00010-0384"/>
    <s v="REGALÍAS"/>
    <s v="N/A"/>
    <s v="N/A"/>
    <s v="N/A"/>
    <d v="2024-08-13T00:00:00"/>
    <d v="2024-10-12T00:00:00"/>
    <n v="0"/>
    <s v="N/A"/>
    <s v="N/A"/>
    <s v="N/A"/>
    <s v="N/A"/>
    <s v="N/A"/>
    <s v="N/A"/>
    <s v="N/A"/>
    <s v="N/A"/>
    <s v="N/A"/>
    <s v="N/A"/>
    <s v="N/A"/>
    <n v="0"/>
    <n v="0"/>
    <n v="0"/>
    <n v="0"/>
    <n v="9639000"/>
    <s v="CAMILO"/>
    <d v="2024-09-11T00:00:00"/>
    <n v="22"/>
    <s v="SI"/>
    <d v="2024-09-23T00:00:00"/>
    <s v="LIQUIDADO"/>
    <s v="OK LIQUIDADO"/>
    <d v="2024-09-09T00:00:00"/>
    <m/>
    <s v="ESTUDIO, CONTRATO, ACTA DE INICIO, TERMINACION Y LIQUIDACION"/>
    <m/>
  </r>
  <r>
    <s v="1114"/>
    <x v="0"/>
    <s v="ADQUISICIÓN DE PRENDAS INSTITUCIONALES, ELEMENTOS CULTURALES Y MATERIAL DIDÁCTICO PARA LAS DIFERENTES ACTIVIDADES DE LA DIVISIÓN DE BIENESTAR UNIVERSITARIO CON CARGO A LA FICHA BPUNI BU 02 0711 2023 - ACTUALIZACIÓN."/>
    <m/>
    <x v="4"/>
    <n v="35512500"/>
    <s v="JULIET GÓMEZ ROJAS"/>
    <n v="1121862331"/>
    <s v="N/A"/>
    <s v="N/A"/>
    <n v="3143621751"/>
    <s v="frontlinesport2018@gmail.com  "/>
    <s v="TRES (3) MESES CALENDARIO"/>
    <d v="2024-08-08T00:00:00"/>
    <s v="JHON FREYD MONROY RODRÍGUEZ"/>
    <s v="Jefe de la División de Bienestar Institucional Universitario"/>
    <n v="86074342"/>
    <s v="BIENESTAR@UNILLANOS.EDU.CO"/>
    <s v="N/A"/>
    <n v="1581"/>
    <d v="2024-07-18T00:00:00"/>
    <n v="4945"/>
    <d v="2024-08-08T00:00:00"/>
    <s v="21020065302320202008"/>
    <s v="INVERSIÓN"/>
    <s v="N/A"/>
    <s v="N/A"/>
    <s v="N/A"/>
    <d v="2024-08-08T00:00:00"/>
    <d v="2024-11-07T00:00:00"/>
    <n v="0"/>
    <s v="N/A"/>
    <s v="N/A"/>
    <s v="N/A"/>
    <s v="N/A"/>
    <s v="N/A"/>
    <s v="N/A"/>
    <s v="N/A"/>
    <s v="N/A"/>
    <s v="N/A"/>
    <s v="N/A"/>
    <s v="N/A"/>
    <n v="0"/>
    <n v="0"/>
    <n v="0"/>
    <n v="0"/>
    <n v="35512500"/>
    <s v="LIDA"/>
    <d v="2024-09-02T00:00:00"/>
    <n v="18"/>
    <s v="SI"/>
    <d v="2024-09-20T00:00:00"/>
    <s v="LIQUIDADO"/>
    <s v="OK LIQUIDADO"/>
    <d v="2024-09-02T00:00:00"/>
    <m/>
    <s v="ESTUDIO, CONTRATO, ACTA DE INICIO, TERMINACION Y LIQUIDACION"/>
    <m/>
  </r>
  <r>
    <s v="1147"/>
    <x v="1"/>
    <s v="ADQUISICIÓN E INSTALACIÓN DE MOBILIARIO PARA LA BIBLIOTECA CAMPUS SAN ANTONIO Y BARCELONA DE LA UNIVERSIDAD DE LOS LLANOS, FICHA BPUNI BIB 01 0308 2023"/>
    <m/>
    <x v="4"/>
    <n v="1209477682"/>
    <s v="DARWIN MAURICIO HERNÁNDEZ DELGADO"/>
    <s v="79 921 505"/>
    <s v="N/A"/>
    <s v="N/A"/>
    <s v="(608) 6621882 - 3102854797"/>
    <s v="dmhd1980@hotmail.com"/>
    <s v="CINCO (05) MESES CALENDARIO"/>
    <d v="2024-08-12T00:00:00"/>
    <s v="HERMINDA NAVARRO ARGUELLO"/>
    <s v="Jefe de Oficina de Biblioteca"/>
    <n v="40384755"/>
    <s v="biblioteca@unillanos.edu.co"/>
    <s v="N/A"/>
    <n v="1547"/>
    <d v="2024-07-12T00:00:00"/>
    <n v="5003"/>
    <d v="2024-08-12T00:00:00"/>
    <s v="21040085232320101004010104"/>
    <s v="INVERSIÓN"/>
    <s v="3987568–8"/>
    <d v="2024-08-13T00:00:00"/>
    <d v="2024-08-13T00:00:00"/>
    <d v="2024-08-13T00:00:00"/>
    <d v="2025-01-12T00:00:00"/>
    <n v="0"/>
    <s v="10/01/2025                    12/02/2025                       12/03/2025                      07/05/2025"/>
    <s v="PRÒRROGA Nº 01. l cierre temporal por periodo de vacaciones de los proveedores y adicionalmente la entrega de la obra civil de la Biblioteca sede Barcelona, se encuentra programada para el próximo 17 de enero de 2025_x000a_PRÒRROGA Nº 02. Se pròrroga por el tèr"/>
    <s v="12/02/2025 12/03/2025      12/04/2025  11/06/2025"/>
    <s v="06/11/2024      12/03/2025"/>
    <s v="MODIFICACIÒN Nº 01    Se modifica la Clausula 20) SUPERVISIÒN, quedando como supervisor el Vicerrector de Recursos Universitarios. MODIFICACIÒN Nº 02. Se modifica la Clàusula 5) Forma de pago,  pasando de 3 a 4 pagos."/>
    <s v="N/A"/>
    <s v="N/A"/>
    <d v="2025-04-11T00:00:00"/>
    <s v="Teniendo en cuenta que, en las áreas de la Biblioteca, el enchape del piso se estalló repentinamente debido a la dilatación generada por cambios de temperatura y a la capilaridad propia de la construcción, fenómenos que se suman al desgaste natural del ma"/>
    <s v="N/A"/>
    <d v="2025-05-07T00:00:00"/>
    <n v="0"/>
    <n v="0"/>
    <n v="0"/>
    <n v="0"/>
    <n v="1209477682"/>
    <s v="NATALIA"/>
    <d v="2024-08-21T00:00:00"/>
    <n v="7"/>
    <s v="SI"/>
    <d v="2025-06-16T00:00:00"/>
    <s v="LIQUIDADO"/>
    <s v="OK LIQUIDADO"/>
    <d v="2024-08-09T00:00:00"/>
    <n v="-2"/>
    <s v="OK ACTA DE INICIO"/>
    <m/>
  </r>
  <r>
    <s v="1148"/>
    <x v="1"/>
    <s v="ESTUDIOS Y DISEÑOS PARA LA CONSTRUCCIÓN DE UNA PISCINA EN LA UNIVERSIDAD DE LOS LLANOS, SEGÚN FICHA BPUNI PLAN 01 0308 2023."/>
    <m/>
    <x v="9"/>
    <n v="227858903"/>
    <s v="VALCA ARQUITECTURA S.A.S."/>
    <s v="900749070-6"/>
    <s v="LISIMACO LAGUADO ESCALANTE"/>
    <n v="91494531"/>
    <s v="601) 9321393 – 3016292398 - 3208810041"/>
    <s v="lisimacolaguado@gmail.com – proyectos@valca.co"/>
    <s v="CUATRO (4) MESES CALENDARIO"/>
    <d v="2024-08-12T00:00:00"/>
    <s v="FREDY AMAYA MOTTA"/>
    <s v="INTERVENTORIA"/>
    <n v="88142199"/>
    <s v="contralejo1501@gmail.com"/>
    <s v="N/A"/>
    <n v="1482"/>
    <d v="2024-07-02T00:00:00"/>
    <n v="5043"/>
    <d v="2024-08-12T00:00:00"/>
    <s v="21040085312320202008"/>
    <s v="INVERSIÓN"/>
    <s v="340-47-994000056103"/>
    <d v="2024-08-13T00:00:00"/>
    <d v="2024-08-13T00:00:00"/>
    <d v="2024-09-13T00:00:00"/>
    <d v="2025-01-12T00:00:00"/>
    <n v="-563"/>
    <s v="PRORROGA No.1 27/03/2025    PRORROGA No.2 27/04/2025           Prorroga No.3 25/07/2025"/>
    <s v="Prorroga No.1 Con el fin de terminar los estudios y diseños del contrato 1148 de 2024, se solictia ampliar el plazo por un mes calendario     Prorroga No.2  teniendo en cuenta que faltan algunos conceptos tecnicos se hace necesario ampliar el plazo por 3 "/>
    <s v="Prorroga No.1 27/04/2025           Prorroga No.2 27/07/2025              Prorroga No.3 27/10/2025"/>
    <s v="N/A"/>
    <s v="N/A"/>
    <d v="2024-09-04T00:00:00"/>
    <s v="ACLARATORIA No.1 SE ACLARA EL NUMERO DEL CONTRATO"/>
    <d v="2024-12-13T00:00:00"/>
    <s v="Se esta tramitando por parte de la consultoria el concepto tecnico con la Fuerza Aeroespacial de Colombia, por el tema de la altura de las graderias de la piscina "/>
    <d v="2025-01-28T00:00:00"/>
    <d v="2025-02-28T00:00:00"/>
    <n v="0"/>
    <n v="0"/>
    <n v="0"/>
    <n v="0"/>
    <n v="227858903"/>
    <s v="ALEJANDRA"/>
    <d v="2024-08-16T00:00:00"/>
    <n v="-21"/>
    <s v="NO"/>
    <m/>
    <s v="EN EJECUCIÓN"/>
    <s v="OK HASTA ACTA DE INICIO"/>
    <d v="2024-08-16T00:00:00"/>
    <m/>
    <s v="OK HASTA ACTA DE INICIO"/>
    <m/>
  </r>
  <r>
    <s v="1149"/>
    <x v="0"/>
    <s v="SERVICIO DE IMPRESIÓN DE LOTERIA Y DE MODELOS 3D COMO MATERIAL DIDÁCTICO PARA EL APOYO AL ACUERDO DE COFINANCIACIÓN DE PROYECTOS NO. 11 SUSCRITO ENTRE LA FUNDACIÓN ZOOLÓGICA DE CALI Y UNIVERSIDAD DE LOS LLANOS “DEFINIR LOS MONTOS, TÉRMINOS Y CONDICIONES E"/>
    <m/>
    <x v="3"/>
    <n v="2246720"/>
    <s v="LA GUIA IMPRESORES JYM S.A.S."/>
    <s v="901754505-1"/>
    <s v="LEYDI YOHANNA LONDOÑO OCAMPO"/>
    <n v="38791218"/>
    <n v="3208400497"/>
    <s v="johanna0673@gmail.com  "/>
    <s v="DOS (02) MESES CALENDARIO"/>
    <d v="2024-08-12T00:00:00"/>
    <s v="ELVIS MIGUEL PÉREZ RODRÍGUEZ"/>
    <s v="DECANO DE LA FACULTAD DE CIENCIAS BASICAS E INGENIERIA"/>
    <n v="17413048"/>
    <s v="decafcbi@unillanos.edu.co_x000a_eperez@unillanos.edu.co"/>
    <s v="N/A"/>
    <n v="1643"/>
    <d v="2024-07-29T00:00:00"/>
    <n v="5042"/>
    <d v="2024-08-12T00:00:00"/>
    <s v="22010061082450209"/>
    <s v="GASTOS DE OPERACION COMERCIAL"/>
    <s v="N/A"/>
    <s v="N/A"/>
    <s v="N/A"/>
    <d v="2024-08-12T00:00:00"/>
    <d v="2024-10-11T00:00:00"/>
    <n v="0"/>
    <s v="N/A"/>
    <s v="N/A"/>
    <s v="N/A"/>
    <s v="N/A"/>
    <s v="N/A"/>
    <s v="N/A"/>
    <s v="N/A"/>
    <s v="N/A"/>
    <s v="N/A"/>
    <s v="N/A"/>
    <s v="N/A"/>
    <n v="0"/>
    <n v="0"/>
    <n v="0"/>
    <n v="0"/>
    <n v="2246720"/>
    <s v="ALEJANDRA"/>
    <d v="2024-09-02T00:00:00"/>
    <n v="16"/>
    <s v="NO"/>
    <d v="2024-09-09T00:00:00"/>
    <s v="LIQUIDADO"/>
    <s v="OK LIQUIDADO"/>
    <d v="2024-08-21T00:00:00"/>
    <n v="8"/>
    <s v="ESTUDIO, CONTRATO, ACTA DE INICIO, TERMINACION Y LIQUIDACION"/>
    <m/>
  </r>
  <r>
    <s v="1151"/>
    <x v="0"/>
    <s v="SERVICIO DE BIBLIOTECA DIGITAL EUREKA CON VIGENCIA DE SUSCRIPCION POR UN (01) AÑO, ESPECIALIZADA EN EL ÁREA DE LA SALUD, PARA EL SISTEMA DE BIBLIOTECAS DE UNIVERSIDAD DE LOS LLANOS, CON CARGO A LA FICHA BPUNI BIB 02 0211 2023, VIGENCIA 2024."/>
    <m/>
    <x v="3"/>
    <n v="63556350"/>
    <s v="EDITORIAL MEDICA INTERNACIONAL LTDA."/>
    <s v="860.075.223-8"/>
    <s v="FANNY JANETH CUERVO CUERVO"/>
    <n v="51792434"/>
    <s v="3164706399 -  (601) 2354068 – (601)3454508."/>
    <s v="sflorez@medicapanamericana.com.co ;  financieromp@medicapanamericana.com.co"/>
    <s v="DOS (02) MESES CALENDARIO"/>
    <d v="2024-08-14T00:00:00"/>
    <s v="HERMINDA NAVARRO ARGUELLO"/>
    <s v="JEFE OFICINA DE BIBLIOTECAS "/>
    <n v="40384755"/>
    <s v="HNAVARRO@UNILLANOS.EDU.CO"/>
    <s v="N/A"/>
    <n v="1659"/>
    <d v="2024-08-01T00:00:00"/>
    <n v="5090"/>
    <d v="2024-08-14T00:00:00"/>
    <s v="220900631123201010050205"/>
    <s v="INVERSIÓN"/>
    <s v="CBC-100059063"/>
    <d v="2024-08-16T00:00:00"/>
    <d v="2024-08-16T00:00:00"/>
    <d v="2024-08-16T00:00:00"/>
    <d v="2024-10-15T00:00:00"/>
    <n v="0"/>
    <s v="N/A"/>
    <s v="N/A"/>
    <s v="N/A"/>
    <s v="N/A"/>
    <s v="N/A"/>
    <s v="N/A"/>
    <s v="N/A"/>
    <s v="N/A"/>
    <s v="N/A"/>
    <s v="N/A"/>
    <s v="N/A"/>
    <n v="0"/>
    <n v="0"/>
    <n v="0"/>
    <n v="0"/>
    <n v="63556350"/>
    <s v="LIDA"/>
    <d v="2024-09-02T00:00:00"/>
    <n v="12"/>
    <s v="NO"/>
    <d v="2024-09-17T00:00:00"/>
    <s v="LIQUIDADO"/>
    <s v="OK LIQUIDADO"/>
    <d v="2024-08-29T00:00:00"/>
    <m/>
    <s v="ESTUDIO, CONTRATO, ACTA DE INICIO, TERMINACION Y LIQUIDACION"/>
    <m/>
  </r>
  <r>
    <s v="1154           ANULADO"/>
    <x v="0"/>
    <s v="RENOVACIÓN DEL SERVICIO DE SOPORTE Y ACTUALIZACIÓN PARA ORACLE DATABASE POR 1 AÑO, CON CARGO A LA FICHA BPUNI SIST 01 0311 2023 – ACTUALIZACIÓN I.   ANULADO                       "/>
    <m/>
    <x v="3"/>
    <n v="5451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m/>
    <m/>
    <m/>
    <m/>
    <m/>
    <s v="INVERSIÓN"/>
    <n v="76348"/>
    <d v="2024-12-05T00:00:00"/>
    <d v="2024-12-06T00:00:00"/>
    <d v="2024-12-06T00:00:00"/>
    <d v="2025-02-05T00:00:00"/>
    <n v="0"/>
    <s v="N/A"/>
    <s v="N/A"/>
    <s v="N/A"/>
    <s v="N/A"/>
    <s v="N/A"/>
    <s v="N/A"/>
    <s v="N/A"/>
    <s v="N/A"/>
    <s v="N/A"/>
    <s v="N/A"/>
    <s v="N/A"/>
    <n v="0"/>
    <n v="0"/>
    <n v="0"/>
    <n v="0"/>
    <n v="54513008"/>
    <s v="LIDA"/>
    <m/>
    <s v=""/>
    <m/>
    <m/>
    <s v="LIQUIDADO"/>
    <s v="El contrato se anulo, en razon a que el contratista solicita modificacion de las clausulas de la minuta del contrato, por lo que estas solicitudes se elevaron a consulta por la asesora externa."/>
    <m/>
    <m/>
    <m/>
    <m/>
  </r>
  <r>
    <s v="1155"/>
    <x v="0"/>
    <s v="PRESTAR LOS SERVICIOS PARA LA CONSTRUCCIÓN DE MARCA EN EL DESARROLLO DE LA CONVOCATORIA INTERNA DENOMINADA ‘FORTALECIMIENTO DEL REGISTRO DE MARCA DE LOS GRUPOS DE INVESTIGACIÓN DE LA UNIVERSIDAD DE LOS LLANOS COMO PRODUCTO DE CTeI - 2024’, CON CARGO A LA "/>
    <m/>
    <x v="3"/>
    <n v="9900000"/>
    <s v="JENNIFER LETICIA VEGA BARBOSA"/>
    <n v="40328812"/>
    <s v="N/A"/>
    <s v="N/A"/>
    <s v="3002103234 - 3002103223"/>
    <s v="lasaiaholisticbrands@gmail.com"/>
    <s v="DOS (02) MESES CALENDARIO"/>
    <d v="2024-08-20T00:00:00"/>
    <s v="YOHANA MARIA VELASCO SANTAMARIA"/>
    <s v="DIRECTORA TECNICA DE INVESTIGACIONES "/>
    <n v="52518905"/>
    <s v="DGIPROYECTOSINTERNOS@UNILLANOS.EDU.CO"/>
    <s v="N/A"/>
    <n v="1720"/>
    <d v="2024-08-09T00:00:00"/>
    <n v="5195"/>
    <d v="2024-08-20T00:00:00"/>
    <s v="220800614923201010050201"/>
    <s v="INVERSIÓN"/>
    <s v="N/A"/>
    <s v="N/A"/>
    <s v="N/A"/>
    <d v="2024-08-20T00:00:00"/>
    <d v="2024-10-19T00:00:00"/>
    <n v="0"/>
    <d v="2024-10-18T00:00:00"/>
    <s v="APROBACION DE DISEÑOS POR PARTE DE 9 A 11 GRUPOS DE INVESTIGACION "/>
    <d v="2024-11-19T00:00:00"/>
    <s v="N/A"/>
    <s v="N/A"/>
    <s v="N/A"/>
    <s v="N/A"/>
    <s v="N/A"/>
    <s v="N/A"/>
    <s v="N/A"/>
    <s v="N/A"/>
    <n v="0"/>
    <n v="0"/>
    <n v="0"/>
    <n v="0"/>
    <n v="9900000"/>
    <s v="ALEJANDRA"/>
    <d v="2024-09-02T00:00:00"/>
    <n v="10"/>
    <s v="NO"/>
    <d v="2024-11-20T00:00:00"/>
    <s v="LIQUIDADO"/>
    <s v="OK LIQUIDADO"/>
    <d v="2024-08-30T00:00:00"/>
    <n v="9"/>
    <s v="OK HASTA LIQUIDACION"/>
    <m/>
  </r>
  <r>
    <s v="1156"/>
    <x v="0"/>
    <s v="LOS CEDENTES TRANSFIEREN DE MANERA TOTAL Y SIN LIMITACIÓN ALGUNA A LA UNIVERSIDAD DE LOS LLANOS, LOS DERECHOS PATRIMONIALES QUE LES CORRESPONDEN SOBRE LA OBRA LITERARIA DENOMINADA “CRÓNICAS, MEMORIA, CONFLICTO Y ESCUELA: LA VOZ DE LOS MAESTROS EN EL DEPAR"/>
    <m/>
    <x v="5"/>
    <s v="GRATUITO"/>
    <s v="LUZ HAYDEE GONZÁLEZ OCAMPO_x000a_HÉCTOR ROLANDO CHAPARRO HURTADO_x000a_JHON ESNEIDER CASTELLANOS JIMÉNEZ_x000a__x000a_"/>
    <s v="_x000a_ 40384499 _x000a_ 17333495 _x000a_ 86055365 _x000a_"/>
    <s v="N/A"/>
    <s v="N/A"/>
    <s v="3158253355    3103421970     3202624656"/>
    <s v="lgonzalez@unillanos.edu.co  rchaparro@unillanos.edu.co   jcastellanos@unillanos.edu.co"/>
    <s v="TIEMPO MÁXIMO DE PROTECCIÓN LEGAL "/>
    <d v="2024-08-20T00:00:00"/>
    <s v="BEATRIZ AVELINA VILLARRAGA BAQUERO"/>
    <s v="DIRECTORA TECNICA DE PROYECCIÒN SOCIAL "/>
    <n v="35262313"/>
    <s v="PROYECCIONSOCIAL@UNILLANOS.EDU.CO"/>
    <s v="N/A"/>
    <s v="N/A"/>
    <s v="N/A"/>
    <s v="N/A"/>
    <s v="N/A"/>
    <s v="N/A"/>
    <s v="N/A"/>
    <s v="N/A"/>
    <s v="N/A"/>
    <s v="N/A"/>
    <s v="N/A"/>
    <s v="N/A"/>
    <e v="#VALUE!"/>
    <s v="N/A"/>
    <s v="N/A"/>
    <s v="N/A"/>
    <s v="N/A"/>
    <s v="N/A"/>
    <s v="N/A"/>
    <s v="N/A"/>
    <s v="N/A"/>
    <s v="N/A"/>
    <s v="N/A"/>
    <s v="N/A"/>
    <n v="0"/>
    <n v="0"/>
    <n v="0"/>
    <n v="0"/>
    <e v="#VALUE!"/>
    <s v="NATALIA"/>
    <d v="2024-10-15T00:00:00"/>
    <e v="#VALUE!"/>
    <s v="NO"/>
    <s v="N/A"/>
    <s v="EN EJECUCIÓN"/>
    <m/>
    <s v="N/A"/>
    <e v="#VALUE!"/>
    <m/>
    <m/>
  </r>
  <r>
    <s v="1157"/>
    <x v="0"/>
    <s v="ADQUISICIÓN DE ELEMENTOS DE SEGURIDAD, SALUD Y PROTECCIÓN PARA EL CENTRO DE IDIOMAS DE LA FACULTAD DE CIENCIAS HUMANAS Y DE LA EDUCACIÓN."/>
    <m/>
    <x v="4"/>
    <n v="7836150"/>
    <s v="RIAÑO RAMÌREZ S.A.S"/>
    <s v="900.692.046-1"/>
    <s v="NATALIA RIAÑO RAMÌREZ"/>
    <n v="1121852859"/>
    <n v="3213966561"/>
    <s v="comercial@rrsas.com "/>
    <s v=" DOS (2) MESES CALENDARIO"/>
    <d v="2024-08-21T00:00:00"/>
    <s v="FERNANDO CAMPOS POLO"/>
    <s v="Decano de la Facultad de Ciencias Humanas y de la Educación"/>
    <n v="12191587"/>
    <s v="fcampos@unillanos.edu.co"/>
    <s v="N/A"/>
    <n v="1682"/>
    <d v="2024-08-02T00:00:00"/>
    <n v="5211"/>
    <d v="2024-08-21T00:00:00"/>
    <s v="22010071042450209"/>
    <s v="FUNCIONAMIENTO"/>
    <s v="N/A"/>
    <s v="N/A"/>
    <s v="N/A"/>
    <d v="2024-08-26T00:00:00"/>
    <d v="2024-10-25T00:00:00"/>
    <n v="0"/>
    <s v="N/A"/>
    <s v="    "/>
    <s v="N/A"/>
    <s v="N/A"/>
    <s v="N/A"/>
    <s v="N/A"/>
    <s v="N/A"/>
    <s v="N/A"/>
    <s v="N/A"/>
    <s v="N/A"/>
    <s v="N/A"/>
    <n v="0"/>
    <n v="0"/>
    <n v="0"/>
    <n v="0"/>
    <n v="7836150"/>
    <s v="NATALIA"/>
    <d v="2024-09-03T00:00:00"/>
    <n v="7"/>
    <s v="SI"/>
    <d v="2024-10-31T00:00:00"/>
    <s v="LIQUIDADO"/>
    <s v="OK LIQUIDADO"/>
    <d v="2024-08-21T00:00:00"/>
    <m/>
    <s v="OK HASTA LIQUIDACION"/>
    <m/>
  </r>
  <r>
    <s v="1160"/>
    <x v="0"/>
    <s v="EJECUTAR PLAN DE MARKETING PARA LA OFERTA ACADÉMICA DE PROGRAMAS DE POSGRADOS, INSCRIPCIONES PRIMER SEMESTRE 2025."/>
    <m/>
    <x v="3"/>
    <n v="127975000"/>
    <s v="AGENCIA DE MERCADEO PUBLICIDAD Y CAPACITACIÓN MANAGER S.A.S"/>
    <s v="901.367.256-2"/>
    <s v="JHONATAN ABEL RODRÌGUEZ PINZÒN"/>
    <n v="1121858342"/>
    <s v="3103033752 – 3012122944- 3245950498."/>
    <s v="admin@agerenciamanager.com dirmercadeo@agenciamanager.com"/>
    <s v="TRES (03) MESES CALENDARIO"/>
    <d v="2024-08-22T00:00:00"/>
    <s v="WILMAR LEONARDO CRUZ ROMERO"/>
    <s v="COORDINADOR POSGRADOS"/>
    <n v="86039377"/>
    <s v="coordinacionposgrados@unillanos.edu.co"/>
    <s v="N/A"/>
    <n v="1717"/>
    <d v="2024-08-09T00:00:00"/>
    <n v="5245"/>
    <d v="2024-08-22T00:00:00"/>
    <s v="22010010092450209_x000a_22010020092450209 _x000a_22010030092450209_x000a_22010040092450209_x000a_22010050092450209 "/>
    <s v="FUNCIONAMIENTO"/>
    <s v="CV- 100043736 "/>
    <d v="2024-08-23T00:00:00"/>
    <d v="2024-08-23T00:00:00"/>
    <d v="2024-08-23T00:00:00"/>
    <d v="2024-11-22T00:00:00"/>
    <n v="0"/>
    <d v="2024-11-22T00:00:00"/>
    <s v="PRORROGA Nº 01                                                                      SE PRORROGA EL CONTRATO POR UN PLAZO DE DOS  (02) MESES CALENDARIO, ATENDIENDO A LA DEMORA EN LA RECOLECCIÒN Y LEVANTAMIENTO DE LA INFORMACIÒN PARA DISEÑAR LOS IMPRESOS"/>
    <d v="2025-01-22T00:00:00"/>
    <s v="N/A"/>
    <s v="N/A"/>
    <d v="2024-11-22T00:00:00"/>
    <s v="ACLARATORIA Nº 01                    SE ACLARA ENUMERACIÒN DE ITEMS"/>
    <s v="N/A"/>
    <s v="N/A"/>
    <s v="N/A"/>
    <s v="N/A"/>
    <n v="0"/>
    <n v="0"/>
    <n v="0"/>
    <n v="0"/>
    <n v="127975000"/>
    <s v="NATALIA"/>
    <d v="2024-09-03T00:00:00"/>
    <n v="8"/>
    <s v="NO"/>
    <d v="2025-02-26T00:00:00"/>
    <s v="LIQUIDADO"/>
    <s v="OK LIQUIDADO"/>
    <d v="2024-08-26T00:00:00"/>
    <n v="3"/>
    <s v="OK HASTA LIQUIDACIÓN"/>
    <m/>
  </r>
  <r>
    <s v="1161"/>
    <x v="0"/>
    <s v="CONTRATAR LA PÓLIZA RESPONSABILIDAD TODO RIESGO INCLUIDA CIVIL EXTRACONTRACTUAL DE LOS VEHÍCULOS DEL PARQUE AUTOMOTOR DE LA UNIVERSIDAD DE LOS LLANOS."/>
    <m/>
    <x v="7"/>
    <n v="66604727"/>
    <s v="ASEGURADORA SOLIDARIA DE COLOMBIA ENTIDAD COOPERATIVA"/>
    <s v="860.524.654-6"/>
    <s v="CESAR ANDRÉS POLANIA CHÁVES"/>
    <n v="79664774"/>
    <s v="(608) 6720606."/>
    <s v="dibermudez@solidaria.com.co capolania@solidaria.com.co"/>
    <s v="DOS (2) MESES CALENDARIO"/>
    <d v="2024-08-22T00:00:00"/>
    <s v="CLAUDIA CONSTANZA GANTIVA ORTEGÓN"/>
    <s v="TÉCNICO ADMINISTRATIVA"/>
    <n v="40390987"/>
    <s v="SERVICIOS.GENERALES@UNILLANOS.EDU.CO"/>
    <s v="N/A"/>
    <n v="1724"/>
    <d v="2024-08-09T00:00:00"/>
    <n v="5244"/>
    <d v="2024-08-22T00:00:00"/>
    <s v="22010060422120202007"/>
    <s v="FUNCIONAMIENTO"/>
    <s v="N/A"/>
    <s v="N/A"/>
    <s v="N/A"/>
    <d v="2024-08-22T00:00:00"/>
    <d v="2024-10-21T00:00:00"/>
    <n v="0"/>
    <s v="N/A"/>
    <s v="N/A"/>
    <s v="N/A"/>
    <s v="N/A"/>
    <s v="N/A"/>
    <s v="N/A"/>
    <s v="N/A"/>
    <s v="N/A"/>
    <s v="N/A"/>
    <s v="N/A"/>
    <s v="N/A"/>
    <n v="0"/>
    <n v="0"/>
    <n v="0"/>
    <n v="0"/>
    <n v="66604727"/>
    <s v="NATALIA"/>
    <d v="2024-09-03T00:00:00"/>
    <n v="9"/>
    <s v="NO"/>
    <d v="2024-10-24T00:00:00"/>
    <s v="LIQUIDADO"/>
    <s v="OK LIQUIDADO"/>
    <d v="2024-08-26T00:00:00"/>
    <n v="3"/>
    <s v="OK HASTA LIQUIDACION"/>
    <m/>
  </r>
  <r>
    <s v="1165"/>
    <x v="1"/>
    <s v="ADQUISICIÓN E INSTALACIÓN DE EQUIPOS Y ELEMENTOS TECNOLÓGICOS PARA EL DESARROLLO DEL PROYECTO “MEJORAMIENTO DE LA INFRAESTRUCTURA FÍSICA Y DOTACIÓN DE LA SALA DE PROFESORES Y EL LABORATORIO DE ANÁLISIS DE LA INFORMACIÓN DE LA FACULTAD DE CIENCIAS DE LA SA"/>
    <m/>
    <x v="4"/>
    <n v="230157900"/>
    <s v="MVSERVICE INGENIERIA Y SOLUCIONES S.A.S."/>
    <s v="900543147-9"/>
    <s v="MAURICIO VELEZ GIRALDO "/>
    <n v="86067251"/>
    <n v="3167524620"/>
    <s v="gerencia@mvservice.com.co"/>
    <s v="CUATRO (04) MESES CALENDARIO"/>
    <d v="2024-08-23T00:00:00"/>
    <s v="LUZ MIRYAM TOBÓN BORRERO"/>
    <s v="DECANA DE LA FACULTAD DE CIENCIAS DE LA SALUD"/>
    <n v="40382398"/>
    <s v="FACULTAD_SALUD@UNILLANOS.EDU.CO"/>
    <s v="N/A"/>
    <n v="1588"/>
    <d v="2024-07-19T00:00:00"/>
    <n v="5275"/>
    <d v="2024-08-26T00:00:00"/>
    <s v="21040085282320101004010104 - 210400852823201010030406"/>
    <s v="INVERSIÓN"/>
    <s v="                                                                       CV-100043871_x000a__x0009__x0009__x0009_"/>
    <s v="Compañía Mundial de Seguros S.A._x0009__x0009_"/>
    <d v="2024-08-28T00:00:00"/>
    <d v="2024-08-28T00:00:00"/>
    <d v="2024-12-27T00:00:00"/>
    <n v="0"/>
    <s v="N/A"/>
    <s v="N/A"/>
    <s v="N/A"/>
    <s v="N/A"/>
    <s v="N/A"/>
    <s v="N/A"/>
    <s v="N/A"/>
    <s v="N/A"/>
    <s v="N/A"/>
    <s v="N/A"/>
    <s v="N/A"/>
    <n v="0"/>
    <n v="0"/>
    <n v="0"/>
    <n v="0"/>
    <n v="230157900"/>
    <s v="ALEJANDRA"/>
    <d v="2024-09-03T00:00:00"/>
    <n v="5"/>
    <s v="SI"/>
    <d v="2024-11-27T00:00:00"/>
    <s v="LIQUIDADO"/>
    <s v="OK"/>
    <d v="2024-08-30T00:00:00"/>
    <m/>
    <s v="OK"/>
    <m/>
  </r>
  <r>
    <s v="1166"/>
    <x v="0"/>
    <s v="RENOVACIÓN DE LICENCIA PARA EL EQUIPO POLAR TEAM PRO DEL LABORATORIO DE FISIOLOGÍA DEL ESFUERZO DE LA UNIVERSIDAD DE LOS LLANOS."/>
    <m/>
    <x v="4"/>
    <n v="16670000"/>
    <s v="EJERCICIO INTELIGENTE GROUP S.A.S."/>
    <s v="901.715.505-5"/>
    <s v="PABLO ANDRES RESTREPO MORENO"/>
    <n v="70551176"/>
    <s v="3136861976."/>
    <s v="pablo@ejerciciointeligente.com"/>
    <s v="RES (03) MESES CALENDARIO O HASTA EL CUMPLIMIENTO DEL OBJETO"/>
    <d v="2024-08-26T00:00:00"/>
    <s v="OSCAR MAURICIO SANTAMARÍA NIÑO"/>
    <s v="Director del Programa de Educación Física y Deportes "/>
    <n v="86079599"/>
    <s v="labfisiologia@unillanos.edu.co"/>
    <s v="N/A"/>
    <n v="1771"/>
    <d v="2024-08-15T00:00:00"/>
    <n v="5267"/>
    <d v="2024-08-26T00:00:00"/>
    <s v="22010030092450209"/>
    <s v="FUNCIONAMIENTO"/>
    <s v="N/A"/>
    <s v="N/A"/>
    <s v="N/A"/>
    <d v="2024-08-26T00:00:00"/>
    <d v="2024-11-25T00:00:00"/>
    <n v="0"/>
    <s v="N/A"/>
    <s v="N/A"/>
    <s v="N/A"/>
    <s v="N/A"/>
    <s v="N/A"/>
    <s v="N/A"/>
    <s v="N/A"/>
    <s v="N/A"/>
    <s v="N/A"/>
    <s v="N/A"/>
    <s v="N/A"/>
    <n v="0"/>
    <n v="0"/>
    <n v="0"/>
    <n v="0"/>
    <n v="16670000"/>
    <s v="LIDA"/>
    <d v="2024-09-10T00:00:00"/>
    <n v="12"/>
    <s v="NO"/>
    <d v="2024-09-13T00:00:00"/>
    <s v="LIQUIDADO"/>
    <s v="OK LIQUIDADO"/>
    <d v="2024-09-03T00:00:00"/>
    <m/>
    <s v="ESTUDIO, CONTRATO, ACTA DE INICIO, TERMINACION Y LIQUIDACION"/>
    <m/>
  </r>
  <r>
    <s v="1167"/>
    <x v="0"/>
    <s v="CONTRATAR LA PÓLIZA DE SEGURO DE RESPONSABILIDAD CIVIL EXTRACONTRACTUAL RCE PRÁCTICAS DE LA SALUD II SEMESTRE CON DESTINO A LA FACULTAD DE CIENCIAS DE LA SALUD"/>
    <m/>
    <x v="7"/>
    <n v="12478928"/>
    <s v="ASEGURADORA SOLIDARIA DE COLOMBIA ENTIDAD COOPERATIVA"/>
    <s v="860.524.654-6"/>
    <s v="CESAR ANDRES POLANIA CHAVES"/>
    <n v="79664774"/>
    <s v="6720606 – 6464330"/>
    <s v="notificaciones@solidaria.com.co"/>
    <s v="DOS (02) MESES CALENDARIO"/>
    <d v="2024-08-26T00:00:00"/>
    <s v="LUZ MIRYAM TOBÓN BORRERO"/>
    <s v="Decana Facultad de Ciencias de la Salud"/>
    <n v="40382398"/>
    <s v="FACULTAD_SALUD@UNILLANOS.EDU.CO"/>
    <s v="N/A"/>
    <n v="1742"/>
    <d v="2024-08-13T00:00:00"/>
    <n v="5269"/>
    <d v="2024-08-26T00:00:00"/>
    <s v="22010060412120202007"/>
    <s v="FUNCIONAMIENTO"/>
    <s v="N/A"/>
    <s v="N/A"/>
    <s v="N/A"/>
    <d v="2024-08-26T00:00:00"/>
    <d v="2024-10-25T00:00:00"/>
    <n v="0"/>
    <s v="N/A"/>
    <s v="N/A"/>
    <s v="N/A"/>
    <s v="N/A"/>
    <s v="N/A"/>
    <s v="N/A"/>
    <s v="N/A"/>
    <s v="N/A"/>
    <s v="N/A"/>
    <s v="N/A"/>
    <s v="N/A"/>
    <n v="0"/>
    <n v="0"/>
    <n v="0"/>
    <n v="0"/>
    <n v="12478928"/>
    <s v="CAMILO"/>
    <d v="2024-09-13T00:00:00"/>
    <n v="15"/>
    <s v="NO"/>
    <d v="2024-09-26T00:00:00"/>
    <s v="LIQUIDADO"/>
    <s v="OK LIQUIDADO"/>
    <m/>
    <s v=""/>
    <s v="ESTUDIO, CONTRATO, ACTA DE INICIO, TERMINACION Y LIQUIDACION"/>
    <m/>
  </r>
  <r>
    <s v="1168"/>
    <x v="0"/>
    <s v="ADQUISICIÓN DE ELEMENTOS TECNOLOGICOS PARA EL DESARROLLO DE LAS ACTIVIDADES ACADÉMICAS Y ADMINISTRATIVAS DE LA UNIVERSIDAD DE LOS LLANOS."/>
    <m/>
    <x v="4"/>
    <n v="33625592"/>
    <s v="TECHNICAL PC COLOMBIA S.A.S"/>
    <s v="901422059-3"/>
    <s v="MAURICIO QUINTERO NARANJO"/>
    <n v="86062777"/>
    <s v="(608) 6829482 - 3142441100 "/>
    <s v="gerencia@tpccolombia.com "/>
    <s v="DOS (2) MESES CALENDARIO"/>
    <d v="2024-08-26T00:00:00"/>
    <s v="JAVIER DÍAZ CASTRO, CRISTOBAL LUGO, MARCO AURELIO TORRES"/>
    <s v="decano de la facultad de Ciencias Económicas - decano de la facultad de Ciencias Agropecuarias y Recursos Naturales -  director de instituto de Ciencias Ambientales de la Orinoquia"/>
    <s v="79.685.462 - 14.244.920 -  79.314.715"/>
    <s v="facultad_economicas@unillanos.edu.co - DGINVESTIGACIONES@UNILLANOS.EDU.CO - CRISTOBALLUGO7@UNILLANOS.EDU.CO"/>
    <s v="N/A"/>
    <n v="1702"/>
    <d v="2024-08-08T00:00:00"/>
    <n v="5276"/>
    <d v="2024-08-27T00:00:00"/>
    <s v="22010010092450209_x000a_22010040092450209_x000a_22010061072450209"/>
    <s v="GASTOS DE OPERACION COMERCIAL"/>
    <s v="N/A"/>
    <s v="N/A"/>
    <s v="N/A"/>
    <d v="2024-08-27T00:00:00"/>
    <d v="2024-10-26T00:00:00"/>
    <n v="0"/>
    <s v="N/A"/>
    <s v="N/A"/>
    <s v="N/A"/>
    <s v="N/A"/>
    <s v="N/A"/>
    <s v="N/A"/>
    <s v="N/A"/>
    <s v="N/A"/>
    <s v="N/A"/>
    <s v="N/A"/>
    <s v="N/A"/>
    <n v="0"/>
    <n v="0"/>
    <n v="0"/>
    <n v="0"/>
    <n v="33625592"/>
    <s v="ALEJANDRA"/>
    <d v="2024-09-11T00:00:00"/>
    <n v="12"/>
    <s v="SI"/>
    <d v="2024-11-01T00:00:00"/>
    <s v="LIQUIDADO"/>
    <s v="OK LIQUIDADO"/>
    <d v="2024-09-02T00:00:00"/>
    <m/>
    <s v="OK HASTA LIQUIDACION"/>
    <m/>
  </r>
  <r>
    <s v="1169"/>
    <x v="0"/>
    <s v="MANTENIMIENTO POZO PROFUNDO Y SISTEMA DE TRATAMIENTO DE AGUA PARA LA UNIDAD RURAL DEL TAHÚR Y LA BANQUETA VILLANUEVA CASANARE DE LA UNIVERSIDAD DE LOS LLANOS."/>
    <m/>
    <x v="8"/>
    <n v="38992562"/>
    <s v="RFM INGENIERÍA Y CONSULTORÍA S.A.S. "/>
    <s v="901520190-0"/>
    <s v="JOHN STIVEN MORA RIOS"/>
    <n v="1121859916"/>
    <s v="3204569355 – 3134682740"/>
    <s v="gerencia@rfmingenieria.com.co"/>
    <s v="DOS (2) MESES CALENDARIO"/>
    <d v="2024-08-26T00:00:00"/>
    <s v="MARIA PAULA ESTUPIÑAN TIUSO"/>
    <s v="Jefe de la Oficina Asesora de Planeacion "/>
    <n v="1121822030"/>
    <s v="PLANEACION@UNILLANOS.EDU.CO"/>
    <s v="N/A"/>
    <n v="1606"/>
    <d v="2024-07-22T00:00:00"/>
    <n v="5277"/>
    <d v="2024-08-27T00:00:00"/>
    <s v="22010060412120202007"/>
    <s v="FUNCIONAMIENTO"/>
    <s v="620-47-994000053934"/>
    <d v="2024-08-28T00:00:00"/>
    <d v="2024-08-28T00:00:00"/>
    <d v="2024-08-28T00:00:00"/>
    <d v="2024-10-27T00:00:00"/>
    <n v="0"/>
    <s v="N/A"/>
    <s v="N/A"/>
    <s v="N/A"/>
    <s v="N/A"/>
    <s v="N/A"/>
    <s v="N/A"/>
    <s v="N/A"/>
    <s v="N/A"/>
    <s v="N/A"/>
    <s v="N/A"/>
    <s v="N/A"/>
    <n v="0"/>
    <n v="0"/>
    <n v="0"/>
    <n v="0"/>
    <n v="38992562"/>
    <s v="ALEJANDRA"/>
    <d v="2024-09-10T00:00:00"/>
    <n v="10"/>
    <s v="NO"/>
    <d v="2025-02-28T00:00:00"/>
    <s v="LIQUIDADO"/>
    <s v="OK LIQUIDADO"/>
    <d v="2024-09-02T00:00:00"/>
    <m/>
    <s v="OK HASTA LIQUIDACION"/>
    <m/>
  </r>
  <r>
    <s v="1170"/>
    <x v="0"/>
    <s v="PRESTACIÓN DE SERVICIOS DE CATERING PARA GARANTIZAR EL APOYO AL DESARROLLO DEL EVENTO ACADÉMICO DENOMINADO “II SIMPOSIO DE PATOLOGÍA DIGITAL: REDPAT - RED DE PATOLOGÍA DIGITAL DE COLOMBIA”, EL CUAL ES DESARROLLADO EN EL MARCO DEL PROYECTO TITULADO “IMPLEM"/>
    <m/>
    <x v="1"/>
    <n v="3200000"/>
    <s v="JOSÉ RICARDO HENAO GARCÍA"/>
    <n v="17344612"/>
    <s v="N/A"/>
    <s v="N/A"/>
    <n v="3105605107"/>
    <s v="bufetgourmet@hotmail.com"/>
    <s v="DOS (02) MESES CALENDARIO"/>
    <d v="2024-08-28T00:00:00"/>
    <s v="ELVIS MIGUEL PÉREZ RODRÍGUEZ"/>
    <s v="DECANO DE LA FACULTAD DE CIENCIAS BÁSICAS E INGENIERÍA"/>
    <n v="17413048"/>
    <s v="decafcbi@unillanos.edu.co        eperez@unillanos.edu.co"/>
    <s v="N/A"/>
    <s v="SICOF1777 SGPR 5824"/>
    <d v="2024-08-15T00:00:00"/>
    <s v="SICOF 5326 SGPR7524"/>
    <d v="2024-08-28T00:00:00"/>
    <s v="SICOF 33070602532320202009_x000a_SPGR 00TI-3902-0705-2019-00010-0060 _x000a_"/>
    <s v="REGALÍAS"/>
    <s v="N/A"/>
    <s v="N/A"/>
    <s v="N/A"/>
    <d v="2024-08-28T00:00:00"/>
    <d v="2024-10-27T00:00:00"/>
    <n v="0"/>
    <s v="N/A"/>
    <s v="N/A"/>
    <s v="N/A"/>
    <s v="N/A"/>
    <s v="N/A"/>
    <s v="N/A"/>
    <s v="N/A"/>
    <s v="N/A"/>
    <s v="N/A"/>
    <s v="N/A"/>
    <s v="N/A"/>
    <n v="0"/>
    <n v="0"/>
    <n v="0"/>
    <n v="0"/>
    <n v="3200000"/>
    <s v="CAMILO"/>
    <d v="2024-09-10T00:00:00"/>
    <n v="10"/>
    <s v="NO"/>
    <d v="2024-09-16T00:00:00"/>
    <s v="LIQUIDADO"/>
    <s v="OK LIQUIDADO"/>
    <d v="2024-09-09T00:00:00"/>
    <n v="9"/>
    <s v="ESTUDIO, CONTRATO, ACTA DE INICIO, TERMINACION Y LIQUIDACION"/>
    <m/>
  </r>
  <r>
    <s v="1172"/>
    <x v="0"/>
    <s v="ADQUISICION DE ELEMENTOS PUBLICITARIOS NECESARIOS PARA EL DESARROLLO DE LAS ACTIVIDADES DE LA FACULTAD DE CIENCIAS BASICAS E INGENIERIA Y LA FACULTAD DE CIENCIAS HUMANAS Y DE LA EDUCACION PARA LA VIGENCIA 2024.  "/>
    <m/>
    <x v="4"/>
    <n v="11171720"/>
    <s v="LA GUIA IMPRESORES JYM S.A.S."/>
    <s v="901.754.505-1"/>
    <s v="LEYDI YOHANNA LONDOÑO OCAMPO"/>
    <n v="38791218"/>
    <s v="3208400497."/>
    <s v="johanna0673@gmail.com"/>
    <s v="DOS (02) MESES CALENDARIO"/>
    <d v="2024-08-30T00:00:00"/>
    <s v="ELVIS MIGUEL PÉREZ RODRÍGUEZ"/>
    <s v="DECANO DE LA FACULTAD DE CIENCIAS BÁSICAS E INGENIERÍA"/>
    <n v="17413048"/>
    <s v="decafcbi@unillanos.edu.co        eperez@unillanos.edu.co"/>
    <s v="N/A"/>
    <n v="1782"/>
    <d v="2024-08-16T00:00:00"/>
    <n v="5387"/>
    <d v="2024-08-30T00:00:00"/>
    <s v="22010050092450209                          22010030092450209"/>
    <s v="FUNCIONAMIENTO"/>
    <s v="N/A"/>
    <s v="N/A"/>
    <s v="N/A"/>
    <d v="2024-09-02T00:00:00"/>
    <d v="2024-11-01T00:00:00"/>
    <n v="0"/>
    <d v="2024-10-28T00:00:00"/>
    <s v="De acuerdo al cronograma de actividades y a las condiciones de ejecución reales del contrato, surge la necesidad de solicitar una prorroga por un (1) Mes mas del tiempo pactado, debido a que se están presentando contratiempos y demoras del proveedor de pa"/>
    <d v="2024-12-01T00:00:00"/>
    <s v="N/A"/>
    <s v="N/A"/>
    <d v="2024-11-26T00:00:00"/>
    <s v="ACTA ACLARATORIA N° 01 AL ACTA DE INICIO, Se aclaro el nombre del contratista, puesto que hubo error de digitacion en una letra.                                                                                           ACTA ACLARATORIA N° 01 AL CONTRATO, "/>
    <s v="N/A"/>
    <s v="N/A"/>
    <s v="N/A"/>
    <s v="N/A"/>
    <n v="0"/>
    <n v="0"/>
    <n v="0"/>
    <n v="0"/>
    <n v="11171720"/>
    <s v="LIDA"/>
    <d v="2024-09-17T00:00:00"/>
    <n v="12"/>
    <s v="SI"/>
    <d v="2024-12-12T00:00:00"/>
    <s v="LIQUIDADO"/>
    <s v="OK"/>
    <d v="2024-09-16T00:00:00"/>
    <n v="12"/>
    <s v="OK"/>
    <m/>
  </r>
  <r>
    <s v="1188"/>
    <x v="0"/>
    <s v="INTERVENTORÍA DE LOS ESTUDIOS Y DISEÑOS PARA LA CONSTRUCCIÓN DE UNA PISCINA EN LA UNIVERSIDAD DE LOS LLANOS, SEGÚN FICHA BPUNI PLAN 01 0308 2023."/>
    <m/>
    <x v="9"/>
    <n v="50612341"/>
    <s v="GRUPO CONALMA S.A.S."/>
    <s v="901793640-4"/>
    <s v="FREDY AMAYA MOTTA"/>
    <n v="88142199"/>
    <s v="3208810041 – 3213226119 - 3134446236 "/>
    <s v="contralejo1501@gmail.com"/>
    <s v="CUATRO (4) MESES CALENDARIO"/>
    <d v="2024-09-02T00:00:00"/>
    <s v="MARIA PAULA ESTUPIÑAN TIUSO"/>
    <s v="Jefe de la Oficina Asesora de Planeacion "/>
    <n v="1121822030"/>
    <s v="PLANEACION@UNILLANOS.EDU.CO"/>
    <s v="N/A"/>
    <n v="1769"/>
    <d v="2024-08-15T00:00:00"/>
    <n v="5423"/>
    <d v="2024-09-02T00:00:00"/>
    <s v="21040085312320202008"/>
    <s v="FUNCIONAMIENTO"/>
    <s v="11-44-101234232"/>
    <d v="2024-09-05T00:00:00"/>
    <d v="2024-09-05T00:00:00"/>
    <d v="2024-09-13T00:00:00"/>
    <d v="2025-01-12T00:00:00"/>
    <n v="-563"/>
    <s v="Prorroga No.1 27/03/2025          Prorroga No.2 27/04/2025       Prorroga No.3 25/07/2025"/>
    <s v="Prorroga No. 1 Con el fin de terminar los estudios y diseños del contrato 1148 de 2024, se solictia ampliar el plazo por un mes calendario     Prorroga No.2 se solicita ampliacion del plazo con el fin de terminar algunos conceptos tecnicos por 3 meses    "/>
    <s v="Prorroga No.1 27/04/2025      Prorroga No.2 27/07/2025               Prorroga No.3 27/10/2025"/>
    <s v="N/A"/>
    <s v="N/A"/>
    <s v="N/A"/>
    <s v="N/A"/>
    <d v="2024-12-13T00:00:00"/>
    <s v="Se esta tramitando por parte de la consultoria el concepto tecnico con la Fuerza Aeroespacial de Colombia, por el tema de la altura de las graderias de la piscina "/>
    <d v="2025-01-28T00:00:00"/>
    <d v="2025-02-28T00:00:00"/>
    <n v="0"/>
    <n v="0"/>
    <n v="0"/>
    <n v="0"/>
    <n v="50612341"/>
    <s v="ALEJANDRA"/>
    <d v="2024-10-17T00:00:00"/>
    <n v="25"/>
    <s v="NO"/>
    <m/>
    <s v="EN EJECUCIÓN"/>
    <s v="OK HASTA ACTA DE INICIO"/>
    <d v="2024-09-11T00:00:00"/>
    <m/>
    <s v="OK HASTA ACTA DE INICIO"/>
    <m/>
  </r>
  <r>
    <s v="1189"/>
    <x v="0"/>
    <s v="ADQUISICIÓN DE REACTIVOS BÁSICOS E INSUMOS DE LABORATORIO NECESARIOS PARA EL DESARROLLO DE PROYECTOS INTERNOS DE LA DIRECCIÓN GENERAL DE INVESTIGACIONES, CON CARGO BPUNI VIAC 04 3110 2023 – ACTUALIZACIÓN – GRUPO I"/>
    <m/>
    <x v="4"/>
    <n v="21898083"/>
    <s v="SUMINISTROS CLÍNICOS ISLA S.A.S"/>
    <s v="830.508.200-1"/>
    <s v="LEONILDO TORRES MARTÍNEZ"/>
    <n v="74301401"/>
    <s v="3123027039."/>
    <s v="contabilidad@islasas.com  "/>
    <s v="TRES (03) MESES CALENDARIO O HASTA EL VEINTIOCHO (28) DE NOVIEMBRE DE 2024"/>
    <d v="2024-09-06T00:00:00"/>
    <s v="PABLO EMILIO CRUZ CASALLAS"/>
    <s v="DOCENTE PLANTA FACULTAD DE CIENCIAS AGROPECUARIAS  Y RECURSOS NATURALES"/>
    <n v="86000060"/>
    <s v="pecruzcasallas@unillanos.edu.co"/>
    <s v="N/A"/>
    <n v="1798"/>
    <d v="2024-08-21T00:00:00"/>
    <n v="5491"/>
    <d v="2024-09-06T00:00:00"/>
    <s v="220800614923201010050201"/>
    <s v="INVERSIÓN - ESTAMPILLA UNILLANOS"/>
    <s v="N/A"/>
    <s v="N/A"/>
    <s v="N/A"/>
    <d v="2024-09-09T00:00:00"/>
    <d v="2024-11-28T00:00:00"/>
    <n v="0"/>
    <s v="N/A"/>
    <s v="N/A"/>
    <s v="N/A"/>
    <s v="N/A"/>
    <s v="N/A"/>
    <s v="N/A"/>
    <s v="N/A"/>
    <s v="N/A"/>
    <s v="N/A"/>
    <s v="N/A"/>
    <s v="N/A"/>
    <n v="0"/>
    <n v="0"/>
    <n v="0"/>
    <n v="0"/>
    <n v="21898083"/>
    <s v="NATALIA"/>
    <d v="2024-10-09T00:00:00"/>
    <n v="23"/>
    <s v="SI"/>
    <d v="2024-12-11T00:00:00"/>
    <s v="LIQUIDADO"/>
    <s v="OK"/>
    <d v="2024-09-09T00:00:00"/>
    <n v="2"/>
    <s v="OK"/>
    <m/>
  </r>
  <r>
    <s v="1190"/>
    <x v="0"/>
    <s v="ADQUISICIÓN DE REACTIVOS BÁSICOS E INSUMOS DE LABORATORIO NECESARIOS PARA EL DESARROLLO DE PROYECTOS INTERNOS DE LA DIRECCIÓN GENERAL DE INVESTIGACIONES, CON CARGO BPUNI VIAC 04 3110 2023 – ACTUALIZACIÓN – GRUPO II"/>
    <m/>
    <x v="4"/>
    <n v="8187135"/>
    <s v="ARTILAB S. A."/>
    <s v="800.053.310-8"/>
    <s v="RAÚL MURILLO PINTO"/>
    <n v="79436028"/>
    <s v="(601) 2612013     3173706323."/>
    <s v="artilab@artilab.com.co     "/>
    <s v="TRES (03) MESES CALENDARIO O HASTA EL VEINTIOCHO (28) DE NOVIEMBRE DE 2024"/>
    <d v="2024-09-06T00:00:00"/>
    <s v="YOHANA MARIA VELASCO SANTAMARÍA"/>
    <s v="DIRECTORA TECNICA DE INVESTIGACIONES "/>
    <n v="52518905"/>
    <s v="ymvelascos@unillanos.edu.co                dginvestigaciones@unillanos.edu.co"/>
    <s v="N/A"/>
    <n v="1798"/>
    <d v="2024-08-21T00:00:00"/>
    <n v="5492"/>
    <d v="2024-09-06T00:00:00"/>
    <s v="220800614923201010050"/>
    <s v="INVERSIÓN - ESTAMPILLA UNILLANOS"/>
    <s v="N/A"/>
    <s v="N/A"/>
    <s v="N/A"/>
    <d v="2024-09-09T00:00:00"/>
    <d v="2024-11-28T00:00:00"/>
    <n v="0"/>
    <s v="N/A"/>
    <s v="N/A"/>
    <s v="N/A"/>
    <s v="N/A"/>
    <s v="N/A"/>
    <s v="N/A"/>
    <s v="N/A"/>
    <s v="N/A"/>
    <s v="N/A"/>
    <s v="N/A"/>
    <s v="N/A"/>
    <n v="0"/>
    <n v="0"/>
    <n v="0"/>
    <n v="0"/>
    <n v="8187135"/>
    <s v="NATALIA"/>
    <d v="2024-10-07T00:00:00"/>
    <n v="21"/>
    <s v="SI"/>
    <d v="2024-12-05T00:00:00"/>
    <s v="LIQUIDADO"/>
    <s v="OK"/>
    <d v="2024-09-09T00:00:00"/>
    <n v="2"/>
    <s v="OK"/>
    <m/>
  </r>
  <r>
    <s v="1191"/>
    <x v="0"/>
    <s v="PRODUCCIÓN DE VIDEO INSTITUCIONAL PARA LA VISIBILIZACIÓN, POSICIONAMIENTO Y RECONOCIMIENTO A TRAVÉS DE PROYECCIÓN SOCIAL E INVESTIGACIONES DE LA UNIVERSIDAD DE LOS LLANOS."/>
    <m/>
    <x v="3"/>
    <n v="48000000"/>
    <s v="SEBASTIÁN GUZMÁN RAVE"/>
    <n v="1121914875"/>
    <s v="N/A"/>
    <s v="N/A"/>
    <n v="3222010391"/>
    <s v="ravecrea@gmial.com"/>
    <s v="CUATRO (04) MESES CALENDARIO"/>
    <d v="2024-09-06T00:00:00"/>
    <s v="YOHANA MARIA VELASCO SANTAMARÍA"/>
    <s v="DIRECTORA TECNICA DE INVESTIGACIONES "/>
    <n v="52518905"/>
    <s v="ymvelascos@unillanos.edu.co                dginvestigaciones@unillanos.edu.co"/>
    <s v="N/A"/>
    <n v="1750"/>
    <d v="2024-08-13T00:00:00"/>
    <n v="5493"/>
    <d v="2024-09-06T00:00:00"/>
    <s v="220900630723201010050201              22090063082320202009"/>
    <s v="INVERSIÓN"/>
    <s v="N/A"/>
    <s v="N/A"/>
    <s v="N/A"/>
    <d v="2024-09-06T00:00:00"/>
    <d v="2025-01-05T00:00:00"/>
    <n v="0"/>
    <s v="N/A"/>
    <s v="N/A"/>
    <s v="N/A"/>
    <s v="N/A"/>
    <s v="N/A"/>
    <s v="N/A"/>
    <s v="N/A"/>
    <s v="N/A"/>
    <s v="N/A"/>
    <s v="N/A"/>
    <s v="N/A"/>
    <n v="0"/>
    <n v="0"/>
    <n v="0"/>
    <n v="0"/>
    <n v="48000000"/>
    <s v="LIDA"/>
    <d v="2024-09-17T00:00:00"/>
    <n v="8"/>
    <s v="NO"/>
    <d v="2024-12-10T00:00:00"/>
    <s v="LIQUIDADO"/>
    <s v="OK"/>
    <d v="2024-09-16T00:00:00"/>
    <m/>
    <s v="OK"/>
    <m/>
  </r>
  <r>
    <s v="1192"/>
    <x v="0"/>
    <s v="ADQUISICIÓN DE EQUIPOS Y ELEMENTOS TECNOLÓGICOS NECESARIOS PARA EL DESARROLLO DE PROYECTOS INTERNOS DE LA DIRECCIÓN GENERAL DE INVESTIGACIONES, CON CARGO BPUNI VIAC 04 3110 2023 – ACTUALIZACIÓN."/>
    <m/>
    <x v="4"/>
    <n v="84454300"/>
    <s v="TECHNICAL PC COLOMBIA S.A.S"/>
    <s v="901.422.059-3"/>
    <s v="MAURICIO QUINTERO NARANJO"/>
    <n v="86062777"/>
    <n v="3142441100"/>
    <s v="gerencia@tpccolombia.com"/>
    <s v="TRES (3) MESES CALENDARIO o hasta el treinta (30) de noviembre de 2024"/>
    <d v="2024-09-06T00:00:00"/>
    <s v="DUMAR ALEXANDER JARAMILLO HERNANDEZ"/>
    <s v="DOCENTE DE PLANTA"/>
    <n v="86075143"/>
    <s v="dumar.jaramillo@unillanos.edu.co"/>
    <s v="N/A"/>
    <n v="1797"/>
    <d v="2024-08-21T00:00:00"/>
    <n v="5490"/>
    <d v="2024-09-06T00:00:00"/>
    <s v="220800614923201010050201"/>
    <s v="INVERSIÓN"/>
    <s v="30-46-101015395"/>
    <d v="2024-09-09T00:00:00"/>
    <d v="2024-09-09T00:00:00"/>
    <d v="2024-09-09T00:00:00"/>
    <d v="2024-11-30T00:00:00"/>
    <n v="0"/>
    <s v="N/A"/>
    <s v="N/A"/>
    <s v="N/A"/>
    <s v="N/A"/>
    <s v="N/A"/>
    <s v="N/A"/>
    <s v="N/A"/>
    <s v="N/A"/>
    <s v="N/A"/>
    <s v="N/A"/>
    <s v="N/A"/>
    <n v="0"/>
    <n v="0"/>
    <n v="0"/>
    <n v="0"/>
    <n v="84454300"/>
    <s v="CAMILO"/>
    <d v="2024-10-17T00:00:00"/>
    <n v="29"/>
    <s v="SI"/>
    <d v="2024-12-04T00:00:00"/>
    <s v="LIQUIDADO"/>
    <s v="OK LIQUIDADO"/>
    <d v="2024-09-19T00:00:00"/>
    <n v="10"/>
    <s v="OK"/>
    <m/>
  </r>
  <r>
    <s v="1193"/>
    <x v="0"/>
    <s v="PRESTACIÓN DEL SERVICIO DE CONECTIVIDAD A INTERNET A TRAVÉS DE SIM CARD PARA ESTUDIANTES EN CONDICIÓN DE VULNERABILIDAD SOCIOECONÓMICA DE LA UNIVERSIDAD DE LOS LLANOS, EN DESARROLLO DEL PROYECTO “IMPLEMENTACIÓN DE MECANISMOS PARA LA PERMANENCIA Y GRADUACI"/>
    <m/>
    <x v="3"/>
    <n v="89850000"/>
    <s v="COMUNICACIÓN CELULAR S.A COMCEL S.A"/>
    <s v="800.153.993-7   "/>
    <s v="MARÌA LUISA ESCOLAR SUNDHEIM "/>
    <n v="32781111"/>
    <s v="(601) 7429797"/>
    <s v="carolina.rojasg@claro.com.co  viviana.perillad@claro.com.co"/>
    <s v="TRES (03) MESES CALENDARIO O HASTA EL 27 DE DICIEMBRE DE 2024"/>
    <d v="2024-09-10T00:00:00"/>
    <s v="JHON FREYD MONROY RODRÍGUEZ"/>
    <s v="JEFE DIVISIÒN DE BIENESTAR INSTITUCIONAL"/>
    <n v="86074342"/>
    <s v="BIENESTAR@UNILLANOS.EDU.CO"/>
    <s v="N/A"/>
    <s v="1862 SICOF                    6824 SGPR"/>
    <d v="2024-08-29T00:00:00"/>
    <s v="6231  SICOF    8224 SPGR"/>
    <d v="2024-09-27T00:00:00"/>
    <s v="SICOF 33080613022320101004010104_x000a_SPGR 00AD-2202-0700-2023-00550-0305"/>
    <s v="REGALÍAS"/>
    <n v="164266"/>
    <d v="2024-09-17T00:00:00"/>
    <d v="2024-10-03T00:00:00"/>
    <d v="2024-10-04T00:00:00"/>
    <d v="2024-12-27T00:00:00"/>
    <n v="0"/>
    <d v="2024-12-17T00:00:00"/>
    <s v="PRÒRROGA Nº 01.                                                            Se pròrroga el contrato por el tèrmio de DOS (2) MESES CALENDARIO, por temas de facturación. Ya que los ciclos que tiene el cliente son los 13 de cada mes. CLARO factura mes antici"/>
    <d v="2025-02-27T00:00:00"/>
    <s v="N/A"/>
    <s v="N/A"/>
    <s v="N/A"/>
    <s v="N/A"/>
    <s v="N/A"/>
    <s v="N/A"/>
    <s v="N/A"/>
    <s v="N/A"/>
    <n v="0"/>
    <n v="0"/>
    <n v="0"/>
    <n v="0"/>
    <n v="89850000"/>
    <s v="NATALIA"/>
    <m/>
    <s v=""/>
    <s v="NO"/>
    <d v="2025-06-26T00:00:00"/>
    <s v="LIQUIDADO"/>
    <s v="OK LIQUIDADO"/>
    <d v="2024-09-10T00:00:00"/>
    <n v="1"/>
    <s v="OK LIQUIDADO"/>
    <m/>
  </r>
  <r>
    <s v="1195"/>
    <x v="0"/>
    <s v="ADQUISICIÓN DE INSUMOS Y ELEMENTOS DE CARNETIZACIÓN PARA EL SEGUNDO PERÍODO ACADÉMICO DE LA UNIVERSIDAD DE LOS LLANOS, VIGENCIA 2024."/>
    <m/>
    <x v="4"/>
    <n v="9388505"/>
    <s v="INTEXUS S.A.S."/>
    <s v="830.032.436-6"/>
    <s v="DAVID ENRIQUE ROJAS PERALTA"/>
    <n v="91530838"/>
    <s v="3124324372, 3166559683 y (601) 3462001"/>
    <s v="apedreros@intexus.la"/>
    <s v="DOS (02) MESES CALENDARIO"/>
    <d v="2024-09-12T00:00:00"/>
    <s v="INDIRA SUSANA PARRADO RUIZ"/>
    <s v="JEFE DE LA OFICINA DE PUBLICACIONES Y AYUDAS EDUCATIVAS "/>
    <n v="40189342"/>
    <s v="ayueduc@unillanos.edu.co"/>
    <s v="N/A"/>
    <n v="1805"/>
    <d v="2024-08-21T00:00:00"/>
    <n v="5575"/>
    <d v="2024-09-12T00:00:00"/>
    <s v="22010060232120201003"/>
    <s v="FUNCIONAMIENTO"/>
    <s v="N/A"/>
    <s v="N/A"/>
    <s v="N/A"/>
    <d v="2024-09-12T00:00:00"/>
    <d v="2024-11-11T00:00:00"/>
    <n v="0"/>
    <s v="N/A"/>
    <s v="N/A"/>
    <s v="N/A"/>
    <s v="N/A"/>
    <s v="N/A"/>
    <s v="N/A"/>
    <s v="N/A"/>
    <s v="N/A"/>
    <s v="N/A"/>
    <s v="N/A"/>
    <s v="N/A"/>
    <n v="0"/>
    <n v="0"/>
    <n v="0"/>
    <n v="0"/>
    <n v="9388505"/>
    <s v="LIDA"/>
    <m/>
    <s v=""/>
    <m/>
    <d v="2024-10-10T00:00:00"/>
    <s v="LIQUIDADO"/>
    <s v="OK LIQUIDADO"/>
    <d v="2024-09-17T00:00:00"/>
    <m/>
    <s v="ESTUDIO, CONTRATO, ACTA DE INICIO, TERMINACION Y LIQUIDACION"/>
    <m/>
  </r>
  <r>
    <s v="1196"/>
    <x v="0"/>
    <s v="ADQUISICIÓN DE ELEMENTOS DE PROMOCIÓN Y DIVULGACIÓN PARA EL DESARROLLO DE LAS DIFERENTES ACTIVIDADES DE LA DIRECCIÓN GENERAL DE PROYECCIÓN SOCIAL, CON CARGO A LA FICHA BPUNI VIAC 05 0111."/>
    <m/>
    <x v="4"/>
    <n v="20706000"/>
    <s v="PNK COMERCIALIZADORA S.A.S."/>
    <s v="901.794.969-6"/>
    <s v="DIONY ALEJANDRA RUIZ PELÁEZ"/>
    <n v="1121931635"/>
    <s v="3508536418 - 3209484088."/>
    <s v="pnk.publicidad@gmail.com"/>
    <s v="DOS (02) MESES CALENDARIO"/>
    <d v="2024-09-12T00:00:00"/>
    <s v="BEATRIZ AVELINA VILLARRAGA BAQUERO"/>
    <s v="DIRECTORA TÉCNICA DE PROYECCIÓN SOCIAL "/>
    <n v="35262313"/>
    <s v="PROYECTOSPROYECCIONSOCIAL@UNILLANOS.EDU.CO"/>
    <s v="N/A"/>
    <n v="1834"/>
    <d v="2024-08-26T00:00:00"/>
    <n v="5596"/>
    <d v="2024-09-12T00:00:00"/>
    <s v="22090063082320202008"/>
    <s v="INVERSIÓN"/>
    <s v="N/A"/>
    <s v="N/A"/>
    <s v="N/A"/>
    <d v="2024-09-12T00:00:00"/>
    <d v="2024-11-11T00:00:00"/>
    <n v="0"/>
    <s v="N/A"/>
    <s v="N/A"/>
    <s v="N/A"/>
    <s v="N/A"/>
    <s v="N/A"/>
    <s v="N/A"/>
    <s v="N/A"/>
    <s v="N/A"/>
    <s v="N/A"/>
    <s v="N/A"/>
    <s v="N/A"/>
    <n v="0"/>
    <n v="0"/>
    <n v="0"/>
    <n v="0"/>
    <n v="20706000"/>
    <s v="CAMILO"/>
    <d v="2024-10-09T00:00:00"/>
    <n v="20"/>
    <s v="SI"/>
    <d v="2024-10-28T00:00:00"/>
    <s v="LIQUIDADO"/>
    <s v="OK LIQUIDADO"/>
    <d v="2024-09-20T00:00:00"/>
    <m/>
    <s v="OK HASTA LIQUIDACION"/>
    <m/>
  </r>
  <r>
    <s v="1197"/>
    <x v="0"/>
    <s v="LA CEDENTE TRANSFIERE DE MANERA TOTAL Y SIN LIMITACIÓN ALGUNA A LA UNIVERSIDAD DE LOS LLANOS, LOS DERECHOS PATRIMONIALES QUE LE CORRESPONDE SOBRE EL VÌDEO DENOMINADO “PERFORMANCE DEL CANTICUENTO DEL MICO NOCTURNO LLANERO” CON ENLACE  https://youtube.com/s"/>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r>
  <r>
    <s v="1198"/>
    <x v="0"/>
    <s v="LA CEDENTE TRANSFIERE DE MANERA TOTAL Y SIN LIMITACIÓN ALGUNA A LA UNIVERSIDAD DE LOS LLANOS, LOS DERECHOS PATRIMONIALES QUE LE CORRESPONDE SOBRE EL CUENTO DENOMINADO: “MATEO, AOTUS, MARTEJA Y BEBÉ” DENTRO DEL PROYECTO: “BIOMAPEO: CONOCIENDO EL TERRITORIO"/>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r>
  <r>
    <s v="1199"/>
    <x v="0"/>
    <s v="LA CEDENTE TRANSFIERE DE MANERA TOTAL Y SIN LIMITACIÓN ALGUNA A LA UNIVERSIDAD DE LOS LLANOS, LOS DERECHOS PATRIMONIALES QUE LE CORRESPONDE SOBRE LA CANCIÒN DENOMINADA: “CANTI CUENTO DEL MICO NOCTURNO” DENTRO DEL PROYECTO: “BIOMAPEO: CONOCIENDO EL TERRITO"/>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r>
  <r>
    <s v="1200"/>
    <x v="0"/>
    <s v="PRESTAR LOS SERVICIOS DE MANTENIMIENTO Y CALIBRACIÓN DE EQUIPOS BIOMÉDICOS CON CARGO A LA FICHA BPUNI BU 02 0711 2023.  "/>
    <m/>
    <x v="6"/>
    <n v="13997494"/>
    <s v="YEQUIM S.A.S."/>
    <s v="830.012.275-1"/>
    <s v="YESID SOSSA MORALES "/>
    <n v="6001330"/>
    <s v="3209202100, (601) 4025395"/>
    <s v="yequim@hotmail.com; controldegestion@yequim.com"/>
    <s v="DOS (02) MESES CALENDARIO"/>
    <d v="2024-09-16T00:00:00"/>
    <s v="JHON FREYD MONROY RODRÍGUEZ"/>
    <s v="JEFE DIVISIÒN DE BIENESTAR INSTITUCIONAL"/>
    <n v="86074342"/>
    <s v="BIENESTAR@UNILLANOS.EDU.CO"/>
    <s v="N/A"/>
    <n v="1801"/>
    <d v="2024-08-21T00:00:00"/>
    <n v="5987"/>
    <d v="2024-09-17T00:00:00"/>
    <s v="21020065302320202009"/>
    <s v="INVERSIÓN"/>
    <s v="N/A"/>
    <s v="N/A"/>
    <s v="N/A"/>
    <d v="2024-09-17T00:00:00"/>
    <d v="2024-11-16T00:00:00"/>
    <n v="0"/>
    <s v="N/A"/>
    <s v="N/A"/>
    <s v="N/A"/>
    <s v="N/A"/>
    <s v="N/A"/>
    <s v="N/A"/>
    <s v="N/A"/>
    <s v="N/A"/>
    <s v="N/A"/>
    <s v="N/A"/>
    <s v="N/A"/>
    <n v="0"/>
    <n v="0"/>
    <n v="0"/>
    <n v="0"/>
    <n v="13997494"/>
    <s v="LIDA"/>
    <d v="2024-09-30T00:00:00"/>
    <n v="10"/>
    <s v="NO"/>
    <d v="2024-10-30T00:00:00"/>
    <s v="LIQUIDADO"/>
    <s v="OK LIQUIDADO"/>
    <d v="2024-09-30T00:00:00"/>
    <m/>
    <s v="OK HASTA LIQUIDACION"/>
    <m/>
  </r>
  <r>
    <s v="1201"/>
    <x v="0"/>
    <s v="ADQUISICIÓN DE EQUIPOS Y MATERIALES DE LABORATORIO BÁSICOS PARA EL DESARROLLO DE PROYECTOS CONVOCATORIA INTERNA DE LA DIRECCIÓN GENERAL DE INVESTIGACIONES, CON CARGO BPUNI VIAC 04 3110 2023 – ACTUALIZACIÓN. GRUPO I."/>
    <m/>
    <x v="4"/>
    <n v="15911201"/>
    <s v="SUMINISTROS DE LABORATORIO KASALAB S.A.S."/>
    <s v="900745087-2"/>
    <s v="SANDRA MILENA CARDONA OSORIO"/>
    <n v="1020398691"/>
    <s v="(601) 3629187 – 3105992347 – 3206654802 - 3244287515"/>
    <s v="comercialb1@kasalab.com"/>
    <s v="TRES (3) MESES CALENDARIO o hasta el treinta (30) de noviembre de 2024"/>
    <d v="2024-09-16T00:00:00"/>
    <s v="PABLO EMILIO CRUZ CASALLAS"/>
    <s v="Docente de Planta de la Facultad de Ciencias Agropecuarias y Recursos Naturales"/>
    <n v="86000060"/>
    <s v="pecruzcasallas@unillanos.edu.co"/>
    <s v="N/A"/>
    <n v="1911"/>
    <d v="2024-09-02T00:00:00"/>
    <n v="5894"/>
    <d v="2024-09-16T00:00:00"/>
    <s v="220800614923201010050"/>
    <s v="INVERSIÓN"/>
    <s v="N/A"/>
    <s v="N/A"/>
    <s v="N/A"/>
    <d v="2024-09-17T00:00:00"/>
    <d v="2024-11-30T00:00:00"/>
    <n v="0"/>
    <s v="N/A"/>
    <s v="N/A"/>
    <s v="N/A"/>
    <s v="N/A"/>
    <s v="N/A"/>
    <s v="N/A"/>
    <s v="N/A"/>
    <d v="2024-11-21T00:00:00"/>
    <s v="pendiente la entrega del equipo de alimentacion automatico, por temas de importacion"/>
    <s v=" No.1 20/01/2025                               No.2 19/02/2025"/>
    <s v="No.1 19/02/2025      No.2 19/03/2025"/>
    <n v="0"/>
    <n v="0"/>
    <n v="0"/>
    <n v="0"/>
    <n v="15911201"/>
    <s v="ALEJANDRA"/>
    <d v="2024-09-30T00:00:00"/>
    <n v="10"/>
    <s v="SI"/>
    <d v="2025-04-03T00:00:00"/>
    <s v="LIQUIDADO"/>
    <s v="OK LIQUIDADO"/>
    <d v="2024-09-19T00:00:00"/>
    <m/>
    <s v="OK HASTA ACTA DE INICIO"/>
    <m/>
  </r>
  <r>
    <s v="1212"/>
    <x v="0"/>
    <s v="ADQUISICIÓN DE BIENES Y SERVICIOS PARA EL DESARROLLO DEL ENCUENTRO DE EGRESADOS Y 15 AÑOS DEL PROGRAMA DE BIOLOGÍA DE LA UNIVERSIDAD DE LOS LLANOS"/>
    <m/>
    <x v="4"/>
    <n v="10537450"/>
    <s v="LA GUIA IMPRESORES JYM S.A.S"/>
    <s v="901754505-1"/>
    <s v="LEIDY YOHANNA LONDOÑO OCAMPO"/>
    <n v="38791218"/>
    <n v="3208400497"/>
    <s v="johanna0673@gmail.com"/>
    <s v="DOS (02) MESES CALENDARIO"/>
    <d v="2024-09-17T00:00:00"/>
    <s v="ANDREA MORALES ROZO"/>
    <s v="Directora del programa de Biología "/>
    <n v="52426112"/>
    <s v="andreamorales@unillanos.edu.co"/>
    <s v="N/A"/>
    <n v="1997"/>
    <d v="2024-09-11T00:00:00"/>
    <n v="5988"/>
    <d v="2024-09-17T00:00:00"/>
    <s v="22010060222120201003     22010062922120202006"/>
    <s v="FUNCIONAMIENTO"/>
    <s v="N/A"/>
    <s v="N/A"/>
    <s v="N/A"/>
    <s v="1709/2024"/>
    <d v="2024-11-16T00:00:00"/>
    <n v="0"/>
    <s v="N/A"/>
    <s v="N/A"/>
    <s v="N/A"/>
    <s v="N/A"/>
    <s v="N/A"/>
    <s v="N/A"/>
    <s v="N/A"/>
    <s v="N/A"/>
    <s v="N/A"/>
    <s v="N/A"/>
    <s v="N/A"/>
    <n v="0"/>
    <n v="0"/>
    <n v="0"/>
    <n v="0"/>
    <n v="10537450"/>
    <s v="CAMILO"/>
    <d v="2024-10-21T00:00:00"/>
    <e v="#VALUE!"/>
    <m/>
    <d v="2024-11-21T00:00:00"/>
    <s v="LIQUIDADO"/>
    <s v="OK LIQUIDADO"/>
    <d v="2024-09-24T00:00:00"/>
    <n v="6"/>
    <s v="OK HASTA LIQUIDACION"/>
    <m/>
  </r>
  <r>
    <s v="1221"/>
    <x v="0"/>
    <s v="ADQUISICIÓN DE ELEMENTOS PARA EL DESARROLLO DE LA FASE DE EXTENSIÓN DEL PROYECTO DE INVESTIGACIÓN “TRANSFORMACIÓN PRODUCTIVA DEL SUELO DE ALTILLANURA MEDIANTE LA PRODUCCIÓN DE CERDOS DE ENGORDE A CAMPO ABIERTO, EN PREDIOS DE PEQUEÑOS Y MEDIANOS PRODUCTORE"/>
    <m/>
    <x v="4"/>
    <n v="165629562"/>
    <s v="SERAGRO SERVICIOS AGROPECUARIOS SURAMERICANOS S.A.S"/>
    <s v="900.651.817-8"/>
    <s v="VICKY TATIANA RUIZ MALDONADO"/>
    <n v="1123038445"/>
    <s v="3219001334 – 3156155149-3102759155"/>
    <s v="seragrosas@hotmail.com"/>
    <s v="CUATRO (04) MESES CALENDARIO O HASTA EL 31 DE DICIEMBRE DE 2024"/>
    <d v="2024-09-18T00:00:00"/>
    <s v="MYRIAM CONSTANZA YUNDA ROMERO"/>
    <s v="DOCENTE DE PLANTA"/>
    <n v="40367191"/>
    <s v="cyunda@unillanos.edu.co"/>
    <s v="N/A"/>
    <n v="1939"/>
    <d v="2024-09-05T00:00:00"/>
    <n v="6082"/>
    <d v="2024-09-18T00:00:00"/>
    <s v="22010061082450209"/>
    <s v="FUNCIONAMIENTO"/>
    <s v="CV100044420"/>
    <d v="2024-09-23T00:00:00"/>
    <d v="2024-09-23T00:00:00"/>
    <d v="2024-09-23T00:00:00"/>
    <d v="2024-12-31T00:00:00"/>
    <n v="0"/>
    <d v="2024-11-11T00:00:00"/>
    <s v="SE PRORROGA EL CONTRATO POR UN PLAZO DE UN  (01) MESE CALENDARIO, ATENDIENDO A LA DEMORA PARA LA ENTREGA DE  UNOS ELEMENTOS"/>
    <d v="2025-01-30T00:00:00"/>
    <s v="N/A"/>
    <s v="N/A"/>
    <s v="N/A"/>
    <s v="N/A"/>
    <s v="N/A"/>
    <s v="N/A"/>
    <s v="N/A"/>
    <s v="N/A"/>
    <n v="0"/>
    <n v="0"/>
    <n v="0"/>
    <n v="0"/>
    <n v="165629562"/>
    <s v="CAMILO"/>
    <d v="2024-10-21T00:00:00"/>
    <n v="21"/>
    <s v="SI"/>
    <d v="2025-05-27T00:00:00"/>
    <s v="LIQUIDADO"/>
    <s v="OK LIQUIDADO"/>
    <d v="2024-09-26T00:00:00"/>
    <m/>
    <s v="OK LIQUIDADO"/>
    <m/>
  </r>
  <r>
    <s v="1222"/>
    <x v="0"/>
    <s v="PRESTACIÓN DE SERVICIOS DE UN OPERADOR LOGÍSTICO PARA LA PARTICIPACIÓN DE LOS DIFERENTES GRUPOS REPRESENTATIVOS DE LA UNIVERSIDAD DE LOS LLANOS EN EL MARCO DE LOS ENCUENTROS DEPORTIVOS Y CULTURALES DE ASCUN NACIONAL 2024, CON CARGO A LA FICHA BPUNI BU 02 "/>
    <m/>
    <x v="6"/>
    <n v="71781065"/>
    <s v="SERVITRANSTUR S.A.S."/>
    <s v="830.007.737-2"/>
    <s v="NÉSTOR HAROLD CALDERÓN MARTÍNEZ"/>
    <n v="79706143"/>
    <s v="(608) 6719813 - 3142528718 - 3125683847"/>
    <s v="gerencia@servitranstur.com  info@servitranstur.com"/>
    <s v="DOS (2) MESES CALENDARIO"/>
    <d v="2024-09-19T00:00:00"/>
    <s v="JHON FREYD MONROY RODRÍGUEZ"/>
    <s v="jefe de la División de Bienestar Universitario "/>
    <n v="86074342"/>
    <s v="BIENESTAR@UNILLANOS.EDU.CO"/>
    <s v="N/A"/>
    <n v="2034"/>
    <d v="2024-09-13T00:00:00"/>
    <n v="6128"/>
    <d v="2024-09-19T00:00:00"/>
    <s v="210200653023202008"/>
    <s v="INVERSIÓN"/>
    <s v="CV-100044373 - CV-100011822"/>
    <d v="2024-09-20T00:00:00"/>
    <d v="2024-09-20T00:00:00"/>
    <d v="2024-09-20T00:00:00"/>
    <d v="2024-11-19T00:00:00"/>
    <n v="0"/>
    <s v="N/A"/>
    <s v="N/A"/>
    <s v="N/A"/>
    <s v="N/A"/>
    <s v="N/A"/>
    <s v="N/A"/>
    <s v="N/A"/>
    <s v="N/A"/>
    <s v="N/A"/>
    <s v="N/A"/>
    <s v="N/A"/>
    <n v="0"/>
    <n v="0"/>
    <n v="0"/>
    <n v="0"/>
    <n v="71781065"/>
    <s v="ALEJANDRA"/>
    <d v="2024-09-30T00:00:00"/>
    <n v="7"/>
    <s v="SI"/>
    <d v="2024-10-28T00:00:00"/>
    <s v="LIQUIDADO"/>
    <s v="OK LIQUIDADO"/>
    <d v="2024-09-30T00:00:00"/>
    <m/>
    <s v="ESTUDIO, CONTRATO, ACTA DE INICIO, TERMINACION Y LIQUIDACION "/>
    <m/>
  </r>
  <r>
    <s v="1223"/>
    <x v="0"/>
    <s v="ADQUISICIÓN DE ELEMENTOS PUBLICITARIOS NECESARIOS PARA EL DESARROLLO DE LAS DIFERENTES ACTIVIDADES DE LA DIRECCIÓN GENERAL DE PROYECCIÓN SOCIAL Y DIRECCIÓN GENERAL DE INVESTIGACIONES, CON CARGO A LA FICHA BPUNI VIAC 05 0111 2023 Y BPUNI VIAC 04 3110 2023"/>
    <m/>
    <x v="4"/>
    <n v="33723291"/>
    <s v="LA GUÌA IMPRESORES JYM S.A.S"/>
    <s v="901.754.505-1"/>
    <s v="LEIDY YOHANNA LONDOÑO OCAMPO"/>
    <n v="38791218"/>
    <n v="3208400497"/>
    <s v="johanna0673@gmail.com"/>
    <s v="HASTA EL 30 DE NOVIEMBRE DEL 2024"/>
    <d v="2024-09-20T00:00:00"/>
    <s v="BEATRIZ AVELINA VILLARRAGA BAQUERO/ YOHANA MARIA VELASCO SANTAMARÍA"/>
    <s v="DIRECTORA TÉCNICA DE PROYECCIÓN SOCIAL / DIRECTORA TÈCNICA DE INVESTIGACIONES"/>
    <s v="35.262.313                   52.518.905"/>
    <s v="PROYECTOSPROYECCIONSOCIAL@UNILLANOS.EDU.CO            ymvelascos@unillanos.edu.co                dginvestigaciones@unillanos.edu.co"/>
    <s v="N/A"/>
    <s v="2008          2009"/>
    <d v="2024-09-12T00:00:00"/>
    <s v="6174              6175"/>
    <d v="2024-09-23T00:00:00"/>
    <s v="22090063082320201003_x000a_22090063082320202008_x000a_22090063082320202009_x000a_220900630723201010050201"/>
    <s v="INVERSIÓN - ESTAMPILLA UNILLANOS"/>
    <s v="N/A"/>
    <s v="N/A"/>
    <s v="N/A"/>
    <d v="2024-09-24T00:00:00"/>
    <d v="2024-11-30T00:00:00"/>
    <n v="0"/>
    <s v="N/A"/>
    <s v="N/A"/>
    <s v="N/A"/>
    <s v="N/A"/>
    <s v="N/A"/>
    <d v="2024-11-19T00:00:00"/>
    <s v="ACLATAROIA Nº 01              Se aclara el nombre del contratista en el acta de inicio"/>
    <s v="N/A"/>
    <s v="N/A"/>
    <s v="N/A"/>
    <s v="N/A"/>
    <n v="0"/>
    <n v="0"/>
    <n v="0"/>
    <n v="0"/>
    <n v="33723291"/>
    <s v="NATALIA"/>
    <d v="2024-10-07T00:00:00"/>
    <n v="10"/>
    <s v="SI"/>
    <d v="2024-11-28T00:00:00"/>
    <s v="LIQUIDADO"/>
    <s v="OK LIQUIDADO"/>
    <d v="2024-09-09T00:00:00"/>
    <m/>
    <s v="OK HASTA LIQUIDACION"/>
    <m/>
  </r>
  <r>
    <s v="1234"/>
    <x v="0"/>
    <s v="SUMINISTRO DE DOTACIÓN DE LEY (CALZADO Y/O VESTIDO DE LABOR) PARA EL PERSONAL DE PLANTA (MASCULINO) DE LA UNIVERSIDAD DE LOS LLANOS."/>
    <m/>
    <x v="4"/>
    <n v="35107380"/>
    <s v="COMERCIALIZADORA ARTURO CALLE S.A.S."/>
    <s v="900.342.297-2"/>
    <s v="MARTIN ENRIQUE CALLE BAENA"/>
    <n v="79155655"/>
    <s v="(601) 7438800, 3174387231 – 3173318089 - 3202526150"/>
    <s v="notificacionescac@arturocalle.com.co"/>
    <s v="DOS (2) MESES CALENDARIO"/>
    <d v="2024-09-23T00:00:00"/>
    <s v="WILSON FERNANDO SALGADO CIFUENTES"/>
    <s v="VICERRECTOR DE RECURSOS UNIVERSITARIOS"/>
    <n v="17346234"/>
    <s v="vicerrecursos@unillanos.edu.co "/>
    <s v="N/A"/>
    <n v="1806"/>
    <d v="2024-08-21T00:00:00"/>
    <n v="6179"/>
    <d v="2024-09-23T00:00:00"/>
    <s v="22010060172120201002"/>
    <s v="FUNCIONAMIENTO"/>
    <s v="N/A"/>
    <s v="N/A"/>
    <s v="N/A"/>
    <d v="2024-09-30T00:00:00"/>
    <d v="2024-11-29T00:00:00"/>
    <n v="0"/>
    <s v="N/A"/>
    <s v="    "/>
    <s v="N/A"/>
    <s v="N/A"/>
    <s v="N/A"/>
    <s v="N/A"/>
    <s v="N/A"/>
    <s v="N/A"/>
    <s v="N/A"/>
    <s v="N/A"/>
    <s v="N/A"/>
    <n v="0"/>
    <n v="0"/>
    <n v="0"/>
    <n v="0"/>
    <n v="35107380"/>
    <s v="ALEJANDRA"/>
    <d v="2024-12-12T00:00:00"/>
    <n v="54"/>
    <s v="NO"/>
    <d v="2025-01-15T00:00:00"/>
    <s v="LIQUIDADO"/>
    <s v="OK HASTA LIQUIDACION"/>
    <d v="2024-10-08T00:00:00"/>
    <m/>
    <s v="OK "/>
    <m/>
  </r>
  <r>
    <s v="1235"/>
    <x v="0"/>
    <s v="MEJORAMIENTO DEL SISTEMA DE TRATAMIENTO DE AGUA RESIDUAL Y POTABLE DEL CAMPUS BARCELONA Y BOQUEMONTE. SEGÚN FICHA BPUNI PLAN 02 0311 2023"/>
    <m/>
    <x v="8"/>
    <n v="89855769"/>
    <s v="SERVICIOS TÈCNICOS Y MONTAJES SION S.A.S."/>
    <s v="900.268.856-3"/>
    <s v="JOSÈ JOAQUÌN RUGE CEBALLOS"/>
    <n v="79372483"/>
    <n v="3162267155"/>
    <s v="jmrpavimentos@gmail.com   "/>
    <s v="DOS (02) MESES CALENDARIOS"/>
    <d v="2024-09-23T00:00:00"/>
    <s v="MARIA PAULA ESTUPIÑAN TIUSO"/>
    <s v="Jefe de la Oficina Asesora de Planeación"/>
    <n v="1121822030"/>
    <s v="planeacion@unillanos.edu.co"/>
    <s v="N/A"/>
    <n v="1924"/>
    <d v="2024-09-04T00:00:00"/>
    <n v="6177"/>
    <d v="2024-09-23T00:00:00"/>
    <s v="22090063142320202008"/>
    <s v="INVERSIÓN - ESTAMPILLA UNILLANOS"/>
    <s v="CV-100044530 Anexo 0 y Póliza de Responsabilidad Civil Extracontractual Nº CV-100011859 Anexo 0"/>
    <d v="2024-09-26T00:00:00"/>
    <d v="2024-09-26T00:00:00"/>
    <d v="2024-10-07T00:00:00"/>
    <d v="2024-12-06T00:00:00"/>
    <n v="0"/>
    <d v="2024-12-06T00:00:00"/>
    <s v="PRÒRROGA Nº 01                                                                             Se pròrroga el contrato por el tèrmino de DOS (02) MESES CALENDARIO, en razòn a que necesitan un medidor para terminar la ejecuciòn contractual"/>
    <d v="2025-02-06T00:00:00"/>
    <s v="N/A"/>
    <s v="N/A"/>
    <s v="N/A"/>
    <s v="N/A"/>
    <s v="N/A"/>
    <s v="N/A"/>
    <s v="N/A"/>
    <s v="N/A"/>
    <n v="0"/>
    <n v="0"/>
    <n v="0"/>
    <n v="0"/>
    <n v="89855769"/>
    <s v="NATALIA"/>
    <d v="2024-10-18T00:00:00"/>
    <n v="10"/>
    <s v="NO"/>
    <d v="2025-12-17T00:00:00"/>
    <s v="LIQUIDADO"/>
    <s v="OK HASTA LIQUIDACION"/>
    <d v="2024-09-30T00:00:00"/>
    <n v="6"/>
    <s v="OK"/>
    <m/>
  </r>
  <r>
    <s v="1237"/>
    <x v="0"/>
    <s v="MANTENIMIENTO PREVENTIVO Y CORRECTIVO DE LOS CANALES DEL CAMPUS SAN ANTONIO DE LA UNIVERSIDAD DE LOS LLANOS."/>
    <m/>
    <x v="8"/>
    <n v="59554164"/>
    <s v="JHON ALEXANDER RAMÍREZ HERRERA"/>
    <n v="17325345"/>
    <s v="N/A"/>
    <s v="N/A"/>
    <n v="3128267539"/>
    <s v="jrbarcelona@hotmail.com"/>
    <s v="DOS (02) MESES CALENDARIO"/>
    <d v="2024-09-26T00:00:00"/>
    <s v="WILSON FERNANDO SALGADO CIFUENTES"/>
    <s v="VICERRECTOR DE RECURSOS UNIVERSITARIOS"/>
    <n v="17346234"/>
    <s v="vicerrecursos@unillanos.edu.co "/>
    <s v="N/A"/>
    <n v="1611"/>
    <d v="2024-07-22T00:00:00"/>
    <n v="6218"/>
    <d v="2024-09-26T00:00:00"/>
    <s v="22010060342120202005"/>
    <s v="FUNCIONAMIENTO"/>
    <s v="Cumplimiento N° CV-100044686   Anexo 0 y Responsabilidad Civil Extracontractual (RCE) Nº CV-100011883 Anexo 0"/>
    <d v="2024-10-01T00:00:00"/>
    <d v="2024-10-01T00:00:00"/>
    <d v="2024-10-03T00:00:00"/>
    <d v="2024-12-02T00:00:00"/>
    <n v="0"/>
    <s v="N/A"/>
    <s v="N/A"/>
    <s v="N/A"/>
    <s v="N/A"/>
    <s v="N/A"/>
    <s v="N/A"/>
    <s v="N/A"/>
    <s v="N/A"/>
    <s v="N/A"/>
    <s v="N/A"/>
    <s v="N/A"/>
    <n v="0"/>
    <n v="0"/>
    <n v="0"/>
    <n v="0"/>
    <n v="59554164"/>
    <s v="NATALIA"/>
    <d v="2024-10-15T00:00:00"/>
    <n v="9"/>
    <s v="NO"/>
    <d v="2024-12-02T00:00:00"/>
    <s v="LIQUIDADO"/>
    <s v="OK"/>
    <d v="2024-09-30T00:00:00"/>
    <n v="3"/>
    <s v="OK"/>
    <m/>
  </r>
  <r>
    <s v="1238"/>
    <x v="0"/>
    <s v="ADECUACIÓN ELÉCTRICA PARA EL CORRECTO FUNCIONAMIENTO DEL EQUIPO DE ABSORCIÓN ATÓMICA DEL LABORATORIO DE SUELOS DE LA UNIVERSIDAD DE LOS LLANOS."/>
    <m/>
    <x v="8"/>
    <n v="74084407"/>
    <s v="REY DANY VELÁSQUEZ ORTIZ"/>
    <n v="86070689"/>
    <s v="N/A"/>
    <s v="N/A"/>
    <s v=" 3132589268                (608) 6623348   "/>
    <s v="reydanyv@gmail.com   "/>
    <s v="DOS (02) MESES CALENDARIO"/>
    <d v="2024-09-26T00:00:00"/>
    <s v="WILSON FERNANDO SALGADO CIFUENTES"/>
    <s v="VICERRECTOR DE RECURSOS UNIVERSITARIOS"/>
    <n v="17346234"/>
    <s v="vicerrecursos@unillanos.edu.co "/>
    <s v="N/A"/>
    <n v="1612"/>
    <d v="2024-07-22T00:00:00"/>
    <n v="6229"/>
    <d v="2024-09-27T00:00:00"/>
    <s v="22010060342120202005"/>
    <s v="FUNCIONAMIENTO"/>
    <s v="Cumplimiento N° 100044571 Anexo 0 y Responsabilidad Civil Extracontractual (RCE) Nº 100011865 Anexo 0"/>
    <d v="2024-09-27T00:00:00"/>
    <d v="2024-09-27T00:00:00"/>
    <d v="2024-09-30T00:00:00"/>
    <d v="2024-11-29T00:00:00"/>
    <n v="0"/>
    <s v="N/A"/>
    <s v="N/A"/>
    <s v="N/A"/>
    <s v="N/A"/>
    <s v="N/A"/>
    <s v="N/A"/>
    <s v="N/A"/>
    <s v="N/A"/>
    <s v="N/A"/>
    <s v="N/A"/>
    <s v="N/A"/>
    <n v="0"/>
    <n v="0"/>
    <n v="0"/>
    <n v="0"/>
    <n v="74084407"/>
    <s v="NATALIA"/>
    <d v="2024-10-07T00:00:00"/>
    <n v="6"/>
    <s v="NO"/>
    <d v="2024-11-25T00:00:00"/>
    <s v="LIQUIDADO"/>
    <s v="OK LIQUIDADO"/>
    <d v="2024-09-30T00:00:00"/>
    <n v="3"/>
    <s v="OK HASTA LIQUIDACION"/>
    <m/>
  </r>
  <r>
    <s v="1240"/>
    <x v="0"/>
    <s v="PRESTACION DE SERVICIOS EN MEDIO DE COMUNICACIÓN IMPRESO Y DIGITAL, PARA PROMOCIÓN DE LA CELEBRACIÓN DE LOS 50 AÑOS DE LA UNIVERSIDAD DE LOS LLANOS."/>
    <m/>
    <x v="3"/>
    <n v="6545000"/>
    <s v="XPERIENCIA AGENCIA DE MEDIOS S.A.S."/>
    <s v="901615501-7"/>
    <s v="MARIA XIMENA PERALTA FALLA"/>
    <n v="1000143197"/>
    <n v="3203117809"/>
    <s v="gerenciaxperiencia@gmail.com"/>
    <s v="DOS MESES CALENDARIO O HASTA EL 15 DE NOVIEMBRE DE 2024"/>
    <d v="2024-09-27T00:00:00"/>
    <s v="WILSON FERNANDO SALGADO CIFUENTES"/>
    <s v="VICERRECTOR DE RECURSOS UNIVERSITARIOS"/>
    <n v="17346234"/>
    <s v="vicerrecursos@unillanos.edu.co "/>
    <s v="N/A"/>
    <n v="2101"/>
    <d v="2024-09-20T00:00:00"/>
    <n v="6233"/>
    <d v="2024-09-27T00:00:00"/>
    <s v="21010060222120201003"/>
    <s v="FUNCIONAMIENTO"/>
    <s v="N/A"/>
    <s v="N/A"/>
    <s v="N/A"/>
    <d v="2024-09-27T00:00:00"/>
    <d v="2024-11-15T00:00:00"/>
    <n v="0"/>
    <s v="N/A"/>
    <s v="N/A"/>
    <s v="N/A"/>
    <s v="N/A"/>
    <s v="N/A"/>
    <s v="N/A"/>
    <s v="N/A"/>
    <s v="N/A"/>
    <s v="N/A"/>
    <s v="N/A"/>
    <s v="N/A"/>
    <n v="0"/>
    <n v="0"/>
    <n v="0"/>
    <n v="0"/>
    <n v="6545000"/>
    <s v="ALEJANDRA"/>
    <d v="2024-10-04T00:00:00"/>
    <n v="6"/>
    <s v="NO"/>
    <d v="2024-10-24T00:00:00"/>
    <s v="LIQUIDADO"/>
    <s v="OK LIQUIDADO"/>
    <d v="2024-10-04T00:00:00"/>
    <n v="6"/>
    <s v="ESTUDIO, CONTRATO, ACTA DE INICIO, TERMINAION Y LIQUIDACION"/>
    <m/>
  </r>
  <r>
    <s v="1241"/>
    <x v="0"/>
    <s v="ADQUISICIÓN E INSTALACIÓN DE EQUIPO DE AIRE ACONDICIONADO PARA EL AUDITORIO EDUARDO CARRANZA CAMPUS BARCELONA DE LA UNIVERSIDAD DE LOS LLANOS."/>
    <m/>
    <x v="4"/>
    <n v="59976000"/>
    <s v="GIMATEK TECNOLOGÍA S.A.S."/>
    <s v="901261645-8"/>
    <s v="GILBERT CÉSPEDES VIZCAÍNO"/>
    <n v="17345902"/>
    <n v="3104843355"/>
    <s v="gimatektecnologiasas2019@gmail.com"/>
    <s v="DOS (02) MESES CALENDARIO"/>
    <d v="2024-09-27T00:00:00"/>
    <s v="CLAUDIA CONSTANZA GANTIVA ORTEGÓN"/>
    <s v="TÉCNICO ADMINISTRATIVA DE LA OFICINA DE SERVICIOS GENERALES"/>
    <n v="40390987"/>
    <s v="SERVICIOS.GENERALES@UNILLANOS.EDU.CO"/>
    <s v="N/A"/>
    <n v="2058"/>
    <d v="2024-09-18T00:00:00"/>
    <n v="6230"/>
    <d v="2024-09-27T00:00:00"/>
    <s v="210100601521201010030406"/>
    <s v="FUNCIONAMIENTO"/>
    <s v="CV-100044597"/>
    <d v="2024-09-27T00:00:00"/>
    <d v="2024-09-27T00:00:00"/>
    <d v="2024-09-27T00:00:00"/>
    <d v="2024-11-26T00:00:00"/>
    <n v="0"/>
    <s v="N/A"/>
    <s v="N/A"/>
    <s v="N/A"/>
    <s v="N/A"/>
    <s v="N/A"/>
    <s v="N/A"/>
    <s v="N/A"/>
    <s v="N/A"/>
    <s v="N/A"/>
    <s v="N/A"/>
    <s v="N/A"/>
    <n v="0"/>
    <n v="0"/>
    <n v="0"/>
    <n v="0"/>
    <n v="59976000"/>
    <s v="LIDA"/>
    <m/>
    <s v=""/>
    <s v="SI"/>
    <d v="2024-10-21T00:00:00"/>
    <s v="LIQUIDADO"/>
    <s v="OK LIQUIDADO"/>
    <d v="2024-10-01T00:00:00"/>
    <n v="3"/>
    <s v="OK HASTA LIQUIDACION"/>
    <m/>
  </r>
  <r>
    <s v="1242"/>
    <x v="0"/>
    <s v="ADQUISICIÓN DE REACTIVOS, INSUMOS Y MATERIALES DE LABORATORIO DEL CENTRO DE CALIDAD DE AGUAS NECESARIOS PARA EL DESARROLLO DEL PROYECTO “FORTALECIMIENTO DE LAS CAPACIDADES INVESTIGATIVAS DEL CENTRO DE CALIDAD DE AGUAS MEDIANTE EL SOSTENIMIENTO DE LA ACRED"/>
    <m/>
    <x v="4"/>
    <n v="14035408"/>
    <s v="ARTILAB S. A."/>
    <s v="800.053.310-8"/>
    <s v="RAÚL MURILLO PINTO"/>
    <n v="79436028"/>
    <n v="3173706323"/>
    <s v="artilab@artilab.com.co     "/>
    <s v="hasta el 30 de noviembre de 2024"/>
    <d v="2024-09-30T00:00:00"/>
    <s v="JOSÉ ISMAEL ROJAS PEÑA"/>
    <s v="Director Centro de Calidad de Aguas"/>
    <n v="1121891365"/>
    <s v="centrodecalidaddeaguas@unillanos.edu.co"/>
    <s v="N/A"/>
    <n v="1971"/>
    <d v="2024-09-10T00:00:00"/>
    <n v="6267"/>
    <d v="2024-09-30T00:00:00"/>
    <s v="22090063172320201003"/>
    <s v="INVERSIÓN"/>
    <s v="N/A"/>
    <s v="N/A"/>
    <s v="N/A"/>
    <d v="2024-09-30T00:00:00"/>
    <d v="2024-11-30T00:00:00"/>
    <n v="0"/>
    <d v="2024-11-21T00:00:00"/>
    <s v="PENDIENTE DE ENTREGA DE INSUMOS LOS CUALES SE DEBEN IMPORTAR"/>
    <d v="2025-04-30T00:00:00"/>
    <d v="2024-11-21T00:00:00"/>
    <s v="SE REALIZA UN PAGO DEL 82% Y SE SOLICITA SE MODIFIQUE PARA REALIZAR UN PAGO POR EL % RESTANTE"/>
    <s v="N/A"/>
    <s v="N/A"/>
    <s v="N/A"/>
    <s v="N/A"/>
    <s v="N/A"/>
    <s v="N/A"/>
    <n v="0"/>
    <n v="0"/>
    <n v="0"/>
    <n v="0"/>
    <n v="14035408"/>
    <s v="CAMILO"/>
    <d v="2024-10-28T00:00:00"/>
    <n v="21"/>
    <s v="SI"/>
    <d v="2025-04-30T00:00:00"/>
    <s v="LIQUIDADO"/>
    <s v="OK LIQUIDADO"/>
    <d v="2024-10-01T00:00:00"/>
    <n v="2"/>
    <s v="OK LIQUIDADO"/>
    <m/>
  </r>
  <r>
    <s v="1257"/>
    <x v="0"/>
    <s v="RENOVACIÓN DE LA LICENCIA MATLAB CAMPUS NECESARIA PARA EL DESARROLLO DE LAS ACTIVIDADES DE LA FACULTAD DE CIENCIAS BÁSICAS E INGENIERÍA DE LA UNIVERSIDAD DE LOS LLANOS."/>
    <m/>
    <x v="4"/>
    <n v="72592380"/>
    <s v="COMPONENTES ELECTRÓNICAS LTDA."/>
    <s v="890914063-6"/>
    <s v="RIGOBERTO GIRALDO GUTIÉRREZ"/>
    <n v="8297235"/>
    <s v="(4) 5958618"/>
    <s v="james.bedoya@compelect.com.co"/>
    <s v="Hasta el 30 de noviembre de 2024"/>
    <d v="2024-10-01T00:00:00"/>
    <s v="ELVIS MIGUEL PÉREZ RODRÍGUEZ"/>
    <s v="DECANO DE LA FACULTAD DE CIENCIAS BÁSICAS E INGENIERÍA"/>
    <n v="17413048"/>
    <s v="decafcbi@unillanos.edu.co        eperez@unillanos.edu.co"/>
    <s v="N/A"/>
    <n v="1990"/>
    <d v="2024-09-11T00:00:00"/>
    <n v="6300"/>
    <d v="2024-10-01T00:00:00"/>
    <s v="22010060922130405001"/>
    <s v="FUNCIONAMIENTO"/>
    <s v="11-44-101236522"/>
    <d v="2024-10-03T00:00:00"/>
    <d v="2024-10-03T00:00:00"/>
    <d v="2024-10-03T00:00:00"/>
    <d v="2024-11-30T00:00:00"/>
    <n v="0"/>
    <s v="N/A"/>
    <s v="N/A"/>
    <s v="N/A"/>
    <s v="N/A"/>
    <s v="N/A"/>
    <s v="N/A"/>
    <s v="N/A"/>
    <s v="N/A"/>
    <s v="N/A"/>
    <s v="N/A"/>
    <s v="N/A"/>
    <n v="0"/>
    <n v="0"/>
    <n v="0"/>
    <n v="0"/>
    <n v="72592380"/>
    <s v="LIDA"/>
    <d v="2024-10-11T00:00:00"/>
    <n v="7"/>
    <s v="NO"/>
    <d v="2024-10-23T00:00:00"/>
    <s v="LIQUIDADO"/>
    <s v="OK LIQUIDADO"/>
    <d v="2024-10-16T00:00:00"/>
    <n v="12"/>
    <s v="OK HASTA LIQUIDACION"/>
    <m/>
  </r>
  <r>
    <s v="1258"/>
    <x v="0"/>
    <s v="SUMINISTRO DE DOTACIÓN DE LEY (CALZADO Y/O VESTIDO DE LABOR) PARA EL PERSONAL (FEMENINO) DE PLANTA DE LA UNIVERSIDAD DE LOS LLANOS."/>
    <m/>
    <x v="4"/>
    <n v="83778975"/>
    <s v="FALABELLA DE COLOMBIA S.A."/>
    <s v="900017447-8"/>
    <s v="GERMAN RODRIGO ORTIZ CHEUQUELAF"/>
    <s v="C.E. 378.381"/>
    <n v="3133805440"/>
    <s v="ventasestatales@falabella.com.co "/>
    <s v="HASTA EL 31/10/2024"/>
    <d v="2024-10-01T00:00:00"/>
    <s v="WILSON FERNANDO SALGADO CIFUENTES"/>
    <s v="VICERRECTOR DE RECURSOS UNIVERSITARIOS"/>
    <n v="17346234"/>
    <s v="vicerrecursos@unillanos.edu.co "/>
    <s v="N/A"/>
    <n v="1807"/>
    <d v="2024-08-21T00:00:00"/>
    <n v="6327"/>
    <d v="2024-10-01T00:00:00"/>
    <s v="22010060172120201002"/>
    <s v="FUNCIONAMIENTO"/>
    <s v="N/A"/>
    <s v="N/A"/>
    <s v="N/A"/>
    <d v="2024-10-01T00:00:00"/>
    <d v="2024-10-31T00:00:00"/>
    <n v="0"/>
    <s v="N/A"/>
    <s v="N/A"/>
    <s v="N/A"/>
    <s v="N/A"/>
    <s v="N/A"/>
    <s v="N/A"/>
    <s v="N/A"/>
    <s v="N/A"/>
    <s v="N/A"/>
    <s v="N/A"/>
    <s v="N/A"/>
    <n v="0"/>
    <n v="0"/>
    <n v="0"/>
    <n v="0"/>
    <n v="83778975"/>
    <s v="ALEJANDRA"/>
    <d v="2024-12-12T00:00:00"/>
    <n v="53"/>
    <s v="NO"/>
    <d v="2024-12-26T00:00:00"/>
    <s v="LIQUIDADO"/>
    <s v="OK LIQUIDADO"/>
    <d v="2024-10-01T00:00:00"/>
    <n v="1"/>
    <s v="OK HASTA ACTA DE INICIO"/>
    <m/>
  </r>
  <r>
    <s v="1260"/>
    <x v="0"/>
    <s v="ADQUIRIR LICENCIAMIENTO E IMPLEMENTACIÓN DEL PLAN BÁSICO DE AZURE DEVOPS SERVICES CON CARGO A LA FICHA BPUNI SIST 01 0311 2023 ACTUALIZACIÓN I."/>
    <m/>
    <x v="4"/>
    <n v="22683500"/>
    <s v="MALAKAI SOLUCIONES S.A.S"/>
    <s v="901504396-3"/>
    <s v="NATHALIA SERNA JIMENEZ"/>
    <n v="52897965"/>
    <n v="3135682576"/>
    <s v="info@malakaisoluciones.com"/>
    <s v="HASTA EL 15 DE NOVIEMBRE DE 2024"/>
    <d v="2024-10-03T00:00:00"/>
    <s v="ROIMAN ARTURO SASTOQUE GUZMÁN"/>
    <s v="JEFE OFICINA SISTEMAS"/>
    <n v="86057944"/>
    <s v="ROIMAN.SASTOQUE@UNILLANOS.EDU.CO _x000a_SISTEMAS@UNILLANOS.EDU.CO"/>
    <s v="N/A"/>
    <n v="2106"/>
    <d v="2024-09-20T00:00:00"/>
    <n v="6533"/>
    <d v="2024-10-03T00:00:00"/>
    <s v="2209006315232010100502030101"/>
    <s v="INVERSIÓN"/>
    <s v="N/A"/>
    <s v="N/A"/>
    <s v="N/A"/>
    <d v="2024-10-03T00:00:00"/>
    <d v="2024-11-15T00:00:00"/>
    <n v="0"/>
    <s v="N/A"/>
    <s v="N/A"/>
    <s v="N/A"/>
    <s v="N/A"/>
    <s v="N/A"/>
    <s v="N/A"/>
    <s v="N/A"/>
    <s v="N/A"/>
    <s v="N/A"/>
    <s v="N/A"/>
    <s v="N/A"/>
    <n v="0"/>
    <n v="0"/>
    <n v="0"/>
    <n v="0"/>
    <n v="22683500"/>
    <s v="CAMILO"/>
    <d v="2024-10-25T00:00:00"/>
    <n v="17"/>
    <s v="SI"/>
    <d v="2024-11-18T00:00:00"/>
    <s v="LIQUIDADO"/>
    <s v="OK LIQUIDADO"/>
    <d v="2024-10-16T00:00:00"/>
    <m/>
    <s v="OK HASTA LIQUIDACION"/>
    <m/>
  </r>
  <r>
    <s v="1261"/>
    <x v="0"/>
    <s v="RENOVACIÓN DEL SERVICIO DE BIBLIOTECA DIGITAL CONTENT PARA EL SISTEMA DE BIBLIOTECAS DE UNIVERSIDAD DE LOS LLANOS CON CARGO A LA FICHA BPUNI BIB 02 0211 2023 VIGENCIA 2024."/>
    <m/>
    <x v="11"/>
    <n v="105000000"/>
    <s v="DIGITAL CONTENT S.A.S."/>
    <s v="900.637.852-8"/>
    <s v="JEFERSON CEBALLOS QUINTERO"/>
    <n v="94509236"/>
    <s v="3174015166 - (601)3288630."/>
    <s v="claudia.diaz@digitalcontent.com.co"/>
    <s v="UN (01) MES CALENDARIO"/>
    <d v="2024-10-04T00:00:00"/>
    <s v="HERMINDA NAVARRO ARGUELLO"/>
    <s v="JEFE OFICINA DE BIBLIOTECAS "/>
    <n v="40384755"/>
    <s v="HNAVARRO@UNILLANOS.EDU.CO"/>
    <s v="N/A"/>
    <n v="2138"/>
    <d v="2024-09-24T00:00:00"/>
    <n v="6555"/>
    <d v="2024-10-04T00:00:00"/>
    <s v="220911631123201010050"/>
    <s v="INVERSIÓN"/>
    <s v="11-46-101065147"/>
    <d v="2024-10-11T00:00:00"/>
    <d v="2024-10-11T00:00:00"/>
    <d v="2024-10-11T00:00:00"/>
    <d v="2024-11-10T00:00:00"/>
    <n v="0"/>
    <d v="2024-10-21T00:00:00"/>
    <s v="En razon a que quedaron capacitaciones pendientes por realizar."/>
    <d v="2024-12-10T00:00:00"/>
    <s v="N/A"/>
    <s v="N/A"/>
    <d v="2024-11-18T00:00:00"/>
    <s v="Error involuntario en el nit del acta de inicio"/>
    <s v="N/A"/>
    <s v="N/A"/>
    <s v="N/A"/>
    <s v="N/A"/>
    <n v="0"/>
    <n v="0"/>
    <n v="0"/>
    <n v="0"/>
    <n v="105000000"/>
    <s v="LIDA"/>
    <d v="2024-10-23T00:00:00"/>
    <n v="9"/>
    <m/>
    <d v="2024-12-09T00:00:00"/>
    <s v="LIQUIDADO"/>
    <s v="OK"/>
    <d v="2024-10-23T00:00:00"/>
    <m/>
    <s v="OK"/>
    <m/>
  </r>
  <r>
    <s v="1267"/>
    <x v="0"/>
    <s v="RENOVACIÓN DE LA LICENCIA ARCGIS PARA EL DESARROLLO DE CURSOS DE PREGRADO, POSGRADO, PROFESORES, INVESTIGADORES, JÓVENES INVESTIGADORES Y EN TRABAJOS DE GRADO DE LA FACULTAD DE CIENCIAS BÁSICAS E INGENIERÍA."/>
    <m/>
    <x v="4"/>
    <n v="5995000"/>
    <s v="ESRI COLOMBIA S.A.S."/>
    <s v="830122983-1"/>
    <s v="MANUEL FRANCISCO LEMOS ORTEGA"/>
    <n v="79943176"/>
    <s v="3014825214 – (601) 6501575"/>
    <s v="jperilla@esri.co"/>
    <s v="DOS (02) MESES CALENDARIO"/>
    <d v="2024-10-07T00:00:00"/>
    <s v="ELVIS MIGUEL PÉREZ RODRÍGUEZ"/>
    <s v="DECANO DE LA FACULTAD DE CIENCIAS BÁSICAS E INGENIERÍA"/>
    <n v="17413048"/>
    <s v="decafcbi@unillanos.edu.co        eperez@unillanos.edu.co"/>
    <s v="N/A"/>
    <n v="1967"/>
    <d v="2024-09-09T00:00:00"/>
    <n v="6577"/>
    <d v="2024-10-07T00:00:00"/>
    <s v="22010060922130405001"/>
    <s v="FUNCIONAMIENTO"/>
    <s v="N/A"/>
    <s v="N/A"/>
    <s v="N/A"/>
    <d v="2024-10-07T00:00:00"/>
    <d v="2024-12-06T00:00:00"/>
    <n v="0"/>
    <s v="N/A"/>
    <s v="N/A"/>
    <s v="N/A"/>
    <s v="N/A"/>
    <s v="N/A"/>
    <s v="N/A"/>
    <s v="N/A"/>
    <s v="N/A"/>
    <s v="N/A"/>
    <s v="N/A"/>
    <s v="N/A"/>
    <n v="0"/>
    <n v="0"/>
    <n v="0"/>
    <n v="0"/>
    <n v="5995000"/>
    <s v="LIDA"/>
    <d v="2024-10-24T00:00:00"/>
    <n v="14"/>
    <s v="SI"/>
    <d v="2024-11-01T00:00:00"/>
    <s v="LIQUIDADO"/>
    <s v="OK LIQUIDADO"/>
    <d v="2024-10-24T00:00:00"/>
    <m/>
    <s v="OK HASTA LIQUIDACION"/>
    <m/>
  </r>
  <r>
    <s v="1268"/>
    <x v="1"/>
    <s v="PRESTACIÓN DEL SERVICIO DE TRANSPORTE ESPECIAL TERRESTRE PARA EL DESARROLLO DE LAS VISITAS Y PRÁCTICAS EXTRAMUROS DESTINADAS A LOS ESTUDIANTES DE LA UNIVERSIDAD DE LOS LLANOS.  "/>
    <m/>
    <x v="3"/>
    <n v="400000000"/>
    <s v="SERVITRANSTUR S.A.S."/>
    <s v="830.007.737-2"/>
    <s v="NESTOR HAROLD CALDERON MARTÌNEZ"/>
    <n v="79706143"/>
    <s v="(608) 6719813 – 3208130364.  "/>
    <s v=" joperaciones@servitranstur.com"/>
    <s v="TRES (03) MESES CALENDARIO O HASTA EL 31 DE DICIEMBRE DE 2024"/>
    <d v="2024-10-07T00:00:00"/>
    <s v="CLAUDIA CONSTANZA GANTIVA ORTEGÓN"/>
    <s v="TÉCNICO ADMINISTRATIVA DE LA OFICINA DE SERVICIOS GENERALES"/>
    <n v="40390987"/>
    <s v="SERVICIOS.GENERALES@UNILLANOS.EDU.CO"/>
    <s v="N/A"/>
    <n v="2029"/>
    <d v="2024-09-13T00:00:00"/>
    <n v="6597"/>
    <d v="2024-10-07T00:00:00"/>
    <s v="1010060372120202006"/>
    <s v="FUNCIONAMIENTO"/>
    <s v="CV-100044855    CV-100011926   "/>
    <d v="2024-10-07T00:00:00"/>
    <d v="2024-10-07T00:00:00"/>
    <d v="2024-10-07T00:00:00"/>
    <d v="2024-12-31T00:00:00"/>
    <n v="0"/>
    <s v="N/A"/>
    <s v="N/A"/>
    <s v="N/A"/>
    <s v="N/A"/>
    <s v="N/A"/>
    <s v="N/A"/>
    <s v="N/A"/>
    <s v="N/A"/>
    <s v="N/A"/>
    <s v="N/A"/>
    <s v="N/A"/>
    <n v="60000000"/>
    <n v="0"/>
    <n v="0"/>
    <n v="60000000"/>
    <n v="460000000"/>
    <s v="NATALIA"/>
    <d v="2024-10-11T00:00:00"/>
    <n v="5"/>
    <s v="NO"/>
    <d v="2024-12-02T00:00:00"/>
    <s v="LIQUIDADO"/>
    <s v="OK LIQUIDADO"/>
    <d v="2024-10-08T00:00:00"/>
    <n v="2"/>
    <s v="OK HASTA LIQUIDACION"/>
    <m/>
  </r>
  <r>
    <s v="1269"/>
    <x v="0"/>
    <s v="ADQUISICIÓN DE HERRAMIENTA DE ESCANEO Y MONITOREO DE COMPONENTES DE RED (SWITCH, ROUTERS, SERVIDORES, ETC) PRTG NETWORK MONITOR, CON 2500 SENSORES EN MODALIDAD SUSCRIPCIÓN POR 1 AÑO, CON CARGO A LA FICHA BPUNI SIST 01 0311 2023"/>
    <m/>
    <x v="3"/>
    <n v="43494500"/>
    <s v="CRUCIAL SOLUTIONS S.A.S"/>
    <s v="830144727-5"/>
    <s v="CARLOS FABIAN VILLALOBOS LOPEZ"/>
    <n v="80047851"/>
    <n v="3165444832"/>
    <s v="info@xcial.com"/>
    <s v="hasta el 30 de noviembre del 2024"/>
    <d v="2024-10-07T00:00:00"/>
    <s v="ROIMAN ARTURO SASTOQUE GUZMÁN"/>
    <s v="JEFE OFICINA DE SISTEMAS"/>
    <n v="86057944"/>
    <s v="ROIMAN.SASTOQUE@UNILLANOS.EDU.CO _x000a_SISTEMAS@UNILLANOS.EDU.CO"/>
    <s v="N/A"/>
    <n v="1963"/>
    <d v="2024-09-09T00:00:00"/>
    <n v="6596"/>
    <d v="2024-10-07T00:00:00"/>
    <s v="2209006315232010100502030101"/>
    <s v="INVERSIÓN"/>
    <s v="CV-45-44-101160478 "/>
    <d v="2024-10-21T00:00:00"/>
    <d v="2024-10-21T00:00:00"/>
    <d v="2024-10-21T00:00:00"/>
    <d v="2024-11-30T00:00:00"/>
    <n v="0"/>
    <s v="N/A"/>
    <s v="N/A"/>
    <s v="N/A"/>
    <s v="N/A"/>
    <s v="N/A"/>
    <s v="N/A"/>
    <s v="N/A"/>
    <s v="N/A"/>
    <s v="N/A"/>
    <s v="N/A"/>
    <s v="N/A"/>
    <n v="0"/>
    <n v="0"/>
    <n v="0"/>
    <n v="0"/>
    <n v="43494500"/>
    <s v="CAMILO"/>
    <d v="2024-10-29T00:00:00"/>
    <n v="7"/>
    <s v="NO"/>
    <d v="2024-11-14T00:00:00"/>
    <s v="LIQUIDADO"/>
    <s v="OK LIQUIDADO"/>
    <d v="2024-10-16T00:00:00"/>
    <m/>
    <s v="OK HASTA LIQUIDACION"/>
    <m/>
  </r>
  <r>
    <s v="1270"/>
    <x v="0"/>
    <s v="LOS CEDENTES TRANSFIEREN DE MANERA TOTAL Y SIN LIMITACIÓN ALGUNA, A LA UNIVERSIDAD DE LOS LLANOS, LOS DERECHOS PATRIMONIALES QUE LES CORRESPONDEN SOBRE EL SOFTWARE DENOMINADO: GREENLANDFILL - PLATAFORMA EDUCATIVA PARA LA ESTIMACIÓN DE GASES DE EFECTO INVE"/>
    <m/>
    <x v="5"/>
    <s v="GRATUITO"/>
    <s v="LUISA FERNANDA RAMÍREZ RÍOS_x000a__x000a_ROGER CALDERÓN MORENO_x000a__x000a_CAMILO ANDRÉS PARRADO MORA_x000a__x000a_"/>
    <s v="_x000a_C.C N°1.130.592.875_x000a__x000a_C.C Nº 86.072.892_x000a__x000a_C.C.Nº 1.006.700.682_x000a_"/>
    <s v="N/A"/>
    <s v="N/A"/>
    <s v="3128459697        3118371736             3229505796"/>
    <s v="lfernandaramirez@unillanos.edu.co                          rcalderonmoreno@unillanos.edu.co            camilo.parrado@unillanos.edu.co"/>
    <s v="TIEMPO MÁXIMO DE PROTECCIÓN LEGAL "/>
    <d v="2024-10-08T00:00:00"/>
    <s v="YOHANA MARIA VELASCO SANTAMARÍA"/>
    <s v="DIRECTORA TÈCNICA DE LA DIRECCIÒN GENERAL DE INVESTIGACIONES"/>
    <n v="52518905"/>
    <s v="ymvelascos@unillanos.edu.co                dginvestigaciones@unillanos.edu.co"/>
    <s v="N/A"/>
    <s v="N/A"/>
    <s v="N/A"/>
    <s v="N/A"/>
    <s v="N/A"/>
    <s v="N/A"/>
    <s v="N/A"/>
    <s v="N/A"/>
    <s v="N/A"/>
    <s v="N/A"/>
    <s v="N/A"/>
    <s v="N/A"/>
    <e v="#VALUE!"/>
    <s v="N/A"/>
    <s v="N/A"/>
    <s v="N/A"/>
    <s v="N/A"/>
    <s v="N/A"/>
    <s v="N/A"/>
    <s v="N/A"/>
    <s v="N/A"/>
    <s v="N/A"/>
    <s v="N/A"/>
    <s v="N/A"/>
    <n v="0"/>
    <n v="0"/>
    <n v="0"/>
    <n v="0"/>
    <e v="#VALUE!"/>
    <s v="NATALIA"/>
    <d v="2024-11-29T00:00:00"/>
    <e v="#VALUE!"/>
    <s v="NO"/>
    <m/>
    <s v="EN EJECUCIÓN"/>
    <m/>
    <s v="N/A"/>
    <e v="#VALUE!"/>
    <m/>
    <m/>
  </r>
  <r>
    <s v="1271"/>
    <x v="0"/>
    <s v="ADQUISICIÓN DE ELEMENTOS DE ERGONOMÍA Y ORGANIZACIÓN DE PUESTOS DE TRABAJO, NECESARIOS PARA EL PERSONAL DE LA UNIVERSIDAD DE LOS LLANOS, VIGENCIA 2024."/>
    <m/>
    <x v="4"/>
    <n v="31999100"/>
    <s v="ERGONOMUS S.A.S."/>
    <s v="900.642.173-5"/>
    <s v="ALAVARO LEONARDO SOTO FLOREZ"/>
    <n v="1019066014"/>
    <s v="(601) 9261492"/>
    <s v="gerencia@ergonomus.co"/>
    <s v="HASTA EL 15 DE NOVIEMBRE DE 2024 "/>
    <d v="2024-10-10T00:00:00"/>
    <s v="VÍCTOR EFRÉN ORTIZ ORTIZ"/>
    <s v="Jefe División de Servicios Administrativos "/>
    <n v="86039367"/>
    <s v="recurso_humano@unillanos.edu.co"/>
    <s v="N/A"/>
    <n v="1949"/>
    <d v="2024-09-06T00:00:00"/>
    <n v="6707"/>
    <d v="2024-10-17T00:00:00"/>
    <s v="22010060562120202008"/>
    <s v="FUNCIONAMIENTO"/>
    <s v="N/A"/>
    <s v="N/A"/>
    <s v="N/A"/>
    <d v="2024-10-17T00:00:00"/>
    <d v="2024-11-15T00:00:00"/>
    <n v="0"/>
    <d v="2024-11-14T00:00:00"/>
    <s v="PENDIENTE DE ENTREGA DE INSUMOS "/>
    <d v="2024-12-15T00:00:00"/>
    <s v="N/A"/>
    <s v="N/A"/>
    <s v="N/A"/>
    <s v="N/A"/>
    <s v="N/A"/>
    <s v="N/A"/>
    <s v="N/A"/>
    <s v="N/A"/>
    <n v="0"/>
    <n v="0"/>
    <n v="0"/>
    <n v="0"/>
    <n v="31999100"/>
    <s v="CAMILO"/>
    <d v="2024-11-26T00:00:00"/>
    <n v="29"/>
    <s v="SI"/>
    <d v="2024-12-13T00:00:00"/>
    <s v="LIQUIDADO"/>
    <s v="OK"/>
    <d v="2024-10-25T00:00:00"/>
    <m/>
    <s v="OK"/>
    <m/>
  </r>
  <r>
    <s v="1272"/>
    <x v="0"/>
    <s v="ADQUISICIÓN DE ELEMENTOS DE EMERGENCIAS Y PRIMEROS AUXILIOS PARA LA UNIVERSIDAD DE LOS LLANOS EN LA VIGENCIA 2024."/>
    <m/>
    <x v="4"/>
    <n v="31956100"/>
    <s v="RIAÑO RAMÍREZ S.A.S."/>
    <s v="900.692.046-1"/>
    <s v="NATALIA RAMÍREZ RIAÑO"/>
    <n v="1121852859"/>
    <s v="3213966561."/>
    <s v="comercial@rrsas.co"/>
    <s v="DOS (02) MESES CALENDARIO O HASTA EL 15 DE NOVIEMBRE DE 2024"/>
    <d v="2024-10-11T00:00:00"/>
    <s v="VÍCTOR EFRÉN ORTIZ ORTIZ"/>
    <s v="Jefe División de Servicios Administrativos "/>
    <n v="86039367"/>
    <s v="recurso_humano@unillanos.edu.co"/>
    <s v="N/A"/>
    <n v="1950"/>
    <d v="2024-09-06T00:00:00"/>
    <n v="6663"/>
    <d v="2024-10-11T00:00:00"/>
    <s v="22010060562120202008"/>
    <s v="FUNCIONAMIENTO"/>
    <s v="N/A"/>
    <s v="N/A"/>
    <s v="N/A"/>
    <d v="2024-10-11T00:00:00"/>
    <d v="2024-12-10T00:00:00"/>
    <n v="0"/>
    <s v="N/A"/>
    <s v="N/A"/>
    <s v="N/A"/>
    <s v="N/A"/>
    <s v="N/A"/>
    <d v="2024-10-22T00:00:00"/>
    <s v="Por error involuntario de digitación, se indicó de manera incorrecta en el encabezado de la respectiva minuta el nombre del contratista."/>
    <s v="N/A"/>
    <s v="N/A"/>
    <s v="N/A"/>
    <s v="N/A"/>
    <n v="0"/>
    <n v="0"/>
    <n v="0"/>
    <n v="0"/>
    <n v="31956100"/>
    <s v="LIDA"/>
    <d v="2024-10-29T00:00:00"/>
    <n v="13"/>
    <s v="SI"/>
    <d v="2024-10-31T00:00:00"/>
    <s v="LIQUIDADO"/>
    <s v="OK LIQUIDADO"/>
    <d v="2024-10-28T00:00:00"/>
    <m/>
    <s v="OK HASTA LIQUIDACION"/>
    <m/>
  </r>
  <r>
    <s v="1273"/>
    <x v="0"/>
    <s v="ADQUISICIÓN DE EQUIPOS Y ELEMENTOS TECNOLÓGICOS NECESARIOS PARA EL DESARROLLO DE PROYECTOS INTERNOS DE LA DIRECCIÓN GENERAL DE INVESTIGACIONES, CON CARGO BPUNI VIAC 04 3110 2023 – ACTUALIZACIÓN."/>
    <m/>
    <x v="4"/>
    <n v="50206662"/>
    <s v="MVSERVICE INGENIERIA SOLUCIONS S.A.S"/>
    <s v="900543147-9"/>
    <s v="MAURICIO VELEZ NARANJO"/>
    <n v="86067251"/>
    <n v="3167524620"/>
    <s v="gerencia@mservice.com.co"/>
    <s v="CUARENTA Y CINCO (45) DÍAS CALENDARIO"/>
    <d v="2024-10-11T00:00:00"/>
    <s v="ROIMAN ARTURO SASTOQUE GUZMÁN"/>
    <s v="JEFE OFICINA DE SISTEMAS"/>
    <n v="86057944"/>
    <s v="ROIMAN.SASTOQUE@UNILLANOS.EDU.CO _x000a_SISTEMAS@UNILLANOS.EDU.CO"/>
    <s v="N/A"/>
    <n v="2230"/>
    <d v="2024-10-02T00:00:00"/>
    <n v="6664"/>
    <d v="2024-10-11T00:00:00"/>
    <s v="220800614923201010050201"/>
    <s v="INVERSIÓN"/>
    <s v="N/A"/>
    <s v="N/A"/>
    <s v="N/A"/>
    <d v="2024-10-11T00:00:00"/>
    <d v="2024-11-24T00:00:00"/>
    <n v="0"/>
    <s v="N/A"/>
    <s v="N/A"/>
    <s v="N/A"/>
    <s v="N/A"/>
    <s v="N/A"/>
    <s v="N/A"/>
    <s v="N/A"/>
    <s v="N/A"/>
    <s v="N/A"/>
    <s v="N/A}"/>
    <s v="N/A"/>
    <n v="0"/>
    <n v="0"/>
    <n v="0"/>
    <n v="0"/>
    <n v="50206662"/>
    <s v="CAMILO"/>
    <d v="2024-11-15T00:00:00"/>
    <n v="26"/>
    <s v="SI"/>
    <d v="2024-12-11T00:00:00"/>
    <s v="LIQUIDADO"/>
    <s v="OK"/>
    <d v="2024-10-29T00:00:00"/>
    <n v="13"/>
    <s v="OK"/>
    <m/>
  </r>
  <r>
    <s v="1274"/>
    <x v="0"/>
    <s v="ADQUISICIÓN DE COMPONENTES Y ELEMENTOS ELECTRONICOS NECESARIOS PARA EL DESARROLLO LA CONVOCATORIA PARA EL FORTALECIMIENTO DE LOS GRUPOS DE INVESTIGACIÓN DE LA UNIVERSIDAD DE LOS LLANOS CATEGORIZADOS Y RECONOCIDOS EN EL SNCTeI, CON CARGO BPUNI VIAC 04 3110"/>
    <m/>
    <x v="4"/>
    <n v="13835000"/>
    <s v="FLOR LIBE ARANDA GARCIA"/>
    <n v="52123306"/>
    <s v="N/A"/>
    <s v="N/A"/>
    <n v="3204893196"/>
    <s v="catalinaranda@hotmail.com"/>
    <s v="CUARENTA Y CINCO (45) DÍAS CALENDARIO"/>
    <d v="2024-10-11T00:00:00"/>
    <s v="ANDRES FERNANDO JIMENEZ LOPEZ"/>
    <s v="Docente Facultad de Ciencias Basicas e Ingenieria"/>
    <n v="74184838"/>
    <s v="ajimenez@unillanos.edu.co"/>
    <s v="N/A"/>
    <n v="2221"/>
    <d v="2024-10-02T00:00:00"/>
    <n v="6665"/>
    <d v="2024-10-11T00:00:00"/>
    <s v="220800614923201010050201"/>
    <s v="INVERSIÓN"/>
    <s v="N/A"/>
    <s v="N/A"/>
    <s v="N/A"/>
    <d v="2024-10-11T00:00:00"/>
    <d v="2024-11-24T00:00:00"/>
    <n v="0"/>
    <s v="N/A"/>
    <s v="N/A"/>
    <s v="N/A"/>
    <s v="N/A"/>
    <s v="N/A"/>
    <s v="N/A"/>
    <s v="N/A"/>
    <s v="N/A"/>
    <s v="N/A"/>
    <s v="N/A"/>
    <s v="N/A"/>
    <n v="0"/>
    <n v="0"/>
    <n v="0"/>
    <n v="0"/>
    <n v="13835000"/>
    <s v="CAMILO"/>
    <d v="2024-10-29T00:00:00"/>
    <n v="13"/>
    <s v="SI"/>
    <d v="2024-11-15T00:00:00"/>
    <s v="LIQUIDADO"/>
    <s v="OK LIQUIDADO"/>
    <d v="2024-10-30T00:00:00"/>
    <n v="14"/>
    <s v="OK HASTA LIQUIDACION"/>
    <m/>
  </r>
  <r>
    <s v="1275"/>
    <x v="0"/>
    <s v="ADQUISICIÓN DE ELEMENTOS PUBLICITARIOS NECESARIOS PARA EL DESARROLLO DE LAS DIFERENTES CAMPAÑAS DEL AREA DE SEGURIDAD Y SALUD EN EL TRABAJO PARA LA UNIVERSIDAD DE LOS LLANOS.  "/>
    <m/>
    <x v="4"/>
    <n v="28679000"/>
    <s v="LA GUÍA IMPRESORES JYM S.A.S."/>
    <s v="901754505-1"/>
    <s v="LEYDI YOHANNA LONDOÑO OCAMPO"/>
    <n v="38791218"/>
    <s v="3208400497."/>
    <s v="clasificadoslaguia@gmail.com"/>
    <s v="UN (01) MES Y QUINCE (15) DIAS CALENDARIO"/>
    <d v="2024-10-16T00:00:00"/>
    <s v="VÍCTOR EFRÉN ORTIZ ORTIZ"/>
    <s v="JEFE DIVISIÓN DE SERVICIOS ADMINISTRATIVOS "/>
    <n v="86039367"/>
    <s v="recurso_humano@unillanos.edu.co"/>
    <s v="N/A"/>
    <n v="2296"/>
    <d v="2024-10-08T00:00:00"/>
    <n v="6701"/>
    <d v="2024-10-16T00:00:00"/>
    <s v="22010060562120202008"/>
    <s v="FUNCIONAMIENTO"/>
    <s v="N/A"/>
    <s v="N/A"/>
    <s v="N/A"/>
    <d v="2024-10-16T00:00:00"/>
    <d v="2024-11-30T00:00:00"/>
    <n v="0"/>
    <s v="N/A"/>
    <s v="N/A"/>
    <s v="N/A"/>
    <s v="N/A"/>
    <s v="N/A"/>
    <s v="N/A"/>
    <s v="N/A"/>
    <s v="N/A"/>
    <s v="N/A"/>
    <s v="N/A"/>
    <s v="N/A"/>
    <n v="0"/>
    <n v="0"/>
    <n v="0"/>
    <n v="0"/>
    <n v="28679000"/>
    <s v="LIDA"/>
    <d v="2024-11-06T00:00:00"/>
    <n v="16"/>
    <s v="SI"/>
    <d v="2024-12-04T00:00:00"/>
    <s v="LIQUIDADO"/>
    <s v="OK"/>
    <d v="2024-10-24T00:00:00"/>
    <m/>
    <s v="OK"/>
    <m/>
  </r>
  <r>
    <s v="1276    "/>
    <x v="0"/>
    <s v="PRESTACIÓN DE SERVICIOS DE CAPACITACIÓN PARA EL PROGRAMA CIEN MAESTROS PARA LA RURALIDAD DE LA FUNDACIÓN AURELIO LLANO POSADA. (CONTRATO Nº 0001 DE 2024)"/>
    <m/>
    <x v="0"/>
    <n v="125280000"/>
    <s v="FUNDACIÓN AURELIO LLANO POSADA (CONTRATANTE)"/>
    <s v="890.984.924-1"/>
    <s v="PATRICIA FUEL"/>
    <n v="43837522"/>
    <s v="3104934495 – 3176472407  (604) 3164400"/>
    <s v="smgiraldo@aureliollano.org.co, cvsalazar@aureliollano.org.co"/>
    <s v="OCHO (08) SEMESTRES"/>
    <d v="2024-10-16T00:00:00"/>
    <s v="BEATRIZ AVELINA VILLARRAGA BAQUERO"/>
    <s v="DIRECTORA TÉCNICA DE PROYECCIÓN SOCIAL /"/>
    <n v="35262313"/>
    <s v="PROYECTOSPROYECCIONSOCIAL@UNILLANOS.EDU.CO"/>
    <s v="N/A"/>
    <s v="N/A"/>
    <s v="N/A"/>
    <s v="N/A"/>
    <s v="N/A"/>
    <s v="N/A"/>
    <s v="N/A"/>
    <s v="N/A"/>
    <s v="N/A"/>
    <s v="N/A"/>
    <d v="2024-10-08T00:00:00"/>
    <d v="2028-06-07T00:00:00"/>
    <n v="679"/>
    <s v="N/A"/>
    <s v="N/A"/>
    <s v="N/A"/>
    <s v="N/A"/>
    <s v="N/A"/>
    <s v="N/A"/>
    <s v="N/A"/>
    <s v="N/A"/>
    <s v="N/A"/>
    <s v="N/A"/>
    <s v="N/A"/>
    <n v="0"/>
    <n v="0"/>
    <n v="0"/>
    <n v="0"/>
    <n v="125280000"/>
    <s v="NATALIA"/>
    <d v="2024-11-26T00:00:00"/>
    <n v="36"/>
    <s v="NO"/>
    <m/>
    <s v="EN EJECUCIÓN"/>
    <m/>
    <m/>
    <s v=""/>
    <m/>
    <m/>
  </r>
  <r>
    <s v="1285"/>
    <x v="0"/>
    <s v="ADECUACIÓN DE LA INFRAESTRUCTURA FÍSICA DEL MUSEO DE HISTORIA NATURAL CONFORME AL PROYECTO “FORTALECIMIENTO DE LAS CAPACIDADES INSTITUCIONALES DE CIENCIA, TECNOLOGÍA E INNOVACIÓN DE LA FACULTAD DE CIENCIAS DE LA SALUD DE LA UNIVERSIDAD DE LOS LLANOS VILLA"/>
    <m/>
    <x v="8"/>
    <n v="52363321"/>
    <s v="JVC INGENIERA Y CONSTRUCCIONES DE LOS LLANOS S.A.S."/>
    <s v="901550303-4"/>
    <s v="JUAN CAMILO VILLAFAÑE SOGAMOSO"/>
    <n v="1121910626"/>
    <s v="3125294946."/>
    <s v="incovillanossas@gmail.com"/>
    <s v="TRES (03) MESES CALENDARIO"/>
    <d v="2024-10-18T00:00:00"/>
    <s v="WILSON FERNANDO SALGADO CIFUENTES"/>
    <s v="VICERRECTOR DE RECURSOS UNIVERSITARIOS"/>
    <n v="17346234"/>
    <s v="vicerecursos@unillanos.edu.co"/>
    <s v="N/A"/>
    <n v="2291"/>
    <d v="2024-10-08T00:00:00"/>
    <n v="6727"/>
    <d v="2024-10-18T00:00:00"/>
    <s v="220800853523201010010319"/>
    <s v="INVERSIÓN"/>
    <s v="30-44-101060198                     30-40101022249"/>
    <d v="2024-10-22T00:00:00"/>
    <d v="2024-10-22T00:00:00"/>
    <d v="2024-10-22T00:00:00"/>
    <d v="2025-01-21T00:00:00"/>
    <n v="0"/>
    <s v="N/A"/>
    <s v="N/A"/>
    <s v="N/A"/>
    <d v="2024-12-27T00:00:00"/>
    <s v="ACTA MODIFICACION Nº1,  se modifica clàusula 3 ESPECIFICACION TÈCNICAS, mayores y menores cantidades e items no previstos"/>
    <s v="N/A"/>
    <s v="N/A"/>
    <s v="N/A"/>
    <s v="N/A"/>
    <s v="N/A"/>
    <s v="N/A"/>
    <n v="0"/>
    <n v="0"/>
    <n v="0"/>
    <n v="0"/>
    <n v="52363321"/>
    <s v="LIDA"/>
    <d v="2024-11-05T00:00:00"/>
    <n v="11"/>
    <s v="NO"/>
    <d v="2025-04-29T00:00:00"/>
    <s v="LIQUIDADO"/>
    <s v="OK LIQUIDADO"/>
    <d v="2024-11-07T00:00:00"/>
    <m/>
    <s v="OK LIQUIDACION"/>
    <m/>
  </r>
  <r>
    <s v="1286"/>
    <x v="0"/>
    <s v="ADQUISICIÓN DE HERRAMIENTAS, MATERIALES Y SERVICIOS DE MANTENIMIENTO DE REACTIVOS, DEL LABORATORIO DE PIROLISIS EN EL MARCO DEL CONVENIO ENTRE LA UNIVERSIDAD DE LOS LLANOS Y LA UNIVERSIDAD DE ANTIOQUIA &quot;DESARROLLO DE SENSORES BASADOS EN CARBONO OBTENIDO A"/>
    <m/>
    <x v="4"/>
    <n v="8355000"/>
    <s v="WILSON ALBERTO MONROY MOYANO"/>
    <n v="86044034"/>
    <s v="N/A"/>
    <s v="N/A"/>
    <n v="3105747509"/>
    <s v="wilsonmonroy@gmail.com"/>
    <s v="UN (01) MES Y DIEZ (10) DIAS CALENDARIO"/>
    <d v="2024-10-21T00:00:00"/>
    <s v="ALFONSO ANDRÉS PORTACIO LAMADRID"/>
    <s v="Docente Coordinador del Convenio No. 20230019-056-2"/>
    <n v="7368406"/>
    <s v="wilsonmonroy@gmail.com"/>
    <s v="N/A"/>
    <n v="2165"/>
    <d v="2024-09-27T00:00:00"/>
    <n v="6773"/>
    <d v="2024-10-21T00:00:00"/>
    <s v="22010061082450209"/>
    <s v="GASTOS DE OPERACION COMERCIAL"/>
    <s v="N/A"/>
    <s v="N/A"/>
    <s v="N/A"/>
    <d v="2024-10-21T00:00:00"/>
    <d v="2024-11-30T00:00:00"/>
    <n v="0"/>
    <s v="N/A"/>
    <s v="N/A"/>
    <s v="N/A"/>
    <s v="N/A"/>
    <s v="N/A"/>
    <s v="N/A"/>
    <s v="N/A"/>
    <s v="N/A"/>
    <s v="N/A"/>
    <s v="N/A"/>
    <s v="N/A"/>
    <n v="0"/>
    <n v="0"/>
    <n v="0"/>
    <n v="0"/>
    <n v="8355000"/>
    <s v="LIDA"/>
    <d v="2024-11-26T00:00:00"/>
    <n v="27"/>
    <s v="SI"/>
    <d v="2024-11-28T00:00:00"/>
    <s v="LIQUIDADO"/>
    <s v="OK"/>
    <s v="OK"/>
    <m/>
    <s v="OK"/>
    <m/>
  </r>
  <r>
    <s v="1287"/>
    <x v="0"/>
    <s v="ADQUISICIÓN DE REACTIVOS ESPECIALIZADOS DE DIAGNÓSTICO NECESARIOS PARA EL DESARROLLO DE PROYECTOS INTERNOS Y CONVOCATORIA DE GRUPOS DE LA DIRECCIÓN GENERAL DE INVESTIGACIONES, CON CARGO BPUNI VIAC 04 3110 2023 – ACTUALIZACIÓN – GRUPO II."/>
    <m/>
    <x v="4"/>
    <n v="44798740"/>
    <s v="YEQUIM S.A.S."/>
    <s v="830.012.275-1"/>
    <s v="YESID SOSSA MORALES "/>
    <n v="6001330"/>
    <s v="(601) 4025395."/>
    <s v="yequim@hotmail.com; controldegestion@yequim.com"/>
    <s v="CUARENTA Y CINCO (45) DÍAS CALENDARIO"/>
    <d v="2024-10-21T00:00:00"/>
    <s v="DUMAR ALEXANDER JARAMILLO HERNANDEZ"/>
    <s v="DOCENTE DE PLANTA"/>
    <n v="86075143"/>
    <s v="dumar.jaramillo@unillanos.edu.co"/>
    <s v="N/A"/>
    <n v="2252"/>
    <d v="2024-10-04T00:00:00"/>
    <n v="6774"/>
    <d v="2024-10-21T00:00:00"/>
    <s v="220800614923201010050"/>
    <s v="INVERSIÓN"/>
    <s v="N/A"/>
    <s v="N/A"/>
    <s v="N/A"/>
    <d v="2024-10-21T00:00:00"/>
    <d v="2024-12-05T00:00:00"/>
    <n v="0"/>
    <s v="N/A"/>
    <s v="N/A"/>
    <s v="N/A"/>
    <s v="N/A"/>
    <s v="N/A"/>
    <s v="N/A"/>
    <s v="N/A"/>
    <s v="N/A"/>
    <s v="N/A"/>
    <s v="N/A"/>
    <s v="N/A"/>
    <n v="0"/>
    <n v="0"/>
    <n v="0"/>
    <n v="0"/>
    <n v="44798740"/>
    <s v="LIDA"/>
    <d v="2024-11-26T00:00:00"/>
    <n v="27"/>
    <s v="SI"/>
    <d v="2024-12-05T00:00:00"/>
    <s v="LIQUIDADO"/>
    <s v="OK LIQUIDADO"/>
    <d v="2024-11-06T00:00:00"/>
    <m/>
    <s v="OK"/>
    <m/>
  </r>
  <r>
    <s v="1288"/>
    <x v="0"/>
    <s v="ADQUISICIÓN DE REACTIVOS ESPECIALIZADOS DE DIAGNÓSTICO NECESARIOS PARA EL DESARROLLO DE PROYECTOS INTERNOS Y CONVOCATORIA DE GRUPOS DE LA DIRECCIÓN GENERAL DE INVESTIGACIONES, CON CARGO BPUNI VIAC 04 3110 2023 – ACTUALIZACIÓN – GRUPO III."/>
    <m/>
    <x v="4"/>
    <n v="5746250"/>
    <s v="MAXICAL S.A.S."/>
    <s v="900.447.875-1"/>
    <s v="SERGIO CALDERÓN TRASLAVIÑA"/>
    <n v="17332600"/>
    <s v="3158273481."/>
    <s v="gerente@maxical.co"/>
    <s v="CUARENTA Y CINCO (45) DÍAS CALENDARIO"/>
    <d v="2024-10-21T00:00:00"/>
    <s v="DUMAR ALEXANDER JARAMILLO HERNANDEZ"/>
    <s v="DOCENTE DE PLANTA"/>
    <n v="86075143"/>
    <s v="dumar.jaramillo@unillanos.edu.co"/>
    <s v="N/A"/>
    <n v="2252"/>
    <d v="2024-10-04T00:00:00"/>
    <n v="6775"/>
    <d v="2024-10-21T00:00:00"/>
    <s v="220800614923201010050"/>
    <s v="INVERSIÓN"/>
    <s v="N/A"/>
    <s v="N/A"/>
    <s v="N/A"/>
    <d v="2024-10-21T00:00:00"/>
    <d v="2024-12-05T00:00:00"/>
    <n v="0"/>
    <s v="N/A"/>
    <s v="N/A"/>
    <s v="N/A"/>
    <s v="N/A"/>
    <s v="N/A"/>
    <s v="N/A"/>
    <s v="N/A"/>
    <s v="N/A"/>
    <s v="N/A"/>
    <s v="N/A"/>
    <s v="N/A"/>
    <n v="0"/>
    <n v="0"/>
    <n v="0"/>
    <n v="0"/>
    <n v="5746250"/>
    <s v="LIDA"/>
    <d v="2024-11-15T00:00:00"/>
    <n v="20"/>
    <s v="SI"/>
    <d v="2024-11-18T00:00:00"/>
    <s v="LIQUIDADO"/>
    <s v="OK LIQUIDADO"/>
    <d v="2024-11-15T00:00:00"/>
    <m/>
    <s v="OK HASTA LIQUIDACION"/>
    <m/>
  </r>
  <r>
    <s v="1289"/>
    <x v="0"/>
    <s v="ADQUISICIÓN E INSTALACIÓN DE MOBILIARIO Y EQUIPOS TECNOLOGICOS PARA EL DESARROLLO DEL PROYECTO “FORTALECIMIENTO DEL MUSEO DE HISTORIA NATURAL COMO PARTE DE LOS PROCESOS DE REACREDITACIÓN DEL PROGRAMA DE BIOLOGÍA DE LA UNIVERSIDAD DE LOS LLANOS CON CARGO A"/>
    <m/>
    <x v="4"/>
    <n v="37250808"/>
    <s v="HUGO ALEXANDER ESCARRAGA TORRES"/>
    <n v="9733157"/>
    <s v="N/A"/>
    <s v="N/A"/>
    <n v="3208395809"/>
    <s v="halex28@gmail.com"/>
    <s v="CUATRO (04) MESES CALENDARIO"/>
    <d v="2024-10-21T00:00:00"/>
    <s v="ELVIS MIGUEL PÉREZ RODRÍGUEZ"/>
    <s v="DECANO DE LA FACULTAD DE CIENCIAS BÁSICAS E INGENIERÍA"/>
    <n v="17413048"/>
    <s v="ecafcbi@unillanos.edu.co        eperez@unillanos.edu.co"/>
    <s v="N/A"/>
    <n v="2308"/>
    <d v="2024-10-09T00:00:00"/>
    <n v="6784"/>
    <d v="2024-10-22T00:00:00"/>
    <s v="22080085352320101004010102  220800853523201010030301"/>
    <s v="INVERSIÓN - ESTAMPILLA UNILLANOS"/>
    <s v="N/A"/>
    <s v="N/A"/>
    <s v="N/A"/>
    <d v="2024-10-22T00:00:00"/>
    <d v="2025-02-21T00:00:00"/>
    <n v="0"/>
    <s v="N/A"/>
    <s v="N/A"/>
    <s v="N/A"/>
    <s v="N/A"/>
    <s v="N/A"/>
    <s v="N/A"/>
    <s v="N/A"/>
    <s v="N/A"/>
    <s v="N/A"/>
    <s v="N/A"/>
    <s v="N/A"/>
    <n v="0"/>
    <n v="0"/>
    <n v="0"/>
    <n v="0"/>
    <n v="37250808"/>
    <s v="NATALIA"/>
    <d v="2024-11-12T00:00:00"/>
    <n v="16"/>
    <s v="SI"/>
    <d v="2024-12-06T00:00:00"/>
    <s v="LIQUIDADO"/>
    <s v="OK"/>
    <d v="2024-10-24T00:00:00"/>
    <n v="4"/>
    <s v="OK"/>
    <m/>
  </r>
  <r>
    <s v="1290"/>
    <x v="0"/>
    <s v="ADQUISICIÓN DE REACTIVOS ESPECIALIZADOS DE DIAGNÓSTICO NECESARIOS PARA EL DESARROLLO DE PROYECTOS INTERNOS Y CONVOCATORIA DE GRUPOS DE LA DIRECCIÓN GENERAL DE INVESTIGACIONES, CON CARGO BPUNI VIAC 04 3110 2023 – ACTUALIZACIÓN – GRUPO I"/>
    <m/>
    <x v="4"/>
    <n v="9287012"/>
    <s v="TECNOAQUA S.A.S"/>
    <s v="900789091-1"/>
    <s v="JUAN CARLOS CORTES JARAMILLO"/>
    <n v="80422748"/>
    <s v="3196032445, 3166996911"/>
    <s v="ventas@tecnoaquas.com "/>
    <s v="CUARENTA Y CINCO (45) DÍAS CALENDARIO"/>
    <d v="2024-10-21T00:00:00"/>
    <s v="LUIS FELIPE COLLAZOS LASSO"/>
    <s v="docente de planta "/>
    <n v="7709055"/>
    <s v="ventas@tecnoaquas.com "/>
    <s v="N/A"/>
    <n v="2252"/>
    <d v="2024-10-04T00:00:00"/>
    <n v="6771"/>
    <d v="2024-10-21T00:00:00"/>
    <s v="220800614923201010050201"/>
    <s v="INVERSIÓN"/>
    <s v="NA"/>
    <s v="N/A"/>
    <s v="N/A"/>
    <d v="2024-10-21T00:00:00"/>
    <d v="2024-12-04T00:00:00"/>
    <n v="0"/>
    <s v="N/A"/>
    <s v="N/A"/>
    <s v="N/A"/>
    <s v="N/A"/>
    <s v="N/A"/>
    <s v="N/A"/>
    <s v="N/A"/>
    <s v="N/A"/>
    <s v="N/A"/>
    <s v="N/A"/>
    <s v="N/A"/>
    <n v="0"/>
    <n v="0"/>
    <n v="0"/>
    <n v="0"/>
    <n v="9287012"/>
    <s v="CAMILO"/>
    <d v="2024-11-05T00:00:00"/>
    <n v="12"/>
    <s v="SI"/>
    <d v="2024-11-14T00:00:00"/>
    <s v="LIQUIDADO"/>
    <s v="OK LIQUIDADO"/>
    <d v="2024-11-05T00:00:00"/>
    <n v="12"/>
    <s v="OK HASTA LIQUIDACION"/>
    <m/>
  </r>
  <r>
    <s v="1292"/>
    <x v="0"/>
    <s v="ADQUISICIÓN DE ELEMENTOS PUBLICITARIOS DEL PORTAFOLIO DE PROGRAMAS DE LA FACULTAD DE CIENCIAS DE LA SALUD DE LA UNIVERSIDAD DE LOS LLANOS."/>
    <m/>
    <x v="4"/>
    <n v="3363416"/>
    <s v="LA GUIA IMPRESORES JYM S.A.S."/>
    <s v="901.754.505-1"/>
    <s v="LEYDI YOHANNA LONDOÑO OCAMPO"/>
    <n v="38791218"/>
    <n v="3208400497"/>
    <s v="johanna0673@gmail.com, clasificadoslaguia@gmail.com"/>
    <s v="HASTA EL 15 DE NOVIEMBRE DE 2024"/>
    <d v="2024-10-21T00:00:00"/>
    <s v="LUZ MIRYAM TOBÓN BORRERO"/>
    <s v="Decana de la Facultad de Ciencias de la Salud"/>
    <n v="40382398"/>
    <s v="FACULTAD_SALUD@UNILLANOS.EDU.CO"/>
    <s v="N/A"/>
    <n v="2309"/>
    <d v="2024-10-10T00:00:00"/>
    <n v="6772"/>
    <d v="2024-10-21T00:00:00"/>
    <s v="21010060222120201003"/>
    <s v="FUNCIONAMIENTO"/>
    <s v="N/A"/>
    <s v="N/A"/>
    <s v="N/A"/>
    <d v="2024-10-21T00:00:00"/>
    <d v="2024-11-15T00:00:00"/>
    <n v="0"/>
    <s v="N/A"/>
    <s v="N/A"/>
    <s v="N/A"/>
    <s v="N/A"/>
    <s v="N/A"/>
    <s v="N/A"/>
    <s v="N/A"/>
    <s v="N/A"/>
    <s v="N/A"/>
    <s v="N/A"/>
    <s v="N/A"/>
    <n v="0"/>
    <n v="0"/>
    <n v="0"/>
    <n v="0"/>
    <n v="3363416"/>
    <s v="ALEJANDRA"/>
    <d v="2024-10-29T00:00:00"/>
    <n v="7"/>
    <s v="SI"/>
    <d v="2024-11-27T00:00:00"/>
    <s v="LIQUIDADO"/>
    <s v="OK LIQUIDADO"/>
    <d v="2024-10-29T00:00:00"/>
    <m/>
    <s v="OK HASTA LIQUIDACION"/>
    <m/>
  </r>
  <r>
    <s v="1293"/>
    <x v="0"/>
    <s v="RENOVACIÓN DE LA SUSCRIPCIÓN DE LA LICENCIA ANTI PLAGIO PARA LA REVISIÓN TÉCNICA DE LOS DOCUMENTOS ASOCIADOS AL PROCESO DE INVESTIGACIÓN CON CARGO A LA FICHA BPUNI VIAC 04 3110 2023 – ACTUALIZACIÓN."/>
    <m/>
    <x v="3"/>
    <n v="60196500"/>
    <s v="ITIS SUPPORT S.A.S."/>
    <s v="830080928-2"/>
    <s v="FERNANDO GUILLERMO ACOSTA ACEVEDO"/>
    <n v="19493212"/>
    <s v="(601) 7448644, 3154301559."/>
    <s v="info@itis.com.co"/>
    <s v="DOS (2) MESES CALENDARIO"/>
    <d v="2024-10-22T00:00:00"/>
    <s v="YOHANA MARIA VELASCO SANTAMARÍA"/>
    <s v="DIRECTORA TÈCNICA DE INVESTIGACIONES"/>
    <n v="52518905"/>
    <s v="ymvelascos@unillanos.edu.co                dginvestigaciones@unillanos.edu.co"/>
    <s v="N/A"/>
    <n v="2148"/>
    <d v="2024-09-25T00:00:00"/>
    <n v="6783"/>
    <d v="2024-10-22T00:00:00"/>
    <s v="220900630723201010050201 "/>
    <s v="INVERSIÓN"/>
    <s v="N/A"/>
    <s v="N/A"/>
    <s v="N/A"/>
    <d v="2024-10-22T00:00:00"/>
    <d v="2024-12-21T00:00:00"/>
    <n v="0"/>
    <s v="N/A"/>
    <s v="N/A"/>
    <s v="N/A"/>
    <s v="N/A"/>
    <s v="N/A"/>
    <d v="2024-12-09T00:00:00"/>
    <s v="ACTA ACLARATORIA N° 01, Se aclara el segundo apellido del contratista ya  que no coincidia con el de su cedula."/>
    <s v="N/A"/>
    <s v="N/A"/>
    <s v="N/A"/>
    <s v="N/A"/>
    <n v="0"/>
    <n v="0"/>
    <n v="0"/>
    <n v="0"/>
    <n v="60196500"/>
    <s v="LIDA"/>
    <d v="2024-11-27T00:00:00"/>
    <n v="27"/>
    <s v="NO"/>
    <d v="2024-12-11T00:00:00"/>
    <s v="LIQUIDADO"/>
    <s v="OK LIQUIDADO"/>
    <d v="2024-11-18T00:00:00"/>
    <m/>
    <s v="OK HASTA LIQUIDACION"/>
    <m/>
  </r>
  <r>
    <s v="1294"/>
    <x v="0"/>
    <s v="ADQUISICIÓN DE SEMOVIENTES COMO APOYO AL DESARROLLO DE LAS ACTIVIDADES ACADÉMICAS, INVESTIGATIVAS Y DE EXTENSIÓN DE LAS UNIDADES RURALES DE LA UNIVERSIDAD DE LOS LLANOS"/>
    <m/>
    <x v="4"/>
    <n v="5535000"/>
    <s v="CARLOS LEONARDO VILLAMIL ORDOÑEZ"/>
    <n v="79943834"/>
    <s v="N/A"/>
    <s v="N/A"/>
    <n v="3142962191"/>
    <s v="veterinariaequivets@gmail.com"/>
    <s v="hasta el 30 de noviembre de 2024"/>
    <d v="2024-10-22T00:00:00"/>
    <s v="JOSE SAEL PEDRAZA"/>
    <s v="Coordinador de Unidades Rurales "/>
    <n v="91239864"/>
    <s v="GRANJAS@UNILLANOS.EDU.CO"/>
    <s v="N/A"/>
    <n v="2220"/>
    <d v="2024-10-02T00:00:00"/>
    <n v="6794"/>
    <d v="2024-10-22T00:00:00"/>
    <s v="22010060972450100"/>
    <s v="FUNCIONAMIENTO"/>
    <s v="N/A"/>
    <s v="N/A"/>
    <s v="N/A"/>
    <d v="2024-10-22T00:00:00"/>
    <d v="2024-11-30T00:00:00"/>
    <n v="0"/>
    <s v="N/A"/>
    <s v="N/A"/>
    <s v="N/A"/>
    <s v="N/A"/>
    <s v="N/A"/>
    <s v="N/A"/>
    <s v="N/A"/>
    <s v="N/A"/>
    <s v="N/A"/>
    <s v="N/A"/>
    <s v="N/A"/>
    <n v="0"/>
    <n v="0"/>
    <n v="0"/>
    <n v="0"/>
    <n v="5535000"/>
    <s v="CAMILO"/>
    <d v="2024-10-29T00:00:00"/>
    <n v="6"/>
    <s v="SI"/>
    <d v="2024-11-12T00:00:00"/>
    <s v="LIQUIDADO"/>
    <s v="OK LIQUIDADO"/>
    <d v="2024-10-24T00:00:00"/>
    <m/>
    <s v="OK HASTA LIQUIDACION"/>
    <m/>
  </r>
  <r>
    <s v="1295"/>
    <x v="0"/>
    <s v="ADQUISICIÓN DE OCHENTA (80) LICENCIAS DE LA PLATAFORMA LT PARA EL APRENDIZAJE EN LÍNEA DE CONTENIDOS EN LAS ÁREAS DE CONOCIMIENTO DE FISIOLOGÍA, ANATOMÍA, BIOLOGÍA, ENFERMERÍA, MEDICINA HUMANA Y VETERINARIA, DISPONIBLE PARA LOS PROGRAMAS ACADÉMICOS DE LA "/>
    <m/>
    <x v="4"/>
    <n v="60134400"/>
    <s v="DIDÁCTICOS  Y LIBROS DIDACLIBROS LTDA"/>
    <s v="800.036.678-0"/>
    <s v="FLOR DE LIZ WILCHES PULIDO"/>
    <n v="51763021"/>
    <s v="(601) 2841318 – (601) 2838472: "/>
    <s v="gerencia@didaclibros.com didaclibmarketing@outlook.com"/>
    <s v="UN (01) MES CALENDARIO O HASTA EL 15 DE NOVIEMBRE DE 2024"/>
    <d v="2024-10-23T00:00:00"/>
    <s v="ROIMAN ARTURO SASTOQUE GUZMÁN"/>
    <s v="JEFE DE LA OFICINA DE SISTEMAS"/>
    <n v="86057944"/>
    <s v="ROIMAN.SASTOQUE@UNILLANOS.EDU.CO _x000a_SISTEMAS@UNILLANOS.EDU.CO"/>
    <s v="N/A"/>
    <n v="2293"/>
    <d v="2024-10-08T00:00:00"/>
    <n v="6801"/>
    <d v="2024-10-23T00:00:00"/>
    <s v="22010060922130405001"/>
    <s v="FUNCIONAMIENTO"/>
    <s v="N/A"/>
    <s v="N/A"/>
    <s v="N/A"/>
    <d v="2024-10-23T00:00:00"/>
    <d v="2024-11-15T00:00:00"/>
    <n v="0"/>
    <s v="N/A"/>
    <s v="N/A"/>
    <s v="N/A"/>
    <s v="N/A"/>
    <s v="N/A"/>
    <s v="N/A"/>
    <s v="N/A"/>
    <s v="N/A"/>
    <s v="N/A"/>
    <s v="N/A"/>
    <s v="N/A"/>
    <n v="0"/>
    <n v="0"/>
    <n v="0"/>
    <n v="0"/>
    <n v="60134400"/>
    <s v="NATALIA"/>
    <d v="2024-11-12T00:00:00"/>
    <n v="15"/>
    <s v="SI"/>
    <d v="2024-11-18T00:00:00"/>
    <s v="LIQUIDADO"/>
    <s v="OK LIQUIDADO"/>
    <d v="2024-11-08T00:00:00"/>
    <n v="13"/>
    <s v="OK HASTA LIQUIDACION"/>
    <m/>
  </r>
  <r>
    <s v="1296"/>
    <x v="0"/>
    <s v="ADQUISICIÓN DE UNA PLATAFORMA TECNOLÓGICA PARA LA EXPEDICIÓN DE TÍTULOS ELECTRÓNICOS Y ACTAS DE GRADO LEGALES, INCLUYENDO EL CERTIFICADO DIGITAL DE CERTICAMARA PARA PERSONA JURÍDICA Y LA EXPEDICIÓN DE DOS MIL (2000) PAQUETES DE GRADO (DIPLOMA Y ACTA DE GR"/>
    <m/>
    <x v="4"/>
    <n v="35500000"/>
    <s v="DIPLOGRADOS S.A.S"/>
    <s v="800.194.086- 7"/>
    <s v="ESTEBAN BORONDY RESTREPO"/>
    <n v="79694514"/>
    <s v="(601) 3417711, (601) 3417711 – 3006494730."/>
    <s v="diplogrados@hotmail.com   "/>
    <s v="UN (01) MES CALENDARIO O HASTA EL 20 DE NOVIEMBRE DE 2024"/>
    <d v="2024-10-25T00:00:00"/>
    <s v="ROIMAN ARTURO SASTOQUE GUZMÁN"/>
    <s v="JEFE DE LA OFICINA DE SISTEMAS"/>
    <n v="86057944"/>
    <s v="ROIMAN.SASTOQUE@UNILLANOS.EDU.CO _x000a_SISTEMAS@UNILLANOS.EDU.CO"/>
    <s v="N/A"/>
    <n v="2366"/>
    <d v="2024-10-16T00:00:00"/>
    <n v="6873"/>
    <d v="2024-10-25T00:00:00"/>
    <s v="2209006315232010100502030101"/>
    <s v="INVERSIÓN - ESTAMPILLA UNILLANOS"/>
    <s v="N/A"/>
    <s v="N/A"/>
    <s v="N/A"/>
    <d v="2024-10-25T00:00:00"/>
    <d v="2024-11-20T00:00:00"/>
    <n v="0"/>
    <s v="N/A"/>
    <s v="N/A"/>
    <s v="N/A"/>
    <s v="N/A"/>
    <s v="N/A"/>
    <s v="N/A"/>
    <s v="N/A"/>
    <s v="N/A"/>
    <s v="N/A"/>
    <s v="N/A"/>
    <s v="N/A"/>
    <n v="0"/>
    <n v="0"/>
    <n v="0"/>
    <n v="0"/>
    <n v="35500000"/>
    <s v="NATALIA"/>
    <d v="2024-11-12T00:00:00"/>
    <n v="13"/>
    <s v="SI"/>
    <d v="2024-12-04T00:00:00"/>
    <s v="LIQUIDADO"/>
    <s v="OK"/>
    <d v="2024-11-12T00:00:00"/>
    <n v="13"/>
    <s v="OK"/>
    <m/>
  </r>
  <r>
    <s v="1297"/>
    <x v="0"/>
    <s v="ADQUISICIÓN DE EQUIPOS Y MATERIALES DE LABORATORIO ESPECIALIZADOS NECESARIOS PARA EL DESARROLLO LA CONVOCATORIA PARA EL FORTALECIMIENTO DE LOS GRUPOS DE INVESTIGACIÓN CATEGORIZADOS Y RECONOCIDOS EN EL SNCTeI Y PROYECTOS INTERNOS, CON CARGO BPUNI VIAC 04 3"/>
    <m/>
    <x v="4"/>
    <n v="13244700"/>
    <s v="MACROSEARCH S.A.S.   "/>
    <s v="830.071.701-1"/>
    <s v="LUZ AMPARO RAMÍREZ AGUDELO "/>
    <s v="Nº 43.589.152 "/>
    <s v="(601) 3003154 – 6107261-6002126  3125113230 – 3115823854"/>
    <s v="macrosearch@macrosearch.com.co ventas@macrosearch.com.co"/>
    <s v="CUARENTA Y CINCO (45) DÍAS CALENDARIO"/>
    <d v="2024-10-28T00:00:00"/>
    <s v="JULIETA ESPERANZA OCHOA AMAYA"/>
    <s v="docente de planta de la Facultad de Ciencias Agropecuarias y Recursos Naturales "/>
    <n v="40375396"/>
    <s v="julieta.ochoa@unillanos.edu.co"/>
    <s v="N/A"/>
    <n v="2334"/>
    <d v="2024-10-11T00:00:00"/>
    <n v="6891"/>
    <d v="2024-10-28T00:00:00"/>
    <s v="220800614923201010050"/>
    <s v="INVERSIÓN - ESTAMPILLA UNILLANOS"/>
    <s v="N/A"/>
    <s v="N/A"/>
    <s v="N/A"/>
    <d v="2024-10-28T00:00:00"/>
    <d v="2024-12-11T00:00:00"/>
    <n v="0"/>
    <s v="N/A"/>
    <s v="N/A"/>
    <s v="N/A"/>
    <s v="N/A"/>
    <s v="N/A"/>
    <s v="N/A"/>
    <s v="N/A"/>
    <s v="N/A"/>
    <s v="N/A"/>
    <s v="N/A"/>
    <s v="N/A"/>
    <n v="0"/>
    <n v="0"/>
    <n v="0"/>
    <n v="0"/>
    <n v="13244700"/>
    <s v="NATALIA"/>
    <d v="2024-11-12T00:00:00"/>
    <n v="12"/>
    <s v="SI"/>
    <d v="2024-12-06T00:00:00"/>
    <s v="LIQUIDADO"/>
    <s v="OK"/>
    <d v="2024-11-12T00:00:00"/>
    <n v="12"/>
    <s v="OK"/>
    <m/>
  </r>
  <r>
    <s v="1298"/>
    <x v="0"/>
    <s v="ADQUISICIÓN DE COMPUTADORES NECESARIOS PARA EL DESARROLLO DEL PROYECTO “DESARROLLO DE UN OBSERVATORIO DE SALUD MENTAL, FAMILIA Y CONVIVENCIA SOCIAL PARA LA IMPLEMENTACIÓN DE ESTRATEGIAS INTEGRALES, GESTIÓN DEL CONOCIMIENTO, FORMULACIÓN DE POLÍTICAS, PLANE"/>
    <m/>
    <x v="4"/>
    <n v="20966610"/>
    <s v="TECHNICAL PC COLOMBIA S.A.S."/>
    <s v="901422059-3"/>
    <s v="MAURICIO QUINTERO NARANJO"/>
    <n v="86062777"/>
    <s v="(608) 6829482 - 3142441100."/>
    <s v="gerencia@tpccolombia.com"/>
    <s v="TREINTA Y CUATRO DIAS (34) CALENDARIO"/>
    <d v="2024-10-28T00:00:00"/>
    <s v="EMILCE SALAMANCA RAMOS "/>
    <s v="DOCENTE ADSCRITA A LA FACULTAD DE CIENCIAS DE LA SALUD"/>
    <n v="40376746"/>
    <s v="esaLAMANCA@UNILLANOS.EDU.CO"/>
    <s v="N/A"/>
    <n v="2273"/>
    <d v="2024-10-07T00:00:00"/>
    <n v="6897"/>
    <d v="2024-10-28T00:00:00"/>
    <s v="22010062872450209"/>
    <s v="GASTOS DE OPERACION COMERCIAL"/>
    <s v="N/A"/>
    <s v="N/A"/>
    <s v="N/A"/>
    <d v="2024-10-28T00:00:00"/>
    <d v="2024-11-30T00:00:00"/>
    <n v="0"/>
    <s v="N/A"/>
    <s v="N/A"/>
    <s v="N/A"/>
    <s v="N/A"/>
    <s v="N/A"/>
    <s v="N/A"/>
    <s v="N/A"/>
    <s v="N/A"/>
    <s v="N/A"/>
    <s v="N/A"/>
    <s v="N/A"/>
    <n v="0"/>
    <n v="0"/>
    <n v="0"/>
    <n v="0"/>
    <n v="20966610"/>
    <s v="LIDA"/>
    <d v="2024-12-05T00:00:00"/>
    <n v="29"/>
    <s v="SI"/>
    <d v="2024-12-02T00:00:00"/>
    <s v="LIQUIDADO"/>
    <s v="OK"/>
    <d v="2024-12-05T00:00:00"/>
    <m/>
    <s v="OK"/>
    <m/>
  </r>
  <r>
    <s v="1299"/>
    <x v="2"/>
    <s v="CONSTRUCCIÓN DEL EDIFICIO MARÍA CRISTINA COBOS CONFORME AL PROYECTO “FORTALECIMIENTO DE LAS CAPACIDADES INSTITUCIONALES DE CIENCIA, TECNOLOGÍA E INNOVACIÓN DE LA FACULTAD DE CIENCIAS DE LA SALUD DE LA UNIVERSIDAD DE LOS LLANOS VILLAVICENCIO”, BPIN 2023005"/>
    <m/>
    <x v="8"/>
    <n v="20894314208"/>
    <s v="CONSORCIO EDIFICIO MCC"/>
    <s v="901882836-2"/>
    <s v="JAMES LEANDRO ÁLVAREZ HERRERA "/>
    <n v="79966529"/>
    <s v="(608) 6741128"/>
    <s v="contabilidad@covicol.com.co"/>
    <s v="DIECIOCHO (18) MESES CALENDARIO"/>
    <d v="2024-10-28T00:00:00"/>
    <s v="CONSORCIO INTERUNILLANOS "/>
    <s v="INTERVENTORIA"/>
    <s v="901883278-7"/>
    <s v="licitacionesintercons2015@gmail.com"/>
    <s v="CONSORCIO EDIFICIO MCC, NIT 822.005.145-4, 1) La persona jurídica COMPAÑÍA VITAL DE COLOMBIA S.A.S. con NIT 900.229.438-1 con porcentaje de participación del 40% representada legalmente por el señor Gilberto Rengifo Vélez, identificado con cedula de ciuda"/>
    <s v="SICOF 1982 SPGR 7024"/>
    <d v="2024-09-10T00:00:00"/>
    <s v="SICOF 7024       SPGR 8924"/>
    <d v="2024-11-05T00:00:00"/>
    <s v="SICOF 330805925823201010010207_x000a_SPGR 00AD-3903-1000-2023-00550-0290  "/>
    <s v="INVERSIÓN"/>
    <s v="cumplimiento 82806 - responsabilidad civil extracontractual 24000"/>
    <d v="2024-11-06T00:00:00"/>
    <d v="2024-11-06T00:00:00"/>
    <d v="2024-11-15T00:00:00"/>
    <d v="2026-05-14T00:00:00"/>
    <n v="-76"/>
    <s v="N/A"/>
    <s v="N/A"/>
    <s v="N/A"/>
    <s v="N/A"/>
    <s v="N/A"/>
    <s v="N/A"/>
    <s v="N/A"/>
    <s v="N/A"/>
    <s v="N/A"/>
    <s v="N/A"/>
    <s v="N/A"/>
    <n v="0"/>
    <n v="0"/>
    <n v="0"/>
    <n v="0"/>
    <n v="20894314208"/>
    <s v="ALEJANDRA"/>
    <d v="2024-11-26T00:00:00"/>
    <n v="8"/>
    <s v="NO"/>
    <m/>
    <s v="EN EJECUCIÓN"/>
    <s v="OK HASTA ACTA DE INICIO"/>
    <d v="2024-09-17T00:00:00"/>
    <m/>
    <s v="OK HASTA ACTA DE INICIO"/>
    <m/>
  </r>
  <r>
    <s v="1300"/>
    <x v="0"/>
    <s v="ADQUISICION DE ELEMENTOS PUBLICITARIOS PARA LA CELEBRACIÓN DE LA ACREDITACIÓN DE ALTA CALIDAD DEL PROGRAMA DE CONTADURIA PÚBLICA DE LA FACULTAD DE CIENCIAS ECONOMICAS."/>
    <m/>
    <x v="4"/>
    <n v="3308200"/>
    <s v="LA GUIA IMPRESORES JYM S.A.S."/>
    <s v="901754505-1"/>
    <s v="LEYDI YOHANNA LONDOÑO OCAMPO"/>
    <n v="38791218"/>
    <n v="3208400497"/>
    <s v="johanna0673@gmail.com, clasificadoslaguia@gmail.com"/>
    <s v="HASTA EL 15 DE NOVIEMBRE DE 2024"/>
    <d v="2024-10-28T00:00:00"/>
    <s v="JAVIER DÍAZ CASTRO"/>
    <s v="Decano de la Facultad de Ciencias Económicas"/>
    <n v="79685462"/>
    <s v="facultad_economicas@unillanos.edu.co"/>
    <s v="N/A"/>
    <n v="2368"/>
    <d v="2024-10-17T00:00:00"/>
    <n v="6898"/>
    <d v="2024-10-28T00:00:00"/>
    <s v="22010040092450209"/>
    <s v="FUNCIONAMIENTO"/>
    <s v="N/A"/>
    <s v="N/A"/>
    <s v="N/A"/>
    <d v="2024-10-28T00:00:00"/>
    <d v="2024-11-15T00:00:00"/>
    <n v="0"/>
    <s v="N/A"/>
    <s v="N/A"/>
    <s v="N/A"/>
    <s v="N/A"/>
    <s v="N/A"/>
    <s v="N/A"/>
    <s v="N/A"/>
    <s v="N/A"/>
    <s v="N/A"/>
    <s v="N/A"/>
    <s v="N/A"/>
    <n v="0"/>
    <n v="0"/>
    <n v="0"/>
    <n v="0"/>
    <n v="3308200"/>
    <s v="ALEJANDRA"/>
    <d v="2024-11-08T00:00:00"/>
    <n v="10"/>
    <s v="SI"/>
    <d v="2024-11-22T00:00:00"/>
    <s v="LIQUIDADO"/>
    <s v="OK LIQUIDADO"/>
    <d v="2024-11-05T00:00:00"/>
    <m/>
    <s v="OK"/>
    <m/>
  </r>
  <r>
    <s v="1301"/>
    <x v="0"/>
    <s v="ADQUISICIÓN DE EQUIPOS Y MATERIALES DE LABORATORIO ESPECIALIZADOS NECESARIOS PARA EL DESARROLLO LA CONVOCATORIA PARA EL FORTALECIMIENTO DE LOS GRUPOS DE INVESTIGACIÓN CATEGORIZADOS Y RECONOCIDOS EN EL SNCTeI Y PROYECTOS INTERNOS, CON CARGO BPUNI VIAC 04 3"/>
    <m/>
    <x v="4"/>
    <n v="19614175"/>
    <s v="INVERMEDICA S.A.S."/>
    <s v="800.174.381-1"/>
    <s v="MAURICIO ZAPATA DUQUE"/>
    <n v="16686790"/>
    <s v="(602) 6646389 3188565374"/>
    <s v="maria_marquez@invermedica.co "/>
    <s v="CUARENTA Y CINCO (45) DÍAS CALENDARIO"/>
    <d v="2024-10-28T00:00:00"/>
    <s v="LUZ MIRYAM TOBÓN BORRERO"/>
    <s v="DECANA FACULTAD DE CIENCIAS DE LA SALUD"/>
    <n v="40382398"/>
    <s v="FACULTAD_SALUD@UNILLANOS.EDU.CO"/>
    <s v="N/A"/>
    <n v="2334"/>
    <d v="2024-10-12T00:00:00"/>
    <n v="6899"/>
    <d v="2024-10-28T00:00:00"/>
    <s v="220800614923201010050"/>
    <s v="INVERSIÓN - ESTAMPILLA UNILLANOS"/>
    <s v="N/A"/>
    <s v="N/A"/>
    <s v="N/A"/>
    <d v="2024-10-28T00:00:00"/>
    <d v="2024-12-11T00:00:00"/>
    <n v="0"/>
    <s v="N/A"/>
    <s v="N/A"/>
    <s v="N/A"/>
    <s v="N/A"/>
    <s v="N/A"/>
    <s v="N/A"/>
    <s v="N/A"/>
    <s v="N/A"/>
    <s v="N/A"/>
    <s v="N/A"/>
    <s v="N/A"/>
    <n v="0"/>
    <n v="0"/>
    <n v="0"/>
    <n v="0"/>
    <n v="19614175"/>
    <s v="NATALIA"/>
    <d v="2024-11-12T00:00:00"/>
    <n v="12"/>
    <s v="SI"/>
    <d v="2024-12-06T00:00:00"/>
    <s v="LIQUIDADO"/>
    <s v="OK"/>
    <d v="2024-11-07T00:00:00"/>
    <n v="9"/>
    <s v="OK"/>
    <m/>
  </r>
  <r>
    <s v="1302"/>
    <x v="0"/>
    <s v="ADQUISICIÓN DE PRENDAS DE VESTIR BORDADAS Y PENDONES PROMOCIONALES EN MARCO DEL ACUERDO DE COFINANCIACIÓN DE PROYECTOS NO. 11 SUSCRITO ENTRE LA FUNDACIÓN ZOOLÓGICA DE CALI Y UNIVERSIDAD DE LOS LLANOS PARA LA COFINANCIACIÓN DEL PROYECTO “EL MUSEO DE HISTOR"/>
    <m/>
    <x v="4"/>
    <n v="2124983"/>
    <s v="LA GUIA IMPRESORES JYM S.A.S."/>
    <s v="901.754.505-1"/>
    <s v="LEYDI YOHANNA LONDOÑO OCAMPO"/>
    <n v="38791218"/>
    <n v="3208400497"/>
    <s v="johanna0673@gmail.com, clasificadoslaguia@gmail.com"/>
    <d v="2024-11-30T00:00:00"/>
    <d v="2024-10-28T00:00:00"/>
    <s v="ELVIS MIGUEL PÉREZ RODRÍGUEZ"/>
    <s v="DECANO DE LA FACULTAD DE CIENCIAS BÁSICAS E INGENIERÍA"/>
    <n v="17413048"/>
    <s v="ecafcbi@unillanos.edu.co        eperez@unillanos.edu.co"/>
    <s v="N/A"/>
    <n v="2305"/>
    <d v="2024-10-09T00:00:00"/>
    <n v="6916"/>
    <d v="2024-10-29T00:00:00"/>
    <s v="22010061082450209"/>
    <s v="GASTOS DE OPERACION COMERCIAL"/>
    <s v="N/A"/>
    <s v="N/A"/>
    <s v="N/A"/>
    <d v="2024-10-29T00:00:00"/>
    <d v="2024-11-30T00:00:00"/>
    <n v="0"/>
    <s v="N/A"/>
    <s v="N/A"/>
    <s v="N/A"/>
    <s v="N/A"/>
    <s v="N/A"/>
    <s v="N/A"/>
    <s v="N/A"/>
    <s v="N/A"/>
    <s v="N/A"/>
    <s v="N/A"/>
    <s v="N/A"/>
    <n v="0"/>
    <n v="0"/>
    <n v="0"/>
    <n v="0"/>
    <n v="2124983"/>
    <s v="ALEJANDRA"/>
    <d v="2024-11-13T00:00:00"/>
    <n v="12"/>
    <s v="SI"/>
    <d v="2024-11-22T00:00:00"/>
    <s v="LIQUIDADO"/>
    <s v="OK"/>
    <d v="2024-11-05T00:00:00"/>
    <m/>
    <s v="OK"/>
    <m/>
  </r>
  <r>
    <s v="1303"/>
    <x v="0"/>
    <s v="SERVICIO DE PRODUCCIÓN Y EDICIÓN DE MATERIAL AUDIOVISUAL PARA EL DESARROLLO DE PROYECTOS DE EXTENSIÓN CON ENFOQUE COMUNITARIO, CON CARGO A LA FICHA BPUNI VIAC 05 0111 2023."/>
    <m/>
    <x v="3"/>
    <n v="7025000"/>
    <s v="LA GUÌA IMPRESORES JYM S.A.S"/>
    <s v="901.754.505-1"/>
    <s v="LEIDY YOHANNA LONDOÑO OCAMPO"/>
    <n v="38791218"/>
    <n v="3208400497"/>
    <s v="johanna0673@gmail.com"/>
    <s v="HASTA EL 30 DE NOVIEMBRE DEL 2024"/>
    <d v="2024-10-28T00:00:00"/>
    <s v="BEATRIZ AVELINA VILLARRAGA BAQUERO"/>
    <s v="DIRECTORA TÉCNICA DE PROYECCIÓN SOCIAL "/>
    <n v="35262313"/>
    <s v="PROYECTOSPROYECCIONSOCIAL@UNILLANOS.EDU.CO"/>
    <s v="N/A"/>
    <n v="2303"/>
    <d v="2024-10-09T00:00:00"/>
    <n v="6903"/>
    <d v="2024-10-29T00:00:00"/>
    <s v="22090063082320202008"/>
    <s v="INVERSIÓN - ESTAMPILLA UNILLANOS"/>
    <s v="N/A"/>
    <s v="N/A"/>
    <s v="N/A"/>
    <d v="2024-10-29T00:00:00"/>
    <d v="2024-11-30T00:00:00"/>
    <n v="0"/>
    <s v="N/A"/>
    <s v="N/A"/>
    <s v="N/A"/>
    <s v="N/A"/>
    <s v="N/A"/>
    <d v="2024-11-20T00:00:00"/>
    <s v="ACLARATORIA Nº 01              Se aclara el nombre del contratista en el acta de inicio"/>
    <s v="N/A"/>
    <s v="N/A"/>
    <s v="N/A"/>
    <s v="N/A"/>
    <n v="0"/>
    <n v="0"/>
    <n v="0"/>
    <n v="0"/>
    <n v="7025000"/>
    <s v="NATALIA"/>
    <d v="2024-11-15T00:00:00"/>
    <n v="14"/>
    <s v="NO"/>
    <d v="2024-12-12T00:00:00"/>
    <s v="LIQUIDADO"/>
    <s v="OK"/>
    <d v="2024-11-12T00:00:00"/>
    <n v="12"/>
    <s v="OK"/>
    <m/>
  </r>
  <r>
    <s v="1304"/>
    <x v="0"/>
    <s v="REALIZAR LA AUDITORÍA INTERNA PARA LA EVALUACIÓN DEL SEGUIMIENTO DE LAS ACTIVIDADES TÉCNICAS DEL LABORATORIO CENTRO DE CALIDAD DE AGUAS EN EL MARCO DE LA NORMA NTC ISO/IEC 17025:2017."/>
    <m/>
    <x v="3"/>
    <n v="7384902"/>
    <s v="FUNDACIÓN VISIÓN AGUA"/>
    <s v="900954117-3"/>
    <s v="DANIEL IGNACIO MENDOZA VELÁSQUEZ"/>
    <n v="80231444"/>
    <s v="3156512629."/>
    <s v="fundacionvisionagua@gmail.com"/>
    <s v="TREINTA Y DOS (32) DIAS CALENDARIO"/>
    <d v="2024-10-29T00:00:00"/>
    <s v="MARCO AURELIO TORRES MORA"/>
    <s v="DIRECTOR GENERAL DE INVESTIGACIONES"/>
    <s v="C.C. 7.686.973"/>
    <s v="dginvestigaciones@unillanos.edu.co"/>
    <s v="N/A"/>
    <n v="2403"/>
    <d v="2024-10-18T00:00:00"/>
    <n v="6936"/>
    <d v="2024-10-29T00:00:00"/>
    <s v="22010061072450209"/>
    <s v="FUNCIONAMIENTO"/>
    <s v="N/A"/>
    <s v="N/A"/>
    <s v="N/A"/>
    <d v="2024-10-29T00:00:00"/>
    <d v="2024-11-30T00:00:00"/>
    <n v="0"/>
    <s v="N/A"/>
    <s v="N/A"/>
    <s v="N/A"/>
    <s v="N/A"/>
    <s v="N/A"/>
    <s v="25/11/2024                   29/11/2024"/>
    <s v="ACLARATORIA N° 01 CONTRATO, CORRECCION NUMERO IDENTIFICACION COTRATISTA.                                                 - ACLARATORIA N° 01 ACTA INICIO, CORRECCION NUMERO IDENTIFICACION CONTRATISTA."/>
    <s v="N/A"/>
    <s v="N/A"/>
    <s v="N/A"/>
    <s v="N/A"/>
    <n v="0"/>
    <n v="0"/>
    <n v="0"/>
    <n v="0"/>
    <n v="7384902"/>
    <s v="LIDA"/>
    <d v="2024-11-14T00:00:00"/>
    <n v="13"/>
    <m/>
    <d v="2024-12-11T00:00:00"/>
    <s v="LIQUIDADO"/>
    <s v="OK"/>
    <m/>
    <m/>
    <s v="OK"/>
    <m/>
  </r>
  <r>
    <s v="1305"/>
    <x v="0"/>
    <s v="ADQUISICIÓN DE EQUIPOS Y MATERIALES DE LABORATORIO ESPECIALIZADOS NECESARIOS PARA EL DESARROLLO LA CONVOCATORIA PARA EL FORTALECIMIENTO DE LOS GRUPOS DE INVESTIGACIÓN CATEGORIZADOS Y RECONOCIDOS EN EL SNCTeI Y PROYECTOS INTERNOS, CON CARGO BPUNI VIAC 04 3"/>
    <m/>
    <x v="4"/>
    <n v="15952278"/>
    <s v="BIOLOGIKA PROYECTOS S.A.S"/>
    <s v="900.383.358-9"/>
    <s v="CARLOS HUMBERTO PALLARES PADILLA"/>
    <n v="80415371"/>
    <n v="3176680609"/>
    <s v="comercial@biologika.com"/>
    <s v="CUARENTA Y CINCO (45) DÍAS CALENDARIO"/>
    <d v="2024-10-28T00:00:00"/>
    <s v="ANGELA MARIA MOGOLLÓN ORTIZ"/>
    <s v="Docente de planta de la Facultad de Ciencias Agropecuarias y Recursos Naturales "/>
    <n v="1094240664"/>
    <s v="amogollon@unillanos.edu.co"/>
    <s v="N/A"/>
    <n v="2334"/>
    <d v="2024-10-11T00:00:00"/>
    <n v="6938"/>
    <d v="2024-10-29T00:00:00"/>
    <s v="220800614923201010050"/>
    <s v="INVERSIÓN - ESTAMPILLA UNILLANOS"/>
    <s v="N/A"/>
    <s v="N/A"/>
    <s v="N/A"/>
    <d v="2024-10-29T00:00:00"/>
    <d v="2024-12-13T00:00:00"/>
    <n v="0"/>
    <s v="N/A"/>
    <s v="N/A"/>
    <s v="N/A"/>
    <s v="N/A"/>
    <s v="N/A"/>
    <s v="N/A"/>
    <s v="N/A"/>
    <s v="N/A"/>
    <s v="N/A"/>
    <s v="N/A"/>
    <s v="N/A"/>
    <n v="0"/>
    <n v="0"/>
    <n v="0"/>
    <n v="0"/>
    <n v="15952278"/>
    <s v="NATALIA"/>
    <d v="2024-11-12T00:00:00"/>
    <n v="11"/>
    <s v="SI"/>
    <d v="2024-12-16T00:00:00"/>
    <s v="LIQUIDADO"/>
    <s v="OK LIQUIDADO"/>
    <d v="2024-11-12T00:00:00"/>
    <n v="12"/>
    <s v="OK LIQUIDACION"/>
    <m/>
  </r>
  <r>
    <s v="1313"/>
    <x v="0"/>
    <s v="ADQUISICIÓN DE EQUIPOS Y MATERIALES DE LABORATORIO ESPECIALIZADOS NECESARIOS PARA EL DESARROLLO LA CONVOCATORIA PARA EL FORTALECIMIENTO DE LOS GRUPOS DE INVESTIGACIÓN CATEGORIZADOS Y RECONOCIDOS EN EL SNCTeI Y PROYECTOS INTERNOS, CON CARGO BPUNI VIAC 04 3"/>
    <m/>
    <x v="4"/>
    <n v="62574753"/>
    <s v="EQUIPOS Y LABORATORIO DE COLOMBIA S.A.S                          "/>
    <s v="900.355.024-5                         "/>
    <s v="CATALINA MARÌA GOEZ CANO"/>
    <n v="43118872"/>
    <s v="3017217082.  "/>
    <s v="sandraperez@equiposylaboratorios.com    "/>
    <s v="CUARENTA Y CINCO (45) DÍAS CALENDARIO"/>
    <d v="2024-10-30T00:00:00"/>
    <s v="YOHANA MARIA VELASCO SANTAMARÍA"/>
    <s v="DIRECTORA TÈCNICA DE INVESTIGACIONES"/>
    <n v="52518905"/>
    <s v="ymvelascos@unillanos.edu.co                dginvestigaciones@unillanos.edu.co"/>
    <s v="N/A"/>
    <n v="2334"/>
    <d v="2024-10-12T00:00:00"/>
    <n v="6956"/>
    <d v="2024-10-30T00:00:00"/>
    <s v="220800614923201010051"/>
    <s v="INVERSIÓN - ESTAMPILLA UNILLANOS"/>
    <s v="N/A"/>
    <s v="N/A"/>
    <s v="N/A"/>
    <d v="2024-10-30T00:00:00"/>
    <d v="2024-12-13T00:00:00"/>
    <n v="0"/>
    <s v="N/A"/>
    <s v="N/A"/>
    <s v="N/A"/>
    <s v="N/A"/>
    <s v="N/A"/>
    <s v="N/A"/>
    <s v="N/A"/>
    <s v="N/A"/>
    <s v="N/A"/>
    <s v="N/A"/>
    <s v="N/A"/>
    <n v="0"/>
    <n v="0"/>
    <n v="0"/>
    <n v="0"/>
    <n v="62574753"/>
    <s v="NATALIA"/>
    <d v="2024-11-12T00:00:00"/>
    <n v="10"/>
    <s v="SI"/>
    <d v="2024-12-04T00:00:00"/>
    <s v="LIQUIDADO"/>
    <s v="OK HASTA ACTA DE INICIO"/>
    <d v="2024-11-12T00:00:00"/>
    <n v="10"/>
    <s v="OK ACTA DE INICIO"/>
    <m/>
  </r>
  <r>
    <s v="1314"/>
    <x v="1"/>
    <s v="INTERVENTORÍA TÉCNICA, ADMINISTRATIVA, JURÍDICA, FINANCIERA Y AMBIENTAL AL CONTRATO DE OBRA PARA LA CONSTRUCCIÓN DEL EDIFICIO MARÍA CRISTINA COBOS, CONFORME AL PROYECTO “FORTALECIMIENTO DE LAS CAPACIDADES INSTITUCIONALES DE CIENCIA, TECNOLOGÍA E INNOVACIÓ"/>
    <m/>
    <x v="9"/>
    <n v="1891933797"/>
    <s v="CONSORCIO INTERUNILLANOS"/>
    <s v="901883278-7"/>
    <s v="JUAN CAMILO POSADA VARELA"/>
    <n v="1094921302"/>
    <n v="3003475090"/>
    <s v="licitacionesintercons2015@gmail.com"/>
    <s v="DIECIOCHO (18) MESES CALENDARIO"/>
    <d v="2024-10-31T00:00:00"/>
    <s v="WILSON FERNANDO SALGADO CIFUENTES"/>
    <s v="VICERRECTOR DE RECURSOS UNIVERSITARIOS"/>
    <n v="17346234"/>
    <s v="vicerecursos@unillanos.edu.co"/>
    <s v="CONSORCIO INTERUNILLANOS, Nit. 901.883.278-7 1) INTERVENTORES CONSULTORES Y CONSTRUCTORES DE COLOMBIA S.A.S., con Nit 900.849.552-3 con porcentaje de participacion del 99% representada legalmente por el señor Juan Camilo Posada Varela, Identificado con ce"/>
    <s v="SICOF 2092 SPGR 7224 "/>
    <d v="2024-09-20T00:00:00"/>
    <s v="SICOF 7093                          SPGR 9124"/>
    <d v="2024-11-08T00:00:00"/>
    <s v="SICOF 33080592252320202009 _x000a_SPGR 00AD-3903-1000-2023-00550-0290"/>
    <s v="INVERSIÓN"/>
    <s v="Póliza de Cumplimiento No. 21-44-101455702"/>
    <d v="2024-11-14T00:00:00"/>
    <d v="2024-11-14T00:00:00"/>
    <d v="2024-11-15T00:00:00"/>
    <d v="2026-05-14T00:00:00"/>
    <n v="-76"/>
    <s v="N/A"/>
    <s v="N/A"/>
    <s v="N/A"/>
    <s v="N/A"/>
    <s v="N/A"/>
    <s v="N/A"/>
    <s v="N/A"/>
    <s v="N/A"/>
    <s v="N/A"/>
    <s v="N/A"/>
    <s v="N/A"/>
    <n v="0"/>
    <n v="0"/>
    <n v="0"/>
    <n v="0"/>
    <n v="1891933797"/>
    <s v="ALEJANDRA"/>
    <d v="2024-11-28T00:00:00"/>
    <n v="10"/>
    <s v="NO"/>
    <m/>
    <s v="EN EJECUCIÓN"/>
    <s v="OK HASTA ACTA DE INICIO"/>
    <d v="2024-11-07T00:00:00"/>
    <m/>
    <s v="OK ACTA DE INICIO"/>
    <m/>
  </r>
  <r>
    <s v="1315"/>
    <x v="0"/>
    <s v="RENOVACIÓN DEL HOSTING Y EL ALOJAMIENTO DE LA PLATAFORMA VIRTUAL MOODLE EN LA NUBE, NECESARIO PARA EL DESARROLLO DEL PROYECTO: BPUNI VIAC 04 3110 2023 &quot;GENERAR CAPACIDADES EN INNOVACIÓN, DESARROLLO TECNOLÓGICO Y CREACIÓN PARA LA GENERACIÓN, USO Y TRANSFER"/>
    <m/>
    <x v="4"/>
    <n v="192000000"/>
    <s v="EDULAB S.A.S"/>
    <s v="900435931-4"/>
    <s v="JUAN GABRIEL SÁENZ ESPITIA"/>
    <n v="80013624"/>
    <s v="3183517073 - 3173800536"/>
    <s v="comercial@edu-labs.com.co"/>
    <s v="HASTA EL 20 DE NOVIEMBRE DE 2024"/>
    <d v="2024-10-31T00:00:00"/>
    <s v="ANGÉLICA SOFÍA GONZÁLEZ PULIDO"/>
    <s v="Directora Técnica Educación a Distancia"/>
    <n v="52518173"/>
    <s v="angonzalez@unillanos.edu.co"/>
    <s v="N/A"/>
    <n v="2382"/>
    <d v="2024-10-18T00:00:00"/>
    <n v="6987"/>
    <d v="2024-10-31T00:00:00"/>
    <s v="220900630723201010050201"/>
    <s v="INVERSIÓN"/>
    <s v="11-45-101154466"/>
    <d v="2024-11-12T00:00:00"/>
    <d v="2024-11-12T00:00:00"/>
    <d v="2024-11-12T00:00:00"/>
    <d v="2024-11-20T00:00:00"/>
    <n v="0"/>
    <s v="N/A"/>
    <s v="N/A"/>
    <s v="N/A"/>
    <s v="N/A"/>
    <s v="N/A"/>
    <s v="N/A"/>
    <s v="N/A"/>
    <s v="N/A"/>
    <s v="N/A"/>
    <s v="N/A"/>
    <s v="N/A"/>
    <n v="0"/>
    <n v="0"/>
    <n v="0"/>
    <n v="0"/>
    <n v="192000000"/>
    <s v="CAMILO"/>
    <d v="2024-11-27T00:00:00"/>
    <n v="12"/>
    <s v="SI"/>
    <d v="2024-12-11T00:00:00"/>
    <s v="LIQUIDADO"/>
    <s v="OK "/>
    <d v="2024-11-27T00:00:00"/>
    <n v="20"/>
    <s v="OK "/>
    <m/>
  </r>
  <r>
    <s v="1316"/>
    <x v="0"/>
    <s v="SUMINISTRO DE ELEMENTOS Y MATERIALES PARA EL DESARROLLO DE LA COMPOSTERA DEL PROGRAMA DE MANEJO DE RESIDUOS VEGETALES Y SUMINISTRO DE PUNTOS ECOLÓGICOS Y/O RECIPIENTES PARA EL MANEJO INTEGRAL DE RESIDUOS SÓLIDOS DE LAS SEDES Y UNIDADES PRODUCTIVAS SEGÚN F"/>
    <m/>
    <x v="4"/>
    <n v="15453500"/>
    <s v="SERAGRO SERVICIOS AGROPECUARIOS SURAMERICANOS S.A.S."/>
    <s v="900651817-8"/>
    <s v="VICKY TATIANA RUIZ MALDONADO"/>
    <n v="1121038445"/>
    <n v="3156155149"/>
    <s v="seragrosas@hotmail.com"/>
    <s v="TREINTA (30) DIAS CALENDARIO"/>
    <d v="2024-11-01T00:00:00"/>
    <s v="MARIA PAULA ESTUPIÑAN TIUSO"/>
    <s v="ASESORA DE PLANEACIÓN "/>
    <n v="1121822030"/>
    <s v="infraestructura@unillanos.edu.co"/>
    <s v="N/A"/>
    <n v="2432"/>
    <d v="2024-10-23T00:00:00"/>
    <n v="6995"/>
    <d v="2024-11-01T00:00:00"/>
    <s v="22090063142320101004010104"/>
    <s v="INVERSIÓN"/>
    <s v="N/A"/>
    <s v="N/A"/>
    <s v="N/A"/>
    <d v="2024-11-01T00:00:00"/>
    <d v="2024-11-30T00:00:00"/>
    <n v="0"/>
    <s v="N/A"/>
    <s v="N/A"/>
    <s v="N/A"/>
    <s v="N/A"/>
    <s v="N/A"/>
    <s v="N/A"/>
    <s v="N/A"/>
    <s v="N/A"/>
    <s v="N/A"/>
    <s v="N/A"/>
    <s v="N/A"/>
    <n v="0"/>
    <n v="0"/>
    <n v="0"/>
    <n v="0"/>
    <n v="15453500"/>
    <s v="LIDA"/>
    <d v="2024-12-04T00:00:00"/>
    <n v="24"/>
    <m/>
    <d v="2024-12-11T00:00:00"/>
    <s v="LIQUIDADO"/>
    <s v="OK"/>
    <d v="2024-12-03T00:00:00"/>
    <m/>
    <s v="OK"/>
    <m/>
  </r>
  <r>
    <s v="1317"/>
    <x v="0"/>
    <s v="REALIZAR AUDITORIA DE RE-CERTIFICACIÓN DE CALIDAD DEL CENTRO DE IDIOMAS DE LA UNIVERSIDAD DE LOS LLANOS, BASADO EN LOS REQUISITOS ESTABLECIDOS EN LAS NORMAS ISO 9001, NTC 5555 Y NTC 5580 2024."/>
    <m/>
    <x v="3"/>
    <n v="7990850"/>
    <s v="CELAC CENTRO LATINOAMERICANO DE CERTIFICACIÓN S.A.S."/>
    <s v="900.346.018-2"/>
    <s v="JORGE CASTRO REYES"/>
    <n v="11187650"/>
    <s v="3152793153 - 3006589623"/>
    <s v="certificacion@celac.com.co"/>
    <s v="hasta el 30 de noviembre de 2024"/>
    <d v="2024-11-01T00:00:00"/>
    <s v="FERNANDO CAMPOS POLO"/>
    <s v="DECANO DE LA FACULTAD DE CIENCIAS HUMANAS Y DE LA EDUCACIÓN "/>
    <s v="12,191,587"/>
    <s v="FACULTAD_HUMANAS@UNILLANOS.EDU.CO"/>
    <s v="N/A"/>
    <n v="2448"/>
    <d v="2024-10-24T00:00:00"/>
    <n v="6994"/>
    <d v="2024-11-01T00:00:00"/>
    <s v="22010071042450209"/>
    <s v="GASTOS DE OPERACION COMERCIAL"/>
    <s v="N/A"/>
    <s v="N/A"/>
    <s v="N/A"/>
    <d v="2024-11-01T00:00:00"/>
    <d v="2024-11-30T00:00:00"/>
    <n v="0"/>
    <s v="N/A"/>
    <s v="N/A"/>
    <s v="N/A"/>
    <s v="N/A"/>
    <s v="N/A"/>
    <s v="N/A"/>
    <s v="N/A"/>
    <s v="N/A"/>
    <s v="N/A"/>
    <s v="N/A"/>
    <s v="N/A"/>
    <n v="0"/>
    <n v="0"/>
    <n v="0"/>
    <n v="0"/>
    <n v="7990850"/>
    <s v="CAMILO"/>
    <d v="2024-11-27T00:00:00"/>
    <n v="19"/>
    <m/>
    <d v="2024-12-02T00:00:00"/>
    <s v="LIQUIDADO"/>
    <s v="OK"/>
    <d v="2024-11-19T00:00:00"/>
    <m/>
    <s v="OK"/>
    <m/>
  </r>
  <r>
    <s v="1318"/>
    <x v="0"/>
    <s v="INTERVENTORÍA AL CONTRATO DE CONSULTORÍA, CUYO OBJETO ES: “ESTUDIOS Y DISEÑOS PARA EL MEJORAMIENTO DEL SISTEMA ELÉCTRICO DE LOS CAMPUS BARCELONA Y SAN ANTONIO DE LA UNIVERSIDAD DE LOS LLANOS EN VILLAVICENCIO, SEGÚN FICHA BPUNI VIARE 02 1906 2024”."/>
    <m/>
    <x v="9"/>
    <n v="79504376"/>
    <s v="ESPECIALIDADES ELECTRICAS G&amp;G INGENIERIA Y COMUNICACIONES S.A.S."/>
    <s v="900763267-8"/>
    <s v="CRISTIAN CAMILO GUTIERREZ LANDINEZ"/>
    <n v="1053769421"/>
    <n v="3136674476"/>
    <s v="gygelectricas@gmail.com"/>
    <s v="SEIS (6) MESES CALENDARIO"/>
    <d v="2024-11-01T00:00:00"/>
    <s v="WILSON FERNANDO SALGADO CIFUENTES"/>
    <s v="VICERRECTOR DE RECURSOS UNIVERSITARIOS"/>
    <n v="17346234"/>
    <s v="vicerecursos@unillanos.edu.co"/>
    <s v="N/A"/>
    <n v="2370"/>
    <d v="2024-10-17T00:00:00"/>
    <n v="7011"/>
    <d v="2024-11-01T00:00:00"/>
    <s v="22080085362320202008"/>
    <s v="INVERSIÓN"/>
    <s v="42-46-101030143"/>
    <d v="2024-11-18T00:00:00"/>
    <d v="2024-11-18T00:00:00"/>
    <d v="2024-11-18T00:00:00"/>
    <d v="2025-05-17T00:00:00"/>
    <n v="0"/>
    <s v="PRORROGA No.1 - 15/09/2025           PRORROGA No.2 - 29/10/2025"/>
    <s v="PRORROGA No.1 - PENDIENTE APROBACION DEFINITIVA DE LA FACTIBILIDAD DE SERVICIO Y LOS DISEÑOS ELECTRICOS ANTE LA ELECTRIFICADORA DEL META POR UN (01) MES Y QUINCE DIAS                PRORROGA No.2 - UNA VEZ HECHOS LOS AJUSTES SOLICITADOS POR LA ELECTRIFICA"/>
    <s v="PRORROGA No.1 - 30/10/2025            PRORROGA No.2 - 29/10/2025"/>
    <s v="N/A"/>
    <s v="N/A"/>
    <s v="N/A"/>
    <s v="N/A"/>
    <d v="2025-05-06T00:00:00"/>
    <s v="se debe suspender para analisis de especificaciones tecnicas (2 meses)"/>
    <d v="2025-07-05T00:00:00"/>
    <d v="2025-09-04T00:00:00"/>
    <n v="0"/>
    <n v="0"/>
    <n v="0"/>
    <n v="0"/>
    <n v="79504376"/>
    <s v="ALEJANDRA"/>
    <d v="2024-11-25T00:00:00"/>
    <n v="6"/>
    <s v="NO"/>
    <d v="2025-12-05T00:00:00"/>
    <s v="LIQUIDADO"/>
    <s v="OK"/>
    <d v="2024-11-20T00:00:00"/>
    <n v="14"/>
    <s v="OK"/>
    <m/>
  </r>
  <r>
    <s v="1319"/>
    <x v="0"/>
    <s v="ADQUISICIÓN DE EQUIPOS TECNOLÓGICOS COMO APOYO AL ACUERDO DE COFINANCIACIÓN DE PROYECTOS NO. 11 SUSCRITO ENTRE LA FUNDACIÓN ZOOLÓGICA DE CALI Y UNIVERSIDAD DE LOS LLANOS “DEFINIR LOS MONTOS, TÉRMINOS Y CONDICIONES EN LOS QUE LA FUNDACIÓN ZOOLÓGICA DE CALI"/>
    <m/>
    <x v="4"/>
    <n v="3512394"/>
    <s v="TECHNICAL PC COLOMBIA S.A.S."/>
    <s v="901.422.059-3"/>
    <s v="MAURICIO QUINTERO NARANJO"/>
    <n v="86062777"/>
    <s v="(608) 6829482 - 3142441100."/>
    <s v="gerencia@tpccolombia.com"/>
    <s v="VEINTISEIS (26) DIAS CALENDARIO"/>
    <d v="2024-11-01T00:00:00"/>
    <s v="ELVIS MIGUEL PÉREZ RODRÍGUEZ"/>
    <s v="DECANO DE LA FACULTAD DE CIENCIAS BÁSICAS E INGENIERÍA"/>
    <n v="17413048"/>
    <s v="decafcbi@unillanos.edu.co        eperez@unillanos.edu.co"/>
    <s v="N/A"/>
    <n v="2451"/>
    <d v="2024-10-24T00:00:00"/>
    <n v="7026"/>
    <d v="2024-11-05T00:00:00"/>
    <s v="22010061082450209"/>
    <s v="GASTOS DE OPERACION COMERCIAL"/>
    <s v="N/A"/>
    <s v="N/A"/>
    <s v="N/A"/>
    <d v="2024-11-05T00:00:00"/>
    <d v="2024-11-30T00:00:00"/>
    <n v="0"/>
    <s v="N/A"/>
    <s v="N/A"/>
    <s v="N/A"/>
    <s v="N/A"/>
    <s v="N/A"/>
    <s v="N/A"/>
    <s v="N/A"/>
    <s v="N/A"/>
    <s v="N/A"/>
    <s v="N/A"/>
    <s v="N/A"/>
    <n v="0"/>
    <n v="0"/>
    <n v="0"/>
    <n v="0"/>
    <n v="3512394"/>
    <s v="LIDA"/>
    <d v="2024-11-29T00:00:00"/>
    <n v="19"/>
    <s v="SI"/>
    <d v="2024-11-25T00:00:00"/>
    <s v="LIQUIDADO"/>
    <s v="OK LIQUIDADO"/>
    <d v="2024-11-22T00:00:00"/>
    <n v="16"/>
    <s v="OK"/>
    <m/>
  </r>
  <r>
    <s v="1320"/>
    <x v="0"/>
    <s v="ADQUISICIÓN DE MATERIALES E INSUMOS AGRICOLAS NECESARIOS PARA EL DESARROLLO LA CONVOCATORIA PARA EL FORTALECIMIENTO DE LOS GRUPOS DE INVESTIGACIÓN CATEGORIZADOS Y RECONOCIDOS EN EL SNCTeI Y PROYECTOS INTERNOS, CON CARGO BPUNI VIAC 04 3110 2023 – ACTUALIZA"/>
    <m/>
    <x v="4"/>
    <n v="12447790"/>
    <s v="SERAGRO SERVICIOS AGROPECUARIOS SURAMERICANOS S.A.S"/>
    <s v="900.651.817-8"/>
    <s v="VICKY TATIANA RUIZ MALDONADO"/>
    <n v="1123038445"/>
    <s v="3156155149 3219001334 "/>
    <s v="seragrosas@hotmail.com"/>
    <s v="CUARENTA Y CINCO (45) DÍAS CALENDARIO, o hasta el veintidós (22) de noviembre de 2024"/>
    <d v="2024-11-05T00:00:00"/>
    <s v="AGUSTIN GONGORA ORJUELA"/>
    <s v="DOCENTE DE PLANTA"/>
    <n v="93115030"/>
    <s v="agongora@unillanos.edu.co"/>
    <s v="N/A"/>
    <n v="2414"/>
    <d v="2024-10-22T00:00:00"/>
    <n v="7027"/>
    <d v="2024-11-05T00:00:00"/>
    <s v="220800614923201010050201"/>
    <s v="INVERSIÓN"/>
    <s v="N/A"/>
    <s v="N/A"/>
    <s v="N/A"/>
    <d v="2024-11-05T00:00:00"/>
    <d v="2024-11-22T00:00:00"/>
    <n v="0"/>
    <s v="N/A"/>
    <s v="N/A"/>
    <s v="N/A"/>
    <s v="N/A"/>
    <s v="N/A"/>
    <s v="N/A"/>
    <s v="N/A"/>
    <s v="N/A"/>
    <s v="N/A"/>
    <s v="N/A"/>
    <s v="N/A"/>
    <n v="0"/>
    <n v="0"/>
    <n v="0"/>
    <n v="0"/>
    <n v="12447790"/>
    <s v="CAMILO"/>
    <d v="2024-11-27T00:00:00"/>
    <n v="17"/>
    <s v="SI"/>
    <d v="2024-12-06T00:00:00"/>
    <s v="LIQUIDADO"/>
    <s v="OK"/>
    <d v="2024-11-13T00:00:00"/>
    <n v="7"/>
    <s v="OK"/>
    <m/>
  </r>
  <r>
    <s v="1321"/>
    <x v="0"/>
    <s v="ADQUISICIÓN DE INDUMENTARIA INSTITUCIONAL Y ELEMENTOS PROMOCIONALES NECESARIOS PARA EL DESARROLLO DEL PROYECTO “VISIBILIZAR LA MARCA INSTITUCIONAL Y POSICIONAMIENTO DE LA UNIVERSIDAD” – SEGÚN FICHA BPUNI VIARE 03 3110 2023."/>
    <m/>
    <x v="4"/>
    <n v="19063800"/>
    <s v="AGENCIA DE MERCADEO PUBLICIDAD Y CAPACITACIONES MANAGER S.A.S "/>
    <s v="901367256-2"/>
    <s v="JHONATHAN ABEL RODRIGUEZ PINZON"/>
    <n v="1121858342"/>
    <s v="3017137004 - 3242892413 "/>
    <s v="marketing@agenciamanager.com"/>
    <s v="hasta el 30 de noviembre de 2024"/>
    <d v="2024-11-07T00:00:00"/>
    <s v="GIOVANNY QUINTERO REYES"/>
    <s v="SECRETARIO GENERAL"/>
    <n v="86062346"/>
    <s v="SGENERAL@UNILLANOS.EDU.CO"/>
    <s v="N/A"/>
    <n v="2363"/>
    <d v="2024-10-16T00:00:00"/>
    <n v="7068"/>
    <d v="2024-11-07T00:00:00"/>
    <s v="22090063062320202008"/>
    <s v="INVERSIÓN"/>
    <s v="CV100045915"/>
    <d v="2024-11-14T00:00:00"/>
    <d v="2024-11-14T00:00:00"/>
    <d v="2024-11-14T00:00:00"/>
    <d v="2024-11-30T00:00:00"/>
    <n v="0"/>
    <s v="N/A"/>
    <s v="N/A"/>
    <s v="N/A"/>
    <s v="N/A"/>
    <s v="N/A"/>
    <d v="2024-11-15T00:00:00"/>
    <s v="SE ACLARA FECHAS EN EL ACTA DE INICIO POR ERRORES DE DIGITACIÓN"/>
    <s v="N/A"/>
    <s v="N/A"/>
    <s v="N/A"/>
    <s v="N/A"/>
    <n v="0"/>
    <n v="0"/>
    <n v="0"/>
    <n v="0"/>
    <n v="19063800"/>
    <s v="CAMILO"/>
    <d v="2024-12-12T00:00:00"/>
    <n v="21"/>
    <s v="SI"/>
    <d v="2024-11-22T00:00:00"/>
    <s v="LIQUIDADO"/>
    <s v="OK"/>
    <d v="2024-11-13T00:00:00"/>
    <n v="5"/>
    <s v="OK"/>
    <m/>
  </r>
  <r>
    <s v="1322"/>
    <x v="0"/>
    <s v="ADQUISICIÓN DE ELEMENTOS TECNOLÓGICOS Y ELECTRODOMÉSTICOS PARA LA FACULTAD DE CIENCIAS ECONÓMICAS, VIGENCIA 2024."/>
    <m/>
    <x v="4"/>
    <n v="16865870"/>
    <s v="TECHNICAL PC COLOMBIA S.A.S."/>
    <s v="901422059-3"/>
    <s v="MAURICIO QUINTERO NARANJO"/>
    <n v="86062777"/>
    <s v="(608) 6829482 - 3142441100."/>
    <s v="gerencia@tpccolombia.com"/>
    <s v="HASTA EL 20 DE NOVIEMBRE DE 2024"/>
    <d v="2024-11-08T00:00:00"/>
    <s v="JAVIER DÍAZ CASTRO"/>
    <s v="DECANO DE LA FACULTAD DE CIENCIAS ECONOMICAS "/>
    <n v="79685462"/>
    <s v="facultad_economicas@unillanos.edu.co"/>
    <s v="N/A"/>
    <n v="2517"/>
    <d v="2024-10-30T00:00:00"/>
    <n v="7110"/>
    <d v="2024-11-12T00:00:00"/>
    <s v="22010040092450209"/>
    <s v="FUNCIONAMIENTO"/>
    <s v="N/A"/>
    <s v="N/A"/>
    <s v="N/A"/>
    <d v="2024-11-12T00:00:00"/>
    <d v="2024-11-20T00:00:00"/>
    <n v="0"/>
    <s v="N/A"/>
    <s v="N/A"/>
    <s v="N/A"/>
    <s v="N/A"/>
    <s v="N/A"/>
    <s v="N/A"/>
    <s v="N/A"/>
    <s v="N/A"/>
    <s v="N/A"/>
    <s v="N/A"/>
    <s v="N/A"/>
    <n v="0"/>
    <n v="0"/>
    <n v="0"/>
    <n v="0"/>
    <n v="16865870"/>
    <s v="LIDA"/>
    <d v="2024-12-04T00:00:00"/>
    <n v="17"/>
    <m/>
    <d v="2024-11-22T00:00:00"/>
    <s v="LIQUIDADO"/>
    <s v="OK LIQUIDADO"/>
    <d v="2024-12-03T00:00:00"/>
    <m/>
    <m/>
    <m/>
  </r>
  <r>
    <s v="1323"/>
    <x v="0"/>
    <s v="SERVICIO TÉCNICO ESPECIALIZADO, DE DISEÑO, DIAGRAMACIÓN Y MAQUETACIÓN DE APLICACIÓN WEB MULTIMEDIA PARA MANEJO DE COLECCIONES BIOLÓGICAS, NECESARIO PARA EL DESARROLLO DEL PROYECTO CÓDIGO  40202318 “ACCESIBILIDAD E INTERCAMBIO DE INFORMACIÓN CIENTÍFICA REL"/>
    <m/>
    <x v="3"/>
    <n v="7370000"/>
    <s v="YEISON FABIÁN PIÑEROS PIRATEQUE"/>
    <n v="1121944308"/>
    <s v="N/A"/>
    <s v="N/A"/>
    <n v="3134419788"/>
    <s v="yeisonfabian_10@hotmail.com"/>
    <s v="DOS (02) MESES CALENDARIO"/>
    <d v="2024-11-08T00:00:00"/>
    <s v="BEATRIZ AVELINA VILLARRAGA BAQUERO"/>
    <s v="DIRECTOR TECNICO DE LA DIRECCION GENERAL DE PROYECCION SOCIAL "/>
    <n v="35262313"/>
    <s v="PROYECTOSPROYECCIONSOCIAL@UNILLANOS.EDU.CO"/>
    <s v="N/A"/>
    <n v="2236"/>
    <d v="2024-10-03T00:00:00"/>
    <n v="7111"/>
    <d v="2024-11-12T00:00:00"/>
    <s v="22090063082320202008"/>
    <s v="INVERSIÓN"/>
    <s v="N/A"/>
    <s v="N/A"/>
    <s v="N/A"/>
    <d v="2024-11-12T00:00:00"/>
    <d v="2025-01-11T00:00:00"/>
    <n v="0"/>
    <s v="12/12/2024 _x000a__x000a__x000a_27/02/2025"/>
    <s v="PRORROGA N°1. En razon a que el contrato se termina el 11/01/2025, sin embargo para esa fecha los profesores que deben recibir el contrato se encuentran en vacaciones colectivas. _x000a_PRORROGA N°2. En razon a que la Prorroga N° 1 se termina el 26/02/2025, y n"/>
    <s v="26/02/2025 _x000a__x000a__x000a_18/03/2025"/>
    <s v="N/A"/>
    <s v="N/A"/>
    <s v="N/A"/>
    <s v="N/A"/>
    <s v="N/A"/>
    <s v="N/A"/>
    <s v="N/A"/>
    <s v="N/A"/>
    <n v="0"/>
    <n v="0"/>
    <n v="0"/>
    <n v="0"/>
    <n v="7370000"/>
    <s v="LIDA"/>
    <d v="2024-12-09T00:00:00"/>
    <n v="20"/>
    <s v="SI"/>
    <d v="2025-03-18T00:00:00"/>
    <s v="LIQUIDADO"/>
    <s v="OK LIQUIDADO"/>
    <d v="2024-12-03T00:00:00"/>
    <m/>
    <s v="OK LIQUIDADO"/>
    <m/>
  </r>
  <r>
    <s v="1324"/>
    <x v="0"/>
    <s v="ADQUISICIÓN E INSTALACIÓN DE MOBILIARIO NECESARIO PARA EL CORRECTO FUNCIONAMIENTO DE LA FACULTAD DE CIENCIAS ECONOMICAS Y FACULTAD DE CIENCIAS HUMANAS Y DE LA EDUCACION DE LA UNIVERSIDAD DE LOS LLANOS."/>
    <m/>
    <x v="4"/>
    <n v="76083245"/>
    <s v="DARWIN MAURICIO HERNÁNDEZ DELGADO"/>
    <n v="79921505"/>
    <s v="N/A"/>
    <s v="N/A"/>
    <s v="3102854794."/>
    <s v="dmhd1980@hotmail.com"/>
    <s v="HASTA EL 20 DE NOVIEMBRE DE 2024"/>
    <d v="2024-11-08T00:00:00"/>
    <s v="FERNANDO CAMPOS POLO"/>
    <s v="DECANO DE LA FACULTAD DE CIENCIAS HUMANAS Y DE LA EDUCACIÓN "/>
    <s v="12,191,587"/>
    <s v="FACULTAD_HUMANAS@UNILLANOS.EDU.CO"/>
    <s v="N/A"/>
    <n v="2530"/>
    <d v="2024-10-31T00:00:00"/>
    <n v="7147"/>
    <d v="2024-11-12T00:00:00"/>
    <s v="22010040092450209_x000a_22010071042450209"/>
    <s v="FUNCIONAMIENTO"/>
    <n v="4084618"/>
    <d v="2024-11-15T00:00:00"/>
    <d v="2024-11-15T00:00:00"/>
    <d v="2024-11-15T00:00:00"/>
    <d v="2024-11-20T00:00:00"/>
    <n v="0"/>
    <s v="N/A"/>
    <s v="N/A"/>
    <s v="N/A"/>
    <s v="N/A"/>
    <s v="N/A"/>
    <s v="N/A"/>
    <s v="N/A"/>
    <s v="N/A"/>
    <s v="N/A"/>
    <s v="N/A"/>
    <s v="N/A"/>
    <n v="0"/>
    <n v="0"/>
    <n v="0"/>
    <n v="0"/>
    <n v="76083245"/>
    <s v="CAMILO"/>
    <d v="2024-12-04T00:00:00"/>
    <n v="14"/>
    <s v="SI"/>
    <d v="2024-12-06T00:00:00"/>
    <s v="LIQUIDADO"/>
    <s v="OK"/>
    <d v="2024-12-03T00:00:00"/>
    <m/>
    <s v="OK"/>
    <m/>
  </r>
  <r>
    <s v="1325"/>
    <x v="0"/>
    <s v="ADQUISICIÓN DE DISPOSITIVOS MÉDICOS PARA EL DESARROLLO DEL PROYECTO DE LA FACULTAD DE CIENCIAS DE LA SALUD DENOMINADO: &quot;FORTALECIMIENTO DEL BIENESTAR ESTUDIANTIL EN LAS PRÁCTICAS FORMATIVAS EN EL MARCO DE LA RELACIÓN DOCENCIA-SERVICIO DE LA UNIVERSIDAD DE"/>
    <m/>
    <x v="4"/>
    <n v="44367008"/>
    <s v="MAXICAL S.A.S."/>
    <s v="900.447.875-1"/>
    <s v="SERGIO CALDERON TRASLAVIÑA"/>
    <n v="17332600"/>
    <n v="3158273481"/>
    <s v="gerente@maxical.com"/>
    <s v="CUATRO (04) MESES CALENDARIO"/>
    <d v="2024-11-12T00:00:00"/>
    <s v="LUZ MIRYAM TOBÓN BORRERO"/>
    <s v="DECANA DE LA FACULTAD DE CIENCIAS DE LA SALUD"/>
    <n v="40382398"/>
    <s v="FACULTAD_SALUD@UNILLANOS.EDU.CO"/>
    <s v="N/A"/>
    <n v="2537"/>
    <d v="2024-10-31T00:00:00"/>
    <n v="7162"/>
    <d v="2024-11-13T00:00:00"/>
    <s v="220800853723201010030601"/>
    <s v="INVERSIÓN - ESTAMPILLA UNILLANOS"/>
    <s v="30-46-101015861 "/>
    <d v="2024-11-14T00:00:00"/>
    <d v="2024-11-15T00:00:00"/>
    <d v="2024-11-15T00:00:00"/>
    <d v="2025-03-14T00:00:00"/>
    <n v="0"/>
    <s v="N/A"/>
    <s v="N/A"/>
    <s v="N/A"/>
    <s v="N/A"/>
    <s v="N/A"/>
    <s v="N/A"/>
    <s v="N/A"/>
    <s v="N/A"/>
    <s v="N/A"/>
    <s v="N/A"/>
    <s v="N/A"/>
    <n v="0"/>
    <n v="0"/>
    <n v="0"/>
    <n v="0"/>
    <n v="44367008"/>
    <s v="NATALIA"/>
    <d v="2024-11-26T00:00:00"/>
    <n v="8"/>
    <s v="SI"/>
    <d v="2025-04-10T00:00:00"/>
    <s v="LIQUIDADO"/>
    <s v="OK LIQUIDADO"/>
    <d v="2024-11-26T00:00:00"/>
    <m/>
    <s v="OK LIQUIDADO"/>
    <m/>
  </r>
  <r>
    <s v="1326"/>
    <x v="1"/>
    <s v="ESTUDIOS Y DISEÑOS PARA EL MEJORAMIENTO DEL SISTEMA ELÉCTRICO DE LOS CAMPUS BARCELONA Y SAN ANTONIO DE LA UNIVERSIDAD DE LOS LLANOS EN VILLAVICENCIO, SEGÚN FICHA BPUNI VIARE 02 1906 2024"/>
    <m/>
    <x v="9"/>
    <n v="532000000"/>
    <s v="UNIÓN TEMPORAL DISEÑOS ELÉCTRICOS"/>
    <s v="901.888.062-6"/>
    <s v="ALCIRA RÌOS BERNAL"/>
    <n v="41684179"/>
    <n v="3163902090"/>
    <s v="disenoselectricos2024@gmail.com"/>
    <s v="SEIS (06) MESES CALENDARIO"/>
    <d v="2024-11-13T00:00:00"/>
    <s v="ESPECIALIDADES ELÉCTRICAS G&amp;G INGENIERÍA Y_x000a_COMUNICACIONES S.A.S"/>
    <s v="ESPECIALIDADES ELECTRICAS G&amp;G INGENIERIA Y COMUNICACIONES S.A.S."/>
    <s v="900763267-8"/>
    <s v="gygelectricas@gmail.com"/>
    <s v="1) GRUPO INGENIERÌA CIVIL AMBIENTAL SANITARIA Y ELECTRICA S.A.S (GRUPO ICASE S.A.S), identificada con NIT 901.179.461-1, representada legalmente por el señor, JHON EDGAR VELASQUEZ GUEVARA, identificado con cédula de ciudadanía Nº 3.277.691,expedida en Res"/>
    <n v="2292"/>
    <d v="2024-10-08T00:00:00"/>
    <n v="7161"/>
    <d v="2024-11-13T00:00:00"/>
    <s v="22080085362320202008"/>
    <s v="INVERSIÓN - ESTAMPILLA UNILLANOS"/>
    <s v="620 47 994000054856 "/>
    <d v="2024-11-14T00:00:00"/>
    <d v="2024-11-14T00:00:00"/>
    <d v="2024-11-18T00:00:00"/>
    <d v="2025-05-17T00:00:00"/>
    <n v="-438"/>
    <s v="15/09/2025                 29/10/2025"/>
    <s v="PRÓRROGA N°01: Se prorroga el contrato por UN (01) MES Y QUINCE (15) DÍAS CALENDARIO, en razón a que no se ha termindo con los diseños.                                                                                                PRÓRROGA N° 02:PRORROGAR"/>
    <s v="30/10/2025            30/12/2025"/>
    <s v="N/A"/>
    <s v="N/A"/>
    <s v="N/A"/>
    <s v="N/A"/>
    <d v="2025-05-06T00:00:00"/>
    <s v="SUSPENSIÓN N°01: A la espera de la aprobación de factibilidad por EMSA"/>
    <d v="2025-07-04T00:00:00"/>
    <d v="2025-09-04T00:00:00"/>
    <n v="0"/>
    <n v="0"/>
    <n v="0"/>
    <n v="0"/>
    <n v="532000000"/>
    <s v="NATALIA"/>
    <d v="2024-12-05T00:00:00"/>
    <n v="14"/>
    <s v="NO"/>
    <m/>
    <s v="EN EJECUCIÓN"/>
    <m/>
    <d v="2024-11-20T00:00:00"/>
    <m/>
    <s v="OK ACTA DE INICIO"/>
    <m/>
  </r>
  <r>
    <s v="1327"/>
    <x v="0"/>
    <s v="ADQUISICIÓN DE EQUIPO FLOCULADOR PARA LA MEDICIÓN DE LA CALIDAD DEL AGUA DE LA UNIVERSIDAD DE LOS LLANOS CON CARGO A LA FICHA BPUNI PLAN 02 0311 2023."/>
    <m/>
    <x v="4"/>
    <n v="6899977"/>
    <s v="TECNOAQUA S.A.S."/>
    <s v="900789091-1"/>
    <s v="JUAN CARLOS CORTES JARAMILLO"/>
    <n v="80422748"/>
    <s v="3196032445 – 3158635823 - 3124446662"/>
    <s v="tecnoaquasas@gmail.com"/>
    <s v="HASTA EL 20 DE NOVIEMBRE DE 2024"/>
    <d v="2024-11-13T00:00:00"/>
    <s v="MARIA PAULA ESTUPIÑAN TIUSO"/>
    <s v="ASESORA OFICINA DE PLANEACION"/>
    <n v="1121822030"/>
    <s v="PLANEACION@UNILLANOS.EDU.CO"/>
    <s v="N/A"/>
    <n v="2559"/>
    <d v="2024-11-01T00:00:00"/>
    <n v="7237"/>
    <d v="2024-11-14T00:00:00"/>
    <s v="22090063142320101004010104"/>
    <s v="INVERSIÓN"/>
    <s v="N/A"/>
    <s v="N/A"/>
    <s v="N/A"/>
    <d v="2024-11-14T00:00:00"/>
    <d v="2024-11-20T00:00:00"/>
    <n v="0"/>
    <s v="N/A"/>
    <s v="    "/>
    <s v="N/A"/>
    <s v="N/A"/>
    <s v="N/A"/>
    <s v="N/A"/>
    <s v="N/A"/>
    <s v="N/A"/>
    <s v="N/A"/>
    <s v="N/A"/>
    <s v="N/A"/>
    <n v="0"/>
    <n v="0"/>
    <n v="0"/>
    <n v="0"/>
    <n v="6899977"/>
    <s v="ALEJANDRA"/>
    <d v="2024-11-27T00:00:00"/>
    <n v="10"/>
    <s v="SI"/>
    <d v="2024-11-29T00:00:00"/>
    <s v="LIQUIDADO"/>
    <s v="OK"/>
    <d v="2024-11-19T00:00:00"/>
    <m/>
    <s v="OK"/>
    <m/>
  </r>
  <r>
    <s v="1328"/>
    <x v="0"/>
    <s v="ADQUISICIÓN DE RECURSOS BIBLIOGRÁFICOS FÍSICOS COMO APOYO A LOS PROGRAMAS ACADÉMICOS DE LA UNIVERSIDAD DE LOS LLANOS, CON CARGO A LA FICHA BPUNI BIB 02 0211 2023."/>
    <m/>
    <x v="4"/>
    <n v="44999102"/>
    <s v="EDICIONES DE LA U LIMITADA"/>
    <s v="900.349.018-6"/>
    <s v="OSWALDO PEÑUELA CARRION"/>
    <n v="79641700"/>
    <n v="3106256033"/>
    <s v="gerencia@edicionesdelau.com"/>
    <s v="HASTA EL VEINTE (20) DE NOVIEMBRE DEL 2024"/>
    <d v="2024-11-14T00:00:00"/>
    <s v="HERMINDA NAVARRO ARGUELLO"/>
    <s v="JEFE DE BIBLIOTECA"/>
    <n v="40384755"/>
    <s v="biblioteca@unillanos.edu.co                     hnavarro@unillanos.edu.co"/>
    <s v="N/A"/>
    <n v="2586"/>
    <d v="2024-11-05T00:00:00"/>
    <n v="7239"/>
    <d v="2024-11-14T00:00:00"/>
    <s v="220900631123201010050205"/>
    <s v="INVERSIÓN - ESTAMPILLA UNILLANOS"/>
    <s v="N/A"/>
    <s v="N/A"/>
    <s v="N/A"/>
    <d v="2024-11-15T00:00:00"/>
    <d v="2024-11-20T00:00:00"/>
    <n v="0"/>
    <d v="2024-11-20T00:00:00"/>
    <s v="PRÒRROGA Nº 01                                                                                 Por un término de TRES (3) MESES CALENDARIO, debido a temas de receso académico y procesos de importación de España y Estados Unidos, dada la temporada de fin d"/>
    <d v="2025-02-20T00:00:00"/>
    <s v="N/A"/>
    <s v="N/A"/>
    <s v="N/A"/>
    <s v="N/A"/>
    <s v="N/A"/>
    <s v="N/A"/>
    <s v="N/A"/>
    <s v="N/A"/>
    <n v="0"/>
    <n v="0"/>
    <n v="0"/>
    <n v="0"/>
    <n v="44999102"/>
    <s v="NATALIA"/>
    <d v="2024-11-27T00:00:00"/>
    <n v="9"/>
    <s v="SI"/>
    <d v="2025-03-11T00:00:00"/>
    <s v="LIQUIDADO"/>
    <s v="OK LIQUIDADO"/>
    <d v="2024-11-20T00:00:00"/>
    <m/>
    <s v="OK HASTA LIQUIDACIION"/>
    <m/>
  </r>
  <r>
    <s v="1329"/>
    <x v="0"/>
    <s v="TRATAMIENTO DE PODA Y TALA PARA INDIVIDUOS ARBÓREOS DE DIFERENTES ESPECIES Y SU DISPOSICIÓN FINAL DE LA UNIVERSIDAD DE LOS LLANOS"/>
    <m/>
    <x v="3"/>
    <n v="24990000"/>
    <s v="RIAÑO RAMÌREZ S.A.S"/>
    <s v="900.692.046-1"/>
    <s v="NATALIA RIAÑO RAMÌREZ"/>
    <n v="1121852859"/>
    <s v="3014197328                        (608) 6622553"/>
    <s v="comercial@rrsas.com   "/>
    <s v="HASTA EL TREINTA (30) DE NOVIEMBRE DE 2024"/>
    <d v="2024-11-14T00:00:00"/>
    <s v="MARIA PAULA ESTUPIÑAN TIUSO"/>
    <s v="ASESORA OFICINA DE PLANEACION"/>
    <n v="1121822030"/>
    <s v="PLANEACION@UNILLANOS.EDU.CO"/>
    <s v="N/A"/>
    <n v="2585"/>
    <d v="2024-11-05T00:00:00"/>
    <n v="7238"/>
    <d v="2024-11-14T00:00:00"/>
    <s v="21010060572120202008"/>
    <s v="FUNCIONAMIENTO"/>
    <s v="N/A"/>
    <s v="N/A"/>
    <s v="N/A"/>
    <d v="2024-11-15T00:00:00"/>
    <d v="2024-11-30T00:00:00"/>
    <n v="0"/>
    <d v="2024-11-30T00:00:00"/>
    <s v="PRÒRROGA Nº 01                                                                                                                      Por un término de QUINCE (15) DÍAS CALENDARIO, debido a cambios climaticos que impiden la ejecuciòn"/>
    <d v="2025-01-20T00:00:00"/>
    <s v="N/A"/>
    <s v="N/A"/>
    <s v="N/A"/>
    <s v="N/A"/>
    <s v="N/A"/>
    <s v=" "/>
    <s v="N/A"/>
    <s v="N/A"/>
    <n v="0"/>
    <n v="0"/>
    <n v="0"/>
    <n v="0"/>
    <n v="24990000"/>
    <s v="NATALIA"/>
    <d v="2024-11-26T00:00:00"/>
    <n v="8"/>
    <s v="NO"/>
    <d v="2024-12-06T00:00:00"/>
    <s v="LIQUIDADO"/>
    <s v="OK HASTA ACTA DE INICIO"/>
    <d v="2024-11-20T00:00:00"/>
    <m/>
    <s v="OK"/>
    <m/>
  </r>
  <r>
    <s v="1331"/>
    <x v="0"/>
    <s v="ADQUISICIÓN DE LICENCIA AUTOCAD REVIT LT PARA EL DESARROLLO DE ACTIVIDADES DE LA OFICINA ASESORA DE PLANEACIÓN DE LA UNIVERSIDAD DE LOS LLANOS."/>
    <m/>
    <x v="4"/>
    <n v="10269000"/>
    <s v="CYMETRIA GROUP S.A.S."/>
    <s v="900.093.735-8"/>
    <s v="OSCAR ORLANDO DUEÑAS MORA "/>
    <n v="79500330"/>
    <s v="3107747010 - 3136274643"/>
    <s v="erika.rodriguez@cymetria.com, camila.torres@cymetria.com"/>
    <s v="HASTA EL 20 DE NOVIEMBRE DE 2024"/>
    <d v="2024-11-14T00:00:00"/>
    <s v="ROIMAN ARTURO SASTOQUE GUZMÁN"/>
    <s v="JEFE DE LA OFICINA DE SISTEMAS"/>
    <n v="86057944"/>
    <s v="SISTEMAS@UNILLANOS.EDU.CO"/>
    <s v="N/A"/>
    <n v="2561"/>
    <d v="2024-11-01T00:00:00"/>
    <n v="7264"/>
    <d v="2024-11-15T00:00:00"/>
    <s v="22010060922130405001"/>
    <s v="FUNCIONAMIENTO"/>
    <s v="N/A"/>
    <s v="N/A"/>
    <s v="N/A"/>
    <d v="2024-11-15T00:00:00"/>
    <d v="2024-11-20T00:00:00"/>
    <n v="0"/>
    <s v="N/A"/>
    <s v="N/A"/>
    <s v="N/A"/>
    <s v="N/A"/>
    <s v="N/A"/>
    <s v="N/A"/>
    <s v="N/A"/>
    <s v="N/A"/>
    <s v="N/A"/>
    <s v="N/A"/>
    <s v="N/A"/>
    <n v="0"/>
    <n v="0"/>
    <n v="0"/>
    <n v="0"/>
    <n v="10269000"/>
    <s v="ALEJANDRA"/>
    <d v="2024-12-02T00:00:00"/>
    <n v="12"/>
    <s v="SI"/>
    <d v="2024-11-25T00:00:00"/>
    <s v="LIQUIDADO"/>
    <s v="OK "/>
    <d v="2024-11-19T00:00:00"/>
    <m/>
    <s v="OK"/>
    <m/>
  </r>
  <r>
    <s v="1332"/>
    <x v="0"/>
    <s v="ADQUISICIÓN DE MOBILIARIO NECESARIO PARA EL DESARROLLO DEL PROYECTO &quot;FORTALECIMIENTO DEL BIENESTAR ESTUDIANTIL EN LAS PRÁCTICAS FORMATIVAS EN EL MARCO DE LA RELACIÓN DOCENCIA-SERVICIO DE LA UNIVERSIDAD DE LOS LLANOS&quot; FICHA BPUNI FCS 01 2805 2024."/>
    <m/>
    <x v="4"/>
    <n v="80950107"/>
    <s v="TÉCNICOS Y PROYECTO S.A.S"/>
    <s v="900301387-1"/>
    <s v="ALEJANDRO SOLANO RODRIGUEZ"/>
    <n v="1234792149"/>
    <s v="3162673112."/>
    <s v="tecnicosyproyectossas@gmail.com "/>
    <s v="CUATRO (04) MESES CALENDARIO"/>
    <d v="2024-11-15T00:00:00"/>
    <s v="LUZ MIRYAM TOBÓN BORRERO"/>
    <s v="DECANA DE LA FACULTAD DE CIENCIAS DE LA SALUD"/>
    <n v="40382398"/>
    <s v="FACULTAD_SALUD@UNILLANOS.EDU.CO"/>
    <s v="N/A"/>
    <n v="2595"/>
    <d v="2024-11-06T00:00:00"/>
    <n v="7278"/>
    <d v="2024-11-18T00:00:00"/>
    <s v="22080085372320101004010102"/>
    <s v="INVERSIÓN"/>
    <s v="CV-100046093"/>
    <d v="2024-11-20T00:00:00"/>
    <d v="2024-11-20T00:00:00"/>
    <d v="2024-11-20T00:00:00"/>
    <d v="2025-03-19T00:00:00"/>
    <n v="0"/>
    <s v="N/A"/>
    <s v="N/A"/>
    <s v="N/A"/>
    <s v="N/A"/>
    <s v="N/A"/>
    <s v="N/A"/>
    <s v="N/A"/>
    <s v="N/A"/>
    <s v="N/A"/>
    <s v="N/A"/>
    <s v="N/A"/>
    <n v="0"/>
    <n v="0"/>
    <n v="0"/>
    <n v="0"/>
    <n v="80950107"/>
    <s v="CAMILO"/>
    <d v="2024-12-06T00:00:00"/>
    <n v="13"/>
    <s v="SI"/>
    <d v="2025-04-09T00:00:00"/>
    <s v="LIQUIDADO"/>
    <s v="OK"/>
    <d v="2024-12-04T00:00:00"/>
    <m/>
    <s v="OK"/>
    <m/>
  </r>
  <r>
    <s v="1334"/>
    <x v="0"/>
    <s v="SERVICIO DE MANTENIMIENTO GENERAL PREVENTIVO Y CORRECTIVO CON SUMINISTRO DE REPUESTOS PARA LOS AIRES ACONDICIONADOS DE LA UNIVERSIDAD DE LOS LLANOS."/>
    <m/>
    <x v="6"/>
    <n v="25000000"/>
    <s v="GIMATEK TECNOLOGÍA S.A.S."/>
    <s v="901261645-8"/>
    <s v="GILBERT CÉSPEDES VIZCAÍNO"/>
    <n v="17345902"/>
    <n v="3105605107"/>
    <s v="gimatektecnologiasas2019@gmail.com"/>
    <s v="TRECE (13) DIAS CALENDARIO"/>
    <d v="2024-11-18T00:00:00"/>
    <s v=" "/>
    <s v="TÉCNICO ADMINISTRATIVO SERVICIOS GENERALES"/>
    <n v="40390987"/>
    <s v="SERVICIOS.GENERALES@UNILLANOS.EDU.CO"/>
    <s v="N/A"/>
    <n v="2676"/>
    <d v="2024-11-14T00:00:00"/>
    <n v="7284"/>
    <d v="2024-11-18T00:00:00"/>
    <s v="21010060342120202005"/>
    <s v="FUNCIONAMIENTO"/>
    <s v="N/A"/>
    <s v="N/A"/>
    <s v="N/A"/>
    <d v="2024-11-18T00:00:00"/>
    <d v="2024-11-30T00:00:00"/>
    <n v="0"/>
    <s v="N/A"/>
    <s v="N/A"/>
    <s v="N/A"/>
    <s v="N/A"/>
    <s v="N/A"/>
    <d v="2024-11-20T00:00:00"/>
    <s v="ACLARATORIA N° 01, AL ACTA DE INICIO EN EL VALOR DEL CONTRATO Y EL NUMERO DE CDP."/>
    <s v="N/A"/>
    <s v="N/A"/>
    <s v="N/A"/>
    <s v="N/A"/>
    <n v="0"/>
    <n v="0"/>
    <n v="0"/>
    <n v="0"/>
    <n v="25000000"/>
    <s v="LIDA"/>
    <d v="2024-12-06T00:00:00"/>
    <n v="15"/>
    <s v="SI"/>
    <d v="2024-11-28T00:00:00"/>
    <s v="LIQUIDADO"/>
    <s v="OK"/>
    <d v="2024-11-20T00:00:00"/>
    <m/>
    <s v="OK"/>
    <m/>
  </r>
  <r>
    <s v="1335"/>
    <x v="0"/>
    <s v="SERVICIO ESPECIALIZADO PARA LA REALIZACIÓN DE LOS EXÁMENES PERIÓDICOS MÉDICO OCUPACIONALES PARA DOCENTES DE PLANTA Y TRABAJADORES DE PLANTA, ASÍ COMO EXÁMEN DE EGRESO PARA LOS DOCENTES OCASIONALES."/>
    <m/>
    <x v="3"/>
    <n v="36602100"/>
    <s v="IPS CONSULTORIO MÈDICO SALUD OCUPACIONAL S.A.S"/>
    <s v="900.454.855-3"/>
    <s v="MARTHA CECILIA ESCOBAR ARCINIEGAS"/>
    <n v="40366813"/>
    <s v="3108570710 - 3103076666"/>
    <s v="gerencia@ipsso.co   "/>
    <s v="HASTA EL TREINTA (30) DE NOVIEMBRE DE 2024"/>
    <d v="2024-11-18T00:00:00"/>
    <s v="VÍCTOR EFRÉN ORTIZ ORTIZ"/>
    <s v="JEFE DIVISIÒN DE SERVICIOS ADMINISTRATIVOS"/>
    <n v="86039367"/>
    <s v="recurso_humano@unillanos.edu.co                                  vortiz@unillanos.edu.co"/>
    <s v="N/A"/>
    <n v="2611"/>
    <d v="2024-11-08T00:00:00"/>
    <n v="7283"/>
    <d v="2024-11-18T00:00:00"/>
    <s v="22010060562120202008"/>
    <s v="FUNCIONAMIENTO"/>
    <s v="N/A"/>
    <s v="N/A"/>
    <s v="N/A"/>
    <d v="2024-11-18T00:00:00"/>
    <d v="2024-11-30T00:00:00"/>
    <n v="0"/>
    <d v="2024-11-29T00:00:00"/>
    <s v="PRÒRROGA Nº 01                                                                                 Por un término de DOS  (02) MESES CALENDARIO, en ra`zòn a que el personal de planta y docentes de planta y ocasionales salen hasta el 17 de diciembre, quedando "/>
    <d v="2025-01-31T00:00:00"/>
    <s v="N/A"/>
    <s v="N/A"/>
    <s v="N/A"/>
    <s v="N/A"/>
    <s v="N/A"/>
    <s v="N/A"/>
    <s v="N/A"/>
    <s v="N/A"/>
    <n v="0"/>
    <n v="0"/>
    <n v="0"/>
    <n v="0"/>
    <n v="36602100"/>
    <s v="NATALIA"/>
    <d v="2024-11-26T00:00:00"/>
    <n v="7"/>
    <s v="NO"/>
    <d v="2025-02-05T00:00:00"/>
    <s v="LIQUIDADO"/>
    <s v="OK"/>
    <d v="2024-11-20T00:00:00"/>
    <n v="3"/>
    <s v="OK"/>
    <m/>
  </r>
  <r>
    <s v="1336"/>
    <x v="0"/>
    <s v="ADQUISICIÓN DE MATERIALES Y ELEMENTOS DE LABORATORIO PARA EL PROYECTO INVESTIGACIÓN DE BIOCARBONOS PARA ENMIENDAS Y RETENCIÓN DE CADMIO EN SUELOS: UNA ALTERNATIVA DE APROVECHAMIENTO DE RESIDUOS LIGNOCELULÓSICOS DEL DEPARTAMENTO DEL META, CÓDIGO BPIN 20210"/>
    <m/>
    <x v="4"/>
    <n v="38984757"/>
    <s v="AM SUMINISTROS S.A.S."/>
    <s v="901.573.047-2"/>
    <s v="ÁNGELA MARÍA DE LA TORRE LOZANO"/>
    <n v="52265843"/>
    <s v="3108862540, 3115071483"/>
    <s v="marcela.gonzalez@amsuministros.com.co, amsuministrosdiana@gmial.com"/>
    <s v="HASTA EL 30 DE NOVIEMBRE DE 2024 "/>
    <d v="2024-11-19T00:00:00"/>
    <s v="NELSON OSWALDO BRICEÑO GAMBA"/>
    <s v="SUPERVISOR DEL PROYECTO BPIN: 2021000100384 "/>
    <n v="79740745"/>
    <s v="PROYECTO_SGR_100384@UNILLANOS.EDU.CO"/>
    <s v="N/A"/>
    <s v="8124                        2688"/>
    <d v="2024-11-14T00:00:00"/>
    <s v="9724                         7360"/>
    <d v="2024-11-20T00:00:00"/>
    <s v="33073842772320201003"/>
    <s v="REGALÍAS"/>
    <s v="N/A"/>
    <s v="N/A"/>
    <s v="N/A"/>
    <d v="2024-11-20T00:00:00"/>
    <d v="2024-11-30T00:00:00"/>
    <n v="0"/>
    <s v="N/A"/>
    <s v="PRORROGA N° 1. En razon a que uno de los elementos a entregar, se encuentra en proceso de importacion."/>
    <d v="2025-01-31T00:00:00"/>
    <s v="N/A"/>
    <s v=" "/>
    <s v="N/A"/>
    <s v="N/A"/>
    <s v="N/A"/>
    <s v="N/A"/>
    <s v="N/A"/>
    <s v="N/A"/>
    <n v="0"/>
    <n v="0"/>
    <n v="0"/>
    <n v="0"/>
    <n v="38984757"/>
    <s v="LIDA"/>
    <d v="2024-12-12T00:00:00"/>
    <n v="17"/>
    <s v="SI"/>
    <d v="2025-02-17T00:00:00"/>
    <s v="LIQUIDADO"/>
    <s v="OK"/>
    <d v="2024-11-20T00:00:00"/>
    <m/>
    <s v="OK LIQUIDADO"/>
    <m/>
  </r>
  <r>
    <s v="1337"/>
    <x v="0"/>
    <s v="ADQUISICIÒN DE ELEMENTOS PUBLICITARIOS E INSUMOS DE OFICINA PARA EL DESARROLLO DE EVENTOS ACADÉMICOS Y ACTIVIDADES ADMINISTRATIVAS EN LA UNIVERSIDAD DE LOS LLANOS."/>
    <m/>
    <x v="4"/>
    <n v="21700000"/>
    <s v="LA GUÌA IMPRESORES JYM S.A.S"/>
    <s v="901.754.505-1"/>
    <s v="LEIDY YOHANNA LONDOÑO OCAMPO"/>
    <n v="38791218"/>
    <n v="3208400497"/>
    <s v="johanna0673@gmail.com clasificadoslaguia@gmail.com"/>
    <s v="QUINCE (15) DÍAS CALENDARIO"/>
    <d v="2024-11-19T00:00:00"/>
    <s v="WILSON FERNANDO SALGADO CIFUENTES"/>
    <s v="VICERRECTOR DE RECURSOS UNIVERSITARIOS"/>
    <n v="17346234"/>
    <s v="vicerecursos@unillanos.edu.co"/>
    <s v="N/A"/>
    <n v="2691"/>
    <d v="2024-11-14T00:00:00"/>
    <n v="7322"/>
    <d v="2024-11-19T00:00:00"/>
    <s v="22010060222120201003"/>
    <s v="FUNCIONAMIENTO"/>
    <s v="N/A"/>
    <s v="N/A"/>
    <s v="N/A"/>
    <d v="2024-11-19T00:00:00"/>
    <d v="2024-12-03T00:00:00"/>
    <n v="0"/>
    <s v="N/A"/>
    <s v="N/A"/>
    <s v="N/A"/>
    <s v="N/A"/>
    <s v="N/A"/>
    <d v="2024-12-02T00:00:00"/>
    <s v="ACTA ACLARATORIA Nº 01 Se aclara el nombre del contratista en el acta de inicio"/>
    <s v="N/A"/>
    <s v="N/A"/>
    <s v="N/A"/>
    <s v="N/A"/>
    <n v="0"/>
    <n v="0"/>
    <n v="0"/>
    <n v="0"/>
    <n v="21700000"/>
    <s v="NATALIA"/>
    <d v="2024-11-29T00:00:00"/>
    <n v="9"/>
    <s v="SI"/>
    <d v="2024-12-04T00:00:00"/>
    <s v="LIQUIDADO"/>
    <s v="OK"/>
    <d v="2024-11-20T00:00:00"/>
    <n v="2"/>
    <s v="OK"/>
    <m/>
  </r>
  <r>
    <s v="1338"/>
    <x v="1"/>
    <s v="ADQUISICIÓN DE EQUIPOS TECNOLÓGICOS PARA EL DESARROLLO DEL PROYECTO “FORTALECIMIENTO DEL BIENESTAR ESTUDIANTIL EN LAS PRÁCTICAS FORMATIVAS EN EL MARCO DE LA RELACIÓN DOCENCIA – SERVICIO DE LA UNIVERSIDAD DE LOS LLANOS,&quot; FICHA BPUNI FCS 01 2805 2024."/>
    <m/>
    <x v="4"/>
    <n v="140063000"/>
    <s v="MAXICAL S.A.S."/>
    <s v="900.447.875-1"/>
    <s v="SERGIO CALDERON TRASLAVIÑA"/>
    <n v="17332600"/>
    <n v="3158273481"/>
    <s v="gerente@maxical.co"/>
    <s v="CUATRO (04) MESES CALENDARIO"/>
    <d v="2024-11-20T00:00:00"/>
    <s v="LUZ MIRYAM TOBÓN BORRERO"/>
    <s v="DECANA DE LA FACULTAD DE CIENCIAS DE LA SALUD"/>
    <n v="40382398"/>
    <s v="FACULTAD_SALUD@UNILLANOS.EDU.CO"/>
    <s v="N/A"/>
    <n v="2372"/>
    <d v="2024-10-17T00:00:00"/>
    <n v="7341"/>
    <d v="2024-11-20T00:00:00"/>
    <s v="220800853723201010030301"/>
    <s v="INVERSIÓN - ESTAMPILLA UNILLANOS"/>
    <n v="100046094"/>
    <d v="2024-11-20T00:00:00"/>
    <d v="2024-11-20T00:00:00"/>
    <d v="2024-11-20T00:00:00"/>
    <d v="2025-03-19T00:00:00"/>
    <n v="0"/>
    <s v="N/A"/>
    <s v="N/A"/>
    <s v="N/A"/>
    <s v="N/A"/>
    <s v="N/A"/>
    <s v="N/A"/>
    <s v="N/A"/>
    <s v="N/A"/>
    <s v="N/A"/>
    <s v="N/A"/>
    <s v="N/A"/>
    <n v="0"/>
    <n v="0"/>
    <n v="0"/>
    <n v="0"/>
    <n v="140063000"/>
    <s v="NATALIA"/>
    <d v="2024-12-04T00:00:00"/>
    <n v="11"/>
    <s v="SI"/>
    <d v="2025-04-09T00:00:00"/>
    <s v="LIQUIDADO"/>
    <s v="OK LIQUIDADO"/>
    <d v="2024-11-26T00:00:00"/>
    <n v="5"/>
    <s v="OK LIQUIDADO"/>
    <m/>
  </r>
  <r>
    <s v="1339"/>
    <x v="0"/>
    <s v="MANTENIMIENTO PREVENTIVO DEL TRANSFORMADOR DE 75 KVA E INSTALACIÓN DE RED ECOLÓGICA EN BAJA TENSION PARA EL LABORATORIO DE HABILIDADES FARMACÉUTICAS DEL CAMPUS SAN ANTONIO UNIVERSIDAD DE LOS LLANOS"/>
    <m/>
    <x v="8"/>
    <n v="129558939"/>
    <s v="REY DANY VELÁSQUEZ ORTIZ"/>
    <n v="86070689"/>
    <s v="N/A"/>
    <s v="N/A"/>
    <s v="(608) 6623348 - 3132589268"/>
    <s v="reydanyv@gmail.com"/>
    <s v="UN (01) MES CALENDARIO, O HASTA EL 31 DE DICIEMBRE DE 2024"/>
    <d v="2024-11-20T00:00:00"/>
    <s v="WILSON FERNANDO SALGADO CIFUENTES"/>
    <s v="VICERRECTOR DE RECURSOS UNIVERSITARIOS"/>
    <n v="17346234"/>
    <s v="vicerecursos@unillanos.edu.co"/>
    <s v="N/A"/>
    <n v="2667"/>
    <d v="2024-11-13T00:00:00"/>
    <n v="7338"/>
    <d v="2024-11-20T00:00:00"/>
    <s v="21010060342120202005"/>
    <s v="FUNCIONAMIENTO"/>
    <s v="cumplimiento No. 100046089 - Civil extracontractual No. 100012347"/>
    <d v="2024-11-20T00:00:00"/>
    <d v="2024-11-20T00:00:00"/>
    <d v="2024-11-20T00:00:00"/>
    <d v="2024-12-31T00:00:00"/>
    <n v="0"/>
    <s v="N/A"/>
    <s v="N/A"/>
    <s v="N/A"/>
    <s v="N/A"/>
    <s v="N/A"/>
    <s v="N/A"/>
    <s v="N/A"/>
    <s v="N/A"/>
    <s v="N/A"/>
    <s v="N/A"/>
    <s v="N/A"/>
    <n v="0"/>
    <n v="0"/>
    <n v="0"/>
    <n v="0"/>
    <n v="129558939"/>
    <s v="ALEJANDRA"/>
    <d v="2024-11-27T00:00:00"/>
    <n v="6"/>
    <s v="NO"/>
    <d v="2024-12-10T00:00:00"/>
    <s v="LIQUIDADO"/>
    <s v="OK LIQUIDADO"/>
    <d v="2024-11-26T00:00:00"/>
    <m/>
    <s v="OK HASTA ACTA DE INICIO"/>
    <m/>
  </r>
  <r>
    <s v="1340"/>
    <x v="0"/>
    <s v="ADECUACIÓN FÍSICA PARA LA INSTALACIÓN DE CONTENEDORES EN EL CAMPUS BARCELONA DE LA UNIVERSIDAD DE LOS LLANOS."/>
    <m/>
    <x v="8"/>
    <n v="53948825"/>
    <s v="MABPING S.A.S."/>
    <s v="900580419-4"/>
    <s v="MIGUEL ÁNGEL BALLESTEROS PATIÑO "/>
    <n v="17330682"/>
    <s v="(608) 6784627 – 3102865059"/>
    <s v="jrbarcelona@hotmail.com – obras4000@hotmail.com"/>
    <s v="UN (01) MES CALENDARIO, O HASTA EL 31 DE DICIEMBRE DE 2024"/>
    <d v="2024-11-20T00:00:00"/>
    <s v="WILSON FERNANDO SALGADO CIFUENTES"/>
    <s v="VICERRECTOR DE RECURSOS UNIVERSITARIOS"/>
    <n v="17346234"/>
    <s v="vicerecursos@unillanos.edu.co"/>
    <s v="N/A"/>
    <n v="2668"/>
    <d v="2024-11-13T00:00:00"/>
    <n v="7340"/>
    <d v="2024-11-20T00:00:00"/>
    <s v="21010060342120202005"/>
    <s v="FUNCIONAMIENTO"/>
    <s v="CUMPLIMIENTO No. 30-44-101060773 RESPONSABILIDAD CIVIL EXT No. 30-40-101022520"/>
    <d v="2024-11-29T00:00:00"/>
    <d v="2024-11-29T00:00:00"/>
    <d v="2024-11-29T00:00:00"/>
    <d v="2024-12-31T00:00:00"/>
    <n v="0"/>
    <s v="N/A"/>
    <s v="N/A"/>
    <s v="N/A"/>
    <s v="N/A"/>
    <s v="N/A"/>
    <s v="N/A"/>
    <s v="N/A"/>
    <s v="N/A"/>
    <s v="N/A"/>
    <s v="N/A"/>
    <s v="N/A"/>
    <n v="0"/>
    <n v="0"/>
    <n v="0"/>
    <n v="0"/>
    <n v="53948825"/>
    <s v="ALEJANDRA"/>
    <d v="2024-12-04T00:00:00"/>
    <n v="4"/>
    <s v="NO"/>
    <d v="2024-12-17T00:00:00"/>
    <s v="LIQUIDADO"/>
    <s v="OK LIQUIDADO"/>
    <d v="2024-12-03T00:00:00"/>
    <m/>
    <s v="OK"/>
    <m/>
  </r>
  <r>
    <s v="1341"/>
    <x v="0"/>
    <s v="ADQUISICIÓN E INSTALACIÓN DE EQUIPOS DE CLIMATIZACIÓN NECESARIOS PARA EL LABORATORIO DE HABILIDADES FARMACÉUTICAS DEL CAMPUS SAN ANTONIO UNIVERSIDAD DE LOS LLANOS."/>
    <m/>
    <x v="4"/>
    <n v="17754800"/>
    <s v="CLIMATIZAR INGTERMEC LTDA"/>
    <s v="822.004.499-1"/>
    <s v="YESID VALENCIA PARRA"/>
    <n v="86070300"/>
    <s v="(608) 6608103          3204925169"/>
    <s v="climatizaring@yahoo.com"/>
    <s v="QUINCE (15) DÍAS CALENDARIO"/>
    <d v="2024-11-20T00:00:00"/>
    <s v="WILSON FERNANDO SALGADO CIFUENTES"/>
    <s v="VICERRECTOR DE RECURSOS UNIVERSITARIOS"/>
    <n v="17346234"/>
    <s v="vicerecursos@unillanos.edu.co"/>
    <s v="N/A"/>
    <n v="2693"/>
    <d v="2024-11-14T00:00:00"/>
    <n v="7342"/>
    <d v="2024-11-20T00:00:00"/>
    <s v="21010060342120202005"/>
    <s v="FUNCIONAMIENTO"/>
    <s v="N/A"/>
    <s v="N/A"/>
    <s v="N/A"/>
    <d v="2024-11-20T00:00:00"/>
    <d v="2024-12-04T00:00:00"/>
    <n v="0"/>
    <s v="N/A"/>
    <s v="N/A"/>
    <s v="N/A"/>
    <s v="N/A"/>
    <s v="N/A"/>
    <s v="N/A"/>
    <s v="N/A"/>
    <s v="N/A"/>
    <s v="N/A"/>
    <s v="N/A"/>
    <s v="N/A"/>
    <n v="0"/>
    <n v="0"/>
    <n v="0"/>
    <n v="0"/>
    <n v="17754800"/>
    <s v="NATALIA"/>
    <d v="2024-11-27T00:00:00"/>
    <n v="6"/>
    <s v="SI"/>
    <d v="2024-12-11T00:00:00"/>
    <s v="LIQUIDADO"/>
    <s v="OK"/>
    <d v="2024-11-26T00:00:00"/>
    <n v="5"/>
    <s v="OK"/>
    <m/>
  </r>
  <r>
    <s v="1342"/>
    <x v="0"/>
    <s v="ADQUISICION, REPOSICIÓN, MANTENIMIENTO Y RECARGA DE EXTINTORES PARA LAS DIFERENTES SEDES DE LA UNIVERSIDAD DE LOS LLANOS"/>
    <m/>
    <x v="6"/>
    <n v="31145037"/>
    <s v="EMPRESA UNIPERSONAL COMBAT "/>
    <s v="822.006.334-4"/>
    <s v="LUZ MELIDA RAMIREZ "/>
    <n v="21109680"/>
    <n v="3112286115"/>
    <s v="combatsaneamientoambiental@hotmail.com"/>
    <s v="hasta el 30 DE NOVIEMBRE DE 2024"/>
    <d v="2024-11-20T00:00:00"/>
    <s v="VÍCTOR EFRÉN ORTIZ ORTIZ"/>
    <s v="JEFE DIVISIÒN DE SERVICIOS ADMINISTRATIVOS"/>
    <n v="86039367"/>
    <s v="recurso_humano@unillanos.edu.co"/>
    <s v="N/A"/>
    <n v="2704"/>
    <d v="2024-11-15T00:00:00"/>
    <n v="7395"/>
    <d v="2024-11-22T00:00:00"/>
    <s v="22010060562120202008_x000a_21010060562120202008"/>
    <s v="FUNCIONAMIENTO"/>
    <s v="N/A"/>
    <s v="N/A"/>
    <s v="N/A"/>
    <d v="2024-11-22T00:00:00"/>
    <d v="2024-11-30T00:00:00"/>
    <n v="0"/>
    <s v="N/A"/>
    <s v="N/A"/>
    <s v="N/A"/>
    <s v="N/A"/>
    <s v="N/A"/>
    <s v="N/A"/>
    <s v="N/A"/>
    <s v="N/A"/>
    <s v="N/A"/>
    <s v="N/A"/>
    <s v="N/A"/>
    <n v="0"/>
    <n v="0"/>
    <n v="0"/>
    <n v="0"/>
    <n v="31145037"/>
    <s v="CAMILO"/>
    <d v="2024-12-04T00:00:00"/>
    <n v="9"/>
    <m/>
    <d v="2024-11-29T00:00:00"/>
    <s v="LIQUIDADO"/>
    <s v="OK"/>
    <d v="2024-12-04T00:00:00"/>
    <m/>
    <s v="OK"/>
    <m/>
  </r>
  <r>
    <s v="1343"/>
    <x v="1"/>
    <s v="MEJORAMIENTO DE LA INFRAESTRUCTURA FÍSICA PARA EL DESARROLLO DEL PROYECTO &quot;IMPLEMENTACIÓN DE ESCENARIOS PARA LA APROBACIÓN SOCIAL DE CONOCIMIENTO EN EL CAMPUS RESTREPO, DE LA UNIVERSIDAD DE LOS LLANOS (FASE II)&quot; SEGÚN FICHA VIARE 03 0207 2024."/>
    <m/>
    <x v="8"/>
    <n v="648168390"/>
    <s v="GRUPO 3M CONSTRUCCIONES &amp; SERVICIOS S.A.S."/>
    <s v="901.413.470-1"/>
    <s v="MAGALI PARRA JIMENEZ"/>
    <n v="52283160"/>
    <n v="3228274923"/>
    <s v="grupo3mconstrucciones@gmail.com"/>
    <s v="SEIS (06) MESES CALENDARIO"/>
    <d v="2024-11-20T00:00:00"/>
    <s v="WILSON FERNANDO SALGADO CIFUENTES"/>
    <s v="VICERRECTOR DE RECURSOS UNIVERSITARIOS"/>
    <n v="17346234"/>
    <s v="vicerecursos@unillanos.edu.co"/>
    <s v="N/A"/>
    <n v="2364"/>
    <d v="2024-10-16T00:00:00"/>
    <n v="7359"/>
    <d v="2024-11-20T00:00:00"/>
    <s v="220800854023201010010319"/>
    <s v="INVERSIÓN"/>
    <s v="CUMPLIMIENTO N.100046360_x000a_RESPONSABILIDAD CIVIL EXTRACONTRACTUAL N. 100012447"/>
    <d v="2024-11-27T00:00:00"/>
    <d v="2024-11-27T00:00:00"/>
    <d v="2024-11-28T00:00:00"/>
    <d v="2025-05-27T00:00:00"/>
    <n v="0"/>
    <s v="26/05/2025                                       08/09/2025"/>
    <s v="PRORROGA No.1 SE AMPLIA EL PLAZO LO QUE PERMITIRA AJUSTAR EL ALCANCE Y EL PRESUPUESTO DE MANERA ADECUADA.                                                                                          PRORROGA No.2 SE MODIFICAN ITEMS Y SE AMPLIA EL PLAZO DE EJE"/>
    <s v="08/09/2025                       07/11/2025"/>
    <s v="26/05/2025              08/09/2025"/>
    <s v="MODIFICATORIA No.2 SE AMPLIA EL PLAZO LO QUE PERMITIRA AJUSTAR EL ALCANCE Y EL PRESUPUESTO DE MANERA ADECUADA.                                                        MODIFICATORIA NO.2 SE MODIFICAN ITEMS Y SE AMPLIA EL PLAZO DE EJECUCION POR DOS (02) MESE"/>
    <s v="N/A"/>
    <s v="N/A"/>
    <d v="2025-04-11T00:00:00"/>
    <s v="se ha identificado la necesidad de actualizar dicho proyecto, se ha considerado pertinente suspender temporalmente el tiempo programado para su ejecución. En consecuencia, se hace necesario también suspender el plazo de ejecución del contrato de obra asoc"/>
    <s v="N/A"/>
    <s v="N/A"/>
    <n v="323734754"/>
    <n v="0"/>
    <n v="0"/>
    <n v="323734754"/>
    <n v="971903144"/>
    <s v="DIANA"/>
    <d v="2024-12-06T00:00:00"/>
    <n v="7"/>
    <s v="NO"/>
    <d v="2025-11-13T00:00:00"/>
    <s v="LIQUIDADO"/>
    <s v="OK LIQUIDADO"/>
    <d v="2024-11-28T00:00:00"/>
    <n v="7"/>
    <s v="OK LIQUIDADO"/>
    <m/>
  </r>
  <r>
    <s v="1344"/>
    <x v="0"/>
    <s v="SERVICIOS DE MANTENIMIENTO Y SUMINISTRO DE REPUESTOS PARA LOS FILTROS DE AGUA DE LAS DISTINTAS SEDES DE LA UNIVERSIDAD DE LOS LLANOS."/>
    <m/>
    <x v="6"/>
    <n v="4069800"/>
    <s v="PURIFICADORES Y FILTROS INTERNACIONAL S.A.S"/>
    <s v="830.021.842-6"/>
    <s v="FERNANDO CASTAÑO AVILA"/>
    <n v="19429017"/>
    <s v="(601) 6225552"/>
    <s v="villavicencio@purifilinternacional.com , info@purifil.com.co"/>
    <s v="HASTA EL 30 DE NOVIEMBRE DE 2024"/>
    <d v="2024-11-21T00:00:00"/>
    <s v="CLAUDIA CONSTANZA GANTIVA ORTEGÓN"/>
    <s v="TÉCNICO ADMINISTRATIVO SERVICIOS GENERALES"/>
    <n v="40390987"/>
    <s v="SERVICIOS.GENERALES@UNILLANOS.EDU.CO"/>
    <s v="N/A"/>
    <n v="2717"/>
    <d v="2024-11-15T00:00:00"/>
    <n v="7362"/>
    <d v="2024-11-21T00:00:00"/>
    <s v="21010060652120202008"/>
    <s v="FUNCIONAMIENTO"/>
    <s v="N/A"/>
    <s v="N/A"/>
    <s v="N/A"/>
    <d v="2024-11-21T00:00:00"/>
    <d v="2024-11-30T00:00:00"/>
    <n v="0"/>
    <s v="N/A"/>
    <s v="N/A"/>
    <s v="N/A"/>
    <s v="N/A"/>
    <s v="N/A"/>
    <s v="N/A"/>
    <s v="N/A"/>
    <s v="N/A"/>
    <s v="N/A"/>
    <s v="N/A"/>
    <s v="N/A"/>
    <n v="0"/>
    <n v="0"/>
    <n v="0"/>
    <n v="0"/>
    <n v="4069800"/>
    <s v="ALEJANDRA"/>
    <d v="2024-11-28T00:00:00"/>
    <n v="6"/>
    <s v="SI"/>
    <d v="2024-12-12T00:00:00"/>
    <s v="LIQUIDADO"/>
    <s v="OK"/>
    <d v="2024-11-28T00:00:00"/>
    <m/>
    <s v="OK"/>
    <m/>
  </r>
  <r>
    <s v="1345"/>
    <x v="1"/>
    <s v="ADQUISICIÓN DE EQUIPOS TECNOLÓGICOS Y ELECTRODOMÉSTICOS PARA LA FACULTAD DE CIENCIAS HUMANAS Y DE LA EDUCACIÓN DE LA UNIVERSIDAD DE LOS LLANOS."/>
    <m/>
    <x v="4"/>
    <n v="351954043"/>
    <s v="TECHNICAL PC COLOMBIA S.A.S."/>
    <s v="901422059-3"/>
    <s v="MAURICIO QUINTERO NARANJO"/>
    <n v="86062777"/>
    <s v="(608) 6829482 – 3142441100"/>
    <s v="gerencia@tpccolombia.com"/>
    <s v="HASTA EL 31 DE DICIEMBRE DE 2024"/>
    <d v="2024-11-21T00:00:00"/>
    <s v="FERNANDO CAMPOS POLO"/>
    <s v="Decano de la Facultad de Ciencias Humanas y de la Educación"/>
    <n v="12191587"/>
    <s v="FACULTAD_HUMANAS@UNILLANOS.EDU.CO"/>
    <s v="N/A"/>
    <n v="2557"/>
    <d v="2024-11-01T00:00:00"/>
    <n v="7386"/>
    <d v="2024-11-21T00:00:00"/>
    <s v="22010071042450209"/>
    <s v="FUNCIONAMIENTO"/>
    <s v="cumplimiento No. CV-100046143"/>
    <d v="2024-11-21T00:00:00"/>
    <d v="2024-11-21T00:00:00"/>
    <d v="2024-11-21T00:00:00"/>
    <d v="2024-12-31T00:00:00"/>
    <n v="0"/>
    <s v="N/A"/>
    <s v="N/A"/>
    <s v="N/A"/>
    <s v="N/A"/>
    <s v="N/A"/>
    <s v="N/A"/>
    <s v="N/A"/>
    <s v="N/A"/>
    <s v="N/A"/>
    <s v="N/A"/>
    <s v="N/A"/>
    <n v="0"/>
    <n v="0"/>
    <n v="0"/>
    <n v="0"/>
    <n v="351954043"/>
    <s v="ALEJANDRA"/>
    <d v="2024-12-05T00:00:00"/>
    <n v="11"/>
    <s v="SI"/>
    <d v="2024-12-02T00:00:00"/>
    <s v="LIQUIDADO"/>
    <s v="OK LIQUIDADO"/>
    <s v="OK HASTA ACTA DE INICIO"/>
    <m/>
    <s v="OK"/>
    <m/>
  </r>
  <r>
    <s v="1346"/>
    <x v="0"/>
    <s v="MANTENIMIENTO CORRECTIVO EN LA SUBESTACION ELÉCTRICA DEL CAMPUS BARCELONA UNIVERSIDAD DE LOS LLANOS"/>
    <m/>
    <x v="8"/>
    <n v="129748111"/>
    <s v="REY DANY VELÁSQUEZ ORTIZ"/>
    <n v="86070689"/>
    <s v="N/A"/>
    <s v="N/A"/>
    <s v="(608) 6623348  3132589268"/>
    <s v="reydanyv@gmail.com   "/>
    <s v="UN (01) MES CALENDARIO, O HASTA EL 31 DE DICIEMBRE DE 2024"/>
    <d v="2024-11-21T00:00:00"/>
    <s v="WILSON FERNANDO SALGADO CIFUENTES"/>
    <s v="VICERRECTOR DE RECURSOS UNIVERSITARIOS"/>
    <n v="17346234"/>
    <s v="vicerecursos@unillanos.edu.co"/>
    <s v="N/A"/>
    <n v="2675"/>
    <d v="2024-11-14T00:00:00"/>
    <n v="7387"/>
    <d v="2024-11-21T00:00:00"/>
    <s v="21010060342120202005                   21010060632120202008"/>
    <s v="FUNCIONAMIENTO"/>
    <s v="100046150 Anexo 0 y Responsabilidad Civil Extracontractual (RCE) Nº 100012373 Anexo 0"/>
    <d v="2024-11-21T00:00:00"/>
    <d v="2024-11-21T00:00:00"/>
    <d v="2024-11-21T00:00:00"/>
    <d v="2024-12-31T00:00:00"/>
    <n v="0"/>
    <s v="N/A"/>
    <s v="N/A"/>
    <s v="N/A"/>
    <s v="N/A"/>
    <s v="N/A"/>
    <s v="N/A"/>
    <s v="N/A"/>
    <s v="N/A"/>
    <s v="N/A"/>
    <s v="N/A"/>
    <s v="N/A"/>
    <n v="0"/>
    <n v="0"/>
    <n v="0"/>
    <n v="0"/>
    <n v="129748111"/>
    <s v="NATALIA"/>
    <d v="2024-11-29T00:00:00"/>
    <n v="7"/>
    <s v="NO"/>
    <d v="2024-12-10T00:00:00"/>
    <s v="LIQUIDADO"/>
    <s v="OK LIQUIDADO"/>
    <d v="2024-11-26T00:00:00"/>
    <n v="4"/>
    <s v="OK ACTA  DE INICIO "/>
    <m/>
  </r>
  <r>
    <s v="1347"/>
    <x v="0"/>
    <s v="MEJORAMIENTO DE POZOS PROFUNDOS Y ALJIBES DEL CAMPUS BARCELONA, SEGÚN FICHA BPUNI PLAN 02 0311 2023 “FORTALECIMIENTO DEL SISTEMA DE GESTIÓN AMBIENTAL DE LA UNIVERSIDAD DE LOS LLANOS."/>
    <m/>
    <x v="8"/>
    <n v="65000000"/>
    <s v="RFM INGENIERÍA Y CONSULTORÍA S.A.S. "/>
    <s v="901520190-0"/>
    <s v="JOHN STIVEN MORA RIOS"/>
    <n v="1121859916"/>
    <n v="3204569355"/>
    <s v="gerencia@rfmingenieria.com.co"/>
    <s v="CUATRO (04) MESES CALENDARIOS"/>
    <d v="2024-11-21T00:00:00"/>
    <s v="MARIA PAULA ESTUPIÑAN TIUSO"/>
    <s v="ASESORA OFICINA DE PLANEACION"/>
    <n v="1121822030"/>
    <s v="planeacion@unillanos.edu.co"/>
    <s v="N/A"/>
    <n v="2558"/>
    <d v="2024-11-01T00:00:00"/>
    <n v="7388"/>
    <d v="2024-11-21T00:00:00"/>
    <s v="22090063142320202008"/>
    <s v="INVERSIÓN"/>
    <s v="Cumplimiento 30-44-101060936 - Responsabilida Civil Extracontractual 30-40-101022619"/>
    <d v="2024-11-28T00:00:00"/>
    <d v="2024-11-28T00:00:00"/>
    <d v="2024-11-28T00:00:00"/>
    <d v="2025-03-27T00:00:00"/>
    <n v="0"/>
    <s v="N/A"/>
    <s v="N/A"/>
    <s v="N/A"/>
    <s v="N/A"/>
    <s v="N/A"/>
    <s v="N/A"/>
    <s v="N/A"/>
    <s v="N/A"/>
    <s v="N/A"/>
    <s v="N/A"/>
    <s v="N/A"/>
    <n v="0"/>
    <n v="0"/>
    <n v="0"/>
    <n v="0"/>
    <n v="65000000"/>
    <s v="ALEJANDRA"/>
    <d v="2024-12-03T00:00:00"/>
    <n v="4"/>
    <s v="NO"/>
    <d v="2025-07-02T00:00:00"/>
    <s v="LIQUIDADO"/>
    <s v="OK LIQUIDADO"/>
    <d v="2024-12-03T00:00:00"/>
    <m/>
    <s v="OK HASTA ACTA DE INICIO"/>
    <m/>
  </r>
  <r>
    <s v="1348"/>
    <x v="0"/>
    <s v="SUMINISTRO DE ALIMENTACIÓN Y SERVICIO DE LOGÍSTICA PARA EL DESARROLLO DE EVENTOS ACADÉMICOS E INSTITUCIONALES CON CARGO A LA FICHA BPUNI VIAC 03 2710 2023."/>
    <m/>
    <x v="1"/>
    <n v="17500000"/>
    <s v="JOSÉ RICARDO HENAO GARCÍA"/>
    <n v="17344612"/>
    <s v="N/A"/>
    <s v="N/A"/>
    <n v="3105605107"/>
    <s v="bufetgourmet@hotmail.com"/>
    <s v="HASTA EL 10 DE DICIEMBRE DE 2024"/>
    <d v="2024-11-22T00:00:00"/>
    <s v="ANA BETY VACA CASANOVA"/>
    <s v="SECRETARIA TECNICA DE ACREDITACION "/>
    <n v="51942548"/>
    <s v=" ACREDITACION@UNILLANOS.EDU.CO"/>
    <s v="N/A"/>
    <n v="2736"/>
    <d v="2024-11-18T00:00:00"/>
    <n v="7398"/>
    <d v="2024-11-22T00:00:00"/>
    <s v="22090063002320202006"/>
    <s v="INVERSIÓN"/>
    <s v="N/A"/>
    <s v="N/A"/>
    <s v="N/A"/>
    <d v="2024-11-22T00:00:00"/>
    <d v="2024-12-10T00:00:00"/>
    <n v="0"/>
    <s v="N/A"/>
    <s v="N/A"/>
    <s v="N/A"/>
    <s v="N/A"/>
    <s v="N/A"/>
    <s v="N/A"/>
    <s v="N/A"/>
    <s v="N/A"/>
    <s v="N/A"/>
    <s v="N/A"/>
    <s v="N/A"/>
    <n v="0"/>
    <n v="0"/>
    <n v="0"/>
    <n v="0"/>
    <n v="17500000"/>
    <s v="ALEJANDRA"/>
    <d v="2024-11-26T00:00:00"/>
    <n v="3"/>
    <s v="NO"/>
    <d v="2024-11-29T00:00:00"/>
    <s v="LIQUIDADO"/>
    <s v="OK LIQUIDADO"/>
    <d v="2024-11-26T00:00:00"/>
    <n v="3"/>
    <s v="OK HASTA LIQUIDACIION"/>
    <m/>
  </r>
  <r>
    <s v="1349"/>
    <x v="0"/>
    <s v="SERVICIOS DE PRODUCCIÓN AUDIOVISUAL Y AMBIENTACIÓN DE ESCENARIOS NECESARIO PARA EL DESARROLLO DEL PROYECTO CÓDIGO 401002460 &quot;AMBIENTACIÓN DE ESCENARIOS VIRTUALES DE ECOSISTEMAS DEL MUSEO DE HISTORIA NATURAL DE LA UNIVERSIDAD DE LOS LLANOS&quot;, CON CARGO A LA"/>
    <m/>
    <x v="3"/>
    <n v="21991200"/>
    <s v="DIDACTEC S.A.S."/>
    <s v="901.808.767-8"/>
    <s v="CAMILO TORRES GÓMEZ"/>
    <n v="17344399"/>
    <n v="3133760194"/>
    <s v="didactecnologiadidactica@gmail.com"/>
    <s v="TRES (03) MESES CALENDARIO"/>
    <d v="2024-11-26T00:00:00"/>
    <s v="BEATRIZ AVELINA VILLARRAGA BAQUERO"/>
    <s v="DIRECTOR TECNICO DE LA DIRECCION GENERAL DE PROYECCION SOCIAL "/>
    <n v="35262313"/>
    <s v="PROYECTOSPROYECCIONSOCIAL@UNILLANOS.EDU.CO"/>
    <s v="N/A"/>
    <n v="2756"/>
    <d v="2024-11-21T00:00:00"/>
    <n v="7427"/>
    <d v="2024-11-27T00:00:00"/>
    <s v="22090063082320202009"/>
    <s v="INVERSIÓN"/>
    <s v="N/A"/>
    <s v="N/A"/>
    <s v="N/A"/>
    <d v="2024-11-27T00:00:00"/>
    <d v="2025-02-26T00:00:00"/>
    <n v="0"/>
    <s v="N/A"/>
    <s v="N/A"/>
    <s v="N/A"/>
    <s v="N/A"/>
    <s v="N/A"/>
    <s v="N/A"/>
    <s v="N/A"/>
    <s v="N/A"/>
    <s v="N/A"/>
    <s v="N/A"/>
    <s v="N/A"/>
    <n v="0"/>
    <n v="0"/>
    <n v="0"/>
    <n v="0"/>
    <n v="21991200"/>
    <s v="LIDA"/>
    <d v="2024-12-06T00:00:00"/>
    <n v="8"/>
    <s v="SI"/>
    <d v="2025-04-01T00:00:00"/>
    <s v="LIQUIDADO"/>
    <s v="OK LIQUIDADO"/>
    <d v="2024-12-06T00:00:00"/>
    <m/>
    <s v="OK ACTA  DE INICIO "/>
    <m/>
  </r>
  <r>
    <s v="1350"/>
    <x v="0"/>
    <s v="MANTENIMIENTO CORRECTIVO DE LAS BOMBAS DEL POZO EYECTOR EN LA PLANTA DE TRATAMIENTO DE AGUAS RESIDUALES (PTAR) DEL CAMPUS BARCELONA DE LA UNIVERSIDAD DE LOS LLANOS."/>
    <m/>
    <x v="3"/>
    <n v="20706000"/>
    <s v="PLANTAS E HIDROLAVADORAS DEL META S.A.S."/>
    <s v="901.102.505-4"/>
    <s v="YIMMY ALFREDO GUEVARA RODRÌGUEZ "/>
    <n v="81741599"/>
    <s v="(608) 6603649 – 3178543831 - 3028495057"/>
    <s v="serviplantasehidro@gmail.com"/>
    <s v="QUINCE (15) DÍAS CALENDARIO"/>
    <d v="2024-11-27T00:00:00"/>
    <s v="CLAUDIA CONSTANZA GANTIVA ORTEGÓN"/>
    <s v="TÉCNICO ADMINISTRATIVO SERVICIOS GENERALES"/>
    <n v="40390987"/>
    <s v="SERVICIOS.GENERALES@UNILLANOS.EDU.CO"/>
    <s v="N/A"/>
    <n v="2761"/>
    <d v="2024-11-21T00:00:00"/>
    <n v="7428"/>
    <d v="2024-11-27T00:00:00"/>
    <s v="22010060332120201003"/>
    <s v="FUNCIONAMIENTO"/>
    <s v="N/A"/>
    <s v="N/A"/>
    <s v="N/A"/>
    <d v="2024-11-27T00:00:00"/>
    <d v="2024-12-11T00:00:00"/>
    <n v="0"/>
    <s v="N/A"/>
    <s v="N/A"/>
    <s v="N/A"/>
    <s v="N/A"/>
    <s v="N/A"/>
    <s v="N/A"/>
    <s v="N/A"/>
    <s v="N/A"/>
    <s v="N/A"/>
    <s v="N/A"/>
    <s v="N/A"/>
    <n v="0"/>
    <n v="0"/>
    <n v="0"/>
    <n v="0"/>
    <n v="20706000"/>
    <s v="ALEJANDRA"/>
    <d v="2024-12-04T00:00:00"/>
    <n v="6"/>
    <s v="NO"/>
    <d v="2024-12-11T00:00:00"/>
    <s v="LIQUIDADO"/>
    <s v="OK"/>
    <d v="2024-12-04T00:00:00"/>
    <n v="6"/>
    <s v="OK"/>
    <m/>
  </r>
  <r>
    <s v="1351"/>
    <x v="0"/>
    <s v="LOS CEDENTES TRANSFIEREN DE MANERA TOTAL Y SIN LIMITACIÓN ALGUNA, A LA UNIVERSIDAD DE LOS LLANOS, LOS DERECHOS PATRIMONIALES QUE LES CORRESPONDEN SOBRE EL SOFTWARE DENOMINADO: “SISTEMA DE REALIDAD AUMENTADA QUE DEL SISTEMA CARDIOVASCULAR PARA APOYO AL PRO"/>
    <m/>
    <x v="5"/>
    <s v="GRATUITO"/>
    <s v="CAMILO TORRES GÓMEZ_x000a__x000a_OSCAR MANUEL AGUDELO VARELA_x000a__x000a_YOJAN STYVEN HERNÁNDEZ CARDONA_x000a__x000a_KAROL VANESSA BAQUERO_x000a__x000a__x000a_"/>
    <s v="_x000a_C.C N° 17.344.399 _x000a__x000a_C.C Nº 86.042.004 _x000a__x000a_C.C.Nº 1.123.863.846_x000a__x000a_C.C.Nº35.261.381_x000a_"/>
    <s v="N/A"/>
    <s v="N/A"/>
    <s v="3133760194            3125189214             3213581523             3212034074"/>
    <s v="camilo.torres@unillanos.edu.co        oscar.agudelo@unillanos.edu.co                yojan.hernandez@unillanos.edu.co              kvbaquero@unillanos.edu.co  "/>
    <s v="TIEMPO MÁXIMO DE PROTECCIÓN LEGAL "/>
    <d v="2024-11-27T00:00:00"/>
    <s v="YOHANA MARIA VELASCO SANTAMARÍA"/>
    <s v="DIRECTORA TÈCNICA DIRECCIÒN GENERAL DE INVESTIGACIONES"/>
    <n v="52518905"/>
    <s v="dginvestigaciones@unillanos.edu.co"/>
    <s v="N/A"/>
    <s v="N/A"/>
    <s v="N/A"/>
    <s v="N/A"/>
    <s v="N/A"/>
    <s v="N/A"/>
    <m/>
    <s v="N/A"/>
    <s v="N/A"/>
    <s v="N/A"/>
    <s v="N/A"/>
    <s v="N/A"/>
    <e v="#VALUE!"/>
    <s v="N/A"/>
    <s v="N/A"/>
    <s v="N/A"/>
    <s v="N/A"/>
    <s v="N/A"/>
    <s v="N/A"/>
    <s v="N/A"/>
    <s v="N/A"/>
    <s v="N/A"/>
    <s v="N/A"/>
    <s v="N/A"/>
    <n v="0"/>
    <n v="0"/>
    <n v="0"/>
    <n v="0"/>
    <e v="#VALUE!"/>
    <s v="NATALIA"/>
    <d v="2025-02-03T00:00:00"/>
    <e v="#VALUE!"/>
    <s v="NO"/>
    <m/>
    <s v="EN EJECUCIÓN"/>
    <m/>
    <s v="N/A"/>
    <m/>
    <s v="N/A"/>
    <m/>
  </r>
  <r>
    <s v="1352"/>
    <x v="0"/>
    <s v="PRESTACIÓN DE SERVICIOS DE CAPACITACIÓN EN TEMAS TÉCNICOS REQUERIDOS POR EL SISTEMA DE GESTIÓN DE CALIDAD DEL LABORATORIO EN EL MARCO DE LA NORMA NTC ISO/IEC 17025:2017 NECESARIOS PARA EL DESARROLLO DEL PROYECTO “FORTALECIMIENTO DE LAS CAPACIDADES INVESTI"/>
    <m/>
    <x v="3"/>
    <n v="4958373"/>
    <s v="POLCO S.A.S."/>
    <s v="890908777-1"/>
    <s v="JORGE ALBERTO GUINOVART CANO"/>
    <n v="71393775"/>
    <s v="(604) 4480592 - 3006150500"/>
    <s v="polco@polco.com.co"/>
    <s v="HASTA EL 15 DE DICIEMBRE DE 2024 "/>
    <d v="2024-11-27T00:00:00"/>
    <s v="JOSÉ ISMAEL ROJAS PEÑA"/>
    <s v="Director del Centro de Calidad de Aguas "/>
    <n v="1121891365"/>
    <s v="centrodecalidaddeaguas@unillanos.edu.co"/>
    <s v="N/A"/>
    <n v="2545"/>
    <d v="2024-10-31T00:00:00"/>
    <n v="7429"/>
    <d v="2024-11-27T00:00:00"/>
    <s v="22090063172320202008"/>
    <s v="FUNCIONAMIENTO"/>
    <s v="N/A"/>
    <s v="N/A"/>
    <s v="N/A"/>
    <d v="2024-11-27T00:00:00"/>
    <d v="2024-12-15T00:00:00"/>
    <n v="0"/>
    <s v="N/A"/>
    <s v="N/A"/>
    <s v="N/A"/>
    <s v="N/A"/>
    <s v="N/A"/>
    <s v="N/A"/>
    <s v="N/A"/>
    <s v="N/A"/>
    <s v="N/A"/>
    <s v="N/A"/>
    <s v="N/A"/>
    <n v="0"/>
    <n v="0"/>
    <n v="0"/>
    <n v="0"/>
    <n v="4958373"/>
    <s v="ALEJANDRA"/>
    <d v="2024-12-05T00:00:00"/>
    <n v="7"/>
    <s v="NO"/>
    <d v="2024-12-06T00:00:00"/>
    <s v="LIQUIDADO"/>
    <s v="OK "/>
    <d v="2024-12-05T00:00:00"/>
    <n v="7"/>
    <s v="OK"/>
    <m/>
  </r>
  <r>
    <s v="1353"/>
    <x v="0"/>
    <s v="PRESTACIÓN DE SERVICIOS PARA LA APLICACIÓN DE EXAMEN EVALUACIÓN DE CONOCIMIENTOS Y CERTIFICACIÓN DE AUDITOR INTERNO ISO 9001 VERSIÓN 2015 PARA LOS ESTUDIANTES DE LA ESPECIALIZACIÓN EN GESTIÓN DE LA CALIDAD, COHORTE XII-2024- 2 DE LA UNIVERSIDAD DE LOS LLA"/>
    <m/>
    <x v="3"/>
    <n v="2677500"/>
    <s v="KIWA CQR SAS"/>
    <s v="830.040.274-3"/>
    <s v="JHON FREDDY MOYA ROA"/>
    <n v="79793159"/>
    <s v="601-7427655 - 317 5101121"/>
    <s v="jhon.freddy.moya@kiwa.com"/>
    <s v="UN (1) MES CALENDARIO, o hasta el 31 de diciembre de 2024"/>
    <d v="2024-11-28T00:00:00"/>
    <s v="JENNY MILENA RIVEROS"/>
    <s v="Directora de la Especialización en Gestión de la Calidad"/>
    <s v="30,083,074"/>
    <s v="espgestioncalidad@unillanos.edu.co"/>
    <s v="N/A"/>
    <s v="2712 -2758"/>
    <s v="15/11/2024 -21/11/2024"/>
    <s v="7464 - 7465"/>
    <d v="2024-11-28T00:00:00"/>
    <s v="22010040092450209_x000a_22010040092450209"/>
    <s v="FUNCIONAMIENTO"/>
    <s v="N/A"/>
    <s v="N/A"/>
    <s v="N/A"/>
    <d v="2024-11-28T00:00:00"/>
    <d v="2024-12-31T00:00:00"/>
    <n v="0"/>
    <s v="N/A"/>
    <s v="N/A"/>
    <s v="N/A"/>
    <s v="N/A"/>
    <s v="N/A"/>
    <s v="N/A"/>
    <s v="N/A"/>
    <s v="N/A"/>
    <s v="N/A"/>
    <s v="N/A"/>
    <s v="N/A"/>
    <n v="0"/>
    <n v="0"/>
    <n v="0"/>
    <n v="0"/>
    <n v="2677500"/>
    <s v="CAMILO"/>
    <d v="2024-12-10T00:00:00"/>
    <n v="9"/>
    <s v="NO"/>
    <d v="2024-12-11T00:00:00"/>
    <s v="LIQUIDADO"/>
    <s v="OK "/>
    <d v="2024-12-05T00:00:00"/>
    <m/>
    <s v="OK"/>
    <m/>
  </r>
  <r>
    <s v="1354"/>
    <x v="0"/>
    <s v="SERVICIO LOGISTICO PARA ATENDER CAPACITACIÓN DEL MINISTERIO DE EDUCACIÓN FASE DE DIÁLOGO CON EL CAPÍTULO NORORIENTE DEL SUE PARA LA REFORMA DEL DECRETO 1279/2002 EN LA UNIVERSIDAD DE LOS LLANOS."/>
    <m/>
    <x v="6"/>
    <n v="17612000"/>
    <s v="LA GUÌA IMPRESORES JYM S.A.S"/>
    <s v="901.754.505-1"/>
    <s v="LEIDY YOHANNA LONDOÑO OCAMPO"/>
    <n v="38791218"/>
    <s v="3208400497."/>
    <s v="johanna0673@gmail.com clasificadoslaguia@gmail.com"/>
    <s v="QUINCE (15) DÍAS CALENDARIO"/>
    <d v="2024-11-29T00:00:00"/>
    <s v="WILSON FERNANDO SALGADO CIFUENTES"/>
    <s v="VICERRECTOR DE RECURSOS UNIVERSITARIOS"/>
    <n v="17346234"/>
    <s v="vicerecursos@unillanos.edu.co"/>
    <s v="N/A"/>
    <n v="2786"/>
    <d v="2024-11-27T00:00:00"/>
    <n v="7520"/>
    <d v="2024-11-29T00:00:00"/>
    <s v="22010062922120202006"/>
    <s v="FUNCIONAMIENTO"/>
    <s v="30-44-101061042          30-40-101022671_x000a_"/>
    <d v="2024-12-02T00:00:00"/>
    <d v="2024-12-05T00:00:00"/>
    <d v="2024-12-03T00:00:00"/>
    <d v="2024-12-17T00:00:00"/>
    <n v="0"/>
    <s v="N/A"/>
    <s v="N/A"/>
    <s v="N/A"/>
    <s v="N/A"/>
    <s v="N/A"/>
    <s v="N/A"/>
    <s v="N/A"/>
    <s v="N/A"/>
    <s v="N/A"/>
    <s v="N/A"/>
    <s v="N/A"/>
    <n v="0"/>
    <n v="0"/>
    <n v="0"/>
    <n v="0"/>
    <n v="17612000"/>
    <s v="NATALIA"/>
    <d v="2024-12-09T00:00:00"/>
    <n v="5"/>
    <s v="SI"/>
    <d v="2024-12-17T00:00:00"/>
    <s v="LIQUIDADO"/>
    <s v="OK"/>
    <d v="2024-12-05T00:00:00"/>
    <n v="5"/>
    <s v="OK"/>
    <m/>
  </r>
  <r>
    <s v="1355"/>
    <x v="0"/>
    <s v="TRATAMIENTO DE RAÍCES, ENJAMBRES DE ABEJAS, NIDOS DE AVISPAS EN DISTINTAS ESPECIES DE ÁRBOLES Y CONTROL DE MURCIÉLAGOS EN LA UNIVERSIDAD DE LOS LLANOS."/>
    <m/>
    <x v="3"/>
    <n v="24633000"/>
    <s v="RIAÑO RAMIREZ S.A.S."/>
    <s v="900692046-1"/>
    <s v="NATALIA RIAÑO RAMIREZ"/>
    <n v="1121852859"/>
    <s v="(608) 6833855 – (608) 6622553 – 3213966561 - 3014197328"/>
    <s v="comercial@rrsas.com"/>
    <s v="QUINCE (15) DIAS CALENDARIO"/>
    <d v="2024-11-29T00:00:00"/>
    <s v="WILSON FERNANDO SALGADO CIFUENTES"/>
    <s v="VICERRECTOR DE RECURSOS UNIVERSITARIOS"/>
    <n v="17346234"/>
    <s v="vicerecursos@unillanos.edu.co"/>
    <s v="N/A"/>
    <n v="2780"/>
    <d v="2024-11-26T00:00:00"/>
    <n v="7517"/>
    <d v="2024-11-29T00:00:00"/>
    <s v="22010060572120202008"/>
    <s v="FUNCIONAMIENTO"/>
    <s v="N/A"/>
    <s v="N/A"/>
    <s v="N/A"/>
    <d v="2024-11-29T00:00:00"/>
    <d v="2024-12-13T00:00:00"/>
    <n v="0"/>
    <s v="N/A"/>
    <s v="N/A"/>
    <s v="N/A"/>
    <s v="N/A"/>
    <s v="N/A"/>
    <d v="2024-12-05T00:00:00"/>
    <s v="SE ACLARA LA CLAUSULA 5, VALOR DEL CONTRATO, ITEMS SUBTOTAL Y VALOR DEL IVA"/>
    <s v="N/A"/>
    <s v="N/A"/>
    <s v="N/A"/>
    <s v="N/A"/>
    <n v="0"/>
    <n v="0"/>
    <n v="0"/>
    <n v="0"/>
    <n v="24633000"/>
    <s v="ALEJANDRA"/>
    <d v="2024-12-05T00:00:00"/>
    <n v="5"/>
    <s v="NO"/>
    <d v="2024-12-13T00:00:00"/>
    <s v="LIQUIDADO"/>
    <s v="OK LIQUIDADO"/>
    <d v="2024-12-05T00:00:00"/>
    <n v="5"/>
    <s v="OK"/>
    <m/>
  </r>
  <r>
    <s v="1356           "/>
    <x v="0"/>
    <s v="RENOVACIÓN DEL SERVICIO DE SOPORTE Y ACTUALIZACIÓN PARA ORACLE DATABASE POR 1 AÑO, CON CARGO A LA FICHA BPUNI SIST 01 0311 2023 – ACTUALIZACIÓN I.                          "/>
    <m/>
    <x v="3"/>
    <n v="5452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s v="1566_x000a_2810"/>
    <s v="16/07/2024_x000a_29/11/2024"/>
    <s v="5099_x000a_7521"/>
    <s v="15/08/2024_x000a_29/11/2024"/>
    <s v="2209006315232010100502030101"/>
    <s v="INVERSIÓN"/>
    <n v="76348"/>
    <d v="2024-12-05T00:00:00"/>
    <d v="2024-12-05T00:00:00"/>
    <d v="2024-12-06T00:00:00"/>
    <d v="2025-02-05T00:00:00"/>
    <n v="0"/>
    <s v="N/A"/>
    <s v="N/A"/>
    <s v="N/A"/>
    <s v="N/A"/>
    <s v="N/A"/>
    <s v="N/A"/>
    <s v="N/A"/>
    <s v="N/A"/>
    <s v="N/A"/>
    <s v="N/A"/>
    <s v="N/A"/>
    <n v="0"/>
    <n v="0"/>
    <n v="0"/>
    <n v="0"/>
    <n v="54523008"/>
    <s v="LIDA"/>
    <d v="2024-12-16T00:00:00"/>
    <n v="7"/>
    <m/>
    <d v="2024-12-13T00:00:00"/>
    <s v="LIQUIDADO"/>
    <s v="OK"/>
    <d v="2025-12-12T00:00:00"/>
    <n v="271"/>
    <s v="OK"/>
    <m/>
  </r>
  <r>
    <s v="1357"/>
    <x v="0"/>
    <s v="LOS CEDENTES TRANSFIEREN DE MANERA TOTAL Y SIN LIMITACIÓN ALGUNA, A LA UNIVERSIDAD DE LOS LLANOS, LOS DERECHOS PATRIMONIALES QUE LES CORRESPONDEN SOBRE EL SOFTWARE DENOMINADO: SOFTWARE PARA UN SISTEMA DE CONTROL PARA UN PROTOTIPO ELECTROMECÁNICO DE SIMULA"/>
    <m/>
    <x v="5"/>
    <s v="GRATUITO"/>
    <s v="CAMILO TORRES GÓMEZ_x000a__x000a_OSCAR MANUEL AGUDELO VARELA_x000a__x000a_KAROL VANESSA BAQUERO_x000a__x000a_CESAR DAVID RAMÍREZ CAMACHO_x000a__x000a_JUAN PABLO PEÑA GONZÁLEZ _x000a__x000a__x000a_"/>
    <s v="_x000a_C.C N° 17.344.399 _x000a__x000a_C.C Nº 86.042.004 _x000a__x000a_C.C. Nº35.261.381_x000a__x000a_ C.C. Nº 1.122.144.633 _x000a__x000a_C.C. Nº 1.122.141.122 _x000a_"/>
    <s v="N/A"/>
    <s v="N/A"/>
    <s v="3133760194 3125189214  3123694950 3102340238  3212034074 "/>
    <s v="camilo.torres@unillanos.edu.co       oscar.agudelo@unillanos.edu.co           cesar.ramirez.camacho@unillanos.edu.co                  juan.pena.gonzalez@unillanos.edu.co                kvbaquero@unillanos.edu.co  "/>
    <s v="TIEMPO MÁXIMO DE PROTECCIÓN LEGAL "/>
    <d v="2024-12-16T00:00:00"/>
    <s v="YOHANA MARIA VELASCO SANTAMARÍA"/>
    <s v="DIRECTORA TÈCNIC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5-02-03T00:00:00"/>
    <e v="#VALUE!"/>
    <s v="NO"/>
    <s v="N/A"/>
    <s v="EN EJECUCIÓN"/>
    <m/>
    <s v="N/A"/>
    <e v="#VALUE!"/>
    <s v="N/A"/>
    <m/>
  </r>
  <r>
    <s v="1358"/>
    <x v="0"/>
    <s v="LOS CEDENTES TRANSFIEREN DE MANERA TOTAL Y SIN LIMITACIÓN ALGUNA, A LA UNIVERSIDAD DE LOS LLANOS, LOS DERECHOS PATRIMONIALES QUE LES CORRESPONDEN SOBRE EL SOFTWARE DENOMINADO: SOFTWARE SOFIS - STACKOVERFLOW ISSUES SEARCHER. DESCRIPCIÓN: SOFTWARE PARA CONS"/>
    <m/>
    <x v="5"/>
    <s v="GRATUITO"/>
    <s v="OLGA LUCERO VEGA MÁRQUEZ_x000a__x000a_OSCAR MANUEL AGUDELO VARELA_x000a__x000a_DANILO NÚÑEZ_x000a__x000a__x000a_"/>
    <s v="_x000a_C.C. 51.977.720 _x000a__x000a_C.C. 86.042.004 _x000a__x000a_ C.C 1.121.957.963 _x000a_"/>
    <s v="N/A"/>
    <s v="N/A"/>
    <s v=" 3108816229                                                  312 5189214                          3144596646 "/>
    <s v="olvegam@unillanos.edu.co,  electrónico: oscar.agudelo@unillanos.edu.co,  carlos.nunez@unillanos.edu.co"/>
    <s v="TIEMPO MÁXIMO DE PROTECCIÓN LEGAL "/>
    <d v="2024-12-17T00:00:00"/>
    <s v="YOHANA MARIA VELASCO SANTAMARÍA"/>
    <s v="DIRECTORA TÈCNIC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5-02-03T00:00:00"/>
    <e v="#VALUE!"/>
    <s v="NO"/>
    <s v="N/A"/>
    <s v="EN EJECUCIÓN"/>
    <m/>
    <s v="N/A"/>
    <e v="#VALUE!"/>
    <s v="N/A"/>
    <m/>
  </r>
  <r>
    <s v="1359"/>
    <x v="1"/>
    <s v="ADQUISICIÓN E INSTALACIÓN DE EQUIPOS TECNOLÓGICOS Y MOBILIARIO PARA EL DESARROLLO DEL PROYECTO “IMPLEMENTACIÓN DE ESCENARIOS PARA LA APROPIACIÓN SOCIAL DEL CONOCIMIENTO EN EL CAMPUS RESTREPO, DE LA UNIVERSIDAD DE LOS LLANOS (FASE II),&quot; FICHA BPUNI VIARE 0"/>
    <m/>
    <x v="4"/>
    <n v="596031968"/>
    <s v="UNIÓN TEMPORAL DOTACIÒN CAMPUS 2024"/>
    <s v="901.898.670-7"/>
    <s v="MIGUEL ÀNGEL HERNÀNDEZ BAQUERO"/>
    <n v="86080592"/>
    <s v="3104352154                           3233233319"/>
    <s v="utdotacioncampus@gmail.com"/>
    <s v="CINCO (05) MESES CALENDARIO"/>
    <d v="2024-12-17T00:00:00"/>
    <s v="ANTONIO JOSÈ CASTRO RIVEROS"/>
    <s v="Director Técnico de la Dirección General de Proyección Social"/>
    <n v="86059594"/>
    <s v="PROYECCIONSOCIAL@UNILLANOS.EDU.CO"/>
    <s v="1) SUMISOLUCIONES EMPRESARIALES S.A.S - NIT: 901368522-1_x000a_2) PRODUCCIONES &amp; ASESORIAS S.A.S - NIT: 900489850-8"/>
    <n v="2680"/>
    <d v="2024-11-14T00:00:00"/>
    <s v="8174                8175"/>
    <d v="2024-12-18T00:00:00"/>
    <s v="22080085402320101004010102             220800854023201010030301                    "/>
    <s v="INVERSIÓN - ESTAMPILLA UNILLANOS"/>
    <s v="30-44-101061651"/>
    <d v="2024-12-19T00:00:00"/>
    <d v="2024-12-19T00:00:00"/>
    <d v="2024-12-20T00:00:00"/>
    <d v="2025-05-19T00:00:00"/>
    <n v="0"/>
    <s v="17/07/2025                             16/09/2025"/>
    <s v="PRÓRROGA N° 01. Por un término de DOS (02) MESES CALENDARIO. Actualizaciòn proyecto, por loq que se hace necesario ajustar los plazos, las especificaciones técnicas de los elementos y el alcance de manera adecuada. Esta actualización garantizará que el pr"/>
    <s v="18/09/2025           18/10/2025"/>
    <d v="2025-07-17T00:00:00"/>
    <s v="Actualizaciòn proyecto, por loq que se hace necesario ajustar los plazos, las especificaciones técnicas de los elementos y el alcance de manera adecuada. Esta actualización garantizará que el proyecto continúe sin contratiempos, respetando las condiciones"/>
    <s v="N/A"/>
    <s v="N/A"/>
    <d v="2025-04-11T00:00:00"/>
    <s v="se ha identificado la necesidad de actualizar dicho proyecto, se ha considerado pertinente suspender temporalmente el plazo programado para su ejecución, hasta tanto se lleve a cabo la actualización requerida. En consecuencia, se hace necesario también su"/>
    <s v="N/A"/>
    <d v="2025-06-10T00:00:00"/>
    <n v="0"/>
    <n v="0"/>
    <n v="0"/>
    <n v="0"/>
    <n v="596031968"/>
    <s v="NATALIA"/>
    <m/>
    <s v=""/>
    <s v="SI"/>
    <d v="2025-11-05T00:00:00"/>
    <s v="LIQUIDADO"/>
    <s v="OK LIQUIDADO"/>
    <d v="2024-12-23T00:00:00"/>
    <n v="5"/>
    <s v="OK LIQUIDADO"/>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m/>
    <m/>
    <m/>
    <m/>
    <m/>
    <m/>
    <m/>
    <m/>
    <m/>
    <m/>
    <m/>
    <m/>
    <m/>
    <n v="0"/>
    <n v="0"/>
    <m/>
    <m/>
    <s v=""/>
    <m/>
    <m/>
    <m/>
    <m/>
    <m/>
    <s v=""/>
    <m/>
    <m/>
  </r>
  <r>
    <m/>
    <x v="3"/>
    <m/>
    <m/>
    <x v="12"/>
    <m/>
    <m/>
    <m/>
    <m/>
    <m/>
    <m/>
    <m/>
    <m/>
    <m/>
    <m/>
    <m/>
    <m/>
    <m/>
    <m/>
    <m/>
    <m/>
    <m/>
    <m/>
    <m/>
    <m/>
    <m/>
    <m/>
    <m/>
    <m/>
    <m/>
    <s v=""/>
    <m/>
    <s v="N/A"/>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s v=""/>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s v=""/>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s v=""/>
    <m/>
    <m/>
  </r>
  <r>
    <m/>
    <x v="3"/>
    <m/>
    <m/>
    <x v="12"/>
    <n v="369078478"/>
    <m/>
    <m/>
    <m/>
    <m/>
    <m/>
    <m/>
    <m/>
    <m/>
    <m/>
    <m/>
    <m/>
    <m/>
    <m/>
    <m/>
    <m/>
    <m/>
    <m/>
    <m/>
    <m/>
    <m/>
    <m/>
    <m/>
    <m/>
    <m/>
    <m/>
    <m/>
    <m/>
    <m/>
    <m/>
    <m/>
    <m/>
    <m/>
    <m/>
    <m/>
    <m/>
    <m/>
    <m/>
    <m/>
    <m/>
    <m/>
    <m/>
    <m/>
    <m/>
    <s v=""/>
    <m/>
    <m/>
    <m/>
    <m/>
    <m/>
    <s v=""/>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r>
    <m/>
    <x v="3"/>
    <m/>
    <m/>
    <x v="12"/>
    <m/>
    <m/>
    <m/>
    <m/>
    <m/>
    <m/>
    <m/>
    <m/>
    <m/>
    <m/>
    <m/>
    <m/>
    <m/>
    <m/>
    <m/>
    <m/>
    <m/>
    <m/>
    <m/>
    <m/>
    <m/>
    <m/>
    <m/>
    <m/>
    <m/>
    <m/>
    <m/>
    <m/>
    <m/>
    <m/>
    <m/>
    <m/>
    <m/>
    <m/>
    <m/>
    <m/>
    <m/>
    <m/>
    <m/>
    <m/>
    <m/>
    <m/>
    <m/>
    <m/>
    <s v=""/>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7">
  <r>
    <s v="0175"/>
    <x v="0"/>
    <s v="PRESTACIÓN DE SERVICIOS PROFESIONALES DE ASESORÍA JURÍDICA Y REPRESENTACIÓN DE LA UNIVERSIDAD DE LOS LLANOS EN LAS DISTINTAS ACTUACIONES JUDICIALES, ADMINISTRATIVAS Y DEMÁS QUE VINCULE O QUE SE RELACIONE CON LOS INTERESES LEGALES Y ECONÓMICOS DE LA MISMA."/>
    <m/>
    <x v="0"/>
    <n v="117025474"/>
    <s v="PAULA ANDREA MURILLO PARRA"/>
    <s v="900.770.993-6"/>
    <s v="PAULA ANDREA MURILLO PARRA"/>
    <n v="40446745"/>
    <s v="(608) 6741248 - 3124817493 - 3108747793 "/>
    <s v="paulamurillojuridica@gmail.com"/>
    <s v="ONCE (11) MESES Y CUATRO (4) DÍAS CALENDARIO"/>
    <d v="2024-01-18T00:00:00"/>
    <s v="GIOVANNY QUINTERO REYES - ZULITH ANDREA ROMERO MARTIN "/>
    <s v="SECRETARIO GENERAL - ASESORA JURIDICA"/>
    <s v="86.062.346 - 1.121.842.523"/>
    <s v="SGENERAL@UNILLANOS.EDU.CO -  JURIDICA@UNILLANOS.EDU.CO "/>
    <s v="N/A"/>
    <n v="10"/>
    <d v="2024-01-15T00:00:00"/>
    <n v="192"/>
    <d v="2024-01-18T00:00:00"/>
    <s v="22010060472120202008"/>
    <s v="FUNCIONAMIENTO"/>
    <s v="N/A"/>
    <s v="N/A"/>
    <s v="N/A"/>
    <d v="2024-01-18T00:00:00"/>
    <d v="2024-12-21T00:00:00"/>
    <n v="0"/>
    <s v="N/A"/>
    <s v="N/A"/>
    <s v="N/A"/>
    <s v="N/A"/>
    <s v="N/A"/>
    <s v="N/A"/>
    <s v="N/A"/>
    <s v="N/A"/>
    <s v="N/A"/>
    <s v="N/A"/>
    <s v="N/A"/>
    <n v="0"/>
    <n v="0"/>
    <n v="0"/>
    <n v="0"/>
    <n v="117025474"/>
    <s v="ALEJANDRA"/>
    <d v="2024-02-13T00:00:00"/>
    <n v="19"/>
    <s v="NO"/>
    <d v="2024-12-23T00:00:00"/>
    <s v="LIQUIDADO"/>
    <s v="OK LIQUIDADO"/>
    <d v="2024-01-24T00:00:00"/>
    <n v="5"/>
    <s v="OK HASTA LIQUIDACION"/>
    <m/>
    <d v="2024-01-01T00:00:00"/>
    <x v="0"/>
  </r>
  <r>
    <s v="0176"/>
    <x v="0"/>
    <s v="PRESTACIÓN DE SERVICIOS PROFESIONALES DE ASESORÍA JURÍDICA Y REPRESENTACIÓN DE LA UNIVERSIDAD DE LOS LLANOS EN LAS DISTINTAS ACTUACIONES JURÍDICAS, ADMINISTRATIVAS Y DEMÁS, QUE SE RELACIONEN CON PROCESOS CONTRACTUALES Y LABORALES DE LA ENTIDAD"/>
    <m/>
    <x v="0"/>
    <n v="117025474"/>
    <s v="STELLA MERCEDES CASTRO QUEVEDO S.A.S."/>
    <s v="900598889-1"/>
    <s v="STELLA MERCEDES CASTRO QUEVEDO"/>
    <n v="40397026"/>
    <s v="3002414080 – 3187323529 - 3163276126"/>
    <s v="asesora@juridicasmcq.com"/>
    <s v="ONCE (11) MESES Y CUATRO (4) DÍAS CALENDARIO"/>
    <d v="2024-01-18T00:00:00"/>
    <s v="WILSON EDUARDO ZÁRATE TORRES"/>
    <s v="VICERRECTOR DE RECURSOS UNIVERSITARIOS"/>
    <n v="79274890"/>
    <s v="VICERRECURSOS@UNILLANOS.EDU.CO"/>
    <s v="N/A"/>
    <n v="9"/>
    <d v="2024-01-15T00:00:00"/>
    <n v="193"/>
    <d v="2024-01-18T00:00:00"/>
    <s v="22010060472120202008"/>
    <s v="FUNCIONAMIENTO"/>
    <s v="N/A"/>
    <s v="N/A"/>
    <s v="N/A"/>
    <d v="2024-01-18T00:00:00"/>
    <d v="2024-12-21T00:00:00"/>
    <n v="0"/>
    <s v="N/A"/>
    <s v="N/A"/>
    <s v="N/A"/>
    <s v="N/A"/>
    <s v="N/A"/>
    <s v="N/A"/>
    <s v="N/A"/>
    <s v="N/A"/>
    <s v="N/A"/>
    <s v="N/A"/>
    <s v="N/A"/>
    <n v="0"/>
    <n v="0"/>
    <n v="0"/>
    <n v="0"/>
    <n v="117025474"/>
    <s v="ALEJANDRA"/>
    <d v="2024-01-29T00:00:00"/>
    <n v="8"/>
    <s v="NO"/>
    <d v="2024-12-23T00:00:00"/>
    <s v="LIQUIDADO"/>
    <s v="OK LIQUIDADO"/>
    <d v="2024-01-24T00:00:00"/>
    <n v="5"/>
    <s v="OK HASTA LIQUIDACION"/>
    <m/>
    <d v="2024-01-08T00:00:00"/>
    <x v="0"/>
  </r>
  <r>
    <s v="0277 "/>
    <x v="0"/>
    <s v="SUMINISTRO DE COMBUSTIBLES DERIVADOS DEL PETRÓLEO: GASOLINA CORRIENTE Y ACPM (DIESEL) CON DESTINO AL PARQUE AUTOMOTOR, EQUIPOS Y MAQUINARIA DE LA UNIVERSIDAD DE LOS LLANOS."/>
    <m/>
    <x v="1"/>
    <n v="100000000"/>
    <s v="ORGANIZACION TERPEL S.A"/>
    <s v="830.095.213-0"/>
    <s v="JOHAND DAVID PATIÑO VEGA"/>
    <n v="13510465"/>
    <s v="031-3237878_x000a_316 3706287"/>
    <s v="yeimmy.rojas@terpel.com_x000a_colombiacompraefic@terpel.com"/>
    <s v="DIEZ (10) MESES CALENDARIO"/>
    <d v="2024-01-23T00:00:00"/>
    <s v="CLAUDIA CONSTANZA GANTIVA ORTEGÓN"/>
    <s v="TÉCNICO ADMINISTRATIVO SERVICIOS GENERALES"/>
    <n v="40390987"/>
    <s v="SERVICIOS.GENERALES@UNILLANOS.EDU.CO"/>
    <s v="N/A"/>
    <n v="24"/>
    <d v="2024-01-15T00:00:00"/>
    <n v="322"/>
    <d v="2024-01-23T00:00:00"/>
    <s v="22010060252120201003"/>
    <s v="FUNCIONAMIENTO"/>
    <n v="2053416"/>
    <d v="2024-01-24T00:00:00"/>
    <d v="2024-01-24T00:00:00"/>
    <d v="2024-01-24T00:00:00"/>
    <d v="2024-06-24T00:00:00"/>
    <n v="0"/>
    <s v="N/A"/>
    <s v="N/A"/>
    <s v="N/A"/>
    <s v="N/A"/>
    <s v="N/A"/>
    <s v="N/A"/>
    <s v="N/A"/>
    <s v="N/A"/>
    <s v="N/A"/>
    <s v="N/A"/>
    <s v="N/A"/>
    <n v="0"/>
    <n v="0"/>
    <n v="0"/>
    <n v="0"/>
    <n v="100000000"/>
    <s v="JESICA"/>
    <d v="2024-02-20T00:00:00"/>
    <n v="20"/>
    <s v="SI"/>
    <d v="2024-07-12T00:00:00"/>
    <s v="LIQUIDADO"/>
    <s v="OK HASTA ACTA DE INICIO "/>
    <s v="23/01/2024 EN COLOMBIA COMPRA EFICIENTE"/>
    <n v="0"/>
    <s v="CDP, ESTUDIO PREVIO, ORDEN DE COMPRA, RP, ACTA DE INICIO"/>
    <m/>
    <m/>
    <x v="0"/>
  </r>
  <r>
    <s v="0302"/>
    <x v="0"/>
    <s v="ARRENDAMIENTO DEL EDIFICIO ENLACES, UBICADO EN LA CARRERA 30A N° 41 B 39 DEL BARRIO LA GRAMA EN EL MUNICIPIO DE VILLAVICENCIO, ESPACIO PARA EL DESARROLLO DE ACTIVIDADES ACADÉMICAS DEL CENTRO DE IDIOMAS"/>
    <m/>
    <x v="2"/>
    <n v="329369920"/>
    <s v="ENTIDAD LÍDER EN ASISTENCIA SOCIAL Y COMERCIAL S.A.S"/>
    <s v="822.002.482-8"/>
    <s v="LUIS IGNACIO BETANCOURT SILGUERO"/>
    <n v="17321233"/>
    <s v="3153641274-3133777671"/>
    <s v="enlacesgrupoempresarial@gmail.com"/>
    <s v="ONCE (11) MESES CALENDARIO"/>
    <d v="2024-01-31T00:00:00"/>
    <s v="FERNANDO CAMPOS POLO"/>
    <s v=" DECANO DE LA FACULTAD DE CIENCIAS HUMANAS Y DE LA EDUCACIÓN "/>
    <n v="12191587"/>
    <s v="FACULTAD_HUMANAS@UNILLANOS.EDU.CO"/>
    <s v="N/A"/>
    <n v="82"/>
    <d v="2024-01-25T00:00:00"/>
    <n v="372"/>
    <d v="2024-01-31T00:00:00"/>
    <s v="22010071042450209"/>
    <s v="FUNCIONAMIENTO"/>
    <s v="N/A"/>
    <s v="N/A"/>
    <s v="N/A"/>
    <d v="2024-01-31T00:00:00"/>
    <d v="2024-12-30T00:00:00"/>
    <n v="-576"/>
    <s v="N/A"/>
    <s v="N/A"/>
    <s v="N/A"/>
    <s v="N/A"/>
    <s v="N/A"/>
    <s v="N/A"/>
    <s v="N/A"/>
    <s v="N/A"/>
    <s v="N/A"/>
    <s v="N/A"/>
    <s v="N/A"/>
    <n v="0"/>
    <n v="0"/>
    <n v="0"/>
    <n v="0"/>
    <n v="329369920"/>
    <s v="CAMILO"/>
    <d v="2024-02-19T00:00:00"/>
    <n v="14"/>
    <s v="NO"/>
    <s v="N/A"/>
    <s v="EN TRAMITE DE LIQUIDACIÓN"/>
    <m/>
    <d v="2024-02-02T00:00:00"/>
    <n v="3"/>
    <s v="ESTUDIO, CONTRATO, ACTA INICIO"/>
    <m/>
    <d v="2024-03-25T00:00:00"/>
    <x v="0"/>
  </r>
  <r>
    <s v="0389"/>
    <x v="0"/>
    <s v="PRESTACIÓN DE SERVICIOS DE AMBULANCIA PARA ATENCIÓN DE EMERGENCIAS Y URGENCIAS EN SALUD PARA LOS CAMPUS DE VILLAVICENCIO, CON CARGO A LA FICHA BPUNI BU 02 0711 2023."/>
    <m/>
    <x v="3"/>
    <n v="29700000"/>
    <s v="EMERMEDICA S.A. SERVICIOS DE AMBULANCIA PREPAGADOS"/>
    <s v="800.126.785-7"/>
    <s v="LUZ ESTELA VÉLEZ HERNÁNDEZ"/>
    <n v="34991824"/>
    <s v="3165215693, (601) 3077089."/>
    <s v="notificaciones@emermedica.com.co, lesly_manrique@emermedica.com.co"/>
    <s v="ONCE (11) MESES CALENDARIO"/>
    <d v="2024-02-05T00:00:00"/>
    <s v="JHON FREYD MONROY RODRÍGUEZ"/>
    <s v="JEFE BIENESTAR INSTITUCIONAL"/>
    <n v="86074342"/>
    <s v="BIENESTAR@UNILLANOS.EDU.CO"/>
    <s v="N/A"/>
    <n v="79"/>
    <d v="2024-01-24T00:00:00"/>
    <n v="562"/>
    <d v="2024-02-05T00:00:00"/>
    <s v="21020065302320202009"/>
    <s v="INVERSIÓN"/>
    <s v="11-44-101218818"/>
    <d v="2024-02-09T00:00:00"/>
    <d v="2024-02-09T00:00:00"/>
    <d v="2024-02-09T00:00:00"/>
    <d v="2025-01-08T00:00:00"/>
    <n v="0"/>
    <s v="N/A"/>
    <s v="N/A"/>
    <s v="N/A"/>
    <s v="N/A"/>
    <s v="N/A"/>
    <s v="N/A"/>
    <s v="N/A"/>
    <s v="N/A"/>
    <s v="N/A"/>
    <s v="N/A"/>
    <s v="N/A"/>
    <n v="0"/>
    <n v="0"/>
    <n v="0"/>
    <n v="0"/>
    <n v="29700000"/>
    <s v="LIDA"/>
    <d v="2024-03-04T00:00:00"/>
    <n v="17"/>
    <s v="NO"/>
    <d v="2025-01-23T00:00:00"/>
    <s v="LIQUIDADO"/>
    <s v="OK LIQUIDADO"/>
    <d v="2024-02-14T00:00:00"/>
    <n v="8"/>
    <s v="ESTUDIO, CONTRATO, ACTA INICIO"/>
    <m/>
    <m/>
    <x v="1"/>
  </r>
  <r>
    <s v="0390"/>
    <x v="0"/>
    <s v="EL ARRENDADOR SE COMPROMETE A CONCEDER EL USO Y GOCE POR ARRENDAMIENTO A FAVOR DEL ARRENDATARIO, DE UN ÁREA DE 58.67 M2 UBICADO EN EL CAMPUS BARCELONA DE LA UNIVERSIDAD DE LOS LLANOS, DESTINADO AL FUNCIONAMIENTO DE UNA CAFETERÍA."/>
    <m/>
    <x v="2"/>
    <n v="12813350"/>
    <s v="HUMBERTO DE JESÚS VELEZ OSORIO "/>
    <s v="16. 347.049"/>
    <s v="N/A"/>
    <s v="N/A"/>
    <n v="3106078692"/>
    <s v="humbertovelezosorio@yahoo.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571"/>
    <s v="N/A"/>
    <s v="N/A"/>
    <s v="N/A"/>
    <s v="N/A"/>
    <s v="N/A"/>
    <s v="N/A"/>
    <s v="N/A"/>
    <s v="N/A"/>
    <s v="N/A"/>
    <s v="N/A"/>
    <s v="N/A"/>
    <n v="0"/>
    <n v="0"/>
    <n v="0"/>
    <n v="0"/>
    <n v="12813350"/>
    <s v="ALEJANDRA"/>
    <d v="2024-02-19T00:00:00"/>
    <n v="11"/>
    <s v="NO"/>
    <s v="N/A"/>
    <s v="EN TRAMITE DE LIQUIDACIÓN"/>
    <s v="}"/>
    <s v="N/A"/>
    <s v="N/A"/>
    <s v="N/A"/>
    <m/>
    <m/>
    <x v="1"/>
  </r>
  <r>
    <s v="0391"/>
    <x v="0"/>
    <s v="EL ARRENDADOR SE COMPROMETE A CONCEDER EL USO Y GOCE POR ARRENDAMIENTO A FAVOR DE LA ARRENDATARIA, DE UN ÁREA DE 112 M2 UBICADO EN EL CAMPUS BARCELONA DE LA UNIVERSIDAD DE LOS LLANOS, DESTINADO AL FUNCIONAMIENTO DE UNA CAFETERÍA."/>
    <m/>
    <x v="2"/>
    <n v="14155350"/>
    <s v="MARÍA LIGIA CASTAÑEDA PASTO"/>
    <n v="23754697"/>
    <s v="N/A"/>
    <s v="N/A"/>
    <n v="3112303911"/>
    <s v="Perezcristian2611@gmail.com"/>
    <s v="ONCE (11) MESES CALENDARIO"/>
    <d v="2024-02-05T00:00:00"/>
    <s v="CLAUDIA CONSTANZA GANTIVA ORTEGÓN"/>
    <s v="TECNICO ADMINISTRATIVO DE SERVICIOS GENERALES "/>
    <n v="40390987"/>
    <s v="SERVICIOS.GENERALES@UNILLANOS.EDU.CO"/>
    <s v="N/A"/>
    <s v="N/A"/>
    <s v="N/A"/>
    <s v="N/A"/>
    <s v="N/A"/>
    <s v="N/A"/>
    <s v="N/A"/>
    <s v="N/A"/>
    <s v="N/A"/>
    <s v="N/A"/>
    <d v="2024-02-05T00:00:00"/>
    <d v="2025-01-04T00:00:00"/>
    <n v="-571"/>
    <s v="N/A"/>
    <s v="N/A"/>
    <s v="N/A"/>
    <s v="N/A"/>
    <s v="N/A"/>
    <s v="N/A"/>
    <s v="N/A"/>
    <s v="N/A"/>
    <s v="N/A"/>
    <s v="N/A"/>
    <s v="N/A"/>
    <n v="0"/>
    <n v="0"/>
    <n v="0"/>
    <n v="0"/>
    <n v="14155350"/>
    <s v="ALEJANDRA"/>
    <d v="2024-02-20T00:00:00"/>
    <n v="12"/>
    <s v="NO"/>
    <s v="N/A"/>
    <s v="EN TRAMITE DE LIQUIDACIÓN"/>
    <s v="OK HASTA ACTA DE INICIO"/>
    <s v="N/A"/>
    <s v="N/A"/>
    <s v="N/A"/>
    <m/>
    <m/>
    <x v="1"/>
  </r>
  <r>
    <s v="0392"/>
    <x v="0"/>
    <s v="EL ARRENDADOR SE COMPROMETE A CONCEDER EL USO Y GOCE POR ARRENDAMIENTO A FAVOR DEL ARRENDATARIO, DE UN AREA DE 93.72 M2 UBICADO EN EL CAMPUS BARCELONA DE LA UNIVERSIDAD DE LOS LLANOS, DESTINADOS AL FUNCIONAMIENTO DE LA COOPERATIVA MULTIACTIVA."/>
    <m/>
    <x v="2"/>
    <n v="16306200"/>
    <s v="COOPERATIVA MULTIACTIVA DE LA UNIVERSIDAD DE LOS LLANOS"/>
    <s v="892.001.439-0"/>
    <s v="JAIME MONTESDEOCA"/>
    <n v="14981957"/>
    <s v="3188218392 -3159278165 "/>
    <s v="malupiro2@gmail.com"/>
    <s v="DOCE (12) MESES CALENDARIOS"/>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16306200"/>
    <s v="ALEJANDRA"/>
    <d v="2024-02-20T00:00:00"/>
    <n v="12"/>
    <s v="NO"/>
    <s v="N/A"/>
    <s v="EN TRAMITE DE LIQUIDACIÓN"/>
    <s v="OK HASTA ACTA DE INICIO"/>
    <s v="N/A"/>
    <s v="N/A"/>
    <s v="N/A"/>
    <m/>
    <m/>
    <x v="1"/>
  </r>
  <r>
    <s v="0393"/>
    <x v="0"/>
    <s v="EL ARRENDADOR SE COMPREMETE A CONCEDER EL USO Y GOCE POR ARRENDAMIENTO A FAVOR DEL ARRENDATARIO, DE DOS ÁREAS DE 9.5 M2 UBICADOS EN EL CAMPUS BARCELONA Y CAMPUS SAN ANTONIO DE LA UNIVERSDAD DE LOS LLANOS, DESTINADOS AL FUNCIONAMIENTO DE DOS CAFETERÍAS."/>
    <m/>
    <x v="2"/>
    <n v="8468350"/>
    <s v="ASOCIACIÓN DE PRODUCTORES DE PUENTE ABADÍA – APPA"/>
    <s v="900.582.776-8"/>
    <s v="DEISY JULIETH RINCON BOBADILLA"/>
    <n v="1121829731"/>
    <s v="3138475158 - 3103423616 – 3186448345 - 3187006773"/>
    <s v="cafevillavo@yahoo.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8468350"/>
    <s v="ALEJANDRA"/>
    <d v="2024-02-21T00:00:00"/>
    <n v="13"/>
    <s v="NO"/>
    <s v="N/A"/>
    <s v="EN TRAMITE DE LIQUIDACIÓN"/>
    <s v="OK HASTA ACTA DE INICIO"/>
    <s v="N/A"/>
    <s v="N/A"/>
    <s v="N/A"/>
    <m/>
    <m/>
    <x v="1"/>
  </r>
  <r>
    <s v="0394"/>
    <x v="0"/>
    <s v="EL ARRENDADOR SE COMPROMETE A CONCEDER EL USO Y GOCE POR ARRENDAMIENTO A FAVOR DEL ARRENDATARIO, DE UN ÁREA DE 47.74  M2 UBICADO EN EL CAMPUS BOQUEMONTE  DE LA UNIVERSIDAD DE LOS LLANOS, DESTINADO AL FUNCIONAMIENTO DE UNA CAFETERÍA."/>
    <m/>
    <x v="2"/>
    <n v="3419350"/>
    <s v="BRAYAN STIVEN BEDOYA ANGEL"/>
    <n v="1120375986"/>
    <s v="N/A"/>
    <s v="N/A"/>
    <n v="3102105493"/>
    <s v="ninijmoralesl@hot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3419350"/>
    <s v="ALEJANDRA"/>
    <d v="2024-03-04T00:00:00"/>
    <n v="21"/>
    <s v="NO"/>
    <m/>
    <s v="EN TRAMITE DE LIQUIDACIÓN"/>
    <s v="OK HASTA ACTA DE INICIO"/>
    <s v="N/A"/>
    <s v="N/A"/>
    <s v="N/A"/>
    <m/>
    <m/>
    <x v="1"/>
  </r>
  <r>
    <s v="0395"/>
    <x v="0"/>
    <s v="EL ARRENDADOR SE COMPROMETE A CONCEDER EL USO Y GOCE POR ARRENDAMIENTO A FAVOR DE LA ARRENDATARIA, DE UN ÁREA DE 63.72 M2 UBICADO EN EL CAMPUS BARCELONA DE LA UNIVERSIDAD DE LOS LLANOS, DESTINADO AL FUNCIONAMIENTO DE UNA CAFETERÍA."/>
    <m/>
    <x v="2"/>
    <n v="6488350"/>
    <s v="TANIA ALEJANDRA MEJÍA GUTIÉRREZ "/>
    <n v="1121938354"/>
    <s v="N/A"/>
    <s v="N/A"/>
    <n v="3223960748"/>
    <s v="taniamejia0307@gmail.com"/>
    <s v="ONCE (11) MESES CALENDARIO"/>
    <d v="2024-02-05T00:00:00"/>
    <s v="CLAUDIA CONSTANZA GANTIVA ORTEGÓN"/>
    <s v="TECNICO ADMINISTRATIVO DE LA OFICINA DE SERVICIOS GENERALES "/>
    <n v="40390987"/>
    <s v="SERVICIOS.GENERALES@UNILLANOS.EDU.CO"/>
    <s v="N/A"/>
    <s v="N/A"/>
    <s v="N/A"/>
    <s v="N/A"/>
    <s v="N/A"/>
    <s v="N/A"/>
    <s v="N/A"/>
    <s v="N/A"/>
    <s v="N/A"/>
    <s v="N/A"/>
    <d v="2024-02-05T00:00:00"/>
    <d v="2025-01-04T00:00:00"/>
    <n v="-571"/>
    <s v="N/A"/>
    <s v="N/A"/>
    <s v="N/A"/>
    <s v="N/A"/>
    <s v="N/A"/>
    <s v="N/A"/>
    <s v="N/A"/>
    <s v="N/A"/>
    <s v="N/A"/>
    <s v="N/A"/>
    <s v="N/A"/>
    <n v="0"/>
    <n v="0"/>
    <n v="0"/>
    <n v="0"/>
    <n v="6488350"/>
    <s v="ALEJANDRA"/>
    <d v="2024-02-28T00:00:00"/>
    <n v="18"/>
    <s v="NO"/>
    <m/>
    <s v="EN TRAMITE DE LIQUIDACIÓN"/>
    <s v="OK HASTA ACTA INICIO"/>
    <s v="N/A"/>
    <s v="N/A"/>
    <s v="N/A"/>
    <m/>
    <m/>
    <x v="1"/>
  </r>
  <r>
    <s v="0396"/>
    <x v="0"/>
    <s v="ADQUISICIÓN DE REACTIVOS, INSUMOS Y MATERIAL PARA LOS DIFERENTES LABORATORIOS DE LA UNIVERSIDAD DE LOS LLANOS."/>
    <m/>
    <x v="4"/>
    <n v="537081149"/>
    <s v="YEQUIM S.A.S."/>
    <s v="830.012.275-1"/>
    <s v="YESID SOSSA MORALES"/>
    <n v="6001330"/>
    <s v="3108619563."/>
    <s v="yequim@hotmail.com"/>
    <s v="OCHO (08) MESES CALENDARIO"/>
    <d v="2024-02-06T00:00:00"/>
    <s v="MIGUEL ANGEL RAMIREZ NIÑO"/>
    <s v="COORDINADOR SISTEMAS DE LABORATORIOS"/>
    <n v="91475177"/>
    <s v="COORDINACIONLABORATORIOS@UNILLANOS.EDU.CO"/>
    <s v="N/A"/>
    <n v="85"/>
    <d v="2024-01-25T00:00:00"/>
    <n v="761"/>
    <d v="2024-02-06T00:00:00"/>
    <s v="22010060272120201003"/>
    <s v="FUNCIONAMIENTO"/>
    <s v="21-44-101435484 "/>
    <d v="2024-02-08T00:00:00"/>
    <d v="2024-02-08T00:00:00"/>
    <d v="2024-02-08T00:00:00"/>
    <d v="2024-10-07T00:00:00"/>
    <n v="0"/>
    <d v="2024-09-20T00:00:00"/>
    <s v="PRORROGA Nº 01                                                                              SE PRORROGA EL CONTRATO POR EL TÈRMINO DE DOS (02) MESES CALENDARIO"/>
    <d v="2024-12-07T00:00:00"/>
    <s v="MODIFICACIÒN Nº 01    SE MODIFICA LA FORMA DE PAGO Y SE AJUSTA MAYORES CANTIDADES"/>
    <s v="N/A"/>
    <s v="N/A"/>
    <s v="N/A"/>
    <s v="N/A"/>
    <s v="N/A"/>
    <s v="N/A"/>
    <s v="N/A"/>
    <n v="199999254"/>
    <n v="0"/>
    <n v="0"/>
    <n v="199999254"/>
    <n v="737080403"/>
    <s v="NATALIA"/>
    <d v="2024-02-15T00:00:00"/>
    <n v="6"/>
    <s v="SI"/>
    <d v="2024-12-04T00:00:00"/>
    <s v="LIQUIDADO"/>
    <s v="OK LIQUIDADO"/>
    <d v="2024-02-09T00:00:00"/>
    <n v="4"/>
    <s v="OK HASTA LIQUIDACION"/>
    <m/>
    <m/>
    <x v="1"/>
  </r>
  <r>
    <s v="0398"/>
    <x v="0"/>
    <s v="ADQUISICIÓN DE ELEMENTOS DE PROTECCIÓN PERSONAL Y DOTACIÓN INDUSTRIAL PARA LAS PRÁCTICAS DE LA FACULTAD DE CIENCIAS DE LA SALUD DE LA UNIVERSIDAD DE LOS LLANOS"/>
    <m/>
    <x v="4"/>
    <n v="33463395"/>
    <s v="RIAÑO RAMÍREZ S.A.S."/>
    <s v="900.692.046-1"/>
    <s v="NATALIA RIAÑO RAMÍREZ"/>
    <n v="1121852859"/>
    <n v="3014197328"/>
    <s v="comercial@rrsas.co"/>
    <s v="CUATRO (04) MESES CALENDARIO "/>
    <d v="2024-02-08T00:00:00"/>
    <s v="LUZ MIRYAM TOBÓN BORRERO"/>
    <s v="DECANA FACULTAD CIENCIAS DE LA SALUD"/>
    <n v="40382398"/>
    <s v="FACULTAD_SALUD@UNILLANOS.EDU.CO"/>
    <s v="N/A"/>
    <n v="97"/>
    <d v="2024-01-26T00:00:00"/>
    <n v="871"/>
    <d v="2024-02-08T00:00:00"/>
    <s v="22010060192120201002"/>
    <s v="FUNCIONAMIENTO"/>
    <s v="N/A"/>
    <s v="N/A"/>
    <s v="N/A"/>
    <d v="2024-02-08T00:00:00"/>
    <d v="2024-06-07T00:00:00"/>
    <n v="0"/>
    <s v="N/A"/>
    <s v=" "/>
    <s v="N/A"/>
    <s v="N/A"/>
    <s v="N/A"/>
    <s v="N/A"/>
    <s v="N/A"/>
    <s v="N/A"/>
    <s v="N/A"/>
    <s v="N/A"/>
    <s v="N/A"/>
    <n v="0"/>
    <n v="0"/>
    <n v="0"/>
    <n v="0"/>
    <n v="33463395"/>
    <s v="CAMILO"/>
    <d v="2024-03-11T00:00:00"/>
    <m/>
    <s v="SI"/>
    <d v="2024-02-22T00:00:00"/>
    <s v="LIQUIDADO"/>
    <s v="OK LIQUIDADO"/>
    <d v="2024-02-14T00:00:00"/>
    <n v="5"/>
    <s v="OK"/>
    <m/>
    <d v="2024-03-28T00:00:00"/>
    <x v="1"/>
  </r>
  <r>
    <s v="0399"/>
    <x v="0"/>
    <s v="ADQUISICIÓN E INSTALACIÓN DE IMPRESORA DE CARNET Y ELEMENTOS DE CARNETIZACIÓN REQUERIDOS EN LA OFICINA DE AYUDAS EDUCATIVAS DE LA UNIVERSIDAD DE LOS LLANOS."/>
    <m/>
    <x v="4"/>
    <n v="40263650"/>
    <s v="INTEXUS S.A.S."/>
    <s v="830.032.436-6"/>
    <s v="DAVID ENRIQUE ROJAS PERALTA"/>
    <n v="91530838"/>
    <s v="(601) 3462001, Celular 3166559682"/>
    <s v="abaron@veriddica.com, drojas@veriddica.com, apedreros@intexus.la"/>
    <s v="TRES (03) MESES CALENDARIO"/>
    <d v="2024-02-08T00:00:00"/>
    <s v="INDIRA SUSANA PARRADO RUIZ "/>
    <s v="JEFE DE LA OFICINA DE PUBLICACIONES Y AYUDAS EDUCATIVAS "/>
    <n v="40189342"/>
    <s v="ayueduc@unillanos.edu.co"/>
    <s v="N/A"/>
    <n v="95"/>
    <d v="2024-01-26T00:00:00"/>
    <n v="870"/>
    <d v="2024-02-08T00:00:00"/>
    <s v="22010060232120201003"/>
    <s v="FUNCIONAMIENTO"/>
    <s v="N/A"/>
    <s v="N/A"/>
    <s v="N/A"/>
    <d v="2024-02-09T00:00:00"/>
    <d v="2024-05-08T00:00:00"/>
    <n v="0"/>
    <s v="N/A"/>
    <s v="N/A"/>
    <s v="N/A"/>
    <s v="N/A"/>
    <s v="N/A"/>
    <s v="N/A"/>
    <s v="N/A"/>
    <s v="N/A"/>
    <s v="N/A"/>
    <s v="N/A"/>
    <s v="N/A"/>
    <n v="0"/>
    <n v="0"/>
    <n v="0"/>
    <n v="0"/>
    <n v="40263650"/>
    <s v="LIDA"/>
    <d v="2024-02-26T00:00:00"/>
    <n v="12"/>
    <s v="SI"/>
    <d v="2024-04-09T00:00:00"/>
    <s v="LIQUIDADO"/>
    <s v="OK LIQUIDADO"/>
    <d v="2024-02-14T00:00:00"/>
    <n v="5"/>
    <s v="ESTUDIO, CONTRATO, ACTA INICIO, TERMINACIÒN, LIQUIDACIÒN"/>
    <m/>
    <m/>
    <x v="1"/>
  </r>
  <r>
    <s v="0400"/>
    <x v="0"/>
    <s v="LOS CEDENTES TRANSFIEREN DE MANERA TOTAL Y SIN LIMITACIÓN ALGUNA, A LA UNIVERSIDAD DE LOS LLANOS, LOS DERECHOS PATRIMONIALES QUE LES CORRESPONDEN SOBRE EL SOFTWARE DENOMINADO: “CROPLAND AND WATER DISTRIBUTION SIMULATOR – CLAWS.  V. 10” DENTRO DEL PROYECTO"/>
    <m/>
    <x v="5"/>
    <s v="_x000a_GRATUITO_x000a_"/>
    <s v="CESAR AUGUSTO DÍAZ CELIS_x000a__x000a_ÀNGEL ALFONSO CRUZ ROA_x000a__x000a_JONATAN QUINTERO GÀMEZ_x000a__x000a_"/>
    <s v="86.070.616_x000a_86.078.374 _x000a_1.004.269.743_x000a_"/>
    <s v="N/A"/>
    <s v="N/A"/>
    <s v=" 3003023813                   300 586 0237         3125299870"/>
    <s v="cesar.diaz@unillanos.edu.co                              jonatan.quintero@unillanos.edu.co                                                             aacruz@unillanos.edu.co  "/>
    <s v="TIEMPO MÁXIMO DE PROTECCIÓN LEGAL "/>
    <d v="2024-02-09T00:00:00"/>
    <s v="YOHANA MARIA VELASCO SANTAMARIA"/>
    <s v="DIRECTORA TÈCNICA DE LA DIRECCIÒN GENERAL DE INVESTIGACIONES"/>
    <n v="52518905"/>
    <s v="dginvestigaciones@unillanos.edu.co"/>
    <s v="N/A"/>
    <s v="N/A"/>
    <s v="N/A"/>
    <s v="N/A"/>
    <s v="N/A"/>
    <s v="N/A"/>
    <s v="FUNCIONAMIENTO"/>
    <s v="N/A"/>
    <s v="N/A"/>
    <s v="N/A"/>
    <s v="N/A"/>
    <s v="N/A"/>
    <m/>
    <s v="N/A"/>
    <s v="N/A"/>
    <s v="N/A"/>
    <s v="N/A"/>
    <s v="N/A"/>
    <s v="N/A"/>
    <s v="N/A"/>
    <s v="N/A"/>
    <s v="N/A"/>
    <s v="N/A"/>
    <s v="N/A"/>
    <n v="0"/>
    <n v="0"/>
    <n v="0"/>
    <n v="0"/>
    <s v="N/A"/>
    <s v="NATALIA"/>
    <d v="2024-03-15T00:00:00"/>
    <s v="-"/>
    <s v="NO"/>
    <s v="EN EJECUCIÓN"/>
    <s v="EN EJECUCIÓN"/>
    <m/>
    <s v="NA"/>
    <s v="NA"/>
    <s v="NA"/>
    <m/>
    <m/>
    <x v="1"/>
  </r>
  <r>
    <s v="0439"/>
    <x v="0"/>
    <s v="ADQUISICIÓN DE REACTIVOS, INSUMOS Y MATERIAL PARA EL LABORATORIO CLINICO DE LA UNIVERSIDAD DE LOS LLANOS"/>
    <m/>
    <x v="4"/>
    <n v="7164000"/>
    <s v="ANNAR DIAGNOSTICA IMPORT S.A.S"/>
    <s v="830.025.281-2"/>
    <s v="MICHAEL HIMMEL"/>
    <n v="255374"/>
    <n v="3183637668"/>
    <s v="cristhian.lozano@annardx.com"/>
    <s v="CUATRO (04) MESES CALENDARIO"/>
    <d v="2024-02-12T00:00:00"/>
    <s v="MIGUEL ÁNGEL RAMIREZ NIÑO"/>
    <s v="COORDINADOR SISTEMAS DE LABORATORIOS"/>
    <n v="91475177"/>
    <s v="COORDINACIONLABORATORIOS@UNILLANOS.EDU.CO"/>
    <s v="N/A"/>
    <n v="32"/>
    <d v="2024-01-18T00:00:00"/>
    <n v="999"/>
    <d v="2024-02-12T00:00:00"/>
    <s v="22010060272120201003"/>
    <s v="FUNCIONAMIENTO"/>
    <s v="N/A"/>
    <s v="N/A"/>
    <s v="N/A"/>
    <d v="2024-02-12T00:00:00"/>
    <d v="2024-06-11T00:00:00"/>
    <n v="0"/>
    <s v="N/A"/>
    <s v="N/A"/>
    <s v="N/A"/>
    <s v="N/A"/>
    <s v="N/A"/>
    <s v="N/A"/>
    <s v="N/A"/>
    <s v="N/A"/>
    <s v="N/A"/>
    <s v="N/A"/>
    <s v="N/A"/>
    <n v="0"/>
    <n v="0"/>
    <n v="0"/>
    <n v="0"/>
    <n v="7164000"/>
    <s v="CAMILO"/>
    <d v="2024-02-26T00:00:00"/>
    <n v="11"/>
    <s v="SI"/>
    <d v="2024-06-14T00:00:00"/>
    <s v="LIQUIDADO"/>
    <s v="OK LIQUIDADO"/>
    <d v="2024-02-16T00:00:00"/>
    <n v="5"/>
    <s v="ESTUDIO, CONTRATO, ACTA INICIO, TERMINACIÒN Y LIQUIDACIÒN"/>
    <m/>
    <d v="2024-03-29T00:00:00"/>
    <x v="1"/>
  </r>
  <r>
    <s v="0440"/>
    <x v="0"/>
    <s v="ADQUISICIÓN DE ELEMENTOS DE USO AGROPECUARIO COMO APOYO AL DESARROLLO DE LAS ACTIVIDADES ACADÉMICAS, INVESTIGATIVAS Y DE EXTENSIÓN DE LAS UNIDADES RURALES Y DEL IALL DE LA UNIVERSIDAD DE LOS LLANOS"/>
    <m/>
    <x v="4"/>
    <n v="249427500"/>
    <s v="SERAGRO SERVICIOS AGROPECUARIOS SURAMERICANOS S.A.S"/>
    <s v="900.651.817-8"/>
    <s v="VICKY TATIANA RUIZ MALDONADO "/>
    <n v="1123038445"/>
    <s v="3102014395 -  3102759155"/>
    <s v="seragrosas@hotmail.com"/>
    <s v="SEIS (6) MESES CALENDARIO"/>
    <d v="2024-02-12T00:00:00"/>
    <s v="JOSE SAEL PEDRAZA "/>
    <s v="COORDINADOR DE UNIDADES RURALES"/>
    <n v="91239864"/>
    <s v="GRANJAS@UNILLANOS.EDU.CO"/>
    <s v="N/A"/>
    <n v="70"/>
    <d v="2024-01-23T00:00:00"/>
    <n v="997"/>
    <d v="2024-02-12T00:00:00"/>
    <s v="22010060972450100_x000a_22010060982450100"/>
    <s v="FUNCIONAMIENTO"/>
    <s v="CV-10039690                    "/>
    <d v="2024-02-13T00:00:00"/>
    <d v="2024-02-13T00:00:00"/>
    <d v="2024-02-13T00:00:00"/>
    <d v="2024-08-12T00:00:00"/>
    <n v="0"/>
    <d v="2024-08-13T00:00:00"/>
    <s v="DEMORAS ENTREGA PROVEEDOR ELEMENTOS"/>
    <d v="2024-11-23T00:00:00"/>
    <d v="2024-08-13T00:00:00"/>
    <s v="INCLUSIÓN DE ELEMENTOS"/>
    <s v="N/A"/>
    <s v="N/A"/>
    <d v="2024-07-25T00:00:00"/>
    <s v="DEMORA EN LA ENTREGA DE ELEMENTOS"/>
    <s v="N/A"/>
    <d v="2024-08-08T00:00:00"/>
    <n v="0"/>
    <n v="0"/>
    <n v="0"/>
    <n v="0"/>
    <n v="249427500"/>
    <s v="CAMILO"/>
    <d v="2024-02-19T00:00:00"/>
    <n v="5"/>
    <s v="SI"/>
    <d v="2024-12-02T00:00:00"/>
    <s v="LIQUIDADO"/>
    <s v="OK LIQUIDADO"/>
    <d v="2024-02-14T00:00:00"/>
    <n v="3"/>
    <s v="OK HASTA LIQUIDACION"/>
    <m/>
    <d v="2024-05-01T00:00:00"/>
    <x v="1"/>
  </r>
  <r>
    <s v="0441"/>
    <x v="0"/>
    <s v="EL ARRENDADOR SE COMPROMETE A CONCEDER EL USO Y GOCE POR ARRENDAMIENTO A FAVOR DEL ARRENDATARIO, DE UN ÁREA DE 40.35 M2 UBICADO EN EL CAMPUS BARCELONA DE LA UNIVERSIDAD DE LOS LLANOS, DESTINADO AL FUNCIONAMIENTO DE UNA CAFETERÍA."/>
    <m/>
    <x v="2"/>
    <n v="9238350"/>
    <s v="JUAN CARLOS PACHÓN MENA"/>
    <n v="86012332"/>
    <s v="N/A"/>
    <s v="N/A"/>
    <n v="3115041221"/>
    <s v="juanpacho24@hotmail.com"/>
    <s v="ONCE (11) MESES CALENDARIO"/>
    <d v="2024-02-12T00:00:00"/>
    <s v="CLAUDIA CONSTANZA GANTIVA ORTEGÓN"/>
    <s v="TECNICO ADMINISTRATIVO DE SERVICIOS GENERALES "/>
    <n v="40390987"/>
    <s v="SERVICIOS.GENERALES@UNILLANOS.EDU.CO"/>
    <s v="N/A"/>
    <s v="N/A"/>
    <s v="N/A"/>
    <s v="N/A"/>
    <s v="N/A"/>
    <s v="N/A"/>
    <s v="N/A"/>
    <s v="N/A"/>
    <s v="N/A"/>
    <s v="N/A"/>
    <d v="2024-02-12T00:00:00"/>
    <d v="2025-01-11T00:00:00"/>
    <n v="-564"/>
    <s v="N/A"/>
    <s v="N/A"/>
    <s v="N/A"/>
    <s v="N/A"/>
    <s v="N/A"/>
    <s v="N/A"/>
    <s v="N/A"/>
    <s v="N/A"/>
    <s v="N/A"/>
    <s v="N/A"/>
    <s v="N/A"/>
    <n v="0"/>
    <n v="0"/>
    <n v="0"/>
    <n v="0"/>
    <n v="9238350"/>
    <s v="ALEJANDRA"/>
    <d v="2024-03-04T00:00:00"/>
    <n v="16"/>
    <s v="NO"/>
    <m/>
    <s v="EN TRAMITE DE LIQUIDACIÓN"/>
    <s v="OK HASTA ACTA DE INICIO"/>
    <s v="NA"/>
    <s v="NA"/>
    <s v="NA"/>
    <m/>
    <d v="2024-05-13T00:00:00"/>
    <x v="1"/>
  </r>
  <r>
    <s v="0442"/>
    <x v="0"/>
    <s v="SERVICIO A TODO COSTO DEL MANTENIMIENTO PREVENTIVO Y CORRECTIVO DE LAS DIFERENTES LÍNEAS TELEFÓNICAS DE LA UNIVERSIDAD DE LOS LLANOS.  "/>
    <m/>
    <x v="6"/>
    <n v="34850000"/>
    <s v="GIMATEK TECNOLOGÍA S.A.S."/>
    <s v="901.261.645-8"/>
    <s v="GILBERT CÉSPEDES VIZCAÍNO"/>
    <n v="17345902"/>
    <n v="3104843355"/>
    <s v="gimatektecnologiasas2019@gmail.com"/>
    <s v="OCHO (8) MESES CALENDARIO o hasta agotar presupuesto"/>
    <d v="2024-02-13T00:00:00"/>
    <s v="CLAUDIA CONSTANZA GANTIVA ORTEGÓN"/>
    <s v="TECNICO ADMINISTRATIVO DE SERVICIOS GENERALES "/>
    <n v="40390987"/>
    <s v="SERVICIOS.GENERALES@UNILLANOS.EDU.CO"/>
    <s v="N/A"/>
    <n v="157"/>
    <d v="2024-02-05T00:00:00"/>
    <n v="1018"/>
    <d v="2024-02-13T00:00:00"/>
    <s v="22010060692120202008"/>
    <s v="FUNCIONAMIENTO"/>
    <s v="N/A"/>
    <s v="N/A"/>
    <s v="N/A"/>
    <d v="2024-02-13T00:00:00"/>
    <d v="2024-10-12T00:00:00"/>
    <n v="0"/>
    <d v="2024-10-07T00:00:00"/>
    <s v="ACTA DE PRORROGA Nº1, tiempo adiciional dos (02) meses calendario"/>
    <d v="2024-12-12T00:00:00"/>
    <s v="N/A"/>
    <s v="N/A"/>
    <s v="N/A"/>
    <s v="N/A"/>
    <s v="N/A"/>
    <s v="N/A"/>
    <s v="N/A"/>
    <s v="N/A"/>
    <n v="0"/>
    <n v="0"/>
    <n v="0"/>
    <n v="0"/>
    <n v="34850000"/>
    <s v="LIDA"/>
    <d v="2024-02-20T00:00:00"/>
    <n v="6"/>
    <s v="SI"/>
    <d v="2024-11-15T00:00:00"/>
    <s v="LIQUIDADO"/>
    <s v="OK LIQUIDADO"/>
    <d v="2024-02-14T00:00:00"/>
    <n v="2"/>
    <s v="OK HASTA LIQUIDACION"/>
    <m/>
    <d v="2024-06-03T00:00:00"/>
    <x v="1"/>
  </r>
  <r>
    <s v="0443"/>
    <x v="0"/>
    <s v="SERVICIO DE INTERNET DEDICADO Y WIFI AS A SERVICE PARA LOS DIFERENTES CAMPUS DE LA UNIVERSIDAD DE LOS LLANOS, CONFORME AL PROYECTO “ADQUISICIÓN DE INFRAESTRUCTURA TECNOLÓGICA PARA EL APOYO TRANSVERSAL DE LOS PROCESOS ACADÉMICO ADMINISTRATIVOS DE LA UNIVER"/>
    <m/>
    <x v="3"/>
    <n v="1314893400"/>
    <s v="IFX NETWORKS COLOMBIA S.A.S"/>
    <s v="830.058.677-7"/>
    <s v="CATALINA MARÍA QUEVEDO CAICEDO"/>
    <n v="52515854"/>
    <s v="(601) 3693000 – (601) 3693003 -  3160261372"/>
    <s v="representantelegal@ifxcorp.com   "/>
    <s v="DOCE (12) MESES CALENDARIO"/>
    <d v="2024-02-14T00:00:00"/>
    <s v="ROIMAN ARTURO SASTOQUE GUZMÀN"/>
    <s v="JEFE DE LA OFICINA DE SISTEMAS"/>
    <n v="86057944"/>
    <s v="SISTEMAS@UNILLANOS.EDU.CO"/>
    <s v="N/A"/>
    <s v="182               183"/>
    <d v="2024-02-07T00:00:00"/>
    <s v="1050                    1051"/>
    <d v="2024-02-14T00:00:00"/>
    <s v="22090063152320202008_x000a_ 22010071042450209  "/>
    <s v="INVERSIÓN - ESTAMPILLA UNILLANOS"/>
    <s v="18-44-101095831          "/>
    <d v="2024-02-16T00:00:00"/>
    <d v="2024-02-16T00:00:00"/>
    <d v="2024-02-16T00:00:00"/>
    <d v="2025-02-15T00:00:00"/>
    <n v="-9"/>
    <s v="N/A"/>
    <s v="N/A"/>
    <s v="N/A"/>
    <s v="N/A"/>
    <s v="N/A"/>
    <s v="N/A"/>
    <s v="N/A"/>
    <s v="N/A"/>
    <s v="N/A"/>
    <s v="N/A"/>
    <s v="N/A"/>
    <n v="0"/>
    <n v="0"/>
    <n v="0"/>
    <n v="0"/>
    <n v="1314893400"/>
    <s v="NATALIA"/>
    <d v="2024-03-12T00:00:00"/>
    <n v="18"/>
    <s v="NO"/>
    <d v="2025-03-17T00:00:00"/>
    <s v="LIQUIDADO"/>
    <s v="OK LIQUIDADO"/>
    <d v="2024-02-15T00:00:00"/>
    <n v="2"/>
    <s v="ESTUDIO, CONTRATO, ACTA INICIO,ACTA TERMINACION, ACTA LIQUIDACION"/>
    <m/>
    <d v="2024-06-10T00:00:00"/>
    <x v="1"/>
  </r>
  <r>
    <s v="0444"/>
    <x v="0"/>
    <s v="SERVICIOS DE CERRAJERÍA PARA LAS DIFERENTES SEDES DE LA UNIVERSIDAD DE LOS LLANOS."/>
    <m/>
    <x v="6"/>
    <n v="27000000"/>
    <s v="JOSÉ EULISES JIMÉNEZ MARTÍNEZ"/>
    <n v="17312059"/>
    <s v="N/A"/>
    <s v="N/A"/>
    <n v="3142508040"/>
    <s v="cerrajeriacey@hotmail.com, katherinejimeneza@hotmail.com"/>
    <s v="DIEZ (10) MESES CALENDARIO O HASTA AGOTAR PRESUPUESTO"/>
    <d v="2024-02-14T00:00:00"/>
    <s v="CLAUDIA CONSTANZA GANTIVA ORTEGÓN"/>
    <s v="TECNICO ADMINISTRATIVO DE SERVICIOS GENERALES"/>
    <n v="40390987"/>
    <s v="SERVICIOS.GENERALES@UNILLANOS.EDU.CO"/>
    <s v="N/A"/>
    <n v="113"/>
    <d v="2024-01-30T00:00:00"/>
    <n v="1065"/>
    <d v="2024-02-15T00:00:00"/>
    <s v="22010060722120202008"/>
    <s v="FUNCIONAMIENTO"/>
    <s v="N/A"/>
    <s v="N/A"/>
    <s v="N/A"/>
    <d v="2024-02-15T00:00:00"/>
    <d v="2024-12-14T00:00:00"/>
    <n v="0"/>
    <s v="N/A"/>
    <s v="N/A"/>
    <s v="N/A"/>
    <s v="N/A"/>
    <s v="N/A"/>
    <s v="N/A"/>
    <s v="N/A"/>
    <s v="N/A"/>
    <s v="N/A"/>
    <s v="N/A"/>
    <s v="N/A"/>
    <n v="0"/>
    <n v="0"/>
    <n v="0"/>
    <n v="0"/>
    <n v="27000000"/>
    <s v="LIDA"/>
    <d v="2024-02-26T00:00:00"/>
    <n v="8"/>
    <s v="SI"/>
    <d v="2024-12-03T00:00:00"/>
    <s v="LIQUIDADO"/>
    <s v="OK"/>
    <d v="2024-02-19T00:00:00"/>
    <n v="4"/>
    <s v="OK HASTA LIQUIDACION"/>
    <m/>
    <d v="2024-07-01T00:00:00"/>
    <x v="1"/>
  </r>
  <r>
    <s v="0445"/>
    <x v="0"/>
    <s v="CONTRATAR LA PÓLIZA DE SEGURO DE RESPONSABILIDAD CIVIL EXTRACONTRACTUAL RCE PRÁCTICAS DE LA SALUD I SEMESTRE CON DESTINO A LA FACULTAD DE CIENCIAS DE LA SALUD."/>
    <m/>
    <x v="7"/>
    <n v="11164580"/>
    <s v="ASEGURADORA SOLIDARIA DE COLOMBIA ENTIDAD COOPERATIVA"/>
    <s v="860.524.654-6"/>
    <s v="CESAR ANDRÉS POLANIA CHAVES"/>
    <n v="79664774"/>
    <s v="(608) 6720606, (601) 6464330"/>
    <s v="dibermudez@solidaria.com.co, gerencia@seguroslavictoria.com"/>
    <s v="DOS (02) MESES CALENDARIO"/>
    <d v="2024-02-15T00:00:00"/>
    <s v="LUZ MIRYAM TOBÓN BORRERO "/>
    <s v="DECANA FACULTAD CIENCIAS DE LA SALUD"/>
    <n v="40382398"/>
    <s v="FACULTAD_SALUD@UNILLANOS.EDU.CO"/>
    <s v="N/A"/>
    <n v="168"/>
    <d v="2024-02-06T00:00:00"/>
    <n v="1066"/>
    <d v="2024-02-15T00:00:00"/>
    <s v="22010060412120202007"/>
    <s v="FUNCIONAMIENTO"/>
    <s v="N/A"/>
    <s v="N/A"/>
    <s v="N/A"/>
    <d v="2024-02-15T00:00:00"/>
    <d v="2024-04-14T00:00:00"/>
    <n v="0"/>
    <s v="N/A"/>
    <s v="N/A"/>
    <s v="N/A"/>
    <s v="N/A"/>
    <s v="N/A"/>
    <s v="N/A"/>
    <s v="N/A"/>
    <s v="N/A"/>
    <s v="N/A"/>
    <s v="N/A"/>
    <s v="N/A"/>
    <n v="0"/>
    <n v="0"/>
    <n v="0"/>
    <n v="0"/>
    <n v="11164580"/>
    <s v="LIDA"/>
    <d v="2024-02-26T00:00:00"/>
    <n v="8"/>
    <s v="NO"/>
    <d v="2024-02-27T00:00:00"/>
    <s v="LIQUIDADO"/>
    <s v="OK LIQUIDADO"/>
    <d v="2024-02-19T00:00:00"/>
    <n v="3"/>
    <s v="ESTUDIO, CONTRATO, ACTA INICIO, TERMINACIÓN Y LIQUIDACIÓN"/>
    <m/>
    <d v="2024-07-20T00:00:00"/>
    <x v="1"/>
  </r>
  <r>
    <s v="0446"/>
    <x v="0"/>
    <s v="FORTALECIMIENTO DE LOS DIFERENTES EQUIPOS DE LABORATORIO A TRAVÉS DE VERIFICACIÓN DE FUNCIONAMIENTO Y CALIBRACIÓN EN DESARROLLO DE LA FICHA BPUNI VIAC 07 0311 2023 “FORTALECER E IMPLEMENTAR EL DESARROLLO DEL SISTEMA DE LABORATORIOS COMO APOYO AL CUMPLIMIE"/>
    <m/>
    <x v="6"/>
    <n v="857826722"/>
    <s v="YEQUIM S.A.S."/>
    <s v="830.012.275-1"/>
    <s v="YESID SOSSA MORALES"/>
    <n v="6001330"/>
    <s v="(601) 4025395-3108619563 "/>
    <s v="yequim@hotmail.com  "/>
    <s v="OCHO (8) MESES CALENDARIO o hasta agotar presupuesto"/>
    <d v="2024-02-15T00:00:00"/>
    <s v="MIGUEL ANGEL RAMIREZ NIÑO"/>
    <s v="COORDINADOR DEL SISTEMA DE LABORATORIOS"/>
    <n v="91475177"/>
    <s v="COORDINACIONLABORATORIOS@UNILLANOS.EDU.CO"/>
    <s v="N/A"/>
    <n v="202"/>
    <d v="2024-02-09T00:00:00"/>
    <n v="1068"/>
    <d v="2024-02-15T00:00:00"/>
    <s v="22090063122320202008"/>
    <s v="INVERSIÓN"/>
    <s v="21-44-101435955"/>
    <d v="2024-02-16T00:00:00"/>
    <d v="2024-02-16T00:00:00"/>
    <d v="2024-02-16T00:00:00"/>
    <d v="2024-10-15T00:00:00"/>
    <n v="0"/>
    <s v="N/A"/>
    <s v="N/A"/>
    <s v="N/A"/>
    <d v="2024-07-04T00:00:00"/>
    <s v="MODIFICACIÒN Nº1, se modifica valor del contrato y forma de pago"/>
    <d v="2024-02-26T00:00:00"/>
    <s v="SE ACLARA EL NUMERO DE LA POLIZA DE CUMPLIMIENTO"/>
    <s v="N/A"/>
    <s v="N/A"/>
    <s v="N/A"/>
    <s v="N/A"/>
    <n v="154450219"/>
    <n v="0"/>
    <n v="0"/>
    <n v="154450219"/>
    <n v="1012276941"/>
    <s v="ALEJANDRA"/>
    <d v="2024-02-20T00:00:00"/>
    <n v="3"/>
    <s v="NO"/>
    <d v="2024-11-20T00:00:00"/>
    <s v="LIQUIDADO"/>
    <s v="OK LIQUIDADO"/>
    <d v="2024-02-19T00:00:00"/>
    <n v="3"/>
    <s v="OK HASTA LIQUIDACION"/>
    <m/>
    <d v="2024-08-07T00:00:00"/>
    <x v="1"/>
  </r>
  <r>
    <s v="0447"/>
    <x v="0"/>
    <s v="MANTENIMIENTO DE LA CARPINTERÍA METÁLICA Y VIDRIOS DE LAS INSTALACIONES FÍSICAS DE LOS CAMPUS DE LA UNIVERSIDAD DE LOS LLANOS"/>
    <m/>
    <x v="3"/>
    <n v="47005100"/>
    <s v="JHON ALEXANDER RAMÍREZ HERRERA"/>
    <n v="17325345"/>
    <s v="N/A"/>
    <s v="N/A"/>
    <n v="128267539"/>
    <s v="jrbarcelona@hotmail.com "/>
    <s v="SEIS (06) MESES CALENDARIO"/>
    <d v="2024-02-16T00:00:00"/>
    <s v="CLAUDIA CONSTANZA GANTIVA ORTEGÓN"/>
    <s v="TECNICO ADMINISTRATIVO DE SERVICIOS GENERALES"/>
    <n v="40390987"/>
    <s v="SERVICIOS.GENERALES@UNILLANOS.EDU.CO"/>
    <s v="N/A"/>
    <n v="205"/>
    <d v="2024-02-09T00:00:00"/>
    <n v="1132"/>
    <d v="2024-02-16T00:00:00"/>
    <s v="21010060342120202005"/>
    <s v="FUNCIONAMIENTO"/>
    <s v="N/A"/>
    <s v="N/A"/>
    <s v="N/A"/>
    <d v="2024-02-16T00:00:00"/>
    <d v="2024-08-15T00:00:00"/>
    <n v="0"/>
    <s v="N/A"/>
    <s v="N/A"/>
    <s v="N/A"/>
    <d v="2024-05-08T00:00:00"/>
    <s v="MODIFICACIÒN Nº 01              SE ADICIONARON ITEMS A LAS ESPECIFICACIONES TÈCNICAS"/>
    <s v="N/A"/>
    <s v="N/A"/>
    <s v="N/A"/>
    <s v="N/A"/>
    <s v="N/A"/>
    <s v="N/A"/>
    <n v="22462500"/>
    <n v="0"/>
    <n v="0"/>
    <n v="22462500"/>
    <n v="69467600"/>
    <s v="NATALIA"/>
    <d v="2024-02-23T00:00:00"/>
    <n v="6"/>
    <s v="NO"/>
    <d v="2024-08-20T00:00:00"/>
    <s v="LIQUIDADO"/>
    <s v="OK LIQUIDADO"/>
    <d v="2024-02-23T00:00:00"/>
    <n v="6"/>
    <s v="ESTUDIO, CONTRATO, ACTA INICIO, ESTUDIO-MODIFICACION Y ADICION, TERMINACION Y LIQUIDACION"/>
    <m/>
    <d v="2024-08-19T00:00:00"/>
    <x v="1"/>
  </r>
  <r>
    <s v="0448"/>
    <x v="0"/>
    <s v="MANTENIMIENTO DE LA VÍA PERIMETRAL DEL CAMPUS BARCELONA LA UNIVERSIDAD DE LOS LLANOS"/>
    <m/>
    <x v="8"/>
    <n v="129947316"/>
    <s v="JAIRO MORALES ROJAS"/>
    <n v="17330776"/>
    <s v="N/A"/>
    <s v="N/A"/>
    <n v="3123059394"/>
    <s v="jmrpavimentos@gmail.com"/>
    <s v="TRES (03) MESES CALENDARIO"/>
    <d v="2024-02-16T00:00:00"/>
    <s v="WILSON FERNANDO SALGADO "/>
    <s v="VICERRECTOR DE RECURSOS"/>
    <n v="17346234"/>
    <s v="VICERRECURSOS@UNILLANOS.EDU.CO"/>
    <s v="N/A"/>
    <n v="206"/>
    <d v="2024-02-09T00:00:00"/>
    <n v="1142"/>
    <d v="2024-02-19T00:00:00"/>
    <s v="21010060342120202005"/>
    <s v="FUNCIONAMIENTO"/>
    <s v="POLIZA DE CUMPLIMIENTO CV - 100039862 Y RESPONSABILIDAD CIVIL CV - 100010525"/>
    <d v="2024-02-21T00:00:00"/>
    <d v="2024-02-21T00:00:00"/>
    <d v="2024-02-21T00:00:00"/>
    <d v="2024-05-20T00:00:00"/>
    <n v="0"/>
    <s v="N/A"/>
    <s v="N/A"/>
    <s v="N/A"/>
    <s v="N/A"/>
    <s v="N/A"/>
    <s v="N/A"/>
    <s v="N/A"/>
    <s v="N/A"/>
    <s v="N/A"/>
    <s v="N/A"/>
    <s v="N/A"/>
    <n v="0"/>
    <n v="0"/>
    <n v="0"/>
    <n v="0"/>
    <n v="129947316"/>
    <s v="CAMILO"/>
    <d v="2024-02-26T00:00:00"/>
    <n v="4"/>
    <s v="NO"/>
    <d v="2024-07-16T00:00:00"/>
    <s v="LIQUIDADO"/>
    <s v="OK LIQUIDADO"/>
    <d v="2024-02-23T00:00:00"/>
    <n v="6"/>
    <s v="ESTUDIO, CONTRATO, ACTA INICIO, ACTA DE RECIBO FINAL Y ACTA DE LIQUIDACIÒN"/>
    <m/>
    <d v="2024-10-14T00:00:00"/>
    <x v="1"/>
  </r>
  <r>
    <s v="0449"/>
    <x v="0"/>
    <s v="EL ARRENDADOR SE COMPROMETE A CONCEDER EL USO Y GOCE POR ARRENDAMIENTO A FAVOR DEL ARRENDATARIO, DE UN ÁREA DE 167.39 M2 UBICADO EN EL CAMPUS SAN ANTONIO DE LA UNIVERSIDAD DE LOS LLANOS, DESTINADO AL FUNCIONAMIENTO DE UNA CAFETERÍA."/>
    <m/>
    <x v="2"/>
    <n v="27487350"/>
    <s v="JAIRO RANGEL JARA"/>
    <n v="17314361"/>
    <s v="N/A"/>
    <s v="N/A"/>
    <n v="3125865547"/>
    <s v="jairorangelm@outlook.es , dcrangel1003@hotmail.com"/>
    <s v="ONCE (11) MESES CALENDARIOS"/>
    <d v="2024-02-16T00:00:00"/>
    <s v="CLAUDIA CONSTANZA GANTIVA ORTEGÓN"/>
    <s v="TECNICO ADMINISTRATIVO DE SERVICIOS GENERALES"/>
    <n v="40390987"/>
    <s v="SERVICIOS.GENERALES@UNILLANOS.EDU.CO"/>
    <s v="N/A"/>
    <s v="N/A"/>
    <s v="N/A"/>
    <s v="N/A"/>
    <s v="N/A"/>
    <s v="N/A"/>
    <s v="N/A"/>
    <s v="N/A"/>
    <s v="N/A"/>
    <s v="N/A"/>
    <d v="2024-02-16T00:00:00"/>
    <d v="2025-01-15T00:00:00"/>
    <n v="-560"/>
    <s v="N/A"/>
    <s v="N/A"/>
    <s v="N/A"/>
    <s v="N/A"/>
    <s v="N/A"/>
    <s v="N/A"/>
    <s v="N/A"/>
    <s v="N/A"/>
    <s v="N/A"/>
    <s v="N/A"/>
    <s v="N/A"/>
    <n v="0"/>
    <n v="0"/>
    <n v="0"/>
    <n v="0"/>
    <n v="27487350"/>
    <s v="ALEJANDRA"/>
    <d v="2024-03-04T00:00:00"/>
    <n v="12"/>
    <s v="NO"/>
    <m/>
    <s v="EN TRAMITE DE LIQUIDACIÓN"/>
    <s v="OK HASTA ACTA DE INICIO"/>
    <s v="NA"/>
    <s v="NA"/>
    <s v="NA"/>
    <m/>
    <d v="2024-11-04T00:00:00"/>
    <x v="1"/>
  </r>
  <r>
    <s v="0457"/>
    <x v="1"/>
    <s v="PRESTACIÓN DEL SERVICIO DE ASEO, MANTENIMIENTO, CAFETERÍA Y LAVADO DE MATERIAL DE LABORATORIO PARA LAS INSTALACIONES DE LA UNIVERSIDAD DE LOS LLANOS INCLUIDO EL SUMINISTRO DE ELEMENTOS E INSUMOS."/>
    <m/>
    <x v="3"/>
    <n v="1229518952"/>
    <s v="TEMPOASEO LTDA"/>
    <s v="800.256.513-8"/>
    <s v="JOSE ANTONIO PARRADO GARCIA"/>
    <n v="3272710"/>
    <s v="(601) 6727878 – (601) 6625557"/>
    <s v="tempoaseo@gmail.com"/>
    <s v="OCHO (08) MESES CALENDARIOS"/>
    <d v="2024-02-19T00:00:00"/>
    <s v="CLAUDIA CONSTANZA GANTIVA ORTEGÓN"/>
    <s v="TECNICO ADMINISTRATIVO DE SERVICIOS GENERALES"/>
    <n v="40390987"/>
    <s v="SERVICIOS.GENERALES@UNILLANOS.EDU.CO"/>
    <s v="N/A"/>
    <n v="25"/>
    <d v="2024-01-15T00:00:00"/>
    <n v="1170"/>
    <d v="2024-02-20T00:00:00"/>
    <s v="22010060542120202008 _x000a_22010071042450209"/>
    <s v="FUNCIONAMIENTO"/>
    <s v="0950765-1 3854874-6"/>
    <d v="2024-02-21T00:00:00"/>
    <d v="2024-02-21T00:00:00"/>
    <d v="2024-02-21T00:00:00"/>
    <d v="2024-10-20T00:00:00"/>
    <n v="0"/>
    <d v="2024-10-18T00:00:00"/>
    <s v="Garantizar la finalizacion del semestre e inicio de vigencia"/>
    <d v="2025-02-20T00:00:00"/>
    <s v="N/A"/>
    <s v="N/A"/>
    <d v="2024-10-31T00:00:00"/>
    <s v="TERMINO DE DURACION DE LA PRORROGA No.1"/>
    <s v="N/A"/>
    <s v="N/A"/>
    <s v="N/A"/>
    <s v="N/A"/>
    <n v="406707486"/>
    <n v="8273552"/>
    <n v="8273552"/>
    <n v="423254590"/>
    <n v="1652773542"/>
    <s v="ALEJANDRA"/>
    <d v="2024-02-26T00:00:00"/>
    <n v="4"/>
    <s v="NO"/>
    <d v="2025-03-10T00:00:00"/>
    <s v="LIQUIDADO"/>
    <s v="OK LIQUIDADO"/>
    <d v="2024-02-22T00:00:00"/>
    <n v="4"/>
    <s v="OK HASTA LIQUIDACIÓN"/>
    <m/>
    <d v="2024-11-11T00:00:00"/>
    <x v="1"/>
  </r>
  <r>
    <s v="0458"/>
    <x v="0"/>
    <s v="RENOVACIÓN DEL SERVICIO DE LOS SISTEMAS DE INFORMACIÓN KOHA, DSPACE Y MÓDULOS COMPLEMENTARIOS PARA LA UNIDAD DE BIBLIOTECAS DE LA UNIVERSIDAD DE LOS LLANOS VIGENCIA 2024, SEGÚN FICHA BPUNI BIB 02 0211 2023."/>
    <m/>
    <x v="3"/>
    <n v="19040947"/>
    <s v="METABIBLIOTECA S.A.S."/>
    <s v="900.638.480-6 "/>
    <s v="DIANA CATALINA VARGAS HURTADO"/>
    <n v="53041615"/>
    <n v="3014537476"/>
    <s v="lgomez@metabiblioteca.com, _x000a_dianacatalinav3@metabiblioteca.com_x000a_"/>
    <s v="UN (01) MES CALENDARIO"/>
    <d v="2024-02-22T00:00:00"/>
    <s v="HERMINDA NAVARRO ARGUELLO "/>
    <s v="JEFE OFICINA DE BIBLIOTECAS "/>
    <n v="40384755"/>
    <s v="HNAVARRO@UNILLANOS.EDU.CO"/>
    <s v="N/A"/>
    <n v="264"/>
    <d v="2024-02-15T00:00:00"/>
    <n v="1257"/>
    <d v="2024-02-22T00:00:00"/>
    <s v="220900631123201010050"/>
    <s v="INVERSIÓN"/>
    <s v="N/A"/>
    <s v="N/A"/>
    <s v="N/A"/>
    <d v="2024-02-22T00:00:00"/>
    <d v="2024-03-21T00:00:00"/>
    <n v="0"/>
    <s v="N/A"/>
    <s v="N/A"/>
    <s v="N/A"/>
    <s v="N/A"/>
    <s v="N/A"/>
    <s v="N/A"/>
    <s v="N/A"/>
    <s v="N/A"/>
    <s v="N/A"/>
    <s v="N/A"/>
    <s v="N/A"/>
    <n v="0"/>
    <n v="0"/>
    <n v="0"/>
    <n v="0"/>
    <n v="19040947"/>
    <s v="LIDA"/>
    <d v="2024-03-15T00:00:00"/>
    <n v="17"/>
    <s v="NO"/>
    <d v="2024-03-12T00:00:00"/>
    <s v="LIQUIDADO"/>
    <s v="OK LIQUIDADO"/>
    <d v="2024-02-27T00:00:00"/>
    <n v="4"/>
    <s v="ESTUDIO, CONTRATO, ACTA INICIO, TERMINACIÒN, LIQUIDACIÒN"/>
    <m/>
    <d v="2024-12-08T00:00:00"/>
    <x v="1"/>
  </r>
  <r>
    <s v="0459"/>
    <x v="0"/>
    <s v="MANTENIMIENTO Y LIMPIEZA DE LA CERCA PERIMETRAL DESDE LA CLÍNICA VETERINARIA HASTA PUERTA 1 INAT DEL CAMPUS BARCELONA DE LA UNIVERSIDAD DE LOS LLANOS"/>
    <m/>
    <x v="3"/>
    <n v="12126000"/>
    <s v="DANIEL MAURICIO OROZCO TOVAR"/>
    <n v="1121917785"/>
    <s v="N/A"/>
    <s v="N/A"/>
    <s v="3158790943."/>
    <s v="dmot_09@hotmail.com"/>
    <s v="DOS (02) MESES CALENDARIO"/>
    <d v="2024-02-22T00:00:00"/>
    <s v="CLAUDIA CONSTANZA GANTIVA ORTEGÓN"/>
    <s v="TECNICO ADMINISTRATIVO DE SERVICIOS GENERALES"/>
    <n v="40390987"/>
    <s v="SERVICIOS.GENERALES@UNILLANOS.EDU.CO"/>
    <s v="N/A"/>
    <n v="203"/>
    <d v="2024-02-09T00:00:00"/>
    <n v="1261"/>
    <d v="2024-02-22T00:00:00"/>
    <s v="22010060342120202005"/>
    <s v="FUNCIONAMIENTO"/>
    <s v="N/A"/>
    <s v="N/A"/>
    <s v="N/A"/>
    <d v="2024-02-22T00:00:00"/>
    <d v="2024-04-21T00:00:00"/>
    <n v="0"/>
    <s v="N/A"/>
    <s v="N/A"/>
    <s v="N/A"/>
    <s v="N/A"/>
    <s v="N/A"/>
    <d v="2024-03-06T00:00:00"/>
    <s v="SE ACLARÓ EL NÚMERO DEL CONTRATO EN EL ACTA DE INICIO"/>
    <s v="N/A"/>
    <s v="N/A"/>
    <s v="N/A"/>
    <s v="N/A"/>
    <n v="0"/>
    <n v="0"/>
    <n v="0"/>
    <n v="0"/>
    <n v="12126000"/>
    <s v="NATALIA"/>
    <d v="2024-03-04T00:00:00"/>
    <n v="8"/>
    <s v="NO"/>
    <d v="2024-03-14T00:00:00"/>
    <s v="LIQUIDADO"/>
    <s v="OK LIQUIDADO"/>
    <d v="2024-02-26T00:00:00"/>
    <n v="3"/>
    <s v="ESTUDIO, CONTRATO, ACTA INICIO, ACLARATORIA, TERMINACIÓN Y LIQUIDACIÓN"/>
    <m/>
    <d v="2024-12-25T00:00:00"/>
    <x v="1"/>
  </r>
  <r>
    <s v="0460"/>
    <x v="0"/>
    <s v="SERVICIO DE PUBLICIDAD RADIAL NECESARIO PARA EL DESARROLLO DEL PROYECTO CÓDIGO 401002396 &quot;EDUCACIÓN EN SALUD A TRAVÉS DEL LENGUAJE RADIAL, VIGENCIA 2024, CON CARGO A LA FICHA BPUNI VIAC 05 0111 2023._x000a_"/>
    <m/>
    <x v="3"/>
    <n v="7500000"/>
    <s v="ONDAS DEL META S.A.S."/>
    <s v="860.514.548-0"/>
    <s v="MARY ELLEN RODRIGUEZ RODRIGUEZ"/>
    <n v="35261391"/>
    <n v="3224779894"/>
    <s v="gerencia@ondasdelmeta.com"/>
    <s v="DIEZ (10) MESES CALENDARIO"/>
    <d v="2024-02-22T00:00:00"/>
    <s v="OMAR YESID BELTRÁN GUTIÉRREZ "/>
    <s v="Director Técnico de la Dirección General de Proyección Social "/>
    <n v="86058139"/>
    <s v="PROYECCIONSOCIAL@UNILLANOS.EDU.CO"/>
    <s v="N/A"/>
    <n v="240"/>
    <d v="2024-02-13T00:00:00"/>
    <n v="1274"/>
    <d v="2024-02-22T00:00:00"/>
    <s v="22090063082320202008"/>
    <s v="INVERSIÓN"/>
    <s v="N/A"/>
    <s v="N/A"/>
    <s v="N/A"/>
    <d v="2024-02-22T00:00:00"/>
    <d v="2024-12-21T00:00:00"/>
    <n v="0"/>
    <s v="N/A"/>
    <s v="N/A"/>
    <s v="N/A"/>
    <s v="N/A"/>
    <s v="N/A"/>
    <s v="N/A"/>
    <s v="N/A"/>
    <s v="N/A"/>
    <s v="N/A"/>
    <s v="N/A"/>
    <s v="N/A"/>
    <n v="0"/>
    <n v="0"/>
    <n v="0"/>
    <n v="0"/>
    <n v="7500000"/>
    <s v="CAMILO"/>
    <d v="2024-03-05T00:00:00"/>
    <n v="9"/>
    <s v="NO"/>
    <d v="2024-12-11T00:00:00"/>
    <s v="LIQUIDADO"/>
    <s v="OK"/>
    <d v="2024-02-27T00:00:00"/>
    <n v="4"/>
    <s v="OK "/>
    <m/>
    <m/>
    <x v="1"/>
  </r>
  <r>
    <s v="0461"/>
    <x v="0"/>
    <s v="RENOVACIÓN POR 12 MESES DEL SERVICIO DE BASES DE DATOS EBSCOHOST, PARA EL DESARROLLO DE LAS ÁREAS DEL CONOCIMIENTO EN LA UNIVERSIDAD DE LOS LLANOS, VIGENCIA CON CARGO A BIB 02 0211 2023"/>
    <m/>
    <x v="3"/>
    <n v="155039062"/>
    <s v="SAKAL &amp; YARA S.A.S."/>
    <s v="900.971.565-1"/>
    <s v="GIOVANNY ANDRÈS LONGAN GRANADOS"/>
    <n v="80041484"/>
    <s v="(601) 2146841 - 3003842884"/>
    <s v="adinistrativo@sakalyara.com banyakcol@gmail.com"/>
    <s v="UN (01) MES CALENDARIO"/>
    <d v="2024-02-23T00:00:00"/>
    <s v="HERMINDA NAVARRO ARGUELLO "/>
    <s v="JEFE DE OFICINA DE BIBLIOTECA "/>
    <n v="40384755"/>
    <s v="HNAVARRO@UNILLANOS.EDU.CO"/>
    <s v="N/A"/>
    <n v="283"/>
    <d v="2024-02-16T00:00:00"/>
    <n v="1280"/>
    <d v="2024-02-23T00:00:00"/>
    <s v="220900631123201010050"/>
    <s v="INVERSIÓN"/>
    <s v="3859010-2"/>
    <d v="2024-02-26T00:00:00"/>
    <d v="2024-02-26T00:00:00"/>
    <d v="2024-02-26T00:00:00"/>
    <d v="2024-03-25T00:00:00"/>
    <n v="0"/>
    <s v="N/A"/>
    <s v="N/A"/>
    <s v="N/A"/>
    <s v="N/A"/>
    <s v="N/A"/>
    <s v="N/A"/>
    <s v="N/A"/>
    <s v="N/A"/>
    <s v="N/A"/>
    <s v="N/A"/>
    <s v="N/A"/>
    <n v="0"/>
    <n v="0"/>
    <n v="0"/>
    <n v="0"/>
    <n v="155039062"/>
    <s v="ALEJANDRA"/>
    <d v="2024-03-05T00:00:00"/>
    <n v="7"/>
    <s v="NO"/>
    <d v="2024-03-20T00:00:00"/>
    <s v="LIQUIDADO"/>
    <s v="OK LIQUIDADO"/>
    <d v="2024-02-27T00:00:00"/>
    <n v="3"/>
    <s v="ESTUDIO, CONTRATO, ACTA DE INICIO, TERMINACIÒN, LIQUIDACIÒN"/>
    <m/>
    <m/>
    <x v="1"/>
  </r>
  <r>
    <s v="0462"/>
    <x v="0"/>
    <s v="ADQUISICIÓN E INSTALACIÓN DE EQUIPOS ESPECIALIZADOS PARA LOS LABORATORIOS DE BIOLOGÍA, FISIOLOGÍA VEGETAL Y QUÍMICA DE LA UNIVERSIDAD DE LOS LLANOS, VIARE 03 0308 2023."/>
    <m/>
    <x v="4"/>
    <n v="644980000"/>
    <s v="NUEVOS RECURSOS S.A.S"/>
    <s v="830.014.721- 4"/>
    <s v="JUAN MANUEL FRESEN MARTÌNEZ"/>
    <n v="79147272"/>
    <s v="(601) 3402425 – 3108671717."/>
    <s v="licitaciones@nuevosrecursos.com comercial@nuevosrecursos.com info@nuevosrecursos.com"/>
    <s v="SEIS (06) MESES CALENDARIO"/>
    <d v="2024-02-23T00:00:00"/>
    <s v="MIGUEL ANGEL RAMÍREZ NIÑO "/>
    <s v="COORDINADOR DEL SISTEMA DE LABORATORIOS"/>
    <n v="91475177"/>
    <s v="COORDINACIONLABORATORIOS@UNILLANOS.EDU.CO"/>
    <s v="N/A"/>
    <n v="271"/>
    <d v="2024-02-15T00:00:00"/>
    <n v="1303"/>
    <d v="2024-02-23T00:00:00"/>
    <s v="210400852623201010030106"/>
    <s v="INVERSIÓN"/>
    <n v="100310714"/>
    <d v="2024-02-26T00:00:00"/>
    <d v="2024-02-27T00:00:00"/>
    <d v="2024-02-27T00:00:00"/>
    <d v="2024-08-26T00:00:00"/>
    <n v="0"/>
    <d v="2024-08-26T00:00:00"/>
    <s v="PRÒRROGA Nº 01. Se prorroga el contrato por UN (01) MES CALENDARIO, en razòn a que un equipo especial requiere de calibraciones puntuales."/>
    <m/>
    <s v="N/A"/>
    <s v="N/A"/>
    <s v="N/A"/>
    <s v="N/A"/>
    <s v="N/A"/>
    <s v="N/A"/>
    <s v="N/A"/>
    <s v="N/A"/>
    <n v="0"/>
    <n v="0"/>
    <n v="0"/>
    <n v="0"/>
    <n v="644980000"/>
    <s v="NATALIA"/>
    <d v="2024-03-12T00:00:00"/>
    <n v="11"/>
    <s v="SI"/>
    <d v="2024-10-08T00:00:00"/>
    <s v="LIQUIDADO"/>
    <s v="OK LIQUIDADO"/>
    <d v="2024-02-26T00:00:00"/>
    <n v="2"/>
    <s v="ESTUDIO, CONTRATO, ACTA INICIO, PRORROGA Nº1, TERMINACION Y LIQUIDACION"/>
    <m/>
    <m/>
    <x v="1"/>
  </r>
  <r>
    <s v="0463"/>
    <x v="0"/>
    <s v="RENOVACIÓN DEL SERVICIO DE SUSCRIPCIÓN DEL SISTEMA DE ELOGIM Y EL SOFTWARE ELOGIM PROXY PARA LA UNIDAD DE BIBLIOTECAS DE LA UNIVERSIDAD DE LOS LLANOS. VIGENCIA 2024, CON CARGO AL PROYECTO BIB 02 0211 2023."/>
    <m/>
    <x v="3"/>
    <n v="18204821"/>
    <s v="ELOGIM S.A.S."/>
    <s v="900.595.716-2"/>
    <s v="ANDRÉS MARTÍNEZ OSSA"/>
    <n v="10020985"/>
    <s v="(601) 7673670 - 3147684304"/>
    <s v="admin@elogim.com"/>
    <s v="UN (01) MES CALENDARIO"/>
    <d v="2024-02-26T00:00:00"/>
    <s v="HERMINDA NAVARRO ARGUELLO"/>
    <s v="JEFE DE OFICINA DE BIBLIOTECA "/>
    <n v="40384755"/>
    <s v="HNAVARRO@UNILLANOS.EDU.CO"/>
    <s v="N/A"/>
    <n v="266"/>
    <d v="2024-02-15T00:00:00"/>
    <n v="1318"/>
    <d v="2024-02-26T00:00:00"/>
    <s v="2209006311232010100502030101"/>
    <s v="INVERSIÓN"/>
    <s v="N/A"/>
    <s v="N/A"/>
    <s v="N/A"/>
    <d v="2024-02-26T00:00:00"/>
    <d v="2024-03-25T00:00:00"/>
    <n v="0"/>
    <s v="N/A"/>
    <s v="N/A"/>
    <s v="N/A"/>
    <s v="N/A"/>
    <s v="N/A"/>
    <s v="N/A"/>
    <s v="N/A"/>
    <s v="N/A"/>
    <s v="N/A"/>
    <s v="N/A"/>
    <s v="N/A"/>
    <n v="0"/>
    <n v="0"/>
    <n v="0"/>
    <n v="0"/>
    <n v="18204821"/>
    <s v="LIDA"/>
    <d v="2024-03-15T00:00:00"/>
    <n v="15"/>
    <s v="NO"/>
    <d v="2024-03-07T00:00:00"/>
    <s v="LIQUIDADO"/>
    <s v="OK LIQUIDADO"/>
    <d v="2024-02-27T00:00:00"/>
    <n v="2"/>
    <s v="ESTUDIO, CONTRATO, ACTA INICIO, TERMINACIÓN Y LIQUIDACIÓN"/>
    <m/>
    <m/>
    <x v="1"/>
  </r>
  <r>
    <s v="0464"/>
    <x v="0"/>
    <s v="ADQUISICIÓN DE PRUEBAS DIAGNÓSTICAS (1600 Licencias) A LOS ESTUDIANTES QUE NO HAN REALIZADO EL PROCESO DEL PLAN BULL EN DESARROLLO DEL PROYECTO, EN DESARROLLO DEL PROYECTO “FORTALECIMIENTO DE LAS HABILIDADES COMUNICATIVAS EN UNA SEGUNDA LENGUA PARA LOS ES"/>
    <m/>
    <x v="4"/>
    <n v="48800000"/>
    <s v="MARCO ANTONIO PÉREZ TRUJILLO"/>
    <n v="7686973"/>
    <s v="N/A"/>
    <s v="N/A"/>
    <n v="3174331216"/>
    <s v="learning.books.villavicencio@gmail.com"/>
    <s v="DOS (02) MESES CALENDARIO"/>
    <d v="2024-02-26T00:00:00"/>
    <s v="FERNANDO CAMPOS POLO"/>
    <s v="Decano de la Facultad de Ciencias Humanas y de la Educación"/>
    <s v="12,191,587"/>
    <s v="FACULTAD_HUMANAS@UNILLANOS.EDU.CO"/>
    <s v="N/A"/>
    <n v="196"/>
    <d v="2024-02-08T00:00:00"/>
    <n v="1320"/>
    <d v="2024-02-26T00:00:00"/>
    <s v="220900630923201010050205"/>
    <s v="INVERSIÓN"/>
    <s v="N/A"/>
    <s v="N/A"/>
    <s v="N/A"/>
    <d v="2024-02-26T00:00:00"/>
    <d v="2024-04-25T00:00:00"/>
    <n v="0"/>
    <s v="N/A"/>
    <s v="N/A"/>
    <s v="N/A"/>
    <s v="N/A"/>
    <s v="N/A"/>
    <s v="N/A"/>
    <s v="N/A"/>
    <s v="N/A"/>
    <s v="N/A"/>
    <s v="N/A"/>
    <s v="N/A"/>
    <n v="0"/>
    <n v="0"/>
    <n v="0"/>
    <n v="0"/>
    <n v="48800000"/>
    <s v="CAMILO"/>
    <d v="2024-03-20T00:00:00"/>
    <n v="18"/>
    <s v="SI"/>
    <d v="2024-03-22T00:00:00"/>
    <s v="LIQUIDADO"/>
    <s v="OK LIQUIDADO"/>
    <d v="2024-02-29T00:00:00"/>
    <n v="4"/>
    <s v="ESTUDIO, CONTRATO, ACTA INICIO, TERMINACIÒN, LIQUIDACIÒN"/>
    <m/>
    <m/>
    <x v="1"/>
  </r>
  <r>
    <s v="0465"/>
    <x v="0"/>
    <s v="RENOVACIÓN DE LA SUSCRIPCIÓN DEL SERVICIO DE BASES NANDA NIC NOC, PARA EL SISTEMA DE BIBLIOTECAS DE LA UNIVERSIDAD DE LOS LLANOS, VIGENCIA 2024, BIB 02 0211 2023."/>
    <m/>
    <x v="3"/>
    <n v="50303528"/>
    <s v="PUBLICIENCIA S.A.S."/>
    <s v="860.531.897-8"/>
    <s v="JAIR SAAVEDRA ANGULO"/>
    <n v="79554769"/>
    <n v="3105605107"/>
    <s v="dora.giraldo@publiciencia.com, nmilena.jimenez@publiciencia.com, _x000a_julysa.contreras@publiciencia.com_x000a_"/>
    <s v="UN (01) MES CALENDARIO"/>
    <d v="2024-02-27T00:00:00"/>
    <s v="HERMINDA NAVARRO ARGUELLO "/>
    <s v="JEFE DE OFICINA DE BIBLIOTECA "/>
    <n v="40384755"/>
    <s v="HNAVARRO@UNILLANOS.EDU.CO"/>
    <s v="N/A"/>
    <n v="265"/>
    <d v="2024-02-15T00:00:00"/>
    <n v="1339"/>
    <d v="2024-02-27T00:00:00"/>
    <s v="220900631123201010050"/>
    <s v="INVERSIÓN"/>
    <s v="N/A"/>
    <s v="N/A"/>
    <s v="N/A"/>
    <d v="2024-02-28T00:00:00"/>
    <d v="2024-03-27T00:00:00"/>
    <n v="0"/>
    <s v="N/A"/>
    <s v="N/A"/>
    <s v="N/A"/>
    <s v="N/A"/>
    <s v="N/A"/>
    <d v="2024-03-22T00:00:00"/>
    <s v="ACTA ACLARATORIA No. 01 - Aclaracion, Acta Inicio, en el ITEM Plazo de ejecucion."/>
    <s v="N/A"/>
    <s v="N/A"/>
    <s v="N/A"/>
    <s v="N/A"/>
    <m/>
    <n v="0"/>
    <n v="0"/>
    <n v="0"/>
    <n v="50303528"/>
    <s v="LIDA"/>
    <d v="2024-03-15T00:00:00"/>
    <n v="13"/>
    <s v="NO"/>
    <d v="2024-03-21T00:00:00"/>
    <s v="LIQUIDADO"/>
    <s v="OK LIQUIDADO"/>
    <d v="2024-03-06T00:00:00"/>
    <n v="7"/>
    <s v="ESTUDIO, CONTRATO, ACTA INICIO, TERMINACIÒN, LIQUIDACIÒN"/>
    <m/>
    <m/>
    <x v="1"/>
  </r>
  <r>
    <s v="0467"/>
    <x v="2"/>
    <s v="PRESTACIÒN DEL SERVICIO DE VIGILANCIA Y SEGURIDAD CON DESTINO A LAS DIFERENTES SEDES E INSTALACIONES DE LA UNIVERSIDAD DE LOS LLANOS"/>
    <m/>
    <x v="3"/>
    <n v="1834499143"/>
    <s v="SEGURIDAD ESTELAR LIMITADA"/>
    <s v="822.005.145-4"/>
    <s v="JORGE IVÀN GALINDO ROMERO"/>
    <n v="17307186"/>
    <s v="(608) 6728699 – (608) 6610097 – 3103201965."/>
    <s v="contratacion@seguridadestelar.com"/>
    <s v="DIEZ (10) MESES CALENDARIO"/>
    <d v="2024-02-28T00:00:00"/>
    <s v="CLAUDIA CONSTANZA GANTIVA ORTEGÓN"/>
    <s v="TECNICO ADMINISTRATIVO DE SERVICIOS GENERALES"/>
    <n v="40390987"/>
    <s v="SERVICIOS.GENERALES@UNILLANOS.EDU.CO"/>
    <s v="N/A"/>
    <m/>
    <d v="2024-01-31T00:00:00"/>
    <n v="1356"/>
    <d v="2024-02-28T00:00:00"/>
    <s v="22010060532120202008_x000a_22010071042450209"/>
    <s v="FUNCIONAMIENTO"/>
    <s v=" N° 620-47-994000052130   Nº 620 74 994000012058 "/>
    <d v="2024-02-29T00:00:00"/>
    <d v="2024-03-01T00:00:00"/>
    <d v="2024-03-01T00:00:00"/>
    <d v="2024-12-31T00:00:00"/>
    <n v="0"/>
    <s v="29/11/2024                                   15/01/2025"/>
    <s v="PRÒRROGA Nº 01                                                                     Se prorroga por un tèrmino de VEINTICUATRO (24) DÌAS CALENDARIO.                                                        ADICIÓN Y PRÓRROGA N° 02. Se prorroga por un tèrmino"/>
    <s v="24/01/2025    24/02/2025    20/02/2025"/>
    <s v="N/A"/>
    <s v="N/A"/>
    <s v="N/A"/>
    <s v="N/A"/>
    <s v="N/A"/>
    <s v="N/A"/>
    <s v="N/A"/>
    <s v="N/A"/>
    <n v="340093885"/>
    <n v="216115285"/>
    <n v="274236088"/>
    <n v="830445258"/>
    <n v="2664944401"/>
    <s v="NATALIA"/>
    <d v="2024-03-06T00:00:00"/>
    <n v="4"/>
    <s v="NO"/>
    <d v="2025-04-24T00:00:00"/>
    <s v="LIQUIDADO"/>
    <s v="OK LIQUIDADO"/>
    <d v="2024-03-05T00:00:00"/>
    <n v="5"/>
    <s v="OK LIQUIDADO"/>
    <m/>
    <m/>
    <x v="1"/>
  </r>
  <r>
    <s v="0468"/>
    <x v="0"/>
    <s v="ADQUISICIÓN DE LICENCIAS DE USO (700 USUARIOS), PLATAFORMA A LOS ESTUDIANTES QUE NO HAN REALIZADO EL PROCESO DEL PLAN BULL EN DESARROLLO DEL PROYECTO “FORTALECIMIENTO DE LAS HABILIDADES COMUNICATIVAS EN UNA SEGUNDA LENGUA PARA LOS ESTUDIANTES DEL PROGRAMA"/>
    <m/>
    <x v="4"/>
    <n v="45500000"/>
    <s v="MARCO ANTONIO PÉREZ TRUJILLO"/>
    <n v="7686973"/>
    <s v="N/A"/>
    <s v="N/A"/>
    <s v="3174331216 – 3114998623"/>
    <s v="learning.books.villavicencio@gmail.com"/>
    <s v="DOS (02) MESES CALENDARIO"/>
    <d v="2024-02-29T00:00:00"/>
    <s v="FERNANDO CAMPOS POLO"/>
    <s v=" DECANO DE LA FACULTAD DE CIENCIAS HUMANAS Y DE LA EDUCACIÓN "/>
    <n v="12191587"/>
    <s v="FACULTAD_HUMANAS@UNILLANOS.EDU.CO"/>
    <s v="N/A"/>
    <n v="195"/>
    <d v="2024-02-08T00:00:00"/>
    <n v="1379"/>
    <d v="2024-03-01T00:00:00"/>
    <s v="220900630923201010050205"/>
    <s v="INVERSIÓN"/>
    <s v="N/A"/>
    <s v="N/A"/>
    <s v="N/A"/>
    <d v="2024-03-01T00:00:00"/>
    <d v="2024-04-30T00:00:00"/>
    <n v="0"/>
    <s v="N/A"/>
    <s v="N/A"/>
    <s v="N/A"/>
    <s v="N/A"/>
    <s v="N/A"/>
    <d v="2024-03-06T00:00:00"/>
    <s v="ACLARATORIA N°1_x000a_"/>
    <s v="N/A"/>
    <s v="N/A"/>
    <s v="N/A"/>
    <s v="N/A"/>
    <n v="0"/>
    <n v="0"/>
    <n v="0"/>
    <n v="0"/>
    <n v="45500000"/>
    <s v="LIDA"/>
    <d v="2024-03-21T00:00:00"/>
    <n v="15"/>
    <s v="SI"/>
    <d v="2024-03-20T00:00:00"/>
    <s v="LIQUIDADO"/>
    <s v="OK LIQUIDADO"/>
    <d v="2024-03-04T00:00:00"/>
    <n v="3"/>
    <s v="ESTUDIO, CONTRATO, ACTA INICIO, ACLARATORIA, TERMINACIÒN, LIQUIDACIÒN"/>
    <m/>
    <m/>
    <x v="1"/>
  </r>
  <r>
    <s v="0469"/>
    <x v="0"/>
    <s v="ARMONIZACIÓN DEL SISTEMA INTEGRADO DE GESTIÓN, CON BASE EN LAS NORMAS ISO 9001:2015, ISO 21001:2018, ISO 14001:2015, ISO 45001: 2018 Y EL DECRETO COLOMBIANO 1072:2015, DECRETO 1330 DE 2019 Y EL ACUERDO 002 DE 2020 DEL MINISTERIO DE EDUCACIÓN"/>
    <m/>
    <x v="9"/>
    <n v="25000000"/>
    <s v="ACME CONSULTORES S.A.S."/>
    <s v="900950136-3"/>
    <s v="JOSÉ ISAIAS PEÑA RODRIGUEZ"/>
    <n v="80154899"/>
    <n v="3208487087"/>
    <s v="consultores.acme.s.a.s@gmail.com"/>
    <s v="TRES (03) MESES CALENDARIO"/>
    <d v="2024-02-29T00:00:00"/>
    <s v="MARÍA PAULA ESTUPIÑAN TIUSO "/>
    <s v="ASESORA DE PLANEACIÓN "/>
    <n v="1121822030"/>
    <s v="infraestructura@unillanos.edu.co"/>
    <s v="N/A"/>
    <n v="310"/>
    <d v="2024-02-20T00:00:00"/>
    <n v="1367"/>
    <d v="2024-02-29T00:00:00"/>
    <s v="22010061062450209"/>
    <s v="FUNCIONAMIENTO"/>
    <s v="N/A"/>
    <s v="N/A"/>
    <s v="N/A"/>
    <d v="2024-02-29T00:00:00"/>
    <d v="2024-05-28T00:00:00"/>
    <n v="0"/>
    <d v="2024-05-24T00:00:00"/>
    <s v="ACTA DE PRORROGA Nº1, tiempo adiciional dos (02) meses calendario"/>
    <d v="2024-07-28T00:00:00"/>
    <s v="N/A"/>
    <s v="N/A"/>
    <s v="N/A"/>
    <s v="N/A"/>
    <s v="N/A"/>
    <s v="N/A"/>
    <s v="N/A"/>
    <s v="N/A"/>
    <n v="0"/>
    <n v="0"/>
    <n v="0"/>
    <n v="0"/>
    <n v="25000000"/>
    <s v="CAMILO"/>
    <d v="2024-03-06T00:00:00"/>
    <n v="5"/>
    <s v="NO"/>
    <d v="2024-07-15T00:00:00"/>
    <s v="LIQUIDADO"/>
    <s v="OK LIQUIDADO"/>
    <d v="2024-03-04T00:00:00"/>
    <n v="3"/>
    <s v="ESTUDIO, CONTRATO, ACTA INICIO, PRÒRROGA Nº1, TERMINACIÒN Y LIQUIDACIÒN"/>
    <m/>
    <m/>
    <x v="1"/>
  </r>
  <r>
    <s v="0472"/>
    <x v="0"/>
    <s v="ADQUISICIÓN DE LLANTAS PARA LOS VEHÍCULOS DEL PARQUE AUTOMOTOR DE LA UNIVERSIDAD DE LOS LLANOS"/>
    <m/>
    <x v="4"/>
    <n v="45670191"/>
    <s v="CVS- SERVITECAS S.A.S"/>
    <s v="901.144.305-8 "/>
    <s v="JUAN PAULO VALBUENA SANCHEZ"/>
    <n v="80853124"/>
    <s v="3176572310 - 3184648928 – 3183502376 - 3174271517"/>
    <s v="Edwin.Huertas@cvs-servitecas.com cvssas@hotmail.com"/>
    <s v="CUATRO (04) MESES CALENDARIO"/>
    <d v="2024-03-01T00:00:00"/>
    <s v="CLAUDIA CONSTANZA GANTIVA ORTEGÓN"/>
    <s v="TECNICO ADMINISTRATIVO DE SERVICIOS GENERALES"/>
    <n v="40390987"/>
    <s v="SERVICIOS.GENERALES@UNILLANOS.EDU.CO"/>
    <s v="N/A"/>
    <n v="349"/>
    <d v="2024-02-22T00:00:00"/>
    <n v="1389"/>
    <d v="2024-03-01T00:00:00"/>
    <s v="220100617421201010030701"/>
    <s v="FUNCIONAMIENTO"/>
    <s v="N/A"/>
    <s v="N/A"/>
    <s v="N/A"/>
    <d v="2024-03-01T00:00:00"/>
    <d v="2024-06-30T00:00:00"/>
    <n v="0"/>
    <s v="N/A"/>
    <s v="N/A"/>
    <s v="N/A"/>
    <s v="N/A"/>
    <s v="N/A"/>
    <d v="2024-03-16T00:00:00"/>
    <s v="SE ACLARA LA CLAUSULA 4 DEL CONTRATO - VALOR UNITARIO ITEM 1 Y 2"/>
    <s v="N/A"/>
    <s v="N/A"/>
    <s v="N/A"/>
    <s v="N/A"/>
    <n v="0"/>
    <n v="0"/>
    <n v="0"/>
    <n v="0"/>
    <n v="45670191"/>
    <s v="ALEJANDRA"/>
    <d v="2024-03-04T00:00:00"/>
    <n v="2"/>
    <s v="SI"/>
    <d v="2024-03-21T00:00:00"/>
    <s v="LIQUIDADO"/>
    <s v="OK LIQUIDADO"/>
    <d v="2024-03-04T00:00:00"/>
    <n v="2"/>
    <s v="ESTUDIO, CONTRATO, ACTA INICIO, ACLARATORIA, TERMINACIÓN Y LIQUIDACIÓN"/>
    <m/>
    <m/>
    <x v="2"/>
  </r>
  <r>
    <s v="0473"/>
    <x v="0"/>
    <s v="ADQUISICIÓN DE ELEMENTOS PARA EL DESARROLLO DE CEREMONIAS DE GRADOS EN LA UNIVERSIDAD DE LOS LLANOS."/>
    <m/>
    <x v="4"/>
    <n v="24914792"/>
    <s v="DIPLOGRADOS S.A.S"/>
    <s v="800.194.086- 7"/>
    <s v="ESTEBAN BORONDY RESTREPO"/>
    <n v="79694514"/>
    <s v="(601) 3417711 – (601) 3375871."/>
    <s v="diplogrados@hotmail.com"/>
    <s v="CUATRO (04) MESES CALENDARIO"/>
    <d v="2024-03-01T00:00:00"/>
    <s v="GIOVANNY QUINTERO REYES"/>
    <s v="SECRETARIO GENERAL"/>
    <n v="86062346"/>
    <s v="SGENERAL@UNILLANOS.EDU.CO -  JURIDICA@UNILLANOS.EDU.CO "/>
    <s v="N/A"/>
    <n v="308"/>
    <d v="2024-02-20T00:00:00"/>
    <n v="1388"/>
    <d v="2024-03-01T00:00:00"/>
    <s v="22010060242120201003"/>
    <s v="FUNCIONAMIENTO"/>
    <s v="14-44-101205377 "/>
    <d v="2024-03-08T00:00:00"/>
    <d v="2024-03-08T00:00:00"/>
    <d v="2024-03-11T00:00:00"/>
    <d v="2024-07-10T00:00:00"/>
    <n v="0"/>
    <s v="N/A"/>
    <s v="N/A"/>
    <s v="N/A"/>
    <s v="N/A"/>
    <s v="N/A"/>
    <s v="12/03/2024                          13/03/2024"/>
    <s v="ACLARATORIA Nº 01                                             SE ACLARA VALOR DEL CONTRATO EN EL ACTA DE INICIO.                                                                                                                    ACLARATORIA Nº 02          "/>
    <s v="N/A"/>
    <s v="N/A"/>
    <s v="N/A"/>
    <s v="N/A"/>
    <n v="0"/>
    <n v="0"/>
    <n v="0"/>
    <n v="0"/>
    <n v="24914792"/>
    <s v="NATALIA"/>
    <d v="2024-04-12T00:00:00"/>
    <n v="25"/>
    <s v="SI"/>
    <d v="2024-05-16T00:00:00"/>
    <s v="LIQUIDADO"/>
    <s v="OK LIQUIDADO"/>
    <d v="2024-03-08T00:00:00"/>
    <n v="6"/>
    <s v="ESTUDIO, CONTRATO, ACTA DE INICIO, ACLARATORIA Nº1, ACLARATORIA Nº2, TERMINACIÒN Y LIQUIDACION"/>
    <m/>
    <m/>
    <x v="2"/>
  </r>
  <r>
    <s v="0482"/>
    <x v="0"/>
    <s v="RENOVACIÓN DEL SERVICIO DE BASES DE DATOS BANDA 2C DE CONSORTIA S.A.S, PARA EL DESARROLLO DE LAS ÁREAS DEL CONOCIMIENTO EN LA UNIVERSIDAD DE LOS LLANOS, SEGÚN FICHA BPUNI BIB 02 0211 2023."/>
    <m/>
    <x v="3"/>
    <n v="636335840"/>
    <s v="CONSORTIA S.A.S."/>
    <s v="900.557.235-1"/>
    <s v="CESAR AUGUSTO RENDÒN VALENCIA"/>
    <n v="79521692"/>
    <s v="(601) 4321555 – (601) 3170080 – (601) 7682337 -  3016741684 "/>
    <s v="cesar.rendon@consortia.com.co – andrea.quintero@consortia.com.co"/>
    <s v="UN (01) MES CALENDARIO"/>
    <d v="2024-03-04T00:00:00"/>
    <s v="HERMINDA NAVARRO ARGUELLO "/>
    <s v="JEFE DE OFICINA DE BIBLIOTECA "/>
    <n v="40384755"/>
    <s v="HNAVARRO@UNILLANOS.EDU.CO"/>
    <s v="N/A"/>
    <n v="267"/>
    <d v="2024-02-15T00:00:00"/>
    <n v="1416"/>
    <d v="2024-03-04T00:00:00"/>
    <s v="22090063112320101005020302"/>
    <s v="INVERSIÓN"/>
    <s v="11-44-101220529 "/>
    <d v="2024-03-05T00:00:00"/>
    <d v="2024-03-05T00:00:00"/>
    <d v="2024-03-05T00:00:00"/>
    <d v="2024-04-04T00:00:00"/>
    <n v="0"/>
    <s v="N/A"/>
    <s v="N/A"/>
    <s v="N/A"/>
    <s v="N/A"/>
    <s v="N/A"/>
    <s v="N/A"/>
    <s v="N/A"/>
    <s v="N/A"/>
    <s v="N/A"/>
    <s v="N/A"/>
    <s v="N/A"/>
    <n v="0"/>
    <n v="0"/>
    <n v="0"/>
    <n v="0"/>
    <n v="636335840"/>
    <s v="ALEJANDRA"/>
    <d v="2024-03-15T00:00:00"/>
    <n v="9"/>
    <s v="NO"/>
    <d v="2024-03-21T00:00:00"/>
    <s v="LIQUIDADO"/>
    <s v="OK LIQUIDADO"/>
    <d v="2024-03-06T00:00:00"/>
    <n v="3"/>
    <s v="ESTUDIO, CONTRATO, ACTA INICIO, TERMINACION Y LIQUIDACION"/>
    <m/>
    <m/>
    <x v="2"/>
  </r>
  <r>
    <s v="0483"/>
    <x v="0"/>
    <s v="LOS CEDENTES TRANSFIEREN DE MANERA TOTAL Y SIN LIMITACIÓN ALGUNA, A LA UNIVERSIDAD DE LOS LLANOS, LOS DERECHOS PATRIMONIALES QUE LES CORRESPONDEN SOBRE EL SOFTWARE DENOMINADO: “CROPLAND AND WATER DISTRIBUTION SIMULATOR – CLAWS.  V. 10” DENTRO DEL PROYECTO"/>
    <m/>
    <x v="5"/>
    <s v="GRATUITO"/>
    <s v="ANDRÉS FERNANDO JIMÉNEZ LÓPEZ_x000a__x000a_ÀNGEL ALFONSO CRUZ ROA_x000a__x000a_JOSÈ ALEJANDRO OLARTE TORRES_x000a__x000a_"/>
    <s v="_x000a_ 74.184.838 _x000a_ 86.078.374 _x000a_ 1.193.100.266 _x000a_"/>
    <s v="N/A"/>
    <s v="N/A"/>
    <s v="3118115450       3005860237   3115709596"/>
    <s v="aacruz@unillanos.edu.co       ajimenez@unillanos.edu.co   jose.olarte@unillanos.edu.co"/>
    <s v="TIEMPO MÁXIMO DE PROTECCIÓN LEGAL "/>
    <s v="N/A"/>
    <s v="YOHANA MARIA VELASCO SANTAMARIA"/>
    <s v="DIRECTORA TÈCNICA DE LA DIRECCIÒN GENERAL DE INVESTIGACIONES"/>
    <n v="52518905"/>
    <s v="DGIPROYECTOSINTERNOS@UNILLANOS.EDU.CO"/>
    <s v="N/A"/>
    <s v="N/A"/>
    <s v="N/A"/>
    <s v="N/A"/>
    <s v="N/A"/>
    <s v="N/A"/>
    <s v="N/A"/>
    <s v="N/A"/>
    <s v="N/A"/>
    <s v="N/A"/>
    <s v="N/A"/>
    <s v="N/A"/>
    <e v="#VALUE!"/>
    <s v="N/A"/>
    <s v="N/A"/>
    <s v="N/A"/>
    <s v="N/A"/>
    <s v="N/A"/>
    <s v="N/A"/>
    <s v="N/A"/>
    <s v="N/A"/>
    <s v="N/A"/>
    <s v="N/A"/>
    <s v="N/A"/>
    <n v="0"/>
    <n v="0"/>
    <n v="0"/>
    <n v="0"/>
    <e v="#VALUE!"/>
    <s v="NATALIA"/>
    <d v="2024-03-15T00:00:00"/>
    <e v="#VALUE!"/>
    <s v="NO"/>
    <s v="NA"/>
    <s v="EN EJECUCIÓN"/>
    <s v="OK"/>
    <s v="NA"/>
    <s v="NA"/>
    <s v="NA"/>
    <m/>
    <m/>
    <x v="3"/>
  </r>
  <r>
    <s v="0484"/>
    <x v="0"/>
    <s v="SUMINISTRO DE LUBRICANTES, ADITIVOS, FILTROS Y OTROS SERVICIOS CON DESTINO AL PARQUE AUTOMOTOR, EQUIPOS Y MAQUINARIA DE LA UNIVERSIDAD DE LOS LLANOS"/>
    <m/>
    <x v="1"/>
    <n v="50000000"/>
    <s v="TECNICENTRO AUTOMOTRIZ RESGAVAL S.A.S."/>
    <s v="901.669.337-7 "/>
    <s v="OSCAR RESTREPO HOYOS"/>
    <n v="16693765"/>
    <s v="3123509751 - 3213921695 "/>
    <s v="vallas_contabilidad@hotmail.com"/>
    <s v="OCHO (08) MESES CALENDARIO O HASTA AGOTAR PRESUPUESTO"/>
    <d v="2024-03-07T00:00:00"/>
    <s v="CLAUDIA CONSTANZA GANTIVA ORTEGÓN"/>
    <s v="TECNICO ADMINISTRATIVO DE SERVICIOS GENERALES"/>
    <n v="40390987"/>
    <s v="SERVICIOS.GENERALES@UNILLANOS.EDU.CO"/>
    <s v="N/A"/>
    <n v="350"/>
    <d v="2024-02-22T00:00:00"/>
    <n v="1517"/>
    <d v="2024-03-07T00:00:00"/>
    <s v="22010060262120201003"/>
    <s v="FUNCIONAMIENTO"/>
    <s v="N/A"/>
    <s v="N/A"/>
    <s v="N/A"/>
    <d v="2024-03-07T00:00:00"/>
    <d v="2024-11-06T00:00:00"/>
    <n v="0"/>
    <d v="2024-11-01T00:00:00"/>
    <s v="CON EL FIN DE AGOTAR EL PRESUPUSTO SE HACE NECESARIO PRORROGAR EL CONTRATO "/>
    <d v="2025-04-06T00:00:00"/>
    <s v="N/A"/>
    <s v="N/A"/>
    <s v="N/A"/>
    <s v="N/A"/>
    <s v="N/A"/>
    <s v="N/A"/>
    <s v="N/A"/>
    <s v="N/A"/>
    <n v="0"/>
    <n v="0"/>
    <n v="0"/>
    <n v="0"/>
    <n v="50000000"/>
    <s v="ALEJANDRA"/>
    <d v="2024-03-12T00:00:00"/>
    <n v="4"/>
    <s v="SI"/>
    <d v="2025-05-06T00:00:00"/>
    <s v="LIQUIDADO"/>
    <s v="OK HASTA ACTA DE PRORROGA Nº1"/>
    <d v="2024-03-11T00:00:00"/>
    <n v="3"/>
    <s v="OK LIQUIDADO"/>
    <m/>
    <m/>
    <x v="2"/>
  </r>
  <r>
    <s v="0485"/>
    <x v="0"/>
    <s v="SERVICIO DE RECOLECCIÓN, TRANSPORTE, ALMACENAMIENTO, TRATAMIENTO Y DISPOSICIÓN FINAL DE RESIDUOS PELIGROSOS Y/O ESPECIALES GENERADOS EN LA UNIVERSIDAD DE LOS LLANOS."/>
    <m/>
    <x v="3"/>
    <n v="35000000"/>
    <s v="DESCONT S.A.S. E.S.P."/>
    <s v="804.002.433-1"/>
    <s v="OLGA JANETH LÓPEZ AGUDELO"/>
    <n v="31415977"/>
    <s v="(607) 6780005 3202868478"/>
    <s v="ehernandez@descont.com.co,  gerencia@descont.com.co"/>
    <s v="NUEVE (09) MESES Y VEINTE (20) DÍAS CALENDARIO"/>
    <d v="2024-03-11T00:00:00"/>
    <s v="MARÍA PAULA ESTUPIÑAN TIUSO "/>
    <s v="ASESORA DE PLANEACIÓN "/>
    <n v="1121822030"/>
    <s v="infraestructura@unillanos.edu.co"/>
    <s v="N/A"/>
    <n v="341"/>
    <d v="2024-02-22T00:00:00"/>
    <n v="1590"/>
    <d v="2024-03-11T00:00:00"/>
    <s v="22010060782120202009"/>
    <s v="FUNCIONAMIENTO"/>
    <s v="N/A"/>
    <s v="N/A"/>
    <s v="N/A"/>
    <d v="2024-03-12T00:00:00"/>
    <d v="2024-12-31T00:00:00"/>
    <n v="0"/>
    <d v="2024-12-12T00:00:00"/>
    <s v="ACTA DE PRORROGA Nº1, tiempo adiciional seis (06) meses calendario"/>
    <d v="2025-06-30T00:00:00"/>
    <s v="N/A"/>
    <s v="N/A"/>
    <s v="N/A"/>
    <s v="N/A"/>
    <s v="N/A"/>
    <s v="N/A"/>
    <s v="N/A"/>
    <s v="N/A"/>
    <n v="0"/>
    <n v="0"/>
    <n v="0"/>
    <n v="0"/>
    <n v="35000000"/>
    <s v="LIDA"/>
    <d v="2024-04-10T00:00:00"/>
    <n v="22"/>
    <s v="NO"/>
    <d v="2025-07-09T00:00:00"/>
    <s v="LIQUIDADO"/>
    <s v="OK LIQUIDADO"/>
    <d v="2024-03-15T00:00:00"/>
    <n v="5"/>
    <s v="ESTUDIO, CONTRATO, ACTA INICIO, ACTA DE PRORRROGA Nº1"/>
    <m/>
    <m/>
    <x v="2"/>
  </r>
  <r>
    <s v="0486"/>
    <x v="0"/>
    <s v="CONTRATAR LA PÓLIZA RESPONSABILIDAD TODO RIESGO INCLUIDA CIVIL EXTRACONTRACTUAL Y SEGURO OBLIGATORIO DE LOS VEHÍCULOS DEL PARQUE AUTOMOTOR DE LA UNIVERSIDAD DE LOS LLANOS"/>
    <m/>
    <x v="7"/>
    <n v="57715318"/>
    <s v="ASEGURADORA SOLIDARIA DE COLOMBIA ENTIDAD COOPERATIVA"/>
    <s v="860.524.654-6"/>
    <s v="CESAR ANDRÉS POLANIA CHAVES"/>
    <n v="79664774"/>
    <s v="6464300-6720606"/>
    <s v="notificaciones@solidaria.com.co"/>
    <s v="OCHO (08) MESES CALENDARIO"/>
    <d v="2024-03-11T00:00:00"/>
    <s v="CLAUDIA CONSTANZA GANTIVA ORTEGÓN"/>
    <s v="TÉCNICO ADMINISTRATIVO"/>
    <n v="40390987"/>
    <s v="SERVICIOS.GENERALES@UNILLANOS.EDU.CO"/>
    <s v="N/A"/>
    <n v="383"/>
    <d v="2024-02-27T00:00:00"/>
    <n v="1592"/>
    <d v="2024-03-11T00:00:00"/>
    <s v="22010060422120202007_x000a_22010060452120202007"/>
    <s v="FUNCIONAMIENTO"/>
    <s v="N/A"/>
    <s v="N/A"/>
    <s v="N/A"/>
    <d v="2024-03-11T00:00:00"/>
    <d v="2024-11-10T00:00:00"/>
    <n v="0"/>
    <s v="N/A"/>
    <s v="N/A"/>
    <s v="N/A"/>
    <s v="N/A"/>
    <s v="N/A"/>
    <s v="N/A"/>
    <s v="N/A"/>
    <s v="N/A"/>
    <s v="N/A"/>
    <s v="N/A"/>
    <s v="N/A"/>
    <n v="0"/>
    <n v="0"/>
    <n v="0"/>
    <n v="0"/>
    <n v="57715318"/>
    <s v="CAMILO"/>
    <d v="2024-04-01T00:00:00"/>
    <n v="16"/>
    <s v="NO"/>
    <d v="2024-06-12T00:00:00"/>
    <s v="LIQUIDADO"/>
    <s v="OK LIQUIDADO"/>
    <d v="2024-03-12T00:00:00"/>
    <n v="2"/>
    <s v="ESTUDIO, CONTRATO, ACTA INICIO, TERMINACIÒN Y LIQUIDACIÒN"/>
    <m/>
    <m/>
    <x v="2"/>
  </r>
  <r>
    <s v="0487"/>
    <x v="1"/>
    <s v="MANTENIMIENTO GENERAL DE LA INFRAESTRUCTURA FÍSICA DE LA UNIVERSIDAD DE LOS LLANOS."/>
    <m/>
    <x v="8"/>
    <n v="497431391"/>
    <s v="CONSORCIO MANTENIMIENTOS UNILLANOS 2024"/>
    <s v="901.809.215-9"/>
    <s v="HENRY EDUARDO LERMA RUIZ"/>
    <n v="1121825118"/>
    <n v="3134494357"/>
    <s v="mantenimientosunillanos2024@gmail.com"/>
    <s v="SEIS (6) MESES"/>
    <d v="2024-03-11T00:00:00"/>
    <s v="WILSON FERNANDO SALGADO CIFUENTES"/>
    <s v="VICERRECTOR DE RECURSOS UNIVERSITARIOS"/>
    <n v="17346234"/>
    <s v="VICERRECURSOS@UNILLANOS.EDU.CO"/>
    <s v="GRUPO 3M CONSTRUCCIONES &amp; SERVICIOS S.A.S. - 901.413.470-1    HENRY EDUARDO LERMA RUIZ  - 1.121.825.118 "/>
    <n v="190"/>
    <d v="2024-02-08T00:00:00"/>
    <n v="1594"/>
    <d v="2024-03-11T00:00:00"/>
    <s v="22010060342120202005"/>
    <s v="FUNCIONAMIENTO"/>
    <s v="CV-100040220 - CV-100010648"/>
    <d v="2024-03-11T00:00:00"/>
    <d v="2024-03-13T00:00:00"/>
    <d v="2024-03-13T00:00:00"/>
    <d v="2024-09-12T00:00:00"/>
    <n v="0"/>
    <s v="N/A"/>
    <s v="N/A"/>
    <s v="N/A"/>
    <s v="N/A"/>
    <s v="N/A"/>
    <s v="N/A"/>
    <s v="N/A"/>
    <s v="N/A"/>
    <s v="N/A"/>
    <s v="N/A"/>
    <s v="N/A"/>
    <n v="0"/>
    <n v="0"/>
    <n v="0"/>
    <n v="0"/>
    <n v="497431391"/>
    <s v="ALEJANDRA"/>
    <d v="2024-03-19T00:00:00"/>
    <n v="5"/>
    <s v="NO"/>
    <d v="2024-11-13T00:00:00"/>
    <s v="LIQUIDADO"/>
    <s v="OK LIQUIDADO"/>
    <d v="2024-03-14T00:00:00"/>
    <n v="4"/>
    <s v="OK HASTA LIQUIDACION"/>
    <m/>
    <m/>
    <x v="2"/>
  </r>
  <r>
    <s v="0488"/>
    <x v="0"/>
    <s v="LOS CEDENTES TRANSFIEREN DE MANERA TOTAL Y SIN LIMITACIÓN ALGUNA, A LA UNIVERSIDAD DE LOS LLANOS, LOS DERECHOS PATRIMONIALES QUE LES CORRESPONDEN SOBRE EL SOFTWARE DENOMINADO: “SMART IRRIPRES – Smart Prescription V.10.” DENTRO DEL PROYECTO “SISTEMA INTELI"/>
    <m/>
    <x v="5"/>
    <s v="GRATUITO"/>
    <s v="ANDRÈS FERNANDO JIMÈNEZ LÒPEZ_x000a__x000a_SEBASTIAN FERNANDO PUENTE REYES_x000a__x000a_FABIÀN VELÀSQUEZ CLAVIJO_x000a__x000a_"/>
    <s v="_x000a_C.C N°74.184.838  _x000a__x000a_C.C Nº 86. 084.280 _x000a__x000a_C.C.Nº 86.011.807 _x000a_"/>
    <s v="N/A"/>
    <s v="N/A"/>
    <s v="3118115450           3004302995         3123846109  "/>
    <s v="ajimenez@unillanos.edu.co         sebastian.puente@unillanos.edu.co              fvelasquez@unillanos.edu.co"/>
    <s v="TIEMPO MÁXIMO DE PROTECCIÓN LEGAL "/>
    <d v="2024-03-11T00:00:00"/>
    <s v="YOHANA MARIA VELASCO SANTAMARIA"/>
    <s v="DIRECTORA TÈCNICA DE LA DIRECCIÒN GENERAL DE INVESTIGACIONES"/>
    <s v="Directora General de Investigaciones"/>
    <s v="_x000a_DGIPROYECTOSINTERNOS@UNILLANOS.EDU.CO_x000a_"/>
    <s v="N/A"/>
    <s v="N/A"/>
    <s v="N/A"/>
    <s v="N/A"/>
    <s v="N/A"/>
    <s v="N/A"/>
    <s v="N/A"/>
    <s v="N/A"/>
    <s v="N/A"/>
    <s v="N/A"/>
    <s v="N/A"/>
    <s v="N/A"/>
    <n v="0"/>
    <s v="N/A"/>
    <s v="N/A"/>
    <s v="N/A"/>
    <s v="N/A"/>
    <s v="N/A"/>
    <s v="N/A"/>
    <s v="N/A"/>
    <s v="N/A"/>
    <s v="N/A"/>
    <s v="N/A"/>
    <s v="N/A"/>
    <n v="0"/>
    <n v="0"/>
    <n v="0"/>
    <n v="0"/>
    <n v="0"/>
    <s v="NATALIA"/>
    <m/>
    <s v=""/>
    <m/>
    <s v="N/A"/>
    <s v="EN EJECUCIÓN"/>
    <m/>
    <s v="N/A"/>
    <e v="#VALUE!"/>
    <m/>
    <m/>
    <m/>
    <x v="2"/>
  </r>
  <r>
    <s v="0495"/>
    <x v="0"/>
    <s v="REALIZAR LA RENOVACIÓN PARA EL USO DE LOS DERECHOS REPROGRÁFICOS EN EL CAMPUS VIRTUAL UNILLANOS SEGÚN FICHA BPUNI VIAC 08 0711 2023"/>
    <m/>
    <x v="4"/>
    <n v="3484891"/>
    <s v="CENTRO COLOMBIANO DE DERECHOS  REPROGRAFICOS "/>
    <s v="830.099.686-9"/>
    <s v="NATHALIA GÓMEZ VARGAS"/>
    <n v="52345080"/>
    <n v="3112275188"/>
    <s v="IINFO@CDR.COM.CO"/>
    <s v="UN (01) MES CALENDARIO"/>
    <d v="2024-03-12T00:00:00"/>
    <s v="ANGELICA SOFÍA GONZÁLEZ PULIDO"/>
    <s v="DIRECTORA TÉCNICA DEL INSTITUTO DE EDUCACIÓN ABIERTA Y A DISTANCIA"/>
    <n v="52518173"/>
    <s v="idead@unillanos.edu.co"/>
    <s v="N/A"/>
    <n v="370"/>
    <d v="2024-02-26T00:00:00"/>
    <n v="1624"/>
    <d v="2024-03-12T00:00:00"/>
    <s v="2209006313232010100502030101"/>
    <s v="INVERSIÓN"/>
    <s v="N/A"/>
    <s v="N/A"/>
    <s v="N/A"/>
    <d v="2024-03-14T00:00:00"/>
    <d v="2024-04-13T00:00:00"/>
    <n v="0"/>
    <s v="N/A"/>
    <s v="N/A"/>
    <s v="N/A"/>
    <s v="N/A"/>
    <s v="N/A"/>
    <s v="N/A"/>
    <s v="N/A"/>
    <s v="N/A"/>
    <s v="N/A"/>
    <s v="N/A"/>
    <s v="N/A"/>
    <n v="0"/>
    <n v="0"/>
    <n v="0"/>
    <n v="0"/>
    <n v="3484891"/>
    <s v="NATALIA"/>
    <d v="2024-04-08T00:00:00"/>
    <n v="18"/>
    <s v="NO"/>
    <d v="2024-04-09T00:00:00"/>
    <s v="LIQUIDADO"/>
    <s v="OK LIQUIDADO"/>
    <d v="2024-03-13T00:00:00"/>
    <n v="2"/>
    <s v="ESTUDIO, CONTRATO, ACTA DE INICIO, TERMINACIÒN, LIQUIDACIÒN"/>
    <m/>
    <m/>
    <x v="2"/>
  </r>
  <r>
    <s v="0496"/>
    <x v="0"/>
    <s v="PRESTACIÓN DEL SERVICIO DE TRANSPORTE ESPECIAL TERRESTRE PARA EL DESARROLLO DE LAS VISITAS Y PRÁCTICAS EXTRAMUROS DESTINADAS A LOS ESTUDIANTES DE LA UNIVERSIDAD DE LOS LLANOS.  "/>
    <m/>
    <x v="3"/>
    <n v="126390840"/>
    <s v="SERVITRANSTUR S.A.S."/>
    <s v="830.007.737-2"/>
    <s v="NÉSTOR HAROLD CALDERÓN MARTÍNEZ"/>
    <n v="79706143"/>
    <s v="608) 6719813 3142528718 -   3208130364 – 3125683847"/>
    <s v="joperaciones@servitranstur.com, contable@servitanstur.com"/>
    <s v="UN (01) MES CALENDARIO O HASTA AGOTAR PRESUPUESTO"/>
    <d v="2024-03-12T00:00:00"/>
    <s v="CLAUDIA CONSTANZA GANTIVA ORTEGÓN"/>
    <s v="TÉCNICO ADMINISTRATIVO"/>
    <n v="40390987"/>
    <s v="SERVICIOS.GENERALES@UNILLANOS.EDU.CO"/>
    <s v="N/A"/>
    <n v="505"/>
    <d v="2024-03-07T00:00:00"/>
    <n v="1623"/>
    <d v="2024-03-12T00:00:00"/>
    <s v="22010060372120202006"/>
    <s v="FUNCIONAMIENTO"/>
    <s v="CV-100040230                                                      CV-100010651"/>
    <d v="2024-03-12T00:00:00"/>
    <d v="2024-03-12T00:00:00"/>
    <d v="2024-03-13T00:00:00"/>
    <d v="2024-04-12T00:00:00"/>
    <n v="0"/>
    <s v="N/A"/>
    <s v="N/A"/>
    <s v="N/A"/>
    <s v="N/A"/>
    <s v="N/A"/>
    <s v="N/A"/>
    <s v="N/A"/>
    <s v="N/A"/>
    <s v="N/A"/>
    <s v="N/A"/>
    <s v="N/A"/>
    <n v="0"/>
    <n v="0"/>
    <n v="0"/>
    <n v="0"/>
    <n v="126390840"/>
    <s v="LIDA"/>
    <d v="2024-03-15T00:00:00"/>
    <n v="3"/>
    <s v="NO"/>
    <d v="2024-04-02T00:00:00"/>
    <s v="LIQUIDADO"/>
    <s v="OK LIQUIDADO"/>
    <d v="2024-03-13T00:00:00"/>
    <n v="2"/>
    <s v="ESTUDIO, CONTRATO, ACTA INICIO, TERMINACIÒN Y LIQUIDACIÒN"/>
    <m/>
    <m/>
    <x v="2"/>
  </r>
  <r>
    <s v="0497"/>
    <x v="0"/>
    <s v="ADQUISICIÓN DE UN EQUIPO ESPECIALIZADO (SISTEMA DE ANÁLISIS DE GASES) PARA EL DESARROLLO DEL PROYECTO DENOMINADO: “INVESTIGACIÓN DE BIOCARBONOS PARA ENMIENDAS Y RETENCIÓN DE CADMIO EN SUELOS: UNA ALTERNATIVA DE APROVECHAMIENTO DE RESIDUOS LIGNOCELULÓSICOS"/>
    <m/>
    <x v="4"/>
    <n v="250974196"/>
    <s v="ABB COLOMBIA LTDA"/>
    <s v="901.283.882-1"/>
    <s v="JUAN CARLOS PUENTES GÒMEZ"/>
    <n v="80133112"/>
    <s v="601) 41780000 - 3213571056 – 3118242716 – 3234940428 -  3104156288 – 3102348437"/>
    <s v="co-coabs-notificaciones@abb.com , julian.puerto-leguizamon@co.abb.com, oswaldo.roman@co.abb.com"/>
    <s v="SEIS (06) MESES CALENDARIO"/>
    <d v="2024-03-12T00:00:00"/>
    <s v="NELSON OSWALDO BRICEÑO GAMBA "/>
    <s v="SUPERVISOR DEL PROYECTO BPIN: 2021000100384 "/>
    <n v="79740745"/>
    <s v="PROYECTO_SGR_100384@UNILLANOS.EDU.CO"/>
    <s v="N/A"/>
    <s v="SPGR 1524     SICOF 384"/>
    <d v="2024-02-28T00:00:00"/>
    <s v="SICOF 1641   SPGR 1624"/>
    <d v="2024-03-13T00:00:00"/>
    <s v="SICOF 330738427523201010030_x000a_SPGR 00TI-3902-1000-2021-00010-00384"/>
    <s v="REGALÍAS"/>
    <n v="73291"/>
    <d v="2024-04-11T00:00:00"/>
    <d v="2024-05-06T00:00:00"/>
    <d v="2024-05-06T00:00:00"/>
    <d v="2024-11-05T00:00:00"/>
    <n v="0"/>
    <s v="N/A"/>
    <s v="N/A"/>
    <s v="N/A"/>
    <s v="N/A"/>
    <s v="N/A"/>
    <s v="N/A"/>
    <s v="N/A"/>
    <d v="2024-10-31T00:00:00"/>
    <s v="SUSPENSIÒN Nº 01  por el tèrmino de TRES (03) MESES CALENDARIO                            Fata de cilindro de mezcla de gases para hacer pruebas de funcionamiento del equipo"/>
    <d v="2025-01-30T00:00:00"/>
    <d v="2025-06-29T00:00:00"/>
    <n v="0"/>
    <n v="0"/>
    <n v="0"/>
    <n v="0"/>
    <n v="250974196"/>
    <s v="NATALIA"/>
    <d v="2024-05-27T00:00:00"/>
    <n v="16"/>
    <s v="NO"/>
    <d v="2025-07-22T00:00:00"/>
    <s v="LIQUIDADO"/>
    <s v="OK LIQUIDADO"/>
    <d v="2024-03-12T00:00:00"/>
    <n v="1"/>
    <s v="ESTUDIO, CONTRATO"/>
    <m/>
    <m/>
    <x v="2"/>
  </r>
  <r>
    <s v="0499"/>
    <x v="0"/>
    <s v="ADQUISICIÓN DE ELEMENTOS DE PAPELERÍA, ÚTILES Y ELEMENTOS DE OFICINA PARA EL PROYECTO INVESTIGACIÓN DE BIOCARBONOS PARA ENMIENDAS Y RETENCIÓN DE CADMIO EN SUELOS: UNA ALTERNATIVA DE APROVECHAMIENTO DE RESIDUOS LIGNOCELULÓSICOS DEL DEPARTAMENTO DEL META, C"/>
    <m/>
    <x v="4"/>
    <n v="1304518"/>
    <s v="DISTRIBUCIONES TOPALXE S.A.S."/>
    <s v="800.202.522-2"/>
    <s v="NIDIA OLIVEROS LEAL"/>
    <n v="51556786"/>
    <s v="(608) 6722208 6722205 -6703697, 3125923883"/>
    <s v="asesor.topalxe@gmail.com ; topalxe.gerencia@gmail.com"/>
    <s v="UN (1) MES CALENDARIO"/>
    <d v="2024-03-13T00:00:00"/>
    <s v="NELSON OSWALDO BRICEÑO GAMBA"/>
    <s v="DOCENTE DE PLANTA, ADSCRITO A LA FACULTAD DE CIENCIAS BASICAS E INGENIERIA"/>
    <n v="79740745"/>
    <s v="nbriceno@unillanos.edu.co"/>
    <s v="N/A"/>
    <s v="INT: 425_x000a_SPGR: 1824"/>
    <d v="2024-03-01T00:00:00"/>
    <s v="INT: 1663_x000a_SPGR: 1824"/>
    <d v="2024-03-14T00:00:00"/>
    <s v="33073842772320201003"/>
    <s v="REGALÍAS"/>
    <s v="N/A"/>
    <s v="N/A"/>
    <s v="N/A"/>
    <d v="2024-03-14T00:00:00"/>
    <d v="2024-04-13T00:00:00"/>
    <n v="0"/>
    <s v="N/A"/>
    <s v="N/A"/>
    <s v="N/A"/>
    <s v="N/A"/>
    <s v="N/A"/>
    <s v="N/A"/>
    <s v="N/A"/>
    <s v="N/A"/>
    <s v="N/A"/>
    <s v="N/A"/>
    <s v="N/A"/>
    <n v="0"/>
    <n v="0"/>
    <n v="0"/>
    <n v="0"/>
    <n v="1304518"/>
    <s v="LIDA"/>
    <d v="2024-03-21T00:00:00"/>
    <n v="6"/>
    <s v="SI"/>
    <d v="2024-04-12T00:00:00"/>
    <s v="LIQUIDADO"/>
    <s v="OK LIQUIDADO"/>
    <d v="2024-03-13T00:00:00"/>
    <n v="1"/>
    <s v="ESTUDIO, CONTRATO, ACTA INICIO, TERMINACIÒN Y LIQUIDACIÒN"/>
    <m/>
    <m/>
    <x v="2"/>
  </r>
  <r>
    <s v="0500"/>
    <x v="0"/>
    <s v="DEFINIR LOS MONTOS, TÉRMINOS Y CONDICIONES EN LOS QUE LA FUNDACIÓN ZOOLÓGICA DE CALI Y EL BENEFICIADO CONCURRIRÁN A LA COFINANCIACIÓN DEL PROYECTO “EL MUSEO DE HISTORIA NATURAL UNILLANOS COMO ESPACIO DE APROPIACIÓN SOCIAL DEL CONOCIMIENTO DE LA FAUNA DE L"/>
    <m/>
    <x v="10"/>
    <n v="132000000"/>
    <s v="FUNDACION ZOOLOGICA DE CALI"/>
    <s v="890.318.247-8"/>
    <s v="MARÍA CLARA DOMÍNGUEZ VERNAZA"/>
    <n v="31860463"/>
    <s v="608 488088"/>
    <s v="zoologicodecali.onmicrosoft.com"/>
    <s v="DOCE (12) MESES"/>
    <d v="2024-03-14T00:00:00"/>
    <s v="ELVIS MIGUEL PEREZ RODRIGUEZ"/>
    <s v="DECANO DE LA FACULTAD DE CIENCIAS BÁSICAS E INGENIERÍA"/>
    <n v="17413048"/>
    <s v="EPEREZ@UNILLANOS.EDU.CO "/>
    <s v="N/A"/>
    <s v="N/A"/>
    <s v="N/A"/>
    <s v="N/A"/>
    <s v="N/A"/>
    <s v="N/A"/>
    <s v="N/A"/>
    <s v="N/A"/>
    <s v="N/A"/>
    <s v="N/A"/>
    <d v="2024-03-06T00:00:00"/>
    <d v="2025-03-05T00:00:00"/>
    <n v="0"/>
    <s v="N/A"/>
    <s v="N/A"/>
    <s v="N/A"/>
    <s v="N/A"/>
    <s v="N/A"/>
    <s v="N/A"/>
    <s v="N/A"/>
    <s v="N/A"/>
    <s v="N/A"/>
    <s v="N/A"/>
    <s v="N/A"/>
    <n v="0"/>
    <n v="0"/>
    <n v="0"/>
    <n v="0"/>
    <n v="132000000"/>
    <s v="ALEJANDRA"/>
    <d v="2024-07-10T00:00:00"/>
    <n v="91"/>
    <s v="NO"/>
    <d v="2025-04-09T00:00:00"/>
    <s v="LIQUIDADO"/>
    <s v="OK LIQUIDADO"/>
    <s v="N/A"/>
    <s v="N/A"/>
    <s v="OK LIQUIDADO"/>
    <m/>
    <m/>
    <x v="2"/>
  </r>
  <r>
    <s v="0501"/>
    <x v="0"/>
    <s v="LOS CEDENTES TRANSFIEREN DE MANERA TOTAL Y SIN LIMITACIÓN ALGUNA, A LA UNIVERSIDAD DE LOS LLANOS, LOS DERECHOS PATRIMONIALES QUE LES CORRESPONDEN SOBRE EL SOFTWARE DENOMINADO: “ADVISR – APP FOR DIGITAL &amp; VISUAL INSIGHTS OF STATE-OF-THE-ART RESEARCH” DENTR"/>
    <m/>
    <x v="5"/>
    <s v="GRATUITO"/>
    <s v="DIANA MARCELA CARDONA ROMÀN_x000a__x000a__x000a_DANIEL FERNANDO MUÑOZ MELÉNDEZ_x000a__x000a_"/>
    <s v=" 40.326.441 _x000a__x000a__x000a_ 1.121.929.734 "/>
    <s v="N/A"/>
    <s v="N/A"/>
    <s v="3003236451     3213945466"/>
    <s v="marcela.cardona@gmail.com        dfmm1995@gmail.com"/>
    <s v="TIEMPO MÁXIMO DE PROTECCIÓN LEGAL "/>
    <d v="2024-03-18T00:00:00"/>
    <s v="YOHANA MARIA VELASCO SANTAMARIA"/>
    <s v="DIRECTORA TÈCNICA DE LA DIRECCIÒN GENERAL DE INVESTIGACIONES"/>
    <n v="52518905"/>
    <s v="DGIPROYECTOSINTERNOS@UNILLANOS.EDU.CO"/>
    <s v="N/A"/>
    <s v="N/A"/>
    <s v="N/A"/>
    <s v="N/A"/>
    <s v="N/A"/>
    <s v="N/A"/>
    <s v="FUNCIONAMIENTO"/>
    <s v="N/A"/>
    <s v="N/A"/>
    <s v="N/A"/>
    <s v="N/A"/>
    <s v="N/A"/>
    <s v="N/A"/>
    <s v="N/A"/>
    <s v="N/A"/>
    <s v="N/A"/>
    <s v="N/A"/>
    <s v="N/A"/>
    <s v="N/A"/>
    <s v="N/A"/>
    <s v="N/A"/>
    <s v="N/A"/>
    <s v="N/A"/>
    <s v="N/A"/>
    <n v="0"/>
    <n v="0"/>
    <n v="0"/>
    <n v="0"/>
    <s v="N/A"/>
    <s v="NATALIA"/>
    <m/>
    <s v=""/>
    <s v="NO"/>
    <s v="EN EJECUCIÓN"/>
    <s v="EN EJECUCIÓN"/>
    <s v="HASTA COMUNICACIÒN SUPERVISOR"/>
    <s v="N/A"/>
    <s v="N/A"/>
    <s v="N/A"/>
    <m/>
    <m/>
    <x v="2"/>
  </r>
  <r>
    <s v="0502"/>
    <x v="0"/>
    <s v="ADQUISICIÓN DE VEHÍCULOS PARA EL DESARROLLO DE LOS PROCESOS ACADÉMICOS - ADMINISTRATIVOS DE LA UNIVERSIDAD DE LOS LLANOS” SEGÚN FICHA BPUNI VIARE 01 1807 2022"/>
    <m/>
    <x v="4"/>
    <n v="440738511"/>
    <s v="AUTOMAYOR S.A."/>
    <s v="860.034.604-5"/>
    <s v="EDGAR RICARDO SIERRA RODRIGUEZ"/>
    <n v="1319219805"/>
    <s v="314 2782255"/>
    <s v="cce@automayor.com.co _x000a_ automayor@automayor.com.co"/>
    <s v="CIENTO CINCUENTA (150) DIAS CALENDARIO"/>
    <d v="2024-03-18T00:00:00"/>
    <s v="CLAUDIA CONSTANZA GANTIVA ORTEGÓN"/>
    <s v="TÉCNICO ADMINISTRATIVO"/>
    <n v="40390987"/>
    <s v="SERVICIOS.GENERALES@UNILLANOS.EDU.CO"/>
    <s v="N/A"/>
    <s v="431 - 432"/>
    <d v="2024-03-01T00:00:00"/>
    <s v="1739_x000a_1740"/>
    <s v="19/03/2024_x000a_19/03/2024"/>
    <s v="21090061662320202005_x000a_21050061652320202005"/>
    <s v="INVERSIÓN"/>
    <s v="NB-100314197"/>
    <d v="2024-03-18T00:00:00"/>
    <d v="2024-03-18T00:00:00"/>
    <d v="2024-03-19T00:00:00"/>
    <d v="2024-08-15T00:00:00"/>
    <n v="0"/>
    <s v="N/A"/>
    <s v="N/A"/>
    <s v="N/A"/>
    <s v="N/A"/>
    <s v="N/A"/>
    <s v="N/A"/>
    <s v="N/A"/>
    <s v="N/A"/>
    <s v="N/A"/>
    <s v="N/A"/>
    <s v="N/A"/>
    <n v="0"/>
    <n v="0"/>
    <n v="0"/>
    <n v="0"/>
    <n v="440738511"/>
    <s v="JESICA"/>
    <d v="2024-03-22T00:00:00"/>
    <n v="4"/>
    <s v="SI"/>
    <d v="2024-06-20T00:00:00"/>
    <s v="LIQUIDADO"/>
    <s v="OK LIQUIDADO"/>
    <s v="18/03/2024 EN COLOMBIA COMPRA EFICIENTE_x000a_ORDEN DE COMPRA N°126126 _x000a_BUSETA 25 PASAJEROS"/>
    <n v="0"/>
    <m/>
    <m/>
    <m/>
    <x v="2"/>
  </r>
  <r>
    <s v="0503"/>
    <x v="0"/>
    <s v="ADQUISICIÓN DE VEHÍCULOS PARA EL DESARROLLO DE LOS PROCESOS ACADÉMICOS - ADMINISTRATIVOS DE LA UNIVERSIDAD DE LOS LLANOS” SEGÚN FICHA BPUNI VIARE 01 1807 2022"/>
    <m/>
    <x v="4"/>
    <n v="538436587"/>
    <s v="AUTOMAYOR S.A."/>
    <s v="860.034.604-5"/>
    <s v="EDGAR RICARDO SIERRA RODRIGUEZ"/>
    <n v="1319219805"/>
    <s v="314 2782255"/>
    <s v="cce@automayor.com.co_x000a_ automayor@automayor.com.co"/>
    <s v="CIENTO CINCUENTA (150) DIAS CALENDARIO"/>
    <d v="2024-03-18T00:00:00"/>
    <s v="CLAUDIA CONSTANZA GANTIVA ORTEGÓN"/>
    <s v="TÉCNICO ADMINISTRATIVO"/>
    <n v="40390987"/>
    <s v="SERVICIOS.GENERALES@UNILLANOS.EDU.CO"/>
    <s v="N/A"/>
    <n v="431"/>
    <d v="2024-03-01T00:00:00"/>
    <n v="1738"/>
    <d v="2024-03-19T00:00:00"/>
    <s v="21090061662320202005"/>
    <s v="INVERSIÓN"/>
    <s v="NB-100314196"/>
    <d v="2024-03-18T00:00:00"/>
    <d v="2024-03-18T00:00:00"/>
    <d v="2024-03-19T00:00:00"/>
    <d v="2024-08-15T00:00:00"/>
    <n v="0"/>
    <s v="N/A"/>
    <s v="N/A"/>
    <s v="N/A"/>
    <s v="N/A"/>
    <s v="N/A"/>
    <s v="N/A"/>
    <s v="N/A"/>
    <s v="N/A"/>
    <s v="N/A"/>
    <s v="N/A"/>
    <s v="N/A"/>
    <n v="0"/>
    <n v="0"/>
    <n v="0"/>
    <n v="0"/>
    <n v="538436587"/>
    <s v="JESICA"/>
    <d v="2024-03-22T00:00:00"/>
    <n v="4"/>
    <s v="SI"/>
    <d v="2024-08-20T00:00:00"/>
    <s v="LIQUIDADO"/>
    <s v="OK LIQUIDADO"/>
    <s v="18/03/2024 EN COLOMBIA COMPRA EFICIENTE_x000a_ORDEN DE COMPRA N° 126125 _x000a_BUS 31 PASAJEROS"/>
    <n v="0"/>
    <m/>
    <m/>
    <m/>
    <x v="2"/>
  </r>
  <r>
    <s v="0504"/>
    <x v="0"/>
    <s v="SUMINISTRO DE ALIMENTACIÓN Y SERVICIOS DE LOGÍSTICA PARA EL DESARROLLO DE LOS DIFERENTES PROYECTOS DE EXTENSIÓN DE LA DIRECCIÓN GENERAL DE PROYECCIÓN SOCIAL, CON CARGO A LA FICHA BPUNI VIAC 05 0111 2023."/>
    <m/>
    <x v="3"/>
    <n v="16449120"/>
    <s v="RAÚL FERNANDO ROMERO PALOMINO"/>
    <n v="1032369162"/>
    <s v="N/A"/>
    <s v="N/A"/>
    <s v="3212073555."/>
    <s v="rauka2007@gmail.com"/>
    <s v="NUEVE (09) MESES CALENDARIO"/>
    <d v="2024-03-19T00:00:00"/>
    <s v="BEATRIZ AVELINA VILLARRAGA BAQUERO"/>
    <s v="DIRECTOR TECNICO DE LA DIRECCION GENERAL DE PROYECCION SOCIAL "/>
    <n v="35262313"/>
    <s v="PROYECTOSPROYECCIONSOCIAL@UNILLANOS.EDU.CO"/>
    <s v="N/A"/>
    <n v="320"/>
    <d v="2024-02-21T00:00:00"/>
    <n v="1736"/>
    <d v="2024-03-19T00:00:00"/>
    <s v="22090063082320202008"/>
    <s v="INVERSIÓN"/>
    <s v="30-46-101014310"/>
    <d v="2024-03-19T00:00:00"/>
    <d v="2024-03-19T00:00:00"/>
    <d v="2024-03-20T00:00:00"/>
    <d v="2024-12-19T00:00:00"/>
    <n v="0"/>
    <s v="N/A"/>
    <s v="N/A"/>
    <s v="N/A"/>
    <d v="2024-04-30T00:00:00"/>
    <s v="SE MODIFICO LA CLAUSULA 3) DEL CONTRATO, ESPECIFICACIONES TECNICAS, DE ACUERDO A LA ADICION REALIZADA."/>
    <s v="N/A"/>
    <s v="N/A"/>
    <s v="N/A"/>
    <s v="N/A"/>
    <s v="N/A"/>
    <s v="N/A"/>
    <n v="8204448"/>
    <n v="0"/>
    <n v="0"/>
    <n v="8204448"/>
    <n v="24653568"/>
    <s v="LIDA"/>
    <d v="2024-04-12T00:00:00"/>
    <n v="18"/>
    <s v="NO"/>
    <d v="2024-11-26T00:00:00"/>
    <s v="LIQUIDADO"/>
    <s v="OK LIQUIDADO"/>
    <d v="2024-04-01T00:00:00"/>
    <n v="10"/>
    <s v="OK HASTA LIQUIDACION"/>
    <m/>
    <m/>
    <x v="2"/>
  </r>
  <r>
    <s v="0505"/>
    <x v="0"/>
    <s v="ADQUISICIÓN DE ELEMENTOS DE PAPELERIA Y EQUIPOS TECNOLÓGICOS NECESARIOS PARA EL DESARROLLO DE PROYECTOS DE EXTENSIÓN CON ENFOQUE COMUNITARIO Y DEMÁS INICIATIVAS DE LA DIRECCIÓN GENERAL DE PROYECCIÓN SOCIAL, CON CARGO A LA FICHA BPUNI VIAC 05 0111 2023"/>
    <m/>
    <x v="4"/>
    <n v="36484131"/>
    <s v="DISTRIBUCIONES TOPALXE S.A.S."/>
    <s v="800.202.522-2"/>
    <s v="NIDIA  OLIVEROS LEAL"/>
    <n v="51556786"/>
    <s v="312 592 3883"/>
    <s v="topalxe.gerencia@gmail.com"/>
    <s v="UN (1) MES CLAENDARIO"/>
    <d v="2024-03-19T00:00:00"/>
    <s v="BEATRIZ AVELINA VILLARRAGA BAQUERO"/>
    <s v="Directora Técnica de Proyección"/>
    <n v="35262313"/>
    <s v="PROYECCIONSOCIAL@UNILLANOS.EDU.CO"/>
    <s v="N/A"/>
    <n v="475"/>
    <d v="2024-03-06T00:00:00"/>
    <n v="1745"/>
    <d v="2024-03-20T00:00:00"/>
    <s v="22090063082320202008"/>
    <s v="INVERSIÓN"/>
    <s v="N/A"/>
    <s v="N/A"/>
    <s v="N/A"/>
    <d v="2024-03-20T00:00:00"/>
    <d v="2024-04-19T00:00:00"/>
    <n v="0"/>
    <s v="N/A"/>
    <s v="N/A"/>
    <s v="N/A"/>
    <s v="N/A"/>
    <s v="N/A"/>
    <s v="N/A"/>
    <s v="N/A"/>
    <s v="N/A"/>
    <s v="N/A"/>
    <s v="N/A"/>
    <s v="N/A"/>
    <n v="0"/>
    <n v="0"/>
    <n v="0"/>
    <n v="0"/>
    <n v="36484131"/>
    <s v="CAMILO"/>
    <d v="2024-04-18T00:00:00"/>
    <n v="22"/>
    <s v="SI"/>
    <d v="2024-06-11T00:00:00"/>
    <s v="LIQUIDADO"/>
    <s v="OK LIQUIDADO"/>
    <d v="2024-04-01T00:00:00"/>
    <n v="10"/>
    <s v="ESTUDIO, CONTRATO, ACTA INICIO, PRÒRROGA, ADICIÒN Y MODIFICACIÒN, TERMINACIÒN Y LIQUIDACIÒN"/>
    <m/>
    <m/>
    <x v="2"/>
  </r>
  <r>
    <s v="0506"/>
    <x v="0"/>
    <s v="SUMINISTRO DE ALIMENTACIÓN Y SERVICIOS DE LOGÍSTICA PARA EL DESARROLLO DE CEREMONIAS DE GRADO, CONSEJO SUPERIOR, CONSEJO ACADÉMICO Y RECTORÍA DE LA UNIVERSIDAD DE LOS LLANOS."/>
    <m/>
    <x v="1"/>
    <n v="53524800"/>
    <s v="JOSÉ RICARDO HENAO GARCÍA"/>
    <n v="17344612"/>
    <s v="N/A"/>
    <s v="N/A"/>
    <n v="3105605107"/>
    <s v="bufetgourmet@hotmail.com"/>
    <s v="OCHO (08) MESES CALENDARIO O HASTA AGOTAR PRESUPUESTO"/>
    <d v="2024-03-20T00:00:00"/>
    <s v="GIOVANNY QUINTERO REYES "/>
    <s v=" SECRETARIO GENERAL "/>
    <n v="86062346"/>
    <s v="SGENERAL@UNILLANOS.EDU.CO"/>
    <s v="N/A"/>
    <n v="587"/>
    <d v="2024-03-16T00:00:00"/>
    <n v="1754"/>
    <d v="2024-03-20T00:00:00"/>
    <s v="22010062922120202006"/>
    <s v="FUNCIONAMIENTO"/>
    <s v="30-44-101057595"/>
    <d v="2024-03-21T00:00:00"/>
    <d v="2024-03-21T00:00:00"/>
    <d v="2024-03-21T00:00:00"/>
    <d v="2024-11-20T00:00:00"/>
    <n v="-616"/>
    <s v="18/11/2024_x000a__x000a__x000a_ 20/01/2025_x000a__x000a_20/06/2025"/>
    <s v="PRORROGA N° 01. (02) MESES. En razon a que se deben cubrir 2 eventos mas en el mes de diciembre por parte de la secretaria general._x000a_                                                                            PRORROGA N° 02. (06) MESES. En razon a que el c"/>
    <s v="20/01/2025            19/07/2025"/>
    <s v="N/A"/>
    <s v="N/A"/>
    <s v="N/A"/>
    <s v="N/A"/>
    <s v="N/A"/>
    <s v="N/A"/>
    <s v="N/A"/>
    <s v="N/A"/>
    <n v="0"/>
    <n v="0"/>
    <n v="0"/>
    <n v="0"/>
    <n v="53524800"/>
    <s v="LIDA"/>
    <d v="2024-04-11T00:00:00"/>
    <n v="16"/>
    <s v="SI"/>
    <m/>
    <s v="EN TRAMITE DE LIQUIDACIÓN"/>
    <s v="OK HASTA ACTA INICIO"/>
    <d v="2024-04-04T00:00:00"/>
    <n v="12"/>
    <s v="ESTUDIO, CONTRATO, ACTA INICIO"/>
    <m/>
    <m/>
    <x v="2"/>
  </r>
  <r>
    <s v="0507"/>
    <x v="0"/>
    <s v="ADQUISICIÓN DE INSUMO (ARGÓN LIQUIDO) PARA EL PROYECTO INVESTIGACIÓN DE BIOCARBONOS PARA ENMIENDAS Y RETENCIÓN DE CADMIO EN SUELOS: UNA ALTERNATIVA DE APROVECHAMIENTO DE RESIDUOS LIGNOCELULÓSICOS DEL DEPARTAMENTO DEL META, CÓDIGO BPIN 2021000100384"/>
    <m/>
    <x v="4"/>
    <n v="17695918"/>
    <s v="OXÍGENOS Y SUMINISTROS DE COLOMBIA S.A.S (OXISUM S.A.S)"/>
    <s v="901.387.618-0"/>
    <s v="GUSTAVO ZANGUÑA DUARTE"/>
    <n v="91071907"/>
    <s v="(608) 6640430  31077809793."/>
    <s v="gustavo.zanguna@oxisum.com gustavozanguna@hotmail.com"/>
    <s v="UN (1) MES CALENDARIO"/>
    <d v="2024-03-20T00:00:00"/>
    <s v="NELSON OSWALDO BRICEÑO GAMBA"/>
    <s v="SUPERVISOR DEL PROYECTO BPIN: 2021000100384             DOCENTE DE PLANTA"/>
    <n v="79740745"/>
    <s v="nbriceno@unillanos.edu.co"/>
    <s v="N/A"/>
    <s v="SICOF:550_x000a_  SPGR 2124"/>
    <s v="12/03/2024       12/03/2024"/>
    <s v="SICOF 1782             SPGR  2324"/>
    <d v="2024-03-21T00:00:00"/>
    <s v="SICOF 33073842772320201003_x000a_SPGR 00TI-3902-1000-2021-00010-00384 "/>
    <s v="REGALÍAS"/>
    <s v="N/A"/>
    <s v="N/A"/>
    <s v="N/A"/>
    <d v="2024-03-21T00:00:00"/>
    <d v="2024-04-20T00:00:00"/>
    <n v="0"/>
    <s v="N/A"/>
    <s v="N/A"/>
    <s v="N/A"/>
    <s v="N/A"/>
    <s v="N/A"/>
    <s v="N/A"/>
    <s v="N/A"/>
    <s v="N/A"/>
    <s v="N/A"/>
    <s v="N/A"/>
    <s v="N/A"/>
    <n v="0"/>
    <n v="0"/>
    <n v="0"/>
    <n v="0"/>
    <n v="17695918"/>
    <s v="NATALIA"/>
    <d v="2024-04-08T00:00:00"/>
    <n v="13"/>
    <s v="SI"/>
    <d v="2024-04-22T00:00:00"/>
    <s v="LIQUIDADO"/>
    <s v="OK LIQUIDADO"/>
    <d v="2024-03-20T00:00:00"/>
    <n v="1"/>
    <s v="ESTUDIO, CONTRATO, INICIO, TERMINACIÒN, LIQUIDACIÒN"/>
    <m/>
    <m/>
    <x v="2"/>
  </r>
  <r>
    <s v="0508"/>
    <x v="1"/>
    <s v="SERVICIO DE MANTENIMIENTO INTEGRAL (PREVENTIVO Y CORRECTIVO) INCLUIDOS REPUESTOS PARA LOS VEHÍCULOS DEL PARQUE AUTOMOTOR DE LA UNIVERSIDAD DE LOS LLANOS."/>
    <m/>
    <x v="6"/>
    <n v="249792832"/>
    <s v="AUTOENLACE S.A.S."/>
    <s v="900.929.499-4"/>
    <s v="MARIA DEL PILAR MURUAGA GARZÓN"/>
    <n v="40396125"/>
    <s v="(608) 6663589 - 3156333305"/>
    <s v="mantenimientosunillanos2024@gmail.com  autoenlace.ra@gmail.com "/>
    <s v="OCHO (08) MESES CALENDARIO, O HASTA AGOTAR PRESUPUESTO"/>
    <d v="2024-03-20T00:00:00"/>
    <s v="CLAUDIA CONSTANZA GANTIVA ORTEGÓN"/>
    <s v="TÉCNICO ADMINISTRATIVO"/>
    <n v="40390987"/>
    <s v="SERVICIOS.GENERALES@UNILLANOS.EDU.CO"/>
    <s v="N/A"/>
    <n v="334"/>
    <d v="2024-02-22T00:00:00"/>
    <n v="1764"/>
    <d v="2024-03-20T00:00:00"/>
    <s v="22010060682120202008"/>
    <s v="FUNCIONAMIENTO"/>
    <s v="CV- 100040381"/>
    <d v="2024-03-21T00:00:00"/>
    <d v="2024-03-21T00:00:00"/>
    <d v="2024-03-21T00:00:00"/>
    <d v="2024-11-20T00:00:00"/>
    <n v="0"/>
    <s v="N/A"/>
    <s v="N/A"/>
    <s v="N/A"/>
    <s v="N/A"/>
    <s v="N/A"/>
    <s v="N/A"/>
    <s v="N/A"/>
    <s v="N/A"/>
    <s v="N/A"/>
    <s v="N/A"/>
    <s v="N/A"/>
    <n v="0"/>
    <n v="0"/>
    <n v="0"/>
    <n v="0"/>
    <n v="249792832"/>
    <s v="ALEJANDRA"/>
    <d v="2024-04-01T00:00:00"/>
    <n v="8"/>
    <s v="NO"/>
    <d v="2024-09-30T00:00:00"/>
    <s v="LIQUIDADO"/>
    <s v="OK LIQUIDADO"/>
    <d v="2024-03-22T00:00:00"/>
    <n v="3"/>
    <s v="ESTUDIO, CONTRATO, ACTA INICIO, TERMINACIÒN, LIQUIDACIÒN"/>
    <m/>
    <m/>
    <x v="2"/>
  </r>
  <r>
    <s v="0509"/>
    <x v="0"/>
    <s v="PRESTACIÓN DE SERVICIOS DE UN OPERADOR LOGISTICO PARA LA PARTICIPACIÓN DEL GRUPO DE JOROPO ALMA LLANERA DE LA UNIVERSIDAD DE LOS LLANOS EN EL MARCO DE LA INVITACION XII JOROPERA ZAPATEANDO EN EL RODEO - TAURAMENA, CASANARE, CON CARGO A LA FICHA BPUNI BU 0"/>
    <m/>
    <x v="3"/>
    <n v="4500000"/>
    <s v="SERVITRANSTUR S.A.S."/>
    <s v="830.007.737-2"/>
    <s v="NÉSTOR HAROLD CALDERÓN MARTÍNEZ"/>
    <n v="79706143"/>
    <s v="(608) 6719813  3142528718 - 3125683847"/>
    <s v="gerencia@servitranstur.com  info@servitranstur.com"/>
    <s v="DOS (02) MESES CALENDARIO"/>
    <d v="2024-03-21T00:00:00"/>
    <s v="JHON FREYD MONROY RODRIGUEZ"/>
    <s v="JEFE DE BIENESTAR UNIVERSITARIO INSTITUCIONAL"/>
    <n v="86074342"/>
    <s v="BIENESTAR@UNILLANOS.EDU.CO"/>
    <s v="N/A"/>
    <n v="579"/>
    <d v="2024-03-15T00:00:00"/>
    <n v="1785"/>
    <d v="2024-03-21T00:00:00"/>
    <s v="21020065302320202008"/>
    <s v="INVERSIÓN - ESTAMPILLA UNILLANOS"/>
    <s v="N/A"/>
    <s v="N/A"/>
    <s v="N/A"/>
    <d v="2024-03-21T00:00:00"/>
    <d v="2024-05-20T00:00:00"/>
    <n v="0"/>
    <s v="N/A"/>
    <s v="N/A"/>
    <s v="N/A"/>
    <s v="N/A"/>
    <s v="N/A"/>
    <s v="N/A"/>
    <s v="N/A"/>
    <s v="N/A"/>
    <s v="N/A"/>
    <s v="N/A"/>
    <s v="N/A"/>
    <n v="0"/>
    <n v="0"/>
    <n v="0"/>
    <n v="0"/>
    <n v="4500000"/>
    <s v="NATALIA"/>
    <d v="2024-04-08T00:00:00"/>
    <n v="13"/>
    <s v="NO"/>
    <d v="2024-04-09T00:00:00"/>
    <s v="LIQUIDADO"/>
    <s v="OK LIQUIDADO"/>
    <d v="2024-03-21T00:00:00"/>
    <n v="1"/>
    <s v="ESTUDIO, CONTRATO, ACTA INICIO, TERMINACIÒN, LIQUIDACIÒN"/>
    <m/>
    <m/>
    <x v="2"/>
  </r>
  <r>
    <s v="0511"/>
    <x v="1"/>
    <s v="ADQUISICIÓN DE ELEMENTOS DE FERRETERÍA Y ELÉCTRICOS NECESARIOS PARA LOS DIFERENTES MANTENIMIENTOS DE LA UNIVERSIDAD DE LOS LLANOS."/>
    <m/>
    <x v="4"/>
    <n v="199003571"/>
    <s v="ALMACÈN ELECTROFERRE SUMINISTROS Y SERVICIOS INTEGRALES S.A.S."/>
    <s v="901.764.858-9"/>
    <s v="CARLOS ARTURO PRADO"/>
    <n v="17310708"/>
    <s v="3003755510 - 3023766324"/>
    <s v="almacenelectroferre@gmail.com"/>
    <s v="SEIS (06) MESES CALENDARIO"/>
    <d v="2024-03-22T00:00:00"/>
    <s v="CLAUDIA CONSTANZA GANTIVA ORTEGÓN"/>
    <s v="TÉCNICO ADMINISTRATIVO"/>
    <n v="40390987"/>
    <s v="SERVICIOS.GENERALES@UNILLANOS.EDU.CO"/>
    <s v="N/A"/>
    <n v="422"/>
    <d v="2024-03-01T00:00:00"/>
    <n v="1849"/>
    <d v="2024-03-22T00:00:00"/>
    <s v="22010060332120201003"/>
    <s v="FUNCIONAMIENTO"/>
    <s v="30-44-101057605"/>
    <d v="2024-03-22T00:00:00"/>
    <d v="2024-03-22T00:00:00"/>
    <d v="2024-03-22T00:00:00"/>
    <d v="2024-09-21T00:00:00"/>
    <n v="0"/>
    <d v="2024-09-18T00:00:00"/>
    <s v="ACTA DE PRORROGA Nº1, tiempo adiciional dos (02) meses calendario"/>
    <d v="2024-11-21T00:00:00"/>
    <d v="2024-09-18T00:00:00"/>
    <s v="SE MODIFICA LA CLAUSULA VALOR DEL CONTRATO, DE ACUERDO A LA ADICIÒN REALIZADA, Y  CLAUSULA FORMA DE PAGO"/>
    <s v="N/A"/>
    <s v="N/A"/>
    <s v="N/A"/>
    <s v="N/A"/>
    <s v="N/A"/>
    <s v="N/A"/>
    <n v="49978539"/>
    <n v="0"/>
    <n v="0"/>
    <n v="49978539"/>
    <n v="248982110"/>
    <s v="ALEJANDRA"/>
    <d v="2024-04-15T00:00:00"/>
    <n v="17"/>
    <s v="SI"/>
    <d v="2024-10-21T00:00:00"/>
    <s v="LIQUIDADO"/>
    <s v="OK LIQUIDADO"/>
    <d v="2024-03-22T00:00:00"/>
    <n v="1"/>
    <s v="OK HASTA LIQUIDACION"/>
    <m/>
    <m/>
    <x v="2"/>
  </r>
  <r>
    <s v="0512"/>
    <x v="1"/>
    <s v="ESTUDIOS Y DISEÑOS PARA LA CONSTRUCCIÓN DE UN COMPLEJO ACADÉMICO ADMINISTRATIVO EN LA UNIVERSIDAD DE LOS LLANOS, VILLAVICENCIO, META. BPIN 2023005500030"/>
    <m/>
    <x v="9"/>
    <n v="1153257353"/>
    <s v="CONSORCIO ACADEMICO AR"/>
    <s v="901814472-5"/>
    <s v="JOHATHAN ANDRÉS GAVIARIA CONTRERAS"/>
    <n v="1121844182"/>
    <n v="3208029592"/>
    <s v="armconsulting@gmail.com "/>
    <s v="CINCO (05) MESES CALENDARIO "/>
    <d v="2024-03-22T00:00:00"/>
    <s v="CONSORCIO INTERVENTORÍA DISEÑOS U. LLANOS"/>
    <s v="INTERVENTORIA"/>
    <s v="901.825.686-1"/>
    <s v="gerenciasingar@gmail.com"/>
    <s v="ARM CONSULTING S.A.S, identificada con NIT 822007239-7, representada legalmente por el señor  Johathan Andrés Gaviria Contreras, identificado con cedula de ciudadanía Nº 1.121.844.182 expedida en Villavicencio (Meta)., con un porcentaje de participación d"/>
    <s v="SICOF:248          SPGR 924"/>
    <d v="2024-02-14T00:00:00"/>
    <s v="SICOF 2523 SPGR 3324"/>
    <d v="2024-04-23T00:00:00"/>
    <s v="SICOF 33080582252320202009  _x000a_SPGR 00AD-3903-1000-2023-00550-0030 "/>
    <s v="REGALÍAS"/>
    <s v="POLIZA DE CUMPLIMIENTO 620-47-994000052707"/>
    <d v="2024-05-03T00:00:00"/>
    <d v="2024-05-03T00:00:00"/>
    <d v="2024-05-20T00:00:00"/>
    <d v="2024-10-19T00:00:00"/>
    <n v="-648"/>
    <d v="2025-05-16T00:00:00"/>
    <s v="ACTA DE PRORROGA Nº1, tiempo adiciional seis (06) meses calendario"/>
    <d v="2025-11-17T00:00:00"/>
    <s v="N/A"/>
    <s v="N/A"/>
    <s v="N/A"/>
    <s v="N/A"/>
    <d v="2024-10-01T00:00:00"/>
    <s v="ESPERA EN TIEMPOS DE RESPUESTA Y REUNIONES CON ENTIDADES  TERCERAS (Curaduría Municipal y la Oficina de Planeación Municipal)"/>
    <s v="N° 1 fecha 30/11/0224_x000a__x000a_N°2 fecha 29/01/2025                                             N° 3 fecha 29/03/2025"/>
    <s v="N° 1 fecha 29/01/0225_x000a_N°2 fecha 29/03/2025                             N°3 fecha 28/04/2025"/>
    <n v="0"/>
    <n v="0"/>
    <n v="0"/>
    <n v="0"/>
    <n v="1153257353"/>
    <s v="LIDA"/>
    <d v="2024-06-04T00:00:00"/>
    <n v="12"/>
    <s v="NO"/>
    <s v="EN EJECUCIÓN"/>
    <s v="EN EJECUCIÓN"/>
    <m/>
    <d v="2024-04-29T00:00:00"/>
    <n v="27"/>
    <m/>
    <m/>
    <m/>
    <x v="2"/>
  </r>
  <r>
    <s v="0513"/>
    <x v="0"/>
    <s v="ADQUISICIÓN E INSTALACIÓN DE AIRES ACONDICIONADOS PARA DISTINTAS ÁREAS DE LA UNIVERSIDAD DE LOS LLANOS"/>
    <m/>
    <x v="4"/>
    <n v="99974280"/>
    <s v="GIMATEK TECNOLOGÍA S.A.S."/>
    <s v=" 901.261.645-8"/>
    <s v="GILBERT CÉSPEDES VIZCAÍNO"/>
    <n v="17345902"/>
    <n v="3104843355"/>
    <s v="gimatektecnologiasas2019@gmail.com"/>
    <s v="CUATRO (4) MESES CALENDARIO"/>
    <d v="2024-03-22T00:00:00"/>
    <s v="CLAUDIA CONSTANZA GANTIVA ORTEGÓN"/>
    <s v="TÉCNICO ADMINISTRATIVO"/>
    <n v="40390987"/>
    <s v="SERVICIOS.GENERALES@UNILLANOS.EDU.CO"/>
    <s v="N/A"/>
    <n v="605"/>
    <d v="2024-03-19T00:00:00"/>
    <n v="1853"/>
    <d v="2024-03-22T00:00:00"/>
    <s v="220100601521201010030406"/>
    <s v="FUNCIONAMIENTO"/>
    <s v="CV100040410"/>
    <d v="2024-03-22T00:00:00"/>
    <d v="2024-03-22T00:00:00"/>
    <d v="2024-04-01T00:00:00"/>
    <d v="2024-07-31T00:00:00"/>
    <n v="0"/>
    <s v="N/A"/>
    <s v="N/A"/>
    <s v="N/A"/>
    <s v="N/A"/>
    <s v="N/A"/>
    <s v="N/A"/>
    <s v="N/A"/>
    <s v="N/A"/>
    <s v="N/A"/>
    <s v="N/A"/>
    <s v="N/A"/>
    <n v="0"/>
    <n v="0"/>
    <n v="0"/>
    <n v="0"/>
    <n v="99974280"/>
    <s v="CAMILO"/>
    <d v="2024-05-07T00:00:00"/>
    <n v="27"/>
    <s v="SI"/>
    <d v="2024-05-07T00:00:00"/>
    <s v="LIQUIDADO"/>
    <s v="OK LIQUIDADO"/>
    <d v="2024-04-08T00:00:00"/>
    <n v="12"/>
    <s v="ESTUDIO, CONTRATO, INICIO, TERMINACIÒN, LIQUIDACIÒN"/>
    <m/>
    <m/>
    <x v="2"/>
  </r>
  <r>
    <s v="0522"/>
    <x v="0"/>
    <s v="SERVICIO DE EMBELLECIMIENTO Y SUMINISTRO DE MATERIAL DE VIVERO PARA LAS ZONAS VERDES DE LA SEDE SAN ANTONIO DE LA UNIVERSIDAD DE LOS LLANOS."/>
    <m/>
    <x v="6"/>
    <n v="26959710"/>
    <s v="CORPORACIÓN SOCIAL MANACACIAS"/>
    <s v="900.271.558-4"/>
    <s v="JUAN MANUEL SÁNCHEZ VILLEGAS"/>
    <n v="86084863"/>
    <s v="3115998207- 3227037793"/>
    <s v="betelproyectos@gmail.com  corporacionmanacacias@gmail.com"/>
    <s v="TRES (03) MESES CALENDARIO"/>
    <d v="2024-04-02T00:00:00"/>
    <s v="LUZ MIRYAM TOBON BORRERO "/>
    <s v="DECANA DE LA FACULTAD DE CIENCIAS DE LA SALUD"/>
    <n v="40382398"/>
    <s v="FACULTAD_SALUD@UNILLANOS.EDU.CO"/>
    <s v="N/A"/>
    <n v="561"/>
    <d v="2024-03-13T00:00:00"/>
    <n v="1963"/>
    <d v="2024-04-02T00:00:00"/>
    <s v="22010020092450209_x000a_22010020092450209"/>
    <s v="FUNCIONAMIENTO"/>
    <s v="N/A"/>
    <s v="N/A"/>
    <s v="N/A"/>
    <d v="2024-04-03T00:00:00"/>
    <d v="2024-07-02T00:00:00"/>
    <n v="0"/>
    <s v="N/A"/>
    <s v="N/A"/>
    <s v="N/A"/>
    <s v="N/A"/>
    <s v="N/A"/>
    <s v="N/A"/>
    <s v="N/A"/>
    <s v="N/A"/>
    <s v="N/A"/>
    <s v="N/A"/>
    <s v="N/A"/>
    <n v="0"/>
    <n v="0"/>
    <n v="0"/>
    <n v="0"/>
    <n v="26959710"/>
    <s v="LIDA"/>
    <d v="2024-04-10T00:00:00"/>
    <n v="6"/>
    <s v="SI"/>
    <d v="2024-04-17T00:00:00"/>
    <s v="LIQUIDADO"/>
    <s v="OK LIQUIDADO"/>
    <d v="2024-04-05T00:00:00"/>
    <n v="4"/>
    <s v="ESTUDIO, CONTRATO, INICIO, TERMINACIÒN, LIQUIDACIÒN"/>
    <m/>
    <m/>
    <x v="4"/>
  </r>
  <r>
    <s v="0523"/>
    <x v="0"/>
    <s v="ADQUISICIÓN DE ELEMENTOS Y MATERIALES PARA LA DOTACIÓN DEL BOTIQUÍN BÁSICO, DE PRIMEROS AUXILIOS Y DE ATENCIÓN EN SALUD SEDES BARCELONA, SAN ANTONIO, CENTRO DE IDIOMAS, GRANADA, Y APLICACIÓN DE PRUEBAS RÁPIDAS VIH, SÍFILIS Y HEPATITIS B Y ENTREGA DE RESUL"/>
    <m/>
    <x v="4"/>
    <n v="23966037"/>
    <s v="CLINISUMINISTROS S.A.S."/>
    <s v="901065523-8 "/>
    <s v="SANDRA ELENA TORRES CESPEDES"/>
    <n v="65776496"/>
    <s v="(608) 6627003 – 6607325 - 3112264198 – 3202973765 – 3108028215"/>
    <s v="aclinisuministros@gmail.com"/>
    <s v="CUATRO (04) MESES CALENDARIO"/>
    <d v="2024-04-02T00:00:00"/>
    <s v="JHON FREYD MONROY RODRIGUEZ "/>
    <s v="JEFE DE BIENESTAR UNIVERSITARIO INSTITUCIONAL"/>
    <n v="86074342"/>
    <s v="BIENESTAR@UNILLANOS.EDU.CO"/>
    <s v="N/A"/>
    <n v="606"/>
    <d v="2024-03-19T00:00:00"/>
    <n v="1942"/>
    <d v="2024-04-02T00:00:00"/>
    <s v="21020065302320202009"/>
    <s v="INVERSIÓN"/>
    <s v="N/A"/>
    <s v="N/A"/>
    <s v="N/A"/>
    <d v="2024-04-02T00:00:00"/>
    <d v="2024-08-01T00:00:00"/>
    <n v="0"/>
    <s v="N/A"/>
    <s v="N/A"/>
    <s v="N/A"/>
    <d v="2024-07-10T00:00:00"/>
    <s v="SE MODIFICA EL CONTRATO DE COMPRAVENTA 0523 DE 2024 EN LA CLAUSULA  No. ESPECIFICACIONES TECNICAS"/>
    <s v="N/A"/>
    <s v="N/A"/>
    <s v="N/A"/>
    <s v="N/A"/>
    <s v="N/A"/>
    <s v="N/A"/>
    <n v="0"/>
    <n v="0"/>
    <n v="0"/>
    <n v="0"/>
    <n v="23966037"/>
    <s v="ALEJANDRA"/>
    <d v="2024-04-15T00:00:00"/>
    <n v="10"/>
    <s v="SI"/>
    <d v="2024-09-12T00:00:00"/>
    <s v="LIQUIDADO"/>
    <s v="OK LIQUIDADO"/>
    <d v="2024-04-08T00:00:00"/>
    <n v="5"/>
    <s v="ESTUDIO, CONTRATO , INICIO, MODIFICATORIA Nº1, TERMINACION Y LIQUIDACION"/>
    <m/>
    <m/>
    <x v="4"/>
  </r>
  <r>
    <s v="0524"/>
    <x v="0"/>
    <s v="ADQUISICIÓN DE LICENCIA MICROSOFT OFFICE, NECESARIO PARA EL DESARROLLO DEL PROYECTO “ADQUISICIÓN DE INFRAESTRUCTURA TECNOLOGICA PARA EL APOYO TRANSVERSAL DE LOS PROCESOS ACADEMICO ADMINISTRATIVOS DE LA UNIVERSIDAD DE LOS LLANOS” FICHA BPUNI SIST 01 0311 2"/>
    <m/>
    <x v="4"/>
    <n v="94767720"/>
    <s v="CONTROLES EMPRESARIALES SAS"/>
    <s v="800058607-2"/>
    <s v="ADRIANA MARQUEZ PARDO"/>
    <n v="51967655"/>
    <s v="(601)5462727"/>
    <s v="notificaciones@coem.co"/>
    <s v="VEINTISIETE (27) DIAS CALENDARIO"/>
    <d v="2024-03-26T00:00:00"/>
    <s v="ROIMAN ARTURO SASTOQUE GUZMÀN"/>
    <s v="JEFE OFICINA SISTEMAS"/>
    <n v="86057944"/>
    <s v="ROIMAN.SASTOQUE@UNILLANOS.EDU.CO _x000a_SISTEMAS@UNILLANOS.EDU.CO"/>
    <s v="N/A"/>
    <n v="629"/>
    <d v="2024-03-21T00:00:00"/>
    <n v="1992"/>
    <d v="2024-04-04T00:00:00"/>
    <s v="2209006315232010100502030101"/>
    <s v="INVERSIÓN"/>
    <s v="SGPL-139489845-1"/>
    <d v="2024-03-27T00:00:00"/>
    <d v="2024-04-01T00:00:00"/>
    <d v="2024-04-04T00:00:00"/>
    <d v="2024-04-30T00:00:00"/>
    <n v="0"/>
    <s v="N/A"/>
    <s v="N/A"/>
    <s v="N/A"/>
    <s v="N/A"/>
    <s v="N/A"/>
    <s v="N/A"/>
    <s v="N/A"/>
    <s v="N/A"/>
    <s v="N/A"/>
    <s v="N/A"/>
    <s v="N/A"/>
    <n v="0"/>
    <n v="0"/>
    <n v="0"/>
    <n v="0"/>
    <n v="94767720"/>
    <s v="JESICA"/>
    <d v="2024-04-25T00:00:00"/>
    <n v="16"/>
    <s v="NO"/>
    <d v="2024-05-30T00:00:00"/>
    <s v="LIQUIDADO"/>
    <s v="OK LIQUIDADO"/>
    <s v="26/03/2024 EN COLOMBIA COMPRA EFICIENTE _x000a_ORDEN DE COMPRA N°126576"/>
    <n v="0"/>
    <s v="NO APLICA"/>
    <m/>
    <m/>
    <x v="2"/>
  </r>
  <r>
    <s v="0525"/>
    <x v="0"/>
    <s v="ADQUISICION DE MATERIALES E INSUMOS NECESARIOS PARA EL EMBELLECIMIENTO DE ESCENARIOS DEPORTIVOS PARA EL DESARROLLO DE LAS ACTIVIDADES DEPORTIVAS Y ACTIVIDAD FÍSICA SEGÚN FICHA BPUNI BU 02 0711 2023."/>
    <m/>
    <x v="4"/>
    <n v="15434801"/>
    <s v="GRUPO DE SOLUCIONES AGRO INDUSTRIAL SAGRI S.A.S."/>
    <s v="901.579.977-4"/>
    <s v="LUDY MARCELA QUINTERO RUIZ"/>
    <n v="52962238"/>
    <s v="3204956846."/>
    <s v="sagrindustriales@gmail.com"/>
    <s v="CUATRO (4) MESES CALENDARIO"/>
    <d v="2024-04-09T00:00:00"/>
    <s v="JHON FREYD MONROY RODRÍGUEZ"/>
    <s v="JEFE BIENESTAR INSTITUCIONAL"/>
    <n v="86074342"/>
    <s v="BIENESTAR@UNILLANOS.EDU.CO"/>
    <s v="N/A"/>
    <s v="620                     621"/>
    <d v="2024-03-20T00:00:00"/>
    <s v="2134                 2135"/>
    <d v="2024-04-10T00:00:00"/>
    <s v="21020065302320202005                   21050062862320202005               "/>
    <s v="INVERSIÓN"/>
    <s v="N/A"/>
    <s v="N/A"/>
    <s v="N/A"/>
    <d v="2024-04-10T00:00:00"/>
    <d v="2024-08-09T00:00:00"/>
    <n v="0"/>
    <s v="N/A"/>
    <s v="N/A"/>
    <s v="N/A"/>
    <s v="N/A"/>
    <s v="N/A"/>
    <d v="2024-05-02T00:00:00"/>
    <s v="ERROR EN LA FECHA DE SUSCRIPCION DEL CONTRATO, DENTRO DEL ACTA DE INICIO."/>
    <s v="N/A"/>
    <s v="N/A"/>
    <s v="N/A"/>
    <s v="N/A"/>
    <n v="0"/>
    <n v="0"/>
    <n v="0"/>
    <n v="0"/>
    <n v="15434801"/>
    <s v="LIDA"/>
    <d v="2024-04-18T00:00:00"/>
    <n v="7"/>
    <s v="SI"/>
    <d v="2024-05-02T00:00:00"/>
    <s v="LIQUIDADO"/>
    <s v="OK LIQUIDADO"/>
    <d v="2024-04-11T00:00:00"/>
    <n v="3"/>
    <s v="ESTUDIO, CONTRATO, INICIO, ACLARATORIA Nº1, TERMINACIÒN, LIQUIDACIÒN"/>
    <m/>
    <m/>
    <x v="4"/>
  </r>
  <r>
    <s v="0526"/>
    <x v="0"/>
    <s v="ADQUISICIÓN DE ELEMENTOS PUBLICITARIOS NECESARIOS PARA EL DESARROLLO DE LOS PROYECTOS DE LA DIRECCIÓN GENERAL DE PROYECCIÓN SOCIAL, CON CARGO A LA FICHA BPUNI VIAC 05 0111 2023."/>
    <m/>
    <x v="4"/>
    <n v="90316240"/>
    <s v="PNK COMERCIALIZADORA S.A.S."/>
    <s v="901794969-6"/>
    <s v="RODRIGO CADENA"/>
    <n v="8689642"/>
    <s v="3508536418 - 3209484088"/>
    <s v="pnk.publicidad@gmail.com cadena858@hotmail.com"/>
    <s v="CINCO (05) MESES CALENDARIO "/>
    <d v="2024-04-09T00:00:00"/>
    <s v="BEATRIZ AVELINA VILLARRAGA BAQUERO"/>
    <s v="DIRECTORA TECNICA DE PROYECCION SOCIAL"/>
    <n v="35262313"/>
    <s v="PROYECCIONSOCIAL@UNILLANOS.EDU.CO"/>
    <s v="N/A"/>
    <n v="632"/>
    <d v="2024-03-21T00:00:00"/>
    <n v="2119"/>
    <d v="2024-04-09T00:00:00"/>
    <s v="22090063082320202008"/>
    <s v="INVERSIÓN"/>
    <s v="30-46-101014422"/>
    <d v="2024-04-10T00:00:00"/>
    <d v="2024-04-10T00:00:00"/>
    <d v="2024-04-10T00:00:00"/>
    <d v="2024-09-09T00:00:00"/>
    <n v="0"/>
    <d v="2024-09-02T00:00:00"/>
    <s v="LOS DOCENTES ENCARGADOS DE LA ELABORACION DE LAS CARTILLAS AUN SE ENCUENTRAN EN LA ELABORACION DE ACUERDO AL CRONOGRAMA DOS (02) MESES Y DIECINUEVE (19) DIAS CALENDARIO "/>
    <d v="2024-11-28T00:00:00"/>
    <d v="2024-05-16T00:00:00"/>
    <s v="SE AGREGAN ITEMS A CLAUSULA 3 ESPECIFICACIONES TECNICAS - ADICION"/>
    <s v="N/A"/>
    <s v="N/A"/>
    <s v="N/A"/>
    <s v="N/A"/>
    <s v="N/A"/>
    <s v="N/A"/>
    <n v="10972395"/>
    <n v="0"/>
    <n v="0"/>
    <n v="10972395"/>
    <n v="101288635"/>
    <s v="ALEJANDRA"/>
    <d v="2024-04-25T00:00:00"/>
    <n v="12"/>
    <s v="SI"/>
    <d v="2024-12-10T00:00:00"/>
    <s v="LIQUIDADO"/>
    <s v="OK"/>
    <d v="2024-04-15T00:00:00"/>
    <n v="5"/>
    <s v="OK"/>
    <m/>
    <m/>
    <x v="4"/>
  </r>
  <r>
    <s v="0527"/>
    <x v="0"/>
    <s v="MANTENIMIENTO DE ESPACIOS ACADÉMICOS Y LABORATORIOS DE LA UNIVERSIDAD DE LOS LLANOS CAMPUS BARCELONA."/>
    <m/>
    <x v="8"/>
    <n v="129723643"/>
    <s v="SERVICIOS MANTENIMIENTO Y CONSULTORIA TÉCNICA S.A.S."/>
    <s v="900724882-1"/>
    <s v="LUIS CARLOS DEVIA GAMBOA"/>
    <n v="86066281"/>
    <s v="3112222248 – 3118477067"/>
    <s v="jmrpavimentos@gmail.com sermacotgrupo@gmail.com"/>
    <s v="DOS (02) MESES CALENDARIOS"/>
    <d v="2024-04-09T00:00:00"/>
    <s v="WILSON FERNANDO SALGADO CIFUENTES"/>
    <s v="VICERRECTOR DE RECURSOS UNIVERSITARIOS"/>
    <n v="17346234"/>
    <s v="VICERRECURSOS@UNILLANOS.EDU.CO"/>
    <s v="N/A"/>
    <n v="601"/>
    <d v="2024-03-19T00:00:00"/>
    <n v="2138"/>
    <d v="2024-04-10T00:00:00"/>
    <s v="21010060342120202005"/>
    <s v="FUNCIONAMIENTO"/>
    <s v="620-47-994000052491 _x000a_620-74-994000012161 _x000a_"/>
    <d v="2024-04-12T00:00:00"/>
    <d v="2024-04-13T00:00:00"/>
    <d v="2024-04-13T00:00:00"/>
    <d v="2024-06-12T00:00:00"/>
    <n v="0"/>
    <s v="N/A"/>
    <s v="N/A"/>
    <s v="N/A"/>
    <s v="N/A"/>
    <s v="N/A"/>
    <s v="N/A"/>
    <s v="N/A"/>
    <s v="N/A"/>
    <s v="N/A"/>
    <s v="N/A"/>
    <s v="N/A"/>
    <n v="0"/>
    <n v="0"/>
    <n v="0"/>
    <n v="0"/>
    <n v="129723643"/>
    <s v="ALEJANDRA"/>
    <d v="2024-04-16T00:00:00"/>
    <n v="2"/>
    <s v="NO"/>
    <d v="2024-12-17T00:00:00"/>
    <s v="LIQUIDADO"/>
    <s v="OK LIQUIDADO"/>
    <d v="2024-04-16T00:00:00"/>
    <n v="6"/>
    <s v="OK"/>
    <m/>
    <m/>
    <x v="4"/>
  </r>
  <r>
    <s v="0528"/>
    <x v="0"/>
    <s v="RENOVACIÓN DEL SISTEMA OMP (OPEN MONOGRAPHIC PRESS) Y SISTEMA DE AUTOMATIZACIÓN DE PUBLICACIONES SERIADAS – OPEN JOURNAL SYSTEM – OJS PARA LA EDITORIAL UNILLANOS VIGENCIA 2024, CON CARGO A LA FICHA BPUNI VIAC 04 3110 2023"/>
    <m/>
    <x v="3"/>
    <n v="30411200"/>
    <s v="METABIBLIOTECA S.A.S."/>
    <s v="900638480-6"/>
    <s v="DIANA CATALINA VARGAS HURTADO"/>
    <n v="53041615"/>
    <n v="3005625556"/>
    <s v="lgomez@metabiblioteca.com    felipe.gomez3@gmail.com"/>
    <s v="DOS (02) MESES CALENDARIO"/>
    <d v="2024-04-09T00:00:00"/>
    <s v="YOHANA MARÍA VELASCO SANTAMARÍA"/>
    <s v="Directora General de Investigaciones"/>
    <n v="52518905"/>
    <s v="PROYECCIONSOCIAL@UNILLANOS.EDU.CO"/>
    <s v="N/A"/>
    <n v="602"/>
    <d v="2024-03-19T00:00:00"/>
    <n v="2133"/>
    <d v="2024-04-10T00:00:00"/>
    <s v="220900630723201010050201"/>
    <s v="INVERSIÓN"/>
    <s v="N/A"/>
    <s v="N/A"/>
    <s v="N/A"/>
    <d v="2024-04-10T00:00:00"/>
    <d v="2024-06-09T00:00:00"/>
    <n v="0"/>
    <s v="N/A"/>
    <s v="N/A"/>
    <s v="N/A"/>
    <s v="N/A"/>
    <s v="N/A"/>
    <s v="N/A"/>
    <s v="N/A"/>
    <s v="N/A"/>
    <s v="N/A"/>
    <s v="N/A"/>
    <s v="N/A"/>
    <n v="0"/>
    <n v="0"/>
    <n v="0"/>
    <n v="0"/>
    <n v="30411200"/>
    <s v="CAMILO"/>
    <d v="2024-05-08T00:00:00"/>
    <n v="21"/>
    <s v="NO"/>
    <d v="2024-08-23T00:00:00"/>
    <s v="LIQUIDADO"/>
    <s v="OK LIQUIDADO"/>
    <d v="2024-04-24T00:00:00"/>
    <n v="12"/>
    <s v="ESTUDIO, CONTRATO, ACTA DE INICIO, TERMINACION Y LIQUIDACION"/>
    <m/>
    <m/>
    <x v="4"/>
  </r>
  <r>
    <s v="0529"/>
    <x v="0"/>
    <s v="ADQUISICIÓN DE UNIFORMES PARA ADMINISTRATIVOS, DOCENTES ESTUDIANTES PARA LA PARTICIPACIÓN EN COMPETENCIAS A NIVEL ZONAL, REGIONAL Y NACIONAL, CON CARGO A LA FICHA BPUNI BU 0207112023"/>
    <m/>
    <x v="4"/>
    <n v="31710000"/>
    <s v="JULIET GOMEZ ROJAS "/>
    <n v="1121862331"/>
    <s v="N/A"/>
    <s v="N/A"/>
    <n v="3143621751"/>
    <s v="julietjgb@yahoo.es"/>
    <s v="CUATRO (04) MESES CALENDARIO"/>
    <d v="2024-04-09T00:00:00"/>
    <s v="JHON FREYD MONROY RODRIGUEZ "/>
    <s v="Jefe de la División de Bienestar Institucional Universitario"/>
    <n v="86074342"/>
    <s v="bienestar@unillanos.edu.co "/>
    <s v="N/A"/>
    <n v="680"/>
    <d v="2024-04-01T00:00:00"/>
    <n v="2136"/>
    <d v="2024-04-10T00:00:00"/>
    <s v="22090063162320202008"/>
    <s v="INVERSIÓN"/>
    <s v="N/A"/>
    <s v="N/A"/>
    <s v="N/A"/>
    <d v="2024-04-10T00:00:00"/>
    <d v="2024-08-09T00:00:00"/>
    <n v="0"/>
    <s v="N/A"/>
    <s v="N/A"/>
    <s v="N/A"/>
    <s v="N/A"/>
    <s v="N/A"/>
    <s v="N/A"/>
    <s v="N/A"/>
    <s v="N/A"/>
    <s v="N/A"/>
    <s v="N/A"/>
    <s v="N/A"/>
    <n v="0"/>
    <n v="0"/>
    <n v="0"/>
    <n v="0"/>
    <n v="31710000"/>
    <s v="CAMILO"/>
    <d v="2024-04-18T00:00:00"/>
    <n v="7"/>
    <s v="SI"/>
    <d v="2024-04-22T00:00:00"/>
    <s v="LIQUIDADO"/>
    <s v="OK LIQUIDADO"/>
    <d v="2024-04-18T00:00:00"/>
    <n v="8"/>
    <s v="ESTUDIO, CONTRATO, ACTA INICIO, TERMINACIÓN Y LIQUIDACIÓN"/>
    <m/>
    <m/>
    <x v="4"/>
  </r>
  <r>
    <s v="0530"/>
    <x v="0"/>
    <s v="ADQUISICIÓN DE REACTIVOS, INSUMOS Y MATERIAL PARA EL LABORATORIO DE SIMULACIÓN CLÍNICA Y DE SIMULACIÓN FARMACÉUTICA DE LA UNIVERSIDAD DE LOS LLANOS."/>
    <m/>
    <x v="4"/>
    <n v="27278202"/>
    <s v="SUMICLINICOS E.U."/>
    <s v="822.007.156-4"/>
    <s v="CARLOS ALBERTO CEBALLOS GARCIA"/>
    <n v="79627948"/>
    <s v="(608) 6618589 – 3144147030"/>
    <s v="sumiclinicos@msn.com"/>
    <s v="CUATRO (04) MESES CALENDARIO"/>
    <d v="2024-04-09T00:00:00"/>
    <s v="MIGUEL ANGEL RAMIREZ NIÑO"/>
    <s v="COORDINADOR SISTEMAS DE LABORATORIOS"/>
    <n v="91475177"/>
    <s v="COORDINACIONLABORATORIOS@UNILLANOS.EDU.CO"/>
    <s v="N/A"/>
    <n v="84"/>
    <d v="2024-01-25T00:00:00"/>
    <n v="2122"/>
    <d v="2024-04-09T00:00:00"/>
    <n v="2.2010060272120201E+19"/>
    <s v="FUNCIONAMIENTO"/>
    <s v="N/A"/>
    <s v="N/A"/>
    <s v="N/A"/>
    <d v="2024-04-11T00:00:00"/>
    <d v="2024-08-10T00:00:00"/>
    <n v="0"/>
    <s v="N/A"/>
    <s v="N/A"/>
    <s v="N/A"/>
    <s v="N/A"/>
    <s v="N/A"/>
    <s v="N/A"/>
    <s v="N/A"/>
    <s v="N/A"/>
    <s v="N/A"/>
    <s v="N/A"/>
    <s v="N/A"/>
    <n v="0"/>
    <n v="0"/>
    <n v="0"/>
    <n v="0"/>
    <n v="27278202"/>
    <s v="LIDA"/>
    <d v="2024-04-17T00:00:00"/>
    <n v="5"/>
    <m/>
    <d v="2024-08-09T00:00:00"/>
    <s v="LIQUIDADO"/>
    <s v="OK LIQUIDADO"/>
    <d v="2024-04-16T00:00:00"/>
    <n v="6"/>
    <s v="ESTUDIO, CONTRATO, ACTA INICIO, ACTA ACLARATORIA, TERMINACIÒN Y LIQUIDACIÒN "/>
    <m/>
    <m/>
    <x v="4"/>
  </r>
  <r>
    <s v="0531"/>
    <x v="0"/>
    <s v="ADQUISICIÓN DE ELEMENTOS, INSUMOS, MATERIAL Y MEDICAMENTOS NECESARIOS PARA EL FUNCIONAMIENTO DE LA CLÍNICA VETERINARIA DE LA UNIVERSIDAD DE LOS LLANOS."/>
    <m/>
    <x v="4"/>
    <n v="149999541"/>
    <s v="SUMICLINICOS E.U."/>
    <s v="822.007.156-4"/>
    <s v="CARLOS ALBERTO CEBALLOS GARCIA"/>
    <n v="79627948"/>
    <s v="(608) 6618589 – 3144147030"/>
    <s v="sumiclinicos@msn.com"/>
    <s v="OCHO (8) MESES CALENDARIO O HASTA EL TREINTA Y UNO (31) DE DICIEMBRE DE 2024"/>
    <d v="2024-04-10T00:00:00"/>
    <s v="ANITA ISABEL ROQUE RODRIGUEZ "/>
    <s v="DIRECTORA DE CLINICA VETERINARIA"/>
    <n v="52218343"/>
    <s v="clinicaveterinaria@unillanos.edu.co"/>
    <s v="N/A"/>
    <n v="643"/>
    <d v="2024-03-21T00:00:00"/>
    <n v="2137"/>
    <d v="2024-04-10T00:00:00"/>
    <s v="22010060282120201003"/>
    <s v="FUNCIONAMIENTO"/>
    <s v="620-47-994000052487"/>
    <d v="2024-04-12T00:00:00"/>
    <d v="2024-04-12T00:00:00"/>
    <d v="2024-04-12T00:00:00"/>
    <d v="2024-12-11T00:00:00"/>
    <n v="0"/>
    <s v="N/A"/>
    <s v="N/A"/>
    <s v="N/A"/>
    <s v="N/A"/>
    <s v="N/A"/>
    <s v="N/A"/>
    <s v="N/A"/>
    <s v="N/A"/>
    <s v="N/A"/>
    <s v="N/A"/>
    <s v="N/A"/>
    <n v="0"/>
    <n v="0"/>
    <n v="0"/>
    <n v="0"/>
    <n v="149999541"/>
    <s v="ALEJANDRA"/>
    <d v="2024-04-24T00:00:00"/>
    <n v="9"/>
    <m/>
    <d v="2024-12-18T00:00:00"/>
    <s v="LIQUIDADO"/>
    <s v="OK LIQUIDADO"/>
    <d v="2024-04-15T00:00:00"/>
    <n v="4"/>
    <s v="OK LIQUIDADO"/>
    <m/>
    <m/>
    <x v="4"/>
  </r>
  <r>
    <s v="0539"/>
    <x v="0"/>
    <s v="ADQUISICIÓN DE KIT DE CELDA PARA EL DESARROLLO ACTIVIDADES DEPORTIVAS Y DE ACTIVIDAD FÍSICA CON CARGO A LA FICHA BPUNI BU 02 0711 2023."/>
    <m/>
    <x v="4"/>
    <n v="3063060"/>
    <s v="INVERMEDICA S.A.S."/>
    <s v="800174381-1"/>
    <s v="MAURICIO ZAPATA DUQUE"/>
    <n v="16686790"/>
    <s v="(602) 6646389  3105605107."/>
    <s v="invermedicali@hotmail.co ; natalia_bachiller@invermedica.co"/>
    <s v="CUATRO (4) MESES CALENDARIO"/>
    <d v="2024-04-10T00:00:00"/>
    <s v="OSCAR MAURICIO SANTAMARÍA NIÑO"/>
    <s v="Director del Programa de Educación Física y Deportes "/>
    <n v="86079599"/>
    <s v="labfisiologia@unillanos.edu.co"/>
    <s v="N/A"/>
    <n v="628"/>
    <d v="2024-03-21T00:00:00"/>
    <n v="2143"/>
    <d v="2024-04-10T00:00:00"/>
    <s v="21020065302320202008"/>
    <s v="INVERSIÓN"/>
    <s v="N/A"/>
    <s v="N/A"/>
    <s v="N/A"/>
    <d v="2024-04-10T00:00:00"/>
    <d v="2024-08-09T00:00:00"/>
    <n v="0"/>
    <s v="N/A"/>
    <s v="N/A"/>
    <s v="N/A"/>
    <s v="N/A"/>
    <s v="N/A"/>
    <s v="N/A"/>
    <s v="N/A"/>
    <s v="N/A"/>
    <s v="N/A"/>
    <s v="N/A"/>
    <s v="N/A"/>
    <n v="0"/>
    <n v="0"/>
    <n v="0"/>
    <n v="0"/>
    <n v="3063060"/>
    <s v="LIDA"/>
    <d v="2024-04-15T00:00:00"/>
    <n v="4"/>
    <s v="SI"/>
    <d v="2024-06-21T00:00:00"/>
    <s v="LIQUIDADO"/>
    <s v="OK LIQUIDADO"/>
    <d v="2024-04-11T00:00:00"/>
    <n v="2"/>
    <s v="ESTUDIO, CONTRATO, ACTA DE INICIO, TERMINACION Y LIQUIDACION"/>
    <m/>
    <m/>
    <x v="4"/>
  </r>
  <r>
    <s v="0540"/>
    <x v="0"/>
    <s v="ADQUISICIÓN DE TARJETA GRÁFICA GPU COMO APOYO A EL PROYECTO “DISEÑAR NUEVAS TECNOLOGÍAS DE GESTIÓN, PROCESAMIENTO Y ANÁLISIS DE INFORMACIÓN MÉDICA PARA APOYO AL MANEJO DEL RIESGO CARDIOVASCULAR SOBRE LA BASE DEL FORTALECIMIENTO DE CAPACIDADES CIENTÍFICAS "/>
    <m/>
    <x v="4"/>
    <n v="9817500"/>
    <s v="ADAMCOL S.A.S."/>
    <s v="830135205-4"/>
    <s v="OSDANY ANDRÉS TAPIAS POSADA"/>
    <n v="1026278727"/>
    <s v="(601) 9278524, (601) 9278553, 320 2714129 - 318 3868018"/>
    <s v="Ventas@Adamcol.co"/>
    <s v="DOS (02) MESES CALENDARIO"/>
    <d v="2024-04-10T00:00:00"/>
    <s v="ANGEL ALFONSO CRUZ ROA"/>
    <s v="DOCENTE FACULTAD DE CIENCIAS BASICAS E INGENIERIA"/>
    <n v="86078374"/>
    <s v="aacruzroa@unillanos.edu.co"/>
    <s v="N/A"/>
    <n v="504"/>
    <d v="2024-03-07T00:00:00"/>
    <n v="2144"/>
    <d v="2024-04-10T00:00:00"/>
    <s v="22010061082450209"/>
    <s v="FUNCIONAMIENTO"/>
    <s v="N/A"/>
    <s v="N/A"/>
    <s v="N/A"/>
    <d v="2024-04-11T00:00:00"/>
    <d v="2024-06-10T00:00:00"/>
    <n v="0"/>
    <s v="N/A"/>
    <s v="N/A"/>
    <s v="N/A"/>
    <s v="N/A"/>
    <s v="N/A"/>
    <s v="N/A"/>
    <s v="N/A"/>
    <d v="2024-05-31T00:00:00"/>
    <s v="La suspensión temporal del contrato, se solicita en razón  a los retrasos con la fecha de entrega de la tarjeta GPU, por parte del proveedor, puesto que al ser un elemento importado y de alta demanda en el mercado, se agota rápidamente en el mercado._x000a__x000a_"/>
    <s v="N/A"/>
    <d v="2024-07-30T00:00:00"/>
    <n v="0"/>
    <n v="0"/>
    <n v="0"/>
    <n v="0"/>
    <n v="9817500"/>
    <s v="LIDA"/>
    <d v="2024-04-23T00:00:00"/>
    <n v="9"/>
    <s v="SI"/>
    <d v="2024-08-05T00:00:00"/>
    <s v="LIQUIDADO"/>
    <s v="OK LIQUIDADO"/>
    <d v="2024-04-17T00:00:00"/>
    <n v="6"/>
    <s v="ESTUDIO, CONTRATO, ACTA DE INICIO, SUSPENSIO, REINICIO, TERMINACION Y LIQUIDACION"/>
    <m/>
    <m/>
    <x v="4"/>
  </r>
  <r>
    <s v="0541"/>
    <x v="0"/>
    <s v="PRESTACIÓN DEL SERVICIO DE SOPORTE, MANTENIMIENTO, CAPACITACIÓN, ACTUALIZACIÓN Y DESARROLLO REQUERIDO EN LOS MÓDULOS DEL SOFTWARE SICOF ERP, PARA LA UNIVERSIDAD DE LOS LLANOS, CON CARGO AL PROYECTO BPUNI SIST 01 0311 2023."/>
    <m/>
    <x v="3"/>
    <n v="409788182"/>
    <s v="LAPOINT ICT S.A.S"/>
    <s v="900.862.761-1"/>
    <s v="DABERSON FERNEY HENAO MONSALVE"/>
    <n v="15436453"/>
    <s v="3002821649."/>
    <s v="direccion.administrativa@ada.co"/>
    <s v="DIEZ (10) MESES Y 20 DÍAS CALENDARIO "/>
    <d v="2024-04-10T00:00:00"/>
    <s v="ROIMAN ARTURO SASTOQUE GUZMÀN"/>
    <s v="JEFE DE LA OFICINA DE SISTEMAS"/>
    <n v="86057944"/>
    <s v="SISTEMAS@UNILLANOS.EDU.CO"/>
    <s v="N/A"/>
    <n v="684"/>
    <d v="2024-04-02T00:00:00"/>
    <n v="2161"/>
    <d v="2024-04-10T00:00:00"/>
    <s v="2209006315232010100502030101"/>
    <s v="INVERSIÓN - ESTAMPILLA UNILLANOS"/>
    <s v="65-44-101229616 "/>
    <d v="2024-04-16T00:00:00"/>
    <d v="2024-04-16T00:00:00"/>
    <d v="2024-04-16T00:00:00"/>
    <d v="2025-03-08T00:00:00"/>
    <n v="0"/>
    <d v="2025-03-06T00:00:00"/>
    <s v="PRÒRROGA Nº 01, se pròrroga por un tèrmino de UN (1) MES Y QUINCE (15) DÍAS CALENDARIO"/>
    <d v="2025-04-22T00:00:00"/>
    <s v="N/A"/>
    <s v="N/A"/>
    <s v="09/05/2023              21/08/2024    "/>
    <s v="ACTA ACLARATORIA Nº 01 y 02  SE ACLARA EN EL ACTA DE INICIO AÑO DE LA FECHA DE TERMINACIÒN DEL CONTRATO.              ACTA ACLARATORIA Nº 01 AL CONTRATO  "/>
    <s v="N/A"/>
    <s v="N/A"/>
    <s v="N/A"/>
    <s v="N/A"/>
    <n v="0"/>
    <n v="0"/>
    <n v="0"/>
    <n v="0"/>
    <n v="409788182"/>
    <s v="NATALIA"/>
    <d v="2024-05-14T00:00:00"/>
    <n v="21"/>
    <s v="NO"/>
    <d v="2025-05-22T00:00:00"/>
    <s v="LIQUIDADO"/>
    <s v="OK LIQUIDADO"/>
    <d v="2024-04-17T00:00:00"/>
    <n v="6"/>
    <s v="ESTUDIO, CONTRATO, ACTA INICIO, ACTA ACLAROTORIA"/>
    <m/>
    <m/>
    <x v="4"/>
  </r>
  <r>
    <s v="0542"/>
    <x v="0"/>
    <s v="SERVICIO DE MANTENIMIENTO GENERAL PREVENTIVO Y CORRECTIVO CON SUMINISTRO DE REPUESTOS PARA LOS AIRES ACONDICIONADOS DE LA UNIVERSIDAD DE LOS LLANOS."/>
    <m/>
    <x v="3"/>
    <n v="120000000"/>
    <s v="GIMATEK TECNOLOGÌA S.A.S"/>
    <s v="901.261.645-8"/>
    <s v="GILBERT CÈSPEDES VIZCAINO"/>
    <n v="17345902"/>
    <s v="3104843355."/>
    <s v="gimatektecnologiasas2019@gmail.com "/>
    <s v="CUATRO (04) MESES CALENDARIO"/>
    <d v="2024-04-10T00:00:00"/>
    <s v="CLAUDIA CONSTANZA GANTIVA ORTEGÓN"/>
    <s v="ADMINISTRATIVO DE LA OFICINA DE SERVICIOS GENERALES"/>
    <n v="40390987"/>
    <s v="SERVICIOS.GENERALES@UNILLANOS.EDU.CO"/>
    <s v="N/A"/>
    <n v="642"/>
    <d v="2024-03-21T00:00:00"/>
    <n v="2163"/>
    <d v="2024-04-11T00:00:00"/>
    <s v="22010060612120202008"/>
    <s v="FUNCIONAMIENTO"/>
    <n v="100040665"/>
    <d v="2024-04-11T00:00:00"/>
    <d v="2024-04-11T00:00:00"/>
    <d v="2024-04-11T00:00:00"/>
    <d v="2024-08-10T00:00:00"/>
    <n v="0"/>
    <s v="N/A"/>
    <s v="N/A"/>
    <s v="N/A"/>
    <s v="N/A"/>
    <s v="N/A"/>
    <d v="2024-05-10T00:00:00"/>
    <s v="ACLARATORIA Nº 01                    SE ACLARA NÙMERO DE PÒLIZA DE CUMPLIMIENTO"/>
    <s v="N/A"/>
    <s v="N/A"/>
    <s v="N/A"/>
    <s v="N/A"/>
    <n v="0"/>
    <n v="0"/>
    <n v="0"/>
    <n v="0"/>
    <n v="120000000"/>
    <s v="NATALIA"/>
    <d v="2024-05-08T00:00:00"/>
    <n v="20"/>
    <s v="SI"/>
    <d v="2024-08-20T00:00:00"/>
    <s v="LIQUIDADO"/>
    <s v="OK LIQUIDADO"/>
    <d v="2024-04-16T00:00:00"/>
    <n v="5"/>
    <s v="ESTUDIO, CONTRATO, ACTA INICIO, ACTA ACLARATORIA, TERMINACION Y LIQUIDACION"/>
    <m/>
    <m/>
    <x v="4"/>
  </r>
  <r>
    <s v="0543"/>
    <x v="0"/>
    <s v="PRESTAR LOS SERVICIOS DE TAMIZAJE CITOLOGÍA CERVICOUTERINA Y ENTREGA DE RESULTADOS CON CARGO A LA FICHA BPUNI BU 02 0711 2023"/>
    <m/>
    <x v="3"/>
    <n v="5250000"/>
    <s v="ANA VICENTA RINCÓN NIÑO"/>
    <n v="40341833"/>
    <s v="N/A"/>
    <s v="N/A"/>
    <n v="3202720599"/>
    <s v="consultorioccuyplanificacion@gmail.com"/>
    <s v="SIETE (7) MESES CALENDARIO"/>
    <d v="2024-04-10T00:00:00"/>
    <s v="JHON FREYD MONROY RODRIGUEZ "/>
    <s v="Jefe de la División de Bienestar Institucional Universitario"/>
    <n v="86074342"/>
    <s v="bienestar@unillanos.edu.co "/>
    <s v="N/A"/>
    <n v="717"/>
    <d v="2024-04-04T00:00:00"/>
    <n v="2159"/>
    <d v="2024-04-10T00:00:00"/>
    <s v="21020065302320202009"/>
    <s v="INVERSIÓN"/>
    <s v="N/A"/>
    <s v="N/A"/>
    <s v="N/A"/>
    <d v="2024-04-10T00:00:00"/>
    <d v="2024-11-09T00:00:00"/>
    <n v="0"/>
    <s v="N/A"/>
    <s v="N/A"/>
    <s v="N/A"/>
    <s v="N/A"/>
    <s v="N/A"/>
    <s v="N/A"/>
    <s v="N/A"/>
    <s v="N/A"/>
    <s v="N/A"/>
    <s v="N/A"/>
    <s v="N/A"/>
    <n v="0"/>
    <n v="0"/>
    <n v="0"/>
    <n v="0"/>
    <n v="5250000"/>
    <s v="CAMILO"/>
    <d v="2024-05-07T00:00:00"/>
    <n v="20"/>
    <s v="NO"/>
    <d v="2024-11-08T00:00:00"/>
    <s v="LIQUIDADO"/>
    <s v="OK LIQUIDADO"/>
    <d v="2024-04-24T00:00:00"/>
    <n v="11"/>
    <s v="OK HASTA LIQUIDACION"/>
    <m/>
    <m/>
    <x v="4"/>
  </r>
  <r>
    <s v="0544"/>
    <x v="0"/>
    <s v="OPTIMIZACIÓN Y REHABILITACIÓN DEL SISTEMA DE TRATAMIENTO PARA EL SUMINISTRO DE AGUA POTABLE EN EL CAMPUS BOQUEMONTE SEDE MUNICIPIO DE GRANADA DE LA UNIVERSIDAD DE LOS LLANOS."/>
    <m/>
    <x v="8"/>
    <n v="104917140"/>
    <s v="SERVICIOS TECNICOS Y MONTAJES SION S.A.S."/>
    <s v="900.268.856-3"/>
    <s v="JOSÉ JOAQUÍN RUGE CEBALLOS"/>
    <n v="79372483"/>
    <n v="3162267155"/>
    <s v="gerencia.comercial@sionsas.co"/>
    <s v="DOS (02) MESES CALENDARIOS"/>
    <d v="2024-04-11T00:00:00"/>
    <s v="WILSON FERNANDO SALGADO CIFUENTES"/>
    <s v="VICERRECTOR DE RECURSOS UNIVERSITARIOS"/>
    <n v="17346234"/>
    <s v="VICERRECURSOS@UNILLANOS.EDU.CO"/>
    <s v="N/A"/>
    <n v="663"/>
    <d v="2024-03-22T00:00:00"/>
    <n v="2165"/>
    <d v="2024-04-11T00:00:00"/>
    <s v="22010060342120202005"/>
    <s v="FUNCIONAMIENTO"/>
    <s v="CV-100040698  - CV-100010793"/>
    <d v="2024-04-15T00:00:00"/>
    <d v="2024-04-15T00:00:00"/>
    <d v="2024-04-15T00:00:00"/>
    <d v="2024-06-14T00:00:00"/>
    <n v="0"/>
    <s v="N/A"/>
    <s v="N/A"/>
    <s v="N/A"/>
    <s v="N/A"/>
    <s v="N/A"/>
    <s v="N/A"/>
    <s v="N/A"/>
    <s v="N/A"/>
    <s v="N/A"/>
    <s v="N/A"/>
    <s v="N/A"/>
    <n v="0"/>
    <n v="0"/>
    <n v="0"/>
    <n v="0"/>
    <n v="104917140"/>
    <s v="ALEJANDRA"/>
    <d v="2024-04-30T00:00:00"/>
    <n v="12"/>
    <s v="NO"/>
    <d v="2024-09-26T00:00:00"/>
    <s v="LIQUIDADO"/>
    <s v="OK LIQUIDADO"/>
    <d v="2024-04-17T00:00:00"/>
    <n v="5"/>
    <s v="ESTUDIO, CONTRATO, ACTA INICIO, ACTA DE RECIBO FINAL Y LIQUIDACION"/>
    <m/>
    <m/>
    <x v="4"/>
  </r>
  <r>
    <s v="0545"/>
    <x v="1"/>
    <s v="PRESTACIÓN DEL SERVICIO DE TRANSPORTE ESPECIAL TERRESTRE PARA EL DESARROLLO DE LAS VISITAS Y PRÁCTICAS EXTRAMUROS DESTINADAS A LOS ESTUDIANTES DE LA UNIVERSIDAD DE LOS LLANOS.  "/>
    <m/>
    <x v="3"/>
    <n v="969870470"/>
    <s v="SERVITRANSTUR S.A.S."/>
    <s v="830.007.737-2"/>
    <s v="NESTOR HAROLD CALDERON MARTINEZ"/>
    <n v="79706143"/>
    <s v="(608) 6719813 - 3208130364- 3125683847"/>
    <s v="joperaciones@servitranstur.com, - contable@servitanstur.com"/>
    <s v="SEIS (06) MESES CALENDARIO, O HASTA AGOTAR PRESUPUESTO"/>
    <d v="2024-04-12T00:00:00"/>
    <s v="CLAUDIA CONSTANZA GANTIVA ORTEGÓN"/>
    <s v="Técnico Administrativo de la Oficina de Servicios Generales"/>
    <n v="40390987"/>
    <s v="SERVICIOS.GENERALES@UNILLANOS.EDU.CO"/>
    <s v="N/A"/>
    <n v="578"/>
    <d v="2024-03-15T00:00:00"/>
    <n v="2189"/>
    <d v="2024-04-12T00:00:00"/>
    <s v="21010060372120202006 _x000a_22010060372120202006"/>
    <s v="FUNCIONAMIENTO"/>
    <s v="CV-100040724 - CV-100010804"/>
    <d v="2024-04-16T00:00:00"/>
    <d v="2024-04-16T00:00:00"/>
    <d v="2024-04-16T00:00:00"/>
    <d v="2024-10-15T00:00:00"/>
    <n v="0"/>
    <s v="N/A"/>
    <s v="N/A"/>
    <s v="N/A"/>
    <s v="N/A"/>
    <s v="N/A"/>
    <s v="N/A"/>
    <s v="N/A"/>
    <s v="N/A"/>
    <s v="N/A"/>
    <s v="N/A"/>
    <s v="N/A"/>
    <n v="0"/>
    <n v="0"/>
    <n v="0"/>
    <n v="0"/>
    <n v="969870470"/>
    <s v="ALEJANDRA"/>
    <d v="2024-04-30T00:00:00"/>
    <n v="11"/>
    <s v="NO"/>
    <d v="2024-05-27T00:00:00"/>
    <s v="LIQUIDADO"/>
    <s v="OK LIQUIDADO"/>
    <d v="2024-04-18T00:00:00"/>
    <n v="5"/>
    <s v="ESTUDIO, PLIEGO, APERTURA, ADJUDICACIÒN, CONTRATO, INICIO, TERMINACIÒN, LIQUIDACIÒN"/>
    <m/>
    <m/>
    <x v="4"/>
  </r>
  <r>
    <s v="0546"/>
    <x v="1"/>
    <s v="ADQUISICIÓN DE PAPELERÍA, ÚTILES Y ELEMENTOS DE OFICINA, TINTAS, CARTUCHOS Y TÓNER DE IMPRESORAS, PARA EL NORMAL FUNCIONAMIENTO DE LAS UNIDADES ADMINISTRATIVAS Y ACADÉMICAS DE LA UNIVERSIDAD DE LOS LLANOS"/>
    <m/>
    <x v="4"/>
    <n v="227941433"/>
    <s v="DISTRIBUCIONES TOPALXE S.A.S."/>
    <s v="800.202.522-2"/>
    <s v="NIDIA OLIVEROS LEAL"/>
    <n v="51556786"/>
    <s v="(608) 6722208 – (608) 6722205"/>
    <s v="topalxe.gerencia@gmail.com"/>
    <s v="CUATRO (04) MESES CALENDARIO "/>
    <d v="2024-04-12T00:00:00"/>
    <s v="GLORIA INÉS HERRERA SARMIENTO "/>
    <s v="JEFE DE LA OFICINA DE ALMACÉN E INVENTARIOS"/>
    <n v="40379498"/>
    <s v="almacen@unillanos.edu.co"/>
    <s v="N/A"/>
    <n v="630"/>
    <d v="2024-03-21T00:00:00"/>
    <n v="2187"/>
    <d v="2024-04-12T00:00:00"/>
    <s v="22010060212120201003"/>
    <s v="FUNCIONAMIENTO"/>
    <s v="CV-100040716                "/>
    <d v="2024-04-15T00:00:00"/>
    <d v="2024-04-15T00:00:00"/>
    <d v="2024-04-15T00:00:00"/>
    <d v="2024-08-14T00:00:00"/>
    <n v="0"/>
    <s v="N/A"/>
    <s v="N/A"/>
    <s v="N/A"/>
    <s v="N/A"/>
    <s v="N/A"/>
    <s v="N/A"/>
    <s v="N/A"/>
    <s v="N/A"/>
    <s v="N/A"/>
    <s v="N/A"/>
    <s v="N/A"/>
    <n v="0"/>
    <n v="0"/>
    <n v="0"/>
    <n v="0"/>
    <n v="227941433"/>
    <s v="NATALIA"/>
    <d v="2024-05-08T00:00:00"/>
    <n v="5"/>
    <s v="SI"/>
    <d v="2024-05-23T00:00:00"/>
    <s v="LIQUIDADO"/>
    <s v="OK LIQUIDADO"/>
    <d v="2024-04-16T00:00:00"/>
    <n v="3"/>
    <s v="ESTUDIO, PLIEGO, APERTURA, ADENDA Nº1, ADJUDICACIÒN, CONTRATO, INICIO, TERMINACIÒN, LIQUIDACIÒN"/>
    <m/>
    <m/>
    <x v="4"/>
  </r>
  <r>
    <s v="0547"/>
    <x v="0"/>
    <s v="ADQUISICIÓN DE EQUIPOS PARA LOS LABORATORIOS DE LA UNIVERSIDAD DE LOS LLANOS EN EL MARCO DE LA POLÍTICA DE MEDIOS EDUCATIVOS SEGÚN FICHA BPUNI VIARE 05 0211 2023."/>
    <m/>
    <x v="4"/>
    <n v="1227329110"/>
    <s v="NUEVOS RECURSOS S.A.S"/>
    <s v="830.014.721-4"/>
    <s v="JUAN MANUEL FRESEN MARTÍNEZ"/>
    <n v="79147272"/>
    <s v="3103413242."/>
    <s v="comercial@nuevosrecursos.com"/>
    <s v="SEIS (06) MESES CALENDARIO"/>
    <d v="2024-04-12T00:00:00"/>
    <s v="MIGUEL ANGEL RAMÍREZ NIÑO "/>
    <s v="COORDINADOR DEL SISTEMA DE LABORATORIOS"/>
    <n v="91475177"/>
    <s v="COORDINACIONLABORATORIOS@UNILLANOS.EDU.CO"/>
    <s v="N/A"/>
    <n v="701"/>
    <d v="2024-04-03T00:00:00"/>
    <n v="2199"/>
    <d v="2024-04-12T00:00:00"/>
    <s v="220800614923201010030208"/>
    <s v="INVERSIÓN"/>
    <s v="380-45-994000042504"/>
    <d v="2024-04-19T00:00:00"/>
    <d v="2024-04-19T00:00:00"/>
    <d v="2024-04-19T00:00:00"/>
    <d v="2024-10-18T00:00:00"/>
    <n v="0"/>
    <s v="N/A"/>
    <s v="N/A"/>
    <s v="N/A"/>
    <d v="2024-09-12T00:00:00"/>
    <s v="ACTA DE MODIFICACION Y ADICION, se modifica los items 24 y adicion de items 83-84"/>
    <s v="N/A"/>
    <s v="N/A"/>
    <s v="N/A"/>
    <s v="N/A"/>
    <s v="N/A"/>
    <s v="N/A"/>
    <n v="11254784"/>
    <n v="0"/>
    <n v="0"/>
    <n v="11254784"/>
    <n v="1238583894"/>
    <s v="CAMILO"/>
    <d v="2024-05-08T00:00:00"/>
    <n v="14"/>
    <s v="SI"/>
    <d v="2024-10-31T00:00:00"/>
    <s v="LIQUIDADO"/>
    <s v="OK LIQUIDADO"/>
    <d v="2024-04-25T00:00:00"/>
    <n v="10"/>
    <s v="ESTUDIO, CONTRATO, ACTA INCIO, MODIFICACION Y ADICION, TERMINACION Y LIQUIDACION"/>
    <m/>
    <m/>
    <x v="4"/>
  </r>
  <r>
    <s v="0548"/>
    <x v="2"/>
    <s v="SUMINISTRO DE RACIÓN ALIMENTARIA (TIPO ALMUERZO) DESTINADO A LOS ESTUDIANTES DE LA UNIVERSIDAD DE LOS LLANOS, EN DESARROLLO DEL PROYECTO “IMPLEMENTACIÓN DE MECANISMOS PARA LA PERMANENCIA Y GRADUACIÓN DE ESTUDIANTES DE PREGRADO CON MAYOR VULNERABILIDAD SOC"/>
    <m/>
    <x v="6"/>
    <n v="17711452250"/>
    <s v="CONSORCIO BIENESTAR UNILLANOS"/>
    <s v="901819852-3"/>
    <s v="SANTIAGO SOTO MOLINA"/>
    <n v="1015393643"/>
    <n v="3123910234"/>
    <s v="consorciobienestarunillanos@gmail.com"/>
    <s v="HASTA EL 29 DE DICIEMBRE DE 2028"/>
    <d v="2024-04-12T00:00:00"/>
    <s v="JHON FREYD MONROY RODRÌGUEZ"/>
    <s v="JEFE DE OFICINA DE BIENESTAR INSTITUCIONAL"/>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SICOF N° 462      SPGR N° 1924 "/>
    <d v="2024-03-05T00:00:00"/>
    <s v="SICOF Nº 2932   SPGR Nº 3624"/>
    <d v="2024-05-03T00:00:00"/>
    <s v="SICOF 33080612692320202006_x000a_SPGR 00AD-2202-0700-2023-00550-0305"/>
    <s v="REGALÍAS"/>
    <s v="CV-620 47 994000052646 y  (RCE) Nº620-74-994000012219 Anexo 0"/>
    <d v="2024-04-26T00:00:00"/>
    <d v="2024-05-03T00:00:00"/>
    <d v="2024-05-06T00:00:00"/>
    <d v="2028-12-29T00:00:00"/>
    <n v="884"/>
    <s v="N/A"/>
    <s v="N/A"/>
    <s v="N/A"/>
    <d v="2024-04-25T00:00:00"/>
    <s v="MODIFICACION PARCIAL, CLAUSULA  GARANTIAS, RESPECTO AL ALCANCE DE LA CALIDAD DEL SERVICIO"/>
    <s v="N/A"/>
    <s v="N/A"/>
    <s v="N/A"/>
    <s v="N/A"/>
    <s v="N/A"/>
    <s v="N/A"/>
    <n v="0"/>
    <n v="0"/>
    <n v="0"/>
    <n v="0"/>
    <n v="17711452250"/>
    <s v="NATALIA"/>
    <d v="2024-05-08T00:00:00"/>
    <n v="3"/>
    <s v="NO"/>
    <m/>
    <s v="EN EJECUCIÓN"/>
    <m/>
    <d v="2024-03-06T00:00:00"/>
    <n v="-28"/>
    <s v="OK HASTA ACTA DE INICIO"/>
    <m/>
    <m/>
    <x v="4"/>
  </r>
  <r>
    <s v="0549"/>
    <x v="0"/>
    <s v="SERVICIOS DE MANTENIMIENTO Y SUMINISTRO DE REPUESTOS PARA LOS FILTROS DE AGUA DE LAS DISTINTAS SEDES DE LA UNIVERSIDAD DE LOS LLANOS"/>
    <m/>
    <x v="3"/>
    <n v="22903670"/>
    <s v="PURIFICADORES Y FILTROS INTERNACIONAL S.A.S"/>
    <s v="830.021.842-6"/>
    <s v="FERNANDO CASTAÑO AVILA"/>
    <n v="19429017"/>
    <n v="3117392100"/>
    <s v="villavicencio@purifilinternacional.com"/>
    <s v="CUATRO (04) MESES CALENDARIO"/>
    <d v="2024-04-15T00:00:00"/>
    <s v="CLAUDIA CONSTANZA GANTIVA ORTEGÓN"/>
    <s v="Técnico Administrativo oficina de Servicios Generales"/>
    <n v="40390987"/>
    <s v="SERVICIOS.GENERALES@UNILLANOS.EDU.CO"/>
    <s v="N/A"/>
    <n v="644"/>
    <d v="2024-03-21T00:00:00"/>
    <n v="2234"/>
    <d v="2024-04-16T00:00:00"/>
    <s v="22010060342120202005"/>
    <s v="FUNCIONAMIENTO"/>
    <s v="N/A"/>
    <s v="N/A"/>
    <s v="N/A"/>
    <d v="2024-04-16T00:00:00"/>
    <d v="2024-08-15T00:00:00"/>
    <n v="0"/>
    <s v="N/A"/>
    <s v="N/A"/>
    <s v="N/A"/>
    <s v="N/A"/>
    <s v="N/A"/>
    <s v="N/A"/>
    <s v="N/A"/>
    <s v="N/A"/>
    <s v="N/A"/>
    <s v="N/A"/>
    <s v="N/A"/>
    <n v="0"/>
    <n v="0"/>
    <n v="0"/>
    <n v="0"/>
    <n v="22903670"/>
    <s v="CAMILO"/>
    <d v="2024-05-08T00:00:00"/>
    <n v="17"/>
    <s v="SI"/>
    <d v="2024-07-05T00:00:00"/>
    <s v="LIQUIDADO"/>
    <s v="OK LIQUIDADO"/>
    <d v="2024-04-24T00:00:00"/>
    <n v="8"/>
    <s v="ESTUDIO, CONTRATO, ACTA DE INICIO, TERMINACION Y LIQUIDACION"/>
    <m/>
    <m/>
    <x v="4"/>
  </r>
  <r>
    <s v="0556"/>
    <x v="0"/>
    <s v="ADQUISICIÓN DE INSUMOS, ELEMENTOS DE ASEO Y CAFETERÍA NECESARIOS PARA FUNCIONAMIENTO DE DEPENDENCIAS ADMINISTRATIVAS Y ACADÉMICAS DE LA UNIVERSIDAD DE LOS LLANOS."/>
    <m/>
    <x v="4"/>
    <n v="129840016"/>
    <s v="TEMPOASEO LTDA "/>
    <s v="800.256.513-8"/>
    <s v="JOSE ANTONIO PARRADO GARCIA"/>
    <n v="3272710"/>
    <s v="(608) 6727878 – (608) 6625557 "/>
    <s v="tempoaseo@gmail.com"/>
    <s v="CUATRO (04) MESES CALENDARIO"/>
    <d v="2024-04-17T00:00:00"/>
    <s v="GLORIA INES HERRERA SARMIENTO"/>
    <s v="Jefe de Oficina de Almacen e inventarios"/>
    <n v="40379498"/>
    <s v="almacen@unillanos.edu.co"/>
    <s v="N/A"/>
    <n v="766"/>
    <d v="2024-04-09T00:00:00"/>
    <n v="2263"/>
    <d v="2024-04-17T00:00:00"/>
    <s v="22010060302120201003"/>
    <s v="FUNCIONAMIENTO"/>
    <s v="3904113-5"/>
    <d v="2024-04-22T00:00:00"/>
    <d v="2024-04-22T00:00:00"/>
    <d v="2024-04-22T00:00:00"/>
    <d v="2024-08-21T00:00:00"/>
    <n v="0"/>
    <s v="N/A"/>
    <s v="N/A"/>
    <s v="N/A"/>
    <s v="N/A"/>
    <s v="N/A"/>
    <s v="N/A"/>
    <s v="N/A"/>
    <s v="N/A"/>
    <s v="N/A"/>
    <s v="N/A"/>
    <s v="N/A"/>
    <n v="0"/>
    <n v="0"/>
    <n v="0"/>
    <n v="0"/>
    <n v="129840016"/>
    <s v="ALEJANDRA"/>
    <d v="2024-04-30T00:00:00"/>
    <n v="7"/>
    <s v="SI"/>
    <d v="2024-09-12T00:00:00"/>
    <s v="LIQUIDADO"/>
    <s v="OK LIQUIDADO"/>
    <d v="2024-04-25T00:00:00"/>
    <n v="7"/>
    <s v="ESTUDIO, CONTRATO, ACTA DE INICIO, TERMINACION Y LIQUIDACION"/>
    <m/>
    <m/>
    <x v="4"/>
  </r>
  <r>
    <s v="0560"/>
    <x v="0"/>
    <s v="PRESTACIÓN DE SERVICIOS PROFESIONALES PARA LA ASESORÍA JURÍDICA ASOCIADA A LOS PROCESOS DE PROTECCIÓN DE LA PROPIEDAD INTELECTUAL DE LOS PRODUCTOS DE I+D+I DERIVADOS COMO RESULTADO DEL PROYECTO TITULADO “IMPLEMENTACIÓN DE UNA RED DE INVESTIGACIÓN, DESARRO"/>
    <m/>
    <x v="0"/>
    <n v="10000000"/>
    <s v="EDWAR ANDRÈS ROMERO GÒNGORA"/>
    <n v="1122676835"/>
    <s v="N/A"/>
    <s v="N/A"/>
    <s v="3176812338."/>
    <s v="ledserdvillavicencio@gmail.com"/>
    <s v="SEIS (6) MESES CALENDARIO"/>
    <d v="2024-04-18T00:00:00"/>
    <s v="ELVIS MIGUEL PÉREZ RODRÍGUEZ "/>
    <s v="DECANO DE LA FACULTAD DE CIENCIAS BÁSICAS E INGENIERÍA"/>
    <n v="17413048"/>
    <s v="decafcbi@unillanos.edu.co        eperez@unillanos.edu.co"/>
    <s v="N/A"/>
    <s v="SICOF 604               SPGR 2324"/>
    <d v="2024-03-19T00:00:00"/>
    <s v="SICOF 2322              SPGR  2524"/>
    <d v="2024-04-18T00:00:00"/>
    <s v="SICOF 330706025622320202008 _x000a_SPGR 00TI-3902-0705-2019-00010-0060 "/>
    <s v="REGALÍAS"/>
    <n v="160367"/>
    <d v="2024-04-23T00:00:00"/>
    <d v="2024-04-23T00:00:00"/>
    <d v="2024-04-24T00:00:00"/>
    <d v="2024-10-23T00:00:00"/>
    <n v="-644"/>
    <d v="2024-10-21T00:00:00"/>
    <s v="ACTA DE PRÒRROGA Nº 01, plazo adicional UN (01) MES CALENDARIO    "/>
    <d v="2024-11-23T00:00:00"/>
    <s v="N/A"/>
    <s v="N/A"/>
    <d v="2024-05-10T00:00:00"/>
    <s v="ACTA ACLARATORIA Nº 01  SE ALCARA NÙMERO DE PÒLIZA DE CUMPLIMIENTO"/>
    <d v="2024-11-21T00:00:00"/>
    <s v="SUSPENSIÒN Nº 01, Se suspende por el tèrmino de QUINCE (15) DÌAS CALENDARIO, hasta el 05/12/2024.  Debido a las demoras presentadas por parte de la Universidad Nacional, en el proceso de aprobación y firma de documentos tales como poder especial y contrat"/>
    <s v="AMPLIACIÒN Nº 01 A LA SUSPENSIÒN Nº 01                                 05/12/2024                                                                                  AMPLIACIÒN Nº 02 A LA SUSPENSIÒN Nº 01                                 17/01/2025           "/>
    <s v="18/01/2024         17/03/2025   20/04/2025  19/06/2025"/>
    <n v="0"/>
    <n v="0"/>
    <n v="0"/>
    <n v="0"/>
    <n v="10000000"/>
    <s v="NATALIA"/>
    <d v="2024-05-08T00:00:00"/>
    <n v="11"/>
    <s v="NO"/>
    <m/>
    <s v="EN EJECUCIÓN"/>
    <m/>
    <d v="2024-04-18T00:00:00"/>
    <n v="1"/>
    <s v="OK HASTA ACTA DE INICIO"/>
    <m/>
    <m/>
    <x v="4"/>
  </r>
  <r>
    <s v="0561"/>
    <x v="0"/>
    <s v="ADQUISICIÓN DE AGENDAS INSTITUCIONALES PARA EL FORTALECIMIENTO DEL PROGRAMA DE RETENCIÓN ESTUDIANTIL DEL ÁREA DE DESARROLLO HUMANO BIENESTAR INSTITUCIONAL DE LA UNIVERSIDAD DE LOS LLANOS."/>
    <m/>
    <x v="4"/>
    <n v="29998710"/>
    <s v="LEYSLI ROCIÓ OROZCO FORERO"/>
    <n v="41959758"/>
    <s v="N/A"/>
    <s v="N/A"/>
    <n v="3144902143"/>
    <s v="comercializadoravalu@gmail.com"/>
    <s v="DOS (02) MESES CALENDARIO"/>
    <d v="2024-04-18T00:00:00"/>
    <s v="JHON FREYD MONROY RODRIGUEZ "/>
    <s v="Jefe de la División de Bienestar Institucional Universitario"/>
    <n v="86074342"/>
    <s v="bienestar@unillanos.edu.co "/>
    <s v="N/A"/>
    <n v="721"/>
    <d v="2024-04-05T00:00:00"/>
    <n v="2315"/>
    <d v="2024-04-18T00:00:00"/>
    <s v="22010060222120201003"/>
    <s v="FUNCIONAMIENTO"/>
    <s v="N/A"/>
    <s v="N/A"/>
    <s v="N/A"/>
    <d v="2024-04-19T00:00:00"/>
    <d v="2024-06-18T00:00:00"/>
    <n v="0"/>
    <s v="N/A"/>
    <s v="N/A"/>
    <s v="N/A"/>
    <s v="N/A"/>
    <s v="N/A"/>
    <s v="N/A"/>
    <s v="N/A"/>
    <s v="N/A"/>
    <s v="N/A"/>
    <s v="N/A"/>
    <s v="N/A"/>
    <n v="0"/>
    <n v="0"/>
    <n v="0"/>
    <n v="0"/>
    <n v="29998710"/>
    <s v="LIDA"/>
    <d v="2024-04-25T00:00:00"/>
    <n v="5"/>
    <s v="SI"/>
    <d v="2024-05-14T00:00:00"/>
    <s v="LIQUIDADO"/>
    <s v="OK LIQUIDADO"/>
    <d v="2024-04-23T00:00:00"/>
    <n v="4"/>
    <s v="ESTUDIO, CONTRATO, ACTA DE INICIO, TERMINACION Y LIQUIDACION"/>
    <m/>
    <m/>
    <x v="4"/>
  </r>
  <r>
    <s v="0562"/>
    <x v="1"/>
    <s v="ADQUISICIÓN DE EQUIPOS, DISPOSITIVOS Y ELEMENTOS TECNOLÓGICOS PARA EL DESARROLLO DEL PROYECTO &quot;ADQUISICIÓN E INSTALACIÓN DE PANTALLAS INTERACTIVAS EN AULAS DEL CAMPUS BARCELONA DE LA UNIVERSIDAD DE LOS LLANOS&quot; FICHA BPUNI VIARE 02 0308 2023"/>
    <m/>
    <x v="4"/>
    <n v="490418992"/>
    <s v="TECHNICAL PC COLOMBIA S.A.S"/>
    <s v="901.422.059-3"/>
    <s v="MAURICIO QUINTERO NARANJO"/>
    <n v="86062777"/>
    <s v="(608) 6829482            3142441100"/>
    <s v="gerencia@tpccolombia.com "/>
    <s v="SEIS (06) MESES CALENDARIO"/>
    <d v="2024-04-22T00:00:00"/>
    <s v="INDIRA SUSANA PARRADO RUIZ "/>
    <s v="JEFE DE OFICINA PUBLICACIONES Y AYUDAS EDUCATIVAS"/>
    <n v="40189342"/>
    <s v="ayueduc@unillanos.edu.co"/>
    <s v="N/A"/>
    <n v="667"/>
    <d v="2024-03-22T00:00:00"/>
    <n v="2451"/>
    <d v="2024-04-22T00:00:00"/>
    <s v="210400852723201010030406"/>
    <s v="INVERSIÓN"/>
    <s v="CV-100040921           "/>
    <d v="2024-04-24T00:00:00"/>
    <d v="2024-04-24T00:00:00"/>
    <d v="2024-04-24T00:00:00"/>
    <d v="2024-10-23T00:00:00"/>
    <n v="0"/>
    <s v="N/A"/>
    <s v="N/A"/>
    <s v="N/A"/>
    <s v="N/A"/>
    <s v="N/A"/>
    <s v="N/A"/>
    <s v="N/A"/>
    <s v="N/A"/>
    <s v="N/A"/>
    <s v="N/A"/>
    <s v="N/A"/>
    <n v="0"/>
    <n v="0"/>
    <n v="0"/>
    <n v="0"/>
    <n v="490418992"/>
    <s v="NATALIA"/>
    <d v="2024-05-08T00:00:00"/>
    <n v="11"/>
    <s v="SI"/>
    <d v="2024-10-28T00:00:00"/>
    <s v="LIQUIDADO"/>
    <s v="OK LIQUIDADO"/>
    <d v="2024-05-03T00:00:00"/>
    <n v="10"/>
    <s v="OK HASTA ACTA DE LIQUIDACION"/>
    <m/>
    <m/>
    <x v="4"/>
  </r>
  <r>
    <s v="0563"/>
    <x v="0"/>
    <s v="ADQUISICIÓN E INSTALACIÓN DE MOBILIARIO NECESARIO PARA EL CORRECTO FUNCIONAMIENTO DE LAS DEPENDENCIAS ACADÉMICO ADMINISTRATIVAS DE LA UNIVERSIDAD DE LOS LLANOS."/>
    <m/>
    <x v="4"/>
    <n v="129630032"/>
    <s v="DARWIN MAURICIO HERNÁNDEZ DELGADO"/>
    <n v="79921505"/>
    <s v="N/A"/>
    <s v="N/A"/>
    <s v="(608) 6621882 - 3102854797"/>
    <s v="dmhd1980@hotmail.com"/>
    <s v="CUATRO (04) MESES CALENDARIO"/>
    <d v="2024-04-23T00:00:00"/>
    <s v="CLAUDIA CONSTANZA GANTIVA ORTEGÓN"/>
    <s v="Técnico Administrativo oficina de Servicios Generales"/>
    <n v="40390987"/>
    <s v="SERVICIOS.GENERALES@UNILLANOS.EDU.CO"/>
    <s v="N/A"/>
    <n v="829"/>
    <d v="2024-04-16T00:00:00"/>
    <n v="2522"/>
    <d v="2024-04-23T00:00:00"/>
    <s v="22010061762120101004010101"/>
    <s v="FUNCIONAMIENTO"/>
    <s v="3906732-3"/>
    <d v="2024-04-25T00:00:00"/>
    <d v="2024-04-25T00:00:00"/>
    <d v="2024-04-25T00:00:00"/>
    <d v="2024-08-24T00:00:00"/>
    <n v="0"/>
    <s v="N/A"/>
    <s v="N/A"/>
    <s v="N/A"/>
    <s v="N/A"/>
    <s v="N/A"/>
    <s v="N/A"/>
    <s v="N/A"/>
    <s v="N/A"/>
    <s v="N/A"/>
    <s v="N/A"/>
    <s v="N/A"/>
    <n v="0"/>
    <n v="0"/>
    <n v="0"/>
    <n v="0"/>
    <n v="129630032"/>
    <s v="ALEJANDRA"/>
    <d v="2024-05-06T00:00:00"/>
    <n v="8"/>
    <s v="SI"/>
    <d v="2024-07-26T00:00:00"/>
    <s v="LIQUIDADO"/>
    <s v="OK LIQUIDADO"/>
    <d v="2024-04-29T00:00:00"/>
    <n v="5"/>
    <s v="ESTUDIO, CONTRATO, ACTA DE INICIO, TERMINACION Y LIQUIDACION"/>
    <m/>
    <m/>
    <x v="4"/>
  </r>
  <r>
    <s v="0564"/>
    <x v="0"/>
    <s v="LOS CEDENTES TRANSFIEREN DE MANERA TOTAL Y SIN LIMITACIÓN ALGUNA, A LA UNIVERSIDAD DE LOS LLANOS, LOS DERECHOS PATRIMONIALES QUE LES CORRESPONDEN SOBRE EL SOFTWARE DENOMINADO: “UNILLANOS MATH 1.0” DENTRO DEL PROYECTO “ESTRATEGIA PEDAGÓGICA COMPUTACIONAL P"/>
    <m/>
    <x v="5"/>
    <n v="0"/>
    <s v="_x000a_SARA CRISTINA GUERRERO_x000a__x000a_BEATRIZ ROJAS GARCÍA_x000a__x000a_MARCO ANTONIO GUTIÉRREZ CÁRDENAS_x000a__x000a_CARLOS ANDRÉS MARLES ÁVILA_x000a__x000a_DANIEL HUMBERTO MORENO MORENO_x000a__x000a__x000a_"/>
    <s v="_x000a_C.C. N° 23.781.207 _x000a__x000a_C.C. Nº 37.749.901 ._x000a__x000a_C.C. N° 86.086.203 _x000a__x000a_C.C. N° 1.000.185.009 _x000a__x000a_C.C. N° 1.122.138.438 "/>
    <s v="N/A"/>
    <s v="N/A"/>
    <s v="3006132634          3183899667    3209014856        3203952563"/>
    <s v="sguerrero@unillanos.edu.co             brojasg@unillanos.edu.co       marco.gutierrez@unillanos.edu.co               carlos.marles@unillanos.edu.co            daniel.moreno@unillanos.edu.co"/>
    <s v="GRATUITO"/>
    <d v="2024-04-24T00:00:00"/>
    <s v="YOHANA MARIA VELASCO SANTAMARIA"/>
    <s v="DIRECTORA TÈCNICA DE LA DIRECCIÒN GENERAL DE INVESTIGACIONES"/>
    <n v="52518905"/>
    <s v="dginvestigaciones@unillanos.edu.co"/>
    <s v="N/A"/>
    <s v="N/A"/>
    <s v="N/A"/>
    <s v="N/A"/>
    <s v="N/A"/>
    <s v="N/A"/>
    <s v="N/A"/>
    <s v="N/A"/>
    <s v="N/A"/>
    <s v="N/A"/>
    <s v="N/A"/>
    <s v="N/A"/>
    <e v="#VALUE!"/>
    <s v="N/A"/>
    <s v="N/A"/>
    <s v="N/A"/>
    <s v="N/A"/>
    <s v="N/A"/>
    <s v="N/A"/>
    <s v="N/A"/>
    <s v="N/A"/>
    <s v="N/A"/>
    <s v="N/A"/>
    <s v="N/A"/>
    <n v="0"/>
    <n v="0"/>
    <n v="0"/>
    <n v="0"/>
    <n v="0"/>
    <s v="NATALIA"/>
    <d v="2024-05-08T00:00:00"/>
    <e v="#VALUE!"/>
    <s v="NO"/>
    <s v="N/A"/>
    <s v="EN EJECUCIÓN"/>
    <s v="HASTA LA COMUNICACIÒN SUPERVISOR"/>
    <s v="N/A"/>
    <m/>
    <s v="N/A"/>
    <m/>
    <m/>
    <x v="4"/>
  </r>
  <r>
    <s v="0565"/>
    <x v="0"/>
    <s v="LOS CEDENTES TRANSFIEREN DE MANERA TOTAL Y SIN LIMITACIÓN ALGUNA, A LA UNIVERSIDAD DE LOS LLANOS, LOS DERECHOS PATRIMONIALES QUE LES CORRESPONDEN SOBRE EL SOFTWARE DENOMINADO: “SOFTVAP v 1.0” DENTRO DEL PROYECTO: “EVALUACIÓN DEL APRENDIZAJE EN LA FORMACIÓ"/>
    <m/>
    <x v="5"/>
    <s v="GRATUITO"/>
    <s v="MERY LUZ VALDERRAMA SANABRIA_x000a__x000a_FELIPE ANDRÉS CORREDOR CHAVARRO_x000a__x000a_JAVIER EDUARDO MARTÍNEZ BAQUERO_x000a__x000a_BRAYAN SANTIAGO RONCANCIO_x000a__x000a_"/>
    <s v="_x000a_C.C. N° 46.673.774 _x000a__x000a_C.C. N° 86.065.075 d_x000a__x000a_C.C N° 86.064.919 _x000a__x000a_C.C. N° 1.121.956.650 _x000a_"/>
    <s v="N/A"/>
    <s v="N/A"/>
    <s v="3017204670      3153538755      3208033460       3188650760 "/>
    <s v="mvalderrama@unillanos.edu.co       felcorredor@unillanos.edu.co        jmartinez@unillanos.edu.co        brayan.roncancio@unillanos.edu.co"/>
    <s v="TIEMPO MÁXIMO DE PROTECCIÓN LEGAL "/>
    <d v="2024-04-24T00:00:00"/>
    <s v="YOHANA MARIA VELASCO SANTAMARIA"/>
    <s v="DIRECTORA TÈCNICA DE LA DIRECCIÒN GENERAL DE INVESTIGACIONES"/>
    <n v="52518905"/>
    <s v="dginvestigaciones@unillanos.edu.co"/>
    <s v="N/A"/>
    <s v="N/A"/>
    <s v="N/A"/>
    <s v="N/A"/>
    <s v="N/A"/>
    <s v="N/A"/>
    <s v="N/A"/>
    <s v="N/A"/>
    <s v="N/A"/>
    <s v="N/A"/>
    <s v="N/A"/>
    <s v="N/A"/>
    <e v="#VALUE!"/>
    <s v="N/A"/>
    <s v=" "/>
    <s v="N/A"/>
    <s v="N/A"/>
    <s v="N/A"/>
    <s v="N/A"/>
    <s v="N/A"/>
    <s v="N/A"/>
    <s v="N/A"/>
    <s v="N/A"/>
    <s v="N/A"/>
    <n v="0"/>
    <n v="0"/>
    <n v="0"/>
    <n v="0"/>
    <e v="#VALUE!"/>
    <s v="NATALIA"/>
    <d v="2024-05-08T00:00:00"/>
    <e v="#VALUE!"/>
    <s v="NO"/>
    <s v="N/A"/>
    <s v="EN EJECUCIÓN"/>
    <m/>
    <s v="N/A"/>
    <e v="#VALUE!"/>
    <m/>
    <m/>
    <m/>
    <x v="4"/>
  </r>
  <r>
    <s v="0566"/>
    <x v="0"/>
    <s v="MANTENIMIENTO PREVENTIVO DEL ASCENSOR DEL EDIFICIO GABRIEL ROSAS CAMPUS SAN ANTONIO DE LA UNIVERSIDAD DE LOS LLANOS."/>
    <m/>
    <x v="6"/>
    <n v="11758904"/>
    <s v="OTIS ELEVATOR COMPANY COLOMBIA S.A.S"/>
    <s v="830.005.448-1"/>
    <s v="ALEXANDER CÀRDENAS GARCÍA"/>
    <n v="80802408"/>
    <s v="(601) 6723911 – (601) 4050020."/>
    <s v=" comunicaciones.fi@otis.com"/>
    <s v="OCHO (8) MESES CALENDARIO O HASTA EL TREINTA Y UNO (31) DE DICIEMBRE DE 2024"/>
    <d v="2024-04-25T00:00:00"/>
    <s v="MARTHA ARIAS ROJAS"/>
    <s v="TÈCNICO ADMINISTRATIVO"/>
    <n v="68287172"/>
    <s v="sanantonio@unillanos.edu.co"/>
    <s v="N/A"/>
    <n v="596"/>
    <d v="2024-03-18T00:00:00"/>
    <n v="2640"/>
    <d v="2024-04-25T00:00:00"/>
    <s v="22010060322120201003"/>
    <s v="FUNCIONAMIENTO"/>
    <s v="N/A"/>
    <s v="N/A"/>
    <s v="N/A"/>
    <d v="2024-04-29T00:00:00"/>
    <d v="2024-12-28T00:00:00"/>
    <n v="-578"/>
    <s v="20/12/2024                              27/03/2025                               26/06/2025"/>
    <s v="PRÒRROGA Nº 01                                                                      La supervisora solicita al contratista prorrogar el contrato referido, toda vez que aún falta un 82% de ejecución financiera para cumplir con el objeto contractual.       "/>
    <s v="28/03/2025 28/06/2025          28/08/2025"/>
    <s v="09/08/2024           27/03/2025"/>
    <s v="MODIFICACIÒN Nº 01                                                      Se modifican  la Clàusula 3) ESPECIFICACIONES TÈCNICAS, incluyendo items                       MODIFICACIÒN Nº 02                                                      Se modifican  la"/>
    <s v="N/A"/>
    <s v="N/A"/>
    <s v="N/A"/>
    <s v="N/A"/>
    <s v="N/A"/>
    <s v="N/A"/>
    <n v="5429830"/>
    <n v="0"/>
    <n v="0"/>
    <n v="5429830"/>
    <n v="17188734"/>
    <s v="NATALIA"/>
    <d v="2024-05-27T00:00:00"/>
    <n v="21"/>
    <s v="SI"/>
    <m/>
    <s v="EN EJECUCIÓN"/>
    <m/>
    <d v="2024-05-16T00:00:00"/>
    <n v="16"/>
    <s v="OK HASTA EL ACTA DE INICIO"/>
    <m/>
    <m/>
    <x v="4"/>
  </r>
  <r>
    <s v="0567"/>
    <x v="2"/>
    <s v="SERVICIO DE TRANSPORTE TERRESTRE ESPECIAL DESTINADO A LOS ESTUDIANTES DE LA UNIVERSIDAD DE LOS LLANOS, EN DESARROLLO DEL PROYECTO “IMPLEMENTACIÓN DE MECANISMOS PARA LA PERMANENCIA Y GRADUACIÓN DE ESTUDIANTES DE PREGRADO CON MAYOR VULNERABILIDAD SOCIOECONÓ"/>
    <m/>
    <x v="3"/>
    <n v="24602548432"/>
    <s v="UNIÓN TEMPORAL TRANSPORTE ESPECIAL LLANOS S&amp;E"/>
    <s v="901.824.196-1"/>
    <s v="NÉSTOR HAROLD CALDERÓN MARTÍNEZ "/>
    <n v="79706143"/>
    <n v="3208130364"/>
    <s v="ut.llanosservitours@gmail.com"/>
    <s v="HASTA EL 29 DE DICIEMBRE DE 2028"/>
    <d v="2024-04-26T00:00:00"/>
    <s v="JHON FREYD MONROY RODRIGUEZ "/>
    <s v="Jefe de la División de Bienestar Institucional Universitario"/>
    <n v="86074342"/>
    <s v="VICERRECURSOS@UNILLANOS.EDU.CO"/>
    <s v="SERVITRANSTUR S.AS, identificada con NIT 830.007.737-2, representada legalmente por el Señor NÉSTOR HAROLD CALDERÓN MARTÍNEZ, identificado con número de cédula de ciudadanía N° 79.706.143, expedida en Bogotá D.C, con un porcentaje de participación del 99%"/>
    <s v="INTERNO 541 SPGR 2124"/>
    <d v="2024-03-11T00:00:00"/>
    <s v="INTERNO 2775 SPGR 3524"/>
    <d v="2024-04-30T00:00:00"/>
    <s v="SICOF 33080612402320202006_x000a_SPGR 00AD-2202-0700-2023-00550-0305 "/>
    <s v="INVERSIÓN"/>
    <s v="Cumplimiento N° 30-44-101057978  Responsabilidad Civil Extracontractual N° 30-40-101021219 "/>
    <d v="2024-04-30T00:00:00"/>
    <d v="2024-04-30T00:00:00"/>
    <d v="2024-04-30T00:00:00"/>
    <d v="2028-12-29T00:00:00"/>
    <n v="884"/>
    <s v="N/A"/>
    <s v="N/A"/>
    <s v="N/A"/>
    <s v="N/A"/>
    <s v="N/A"/>
    <s v="N/A"/>
    <s v="N/A"/>
    <s v="N/A"/>
    <s v="N/A"/>
    <s v="N/A"/>
    <s v="N/A"/>
    <n v="0"/>
    <n v="0"/>
    <n v="0"/>
    <n v="0"/>
    <n v="24602548432"/>
    <s v="CAMILO"/>
    <d v="2024-05-06T00:00:00"/>
    <n v="5"/>
    <s v="NO"/>
    <m/>
    <s v="EN EJECUCIÓN"/>
    <m/>
    <d v="2024-04-30T00:00:00"/>
    <n v="3"/>
    <s v="OK HASTA EL ACTA ACLARATORIA"/>
    <m/>
    <m/>
    <x v="4"/>
  </r>
  <r>
    <s v="0568"/>
    <x v="0"/>
    <s v="INTERVENTORÍA AL CONTRATO DE CONSULTORÍA, CUYO OBJETO ES: “ESTUDIOS Y DISEÑOS PARA LA CONSTRUCCIÓN DE UN COMPLEJO ACADÉMICO ADMINISTRATIVO EN LA UNIVERSIDAD DE LOS LLANOS, VILLAVICENCIO, META. BPIN 2023005500030"/>
    <m/>
    <x v="9"/>
    <n v="114995219"/>
    <s v="CONSORCIO INTERVENTORÍA DISEÑOS U. LLANOS"/>
    <s v="901.825.686-1"/>
    <s v="RONALD ROMERO HERNÁNDEZ"/>
    <n v="13686426"/>
    <n v="3112445757"/>
    <s v="gerenciasingar@gmail.com_x000a__x000a_interaulasullanos2024@gmail.com"/>
    <s v="CINCO (05) MESES CALENDARIO "/>
    <d v="2024-04-26T00:00:00"/>
    <s v="MARIA PAULA ESTUPIÑAN TIUSO"/>
    <s v="Jefe de la Oficina Asesora de Planeación"/>
    <n v="1121822030"/>
    <s v="infraestructura@unillanos.edu.co"/>
    <s v="JUAN CARLOS OSORIO RIOS, quien actúa como persona natural identificado con C.C.Nº 91.493.486, con un porcentaje de participación del 65 % SINGAR S.A.S, identificada con NIT 900675837-9, con un porcentaje de participación del 35%,  representada legalmente "/>
    <s v="INTERNO 247 SPGR 1024"/>
    <d v="2024-02-10T00:00:00"/>
    <s v="SICOF 2932    SPGR 3624"/>
    <d v="2024-05-03T00:00:00"/>
    <s v="SICOF 33080612692320202006_x000a_SPGR 00AD-2202-0700-2023-00550-0305"/>
    <s v="INVERSIÓN"/>
    <s v="CV-620 47 994000052646"/>
    <d v="2024-05-10T00:00:00"/>
    <d v="2024-05-10T00:00:00"/>
    <d v="2024-05-20T00:00:00"/>
    <d v="2024-10-19T00:00:00"/>
    <n v="-648"/>
    <s v="N/A"/>
    <s v="N/A"/>
    <s v="N/A"/>
    <s v="N/A"/>
    <s v=" "/>
    <s v="N/A"/>
    <s v="N/A"/>
    <d v="2024-10-01T00:00:00"/>
    <s v="ESPERA EN TIEMPOS DE RESPUESTA Y REUNIONES CON ENTIDADES  TERCERAS (Curaduría Municipal y la Oficina de Planeación Municipal)"/>
    <s v="N° 1 fecha 30/11/0224_x000a__x000a_N°2 fecha 29/01/2025                                            N°3 29/03/2025"/>
    <s v="N° 1 fecha 29/01/0225_x000a_N°2 fecha 29/03/2025                        N° 3 28/04/2025"/>
    <n v="0"/>
    <n v="0"/>
    <n v="0"/>
    <n v="0"/>
    <n v="114995219"/>
    <s v="LIDA"/>
    <d v="2024-06-07T00:00:00"/>
    <n v="15"/>
    <s v="NO"/>
    <m/>
    <s v="EN EJECUCIÓN"/>
    <m/>
    <d v="2024-05-03T00:00:00"/>
    <n v="6"/>
    <s v="OK ACTA DE INICIO"/>
    <m/>
    <m/>
    <x v="4"/>
  </r>
  <r>
    <s v="0569"/>
    <x v="0"/>
    <s v="MEJORAMIENTO DE ZONAS DE PARQUEO DE MOTOS Y MANTENIMIENTO DEL PROGRAMA DE MERCADEO DEL CAMPUS SAN ANTONIO DE LA UNIVERSIDAD DE LOS LLANOS"/>
    <m/>
    <x v="8"/>
    <n v="129807831"/>
    <s v="CONSORCIO SAN ANTONIO"/>
    <s v="901.825.674-3"/>
    <s v="KAROLL GERALDINNE GARCÌA CAMELO"/>
    <n v="1006825362"/>
    <s v="3232324767."/>
    <s v="jmrpavimentos@gmail.com  "/>
    <s v="DOS (02) MESES CALENDARIOS"/>
    <d v="2024-04-29T00:00:00"/>
    <s v="WILSON FERNANDO SALGADO CIFUENTES"/>
    <s v="Vicerrector de Recursos Universitarios "/>
    <n v="17346234"/>
    <s v="VICERRECURSOS@UNILLANOS.EDU.CO"/>
    <s v="JUSAN INGENIERIA S.A.S, NIT 900.667.739-1, con participaciòn del  50%                                         SERVICIOS,MANTENIMIENTO Y CONSULTORÌA TÈCNICA S.A.S, NIT 900.724.882-1, con porcentaje de participaciòn del 50%"/>
    <n v="666"/>
    <d v="2024-03-22T00:00:00"/>
    <n v="2649"/>
    <d v="2024-04-29T00:00:00"/>
    <s v="22010060342120202005_x000a_22010060332120201003"/>
    <s v="FUNCIONAMIENTO"/>
    <s v="30-44-101057995 Anexo 0 y  (RCE) Nº 30-40-101021229"/>
    <d v="2024-05-02T00:00:00"/>
    <s v="02//05/2024"/>
    <d v="2024-05-03T00:00:00"/>
    <d v="2024-07-02T00:00:00"/>
    <n v="0"/>
    <s v="N/A"/>
    <s v="N/A"/>
    <s v="N/A"/>
    <s v="N/A"/>
    <s v="N/A"/>
    <s v="N/A"/>
    <s v="N/A"/>
    <s v="N/A"/>
    <s v="N/A"/>
    <s v="N/A"/>
    <s v="N/A"/>
    <n v="0"/>
    <n v="0"/>
    <n v="0"/>
    <n v="0"/>
    <n v="129807831"/>
    <s v="NATALIA"/>
    <d v="2024-05-14T00:00:00"/>
    <n v="8"/>
    <s v="NO"/>
    <d v="2024-12-18T00:00:00"/>
    <s v="LIQUIDADO"/>
    <s v="OK LIQUIDADO"/>
    <d v="2024-05-10T00:00:00"/>
    <n v="10"/>
    <s v="OK HASTA LIQUIDACION"/>
    <m/>
    <m/>
    <x v="4"/>
  </r>
  <r>
    <s v="0570"/>
    <x v="0"/>
    <s v="SERVICIOS DE MANTENIMIENTO PREVENTIVO Y CORRECTIVO CON SUMINISTRO DE REPUESTOS PARA LOS EQUIPOS QUE COMPONEN LA PLANTA DE TRATAMIENTO AGUA RESIDUAL DE (PTAR) CAMPUS BARCELONA DE LA UNIVERSIDAD DE LOS LLANOS."/>
    <m/>
    <x v="6"/>
    <n v="23974000"/>
    <s v="PLANTAS E HIDROLAVADORAS DEL META S.A.S."/>
    <s v="901.102.505-4"/>
    <s v="YIMMY ALFREDO GUEVARA RODRÌGUEZ "/>
    <n v="81741599"/>
    <s v="(608) 6603649 – 3178543831 - 3028495057"/>
    <s v="erviplantasehidro@gmail.com"/>
    <s v="SEIS (06) MESES CALENDARIO"/>
    <d v="2024-04-30T00:00:00"/>
    <s v="CLAUDIA CONSTANZA GANTIVA ORTEGÓN"/>
    <s v="Técnico Administrativo oficina de Servicios Generales"/>
    <n v="40390987"/>
    <s v="SERVICIOS.GENERALES@UNILLANOS.EDU.CO"/>
    <s v="N/A"/>
    <n v="886"/>
    <d v="2024-04-22T00:00:00"/>
    <n v="2730"/>
    <d v="2024-04-30T00:00:00"/>
    <s v="22010060392120202006"/>
    <s v="FUNCIONAMIENTO"/>
    <s v="N/A"/>
    <s v="N/A"/>
    <s v="N/A"/>
    <d v="2024-04-30T00:00:00"/>
    <d v="2024-10-29T00:00:00"/>
    <n v="0"/>
    <s v="N/A"/>
    <s v="N/A"/>
    <s v="N/A"/>
    <s v="N/A"/>
    <s v="N/A"/>
    <s v="N/A"/>
    <s v="N/A"/>
    <s v="N/A"/>
    <s v="N/A"/>
    <s v="N/A"/>
    <s v="N/A"/>
    <n v="0"/>
    <n v="0"/>
    <n v="0"/>
    <n v="0"/>
    <n v="23974000"/>
    <s v="ALEJANDRA"/>
    <d v="2024-05-08T00:00:00"/>
    <n v="7"/>
    <s v="SI"/>
    <d v="2024-11-15T00:00:00"/>
    <s v="LIQUIDADO"/>
    <s v="OK LIQUIDADO"/>
    <d v="2024-05-03T00:00:00"/>
    <n v="4"/>
    <s v="OK HASTA LIQUIDACION"/>
    <m/>
    <m/>
    <x v="4"/>
  </r>
  <r>
    <s v="0571"/>
    <x v="0"/>
    <s v="SERVICIO DE MANTENIMIENTO GENERAL PREVENTIVO Y CORRECTIVO CON SUMINISTRO DE REPUESTOS PARA EQUIPOS ELECTRÓNICOS Y ELÉCTRICOS (PLANTAS) DE LA UNIVERSIDAD DE LOS LLANOS"/>
    <m/>
    <x v="11"/>
    <n v="49999992"/>
    <s v="REY DANY VELÁSQUEZ ORTIZ"/>
    <n v="86070689"/>
    <s v="N/A"/>
    <s v="N/A"/>
    <s v="(608) 6623348 3132589268. "/>
    <s v="reydanyv@gmail.com   "/>
    <s v="CUATRO (04) MESES CALENDARIO"/>
    <d v="2024-04-30T00:00:00"/>
    <s v="CLAUDIA CONSTANZA GANTIVA ORTEGÓN"/>
    <s v="TÉCNICO ADMINISTRATIVO ADSCRITO A LA SECCIÓN DE SERVICIOS GENERALES "/>
    <n v="40390987"/>
    <s v="SERVICIOS.GENERALES@UNILLANOS.EDU.CO"/>
    <s v="N/A"/>
    <n v="894"/>
    <d v="2024-04-23T00:00:00"/>
    <n v="2734"/>
    <d v="2024-04-30T00:00:00"/>
    <s v="22010060632120202008"/>
    <s v="FUNCIONAMIENTO"/>
    <s v="N/A"/>
    <s v="N/A"/>
    <s v="N/A"/>
    <d v="2024-05-02T00:00:00"/>
    <d v="2024-09-01T00:00:00"/>
    <n v="0"/>
    <s v="N/A"/>
    <s v="N/A"/>
    <s v="N/A"/>
    <s v="N/A"/>
    <s v="N/A"/>
    <s v="N/A"/>
    <s v="N/A"/>
    <s v="N/A"/>
    <s v="N/A"/>
    <s v="N/A"/>
    <s v="N/A"/>
    <n v="0"/>
    <n v="0"/>
    <n v="0"/>
    <n v="0"/>
    <n v="49999992"/>
    <s v="NATALIA"/>
    <d v="2024-05-07T00:00:00"/>
    <n v="4"/>
    <s v="SI"/>
    <d v="2024-06-28T00:00:00"/>
    <s v="LIQUIDADO"/>
    <s v="OK LIQUIDADO"/>
    <d v="2024-05-03T00:00:00"/>
    <n v="4"/>
    <s v="ESTUDIO, CONTRATO, ACTA DE INICIO, TERMINACIÒN Y LIQUIDACIÒN"/>
    <m/>
    <m/>
    <x v="4"/>
  </r>
  <r>
    <s v="0572"/>
    <x v="0"/>
    <s v="LOS CEDENTES TRANSFIEREN DE MANERA TOTAL Y SIN LIMITACIÓN ALGUNA, A LA UNIVERSIDAD DE LOS LLANOS, LOS DERECHOS PATRIMONIALES QUE LES CORRESPONDEN SOBRE EL SOFTWARE DENOMINADO: “GESTOR DE ACTIVOS DIGITALES COMO SERVICIO - SECURE DIGITAL ASSET” DENTRO DEL P"/>
    <m/>
    <x v="5"/>
    <s v="GRATUITO"/>
    <s v="ROGER CALDERÓN MORENO. _x000a__x000a_EDGAR DAVID LOZADA GONZÁLEZ_x000a__x000a_CARLOS DANILO NÚÑEZ GIL_x000a_ _x000a_"/>
    <s v="_x000a_C.C. Nº 86.072.892 _x000a__x000a_C.C. N°1.006.856.027 _x000a__x000a_ C.C. Nº 1.121.957.963 _x000a_"/>
    <s v="N/A"/>
    <s v="N/A"/>
    <s v=" 3118371736   3228190672           3144596646 "/>
    <s v="rcalderonmoreno@gmail.com   edgar.lozada@unillanos.edu.co    carlos.nunez@unillanos.edu.co"/>
    <s v="TIEMPO MÁXIMO DE PROTECCIÓN LEGAL "/>
    <d v="2024-04-30T00:00:00"/>
    <s v="YOHANA MARIA VELASCO SANTAMARIA"/>
    <s v="DIRECTORA TÈCNICA DE L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4-05-08T00:00:00"/>
    <e v="#VALUE!"/>
    <s v="NO"/>
    <s v="N/A"/>
    <s v="EN EJECUCIÓN"/>
    <m/>
    <s v="N/A"/>
    <e v="#VALUE!"/>
    <m/>
    <m/>
    <m/>
    <x v="4"/>
  </r>
  <r>
    <s v="0573"/>
    <x v="0"/>
    <s v="EL ARRENDADOR SE COMPROMETE A CONCEDER EL USO Y GOCE POR ARRENDAMIENTO A FAVOR DEL ARRENDATARIO, DE UNA EXTENSIÓN DE 133 HECTAREAS DE TIERRA UBICADAS EN LOS PREDIOS EL TAHÚR Y LA BANQUETA DE LA UNIVERSIDAD DE LOS LLANOS, EN ZONA RURAL DEL MUNICIPIO DE VIL"/>
    <m/>
    <x v="2"/>
    <n v="56850000"/>
    <s v="JOSE ANGEL FUENTES RODRIGUEZ - VICTOR MANUEL LADINO VIGOYA   "/>
    <s v="17339686 - 11407972"/>
    <s v="N/A"/>
    <s v="N/A"/>
    <s v="3132461399 - 3213351607"/>
    <s v="victormanuelladinovigoya@gmail.com alex151410@hotmail.com"/>
    <s v="DOCE (12) MESES CALENDARIO"/>
    <d v="2024-04-30T00:00:00"/>
    <s v="CRISTÓBAL LUGO LÓPEZ"/>
    <s v="DECANO FACULTAD DE CIENCIAS AGROPECUARIAS Y RECURSOS NATURALES "/>
    <n v="14244920"/>
    <s v="CRISTOBALLUGO7@UNILLANOS.EDU.CO"/>
    <s v="N/A"/>
    <s v="N/A"/>
    <s v="N/A"/>
    <s v="N/A"/>
    <s v="N/A"/>
    <s v="N/A"/>
    <s v="N/A"/>
    <s v="N/A"/>
    <s v="N/A"/>
    <s v="N/A"/>
    <d v="2024-04-30T00:00:00"/>
    <d v="2025-04-29T00:00:00"/>
    <n v="-456"/>
    <s v="N/A"/>
    <s v="N/A"/>
    <s v="N/A"/>
    <s v="N/A"/>
    <s v="N/A"/>
    <s v="N/A"/>
    <s v="N/A"/>
    <s v="N/A"/>
    <s v="N/A"/>
    <s v="N/A"/>
    <s v="N/A"/>
    <n v="0"/>
    <n v="0"/>
    <n v="0"/>
    <n v="0"/>
    <n v="56850000"/>
    <s v="ALEJANDRA"/>
    <d v="2024-09-02T00:00:00"/>
    <n v="90"/>
    <s v="NO"/>
    <m/>
    <s v="EN EJECUCIÓN"/>
    <m/>
    <s v="N/A"/>
    <e v="#VALUE!"/>
    <s v="N/A"/>
    <m/>
    <m/>
    <x v="4"/>
  </r>
  <r>
    <s v="0582"/>
    <x v="0"/>
    <s v="SUMINISTRO DE ELEMENTOS Y MATERIALES PARA EL DESARROLLO DE LA COMPOSTERA DEL PROGRAMA DE MANEJO DE RESIDUOS VEGETALES SEGÚN FICHA BPUNI PLAN 02 0311 2023."/>
    <m/>
    <x v="4"/>
    <n v="4500000"/>
    <s v="SERAGRO SERVICIOS AGROPECUARIOS SURAMERICANOS S.A.S."/>
    <s v="900.651.817-8"/>
    <s v="VICKY TATIANA RUIZ MALDONADO "/>
    <n v="1123038445"/>
    <s v="(608) 6740054 _x000a_Cel: 3156155149: 3219001334; 3102759155"/>
    <s v="seragrosas@hotmail.com"/>
    <s v="UN (1) MES CALENDARIO"/>
    <d v="2024-05-06T00:00:00"/>
    <s v="MARIA PAULA ESTUPIÑAN TIUSO "/>
    <s v="Asesora de Planeación"/>
    <n v="1121822030"/>
    <s v="planeacion@unillanos.edu.co"/>
    <s v="N/A"/>
    <n v="782"/>
    <d v="2024-04-10T00:00:00"/>
    <n v="2987"/>
    <d v="2024-05-06T00:00:00"/>
    <s v="22090063142320202009"/>
    <s v="INVERSIÓN"/>
    <s v="N/A"/>
    <s v="N/A"/>
    <s v="N/A"/>
    <d v="2024-05-07T00:00:00"/>
    <d v="2024-06-06T00:00:00"/>
    <n v="0"/>
    <s v="N/A"/>
    <s v="N/A"/>
    <s v="N/A"/>
    <s v="N/A"/>
    <s v="N/A"/>
    <s v="N/A"/>
    <s v="N/A"/>
    <s v="N/A"/>
    <s v="N/A"/>
    <s v="N/A"/>
    <s v="N/A"/>
    <n v="0"/>
    <n v="0"/>
    <n v="0"/>
    <n v="0"/>
    <n v="4500000"/>
    <s v="LIDA"/>
    <d v="2024-06-12T00:00:00"/>
    <n v="27"/>
    <s v="NO"/>
    <d v="2024-06-11T00:00:00"/>
    <s v="LIQUIDADO"/>
    <s v="OK LIQUIDADO"/>
    <d v="2024-05-09T00:00:00"/>
    <n v="4"/>
    <s v="ESTUDIO, CONTRATO, ACTA DE INICIO, TERMINACION Y LIQUIDACION"/>
    <m/>
    <m/>
    <x v="5"/>
  </r>
  <r>
    <s v="0585"/>
    <x v="0"/>
    <s v="ADQUISICIÓN DE VESTUARIO CULTURAL Y DEPORTIVO PARA LAS DIFERENTES ACTIVIDADES DE LOS GRUPOS ESTUDIANTILES DE LA DIVISIÓN DE BIENESTAR UNIVERSITARIO CON CARGO A LAS FICHAS BPUNI BU 01 0709 2023 – ACTUALIZACIÓN I Y BPUNI BU 02 0711 2023."/>
    <m/>
    <x v="4"/>
    <n v="37128522"/>
    <s v="JULIET GÓMEZ ROJAS"/>
    <n v="1121862331"/>
    <s v="N/A"/>
    <s v="N/A"/>
    <s v="3143621751."/>
    <s v="frontlinesport2018@gmail.com  "/>
    <s v="TRES (3) MESES CALENDARIO"/>
    <d v="2024-05-06T00:00:00"/>
    <s v="JHON FREYD MONROY RODRÍGUEZ"/>
    <s v="Jefe de la División de Bienestar Institucional Universitario"/>
    <n v="86074342"/>
    <s v="bienestar@unillanos.edu.co "/>
    <s v="N/A"/>
    <s v="951              952"/>
    <d v="2024-04-29T00:00:00"/>
    <s v="3047                            3048"/>
    <d v="2024-05-06T00:00:00"/>
    <s v="22080065192320201003                         21020065302320202008 "/>
    <s v="INVERSIÓN - ESTAMPILLA UNILLANOS"/>
    <s v="N/A"/>
    <s v="N/A"/>
    <s v="N/A"/>
    <d v="2024-05-06T00:00:00"/>
    <d v="2024-08-05T00:00:00"/>
    <n v="0"/>
    <s v="N/A"/>
    <s v="N/A"/>
    <s v="N/A"/>
    <s v="N/A"/>
    <s v="N/A"/>
    <s v="N/A"/>
    <s v="N/A"/>
    <s v="N/A"/>
    <s v="N/A"/>
    <s v="N/A"/>
    <s v="N/A"/>
    <n v="0"/>
    <n v="0"/>
    <n v="0"/>
    <n v="0"/>
    <n v="37128522"/>
    <s v="NATALIA"/>
    <d v="2024-05-14T00:00:00"/>
    <n v="7"/>
    <s v="SI"/>
    <d v="2024-06-18T00:00:00"/>
    <s v="LIQUIDADO"/>
    <s v="OK LIQUIDADO"/>
    <d v="2024-05-14T00:00:00"/>
    <n v="7"/>
    <s v="ESTUDIO, CONTRATO, ACTA INICIO, TERMINACIÒN Y LIQUIDACIÒN"/>
    <m/>
    <m/>
    <x v="5"/>
  </r>
  <r>
    <s v="0586"/>
    <x v="0"/>
    <s v="ADQUISICIÓN DE ELEMENTOS CULTURALES Y DEPORTIVOS PARA EL DESARROLLO DE ACTIVIDADES DE LA DIVISIÓN DE BIENESTAR CON CARGO A LA FICHA BPUNI 01 0709 2023 – ACTUALIZACIÓN I."/>
    <m/>
    <x v="4"/>
    <n v="108626768"/>
    <s v="THE MASTER MUSIC S.A.S."/>
    <s v="900489401-4"/>
    <s v="DIEGO MAURICIO ALGARRA MOJÍCA"/>
    <n v="86080720"/>
    <n v="3103340603"/>
    <s v="clarmusic@hotmail.com"/>
    <s v="TRES (3) MESES CALENDARIO"/>
    <d v="2024-05-06T00:00:00"/>
    <s v="JHON FREYD MONROY RODRIGUEZ"/>
    <s v="Jefe de la División de Bienestar Institucional Universitario"/>
    <n v="86074342"/>
    <s v="bienestar@unillanos.edu.co "/>
    <s v="N/A"/>
    <n v="942"/>
    <d v="2024-04-29T00:00:00"/>
    <n v="3049"/>
    <d v="2024-05-06T00:00:00"/>
    <s v="22080065192320201003_x000a_220800652123201010030302"/>
    <s v="INVERSIÓN"/>
    <s v="30-44-101058081"/>
    <d v="2024-05-08T00:00:00"/>
    <d v="2024-05-08T00:00:00"/>
    <d v="2024-05-08T00:00:00"/>
    <d v="2024-08-07T00:00:00"/>
    <n v="0"/>
    <s v="N/A"/>
    <s v="N/A"/>
    <s v="N/A"/>
    <s v="N/A"/>
    <s v="N/A"/>
    <s v="N/A"/>
    <s v="N/A"/>
    <s v="N/A"/>
    <s v="N/A"/>
    <s v="N/A"/>
    <s v="N/A"/>
    <n v="0"/>
    <n v="0"/>
    <n v="0"/>
    <n v="0"/>
    <n v="108626768"/>
    <s v="ALEJANDRA"/>
    <d v="2024-05-17T00:00:00"/>
    <n v="8"/>
    <s v="SI"/>
    <d v="2024-06-21T00:00:00"/>
    <s v="LIQUIDADO"/>
    <s v="OK LIQUIDADO"/>
    <d v="2024-05-08T00:00:00"/>
    <n v="3"/>
    <s v="ESTUDIO, CONTRATO, ACTA INICIO, TERMINACIÒN Y LIQUIDACIÒN"/>
    <m/>
    <m/>
    <x v="5"/>
  </r>
  <r>
    <s v="0587"/>
    <x v="0"/>
    <s v="EL ARRENDADOR SE COMPROMETE A CONCEDER EL USO Y GOCE POR ARRENDAMIENTO A FAVOR DEL ARRENDATARIO, DE UN ÁREA DE 244,18 M2 UBICADO EN EL CAMPUS BARCELONA DE LA UNIVERSIDAD DE LOS LLANOS.’, DESTINADO AL FUNCIONAMIENTO DEL COMEDOR DEL CAMPUS BARCELONA."/>
    <m/>
    <x v="2"/>
    <n v="589651012"/>
    <s v="CONSORCIO BIENESTAR UNILLANOS"/>
    <s v="901819852-3"/>
    <s v="SANTIAGO SOTO MOLINA"/>
    <n v="1015393643"/>
    <n v="3123910234"/>
    <s v="consorciobienestarunillanos@gmail.com"/>
    <s v="HASTA EL 28 DE DICIEMBRE DE 2028"/>
    <d v="2024-05-06T00:00:00"/>
    <s v="JHON FREYD MONROY RODRIGUEZ"/>
    <s v="Jefe de la División de Bienestar Institucional Universitario"/>
    <n v="86074342"/>
    <s v="BIENESTAR@UNILLANOS.EDU.CO"/>
    <s v="SM SOLUCIONES INTEGRALES, identificada con NIT900.818.152-8,  representada legalmente por el Señor Santiago Soto Molina identificado con cédula de ciudadanía N° 1.015.393.643 expedida en Bogotá D.C., con un porcentaje de participación del 20% y 2) INVERSI"/>
    <s v="N/A"/>
    <s v="N/A"/>
    <s v="N/A"/>
    <s v="N/A"/>
    <s v="N/A"/>
    <s v="N/A"/>
    <s v="N/A"/>
    <s v="N/A"/>
    <s v="N/A"/>
    <d v="2024-05-06T00:00:00"/>
    <d v="2028-12-28T00:00:00"/>
    <n v="883"/>
    <s v="N/A"/>
    <s v="N/A"/>
    <s v="N/A"/>
    <s v="N/A"/>
    <s v="N/A"/>
    <s v="N/A"/>
    <s v="N/A"/>
    <s v="N/A"/>
    <s v="N/A"/>
    <s v="N/A"/>
    <s v="N/A"/>
    <n v="0"/>
    <n v="0"/>
    <n v="0"/>
    <n v="0"/>
    <n v="589651012"/>
    <s v="ALEJANDRA"/>
    <m/>
    <s v=""/>
    <m/>
    <s v="N/A"/>
    <s v="EN EJECUCIÓN"/>
    <m/>
    <s v="N/A"/>
    <e v="#VALUE!"/>
    <s v="N/A"/>
    <m/>
    <m/>
    <x v="5"/>
  </r>
  <r>
    <s v="0588"/>
    <x v="0"/>
    <s v="PRESTACIÓN DE SERVICIOS DE UN OPERADOR LOGÍSTICO PARA LA PARTICIPACIÓN DE LOS DIFERENTES GRUPOS REPRESENTATIVOS DE LA UNIVERSIDAD DE LOS LLANOS EN EL MARCO DE LOS ENCUENTROS DEPORTIVOS Y CULTURALES DE ASCUN 2024, FICHA BPUNI BU 02 0711 2023."/>
    <m/>
    <x v="3"/>
    <n v="129949538"/>
    <s v="SERVITRANSTUR S.A.S."/>
    <s v="830007737-2"/>
    <s v="NÉSTOR HAROLD CALDERÓN MARTÍNEZ"/>
    <n v="79706143"/>
    <s v="(608) 6719813 - 3142528718 - 3125683847 "/>
    <s v="joperaciones@servitranstur.com  info@servitranstur.com"/>
    <s v="DOS (02) MESES CALENDARIO"/>
    <d v="2024-05-07T00:00:00"/>
    <s v="JHON FREYD MONROY RODRIGUEZ "/>
    <s v="Jefe de la División de Bienestar Institucional Universitario"/>
    <n v="86074342"/>
    <s v="bienestar@unillanos.edu.co "/>
    <s v="N/A"/>
    <s v="988                 989"/>
    <s v="02/05/2024 - 02/05/2024"/>
    <s v="3086       3087"/>
    <s v="07/05/2024 07/05/2024"/>
    <s v="21020065302320202008_x000a_22090063162320202008_x000a_"/>
    <s v="INVERSIÓN"/>
    <s v="620-47-994000052746 - 620-74-994000012258"/>
    <d v="2024-05-07T00:00:00"/>
    <d v="2024-05-07T00:00:00"/>
    <d v="2024-05-07T00:00:00"/>
    <d v="2024-07-06T00:00:00"/>
    <n v="0"/>
    <s v="N/A"/>
    <s v="N/A"/>
    <s v="N/A"/>
    <s v="N/A"/>
    <s v="N/A"/>
    <d v="2024-05-14T00:00:00"/>
    <s v="SE ACLARA LA CANTIDAD DE LOS ITEMS 5 Y 6 DE LA CLAUSULA 4 VALOR DEL CONTRATO"/>
    <s v="N/A"/>
    <s v="N/A"/>
    <s v="N/A"/>
    <s v="N/A"/>
    <n v="0"/>
    <n v="0"/>
    <n v="0"/>
    <n v="0"/>
    <n v="129949538"/>
    <s v="ALEJANDRA"/>
    <d v="2024-05-15T00:00:00"/>
    <n v="7"/>
    <s v="NO"/>
    <d v="2024-06-11T00:00:00"/>
    <s v="LIQUIDADO"/>
    <s v="OK LIQUIDADO"/>
    <d v="2024-05-09T00:00:00"/>
    <n v="3"/>
    <s v="ESTUDIO, CONTRATO, ACTA INICIO, ACTA ACLARATORIA, TERINACION Y LIQUIDACION"/>
    <m/>
    <m/>
    <x v="5"/>
  </r>
  <r>
    <s v="0589"/>
    <x v="0"/>
    <s v="PRESTACIÓN DE SERVICIOS DE TRANSPORTE PARA LA PARTICIPACIÓN DE LOS DIFERENTES GRUPOS REPRESENTATIVOS DE LA UNIVERSIDAD DE LOS LLANOS EN EL MARCO DE LOS ENCUENTROS DEPORTIVOS Y CULTURALES DE ASCUN 2024, CON CARGO A LA FICHA BPUNI BU 02 0711 2023."/>
    <m/>
    <x v="6"/>
    <n v="49600194"/>
    <s v="EMPRESA DE TRANPORTE DE SERVICIO ESPECIAL Y ESCOLAR  ESCOTURS S.A.S."/>
    <s v="822.005.127-1"/>
    <s v="MAURO ANDRES RUIZ CASTRO "/>
    <n v="1121843686"/>
    <s v="(608) 6713339, (608) 6822375, 3108765197, 3125683847"/>
    <s v="gestionfinanciera@escotursas.com"/>
    <s v="DOS (2) MESES CALENDARIO"/>
    <d v="2024-05-07T00:00:00"/>
    <s v="JHON FREYD MONROY RODRIGUEZ "/>
    <s v="Jefe de la División de Bienestar Institucional Universitario"/>
    <n v="86074342"/>
    <s v="bienestar@unillanos.edu.co "/>
    <s v="N/A"/>
    <n v="1008"/>
    <d v="2024-05-03T00:00:00"/>
    <n v="3169"/>
    <d v="2024-05-08T00:00:00"/>
    <s v="21020065302320202008"/>
    <s v="INVERSIÓN"/>
    <s v="620-47-994000052748            620-74-994000012259"/>
    <d v="2024-05-07T00:00:00"/>
    <d v="2024-05-07T00:00:00"/>
    <d v="2024-05-07T00:00:00"/>
    <d v="2024-07-06T00:00:00"/>
    <n v="0"/>
    <s v="N/A"/>
    <s v="N/A"/>
    <s v="N/A"/>
    <s v="N/A"/>
    <s v="N/A"/>
    <d v="2024-05-14T00:00:00"/>
    <s v="SE ACLARA TARIFA IVA, VALOR IVA, E IVA DE LA CLAUSULA CUARTA "/>
    <s v="N/A"/>
    <s v="N/A"/>
    <s v="N/A"/>
    <s v="N/A"/>
    <n v="0"/>
    <n v="0"/>
    <n v="0"/>
    <n v="0"/>
    <n v="49600194"/>
    <s v="LIDA"/>
    <d v="2024-06-12T00:00:00"/>
    <n v="27"/>
    <s v="NO"/>
    <d v="2024-06-18T00:00:00"/>
    <s v="LIQUIDADO"/>
    <s v="OK LIQUIDADO"/>
    <d v="2024-05-15T00:00:00"/>
    <n v="7"/>
    <s v="ESTUDIO PREVIO, CONTRATO, ACTA INICIO, ACLARATORIA, TERMINACIÒN Y LIQUIDACIÒN"/>
    <m/>
    <m/>
    <x v="5"/>
  </r>
  <r>
    <s v="0590"/>
    <x v="0"/>
    <s v="TRATAMIENTO DE PODA Y TALA PARA INDIVIDUOS ARBÓREOS DE DIFERENTES ESPECIES Y SU DISPOSICIÓN FINAL DE LA UNIVERSIDAD DE LOS LLANOS."/>
    <m/>
    <x v="3"/>
    <n v="49979146"/>
    <s v="RIAÑO RAMIREZ S.A.S."/>
    <s v="900692046-1"/>
    <s v="NATALIA RIAÑO RAMIREZ"/>
    <n v="1121852859"/>
    <s v="(608) 6833855 – (608) 6622553 – 3104197328 - 3213966561"/>
    <s v="comercial@rrsas.com"/>
    <s v="CUATRO (04) MESES CALENDARIO"/>
    <d v="2024-05-08T00:00:00"/>
    <s v="MARIA PAULA ESTUPIÑAN TIUSO "/>
    <s v="Asesora de Planeación"/>
    <n v="1121822030"/>
    <s v="PLANEACION@UNILLANOS.EDU.CO"/>
    <s v="N/A"/>
    <n v="943"/>
    <d v="2024-04-29T00:00:00"/>
    <n v="3236"/>
    <d v="2024-05-08T00:00:00"/>
    <s v="22010060572120202008"/>
    <s v="INVERSIÓN"/>
    <s v="N/A"/>
    <s v="N/A"/>
    <s v="N/A"/>
    <d v="2024-05-08T00:00:00"/>
    <d v="2024-09-07T00:00:00"/>
    <n v="0"/>
    <s v="N/A"/>
    <s v="N/A"/>
    <s v="N/A"/>
    <s v="N/A"/>
    <s v="N/A"/>
    <s v="N/A"/>
    <s v="N/A"/>
    <s v="N/A"/>
    <s v="N/A"/>
    <s v="N/A"/>
    <s v="N/A"/>
    <n v="0"/>
    <n v="0"/>
    <n v="0"/>
    <n v="0"/>
    <n v="49979146"/>
    <s v="ALEJANDRA"/>
    <d v="2024-05-17T00:00:00"/>
    <n v="8"/>
    <s v="NO"/>
    <d v="2024-09-17T00:00:00"/>
    <s v="LIQUIDADO"/>
    <s v="OK LIQUIDADO"/>
    <d v="2024-05-15T00:00:00"/>
    <n v="6"/>
    <s v="ESTUDIO, CONTRATO, ACTA INICIO, TERMINACION Y LIQUIDACION"/>
    <m/>
    <m/>
    <x v="5"/>
  </r>
  <r>
    <s v="0593"/>
    <x v="0"/>
    <s v="SUMINISTRO DE ELEMENTOS DE SEÑALIZACIÓN Y/O PUBLICIDAD PARA IMPLEMENTAR CAMPAÑAS RELACIONADAS AL MANEJO INTEGRAL DE LOS RECURSOS SEGÚN FICHA BPUNI PLAN 02 0311 2023."/>
    <m/>
    <x v="4"/>
    <n v="3999418"/>
    <s v="LEYSLI ROCIO OROZCO FORERO"/>
    <n v="41959758"/>
    <s v="N/A"/>
    <s v="N/A"/>
    <n v="3144902143"/>
    <s v="comercializadoravalu@gmail.com  "/>
    <s v="UN (1) MES CALENDARIO"/>
    <d v="2024-05-09T00:00:00"/>
    <s v="MARÌA PAULA ESTUPIÑAN TIUSO"/>
    <s v="Asesora de la Oficina de Planeación "/>
    <n v="1121822030"/>
    <s v="PLANEACION@UNILLANOS.EDU.CO"/>
    <s v="N/A"/>
    <n v="925"/>
    <d v="2024-04-25T00:00:00"/>
    <n v="3247"/>
    <d v="2024-05-09T00:00:00"/>
    <s v="22090063142320101004010104"/>
    <s v="INVERSIÓN - ESTAMPILLA UNILLANOS"/>
    <s v="N/A"/>
    <s v="N/A"/>
    <s v="N/A"/>
    <d v="2024-05-10T00:00:00"/>
    <d v="2024-06-09T00:00:00"/>
    <n v="0"/>
    <d v="2024-06-09T00:00:00"/>
    <s v="PRÒRROGA Nº 01, Plazo adicional un (01) mes calendario. Falta la impresión de los diseños que van en valla publicitaria en lámina galvanizada pues el material está escaso y el proveedor que tengo se ha demorado en la entrega "/>
    <d v="2024-07-09T00:00:00"/>
    <s v="N/A"/>
    <s v="N/A"/>
    <s v="N/A"/>
    <s v="N/A"/>
    <s v="N/A"/>
    <s v="N/A"/>
    <s v="N/A"/>
    <s v="N/A"/>
    <n v="0"/>
    <n v="0"/>
    <n v="0"/>
    <n v="0"/>
    <n v="3999418"/>
    <s v="NATALIA"/>
    <d v="2024-05-16T00:00:00"/>
    <n v="5"/>
    <s v="SI"/>
    <d v="2024-07-15T00:00:00"/>
    <s v="LIQUIDADO"/>
    <s v="OK LIQUIDADO"/>
    <d v="2024-05-15T00:00:00"/>
    <n v="5"/>
    <s v="ESTUDIO, CONTRATO, ACTA INICIO, PRÒRROGA Y ACLARATORIA, TERMINACIÒN Y LIQUIDACIÒN"/>
    <m/>
    <m/>
    <x v="5"/>
  </r>
  <r>
    <s v="0594"/>
    <x v="0"/>
    <s v="ADQUISICIÓN DE MATERIALES Y SUMINISTROS NECESARIOS PARA EL DESARROLLO DE PROYECTOS COMUNITARIOS Y DEMÁS INICIATIVAS DE LA DIRECCIÓN GENERAL DE PROYECCIÓN SOCIAL, CON CARGO A LA FICHA BPUNI VIAC 05 0111 2023."/>
    <m/>
    <x v="4"/>
    <n v="2040612"/>
    <s v="SUMICLINICOS E.U."/>
    <s v="822.007.156-4"/>
    <s v="CARLOS ALBERTO CEBALLOS GARCÍA"/>
    <n v="79627948"/>
    <n v="3144147030"/>
    <s v="sumiclinicos@msn.com"/>
    <s v="UN (01) MES CALENDARIO"/>
    <d v="2024-05-10T00:00:00"/>
    <s v="BEATRIZ AVELINA VILLARRAGA BAQUERO"/>
    <s v="DIRECTOR TECNICO DE LA DIRECCION GENERAL DE PROYECCION SOCIAL "/>
    <n v="35262313"/>
    <s v="PROYECTOSPROYECCIONSOCIAL@UNILLANOS.EDU.CO"/>
    <s v="N/A"/>
    <n v="956"/>
    <d v="2024-04-29T00:00:00"/>
    <n v="3307"/>
    <d v="2024-05-10T00:00:00"/>
    <s v="22090063082320202008"/>
    <s v="INVERSIÓN"/>
    <s v="N/A"/>
    <s v="N/A"/>
    <s v="N/A"/>
    <d v="2024-05-10T00:00:00"/>
    <d v="2024-06-09T00:00:00"/>
    <n v="0"/>
    <s v="N/A"/>
    <s v="N/A"/>
    <s v="N/A"/>
    <s v="N/A"/>
    <s v="N/A"/>
    <s v="N/A"/>
    <s v="N/A"/>
    <s v="N/A"/>
    <s v="N/A"/>
    <s v="N/A"/>
    <s v="N/A"/>
    <n v="0"/>
    <n v="0"/>
    <n v="0"/>
    <n v="0"/>
    <n v="2040612"/>
    <s v="LIDA"/>
    <d v="2024-05-21T00:00:00"/>
    <n v="8"/>
    <s v="SI"/>
    <d v="2024-06-07T00:00:00"/>
    <s v="LIQUIDADO"/>
    <s v="OK LIQUIDADO"/>
    <d v="2024-05-20T00:00:00"/>
    <n v="7"/>
    <s v="ESTUDIO, CONTRATO, ACTA INICIO, TERMINACIÒN Y LIQUIDACIÒN"/>
    <m/>
    <m/>
    <x v="5"/>
  </r>
  <r>
    <s v="0595"/>
    <x v="0"/>
    <s v="PRESTACIÓN DEL SERVICIO DE TRANSPORTE AÉREO EN VUELOS NACIONALES, REQUERIDOS PARA LOS DOCENTES DE LOS PROGRAMAS DE POSGRADOS DEL SEGUNDO PERIODO ACADÉMICO 2024 DE LA UNIVERSIDAD DE LOS LLANOS."/>
    <m/>
    <x v="3"/>
    <n v="80000000"/>
    <s v="PROTURISMO S.A.S"/>
    <s v="892003663-3"/>
    <s v="MARÍA AMPARO SARMIENTO JIMÉNEZ "/>
    <n v="21232356"/>
    <s v=": (608) 6623327            3204938822.  "/>
    <s v="contoverproturismo@hotmail.com             asesor1.proturismo@gmail.com"/>
    <s v="CUATRO (4) MESES CALENDARIO O HASTA AGOTAR EL PRESUPUESTO"/>
    <d v="2024-05-10T00:00:00"/>
    <s v="WILMAR LEONARDO CRUZ ROMERO"/>
    <s v="COORDINADOR GENERAL DE POSGRADOS"/>
    <n v="86039377"/>
    <s v="coordinacionposgrados@unillanos.edu.co"/>
    <s v="N/A"/>
    <n v="1007"/>
    <d v="2024-05-03T00:00:00"/>
    <n v="3406"/>
    <d v="2024-05-10T00:00:00"/>
    <s v="22010010092450209_x000a_22010020092450209_x000a_22010030092450209_x000a_22010040092450209_x000a_22010050092450209 "/>
    <s v="FUNCIONAMIENTO"/>
    <s v="30-44-101058133"/>
    <d v="2024-05-14T00:00:00"/>
    <d v="2024-05-14T00:00:00"/>
    <d v="2024-05-14T00:00:00"/>
    <d v="2024-09-13T00:00:00"/>
    <n v="0"/>
    <d v="2024-09-13T00:00:00"/>
    <s v="PRORROGA Nº 01                        SE PRORROGA EL CONTRATO POR UN PLAZO DE DOS  (02) MESES Y DIECISIETE (17) DÌAS CALENDARIO "/>
    <d v="2024-11-30T00:00:00"/>
    <s v="N/A"/>
    <s v="N/A"/>
    <s v="N/A"/>
    <s v="N/A"/>
    <s v="N/A"/>
    <s v="N/A"/>
    <s v="N/A"/>
    <s v="N/A"/>
    <n v="0"/>
    <n v="0"/>
    <n v="0"/>
    <n v="0"/>
    <n v="80000000"/>
    <s v="NATALIA"/>
    <d v="2024-05-27T00:00:00"/>
    <n v="10"/>
    <s v="NO"/>
    <d v="2024-12-05T00:00:00"/>
    <s v="LIQUIDADO"/>
    <s v="OK LIQUIDADO"/>
    <d v="2024-05-16T00:00:00"/>
    <n v="5"/>
    <s v="ESTUDIO, CONTRATO, ACTA INICIO"/>
    <m/>
    <m/>
    <x v="5"/>
  </r>
  <r>
    <s v="0596"/>
    <x v="0"/>
    <s v="ADQUISICIÓN DE INSUMOS, MATERIALES Y EQUIPOS AGROPECUARIOS Y VETERINARIOS PARA EL DESARROLLO DE PROYECTOS COMUNITARIOS DE LA DIRECCIÓN GENERAL DE PROYECCIÓN SOCIAL, CON CARGO A LA FICHA BPUNI VIAC 05 0111 2023"/>
    <m/>
    <x v="4"/>
    <n v="17215000"/>
    <s v="SERAGRO SERVICIOS AGROPECUARIOS SURAMERICANOS S.A.S"/>
    <s v="900.651.817-8"/>
    <s v="VICKY TATIANA RUIZ MALDONADO "/>
    <n v="1123038445"/>
    <s v="3102014395 -  3102759155"/>
    <s v="seragrosas@hotmail.com"/>
    <s v="UN (01) MESE CALENDARIO"/>
    <d v="2024-05-10T00:00:00"/>
    <s v="BEATRIZ AVELINA VILLARRAGA BAQUERO"/>
    <s v="DIRECTOR TECNICO DE LA DIRECCION GENERAL DE PROYECCION SOCIAL "/>
    <n v="35262313"/>
    <s v="PROYECTOSPROYECCIONSOCIAL@UNILLANOS.EDU.CO"/>
    <s v="N/A"/>
    <n v="836"/>
    <d v="2024-04-16T00:00:00"/>
    <n v="3404"/>
    <d v="2024-05-10T00:00:00"/>
    <s v="22090063082320202008"/>
    <s v="INVERSIÓN"/>
    <s v="N/A"/>
    <s v="N/A"/>
    <s v="N/A"/>
    <d v="2024-05-10T00:00:00"/>
    <d v="2024-06-09T00:00:00"/>
    <n v="0"/>
    <s v="09/06/2024   ACTA DE PRÒRROGA Nº 01, Plazo adicional veinte (20) días calendario"/>
    <s v="EL CONTRATISTA RQUIERE DEL TIEMPO DE PRORROGA  PARA LA ADQUISICIÓN DE UN  ELEMENTO"/>
    <d v="2024-06-29T00:00:00"/>
    <s v="N/A"/>
    <s v="N/A"/>
    <s v="N/A"/>
    <s v="N/A"/>
    <s v="N/A"/>
    <s v="N/A"/>
    <s v="N/A"/>
    <s v="N/A"/>
    <n v="0"/>
    <n v="0"/>
    <n v="0"/>
    <n v="0"/>
    <n v="17215000"/>
    <s v="CAMILO"/>
    <d v="2024-05-24T00:00:00"/>
    <n v="11"/>
    <s v="SI"/>
    <d v="2024-07-02T00:00:00"/>
    <s v="LIQUIDADO"/>
    <s v="OK LIQUIDADO"/>
    <d v="2024-05-10T00:00:00"/>
    <n v="1"/>
    <s v="ESTUDIO, CONTRATO, ACTA INICIO, PRÒRROGA Nº1, TERMINACIÒN Y LIQUIDACIÒN"/>
    <m/>
    <m/>
    <x v="5"/>
  </r>
  <r>
    <s v="0600"/>
    <x v="0"/>
    <s v="MANTENIMIENTO CORRECTIVO EN BAJA TENSIÓN DE LA ACOMETIDA GENERAL EN EL GABINETE DE LOS BLOQUES DEL EDIFICIO EINSTEIN Y MATEMÁTICAS DEL CAMPUS BARCELONA DE LA UNIVERSIDAD DE LOS LLANOS"/>
    <m/>
    <x v="8"/>
    <n v="119580704"/>
    <s v="REY DANY VELÁSQUEZ ORTIZ"/>
    <n v="86070689"/>
    <s v="N/A"/>
    <s v="N/A"/>
    <n v="3132589268"/>
    <s v="reydanyv@gmail.com"/>
    <s v="TRES (03) MESES CALENDARIO "/>
    <d v="2024-05-16T00:00:00"/>
    <s v="WILSON FERNANDO SALGADO CIFUENTES"/>
    <s v="VICERRECTOR DE RECURSOS UNIVERSITARIOS"/>
    <n v="17346234"/>
    <s v="VICERRECTORIADERECURSOSUNIVERSITARIOS@UNILLANOS.EDU.CO"/>
    <s v="N/A"/>
    <n v="1054"/>
    <d v="2024-05-07T00:00:00"/>
    <n v="3462"/>
    <d v="2024-05-16T00:00:00"/>
    <s v="21010060342120202005"/>
    <s v="FUNCIONAMIENTO"/>
    <s v="Cumplimiento N° CV-100041423  Extracontractual N° CV-100011028 "/>
    <d v="2024-05-22T00:00:00"/>
    <d v="2024-05-22T00:00:00"/>
    <d v="2024-05-22T00:00:00"/>
    <d v="2024-08-21T00:00:00"/>
    <n v="0"/>
    <s v="N/A"/>
    <s v="N/A"/>
    <s v="N/A"/>
    <s v="N/A"/>
    <s v="N/A"/>
    <s v="N/A"/>
    <s v="N/A"/>
    <s v="N/A"/>
    <s v="N/A"/>
    <s v="N/A"/>
    <s v="N/A"/>
    <n v="0"/>
    <n v="0"/>
    <n v="0"/>
    <n v="0"/>
    <n v="119580704"/>
    <s v="CAMILO"/>
    <d v="2024-06-04T00:00:00"/>
    <n v="10"/>
    <m/>
    <d v="2024-07-31T00:00:00"/>
    <s v="LIQUIDADO"/>
    <s v="OK LIQUIDADO"/>
    <d v="2024-05-16T00:00:00"/>
    <n v="1"/>
    <s v="ESTUDIO, CONTRATO, ACTA INICIO, RECIBO FINAL Y LIQUIDACION"/>
    <m/>
    <m/>
    <x v="5"/>
  </r>
  <r>
    <s v="0601"/>
    <x v="0"/>
    <s v="PRESTACIÓN DE SERVICIOS PARA PAUTAS PUBLICITARIAS EN MEDIOS RADIALES, MEDIOS PERIODÍSTICOS Y REDES SOCIALES, CON EL FIN DE PROMOCIONAR LA OFERTA ACADÉMICA DE PREGRADO Y PROMOCIÓN INSTITUCIONAL DE LA UNIVERSIDAD DE LOS LLANOS, FICHA BPUNI VIARE 03 3110 202"/>
    <m/>
    <x v="3"/>
    <n v="125961492"/>
    <s v="AGENCIA DE MERCADEO PUBLICIDAD Y CAPACITACIONES MANAGER S.A.S."/>
    <s v="901.367.256-2"/>
    <s v="JHONATAN ABEL RODRÍGUEZ PINZÓN"/>
    <n v="1121858342"/>
    <s v="3242892413, 3017137004, 3012122944."/>
    <s v="admin@agenciamanager.com  dirmercadeo@agenciamanager.com"/>
    <s v="SIETE (7) MESES CALENDARIO"/>
    <d v="2024-05-17T00:00:00"/>
    <s v="GIOVANNY QUINTERO REYES"/>
    <s v="SECRETARIO GENERAL"/>
    <n v="86062346"/>
    <s v="SGENERAL@UNILLANOS.EDU.CO"/>
    <s v="N/A"/>
    <n v="992"/>
    <d v="2024-05-02T00:00:00"/>
    <n v="3468"/>
    <d v="2024-05-17T00:00:00"/>
    <s v="22090063062320202008"/>
    <s v="INVERSIÓN"/>
    <s v="CV-100041350"/>
    <d v="2024-05-20T00:00:00"/>
    <d v="2024-05-20T00:00:00"/>
    <d v="2024-05-20T00:00:00"/>
    <d v="2024-12-19T00:00:00"/>
    <n v="0"/>
    <s v="N/A"/>
    <s v="N/A"/>
    <s v="N/A"/>
    <s v="N/A"/>
    <s v="N/A"/>
    <s v="N/A"/>
    <s v="N/A"/>
    <s v="N/A"/>
    <s v="N/A"/>
    <s v="N/A"/>
    <s v="N/A"/>
    <n v="0"/>
    <n v="0"/>
    <n v="0"/>
    <n v="0"/>
    <n v="125961492"/>
    <s v="LIDA"/>
    <d v="2024-06-11T00:00:00"/>
    <n v="17"/>
    <s v="NO"/>
    <d v="2024-12-04T00:00:00"/>
    <s v="LIQUIDADO"/>
    <s v="OK"/>
    <d v="2024-05-29T00:00:00"/>
    <n v="9"/>
    <s v="OK"/>
    <m/>
    <m/>
    <x v="5"/>
  </r>
  <r>
    <s v="0602"/>
    <x v="0"/>
    <s v="CORRECCIÓN DE ESTILO EN IDIOMA ESPAÑOL E INGLÉS DE LAS PÁGINAS DE MATERIAL EDITORIAL (LIBROS, REVISTAS, PUBLICACIONES Y DOCUMENTOS) DE LA UNIVERSIDAD DE LOS LLANOS VIGENCIA 2024, CON CARGO A LA FICHA BPUNI VIAC 04 3110 2023."/>
    <m/>
    <x v="0"/>
    <n v="47600000"/>
    <s v="METABIBLIOTECA SAS"/>
    <s v="900.638.480-6"/>
    <s v="DIANA CATALINA VARGAS HURTADO"/>
    <n v="53041615"/>
    <n v="3014537476"/>
    <s v="felipe.gomez3@gmail.com"/>
    <s v="SIETE (07) MESES CALENDARIO"/>
    <d v="2024-05-17T00:00:00"/>
    <s v="YOHANA MARIA VELASCO SANTAMARIA"/>
    <s v="Directora Técnica de Investigaciones"/>
    <n v="52518905"/>
    <s v="DGIPROYECTOSINTERNOS@UNILLANOS.EDU.CO"/>
    <s v="N/A"/>
    <n v="946"/>
    <d v="2024-04-29T00:00:00"/>
    <n v="3475"/>
    <d v="2024-05-17T00:00:00"/>
    <s v="220900630723201010050201"/>
    <s v="INVERSIÓN"/>
    <s v="N/A"/>
    <s v="N/A"/>
    <s v="N/A"/>
    <d v="2024-05-17T00:00:00"/>
    <d v="2024-12-16T00:00:00"/>
    <n v="0"/>
    <s v="N/A"/>
    <s v="N/A"/>
    <s v="N/A"/>
    <s v="N/A"/>
    <s v="N/A"/>
    <s v="N/A"/>
    <s v="N/A"/>
    <s v="N/A"/>
    <s v="N/A"/>
    <s v="N/A"/>
    <s v="N/A"/>
    <n v="0"/>
    <n v="0"/>
    <n v="0"/>
    <n v="0"/>
    <n v="47600000"/>
    <s v="CAMILO"/>
    <d v="2024-06-19T00:00:00"/>
    <n v="24"/>
    <s v="NO"/>
    <d v="2024-12-09T00:00:00"/>
    <s v="LIQUIDADO"/>
    <s v="OK"/>
    <d v="2024-05-21T00:00:00"/>
    <n v="3"/>
    <s v="OK"/>
    <m/>
    <m/>
    <x v="5"/>
  </r>
  <r>
    <s v="0612"/>
    <x v="0"/>
    <s v="ADQUISICIÓN E INSTALACIÓN DE EQUIPOS TECNOLÓGICOS COMO APOYO A LOS PROYECTOS DEL PROGRAMA “PROGRAMA DE DETECCIÓN TEMPRANA DE LESIONES DE PRE-MALIGNIDAD Y CÁNCER GÁSTRICO EN ZONAS URBANAS, RURALES Y DISPERSAS EN EL DEPARTAMENTO DE NARIÑO” QUE SE DERIVAN DE"/>
    <m/>
    <x v="4"/>
    <n v="78944600"/>
    <s v="ADAMCOL SAS"/>
    <s v="830.135.205-4"/>
    <s v="OSDANY ANDRÉS TAPIAS POSADA"/>
    <n v="1026278727"/>
    <s v="320 2714129 - 318 3868018."/>
    <s v="Ventas@Adamcol.co"/>
    <s v="DOS (02) MESES CALENDARIO"/>
    <d v="2024-05-20T00:00:00"/>
    <s v="ÁNGEL ALFONSO CRUZ ROA"/>
    <s v="Docente"/>
    <n v="86078374"/>
    <s v="cienciasbasicas@unillanos.edu.co"/>
    <s v="N/A"/>
    <n v="944"/>
    <d v="2024-04-29T00:00:00"/>
    <n v="3502"/>
    <d v="2024-05-20T00:00:00"/>
    <s v="22010061082450209"/>
    <s v="GASTOS DE OPERACION COMERCIAL"/>
    <s v="18-46-101024197 "/>
    <d v="2024-05-27T00:00:00"/>
    <d v="2024-05-27T00:00:00"/>
    <d v="2024-05-27T00:00:00"/>
    <d v="2024-06-26T00:00:00"/>
    <n v="0"/>
    <s v="N/A"/>
    <s v="N/A"/>
    <s v="N/A"/>
    <s v="N/A"/>
    <s v="N/A"/>
    <s v="N/A"/>
    <s v="N/A"/>
    <s v="N/A"/>
    <s v="N/A"/>
    <s v="N/A"/>
    <s v="N/A"/>
    <n v="0"/>
    <n v="0"/>
    <n v="0"/>
    <n v="0"/>
    <n v="78944600"/>
    <s v="CAMILO"/>
    <d v="2024-06-14T00:00:00"/>
    <n v="15"/>
    <s v="SI"/>
    <d v="2024-08-02T00:00:00"/>
    <s v="LIQUIDADO"/>
    <s v="OK LIQUIDADO"/>
    <d v="2024-05-20T00:00:00"/>
    <n v="1"/>
    <s v="ESTUDIO, CONTRATO, ACTA INICIO, TERMINACION Y LIQUIDACION"/>
    <m/>
    <m/>
    <x v="5"/>
  </r>
  <r>
    <s v="0613"/>
    <x v="1"/>
    <s v="CONTRATAR LAS PÓLIZAS DE SEGUROS REQUERIDAS POR LA UNIVERSIDAD DE LOS LLANOS, COMO TOMADORA Y/O ASEGURADA, SEGÚN SEA EL CASO, PARA PROTEGER SUS BIENES (MUEBLES E INMUEBLES), PERSONAS E INTERESES PATRIMONIALES, ASÍ COMO AQUELLOS POR LOS QUE SEA O FUERE LEG"/>
    <m/>
    <x v="7"/>
    <n v="263019224"/>
    <s v="LA PREVISORA S.A. COMPAÑÍA DE SEGUROS"/>
    <s v="860.002.400-2"/>
    <s v="MARÌA IVED VERGARA GARZÓN"/>
    <s v="40. 395. 900 "/>
    <n v="3164719450"/>
    <s v="ived.vergara@previsora.gov.co,jael.orjuela@previsora.gov.co,correspondenciavillavicencio@previsora.gov.co"/>
    <s v="SIETE (07) MESES Y CINCO DIAS CALENDARIO"/>
    <d v="2024-05-24T00:00:00"/>
    <s v="GLORIA INES HERRERA SARMIENTO "/>
    <s v="JEFE DE ALMACEN"/>
    <n v="40379498"/>
    <s v="almacen@unillanos.edu.co"/>
    <s v="N/A"/>
    <n v="797"/>
    <d v="2024-04-11T00:00:00"/>
    <n v="3581"/>
    <d v="2024-05-27T00:00:00"/>
    <s v="22010060462120202007"/>
    <s v="FUNCIONAMIENTO"/>
    <s v="N/A"/>
    <s v="N/A"/>
    <s v="N/A"/>
    <d v="2024-05-27T00:00:00"/>
    <d v="2024-12-31T00:00:00"/>
    <n v="-575"/>
    <d v="2024-12-27T00:00:00"/>
    <s v="PRÒRROGA Nº 01 .                                                                       Que el contrato a la fecha presenta un porcentaje de ejecución técnica a la fecha del 100%, sin embargo, es de tener en cuenta que bimestral o trimestralmente la Oficin"/>
    <d v="2025-05-27T00:00:00"/>
    <s v="N/A"/>
    <s v="N/A"/>
    <s v="N/A"/>
    <s v="N/A"/>
    <s v="N/A"/>
    <s v="N/A"/>
    <s v="N/A"/>
    <s v="N/A"/>
    <n v="4245970"/>
    <n v="0"/>
    <n v="0"/>
    <n v="4245970"/>
    <n v="267265194"/>
    <s v="CAMILO"/>
    <d v="2024-06-14T00:00:00"/>
    <n v="15"/>
    <s v="NO"/>
    <m/>
    <s v="EN EJECUCIÓN"/>
    <s v="OK HASTA ACTA ADICION Nº1"/>
    <d v="2024-05-30T00:00:00"/>
    <n v="5"/>
    <s v="OK HASTA ACTA DE ADICION Nº1"/>
    <m/>
    <m/>
    <x v="6"/>
  </r>
  <r>
    <s v="0614"/>
    <x v="0"/>
    <s v="ADQUISICIÓN DE RECURSOS BIBLIOGRÁFICOS PARA LA OFERTA DE NUEVOS PROGRAMAS DE LA UNIVERSIDAD DE LOS LLANOS, DE ACUERDO AL PLAN DE COBERTURA 2023-2."/>
    <m/>
    <x v="4"/>
    <n v="39836160"/>
    <s v="COMERCIALIZADORA EL BIBLIOTECÓLOGO S.A.S."/>
    <s v="900.291.781-6"/>
    <s v="JOSÉ ALIRIO ARIAS"/>
    <n v="79944701"/>
    <s v="3142284966 – 3227775471"/>
    <s v="gerencia@elbibliotecologo.com"/>
    <s v="TRES (03) MESES CALENDARIO "/>
    <d v="2024-05-24T00:00:00"/>
    <s v="HERMINDA NAVARRO ARGUELLO "/>
    <s v="JEFE OFICINA DE BIBLIOTECAS "/>
    <n v="40384755"/>
    <s v="HNAVARRO@UNILLANOS.EDU.CO"/>
    <s v="N/A"/>
    <n v="1103"/>
    <d v="2024-05-10T00:00:00"/>
    <n v="3553"/>
    <d v="2024-05-24T00:00:00"/>
    <s v="210100652521201010030302"/>
    <s v="FUNCIONAMIENTO"/>
    <s v="N/A"/>
    <s v="N/A"/>
    <s v="N/A"/>
    <d v="2024-05-24T00:00:00"/>
    <d v="2024-08-23T00:00:00"/>
    <n v="0"/>
    <s v="N/A"/>
    <s v="N/A"/>
    <s v="N/A"/>
    <s v="N/A"/>
    <s v="N/A"/>
    <s v="N/A"/>
    <s v="N/A"/>
    <s v="N/A"/>
    <s v="N/A"/>
    <s v="N/A"/>
    <s v="N/A"/>
    <n v="0"/>
    <n v="0"/>
    <n v="0"/>
    <n v="0"/>
    <n v="39836160"/>
    <s v="LIDA"/>
    <d v="2024-06-11T00:00:00"/>
    <n v="13"/>
    <s v="SI"/>
    <d v="2024-08-27T00:00:00"/>
    <s v="LIQUIDADO"/>
    <s v="OK LIQUIDADO"/>
    <d v="2024-05-29T00:00:00"/>
    <n v="4"/>
    <s v="ESTUDIO, CONTRATO, ACTA INICIO, TERMINACION Y LIQUIDACION"/>
    <m/>
    <m/>
    <x v="6"/>
  </r>
  <r>
    <s v="0615"/>
    <x v="0"/>
    <s v="REALIZAR AUDITORÍA DE SEGUIMIENTO DE LA CERTIFICACIÓN DEL SISTEMA DE GESTIÓN DE LA CALIDAD ISO 9001 CO-SC-CER232438 Y AUDITORÍA DE SEGUIMIENTO DE LA CERTIFICACIÓN DEL SISTEMA DE GESTIÓN AMBIENTAL ISO 14001 CO-SA-CER922715 FICHA BPUNI PLAN 02 0311 2023."/>
    <m/>
    <x v="3"/>
    <n v="15616370"/>
    <s v="INSTITUTO COLOMBIANO DE NORMAS TÉCNICAS Y CERTIFICACIÓN ICONTEC INTERNACIONAL."/>
    <s v="860.012.336-1"/>
    <s v="CLAUDIA PÉREZ SANTOS"/>
    <n v="52084543"/>
    <s v="(601) 5806419"/>
    <s v="lhernandezv@icontec.org cliente@icontec.org"/>
    <s v="UN (01) MES CALENDARIO"/>
    <d v="2024-05-24T00:00:00"/>
    <s v="MARIA PAULA ESTUPIÑAN TIUSO "/>
    <s v="ASESORA DE PLANEACIÓN "/>
    <n v="1121822030"/>
    <s v="infraestructura@unillanos.edu.co"/>
    <s v="N/A"/>
    <n v="1139"/>
    <d v="2024-05-15T00:00:00"/>
    <n v="3554"/>
    <d v="2024-05-24T00:00:00"/>
    <s v="22090063142320202008"/>
    <s v="INVERSIÓN"/>
    <s v="N/A"/>
    <s v="N/A"/>
    <s v="N/A"/>
    <d v="2024-05-24T00:00:00"/>
    <d v="2024-06-23T00:00:00"/>
    <n v="0"/>
    <s v="N/A"/>
    <s v="N/A"/>
    <s v="N/A"/>
    <s v=" "/>
    <s v="N/A"/>
    <s v="N/A"/>
    <s v="N/A"/>
    <s v="N/A"/>
    <s v="N/A"/>
    <s v="N/A"/>
    <s v="N/A"/>
    <n v="0"/>
    <n v="0"/>
    <n v="0"/>
    <n v="0"/>
    <n v="15616370"/>
    <s v="LIDA"/>
    <d v="2024-06-12T00:00:00"/>
    <n v="14"/>
    <s v="NO"/>
    <d v="2024-08-15T00:00:00"/>
    <s v="LIQUIDADO"/>
    <s v="OK LIQUIDADO"/>
    <d v="2024-06-06T00:00:00"/>
    <n v="10"/>
    <s v="ESTUDIO, CONTRATO, ACTA DE INICIO, TERMINACION Y LIQUIDACION"/>
    <m/>
    <m/>
    <x v="6"/>
  </r>
  <r>
    <s v="0616"/>
    <x v="0"/>
    <s v="LOS CEDENTES TRANSFIEREN DE MANERA TOTAL Y SIN LIMITACIÓN ALGUNA, A LA UNIVERSIDAD DE LOS LLANOS, LOS DERECHOS PATRIMONIALES QUE LES CORRESPONDEN SOBRE EL SOFTWARE DENOMINADO: “AlSoil – Artificial Intelligent System For Soil Analysis V1.0” DENTRO DEL PROY"/>
    <m/>
    <x v="5"/>
    <s v="GRATUITO"/>
    <s v="ANDRÈS FERNANDO JIMÉNEZ LÓPEZ _x000a_DAYRA YISEL GARCÌA RAMÌREZ_x000a_MAURICIO CASTRO FRANCO_x000a__x000a_"/>
    <s v=" _x000a_74.184.838 _x000a__x000a_1.032.381.384 _x000a__x000a_ 79.911.158._x000a_"/>
    <s v="N/A"/>
    <s v="N/A"/>
    <s v="3118115450              3208355894              3108989493 "/>
    <s v="ajimenez@unillanos.edu.co , idgarcia@unillanos.edu.co mcastrofranco@unillanos.edu.co  "/>
    <s v="TIEMPO MÁXIMO DE PROTECCIÓN LEGAL "/>
    <d v="2024-05-24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7-24T00:00:00"/>
    <e v="#VALUE!"/>
    <s v="NO"/>
    <m/>
    <s v="EN EJECUCIÓN"/>
    <m/>
    <s v="N/A"/>
    <e v="#VALUE!"/>
    <s v="N/A"/>
    <m/>
    <m/>
    <x v="5"/>
  </r>
  <r>
    <s v="0617"/>
    <x v="0"/>
    <s v="LOS CEDENTES TRANSFIEREN DE MANERA TOTAL Y SIN LIMITACIÓN ALGUNA, A LA UNIVERSIDAD DE LOS LLANOS, LOS DERECHOS PATRIMONIALES QUE LES CORRESPONDEN SOBRE EL SOFTWARE DENOMINADO: DAQPYROLAB, DENTRO DEL PROYECTO DE TESIS DOCTORAL DENOMINADO “ESTUDIO DE FIBRAS"/>
    <m/>
    <x v="5"/>
    <s v="GRATUITO"/>
    <s v="JAVIER RICARDO CASTRO LADINO _x000a__x000a_ANA BETY VACCA CASANOVA _x000a__x000a_MIGUEL ANTONIO PARDO LÓPEZ _x000a__x000a_"/>
    <s v=" _x000a_ 3.061.763 _x000a__x000a_51.942.548 _x000a__x000a_ 17.323.053 _x000a_"/>
    <s v="N/A"/>
    <s v="N/A"/>
    <s v="3158732171         3103544427      3142662846 "/>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m/>
    <x v="5"/>
  </r>
  <r>
    <s v="0618"/>
    <x v="0"/>
    <s v="LOS CEDENTES TRANSFIEREN DE MANERA TOTAL Y SIN LIMITACIÓN ALGUNA, A LA UNIVERSIDAD DE LOS LLANOS, LOS DERECHOS PATRIMONIALES QUE LES CORRESPONDEN SOBRE EL SOFTWARE DENOMINADO: ASEC-MATERIALS, DENTRO DEL PROYECTO DE TESIS DOCTORAL DENOMINADO “ESTUDIO DE FI"/>
    <m/>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m/>
    <x v="5"/>
  </r>
  <r>
    <s v="0619"/>
    <x v="0"/>
    <s v="LOS CEDENTES TRANSFIEREN DE MANERA TOTAL Y SIN LIMITACIÓN ALGUNA, A LA UNIVERSIDAD DE LOS LLANOS, LOS DERECHOS PATRIMONIALES QUE LES CORRESPONDEN SOBRE EL SOFTWARE DENOMINADO: GO-LATTICE, DENTRO DEL PROYECTO DE TESIS DOCTORAL DENOMINADO “ESTUDIO DE FIBRAS"/>
    <m/>
    <x v="5"/>
    <s v="GRATUITO"/>
    <s v="JAVIER RICARDO CASTRO LADINO _x000a__x000a_ANA BETY VACCA CASANOVA _x000a__x000a_MIGUEL ANTONIO PARDO LÓPEZ _x000a__x000a_"/>
    <s v=" _x000a_ 3.061.763 _x000a__x000a_51.942.548 _x000a__x000a_ 17.323.053 _x000a_"/>
    <s v="N/A"/>
    <s v="N/A"/>
    <s v="3158732171         3103544427      3142662846"/>
    <s v="jrcastrol@unillanos.edu.co         abvaccac@unillanos.edu.co      mapardo11@gmail.com"/>
    <s v="TIEMPO MÁXIMO DE PROTECCIÓN LEGAL "/>
    <d v="2024-05-29T00:00:00"/>
    <s v="YOHANA MARIA VELASCO SANTAMARIA"/>
    <s v="Directora Técnica de Investigaciones"/>
    <n v="52518905"/>
    <s v="DGIPROYECTOSINTERNOS@UNILLANOS.EDU.CO"/>
    <s v="N/A"/>
    <s v="N/A"/>
    <s v="N/A"/>
    <s v="N/A"/>
    <s v="N/A"/>
    <s v="N/A"/>
    <s v="N/A"/>
    <s v="N/A"/>
    <s v="N/A"/>
    <s v="N/A"/>
    <s v="N/A"/>
    <s v="N/A"/>
    <e v="#VALUE!"/>
    <s v="N/A"/>
    <s v="N/A"/>
    <s v="N/A"/>
    <s v="N/A"/>
    <s v="N/A"/>
    <s v="N/A"/>
    <s v="N/A"/>
    <s v="N/A"/>
    <s v="N/A"/>
    <s v="N/A"/>
    <s v="N/A"/>
    <n v="0"/>
    <n v="0"/>
    <n v="0"/>
    <n v="0"/>
    <e v="#VALUE!"/>
    <s v="NATALIA"/>
    <d v="2024-06-19T00:00:00"/>
    <e v="#VALUE!"/>
    <s v="NO"/>
    <s v="N/A"/>
    <s v="EN EJECUCIÓN"/>
    <m/>
    <s v="N/A"/>
    <e v="#VALUE!"/>
    <s v="N/A"/>
    <m/>
    <m/>
    <x v="5"/>
  </r>
  <r>
    <s v="0620"/>
    <x v="0"/>
    <s v="PRESTACIÓN DE SERVICIOS PARA PUBLICIDAD EN VALLAS DIGITALES Y VALLAS FIJAS CON EL FIN DE PROMOCIONAR Y POSICIONAR LA OFERTA ACADÉMICA DE LA UNIVERSIDAD DE LOS LLANOS, FICHA BPUNI VIARE 03 3110 2023."/>
    <m/>
    <x v="3"/>
    <n v="35496000"/>
    <s v="WILLIAM ARANGO GARZÓN"/>
    <n v="86068354"/>
    <s v="N/A"/>
    <s v="N/A"/>
    <s v="3115745418 – 3003422088"/>
    <s v="wagnextmedia@yahoo.com"/>
    <s v="SIETE (7) MESES CALENDARIO"/>
    <d v="2024-05-30T00:00:00"/>
    <s v="GIOVANNY QUINTERO REYES "/>
    <s v="SECRETARIO GENERAL"/>
    <n v="86062346"/>
    <s v="DQUINTERO@UNILLANOS.EDU.CO "/>
    <s v="N/A"/>
    <n v="1180"/>
    <d v="2024-05-20T00:00:00"/>
    <n v="3631"/>
    <d v="2024-05-30T00:00:00"/>
    <s v="22090063062320202008"/>
    <s v="INVERSIÓN"/>
    <s v="CV -100041657"/>
    <d v="2024-06-03T00:00:00"/>
    <d v="2024-06-04T00:00:00"/>
    <d v="2024-06-04T00:00:00"/>
    <d v="2025-01-03T00:00:00"/>
    <n v="0"/>
    <s v="N/A"/>
    <s v="N/A"/>
    <s v="N/A"/>
    <s v="N/A"/>
    <s v="N/A"/>
    <s v="N/A"/>
    <s v="N/A"/>
    <s v="N/A"/>
    <s v="N/A"/>
    <s v="N/A"/>
    <s v="N/A"/>
    <n v="0"/>
    <n v="0"/>
    <n v="0"/>
    <n v="0"/>
    <n v="35496000"/>
    <s v="CAMILO"/>
    <d v="2024-07-09T00:00:00"/>
    <n v="26"/>
    <s v="NO"/>
    <d v="2024-12-13T00:00:00"/>
    <s v="LIQUIDADO"/>
    <s v="OK"/>
    <d v="2024-06-11T00:00:00"/>
    <n v="9"/>
    <s v="OK"/>
    <m/>
    <m/>
    <x v="6"/>
  </r>
  <r>
    <s v="0621"/>
    <x v="0"/>
    <s v="ADQUISICIÓN E INSTALACIÓN DE EQUIPO ANÁLISIS DE COMPOSICIÓN CORPORAL PARA EL LABORATORIO DE FISIOLOGÍA DEL ESFUERZO, VIARE 03 0308 2023."/>
    <m/>
    <x v="4"/>
    <n v="89000000"/>
    <s v="SPECIALIZED WORLDWIDE LOGISTICS S.A.S."/>
    <s v="900.527.535-6"/>
    <s v="NICOLÁS ORTEGA MEYER"/>
    <n v="1020717377"/>
    <s v="3157930219, 3202050856."/>
    <s v="camilogonzalez@inbody.com"/>
    <s v="CUATRO (04) MESES CALENDARIO"/>
    <d v="2024-05-30T00:00:00"/>
    <s v="MIGUEL ÁNGEL RAMIREZ NIÑO"/>
    <s v="COORDINADOR SISTEMAS DE LABORATORIOS"/>
    <n v="91475177"/>
    <s v="coordinacionlaboratorios@unillanos.edu.co "/>
    <s v="N/A"/>
    <n v="1156"/>
    <d v="2024-05-16T00:00:00"/>
    <n v="3632"/>
    <d v="2024-05-30T00:00:00"/>
    <s v="210400852623201010030106"/>
    <s v="INVERSIÓN"/>
    <s v="NB-100326272"/>
    <d v="2024-06-07T00:00:00"/>
    <d v="2024-06-07T00:00:00"/>
    <d v="2024-06-07T00:00:00"/>
    <d v="2024-10-06T00:00:00"/>
    <n v="0"/>
    <s v="N/A"/>
    <s v="N/A"/>
    <s v="N/A"/>
    <s v="N/A"/>
    <s v="N/A"/>
    <s v="N/A"/>
    <s v="N/A"/>
    <s v="N/A"/>
    <s v="N/A"/>
    <s v="N/A"/>
    <s v="N/A"/>
    <n v="0"/>
    <n v="0"/>
    <n v="0"/>
    <n v="0"/>
    <n v="89000000"/>
    <s v="LIDA"/>
    <d v="2024-06-14T00:00:00"/>
    <n v="6"/>
    <s v="SI"/>
    <d v="2024-07-18T00:00:00"/>
    <s v="LIQUIDADO"/>
    <s v="OK LIQUIDADO"/>
    <d v="2024-06-12T00:00:00"/>
    <n v="10"/>
    <s v="ESTUDIO, CONTRATO, ACTA INICIO, TERMINACIÒN Y LIQUIDACIÒN"/>
    <m/>
    <m/>
    <x v="6"/>
  </r>
  <r>
    <s v="0626"/>
    <x v="0"/>
    <s v="ADQUISICIÓN DE TERMOS INSTITUCIONALES NECESARIOS PARA LOS DIFERENTES EVENTOS DE LA DIVISIÓN DE BIENESTAR UNIVERSITARIOS DE LA UNIVERSIDAD DE LOS LLANOS, CON CARGO A LA FICHA BPUNI BU 02 0711 2023"/>
    <m/>
    <x v="4"/>
    <n v="16900000"/>
    <s v="ARACELI LEDESMA HOYOS"/>
    <n v="40395485"/>
    <s v="N/A"/>
    <s v="N/A"/>
    <s v="3202736748."/>
    <s v="aracelyledesma1@gmail.com"/>
    <s v="TRES (3) MESES CALENDARIO"/>
    <d v="2024-05-31T00:00:00"/>
    <s v="JHON FREYD MONROY RODRIGUEZ"/>
    <s v="Jefe de la División de Bienestar Institucional"/>
    <n v="86074342"/>
    <s v="BIENESTAR@UNILLANOS.EDU.CO"/>
    <s v="N/A"/>
    <n v="1194"/>
    <d v="2024-05-21T00:00:00"/>
    <n v="3690"/>
    <d v="2024-06-05T00:00:00"/>
    <s v="21020065302320202008"/>
    <s v="INVERSIÓN"/>
    <s v="N/A"/>
    <s v="N/A"/>
    <s v="N/A"/>
    <d v="2024-06-05T00:00:00"/>
    <d v="2024-09-04T00:00:00"/>
    <n v="0"/>
    <s v="N/A"/>
    <s v="N/A"/>
    <s v="N/A"/>
    <s v="N/A"/>
    <s v="N/A"/>
    <s v="N/A"/>
    <s v="N/A"/>
    <s v="N/A"/>
    <s v="N/A"/>
    <s v="N/A"/>
    <s v="N/A"/>
    <n v="0"/>
    <n v="0"/>
    <n v="0"/>
    <n v="0"/>
    <n v="16900000"/>
    <s v="CAMILO"/>
    <d v="2024-06-19T00:00:00"/>
    <n v="11"/>
    <s v="SI"/>
    <d v="2024-07-03T00:00:00"/>
    <s v="LIQUIDADO"/>
    <s v="OK LIQUIDADO"/>
    <d v="2024-06-12T00:00:00"/>
    <n v="9"/>
    <s v="ESTUDIO, CONTRATO, ACTA INICIO, TERMINACIÒN Y LIQUIDACIÒN"/>
    <m/>
    <m/>
    <x v="5"/>
  </r>
  <r>
    <s v="0627"/>
    <x v="0"/>
    <s v="PRESTAR EL SERVICIO DE APOYO LOGÍSTICO EN EL WORKSHOP EN BIOPRODUCTOS OBTENIDOS A PARTIR DE RESIDUOS AGROINDUSTRIALES: DESARROLLO CON IMPACTO SOCIAL EN EL MARCO DEL PROYECTO DE INVESTIGACIÓN OBTENCIÓN DE BIOPRODUCTOS DE ALTO VALOR AGREGADO A PARTIR DE RES"/>
    <m/>
    <x v="3"/>
    <n v="3409000"/>
    <s v="VALENTINA RAMÍREZ CAICEDO"/>
    <n v="41949975"/>
    <s v="N/A"/>
    <s v="N/A"/>
    <n v="3203410728"/>
    <s v="valentinaramirezc1@gmail.com"/>
    <s v="QUINCE (15) DÍAS CALENDARIO"/>
    <d v="2024-05-31T00:00:00"/>
    <s v="ASTRID LEON CAMARGO"/>
    <s v="PROFESORA DE PLANTA Y COINVESTIGADORA DEL PROYECTO"/>
    <n v="43547677"/>
    <s v="aleonc@unillanos.edu.co"/>
    <s v="N/A"/>
    <n v="1236"/>
    <d v="2024-05-24T00:00:00"/>
    <n v="3640"/>
    <d v="2024-05-31T00:00:00"/>
    <s v="22010061082450209"/>
    <s v="GASTOS DE OPERACION COMERCIAL"/>
    <s v="N/A"/>
    <s v="N/A"/>
    <s v="N/A"/>
    <d v="2024-05-31T00:00:00"/>
    <d v="2024-06-14T00:00:00"/>
    <n v="0"/>
    <s v="N/A"/>
    <s v="N/A"/>
    <s v="N/A"/>
    <s v="N/A"/>
    <s v="N/A"/>
    <s v="N/A"/>
    <s v="N/A"/>
    <s v="N/A"/>
    <s v="N/A"/>
    <s v="N/A"/>
    <s v="N/A"/>
    <n v="0"/>
    <n v="0"/>
    <n v="0"/>
    <n v="0"/>
    <n v="3409000"/>
    <s v="LIDA"/>
    <d v="2024-06-12T00:00:00"/>
    <n v="9"/>
    <s v="NO"/>
    <d v="2024-06-21T00:00:00"/>
    <s v="LIQUIDADO"/>
    <s v="OK LIQUIDADO"/>
    <d v="2024-06-05T00:00:00"/>
    <n v="4"/>
    <s v="ESTUDIO, CONTRATO, ACTA DE INICIO, TERMINACION Y LIQUIDACION"/>
    <m/>
    <m/>
    <x v="6"/>
  </r>
  <r>
    <s v="0628"/>
    <x v="0"/>
    <s v="ADQUISICIÓN DE MATERIAL PUBLICITARIO NECESARIO PARA LOS DIFERENTES EVENTOS DE LA DIVISIÓN DE BIENESTAR UNIVERSITARIO CON CARGO A LA FICHA BPUNI BU 02 0711 2023."/>
    <m/>
    <x v="4"/>
    <n v="7744282"/>
    <s v="LEYSLI ROCIO OROZCO FORERO"/>
    <n v="41959758"/>
    <s v="N/A"/>
    <s v="N/A"/>
    <n v="3144902143"/>
    <s v="comercializadoravalu@gmail.com  "/>
    <s v="TRES (3) MESES CALENDARIO"/>
    <d v="2024-05-31T00:00:00"/>
    <s v="JHON FREYD MONROY RODRIGUEZ"/>
    <s v="Jefe de la División de Bienestar Institucional"/>
    <n v="86074342"/>
    <s v="BIENESTAR@UNILLANOS.EDU.CO"/>
    <s v="N/A"/>
    <s v="1198                  1199                         1200"/>
    <d v="2024-05-21T00:00:00"/>
    <n v="3687"/>
    <d v="2024-06-05T00:00:00"/>
    <s v="21050062862320202008                   22090063162320202008                        21020065302320202009                      21020065302320202008"/>
    <s v="INVERSIÓN"/>
    <s v="N/A"/>
    <s v="N/A"/>
    <s v="N/A"/>
    <d v="2024-06-05T00:00:00"/>
    <d v="2024-09-04T00:00:00"/>
    <n v="0"/>
    <s v="N/A"/>
    <s v="N/A"/>
    <s v=" "/>
    <s v="N/A"/>
    <s v="N/A"/>
    <s v="N/A"/>
    <s v="N/A"/>
    <s v="N/A"/>
    <s v="N/A"/>
    <s v="N/A"/>
    <s v="N/A"/>
    <n v="0"/>
    <n v="0"/>
    <n v="0"/>
    <n v="0"/>
    <n v="7744282"/>
    <s v="LIDA"/>
    <d v="2024-06-11T00:00:00"/>
    <n v="5"/>
    <s v="SI"/>
    <d v="2024-07-03T00:00:00"/>
    <s v="LIQUIDADO"/>
    <s v="OK LIQUIDADO"/>
    <d v="2024-06-07T00:00:00"/>
    <n v="6"/>
    <s v="ESTUDIO, CONTRATO, ACTA INICIO, TERMINACIÒN Y LIQUIDACIÒN"/>
    <m/>
    <m/>
    <x v="6"/>
  </r>
  <r>
    <s v="0629"/>
    <x v="0"/>
    <s v="SERVICIOS DE MANTENIMIENTO DE HERRAMIENTAS AGRÍCOLAS Y EQUIPOS DE BOMBEO DE AGUA DE LAS DISTINTAS SEDES DE LA UNIVERSIDAD DE LOS LLANOS"/>
    <m/>
    <x v="3"/>
    <n v="24830000"/>
    <s v="EDGAR ANDERSON PÉREZ VELÁSQUEZ"/>
    <n v="86067596"/>
    <s v="N/A"/>
    <s v="N/A"/>
    <n v="3134885603"/>
    <s v="anfox38@gmail.com   "/>
    <s v="TRES (03) MESES CALENDARIO O HASTA CUMPLIR OBJETO CONTRACTUAL"/>
    <d v="2024-06-04T00:00:00"/>
    <s v="CLAUDIA CONSTANZA GANTIVA ORTEGÓN"/>
    <s v="TÉCNICO ADMINISTRATIVO SERVICIOS GENERALES"/>
    <n v="40390987"/>
    <s v="SERVICIOSGENERALES@UNILLANOS.EDU.CO "/>
    <s v="N/A"/>
    <s v="1052             1258 "/>
    <s v="07/05/2024             27/05/2024"/>
    <s v="3691             3692"/>
    <d v="2024-06-05T00:00:00"/>
    <s v="22010060342120202005"/>
    <s v="FUNCIONAMIENTO"/>
    <s v="N/A"/>
    <s v="N/A"/>
    <s v="N/A"/>
    <d v="2024-06-11T00:00:00"/>
    <d v="2024-09-10T00:00:00"/>
    <n v="0"/>
    <d v="2024-09-10T00:00:00"/>
    <s v="PRÒRROGA Nº 01                                           SE PRORROGA EL CONTRATO POR EL TÈRMINO DE DOS (02) MESES CALENDARIO"/>
    <d v="2024-11-10T00:00:00"/>
    <s v="N/A"/>
    <s v="N/A"/>
    <s v="N/A"/>
    <s v="N/A"/>
    <s v="N/A"/>
    <s v="N/A"/>
    <s v="N/A"/>
    <s v="N/A"/>
    <n v="0"/>
    <n v="0"/>
    <n v="0"/>
    <n v="0"/>
    <n v="24830000"/>
    <s v="NATALIA"/>
    <d v="2024-06-14T00:00:00"/>
    <n v="4"/>
    <s v="NO"/>
    <d v="2024-12-03T00:00:00"/>
    <s v="LIQUIDADO"/>
    <s v="OK"/>
    <d v="2024-06-04T00:00:00"/>
    <n v="1"/>
    <s v="OK"/>
    <m/>
    <m/>
    <x v="7"/>
  </r>
  <r>
    <s v="0640"/>
    <x v="0"/>
    <s v="ADQUISICIÓN DE INSUMOS AGROPECUARIOS Y AGRÍCOLAS NECESARIOS PARA EL DESARROLLO DE PROYECTOS E INICIATIVAS DE LA DIRECCIÓN GENERAL DE INVESTIGACIONES”, con cargo a la ficha BPUNI VIAC 04 3110 2023."/>
    <m/>
    <x v="4"/>
    <n v="5459500"/>
    <s v="SERAGRO SERVICIOS AGROPECUARIOS SURAMERICANOS S.A.S."/>
    <s v="900.651.817-8"/>
    <s v="VICKY TATIANA RUIZ MALDONADO"/>
    <n v="1123038445"/>
    <s v="(608) 6740054 3156155149 3219001334 – 3102759155"/>
    <s v="seragrosas@hotmail.com "/>
    <s v="UN (1) MES CALENDARIO"/>
    <d v="2024-06-07T00:00:00"/>
    <s v="PABLO EMILIO CRUZ CASALLAS "/>
    <s v="DOCENTE DE PLANTA ADSCRITO A LA FACULTAD DE CIENCIAS AGRARIAS NATURALES"/>
    <n v="86000060"/>
    <s v="PECRUZCASALLAS@UNILLANOS.EDU.CO"/>
    <s v="N/A"/>
    <n v="1196"/>
    <d v="2024-05-21T00:00:00"/>
    <n v="3720"/>
    <d v="2024-06-07T00:00:00"/>
    <s v="220800614923201010050201"/>
    <s v="INVERSIÓN"/>
    <s v="N/A"/>
    <s v="N/A"/>
    <s v="N/A"/>
    <d v="2024-06-07T00:00:00"/>
    <d v="2024-07-06T00:00:00"/>
    <n v="0"/>
    <s v="N/A"/>
    <s v="N/A"/>
    <s v="N/A"/>
    <s v="N/A"/>
    <s v="N/A"/>
    <s v="N/A"/>
    <s v="N/A"/>
    <d v="2024-07-02T00:00:00"/>
    <s v="Aumento en la demanda del producto, que impidio la entrega dentro de los tiempos."/>
    <s v="N/A"/>
    <d v="2024-08-22T00:00:00"/>
    <n v="0"/>
    <n v="0"/>
    <n v="0"/>
    <n v="0"/>
    <n v="5459500"/>
    <s v="LIDA"/>
    <d v="2024-06-18T00:00:00"/>
    <n v="8"/>
    <s v="SI"/>
    <d v="2024-08-29T00:00:00"/>
    <s v="LIQUIDADO"/>
    <s v="OK LIQUIDADO"/>
    <d v="2024-06-17T00:00:00"/>
    <n v="7"/>
    <s v="ESTUDIO, CONTRATO, ACTA INICIO, SUSPENCIÓN, REINICIO, TERMINACION Y LIQUIDACION"/>
    <m/>
    <m/>
    <x v="6"/>
  </r>
  <r>
    <s v="0641"/>
    <x v="0"/>
    <s v="ADQUISICIÓN E INSTALACIÓN DE MOBILIARIO EXTERIOR PARA EL BIENESTAR DE LA COMUNIDAD UNIVERSITARIA DE LA UNIVERSIDAD DE LOS LLANOS."/>
    <m/>
    <x v="4"/>
    <n v="78720642"/>
    <s v="G&amp;M INVERSIONES Y SOLUCIONES INTEGRALES DE COLOMBIA S.A.S."/>
    <s v="900573970-2"/>
    <s v="JULIETH CAROLINA MÉNDEZ SUÀREZ"/>
    <n v="30082615"/>
    <s v="(608) 6814960 – 3204692908 - 3105525852"/>
    <s v="laconsulta@gmail.com"/>
    <s v="TRES (03) MESES CALENDARIO"/>
    <d v="2024-06-07T00:00:00"/>
    <s v="CLAUDIA CONSTANZA GANTIVA ORTEGÓN"/>
    <s v="TÉCNICO ADMINISTRATIVO SERVICIOS GENERALES"/>
    <n v="40390987"/>
    <s v="SERVICIOSGENERALES@UNILLANOS.EDU.CO "/>
    <s v="N/A"/>
    <n v="824"/>
    <d v="2024-04-15T00:00:00"/>
    <n v="3723"/>
    <d v="2024-06-07T00:00:00"/>
    <s v="22010061762120101004010101"/>
    <s v="FUNCIONAMIENTO"/>
    <s v="30-44-101058476"/>
    <d v="2024-06-12T00:00:00"/>
    <d v="2024-06-12T00:00:00"/>
    <d v="2024-06-12T00:00:00"/>
    <d v="2024-09-11T00:00:00"/>
    <n v="0"/>
    <s v="N/A"/>
    <s v="N/A"/>
    <s v="N/A"/>
    <s v="N/A"/>
    <s v="N/A"/>
    <s v="N/A"/>
    <s v="N/A"/>
    <s v="N/A"/>
    <s v="N/A"/>
    <s v="N/A"/>
    <s v="N/A"/>
    <n v="0"/>
    <n v="0"/>
    <n v="0"/>
    <n v="0"/>
    <n v="78720642"/>
    <s v="ALEJANDRA"/>
    <d v="2024-07-03T00:00:00"/>
    <n v="16"/>
    <s v="SI"/>
    <d v="2024-08-30T00:00:00"/>
    <s v="LIQUIDADO"/>
    <s v="OK LIQUIDADO"/>
    <d v="2024-06-14T00:00:00"/>
    <n v="6"/>
    <s v="ESTUDIO, CONTRATO, ACTA DE INICIO, TERMINACION Y LIQUIDACION"/>
    <m/>
    <m/>
    <x v="6"/>
  </r>
  <r>
    <s v="0642"/>
    <x v="0"/>
    <s v="ADQUISICIÓN DE UNIDAD DE PRODUCCIÓN DE MICROALGA EN EL MARCO DEL PROYECTO DE INVESTIGACIÓN “INCLUSIÓN DE PÉPTIDOS ANTIMICROBIANOS A PARTIR DE SPIRULINA ARTHROSPIRA MAXIMA (CYANOPHYCEAE) EN LA ALIMENTACIÓN DE PEZ CEBRA DANIO RERIO COMO SUPLEMENTO EN LA MEJ"/>
    <m/>
    <x v="4"/>
    <n v="14042000"/>
    <s v="NUTRE S.A.S"/>
    <s v="900.962.858-4"/>
    <s v="JOHNATHAN RAMOS TORRES"/>
    <n v="86087707"/>
    <n v="3224345483"/>
    <s v="SERVINUTRE@GMAIL.COM"/>
    <s v="UN (1) MES CALENDARIO"/>
    <d v="2024-06-07T00:00:00"/>
    <s v="JUAN ANTONIO RAMIREZ MERLANO"/>
    <s v="INVESTIGADOR PRINCIPAL DEL PROYECTO"/>
    <n v="11039064"/>
    <s v="DGIPROYECTOSINTERNOS@UNILLANOS.EDU.CO"/>
    <s v="N/A"/>
    <n v="1076"/>
    <d v="2024-05-09T00:00:00"/>
    <n v="3732"/>
    <d v="2024-06-07T00:00:00"/>
    <s v="220800614923201010050201"/>
    <s v="INVERSIÓN"/>
    <s v="N/A"/>
    <s v="N/A"/>
    <s v="N/A"/>
    <d v="2024-06-07T00:00:00"/>
    <d v="2024-07-06T00:00:00"/>
    <n v="0"/>
    <s v="N/A"/>
    <s v="N/A"/>
    <s v="N/A"/>
    <s v="N/A"/>
    <s v="N/A"/>
    <s v="N/A"/>
    <s v="N/A"/>
    <d v="2024-06-21T00:00:00"/>
    <s v="SE SUSPENDE 25 DIAS CALNEDARIO"/>
    <s v="N/A"/>
    <s v="15/07/2024_x000a_FECHA DE TERMINACIÓN FINAL 30/07/2024"/>
    <n v="0"/>
    <n v="0"/>
    <n v="0"/>
    <n v="0"/>
    <n v="14042000"/>
    <s v="CAMILO"/>
    <d v="2024-09-10T00:00:00"/>
    <n v="68"/>
    <m/>
    <d v="2024-08-14T00:00:00"/>
    <s v="LIQUIDADO"/>
    <s v="OK LIQUIDADO"/>
    <d v="2024-06-18T00:00:00"/>
    <n v="8"/>
    <s v="ESTUDIO, CONTRATO, ACTA DE INICIO, SUSPENSION, REINICIO, TERMINACION Y LIQUIDACION"/>
    <m/>
    <m/>
    <x v="7"/>
  </r>
  <r>
    <s v="0643"/>
    <x v="1"/>
    <s v="DIAGNÓSTICO Y CATASTRO DE LA INFRAESTRUCTURA DE ACUEDUCTO, ALCANTARILLADO PLUVIAL Y SANITARIO DEL CAMPUS BARCELONA DE LA UNIVERSIDAD DE LOS LLANOS, MUNICIPIO DE VILLAVICENCIO META."/>
    <m/>
    <x v="9"/>
    <n v="329154000"/>
    <s v="PETROMINERTEC S.A.S."/>
    <s v="900456493-1"/>
    <s v="RAFAEL ANGEL SANDOVAL GONZÁLEZ"/>
    <n v="79339280"/>
    <n v="3212330917"/>
    <s v="petrominertec.sas@gmail.com"/>
    <s v="CUATRO (04) MESES CALENDARIO "/>
    <d v="2024-06-12T00:00:00"/>
    <s v="WILSON FERNANDO SALGADO CIFUENTES "/>
    <s v="VICERRECTOR DE RECURSOS UNIVERSITARIOS"/>
    <n v="17346234"/>
    <s v="vicerecursos@unillanos.edu.co"/>
    <s v="N/A"/>
    <n v="1010"/>
    <d v="2024-05-06T00:00:00"/>
    <n v="3756"/>
    <d v="2024-06-12T00:00:00"/>
    <s v="21010060402120202009"/>
    <s v="FUNCIONAMIENTO"/>
    <s v="30-46-101014785"/>
    <d v="2024-06-24T00:00:00"/>
    <d v="2024-06-24T00:00:00"/>
    <d v="2024-06-24T00:00:00"/>
    <d v="2024-10-23T00:00:00"/>
    <n v="0"/>
    <d v="2024-10-22T00:00:00"/>
    <s v="El 21 de octubre de 2024, el contratista solicitó una prórroga (prórroga No. 01) debido a un retraso en la ejecución del contrato. En su informe, indicó que ya se habían completado los entregables correspondientes a los estudios y diagnósticos de los sist"/>
    <d v="2024-12-07T00:00:00"/>
    <s v="N/A"/>
    <s v="N/A"/>
    <s v="N/A"/>
    <s v="N/A"/>
    <s v="N/A"/>
    <s v="N/A"/>
    <s v="N/A"/>
    <s v="N/A"/>
    <n v="0"/>
    <n v="0"/>
    <n v="0"/>
    <n v="0"/>
    <n v="329154000"/>
    <s v="ALEJANDRA"/>
    <d v="2024-07-25T00:00:00"/>
    <n v="24"/>
    <s v="NO"/>
    <d v="2024-12-20T00:00:00"/>
    <s v="LIQUIDADO"/>
    <s v="OK LIQUIDADO"/>
    <d v="2024-06-25T00:00:00"/>
    <n v="10"/>
    <s v="OK"/>
    <m/>
    <m/>
    <x v="6"/>
  </r>
  <r>
    <s v="0647"/>
    <x v="0"/>
    <s v="ADQUISICIÓN E INSTALACIÓN DE ESPECTROFOTÓMETRO DE ABSORCIÓN ATÓMICA PARA EL LABORATORIO DE SUELOS DE LA UNIVERSIDAD DE LOS LLANOS, VIARE 03 0308 2023."/>
    <m/>
    <x v="4"/>
    <n v="297000000"/>
    <s v="LAB INSTRUMENTS S.A.S"/>
    <s v="830.513.999-5"/>
    <s v="MARIO EDUARDO SARMIENTO MOLINA"/>
    <n v="19315226"/>
    <s v="(601) 4163066  3103291989. "/>
    <s v="labinst@labinstcol.com  , gerenciacomercial@labinstcol.com"/>
    <s v="SEIS (06) MESES CALENDARIO"/>
    <d v="2024-06-13T00:00:00"/>
    <s v="MIGUEL ÀNGEL RAMÌREZ NIÑO"/>
    <s v="COORDINADOR DEL SISTEMA DE LABORATORIOS"/>
    <n v="91475177"/>
    <s v="coordinacionlaboratorios@unillanos.edu.co "/>
    <s v="N/A"/>
    <n v="1296"/>
    <d v="2024-05-29T00:00:00"/>
    <n v="3770"/>
    <d v="2024-06-13T00:00:00"/>
    <s v="210400852623201010030106"/>
    <s v="INVERSIÓN"/>
    <s v="17-44-101215216"/>
    <d v="2024-06-18T00:00:00"/>
    <d v="2024-06-18T00:00:00"/>
    <d v="2024-06-18T00:00:00"/>
    <d v="2024-12-17T00:00:00"/>
    <n v="0"/>
    <s v="N/A"/>
    <s v="N/A"/>
    <s v="N/A"/>
    <s v="N/A"/>
    <s v="N/A"/>
    <s v="N/A"/>
    <s v="N/A"/>
    <s v="N/A"/>
    <s v="N/A"/>
    <s v="N/A"/>
    <s v="N/A"/>
    <n v="0"/>
    <n v="0"/>
    <n v="0"/>
    <n v="0"/>
    <n v="297000000"/>
    <s v="NATALIA"/>
    <d v="2024-07-09T00:00:00"/>
    <n v="16"/>
    <s v="SI"/>
    <d v="2024-11-15T00:00:00"/>
    <s v="LIQUIDADO"/>
    <s v="OK LIQUIDADO"/>
    <d v="2024-06-14T00:00:00"/>
    <n v="2"/>
    <s v="OK HASTA LIQUIDACION"/>
    <s v="&lt;&lt;"/>
    <m/>
    <x v="6"/>
  </r>
  <r>
    <s v="0648"/>
    <x v="0"/>
    <s v="ADQUISICIÓN E INSTALACIÓN DE EQUIPOS BÁSICOS PARA EL LABORATORIO DE LA FACULTAD DE CIENCIAS HUMANAS Y DE LA EDUCACIÓN, FICHA BPUNI VIARE 05 0211 2023."/>
    <m/>
    <x v="4"/>
    <n v="104186404"/>
    <s v="DIDÁCTICOS Y LIBROS DIDACLIBROS LTDA"/>
    <s v="800036678-0"/>
    <s v="FLOR DE LIZ WILCHES PULIDO"/>
    <n v="51763021"/>
    <s v="(601) 2841318 – (601) 2838472 – (601) 2847276 - 3188565124"/>
    <s v="gerencia@didaclibros.com"/>
    <s v="CUATRO (04) MESES CALENDARIO"/>
    <d v="2024-06-13T00:00:00"/>
    <s v="MIGUEL ÀNGEL RAMÌREZ NIÑO"/>
    <s v="COORDINADOR DEL SISTEMA DE LABORATORIOS"/>
    <n v="91475177"/>
    <s v="coordinacionlaboratorios@unillanos.edu.co "/>
    <s v="N/A"/>
    <n v="1295"/>
    <d v="2024-05-29T00:00:00"/>
    <n v="3771"/>
    <d v="2024-06-13T00:00:00"/>
    <s v="220800614923201010030208"/>
    <s v="INVERSIÓN"/>
    <s v="17-44-101215213"/>
    <d v="2024-06-18T00:00:00"/>
    <d v="2024-06-18T00:00:00"/>
    <d v="2024-06-18T00:00:00"/>
    <d v="2024-10-17T00:00:00"/>
    <n v="0"/>
    <s v="N/A"/>
    <s v="N/A"/>
    <s v="N/A"/>
    <s v="N/A"/>
    <s v="N/A"/>
    <s v="N/A"/>
    <s v="N/A"/>
    <s v="N/A"/>
    <s v="N/A"/>
    <s v="N/A"/>
    <s v="N/A"/>
    <n v="0"/>
    <n v="0"/>
    <n v="0"/>
    <n v="0"/>
    <n v="104186404"/>
    <s v="ALEJANDRA"/>
    <d v="2024-07-03T00:00:00"/>
    <n v="12"/>
    <s v="SI"/>
    <d v="2024-10-03T00:00:00"/>
    <s v="LIQUIDADO"/>
    <s v="OK LIQUIDADO"/>
    <d v="2024-06-19T00:00:00"/>
    <n v="5"/>
    <s v="OK HASTA LIQUIDACION"/>
    <m/>
    <m/>
    <x v="6"/>
  </r>
  <r>
    <s v="0649"/>
    <x v="0"/>
    <s v="ADQUISICIÓN E INSTALACIÓN DE EQUIPOS PARA EL LABORATORIO DE SIMULACIÓN CLÍNICA DE LA FACULTAD DE CIENCIAS DE LA SALUD, FICHA BPUNI VIARE 05 0211 2023"/>
    <m/>
    <x v="4"/>
    <n v="157229702"/>
    <s v="IMPOINTER S.A.S."/>
    <s v="900.701.630-3"/>
    <s v="WILMAR CAMACHO PULIDO"/>
    <n v="1026262828"/>
    <s v="(606) 3389659, 3126640033 - 3115602569 – 3104325116."/>
    <s v="comercial1@impointer.com, impointer@impointer.com, soporte1@impointer.com,"/>
    <s v="CUATRO (04) MESES CALENDARIO"/>
    <d v="2024-06-14T00:00:00"/>
    <s v="MIGUEL ÀNGEL RAMÌREZ NIÑO"/>
    <s v="COORDINADOR DEL SISTEMA DE LABORATORIOS"/>
    <n v="91475177"/>
    <s v="COORDINACIONLABORATORIOS@UNILLANOS.EDU.CO"/>
    <s v="N/A"/>
    <n v="1297"/>
    <d v="2024-05-29T00:00:00"/>
    <n v="3778"/>
    <d v="2024-06-14T00:00:00"/>
    <s v="220800614923201010030208"/>
    <s v="INVERSIÓN - ESTAMPILLA UNILLANOS"/>
    <n v="100035352"/>
    <d v="2024-06-19T00:00:00"/>
    <d v="2024-06-19T00:00:00"/>
    <d v="2024-06-19T00:00:00"/>
    <d v="2024-10-18T00:00:00"/>
    <n v="0"/>
    <s v="N/A"/>
    <s v="N/A"/>
    <s v="N/A"/>
    <s v="N/A"/>
    <s v="N/A"/>
    <s v="N/A"/>
    <s v="N/A"/>
    <s v="N/A"/>
    <s v="N/A"/>
    <s v="N/A"/>
    <s v="N/A"/>
    <n v="0"/>
    <n v="0"/>
    <n v="0"/>
    <n v="0"/>
    <n v="157229702"/>
    <s v="NATALIA"/>
    <d v="2024-07-09T00:00:00"/>
    <n v="15"/>
    <s v="SI"/>
    <d v="2024-10-29T00:00:00"/>
    <s v="LIQUIDADO"/>
    <s v="OK LIQUIDADO"/>
    <d v="2024-06-14T00:00:00"/>
    <n v="1"/>
    <s v="OK HASTA LIQUIDACION"/>
    <m/>
    <m/>
    <x v="7"/>
  </r>
  <r>
    <s v="0650"/>
    <x v="0"/>
    <s v="ADQUISICIÓN DE PRUEBAS DE EVALUACIÓN DE DESEMPEÑO (PED) DEL CENTRO DE CALIDAD DE AGUAS PARA EL DESARROLLO DEL PROYECTO “FORTALECIMIENTO DE LAS CAPACIDADES INVESTIGATIVAS DEL CENTRO DE CALIDAD DE AGUAS MEDIANTE EL SOSTENIMIENTO DE LA ACREDITACIÓN EN LA NOR"/>
    <m/>
    <x v="4"/>
    <n v="10000000"/>
    <s v="AS ANALYTICAL S.A.S."/>
    <s v="900.011.514-6"/>
    <s v="ALEXANDRA DÌAZ LEMUS"/>
    <n v="51786643"/>
    <s v="(601) 7021043,  3186147472."/>
    <s v="asesoriatecnica@asanalytical.com "/>
    <s v="DOS (2) MESES CALENDARIO"/>
    <d v="2024-06-14T00:00:00"/>
    <s v="JOSÈ ISMAEL ROJAS PEÑA"/>
    <s v="DIRECTOR DEL CENTRO DE CALIDAD DE AGUAS "/>
    <n v="1121891365"/>
    <s v="centrodecalidaddeaguas@unillanos.edu.co"/>
    <s v="N/A"/>
    <n v="1197"/>
    <d v="2024-05-21T00:00:00"/>
    <n v="3779"/>
    <d v="2024-06-14T00:00:00"/>
    <s v="22090063172320202008"/>
    <s v="INVERSIÓN - ESTAMPILLA UNILLANOS"/>
    <s v="N/A"/>
    <s v="N/A"/>
    <s v="N/A"/>
    <d v="2024-06-18T00:00:00"/>
    <d v="2024-08-17T00:00:00"/>
    <n v="0"/>
    <s v="N/A"/>
    <s v="N/A"/>
    <s v="N/A"/>
    <s v="N/A"/>
    <s v="N/A"/>
    <s v="N/A"/>
    <s v="N/A"/>
    <s v="N/A"/>
    <s v="N/A"/>
    <s v="N/A"/>
    <s v="N/A"/>
    <n v="0"/>
    <n v="0"/>
    <n v="0"/>
    <n v="0"/>
    <n v="10000000"/>
    <s v="NATALIA"/>
    <d v="2024-07-09T00:00:00"/>
    <n v="16"/>
    <s v="SI"/>
    <d v="2024-08-20T00:00:00"/>
    <s v="LIQUIDADO"/>
    <s v="OK LIQUIDADO"/>
    <d v="2024-06-14T00:00:00"/>
    <n v="1"/>
    <s v="ESTUDIO, CONTRATO, ACTA INICIO, TERMINACION Y LIQUIDACION"/>
    <m/>
    <m/>
    <x v="7"/>
  </r>
  <r>
    <s v="0651"/>
    <x v="1"/>
    <s v="ADECUACIÓN DE LA INFRAESTRUCTURA FÍSICA PARA LA OFERTA DE NUEVOS PROGRAMAS DE LA UNIVERSIDAD DE LOS LLANOS, DE ACUERDO AL PLAN DE COBERTURA 2023-2."/>
    <m/>
    <x v="8"/>
    <n v="454172519"/>
    <s v="M&amp;G INGENIERÍA S.A.S"/>
    <s v="900.974.864-0"/>
    <s v="WILLIAM OSWALDO MORALES ROJAS"/>
    <n v="86064695"/>
    <s v="3112029592 - 3176611538  "/>
    <s v="mgingenieriasas.2016@gmail.com"/>
    <s v="CUATRO (4) MESES"/>
    <d v="2024-06-14T00:00:00"/>
    <s v="WILSON FERNANDO SALGADO CIFUENTES"/>
    <s v="VICERRECTOR DE RECURSOS UNIVERSITARIOS"/>
    <n v="17346234"/>
    <s v="VICERRECURSOS@UNILLANOS.EDU.CO"/>
    <s v="N/A"/>
    <n v="1161"/>
    <d v="2024-05-17T00:00:00"/>
    <n v="3807"/>
    <d v="2024-06-17T00:00:00"/>
    <s v="210100652521201010030302"/>
    <s v="FUNCIONAMIENTO"/>
    <s v=" N°620-47-994000053220 y Responsabilidad Civil Extracontractual (RCE) Nº 620-74-994000012390"/>
    <d v="2024-06-20T00:00:00"/>
    <d v="2024-06-25T00:00:00"/>
    <d v="2024-06-25T00:00:00"/>
    <d v="2024-10-24T00:00:00"/>
    <n v="0"/>
    <s v="N/A"/>
    <s v="N/A"/>
    <d v="2024-11-24T00:00:00"/>
    <s v="20/08/2024_x000a__x000a_21/10/2024"/>
    <s v="ACTA MODIFICACIÒN Nº1, se modifica clàusula 3 ESPECIFICACION TÈCNICAS, mayores y menores cantidades e items no previstos_x000a__x000a_ACTA MODIFICACION Nº2 Y PRORROGA Nº1, se modifica clausula 5) forma de pago y se prorroga un (01) mes calendario, fecha de finalizaci"/>
    <s v="N/A"/>
    <s v="N/A"/>
    <s v="N/A"/>
    <s v="N/A"/>
    <s v="N/A"/>
    <s v="N/A"/>
    <n v="0"/>
    <n v="0"/>
    <n v="0"/>
    <n v="0"/>
    <n v="454172519"/>
    <s v="NATALIA"/>
    <d v="2024-07-09T00:00:00"/>
    <n v="11"/>
    <s v="NO"/>
    <d v="2025-03-14T00:00:00"/>
    <s v="LIQUIDADO"/>
    <s v="OK LIQUIDADO"/>
    <d v="2024-06-18T00:00:00"/>
    <n v="3"/>
    <s v="OK LIQUIDADO"/>
    <m/>
    <m/>
    <x v="7"/>
  </r>
  <r>
    <s v="0652"/>
    <x v="0"/>
    <s v="CONTRATAR EL SERVICIO DE FUMIGACIÓN INTEGRADO DE PLAGAS, ROEDORES Y/O VECTORES PARA LAS DIFERENTES SEDES DE LA UNIVERSIDAD DE LOS LLANOS."/>
    <m/>
    <x v="3"/>
    <n v="31752770"/>
    <s v="EMPRESA UNIPERSONAL COMBAT"/>
    <s v="822.006.334-4"/>
    <s v="LUZ MELIDA RAMÍREZ "/>
    <n v="21109680"/>
    <s v="3112286115 - 3142148546"/>
    <s v="combatsaneamientoambiental@hotmail.com"/>
    <s v="SEIS (6) MESES CALENDARIO"/>
    <d v="2024-06-14T00:00:00"/>
    <s v="VÍCTOR EFRÉN ORTIZ ORTIZ "/>
    <s v="JEFE DIVISIÓN DE SERVICIOS ADMINISTRATIVOS "/>
    <n v="86039367"/>
    <s v="recurso_humano@unillanos.edu.co"/>
    <s v="N/A"/>
    <n v="1277"/>
    <d v="2024-05-28T00:00:00"/>
    <n v="3777"/>
    <d v="2024-06-14T00:00:00"/>
    <s v="22010060562120202008"/>
    <s v="FUNCIONAMIENTO"/>
    <s v="N/A"/>
    <s v="N/A"/>
    <s v="N/A"/>
    <d v="2024-06-14T00:00:00"/>
    <d v="2024-12-13T00:00:00"/>
    <n v="0"/>
    <s v="N/A"/>
    <s v="N/A"/>
    <s v="N/A"/>
    <s v="N/A"/>
    <s v="N/A"/>
    <s v="N/A"/>
    <s v="N/A"/>
    <s v="N/A"/>
    <s v="N/A"/>
    <s v="N/A"/>
    <s v="N/A"/>
    <n v="0"/>
    <n v="0"/>
    <n v="0"/>
    <n v="0"/>
    <n v="31752770"/>
    <s v="LIDA"/>
    <d v="2024-06-28T00:00:00"/>
    <n v="11"/>
    <s v="NO"/>
    <d v="2024-12-06T00:00:00"/>
    <s v="LIQUIDADO"/>
    <s v="OK"/>
    <d v="2024-06-17T00:00:00"/>
    <n v="2"/>
    <s v="OK"/>
    <m/>
    <m/>
    <x v="6"/>
  </r>
  <r>
    <s v="0653"/>
    <x v="1"/>
    <s v="ADQUISICIÓN DE EQUIPOS TECNOLÓGICOS PARA LA OFERTA DE NUEVOS PROGRAMAS DE LA UNIVERSIDAD DE LOS LLANOS, DE ACUERDO AL PLAN DE COBERTURA 2023-2."/>
    <m/>
    <x v="4"/>
    <n v="150380300"/>
    <s v="MAURICIO QUINTERO NARANJO "/>
    <n v="86062777"/>
    <s v="N/A"/>
    <s v="N/A"/>
    <s v="(608) 6829428 – 3123518797 – 3142441100"/>
    <s v="mqn626@hotmail.com"/>
    <s v="CUATRO (04) MESES CALENDARIO"/>
    <d v="2024-06-14T00:00:00"/>
    <s v="ELVIS MIGUEL PEREZ RODRIGUEZ"/>
    <s v="DECANO DE LA FACULTAD DE CIENCIAS BÁSICAS E INGENIERÍA"/>
    <n v="17413048"/>
    <s v="decafcbi@unillanos.edu.co        eperez@unillanos.edu.co"/>
    <s v="N/A"/>
    <n v="1204"/>
    <d v="2024-05-21T00:00:00"/>
    <n v="3792"/>
    <d v="2024-06-14T00:00:00"/>
    <s v="210100652521201010030302"/>
    <s v="FUNCIONAMIENTO"/>
    <s v="CV-100042119"/>
    <d v="2024-06-24T00:00:00"/>
    <d v="2024-06-24T00:00:00"/>
    <d v="2024-06-24T00:00:00"/>
    <d v="2024-10-23T00:00:00"/>
    <n v="0"/>
    <s v="N/A"/>
    <s v="N/A"/>
    <s v="N/A"/>
    <s v="N/A"/>
    <s v="N/A"/>
    <s v="N/A"/>
    <s v="N/A"/>
    <s v="N/A"/>
    <s v="N/A"/>
    <s v="N/A"/>
    <s v="N/A"/>
    <n v="0"/>
    <n v="0"/>
    <n v="0"/>
    <n v="0"/>
    <n v="150380300"/>
    <s v="ALEJANDRA"/>
    <d v="2024-07-03T00:00:00"/>
    <n v="8"/>
    <s v="SI"/>
    <d v="2024-10-23T00:00:00"/>
    <s v="LIQUIDADO"/>
    <s v="OK LIQUIDADO"/>
    <d v="2024-06-25T00:00:00"/>
    <n v="8"/>
    <s v="OK HASTA LIQUIDACION"/>
    <m/>
    <m/>
    <x v="6"/>
  </r>
  <r>
    <s v="0654"/>
    <x v="0"/>
    <s v="ADQUISICIÓN DE ELEMENTOS DE PAPELERIA, UTILES Y ELEMENTOS DE OFICINA COMO APOYO AL ACUERDO DE COFINANCIACIÓN DE PROYECTOS No. 11 SUSCRITO ENTRE LA FUNDACIÓN ZOOLÓGICA DE CALI Y UNIVERSIDAD DE LOS LLANOS “DEFINIR LOS MONTOS, TÉRMINOS Y CONDICIONES EN LOS Q"/>
    <m/>
    <x v="4"/>
    <n v="661855"/>
    <s v="DISTRIBUCIONES TOPALXE S.A.S."/>
    <s v="800202522-2"/>
    <s v="NIDIA OLIVEROS LEAL"/>
    <n v="51556786"/>
    <s v="(608) 6722208 – 6722205 - 6703697"/>
    <s v="topalxe.gerencia@gmail.com"/>
    <s v="UN (01) MES CALENDARIO"/>
    <d v="2024-06-14T00:00:00"/>
    <s v="ELVIS MIGUEL PEREZ RODRIGUEZ"/>
    <s v="DECANO DE LA FACULTAD DE CIENCIAS BÁSICAS E INGENIERÍA"/>
    <n v="17413048"/>
    <s v="decafcbi@unillanos.edu.co        eperez@unillanos.edu.co"/>
    <s v="N/A"/>
    <n v="1325"/>
    <d v="2024-06-06T00:00:00"/>
    <n v="3793"/>
    <d v="2024-06-14T00:00:00"/>
    <s v="22010061082450209"/>
    <s v="GASTOS DE OPERACION COMERCIAL"/>
    <s v="N/A"/>
    <s v="N/A"/>
    <s v="N/A"/>
    <d v="2024-06-14T00:00:00"/>
    <d v="2024-07-13T00:00:00"/>
    <n v="0"/>
    <s v="N/A"/>
    <s v="N/A"/>
    <s v="N/A"/>
    <s v="N/A"/>
    <s v="N/A"/>
    <s v="N/A"/>
    <s v="N/A"/>
    <s v="N/A"/>
    <s v="N/A"/>
    <s v="N/A"/>
    <s v="N/A"/>
    <n v="0"/>
    <n v="0"/>
    <n v="0"/>
    <n v="0"/>
    <n v="661855"/>
    <s v="ALEJANDRA"/>
    <d v="2024-07-03T00:00:00"/>
    <n v="14"/>
    <s v="SI"/>
    <d v="2024-07-15T00:00:00"/>
    <s v="LIQUIDADO"/>
    <s v="OK LIQUIDADO"/>
    <d v="2024-06-19T00:00:00"/>
    <n v="4"/>
    <s v="ESTUDIO, CONTRATO, ACTA DE INICIO, TERMINACIÒN Y LIQUIDACIÒN"/>
    <m/>
    <m/>
    <x v="6"/>
  </r>
  <r>
    <s v="0655"/>
    <x v="0"/>
    <s v="ADQUISICIÓN DE EQUIPOS TECNOLOGICOS COMO APOYO AL ACUERDO DE COFINANCIACIÓN DE PROYECTOS No. 11 SUSCRITO ENTRE LA FUNDACIÓN ZOOLÓGICA DE CALI Y UNIVERSIDAD DE LOS LLANOS “DEFINIR LOS MONTOS, TÉRMINOS Y CONDICIONES EN LOS QUE LA FUNDACIÓN ZOOLÓGICA DE CALI"/>
    <m/>
    <x v="4"/>
    <n v="12155850"/>
    <s v="ADAMCOL S.A.S."/>
    <s v="830135205-4"/>
    <s v="OSDANY ANDRÉS TAPIAS POSADA"/>
    <n v="1026278727"/>
    <s v="(601) 9278524 – (601) 9278553 – 3202714129 - 3183868018"/>
    <s v="ventas@adamcol.co"/>
    <s v="DOS (02) MESES CALENDARIO"/>
    <d v="2024-06-14T00:00:00"/>
    <s v="ELVIS MIGUEL PÉREZ RODRÍGUEZ "/>
    <s v="DECANO DE LA FACULTAD DE CIENCIAS BÁSICAS E INGENIERÍA"/>
    <n v="17413048"/>
    <s v="decafcbi@unillanos.edu.co        eperez@unillanos.edu.co"/>
    <s v="N/A"/>
    <n v="1333"/>
    <d v="2024-06-06T00:00:00"/>
    <n v="3794"/>
    <d v="2024-06-14T00:00:00"/>
    <s v="22010061082450209"/>
    <s v="INVERSIÓN"/>
    <s v="18-46-101024388"/>
    <d v="2024-06-18T00:00:00"/>
    <d v="2024-06-18T00:00:00"/>
    <d v="2024-06-18T00:00:00"/>
    <d v="2024-08-17T00:00:00"/>
    <n v="0"/>
    <s v="N/A"/>
    <s v="N/A"/>
    <s v="N/A"/>
    <s v="N/A"/>
    <s v="N/A"/>
    <s v="N/A"/>
    <s v="N/A"/>
    <s v="N/A"/>
    <s v="N/A"/>
    <s v="N/A"/>
    <s v="N/A"/>
    <n v="0"/>
    <n v="0"/>
    <n v="0"/>
    <n v="0"/>
    <n v="12155850"/>
    <s v="ALEJANDRA"/>
    <d v="2024-07-09T00:00:00"/>
    <n v="16"/>
    <s v="SI"/>
    <d v="2024-07-24T00:00:00"/>
    <s v="LIQUIDADO"/>
    <s v="OK LIQUIDADO"/>
    <d v="2024-06-24T00:00:00"/>
    <n v="7"/>
    <s v="ESTUDIO, CONTRATO, ACTA DE INICIO, TERMINACIÒN Y LIQUIDACIÒN"/>
    <m/>
    <m/>
    <x v="6"/>
  </r>
  <r>
    <s v="0664"/>
    <x v="0"/>
    <s v="ADQUISICIÓN DE ELEMENTOS DE PROTECCIÓN PERSONAL Y VESTUARIO INDUSTRIAL PARA PERSONAL DE LA UNIVERSIDAD DE LOS LLANOS VIGENCIA 2024."/>
    <m/>
    <x v="4"/>
    <n v="129907498"/>
    <s v="RIAÑO RAMIREZ S.A.S."/>
    <s v="900692046-1"/>
    <s v="NATALIA RIAÑO RAMIREZ"/>
    <n v="1121852859"/>
    <n v="3213966561"/>
    <s v="comercial@rrsas.co"/>
    <s v="TRES (03) MESES CALENDARIO "/>
    <d v="2024-06-14T00:00:00"/>
    <s v="VICTOR EFREN ORTIZ"/>
    <s v="JEFE DIVISIÓN DE SERVICIOS ADMINISTRATIVOS "/>
    <n v="86039367"/>
    <s v="recurso_humano@unillanos.edu.co"/>
    <s v="N/A"/>
    <n v="1109"/>
    <d v="2024-05-10T00:00:00"/>
    <n v="3791"/>
    <d v="2024-06-14T00:00:00"/>
    <s v="22010060562120202008"/>
    <s v="FUNCIONAMIENTO"/>
    <s v="CV-100042075"/>
    <d v="2024-06-21T00:00:00"/>
    <d v="2024-06-21T00:00:00"/>
    <d v="2024-06-21T00:00:00"/>
    <d v="2024-09-20T00:00:00"/>
    <n v="0"/>
    <d v="2024-08-05T00:00:00"/>
    <s v="PRÒRROGA Nº 01                                           SE PRORROGA EL CONTRATO POR EL TÈRMINO DE UN (01) MES CALENDARIO"/>
    <d v="2024-10-20T00:00:00"/>
    <s v="N/A"/>
    <s v="N/A"/>
    <s v="N/A"/>
    <s v="N/A"/>
    <s v="N/A"/>
    <s v="N/A"/>
    <s v="N/A"/>
    <s v="N/A"/>
    <n v="0"/>
    <n v="0"/>
    <n v="0"/>
    <n v="0"/>
    <n v="129907498"/>
    <s v="CAMILO"/>
    <d v="2024-07-08T00:00:00"/>
    <n v="12"/>
    <s v="SI"/>
    <d v="2024-10-30T00:00:00"/>
    <s v="LIQUIDADO"/>
    <s v="OK LIQUIDADO"/>
    <d v="2024-06-21T00:00:00"/>
    <n v="6"/>
    <s v="OK HASTA LIQUIDACION"/>
    <m/>
    <m/>
    <x v="7"/>
  </r>
  <r>
    <s v="0665"/>
    <x v="0"/>
    <s v="ENAJENACIÓN PARA LA DESNATURALIZACIÓN O DESTRUCCIÓN Y DISPOSICIÓN FINAL DE BIENES INSERVIBLES Y OBSOLETOS DADOS DE BAJA POR LA UNIVERSIDAD DE LOS LLANOS."/>
    <m/>
    <x v="4"/>
    <n v="800"/>
    <s v="MARTHA MERCEDES SÁNCHEZ CELIS"/>
    <n v="40386837"/>
    <s v="N/A"/>
    <s v="N/A"/>
    <s v="608) 6677152 , 3204226716."/>
    <s v="mamesace18@hotmail.com , mundometalesmincho@hotmail.com"/>
    <s v="DOS (02) MESES CALENDARIO"/>
    <d v="2024-06-17T00:00:00"/>
    <s v="GLORIA INÉS HERRERA SARMIENTO"/>
    <s v="JEFE DE ALMACÈN E INVENTARIOS"/>
    <n v="40379498"/>
    <s v="ALMACEN@UNILLANOS..EDU.CO"/>
    <s v="N/A"/>
    <s v="N/A"/>
    <s v="N/A"/>
    <s v="N/A"/>
    <s v="N/A"/>
    <s v="N/A"/>
    <s v="FUNCIONAMIENTO"/>
    <s v="N/A"/>
    <s v="N/A"/>
    <s v="N/A"/>
    <d v="2024-06-17T00:00:00"/>
    <d v="2024-08-16T00:00:00"/>
    <n v="0"/>
    <s v="N/A"/>
    <s v="N/A"/>
    <s v="N/A"/>
    <s v="N/A"/>
    <s v="N/A"/>
    <s v="N/A"/>
    <s v="N/A"/>
    <s v="N/A"/>
    <s v="N/A"/>
    <s v="N/A"/>
    <s v="N/A"/>
    <n v="0"/>
    <n v="0"/>
    <n v="0"/>
    <n v="0"/>
    <n v="800"/>
    <s v="NATALIA"/>
    <d v="2024-07-09T00:00:00"/>
    <n v="17"/>
    <s v="NO"/>
    <d v="2024-08-01T00:00:00"/>
    <s v="LIQUIDADO"/>
    <s v="OK TERMINADO"/>
    <d v="2024-06-19T00:00:00"/>
    <n v="3"/>
    <s v="ESTUDIO, CONTRATO, ACTA INICIO, ACTA DE TERMINACION"/>
    <m/>
    <m/>
    <x v="7"/>
  </r>
  <r>
    <s v="0666"/>
    <x v="0"/>
    <s v="ADQUISICIÓN DE ELEMENTOS PUBLICITARIOS NECESARIOS PARA LA EJECUCIÓN DE LAS ESTRATEGIAS DE SENSIBILIZACIÓN Y LA REALIZACIÓN DEL EVENTO NOCHE DE LA EXCELENCIA Y LA EXALTACIÓN DE LOS PROGRAMAS ACREDITADOS EN ALTA CALIDAD CON CARGO A LA FICHA BPUNI VIAC 03 27"/>
    <m/>
    <x v="4"/>
    <n v="24264100"/>
    <s v="LEYSLI ROCIO OROZCO FORERO"/>
    <n v="41959758"/>
    <s v="N/A"/>
    <s v="N/A"/>
    <n v="3144902143"/>
    <s v="comercializadoravalu@gmail.com"/>
    <s v="UN (1) MES CALENDARIO"/>
    <d v="2024-06-17T00:00:00"/>
    <s v="ANA BETY VACA CASANOVA"/>
    <s v="SECRETARIA TÉCNICA DE ACREDITACION"/>
    <n v="51942548"/>
    <s v="ABVACCAC@UNILLANOS.EDU.CO"/>
    <s v="N/A"/>
    <n v="1231"/>
    <d v="2024-05-23T00:00:00"/>
    <n v="3810"/>
    <d v="2024-06-17T00:00:00"/>
    <s v="22090063002320202008"/>
    <s v="INVERSIÓN"/>
    <s v="N/A"/>
    <s v="N/A"/>
    <s v="N/A"/>
    <d v="2024-06-17T00:00:00"/>
    <d v="2024-07-16T00:00:00"/>
    <n v="0"/>
    <s v="N/A"/>
    <s v="N/A"/>
    <s v="N/A"/>
    <s v="N/A"/>
    <s v="N/A"/>
    <s v="N/A"/>
    <s v="N/A"/>
    <s v="N/A"/>
    <s v="N/A"/>
    <s v="N/A"/>
    <s v="N/A"/>
    <n v="0"/>
    <n v="0"/>
    <n v="0"/>
    <n v="0"/>
    <n v="24264100"/>
    <s v="LIDA"/>
    <d v="2024-06-28T00:00:00"/>
    <n v="10"/>
    <s v="SI"/>
    <d v="2024-07-16T00:00:00"/>
    <s v="LIQUIDADO"/>
    <s v="OK LIQUIDADO"/>
    <d v="2024-06-18T00:00:00"/>
    <n v="2"/>
    <s v="ESTUDIO, CONTRATO, ACTA DE INICIO, TERMINACIÒN Y LIQUIDACIÒN"/>
    <m/>
    <m/>
    <x v="6"/>
  </r>
  <r>
    <s v="0667"/>
    <x v="0"/>
    <s v="ADQUISICIÓN DE AIRE ACONDICIONADO PARA EL APOYO AL DESARROLLO DE LAS ACTIVIDADES DEL GRUPO DE INVESTIGACIÓN EN QUÍMICA DE LOS RECURSOS NATURALES – QUIMERA Y SEMILLERO DE INVESTIGACIÓN, EN MATERIALES, AMBIENTE Y ENERGÍA – SIMAE, ADSCRITOS A LA FACULTAD DE "/>
    <m/>
    <x v="4"/>
    <n v="2100000"/>
    <s v="GIMATEK TECNOLOGÍA S.A.S."/>
    <s v="901.261.645-8"/>
    <s v="GILBERT CÉSPEDES VIZCAÍNO"/>
    <n v="17345902"/>
    <s v="3104843355."/>
    <s v="gimatektecnologiasas2019@gmail.com"/>
    <s v="UN (1) MES CALENDARIO"/>
    <d v="2024-06-17T00:00:00"/>
    <s v="ELVIS MIGUEL PEREZ RODRIGUEZ"/>
    <s v="Decano de la Facultad de Ciencias Básicas e Ingeniería "/>
    <n v="17413048"/>
    <s v="decafcbi@unillanos.edu.co        eperez@unillanos.edu.co"/>
    <s v="N/A"/>
    <n v="1321"/>
    <d v="2024-06-05T00:00:00"/>
    <n v="3808"/>
    <d v="2024-06-17T00:00:00"/>
    <s v="22010061062450209"/>
    <s v="FUNCIONAMIENTO"/>
    <s v="N/A"/>
    <s v="N/A"/>
    <s v="N/A"/>
    <d v="2024-06-17T00:00:00"/>
    <d v="2024-07-16T00:00:00"/>
    <n v="0"/>
    <s v="N/A"/>
    <s v="N/A"/>
    <s v="N/A"/>
    <s v="N/A"/>
    <s v="N/A"/>
    <s v="N/A"/>
    <s v="N/A"/>
    <s v="N/A"/>
    <s v="N/A"/>
    <s v="N/A"/>
    <s v="N/A"/>
    <n v="0"/>
    <n v="0"/>
    <n v="0"/>
    <n v="0"/>
    <n v="2100000"/>
    <s v="CAMILO"/>
    <d v="2024-06-26T00:00:00"/>
    <n v="8"/>
    <s v="SI"/>
    <d v="2024-07-10T00:00:00"/>
    <s v="LIQUIDADO"/>
    <s v="OK LIQUIDADO"/>
    <d v="2024-06-20T00:00:00"/>
    <n v="4"/>
    <m/>
    <m/>
    <m/>
    <x v="7"/>
  </r>
  <r>
    <s v="0669"/>
    <x v="0"/>
    <s v="ADQUISICIÓN DE ELEMENTOS DE PAPELERÍA Y EQUIPOS TECNOLÓGICOS NECESARIOS PARA EL DESARROLLO DEL PROYECTO “OBTENCIÓN DE BIOPRODUCTOS DE ALTO VALOR AGREGADO A PARTIR DE RESIDUOS DE LA PALMA DE ACEITE Y ANÁLISIS DE SU IMPACTO BAJO CRITERIOS SOCIALES, ECONÓMIC"/>
    <m/>
    <x v="4"/>
    <n v="26137390"/>
    <s v="DISTRIBUCIONES TOPALXE S.A.S."/>
    <s v="800.202.522-2"/>
    <s v="NIDIA  OLIVEROS LEAL"/>
    <n v="51556786"/>
    <s v="(608) 6722208 - (608) 6722205."/>
    <s v="topalxe.gerencia@gmail.com"/>
    <s v="DOS (2) MESES CALENDARIO"/>
    <d v="2024-06-20T00:00:00"/>
    <s v="ASTRID LEON CAMARGO"/>
    <s v="PROFESORA DE PLANTA Y COINVESTIGADORA DEL PROYECTO"/>
    <n v="43547677"/>
    <s v="aleonc@unillanos.edu.co"/>
    <s v="N/A"/>
    <n v="1126"/>
    <d v="2024-05-15T00:00:00"/>
    <n v="3844"/>
    <d v="2024-06-20T00:00:00"/>
    <s v="22010061082450209"/>
    <s v="GASTOS DE OPERACION COMERCIAL"/>
    <s v="N/A"/>
    <s v="N/A"/>
    <s v="N/A"/>
    <d v="2024-06-20T00:00:00"/>
    <d v="2024-08-19T00:00:00"/>
    <n v="0"/>
    <s v="N/A"/>
    <s v="N/A"/>
    <s v="N/A"/>
    <s v="N/A"/>
    <s v="N/A"/>
    <s v="N/A"/>
    <s v="N/A"/>
    <s v="N/A"/>
    <s v="N/A"/>
    <s v="N/A"/>
    <s v="N/A"/>
    <n v="0"/>
    <n v="0"/>
    <n v="0"/>
    <n v="0"/>
    <n v="26137390"/>
    <s v="CAMILO"/>
    <d v="2024-07-31T00:00:00"/>
    <n v="30"/>
    <s v="SI"/>
    <d v="2024-08-08T00:00:00"/>
    <s v="LIQUIDADO"/>
    <s v="OK LIQUIDADO"/>
    <d v="2024-06-26T00:00:00"/>
    <n v="5"/>
    <s v="ESTUDIO, CONTRATO, ACTA DE INICIO, TERMINACION Y LIQUIDACION"/>
    <m/>
    <m/>
    <x v="7"/>
  </r>
  <r>
    <s v="0673"/>
    <x v="0"/>
    <s v="PRESTACION DE SERVICIO DE PARES EVALUADORES EXTERNOS QUE APOYEN EL DESARROLLO DE LAS CONVOCATORIAS INTERNAS CON CARGO A LA FICHA BPUNI VIAC 04 3110 2023, DENOMINADO “GENERAR CAPACIDADES EN INNOVACIÓN, DESARROLLO TECNOLÓGICO Y CREACIÓN PARA LA GENERACIÓN, "/>
    <m/>
    <x v="3"/>
    <n v="66318462"/>
    <s v="ASOCIACIÓN COLOMBIANA PARA EL AVANCE DE LA CIENCIA – AVANCIENCIA"/>
    <s v="890.203.944-9"/>
    <s v="SAYA CONSTANZA GARAVITO ROBAYO "/>
    <n v="52991307"/>
    <s v="3173788824 – 3164186677 – 3173636376 - 3174288010."/>
    <s v="saya.garavito@avanciencia.org"/>
    <s v="CINCO (5) MESES Y ONCE (11) DÍAS CALENDARIO"/>
    <d v="2024-06-26T00:00:00"/>
    <s v="YOHANA MARIA VELASCO SANTAMARIA"/>
    <s v="DIRECTORA TÈCNICA DE LA DIRECCIÒN GENERAL DE INVESTIGACIONES"/>
    <n v="52518905"/>
    <s v="DGIPROYECTOSINTERNOS@UNILLANOS.EDU.CO"/>
    <s v="N/A"/>
    <n v="1416"/>
    <d v="2024-06-19T00:00:00"/>
    <n v="3877"/>
    <d v="2024-06-26T00:00:00"/>
    <s v="220800614923201010050201"/>
    <s v="INVERSIÓN"/>
    <s v="875-47-994000011656"/>
    <d v="2024-06-27T00:00:00"/>
    <d v="2024-06-27T00:00:00"/>
    <d v="2024-06-27T00:00:00"/>
    <d v="2024-12-08T00:00:00"/>
    <n v="0"/>
    <d v="2024-12-05T00:00:00"/>
    <s v="EL CONTRATISTA RQUIERE DEL TIEMPO DE PRORROGA  PARA LA ADQUISICIÓN DE UN  ELEMENTO"/>
    <d v="2025-03-08T00:00:00"/>
    <d v="2024-12-05T00:00:00"/>
    <s v="SE MODIFICA LA CLAUSULA SEGUNDA: LA FORMA DE PAGO"/>
    <s v="N/A"/>
    <s v="N/A"/>
    <s v="N/A"/>
    <s v="N/A"/>
    <s v="N/A"/>
    <s v="N/A"/>
    <n v="0"/>
    <n v="0"/>
    <n v="0"/>
    <n v="0"/>
    <n v="66318462"/>
    <s v="CAMILO"/>
    <d v="2024-07-12T00:00:00"/>
    <n v="12"/>
    <m/>
    <d v="2025-03-05T00:00:00"/>
    <s v="LIQUIDADO"/>
    <s v="OK HASTA ACTA LIQUIDACION"/>
    <d v="2024-07-02T00:00:00"/>
    <n v="5"/>
    <s v="ok HASTA ACTA DE INICIO"/>
    <m/>
    <m/>
    <x v="7"/>
  </r>
  <r>
    <s v="0674"/>
    <x v="0"/>
    <s v="PRESTAR EL SERVICIO DE INTERNET Y WIFI PARA LA UNIDAD RURAL EL TAHÚR Y LA BANQUETA DE LA UNIVERSIDAD DE LOS LLANOS – UBICADA EN EL MUNICIPIO DE VILLANUEVA CASANARE FICHA BPUNI SIST 01 0311 2023."/>
    <m/>
    <x v="3"/>
    <n v="7200000"/>
    <s v="SELTEC INGENIERÍA Y TELECOMUNICACIONES S.A.S."/>
    <s v="901.273.242-5"/>
    <s v="FRENEY AGUIRRE CASTILLO"/>
    <n v="1118196457"/>
    <s v="3112779805 - 3508600600"/>
    <s v="licitaciones@seltec.com.co"/>
    <s v="DOCE (12) MESES CALENDARIO"/>
    <d v="2024-06-27T00:00:00"/>
    <s v="ROIMAN ARTURO SASTOQUE GUZMÀN"/>
    <s v="JEFE DE LA OFICINA DE SISTEMAS"/>
    <n v="86057944"/>
    <s v="licitaciones@seltec.com.co"/>
    <s v="N/A"/>
    <n v="1410"/>
    <d v="2024-06-18T00:00:00"/>
    <n v="3882"/>
    <d v="2024-06-27T00:00:00"/>
    <s v="22090063152320202008"/>
    <s v="INVERSIÓN"/>
    <s v="620-47-994000053333"/>
    <d v="2024-07-02T00:00:00"/>
    <d v="2024-07-02T00:00:00"/>
    <d v="2024-07-02T00:00:00"/>
    <d v="2025-07-01T00:00:00"/>
    <n v="0"/>
    <s v="N/A"/>
    <s v="N/A"/>
    <s v="N/A"/>
    <s v="N/A"/>
    <s v="N/A"/>
    <s v="N/A"/>
    <s v="N/A"/>
    <s v="N/A"/>
    <s v="N/A"/>
    <s v="N/A"/>
    <s v="N/A"/>
    <n v="0"/>
    <n v="0"/>
    <n v="0"/>
    <n v="0"/>
    <n v="7200000"/>
    <s v="LIDA"/>
    <d v="2024-08-06T00:00:00"/>
    <n v="26"/>
    <s v="NO"/>
    <d v="2025-07-08T00:00:00"/>
    <s v="LIQUIDADO"/>
    <s v="OK LIQUIDADO"/>
    <d v="2024-07-09T00:00:00"/>
    <n v="9"/>
    <s v="OK HASTA ACTA DE INICIO"/>
    <m/>
    <m/>
    <x v="6"/>
  </r>
  <r>
    <s v="0675"/>
    <x v="0"/>
    <s v="DISEÑO Y DESARROLLO DE TABLEROS ADICIONALES Y HERRAMIENTA WEB QUE PERMITA CONSTRUIR DATOS DE PROYECCIÓN DE COSTOS SOBRE LA PLATAFORMA BI (BUSINESS INTELLIGENCE) DESARROLLADA EN LA FASE III PARA SU APLICACIÓN AL MODELO DE COSTOS DE LA UNIVERSIDAD DE LOS LL"/>
    <m/>
    <x v="9"/>
    <n v="129500000"/>
    <s v="CONSULTORIAS Y ASESORIAS EMPRESARIALES S.A.S."/>
    <s v="830510270-1"/>
    <s v="EDIER LEONARDO MARTINEZ CASTRO"/>
    <n v="1121818648"/>
    <s v="(608) 6741192 – 3102347844 - 3144606400"/>
    <s v="cyaasesoresdegestion@outlook.es"/>
    <s v="SEIS (06) MESES CALENDARIO"/>
    <d v="2024-06-28T00:00:00"/>
    <s v="NANCY VELÁSQUEZ CÉSPEDES_x000a_ROIMAN ARTURO SASTOQUE GUZMÁN _x000a_"/>
    <s v="Directora Financiera_x000a_Jefe de la Oficina de Sistemas_x000a_"/>
    <s v="40390837 - 86057944"/>
    <s v="direccionfinanciera@unillanos.edu.co  sistemas@unillanos.edu.co"/>
    <s v="N/A"/>
    <n v="1399"/>
    <d v="2024-06-18T00:00:00"/>
    <n v="3912"/>
    <d v="2024-06-28T00:00:00"/>
    <s v="22080065122320202008"/>
    <s v="INVERSIÓN"/>
    <s v="620-47-994000053337"/>
    <d v="2024-07-02T00:00:00"/>
    <d v="2024-07-02T00:00:00"/>
    <d v="2024-07-02T00:00:00"/>
    <d v="2025-01-01T00:00:00"/>
    <n v="0"/>
    <s v="N/A"/>
    <s v="N/A"/>
    <s v="N/A"/>
    <s v="N/A"/>
    <s v="N/A"/>
    <s v="N/A"/>
    <s v="N/A"/>
    <s v="N/A"/>
    <s v="N/A"/>
    <s v="N/A"/>
    <s v="N/A"/>
    <n v="0"/>
    <n v="0"/>
    <n v="0"/>
    <n v="0"/>
    <n v="129500000"/>
    <s v="ALEJANDRA"/>
    <d v="2024-07-11T00:00:00"/>
    <n v="8"/>
    <s v="NO"/>
    <d v="2025-03-10T00:00:00"/>
    <s v="LIQUIDADO"/>
    <s v="OK HASTA ACTA DE INICIO"/>
    <d v="2024-07-05T00:00:00"/>
    <n v="6"/>
    <s v="OK HASTA ACTA DE INICIO"/>
    <m/>
    <m/>
    <x v="6"/>
  </r>
  <r>
    <s v="0676"/>
    <x v="1"/>
    <s v="MEJORAMIENTO DE LA INFRAESTRUCTURA FÍSICA DE LA SALA DE PROFESORES Y EL LABORATORIO DE ANÁLISIS DE LA INFORMACIÓN DE LA FACULTAD DE CIENCIAS DE LA SALUD, FICHA BPUNI FCS 01 0308 2023."/>
    <m/>
    <x v="8"/>
    <n v="263352548"/>
    <s v="CONSORCIO MEJORAMIENTO BARAH &amp; CO S.A.S."/>
    <s v="901845007-6"/>
    <s v="HUGO EDUARDO BELTRÁN RODRÍGUEZ"/>
    <n v="86072852"/>
    <n v="3103238653"/>
    <s v="obrasbarah@gmail.com"/>
    <s v="CUATRO (4) MESES"/>
    <d v="2024-06-28T00:00:00"/>
    <s v="WILSON FERNANDO SALGADO CIFUENTES"/>
    <s v="VICERRECTOR DE RECURSOS UNIVERSITARIOS"/>
    <n v="17346234"/>
    <s v="VICERRECURSOS@UNILLANOS.EDU.CO"/>
    <s v="1) Persona Jurídica BARAH &amp; CO S.A.S. identificada con Nit. 901.019.048-5 con porcentaje de participación del 65% representada legalmente por el señor  HUGO EDUARDO BELTRÁN RODRÍGUEZ, identificado con cedula de ciudadanía Nº 86.072.852 expedida en Villavi"/>
    <n v="1238"/>
    <d v="2024-05-24T00:00:00"/>
    <n v="3920"/>
    <d v="2024-06-28T00:00:00"/>
    <s v="210400852823201010010319"/>
    <s v="INVERSIÓN"/>
    <s v="30-44-101058774 30-40-101021584"/>
    <d v="2024-07-08T00:00:00"/>
    <d v="2024-07-08T00:00:00"/>
    <d v="2024-07-08T00:00:00"/>
    <d v="2024-11-07T00:00:00"/>
    <n v="0"/>
    <s v="N/A"/>
    <s v="N/A"/>
    <s v="N/A"/>
    <s v="02/08/2024_x000a__x000a_02/09/2024"/>
    <s v="ACTA MODIFICACIÒN Nº1, se modifica clàusula 3 ESPECIFICACION TÈCNICAS, mayores y menores cantidades e items no previstos_x000a__x000a_ACTA MODIFICACIÒN Nº2, se modifica clàusula 3 ESPECIFICACION TÈCNICAS, mayores y menores cantidades e items no previstos y clàusula 5"/>
    <s v="N/A"/>
    <s v="N/A"/>
    <s v="N/A"/>
    <s v="N/A"/>
    <s v="N/A"/>
    <s v="N/A"/>
    <n v="0"/>
    <n v="0"/>
    <n v="0"/>
    <n v="0"/>
    <n v="263352548"/>
    <s v="ALEJANDRA"/>
    <s v="                                                                                                                                                                                                                                                               "/>
    <e v="#VALUE!"/>
    <s v="NO"/>
    <d v="2025-06-05T00:00:00"/>
    <s v="LIQUIDADO"/>
    <s v="OK LIQUIDADO"/>
    <d v="2024-07-09T00:00:00"/>
    <n v="8"/>
    <s v="OK LIQUIDADO"/>
    <m/>
    <m/>
    <x v="6"/>
  </r>
  <r>
    <s v="0677"/>
    <x v="0"/>
    <s v="ADQUISICIÓN DE ELEMENTOS PROMOCIONALES PARA EL POSICIONAMIENTO ANTE LA COMUNIDAD ACADEMICA DEL MODELO DE EDUCACIÓN DIGITAL EN LA UNIVERSIDAD DE LOS LLANOS CON CARGO A LA FICHA BPUNI VIAC 08 0711 2023"/>
    <m/>
    <x v="4"/>
    <n v="7824250"/>
    <s v="PNK COMERCIALIZADORA S.A.S."/>
    <s v="901.794.969-6"/>
    <s v="DIONY ALEJANDRA RUÌZ PELÁEZ "/>
    <n v="1121931635"/>
    <s v="3508536418- - 3209484088"/>
    <s v="pnk.publicidad@gmail.com "/>
    <s v="DOS (2) MESES CALENDARIO"/>
    <d v="2024-07-02T00:00:00"/>
    <s v="ANGÉLICA SOFÍA GONZÁLEZ PULIDO"/>
    <s v="Directora Técnica de Educación Abierta y a Distancia"/>
    <n v="52518173"/>
    <s v="idead@unillanos.edu.co"/>
    <s v="N/A"/>
    <n v="1440"/>
    <s v="21/06/2'024"/>
    <n v="3924"/>
    <d v="2024-07-02T00:00:00"/>
    <s v="22090063132320202008"/>
    <s v="INVERSIÓN - ESTAMPILLA UNILLANOS"/>
    <s v="N/A"/>
    <s v="N/A"/>
    <s v="N/A"/>
    <d v="2024-07-02T00:00:00"/>
    <d v="2024-09-01T00:00:00"/>
    <n v="0"/>
    <s v="N/A"/>
    <s v="N/A"/>
    <s v="N/A"/>
    <s v="N/A"/>
    <s v="N/A"/>
    <s v="N/A"/>
    <s v="N/A"/>
    <s v="N/A"/>
    <s v="N/A"/>
    <s v="N/A"/>
    <s v="N/A"/>
    <n v="0"/>
    <n v="0"/>
    <n v="0"/>
    <n v="0"/>
    <n v="7824250"/>
    <s v="NATALIA"/>
    <d v="2024-07-09T00:00:00"/>
    <n v="6"/>
    <s v="SI"/>
    <d v="2024-08-20T00:00:00"/>
    <s v="LIQUIDADO"/>
    <s v="OK LIQUIDADO"/>
    <d v="2024-07-02T00:00:00"/>
    <n v="1"/>
    <s v="ESTUDIO, CONTRATO, ACTA INICIO, TERMINACION Y LIQUIDACION"/>
    <m/>
    <m/>
    <x v="8"/>
  </r>
  <r>
    <s v="0681"/>
    <x v="1"/>
    <s v="MEJORAMIENTO Y ADECUACIÓN DE ESPACIOS DE LA BIBLIOTECA DEL CAMPUS BARCELONA Y SAN ANTONIO DE LA UNIVERSIDAD DE LOS LLANOS, SEGÚN FICHA BPUNI BIB 01 0308 2023"/>
    <m/>
    <x v="8"/>
    <n v="1522189615"/>
    <s v="CONSORCIO BIBLIOTECAS 2024"/>
    <s v="901.845.701-1"/>
    <s v="MATEO DÍAZ DÍAZ"/>
    <n v="1121907423"/>
    <n v="3134313436"/>
    <s v=" concorciobibliotecas2024@gmail.com"/>
    <s v="SEIS (06) MESES CALENDARIOS"/>
    <d v="2024-07-08T00:00:00"/>
    <s v="WILSON FERNANDO SALGADO CIFUENTES"/>
    <s v="VICERRECTOR DE RECURSOS UNIVERSITARIOS"/>
    <n v="17346234"/>
    <s v="VICERRECURSOS@UNILLANOS.EDU.CO"/>
    <s v="1) CONSTRUCCIONES INGEMART S.A.S, identificada con NIT 900.704.194-7,  representada legalmente por el señor Hildebrando Díaz Molano, identificado con número de cédula de ciudadanía N° 9.527.159 expedida en Sogamoso (Boyacá), con un porcentaje de participa"/>
    <n v="1315"/>
    <d v="2024-05-31T00:00:00"/>
    <n v="4006"/>
    <d v="2024-07-08T00:00:00"/>
    <s v="210400852323201010010319"/>
    <s v="INVERSIÓN"/>
    <s v="30-44-101058846 y  (RCE) Nº 30-40-101021626"/>
    <d v="2024-07-12T00:00:00"/>
    <d v="2024-07-18T00:00:00"/>
    <d v="2024-07-18T00:00:00"/>
    <d v="2025-01-17T00:00:00"/>
    <n v="0"/>
    <s v="N/A"/>
    <s v="N/A"/>
    <s v="N/A"/>
    <s v="20/08/2024_x000a_27/11/2024_x000a_20/12/2024"/>
    <s v="ACTA MODIFICACIÒN Nº1, se modifica clàusula 3 ESPECIFICACION TÈCNICAS, mayores y menores cantidades e items no previstos_x000a_ACTA MODIFICACIÒN Nº2, se modifica clàusula 3 ESPECIFICACION TÈCNICAS, mayores y menores cantidades e items no previstos_x000a_ACTA MODIFICA"/>
    <s v="N/A"/>
    <s v="N/A"/>
    <s v="N/A"/>
    <s v="N/A"/>
    <s v="N/A"/>
    <s v="N/A"/>
    <n v="0"/>
    <n v="0"/>
    <n v="0"/>
    <n v="0"/>
    <n v="1522189615"/>
    <s v="NATALIA"/>
    <d v="2024-08-09T00:00:00"/>
    <n v="17"/>
    <s v="NO"/>
    <d v="2025-05-15T00:00:00"/>
    <s v="LIQUIDADO"/>
    <s v="OK LIQUIDADO"/>
    <d v="2024-07-09T00:00:00"/>
    <n v="2"/>
    <s v="OK LIQUIDADO"/>
    <m/>
    <m/>
    <x v="8"/>
  </r>
  <r>
    <s v="0682"/>
    <x v="0"/>
    <s v="LOS CEDENTES TRANSFIEREN DE MANERA TOTAL Y SIN LIMITACIÓN ALGUNA, A LA UNIVERSIDAD DE LOS LLANOS, LOS DERECHOS PATRIMONIALES QUE LES CORRESPONDEN SOBRE EL SOFTWARE DENOMINADO: “BIT4A V1.0 - BUSINESS INTELLIGENCE TOOL FOR ADVANCED ACADEMIC ANALYSIS” DENTRO"/>
    <m/>
    <x v="5"/>
    <s v="GRATUITO"/>
    <s v="DIANA MARCELA CARDONA ROMÁN_x000a__x000a_EDWIN DAMIAM GUINA ESCOBAR_x000a_ _x000a_YESICA ALEJANDRA COLMENARES GARZÓN_x000a__x000a_"/>
    <s v="40326441                  1006965892              1006718788 "/>
    <s v="N/A"/>
    <s v="N/A"/>
    <s v="3003236451   3214740209         3103316813"/>
    <s v=": marcela.cardona@gmail.com               edwin.guina@unillanos.edu.co               yesica.colmenares@unillanos.edu.co"/>
    <s v="TIEMPO MÁXIMO DE PROTECCIÓN LEGAL "/>
    <d v="2024-07-09T00:00:00"/>
    <s v="YOHANA MARIA VELASCO SANTAMARIA"/>
    <s v="DIRECTORA TÈCNICA DE LA DIRECCIÒN GENERAL DE INVESTIGACIONES"/>
    <n v="52518905"/>
    <s v="DGIPROYECTOSINTERNOS@UNILLANOS.EDU.CO"/>
    <s v="N/A"/>
    <s v="N/A"/>
    <s v="N/A"/>
    <s v="N/A"/>
    <s v="N/A"/>
    <s v="N/A"/>
    <s v="N/A"/>
    <s v="N/A"/>
    <s v="N/A"/>
    <s v="N/A"/>
    <s v="N/A"/>
    <s v="N/A"/>
    <e v="#VALUE!"/>
    <s v="N/A"/>
    <s v="N/A"/>
    <s v="N/A"/>
    <s v="N/A"/>
    <s v="N/A"/>
    <s v="N/A"/>
    <s v="N/A"/>
    <s v="N/A"/>
    <s v="N/A"/>
    <s v="N/A"/>
    <s v="N/A"/>
    <n v="0"/>
    <n v="0"/>
    <n v="0"/>
    <n v="0"/>
    <n v="0"/>
    <s v="NATALIA"/>
    <d v="2024-08-06T00:00:00"/>
    <e v="#VALUE!"/>
    <s v="NO"/>
    <s v="N/A"/>
    <s v="EN EJECUCIÓN"/>
    <m/>
    <s v="N/A"/>
    <m/>
    <s v="CESIÓN DE DERECHOS"/>
    <m/>
    <m/>
    <x v="6"/>
  </r>
  <r>
    <s v="0683"/>
    <x v="0"/>
    <s v="RENOVACIÓN DE LICENCIAS DE ALMACENAMIENTO EN DRIVE Y CORREO INSTITUCIONAL – GOOGLE, NECESARIAS PARA EL DESARROLLO OPERACIONAL INSTITUCIONAL, SEGÚN EL PROYECTO ADQUISICIÓN DE INFRAESTRUCTURA TECNOLÓGICA PARA EL APOYO TRANSVERSAL DE LOS PROCESOS ACADÉMICO A"/>
    <m/>
    <x v="4"/>
    <n v="192062640"/>
    <s v="IEDUCANDO COLOMBIA S.A.S."/>
    <s v="901303175-1"/>
    <s v="YANETT LUZ RODRÍGUEZ BERNAL"/>
    <n v="51570233"/>
    <s v="(601) 6359186 – (601) 6225648 – 3105512936."/>
    <s v="colombia@ieducando.com  yohanna.ramirez@ieducando.com"/>
    <s v="UN (1) MES CALENDARIO"/>
    <d v="2024-07-12T00:00:00"/>
    <s v="ROIMAN ARTURO SASTOQUE GUZMÀN"/>
    <s v="JEFE DE LA OFICINA DE SISTEMAS"/>
    <n v="86057944"/>
    <s v="colombia@ieducando.com  yohanna.ramirez@ieducando.com"/>
    <s v="N/A"/>
    <n v="1497"/>
    <d v="2024-07-04T00:00:00"/>
    <n v="4030"/>
    <d v="2024-07-12T00:00:00"/>
    <s v="2209006315232010100502030101"/>
    <s v="INVERSIÓN"/>
    <s v="CSC-100045898"/>
    <d v="2024-07-16T00:00:00"/>
    <d v="2024-07-16T00:00:00"/>
    <d v="2024-07-16T00:00:00"/>
    <d v="2024-08-15T00:00:00"/>
    <n v="0"/>
    <s v="N/A"/>
    <s v="N/A"/>
    <s v="N/A"/>
    <s v="N/A"/>
    <s v="N/A"/>
    <s v="N/A"/>
    <s v="N/A"/>
    <s v="N/A"/>
    <s v="N/A"/>
    <s v="N/A"/>
    <s v="N/A"/>
    <n v="0"/>
    <n v="0"/>
    <n v="0"/>
    <n v="0"/>
    <n v="192062640"/>
    <s v="LIDA"/>
    <d v="2024-09-11T00:00:00"/>
    <n v="42"/>
    <m/>
    <d v="2024-08-20T00:00:00"/>
    <s v="LIQUIDADO"/>
    <s v="OK LIQUIDADO"/>
    <d v="2024-07-23T00:00:00"/>
    <n v="8"/>
    <s v="ESTUDIO, CONTRATO, ACTA DE INICIO, TERMINACION Y LIQUIDACION"/>
    <m/>
    <m/>
    <x v="8"/>
  </r>
  <r>
    <s v="0684"/>
    <x v="0"/>
    <s v="COMPRA DE PRUEBAS IELTS PARA LA APLICACIÓN DE EXAMENES INTERNACIONALES POR PARTE DEL CENTRO DE IDIOMAS DE LA FACULTAD DE CIENCIAS HUMANAS Y DE LA EDUCACIÓN DE LA UNIVERSIDAD DE LOS LLANOS."/>
    <m/>
    <x v="4"/>
    <n v="9750000"/>
    <s v="SERVICIOS LINGÜÍSTICOS IH COLOMBIA S.A.S."/>
    <s v="901.010.913-0"/>
    <s v="ALEJANDRO LÓPEZ TOBÓN"/>
    <n v="80418048"/>
    <n v="3208381993"/>
    <s v="slih@ih-colombia.com, info@ihbogota.com"/>
    <s v="CINCO (05) MESES CALENDARIO "/>
    <d v="2024-07-12T00:00:00"/>
    <s v="FERNANDO CAMPOS POLO"/>
    <s v="Decano de la Facultad de Ciencias Humanas y de la Educación"/>
    <n v="12191587"/>
    <s v="FACULTAD_HUMANAS@UNILLANOS.EDU.CO"/>
    <s v="N/A"/>
    <n v="1490"/>
    <d v="2024-07-03T00:00:00"/>
    <n v="4031"/>
    <d v="2024-07-12T00:00:00"/>
    <s v="22010071042450209"/>
    <s v="GASTOS DE OPERACION COMERCIAL"/>
    <s v="N/A"/>
    <s v="N/A"/>
    <s v="N/A"/>
    <d v="2024-07-12T00:00:00"/>
    <d v="2024-12-11T00:00:00"/>
    <n v="0"/>
    <s v="N/A"/>
    <s v="N/A"/>
    <s v="N/A"/>
    <s v="N/A"/>
    <s v="N/A"/>
    <s v="N/A"/>
    <s v="N/A"/>
    <s v="N/A"/>
    <s v="N/A"/>
    <s v="N/A"/>
    <s v="N/A"/>
    <n v="0"/>
    <n v="0"/>
    <n v="0"/>
    <n v="0"/>
    <n v="9750000"/>
    <s v="CAMILO"/>
    <d v="2024-08-21T00:00:00"/>
    <n v="29"/>
    <s v="NO"/>
    <d v="2024-11-05T00:00:00"/>
    <s v="LIQUIDADO"/>
    <s v="OK LIQUIDADO"/>
    <d v="2024-07-15T00:00:00"/>
    <n v="2"/>
    <s v="OK HASTA LIQUIDACION"/>
    <m/>
    <m/>
    <x v="8"/>
  </r>
  <r>
    <s v="0947"/>
    <x v="0"/>
    <s v="ADQUISICIÓN DE EQUIPOS DE LABORATORIO PARA LA OFERTA DE NUEVOS PROGRAMAS DE LA UNIVERSIDAD DE LOS LLANOS, DE ACUERDO AL PLAN DE COBERTURA 2023-2."/>
    <m/>
    <x v="4"/>
    <n v="178902220"/>
    <s v="MAXICAL S.A.S."/>
    <s v="900447875-1"/>
    <s v="SERGIO CALDERÓN TRASLAVIÑA"/>
    <n v="17332600"/>
    <s v="(608) 6626441- 6625523 - 3158273481"/>
    <s v="gerente@maxical.co"/>
    <s v="CUATRO (04) MESES CALENDARIO"/>
    <d v="2024-07-17T00:00:00"/>
    <s v="MIGUEL ÁNGEL RAMÍREZ NIÑO"/>
    <s v="Coordinador de sistema de laboratorios"/>
    <n v="91475177"/>
    <s v="coordinacionlaboratorios@unillanos.edu.co "/>
    <s v="N/A"/>
    <n v="1502"/>
    <d v="2024-07-05T00:00:00"/>
    <n v="4311"/>
    <d v="2024-07-17T00:00:00"/>
    <s v="210100652521201010030302"/>
    <s v="FUNCIONAMIENTO"/>
    <s v="30-46-101015080"/>
    <d v="2024-07-25T00:00:00"/>
    <d v="2024-07-25T00:00:00"/>
    <d v="2024-07-25T00:00:00"/>
    <d v="2024-11-24T00:00:00"/>
    <n v="0"/>
    <s v="N/A"/>
    <s v="N/A"/>
    <s v="N/A"/>
    <s v="N/A"/>
    <s v="N/A"/>
    <s v="N/A"/>
    <s v="N/A"/>
    <s v="N/A"/>
    <s v="N/A"/>
    <s v="N/A"/>
    <s v="N/A"/>
    <n v="0"/>
    <n v="0"/>
    <n v="0"/>
    <n v="0"/>
    <n v="178902220"/>
    <s v="ALEJANDRA"/>
    <d v="2024-08-08T00:00:00"/>
    <n v="11"/>
    <s v="SI"/>
    <d v="2024-12-12T00:00:00"/>
    <s v="LIQUIDADO"/>
    <s v="OK"/>
    <d v="2024-07-22T00:00:00"/>
    <m/>
    <s v="OK"/>
    <m/>
    <m/>
    <x v="6"/>
  </r>
  <r>
    <s v="0948"/>
    <x v="0"/>
    <s v="ADQUISICIÓN E INSTALACIÓN DE EQUIPOS TECNOLÓGICOS Y ELECTRODOMÉSTICOS PARA LOS POSGRADOS DE LA FACULTAD DE CIENCIAS DE LA SALUD."/>
    <m/>
    <x v="11"/>
    <n v="101753000"/>
    <s v="CORPORACIÒN SOCIAL MANACACIAS"/>
    <s v="900271558-4"/>
    <s v="JUAN MANUEL SÁNCHEZ VILLEGAS"/>
    <n v="86084863"/>
    <s v="3115998207 - 3227037793"/>
    <s v="corporacionmanacacias@gmail.com"/>
    <s v="TRES (03) MESES CALENDARIO "/>
    <d v="2024-07-18T00:00:00"/>
    <s v="LUZ MYRIAM TOBÓN BORRERO"/>
    <s v="DECANA DE LA FACULTAD DE CIENCIAS DE LA SALUD"/>
    <n v="40382398"/>
    <s v="FACULTAD_SALUD@UNILLANOS.EDU.CO"/>
    <s v="N/A"/>
    <n v="1527"/>
    <d v="2024-07-10T00:00:00"/>
    <n v="4318"/>
    <d v="2024-07-18T00:00:00"/>
    <s v="22010020092450209_x000a_22010020092450209_x000a_22010020092450209 "/>
    <s v="GASTOS DE OPERACION COMERCIAL"/>
    <s v="620-47-994000053550"/>
    <d v="2024-07-22T00:00:00"/>
    <d v="2024-07-22T00:00:00"/>
    <d v="2024-07-22T00:00:00"/>
    <d v="2024-10-21T00:00:00"/>
    <n v="0"/>
    <s v="N/A"/>
    <s v="N/A"/>
    <s v="N/A"/>
    <s v="N/A"/>
    <s v="N/A"/>
    <s v="N/A"/>
    <s v="N/A"/>
    <s v="N/A"/>
    <s v="N/A"/>
    <s v="N/A"/>
    <s v="N/A"/>
    <n v="0"/>
    <n v="0"/>
    <n v="0"/>
    <n v="0"/>
    <n v="101753000"/>
    <s v="ALEJANDRA"/>
    <d v="2024-07-23T00:00:00"/>
    <n v="2"/>
    <s v="SI"/>
    <d v="2024-08-09T00:00:00"/>
    <s v="LIQUIDADO"/>
    <s v="OK LIQUIDADO"/>
    <d v="2024-07-23T00:00:00"/>
    <m/>
    <s v="ESTUDIO, CONTRATO, ACTA DE INICIO, TERMINACIÒN Y LIQUIDACIÒN"/>
    <m/>
    <m/>
    <x v="6"/>
  </r>
  <r>
    <s v="0949"/>
    <x v="0"/>
    <s v="SUMINISTRO DE ALIMENTACIÓN Y SERVICIOS DE LOGÍSTICA PARA EL DESARROLLO DE LOS DIFERENTES PROYECTOS DE EXTENSIÓN Y DEMÁS ACTIVIDADES DE LA DIRECCIÓN GENERAL DE PROYECCIÓN SOCIAL, CON CARGO A LA FICHA BPUNI VIAC 05 0111 2023."/>
    <m/>
    <x v="3"/>
    <n v="22139600"/>
    <s v="RAÚL FERNANDO ROMERO PALOMINO"/>
    <n v="1032369162"/>
    <s v="N/A"/>
    <s v="N/A"/>
    <n v="3212073555"/>
    <s v="rauka2007@gmail.com"/>
    <s v="SEIS (06) MESES CALENDARIO"/>
    <d v="2024-07-18T00:00:00"/>
    <s v="BEATRIZ AVELINA VILLARRAGA BAQUERO"/>
    <s v="Directora Técnica de la Dirección General de Proyección Social"/>
    <n v="35262313"/>
    <s v="PROYECTOSPROYECCIONSOCIAL@UNILLANOS.EDU.CO"/>
    <s v="N/A"/>
    <n v="1523"/>
    <d v="2024-07-09T00:00:00"/>
    <n v="4320"/>
    <d v="2024-07-18T00:00:00"/>
    <s v="22090063082320202008_x000a_22090063082320202009 "/>
    <s v="INVERSIÓN"/>
    <s v="30-46-101015078 "/>
    <d v="2024-07-25T00:00:00"/>
    <d v="2024-07-25T00:00:00"/>
    <d v="2024-07-25T00:00:00"/>
    <d v="2025-01-24T00:00:00"/>
    <n v="0"/>
    <s v="N/A"/>
    <s v="N/A"/>
    <s v="N/A"/>
    <d v="2024-09-10T00:00:00"/>
    <s v="ACTA DE MODIFICACION Y ADICION, se incluye los items 15 al 22."/>
    <d v="2024-06-26T00:00:00"/>
    <s v="AJUSTE  ACTA DE INICIO "/>
    <s v="N/A"/>
    <s v="N/A"/>
    <s v="N/A"/>
    <s v="N/A"/>
    <n v="10322400"/>
    <n v="0"/>
    <n v="0"/>
    <n v="10322400"/>
    <n v="32462000"/>
    <s v="CAMILO"/>
    <d v="2024-11-26T00:00:00"/>
    <n v="89"/>
    <s v="NO"/>
    <d v="2024-12-12T00:00:00"/>
    <s v="LIQUIDADO"/>
    <s v="OK"/>
    <d v="2024-07-23T00:00:00"/>
    <n v="4"/>
    <s v="OK"/>
    <m/>
    <m/>
    <x v="8"/>
  </r>
  <r>
    <s v="0950"/>
    <x v="0"/>
    <s v="ADQUISICIÓN DE ELEMENTOS DE PAPELERÍA NECESARIOS PARA EL DESARROLLO DE PROYECTOS E INICIATIVAS DE LA DIRECCIÓN GENERAL DE INVESTIGACIONES”, CON CARGO A LA FICHA BPUNI VIAC 04 3110 2023."/>
    <m/>
    <x v="4"/>
    <n v="4109720"/>
    <s v="DISTRIBUCIONES TOPALXE S.A.S."/>
    <s v="800202522-2"/>
    <s v="NIDIA OLIVEROS LEAL"/>
    <n v="51556786"/>
    <s v="(608) 6722208 – 6722205 - 6703697"/>
    <s v="topalxe.gerencia@gmail.com"/>
    <s v="UN (1) MES CALENDARIO"/>
    <d v="2024-07-19T00:00:00"/>
    <s v="FRANCISCO ALEJANDRO SÁNCHEZ"/>
    <s v="Docente de Planta adscrito a la facultad de ciencias basicas"/>
    <n v="79721653"/>
    <s v="fsanchezbarrera@unillanos.edu.co"/>
    <s v="N/A"/>
    <n v="1306"/>
    <d v="2024-05-30T00:00:00"/>
    <n v="4330"/>
    <d v="2024-07-22T00:00:00"/>
    <s v="220800614923201010050201"/>
    <s v="INVERSIÓN"/>
    <s v="N/A"/>
    <s v="N/A"/>
    <s v="N/A"/>
    <d v="2024-07-22T00:00:00"/>
    <d v="2024-08-21T00:00:00"/>
    <n v="0"/>
    <s v="N/A"/>
    <s v="N/A"/>
    <s v="N/A"/>
    <s v="N/A"/>
    <s v="N/A"/>
    <s v="N/A"/>
    <s v="N/A"/>
    <s v="N/A"/>
    <s v="N/A"/>
    <s v="N/A"/>
    <s v="N/A"/>
    <n v="0"/>
    <n v="0"/>
    <n v="0"/>
    <n v="0"/>
    <n v="4109720"/>
    <s v="ALEJANDRA"/>
    <d v="2024-07-29T00:00:00"/>
    <n v="6"/>
    <s v="SI"/>
    <d v="2024-08-22T00:00:00"/>
    <s v="LIQUIDADO"/>
    <s v="OK LIQUIDADO"/>
    <d v="2024-07-23T00:00:00"/>
    <m/>
    <s v="ESTUDIO, CONTRATO, ACTA DE INICIO, TERMINACION Y LIQUIDACION"/>
    <m/>
    <m/>
    <x v="6"/>
  </r>
  <r>
    <s v="0951"/>
    <x v="0"/>
    <s v="ADQUISICIÓN DE EQUIPOS ESPECIALIZADOS DE LABORATORIO COMO APOYO AL ACUERDO DE COFINANCIACIÓN DE PROYECTOS No. 11 SUSCRITO ENTRE LA FUNDACIÓN ZOOLÓGICA DE CALI Y UNIVERSIDAD DE LOS LLANOS PARA LA COFINANCIACIÓN DEL PROYECTO “EL MUSEO DE HISTORIA NATURAL UN"/>
    <m/>
    <x v="4"/>
    <n v="21295050"/>
    <s v="ADVANCED INSTRUMENTS S.A.S"/>
    <s v="830.101.830-1"/>
    <s v="ANGEL LEONARDO GARCÍA  NEIRA"/>
    <n v="79374663"/>
    <s v=" (601) 2447917 3176458268"/>
    <s v="info@advanced.com.co "/>
    <s v="DOS (02) MESES CALENDARIO"/>
    <d v="2024-07-22T00:00:00"/>
    <s v="ELVIS MIGUEL PEREZ RODRIGUEZ "/>
    <s v="DECANO DE LA FACULTAD DE CIENCIAS BÁSICAS E INGENIERÍA"/>
    <n v="17413048"/>
    <s v="decafcbi@unillanos.edu.co        eperez@unillanos.edu.co"/>
    <s v="N/A"/>
    <n v="1522"/>
    <d v="2024-07-09T00:00:00"/>
    <n v="4351"/>
    <d v="2024-07-22T00:00:00"/>
    <s v="22010061082450209"/>
    <s v="GASTOS DE OPERACION COMERCIAL"/>
    <s v="11-44-101230796 "/>
    <d v="2024-07-23T00:00:00"/>
    <d v="2024-07-23T00:00:00"/>
    <d v="2024-07-23T00:00:00"/>
    <d v="2024-09-22T00:00:00"/>
    <n v="0"/>
    <s v="N/A"/>
    <s v="N/A"/>
    <s v="N/A"/>
    <s v="N/A"/>
    <s v="N/A"/>
    <s v="N/A"/>
    <s v="N/A"/>
    <s v="N/A"/>
    <s v="N/A"/>
    <s v="N/A"/>
    <s v="N/A"/>
    <n v="0"/>
    <n v="0"/>
    <n v="0"/>
    <n v="0"/>
    <n v="21295050"/>
    <s v="CAMILO"/>
    <d v="2024-07-26T00:00:00"/>
    <n v="4"/>
    <s v="SI"/>
    <d v="2024-09-30T00:00:00"/>
    <s v="LIQUIDADO"/>
    <s v="OK LIQUIDADO"/>
    <d v="2024-07-26T00:00:00"/>
    <n v="5"/>
    <s v="ESTUDIO, CONTRATO, ACTA DE INICIO, TERMINACION Y LIQUIDACION"/>
    <m/>
    <m/>
    <x v="8"/>
  </r>
  <r>
    <s v="0952"/>
    <x v="0"/>
    <s v="ADQUISICIÓN DE ELEMENTOS PUBLICITARIOS NECESARIOS PARA EL DESARROLLO ACTIVIDADES Y EVENTOS DE PRESENCIA INSTITUCIONAL DE LA FACULTAD DE CIENCIAS ECONÓMICAS."/>
    <m/>
    <x v="4"/>
    <n v="4625530"/>
    <s v="PNK COMERCIALIZADORA S.A.S."/>
    <s v="901794969-6"/>
    <s v="DIONY ALEJANDRA RUIZ PELÁEZ"/>
    <n v="1121931635"/>
    <s v="3508536418 - 3209484088"/>
    <s v="pnk.publicidad@gmail.com"/>
    <s v="UN (01) MES CALENDARIO"/>
    <d v="2024-07-22T00:00:00"/>
    <s v="JAVIER DÍAZ CASTRO"/>
    <s v="Decano de la Facultad de Ciencias Económicas"/>
    <n v="79685462"/>
    <s v="facultad_economicas@unillanos.edu.co"/>
    <s v="N/A"/>
    <n v="1466"/>
    <d v="2024-06-27T00:00:00"/>
    <n v="4333"/>
    <d v="2024-07-22T00:00:00"/>
    <s v="22010061062450209"/>
    <s v="FUNCIONAMIENTO"/>
    <s v="N/A"/>
    <s v="N/A"/>
    <s v="N/A"/>
    <d v="2024-07-23T00:00:00"/>
    <d v="2024-08-22T00:00:00"/>
    <n v="0"/>
    <s v="N/A"/>
    <s v="N/A"/>
    <s v="N/A"/>
    <s v="N/A"/>
    <s v="N/A"/>
    <s v="N/A"/>
    <s v="N/A"/>
    <s v="N/A"/>
    <s v="N/A"/>
    <s v="N/A"/>
    <s v="N/A"/>
    <n v="0"/>
    <n v="0"/>
    <n v="0"/>
    <n v="0"/>
    <n v="4625530"/>
    <s v="LIDA"/>
    <d v="2024-08-20T00:00:00"/>
    <n v="21"/>
    <s v="SI"/>
    <d v="2024-09-04T00:00:00"/>
    <s v="LIQUIDADO"/>
    <s v="OK LIQUIDADO"/>
    <d v="2024-08-16T00:00:00"/>
    <m/>
    <s v="ESTUDIO, CONTRATO, ACTA DE INICIO, TERMINACION Y LIQUIDACION"/>
    <m/>
    <m/>
    <x v="6"/>
  </r>
  <r>
    <s v="1006"/>
    <x v="1"/>
    <s v="ESTUDIOS TÉCNICOS, DISEÑOS Y GESTIÓN DE LICENCIAMIENTO PARA LAS UNIDADES RURALES MANACACÍAS, TAHUR Y BANQUETA DE LA UNIVERSIDAD DE LOS LLANOS, SEGÚN FICHA BPUNI FCARN 01 0308 2023."/>
    <m/>
    <x v="9"/>
    <n v="325320712"/>
    <s v="CONSTRUCTORA CBM S.A.S"/>
    <s v="901.240.821-8"/>
    <s v="CARLOS EDUARDO BAQUERO MUÑOZ"/>
    <n v="86062096"/>
    <s v="(608) 6458156 - 3052929119 – 310 3051398."/>
    <s v="contructoracbmsas@gmail.com"/>
    <s v="CUATRO (04) MESES Y QUINCE (15) DIAS CALENDARIO"/>
    <d v="2024-07-23T00:00:00"/>
    <s v="MARÌA PAULA ESTUPIÑAN TIUSO "/>
    <s v="Asesora de Planeaciòn "/>
    <n v="1121822030"/>
    <s v="PLANEACION@UNILLANOS.EDU.CO"/>
    <s v="N/A"/>
    <n v="1412"/>
    <d v="2024-06-18T00:00:00"/>
    <n v="4397"/>
    <d v="2024-07-23T00:00:00"/>
    <s v="21040085222320202008"/>
    <s v="INVERSIÓN"/>
    <s v="30-44-101059026"/>
    <d v="2024-07-26T00:00:00"/>
    <d v="2024-07-26T00:00:00"/>
    <d v="2024-08-05T00:00:00"/>
    <d v="2024-12-19T00:00:00"/>
    <n v="-587"/>
    <s v="18/12/2024                      18/03/2025                    19/06/2025                      28/10/2025"/>
    <s v="PRÒRROGA Nº 01.                                                            Se pròrroga el contrato por el tèrmio de  TRES (03) MESES CALENDARIO,en razòn a que hace falta entregar algunos diseños, toda vez que por temas de observaciones a los documentos, s"/>
    <s v="19/03/2025       19/06/2025    28/10/2025    10/03/2026"/>
    <s v="N/A"/>
    <s v="N/A"/>
    <s v="N/A"/>
    <s v="N/A"/>
    <s v="N/A"/>
    <s v="N/A"/>
    <s v="N/A"/>
    <s v="N/A"/>
    <n v="0"/>
    <n v="0"/>
    <n v="0"/>
    <n v="0"/>
    <n v="325320712"/>
    <s v="NATALIA"/>
    <d v="2024-08-09T00:00:00"/>
    <n v="5"/>
    <s v="NO"/>
    <m/>
    <s v="EN EJECUCIÓN"/>
    <s v="OK HASTA EL ACTA DE INICIO"/>
    <d v="2024-07-23T00:00:00"/>
    <n v="1"/>
    <s v="OK HASTA ACTA DE INICIO "/>
    <m/>
    <m/>
    <x v="8"/>
  </r>
  <r>
    <s v="1007"/>
    <x v="0"/>
    <s v="SERVICIO DE MANTENIMIENTO GENERAL PREVENTIVO Y/O CORRECTIVO, INCLUYE SUMINISTRO DE REPUESTOS PARA LOS DISTINTOS EQUIPOS TECNOLÓGICOS DE LA UNIVERSIDAD DE LOS LLANOS."/>
    <m/>
    <x v="6"/>
    <n v="150000000"/>
    <s v="TECHNICAL PC COLOMBIA S.A.S"/>
    <s v="901422059-3"/>
    <s v="MAURICIO QUINTERO NARANJO"/>
    <n v="86062777"/>
    <s v="(608) 6829482 - 3142441100 "/>
    <s v="gerencia@tpccolombia.com "/>
    <s v="CINCO (05) MESES CALENDARIO O HASTA CUMPLIR CON EL PRESUPUESTO"/>
    <d v="2024-07-23T00:00:00"/>
    <s v="ROIMAN ARTURO SASTOQUE GUZMÀN"/>
    <s v="Jefe de oficina de sistemas "/>
    <n v="86057944"/>
    <s v="SISTEMAS@UNILLANOS.EDU.CO"/>
    <s v="N/A"/>
    <n v="1531"/>
    <d v="2024-07-11T00:00:00"/>
    <n v="4399"/>
    <d v="2024-07-23T00:00:00"/>
    <s v="22010060642120202008"/>
    <s v="FUNCIONAMIENTO"/>
    <s v="CV-100043028"/>
    <d v="2024-07-26T00:00:00"/>
    <d v="2024-07-26T00:00:00"/>
    <d v="2024-07-26T00:00:00"/>
    <d v="2024-12-25T00:00:00"/>
    <n v="0"/>
    <s v="N/A"/>
    <s v="N/A"/>
    <s v="N/A"/>
    <s v="N/A"/>
    <s v="N/A"/>
    <s v="N/A"/>
    <s v="N/A"/>
    <s v="N/A"/>
    <s v="N/A"/>
    <s v="N/A"/>
    <s v="N/A"/>
    <n v="0"/>
    <n v="0"/>
    <n v="0"/>
    <n v="0"/>
    <n v="150000000"/>
    <s v="ALEJANDRA"/>
    <d v="2024-07-31T00:00:00"/>
    <n v="4"/>
    <s v="SI"/>
    <d v="2024-12-02T00:00:00"/>
    <s v="LIQUIDADO"/>
    <s v="OK LIQUIDADO"/>
    <d v="2024-07-26T00:00:00"/>
    <n v="4"/>
    <s v="OK"/>
    <m/>
    <m/>
    <x v="8"/>
  </r>
  <r>
    <s v="1008"/>
    <x v="0"/>
    <s v="DIAGNÓSTICO QUE PERMITA ORIENTAR EL CORRECTO DESARROLLO PARA FUTUROS LICENCIAMIENTOS EN LA INFRAESTRUCTURA DEL CAMPUS SAN ANTONIO DE LA UNIVERSIDAD DE LOS LLANOS."/>
    <m/>
    <x v="9"/>
    <n v="7900000"/>
    <s v="MAURICIO ALBERTO SALAZAR OSORIO"/>
    <n v="94483242"/>
    <s v="N/A"/>
    <s v="N/A"/>
    <s v="3175765027 - 3214710724."/>
    <s v="arqmauriciosalazaro@gmail.com "/>
    <s v="DOS (02) MESES CALENDARIO O HASTA EL CUMPLIMIENTO DEL OBJETO"/>
    <d v="2024-07-24T00:00:00"/>
    <s v="WILSON FERNANDO SALGADO CIFUENTES"/>
    <s v="VICERRECTOR DE RECURSOS UNIVERSITARIOS"/>
    <n v="17346234"/>
    <s v="vicerecursos@unillanos.edu.co"/>
    <s v="N/A"/>
    <n v="1501"/>
    <d v="2024-07-05T00:00:00"/>
    <n v="4405"/>
    <d v="2024-07-24T00:00:00"/>
    <s v="22010060472120202008"/>
    <s v="FUNCIONAMIENTO"/>
    <s v="N/A"/>
    <s v="N/A"/>
    <s v="N/A"/>
    <d v="2024-07-24T00:00:00"/>
    <d v="2024-09-23T00:00:00"/>
    <n v="0"/>
    <s v="N/A"/>
    <s v="N/A"/>
    <s v="N/A"/>
    <s v="N/A"/>
    <s v="N/A"/>
    <s v="N/A"/>
    <s v="N/A"/>
    <s v="N/A"/>
    <s v="N/A"/>
    <s v="N/A"/>
    <s v="N/A"/>
    <n v="0"/>
    <n v="0"/>
    <n v="0"/>
    <n v="0"/>
    <n v="7900000"/>
    <s v="NATALIA"/>
    <d v="2024-08-06T00:00:00"/>
    <n v="10"/>
    <s v="NO"/>
    <d v="2024-09-16T00:00:00"/>
    <s v="LIQUIDADO"/>
    <s v="OK LIQUIDADO"/>
    <d v="2024-07-31T00:00:00"/>
    <n v="6"/>
    <s v="ESTUDIO, CONTRATO, ACTA DE INICIO, TERMINACION Y LIQUIDACION"/>
    <m/>
    <m/>
    <x v="6"/>
  </r>
  <r>
    <s v="1009"/>
    <x v="0"/>
    <s v="SUMINISTRO DE COMBUSTIBLES DERIVADOS DEL PETRÓLEO: GASOLINA CORRIENTE, ACPM (DIESEL) Y LUBRICANTE UREA CON DESTINO AL PARQUE AUTOMOTOR, EQUIPOS Y MAQUINARIA DE LA UNIVERSIDAD DE LOS LLANOS."/>
    <m/>
    <x v="1"/>
    <n v="50000000"/>
    <s v="ORGANIZACION TERPEL S.A"/>
    <s v="830.095.213-0"/>
    <s v="JOHAND DAVID PATIÑO VEGA"/>
    <n v="13510465"/>
    <s v="031-3237878_x000a_316 3706287"/>
    <s v="yeimmy.rojas@terpel.com_x000a_colombiacompraefic@terpel.com"/>
    <s v="CINCO (05) MESES INCO (05) DIAS CALENDARIO O HASTA CUMPLIR CON EL PRESUPUESTO "/>
    <d v="2024-07-26T00:00:00"/>
    <s v="CLAUDIA CONSTANZA GANTIVA ORTEGÓN"/>
    <s v="TÉCNICO ADMINISTRATIVO SERVICIOS GENERALES"/>
    <n v="40390987"/>
    <s v="SERVICIOS.GENERALES@UNILLANOS.EDU.CO"/>
    <s v="N/A"/>
    <n v="1573"/>
    <d v="2024-07-17T00:00:00"/>
    <n v="4426"/>
    <d v="2024-07-26T00:00:00"/>
    <s v="22010060252120201003"/>
    <s v="FUNCIONAMIENTO"/>
    <n v="79309"/>
    <d v="2024-07-26T00:00:00"/>
    <d v="2024-07-26T00:00:00"/>
    <d v="2024-07-26T00:00:00"/>
    <d v="2024-12-31T00:00:00"/>
    <n v="0"/>
    <d v="2024-10-30T00:00:00"/>
    <s v="Se solicita realizar modificación a la orden de compra N°131338 para ampliar un mes la fecha de finalización y una adición al valor de_x000a_la orden, ya que el valor presupuestado inicialmente esta pronto por finalizar y es necesario asegurar el servicio por e"/>
    <d v="2025-01-31T00:00:00"/>
    <s v="N/A"/>
    <s v="N/A"/>
    <s v="N/A"/>
    <s v="N/A"/>
    <s v="N/A"/>
    <s v="N/A"/>
    <s v="N/A"/>
    <s v="N/A"/>
    <n v="25000000"/>
    <n v="0"/>
    <n v="0"/>
    <n v="25000000"/>
    <n v="75000000"/>
    <s v="JESICA"/>
    <d v="2024-08-12T00:00:00"/>
    <n v="12"/>
    <s v="NO"/>
    <d v="2025-05-16T00:00:00"/>
    <s v="LIQUIDADO"/>
    <s v="COMPRA EN LINEA"/>
    <s v="26/07/2024 COLOMBIA COMPRA EFICIENTE_x000a_ORDEN DE COMPRA N°131338"/>
    <n v="0"/>
    <s v="COMPRA EN LINEA"/>
    <m/>
    <m/>
    <x v="8"/>
  </r>
  <r>
    <s v="1010"/>
    <x v="0"/>
    <s v="ADQUISICIÓN DE ELEMENTOS ELECTRONICOS NECESARIOS PARA EL DESARROLLO DE PROYECTOS E INICIATIVAS DE LA DIRECCIÓN GENERAL DE INVESTIGACIONES, CON CARGO BPUNI VIAC 04 3110 2023."/>
    <m/>
    <x v="4"/>
    <n v="22090344"/>
    <s v="FLOR LIBE ARANDA GARCÍA"/>
    <n v="52123306"/>
    <s v="N/A"/>
    <s v="N/A"/>
    <n v="3204893196"/>
    <s v="catalinaranda@hotmail.com"/>
    <s v="DOS (2) MESES CALENDARIO "/>
    <d v="2024-07-29T00:00:00"/>
    <s v="Francisco Alejandro Sánchez Barrera"/>
    <s v="DOCENTE DE PLANTA"/>
    <n v="79721653"/>
    <s v="fsanchezbarrera@unillanos.edu.co"/>
    <s v="N/A"/>
    <n v="1574"/>
    <d v="2024-07-17T00:00:00"/>
    <n v="4433"/>
    <d v="2024-07-29T00:00:00"/>
    <s v="220800614923201010050201"/>
    <s v="INVERSIÓN"/>
    <s v="N/A"/>
    <s v="N/A"/>
    <s v="N/A"/>
    <d v="2024-07-29T00:00:00"/>
    <d v="2024-09-28T00:00:00"/>
    <n v="0"/>
    <s v="N/A"/>
    <s v="N/A"/>
    <s v="N/A"/>
    <s v="N/A"/>
    <s v="N/A"/>
    <s v="N/A"/>
    <s v="N/A"/>
    <s v="N/A"/>
    <s v="N/A"/>
    <s v="N/A"/>
    <s v="N/A"/>
    <n v="0"/>
    <n v="0"/>
    <n v="0"/>
    <n v="0"/>
    <n v="22090344"/>
    <s v="CAMILO"/>
    <d v="2024-08-09T00:00:00"/>
    <n v="10"/>
    <s v="SI"/>
    <d v="2024-09-25T00:00:00"/>
    <s v="LIQUIDADO"/>
    <s v="OK LIQUIDADO"/>
    <d v="2024-08-02T00:00:00"/>
    <n v="5"/>
    <s v="ESTUDIO, CONTRATO, ACTA DE INICIO, TERMINACION Y LIQUIDACION"/>
    <m/>
    <m/>
    <x v="6"/>
  </r>
  <r>
    <s v="1011"/>
    <x v="0"/>
    <s v="ADQUISICIÓN E INSTALACIÓN DE MOBILIARIO PARA EL DESARROLLO DEL PROYECTO &quot;MEJORAMIENTO DE LA INFRAESTRUCTURA FÍSICA Y DOTACIÓN DE LA SALA DE PROFESORES Y EL LABORATORIO DE ANÁLISIS DE LA INFORMACIÓN DE LA FACULTAD DE CIENCIAS DE LA SALUD&quot; FICHA BPUNI FCS 0"/>
    <m/>
    <x v="4"/>
    <n v="121355010"/>
    <s v="M.H MUEBLES MODULARES S.A.S"/>
    <s v="901.485.705-3"/>
    <s v="FRANCI  LILIANA GUZMÁN HERNÁNDEZ"/>
    <n v="52770442"/>
    <s v=". (608) 6621882, Cel. 3118802291 – 3102854797."/>
    <s v="ventasmh2020@gmail.com"/>
    <s v="CUATRO (04) MESES CALENDARIO"/>
    <d v="2024-07-29T00:00:00"/>
    <s v="LUZ MIRYAM TOBON BORRERO "/>
    <s v="DECANA DE LA FACULTAD DE CIENCIAS DE LA SALUD"/>
    <n v="40382398"/>
    <s v="lmtobon@unillanos.edu.co"/>
    <s v="N/A"/>
    <n v="1586"/>
    <d v="2024-07-19T00:00:00"/>
    <n v="4431"/>
    <d v="2024-07-29T00:00:00"/>
    <s v="21040085282320101004010104"/>
    <s v="INVERSIÓN"/>
    <s v="3977462-3"/>
    <d v="2024-07-30T00:00:00"/>
    <d v="2024-07-30T00:00:00"/>
    <d v="2024-07-30T00:00:00"/>
    <d v="2024-11-29T00:00:00"/>
    <n v="0"/>
    <s v="N/A"/>
    <s v="N/A"/>
    <s v="N/A"/>
    <s v="N/A"/>
    <s v="N/A"/>
    <s v="N/A"/>
    <s v="N/A"/>
    <s v="N/A"/>
    <s v="N/A"/>
    <s v="N/A"/>
    <s v="N/A"/>
    <n v="0"/>
    <n v="0"/>
    <n v="0"/>
    <n v="0"/>
    <n v="121355010"/>
    <s v="NATALIA"/>
    <d v="2024-08-06T00:00:00"/>
    <n v="6"/>
    <s v="SI"/>
    <d v="2024-11-27T00:00:00"/>
    <s v="LIQUIDADO"/>
    <s v="OK LIQUIDADO"/>
    <d v="2024-07-31T00:00:00"/>
    <n v="3"/>
    <s v="OK HASTA LIQUIDACION"/>
    <m/>
    <m/>
    <x v="8"/>
  </r>
  <r>
    <s v="1012"/>
    <x v="0"/>
    <s v="ELABORACIÓN DE VITRINA COMO APOYO AL ACUERDO DE COFINANCIACIÓN DE PROYECTOS No. 11 SUSCRITO ENTRE LA FUNDACIÓN ZOOLÓGICA DE CALI Y UNIVERSIDAD DE LOS LLANOS PARA LA COFINANCIACIÓN DEL PROYECTO “EL MUSEO DE HISTORIA NATURAL UNILLANOS COMO ESPACIO DE APROPI"/>
    <m/>
    <x v="4"/>
    <n v="2300000"/>
    <s v="DARWIN MAURICIO HERNÁNDEZ DELGADO"/>
    <n v="79921505"/>
    <s v="N/A"/>
    <s v="N/A"/>
    <s v="(608) 6621882 - 3102854797"/>
    <s v="dmhd1980@gmail.com"/>
    <s v="DOS (02) MESES CALENDARIO "/>
    <d v="2024-07-29T00:00:00"/>
    <s v="ELVIS MIGUEL PÉREZ RODRIGUEZ "/>
    <s v="DECANO DE LA FACULTAD DE CIENCIAS BASICAS E INGENIERIA"/>
    <n v="17413048"/>
    <s v="decafcbi@unillanos.edu.co        eperez@unillanos.edu.co"/>
    <s v="N/A"/>
    <n v="1597"/>
    <d v="2024-07-22T00:00:00"/>
    <n v="4435"/>
    <d v="2024-07-29T00:00:00"/>
    <s v="22010061082450209"/>
    <s v="GASTOS DE OPERACION COMERCIAL"/>
    <s v="N/A"/>
    <s v="N/A"/>
    <s v="N/A"/>
    <d v="2024-07-30T00:00:00"/>
    <d v="2024-09-29T00:00:00"/>
    <n v="0"/>
    <s v="N/A"/>
    <s v="N/A"/>
    <s v="N/A"/>
    <s v="N/A"/>
    <s v="N/A"/>
    <s v="N/A"/>
    <s v="N/A"/>
    <s v="N/A"/>
    <s v="N/A"/>
    <s v="N/A"/>
    <s v="N/A"/>
    <n v="0"/>
    <n v="0"/>
    <n v="0"/>
    <n v="0"/>
    <n v="2300000"/>
    <s v="ALEJANDRA"/>
    <d v="2024-08-05T00:00:00"/>
    <n v="5"/>
    <s v="SI"/>
    <d v="2024-10-18T00:00:00"/>
    <s v="LIQUIDADO"/>
    <s v="OK LIQUIDADO"/>
    <d v="2024-08-02T00:00:00"/>
    <n v="5"/>
    <s v="ESTUDIO, CONTRATO, ACTA DE INICIO, TERMINACION Y LIQUIDACION "/>
    <m/>
    <m/>
    <x v="8"/>
  </r>
  <r>
    <s v="1013"/>
    <x v="0"/>
    <s v="PRESTACIÓN DEL SERVICIO DE UNA PLATAFORMA TECNOLÓGICA, ACOMPAÑAMIENTO ESPECIALIZADO Y ASESORÍA TÉCNICA, PARA LLEVAR A CABO LA CONSULTA PREVIA VIRTUAL PARA LA ELECCIÓN DE RECTOR PARA EL PERIODO INSTITUCIONAL 2025 - 2027."/>
    <m/>
    <x v="10"/>
    <n v="85000000"/>
    <s v="UNIVERSIDAD DE CALDAS"/>
    <s v="890801063-0"/>
    <s v="FABIO HERNANDO ARIAS OROZCO"/>
    <n v="16111454"/>
    <s v="3105605107                   (606) 8781500"/>
    <s v="contratacion.convenios@ucaldas.edu.co  hectorf.torres@ucaldas.edu.co"/>
    <s v="CINCO (05) MESES CALENDARIO O HASTA EL 31 DICIEMBRE DE 2024"/>
    <d v="2024-07-30T00:00:00"/>
    <s v="ROIMAN ARTURO SASTOQUE GUZMÀN"/>
    <s v="JEFE OFICINA DE SISTEMAS"/>
    <n v="86057944"/>
    <s v="SISTEMAS@UNILLANOS.EDU.CO"/>
    <s v="N/A"/>
    <n v="1557"/>
    <d v="2024-07-15T00:00:00"/>
    <n v="4452"/>
    <d v="2024-07-30T00:00:00"/>
    <s v="22010060492120202008"/>
    <s v="FUNCIONAMIENTO"/>
    <s v="N/A"/>
    <s v="N/A"/>
    <s v="N/A"/>
    <d v="2024-08-15T00:00:00"/>
    <d v="2024-12-31T00:00:00"/>
    <n v="0"/>
    <s v="N/A"/>
    <s v="N/A"/>
    <s v="N/A"/>
    <s v="N/A"/>
    <s v="N/A"/>
    <s v="N/A"/>
    <s v="N/A"/>
    <s v="N/A"/>
    <s v="N/A"/>
    <s v="N/A"/>
    <s v="N/A"/>
    <n v="0"/>
    <n v="0"/>
    <n v="0"/>
    <n v="0"/>
    <n v="85000000"/>
    <s v="LIDA"/>
    <d v="2024-09-24T00:00:00"/>
    <n v="29"/>
    <s v="NO"/>
    <d v="2024-12-19T00:00:00"/>
    <s v="LIQUIDADO"/>
    <s v="OK LIQUIDADO"/>
    <d v="2024-08-16T00:00:00"/>
    <m/>
    <s v="OK HASTA ACTA DE LIQUIDACION"/>
    <m/>
    <m/>
    <x v="6"/>
  </r>
  <r>
    <s v="1014"/>
    <x v="0"/>
    <s v="ADQUISICIÓN DE AGENDAS INSTITUCIONALES PARA EL FORTALECIMIENTO DEL PROGRAMA DE RETENCIÓN ESTUDIANTIL DEL AREA DE DESARROLLO HUMANO BIENESTAR UNIVERSITARIO DE LA UNIVERSIDAD DE LOS LLANOS, DE ACUERDO AL PLAN DE COBERTURA 2023-2.  "/>
    <m/>
    <x v="4"/>
    <n v="16660000"/>
    <s v="LEYSLI ROCIO OROZCO FORERO"/>
    <n v="41959758"/>
    <s v="N/A"/>
    <s v="N/A"/>
    <n v="3144902143"/>
    <s v="comercializadoravalu@gmail.com  "/>
    <s v="TRES (03) MESES CALENDARIO"/>
    <d v="2024-07-31T00:00:00"/>
    <s v="JHON FREYD MONROY RODRÍGUEZ "/>
    <s v="JEFE BIENESTAR INSTITUCIONAL"/>
    <n v="86074342"/>
    <s v="BIENESTAR@UNILLANOS.EDU.CO"/>
    <s v="N/A"/>
    <n v="1582"/>
    <d v="2024-07-18T00:00:00"/>
    <n v="4639"/>
    <d v="2024-07-31T00:00:00"/>
    <s v="210100652521201010030302"/>
    <s v="FUNCIONAMIENTO"/>
    <s v="N/A"/>
    <s v="N/A"/>
    <s v="N/A"/>
    <d v="2024-08-01T00:00:00"/>
    <d v="2024-10-31T00:00:00"/>
    <n v="0"/>
    <s v="N/A"/>
    <s v="N/A"/>
    <s v="N/A"/>
    <s v="N/A"/>
    <s v="N/A"/>
    <s v="N/A"/>
    <s v="N/A"/>
    <s v="N/A"/>
    <s v="N/A"/>
    <s v="N/A"/>
    <s v="N/A"/>
    <n v="0"/>
    <n v="0"/>
    <n v="0"/>
    <n v="0"/>
    <n v="16660000"/>
    <s v="LIDA"/>
    <d v="2024-09-10T00:00:00"/>
    <n v="29"/>
    <s v="SI"/>
    <d v="2024-09-20T00:00:00"/>
    <s v="LIQUIDADO"/>
    <s v="OK LIQUIDADO"/>
    <d v="2023-09-10T00:00:00"/>
    <m/>
    <s v="ESTUDIO, CONTRATO, ACTA DE INICIO, TERMINACION Y LIQUIDACION"/>
    <m/>
    <m/>
    <x v="6"/>
  </r>
  <r>
    <s v="1015"/>
    <x v="0"/>
    <s v="ADQUISICION DE LICENCIA DE ANTIVIRUS PARA LA PROTECCIÓN, DETECCIÓN Y ELIMINACIÓN DE SOFTWARE MALICIOSOS EN LA UNIVERSIDAD DE LOS LLANOS, CON CARGO LA FICHA BPUNI SIST 01 0311 2023 ACTUALIZACIÓN I."/>
    <m/>
    <x v="4"/>
    <n v="157500000"/>
    <s v="PC ON LINE ALTA TECNOLOGIA S.A.S"/>
    <s v="900.707.916-1"/>
    <s v="HECTOR EMILIO MEDINA SALGADO "/>
    <n v="86059341"/>
    <s v="(608) 6630957 - 3217635132"/>
    <s v="pcolinebt@hotmail.com"/>
    <s v="DOS (02) MESES CALENDARIO"/>
    <d v="2024-08-05T00:00:00"/>
    <s v="ROIMAN ARTURO SASTOQUE GUZMÀN"/>
    <s v="JEFE OFICINA DE SISTEMAS"/>
    <n v="86057944"/>
    <s v="SISTEMAS@UNILLANOS.EDU.CO"/>
    <s v="N/A"/>
    <n v="1583"/>
    <d v="2024-07-18T00:00:00"/>
    <n v="4819"/>
    <d v="2024-08-05T00:00:00"/>
    <s v="2209006315232010100502030101"/>
    <s v="INVERSIÓN"/>
    <s v="CV-100043656"/>
    <d v="2024-08-20T00:00:00"/>
    <d v="2024-08-20T00:00:00"/>
    <d v="2024-08-20T00:00:00"/>
    <d v="2024-10-19T00:00:00"/>
    <n v="0"/>
    <s v="N/A"/>
    <s v="N/A"/>
    <s v="N/A"/>
    <s v="N/A"/>
    <s v="N/A"/>
    <s v="N/A"/>
    <s v="N/A"/>
    <s v="N/A"/>
    <s v="N/A"/>
    <s v="N/A"/>
    <s v="N/A"/>
    <n v="0"/>
    <n v="0"/>
    <n v="0"/>
    <n v="0"/>
    <n v="157500000"/>
    <s v="CAMILO"/>
    <d v="2024-09-25T00:00:00"/>
    <n v="27"/>
    <m/>
    <d v="2024-10-04T00:00:00"/>
    <s v="LIQUIDADO"/>
    <s v="OK LIQUIDADO"/>
    <d v="2024-09-03T00:00:00"/>
    <m/>
    <s v="ESTUDIO, CONTRATO, ACTA DE INICIO, TERMINACION Y LIQUIDACION "/>
    <m/>
    <m/>
    <x v="6"/>
  </r>
  <r>
    <s v="1109"/>
    <x v="0"/>
    <s v="MANTENIMIENTO PREVENTIVO Y CORRECTIVO INCLUYE CAMBIO DE POLICARBONATO Y REFUERZO DE TUBERÍA DE LOS DOMOS UBICADOS EN LOS PASILLOS QUE COMUNICAN EDIFICIO ADMINISTRATIVO CON EL EXTERIOR EN EL CAMPUS BARCELONA DE LA UNIVERSIDAD DE LOS LLANOS."/>
    <m/>
    <x v="3"/>
    <n v="39947200"/>
    <s v="JHON ALEXANDER RAMÍREZ HERRERA"/>
    <n v="17325345"/>
    <s v="N/A"/>
    <s v="N/A"/>
    <n v="3128267539"/>
    <s v="jrbarcelona@hotmail.com "/>
    <s v="TRES (03) MESES CALENDARIO"/>
    <d v="2024-08-06T00:00:00"/>
    <s v="WILSON FERNANDO SALGADO CIFUENTES "/>
    <s v="VICERRECTOR DE RECURSOS UNIVERSITARIOS"/>
    <n v="17346234"/>
    <s v="vicerecursos@unillanos.edu.co"/>
    <s v="N/A"/>
    <n v="1615"/>
    <d v="2024-07-23T00:00:00"/>
    <n v="4938"/>
    <d v="2024-08-06T00:00:00"/>
    <s v="22010060342120202005"/>
    <s v="FUNCIONAMIENTO"/>
    <s v="N/A"/>
    <s v="N/A"/>
    <s v="N/A"/>
    <d v="2024-08-06T00:00:00"/>
    <d v="2024-11-05T00:00:00"/>
    <n v="0"/>
    <s v="N/A"/>
    <s v="N/A"/>
    <s v="N/A"/>
    <s v="N/A"/>
    <s v="N/A"/>
    <s v="N/A"/>
    <s v="N/A"/>
    <s v="N/A"/>
    <s v="N/A"/>
    <s v="N/A"/>
    <s v="N/A"/>
    <n v="0"/>
    <n v="0"/>
    <n v="0"/>
    <n v="0"/>
    <n v="39947200"/>
    <s v="ALEJANDRA"/>
    <d v="2024-08-13T00:00:00"/>
    <n v="6"/>
    <s v="NO"/>
    <d v="2024-08-21T00:00:00"/>
    <s v="LIQUIDADO"/>
    <s v="OK LIQUIDADO"/>
    <d v="2024-08-08T00:00:00"/>
    <m/>
    <s v="ESTUDIO, CONTRATO, ACTA DE INICIO, TERMINACION Y LIQUIDACION "/>
    <m/>
    <m/>
    <x v="6"/>
  </r>
  <r>
    <s v="1110"/>
    <x v="0"/>
    <s v="ADQUISICIÓN DE ELEMENTOS PUBLICITARIOS PARA EL DESARROLLO DEL SEGUNDO EVENTO ACADEMICO DE CAPACITACION DENOMINADO “II SIMPOSIO DE PATOLOGÍA DIGITAL: REDPAT - RED DE PATOLOGÍA DIGITAL DE COLOMBIA”, EN EL MARCO DEL PROYECTO TITULADO “IMPLEMENTACIÓN DE UNA R"/>
    <m/>
    <x v="4"/>
    <n v="3471825"/>
    <s v="LA GUIA IMPRESORES JYM S.A.S"/>
    <s v="901754505-1"/>
    <s v="LEIDY YOHANNA LONDOÑO OCAMPO"/>
    <n v="38791218"/>
    <n v="3208400497"/>
    <s v="johanna0673@gmail.com"/>
    <s v="DOS (02) MESES CALENDARIO"/>
    <d v="2024-08-06T00:00:00"/>
    <s v="ELVIS MIGUEL PEREZ RODRIGUEZ"/>
    <s v="DECANO FACULTAD CIENCIAS BASICAS E INGENIERIA "/>
    <n v="17413048"/>
    <s v="decafcbi@unillanos.edu.co_x000a_eperez@unillanos.edu.co"/>
    <s v="N/A"/>
    <s v="1649 SICOF SPGR 4924"/>
    <d v="2024-07-30T00:00:00"/>
    <s v="SICOF 5001 SPGR 6124"/>
    <d v="2024-08-12T00:00:00"/>
    <s v="SICOF 33070602532320202009 _x000a_ SPGR 00TI-3902-0705-2019-00010-0060"/>
    <s v="REGALÍAS"/>
    <s v="N/A"/>
    <s v="N/A"/>
    <s v="N/A"/>
    <d v="2024-08-12T00:00:00"/>
    <d v="2024-10-11T00:00:00"/>
    <n v="0"/>
    <s v="N/A"/>
    <s v="N/A"/>
    <s v="N/A"/>
    <s v="N/A"/>
    <s v="N/A"/>
    <s v="N/A"/>
    <s v="N/A"/>
    <s v="N/A"/>
    <s v="N/A"/>
    <s v="N/A"/>
    <s v="N/A"/>
    <n v="0"/>
    <n v="0"/>
    <n v="0"/>
    <n v="0"/>
    <n v="3471825"/>
    <s v="CAMILO"/>
    <d v="2024-08-02T00:00:00"/>
    <n v="-7"/>
    <s v="SI"/>
    <d v="2024-08-22T00:00:00"/>
    <s v="LIQUIDADO"/>
    <s v="OK LIQUIDADO"/>
    <d v="2024-08-12T00:00:00"/>
    <m/>
    <s v="ESTUDIO, CONTRATO, ACTA DE INICIO, TERMINACION Y LIQUIDACION"/>
    <m/>
    <m/>
    <x v="6"/>
  </r>
  <r>
    <s v="1111"/>
    <x v="0"/>
    <s v="PRESTACIÓN DEL SERVICIO DE UNA PLATAFORMA TECNOLÓGICA, ACOMPAÑAMIENTO ESPECIALIZADO Y ASESORÍA TÉCNICA, PARA LLEVAR A CABO LA ELECCIÓN DEL REPRESENTANTE DE LOS EGRESADOS ANTE EL CONSEJO SUPERIOR UNIVERSITARIO PARA EL PERIODO INSTITUCIONAL 2025 – 2027 DE L"/>
    <m/>
    <x v="3"/>
    <n v="45900000"/>
    <s v="BIOMETRIC TECHNOLOGIES DE COLOMBIA SAS"/>
    <s v="900.080.313-7"/>
    <s v="ÒSCAR JAVIER MARTÌNEZ SANZ"/>
    <n v="1121900841"/>
    <n v="3106217031"/>
    <s v="gerencia@btcbiometric.com"/>
    <s v="TRES (03) MESES CALENDARIO"/>
    <d v="2024-08-06T00:00:00"/>
    <s v="ROIMAN ARTURO SASTOQUE GUZMÀN"/>
    <s v="JEFE OFICINA DE SISTEMAS"/>
    <n v="86057944"/>
    <s v="SISTEMAS@UNILLANOS.EDU.CO"/>
    <s v="N/A"/>
    <n v="1648"/>
    <d v="2024-07-30T00:00:00"/>
    <n v="4937"/>
    <d v="2024-08-06T00:00:00"/>
    <s v="22010060492120202008"/>
    <s v="FUNCIONAMIENTO"/>
    <s v="N/A"/>
    <s v="N/A"/>
    <s v="N/A"/>
    <d v="2024-08-06T00:00:00"/>
    <d v="2024-11-05T00:00:00"/>
    <n v="0"/>
    <s v="N/A"/>
    <s v="N/A"/>
    <s v="N/A"/>
    <s v="N/A"/>
    <s v="N/A"/>
    <s v="N/A"/>
    <s v="N/A"/>
    <s v="N/A"/>
    <s v="N/A"/>
    <s v="N/A"/>
    <s v="N/A"/>
    <n v="0"/>
    <n v="0"/>
    <n v="0"/>
    <n v="0"/>
    <n v="45900000"/>
    <s v="NATALIA"/>
    <d v="2024-08-09T00:00:00"/>
    <n v="4"/>
    <s v="SI"/>
    <d v="2024-09-16T00:00:00"/>
    <s v="LIQUIDADO"/>
    <s v="OK LIQUIDADO"/>
    <d v="2024-08-08T00:00:00"/>
    <n v="3"/>
    <s v="ESTUDIO, CONTRATO, ACTA DE INICIO, TERMINACION Y LIQUIDACION"/>
    <m/>
    <m/>
    <x v="9"/>
  </r>
  <r>
    <s v="1112"/>
    <x v="0"/>
    <s v="ADQUISICIÓN DE INSUMO TUBO ALUMINA ESPECIALIZADO PARA EL DESARROLLO DEL PROYECTO DENOMINADO: “INVESTIGACIÓN DE BIOCARBONOS PARA ENMIENDAS Y RETENCIÓN DE CADMIO EN SUELOS: UNA ALTERNATIVA DE APROVECHAMIENTO DE RESIDUOS LIGNOCELULÓSICOS DEL DEPARTAMENTO DEL"/>
    <m/>
    <x v="4"/>
    <n v="9639000"/>
    <s v="CENTRO COLOMBIANO DE TECNOLOGIA SAS CECOLTEC SAS"/>
    <s v="830035316-4"/>
    <s v="CARLOS ALBERTO SALAZAR DUQUE"/>
    <n v="79570929"/>
    <n v="3102399401"/>
    <s v="gerencia@cecoltec.com"/>
    <s v="DOS (2) MESES CALENDARIO"/>
    <d v="2024-08-06T00:00:00"/>
    <s v="NELSON OSWALDO BRICEÑO GAMBA "/>
    <s v="Docente de Planta "/>
    <n v="79740745"/>
    <s v="nbriceno@unillanos.edu.co"/>
    <s v="N/A"/>
    <s v="SICOF 1600 SPGR 4824"/>
    <d v="2024-07-22T00:00:00"/>
    <s v="SICOF 5051 SPGR 6724"/>
    <d v="2024-08-13T00:00:00"/>
    <s v="SICOF 33073842772320201003_x000a_SPGR 00TI-3902-1000-2021-00010-0384"/>
    <s v="REGALÍAS"/>
    <s v="N/A"/>
    <s v="N/A"/>
    <s v="N/A"/>
    <d v="2024-08-13T00:00:00"/>
    <d v="2024-10-12T00:00:00"/>
    <n v="0"/>
    <s v="N/A"/>
    <s v="N/A"/>
    <s v="N/A"/>
    <s v="N/A"/>
    <s v="N/A"/>
    <s v="N/A"/>
    <s v="N/A"/>
    <s v="N/A"/>
    <s v="N/A"/>
    <s v="N/A"/>
    <s v="N/A"/>
    <n v="0"/>
    <n v="0"/>
    <n v="0"/>
    <n v="0"/>
    <n v="9639000"/>
    <s v="CAMILO"/>
    <d v="2024-09-11T00:00:00"/>
    <n v="22"/>
    <s v="SI"/>
    <d v="2024-09-23T00:00:00"/>
    <s v="LIQUIDADO"/>
    <s v="OK LIQUIDADO"/>
    <d v="2024-09-09T00:00:00"/>
    <m/>
    <s v="ESTUDIO, CONTRATO, ACTA DE INICIO, TERMINACION Y LIQUIDACION"/>
    <m/>
    <m/>
    <x v="6"/>
  </r>
  <r>
    <s v="1114"/>
    <x v="0"/>
    <s v="ADQUISICIÓN DE PRENDAS INSTITUCIONALES, ELEMENTOS CULTURALES Y MATERIAL DIDÁCTICO PARA LAS DIFERENTES ACTIVIDADES DE LA DIVISIÓN DE BIENESTAR UNIVERSITARIO CON CARGO A LA FICHA BPUNI BU 02 0711 2023 - ACTUALIZACIÓN."/>
    <m/>
    <x v="4"/>
    <n v="35512500"/>
    <s v="JULIET GÓMEZ ROJAS"/>
    <n v="1121862331"/>
    <s v="N/A"/>
    <s v="N/A"/>
    <n v="3143621751"/>
    <s v="frontlinesport2018@gmail.com  "/>
    <s v="TRES (3) MESES CALENDARIO"/>
    <d v="2024-08-08T00:00:00"/>
    <s v="JHON FREYD MONROY RODRÍGUEZ"/>
    <s v="Jefe de la División de Bienestar Institucional Universitario"/>
    <n v="86074342"/>
    <s v="BIENESTAR@UNILLANOS.EDU.CO"/>
    <s v="N/A"/>
    <n v="1581"/>
    <d v="2024-07-18T00:00:00"/>
    <n v="4945"/>
    <d v="2024-08-08T00:00:00"/>
    <s v="21020065302320202008"/>
    <s v="INVERSIÓN"/>
    <s v="N/A"/>
    <s v="N/A"/>
    <s v="N/A"/>
    <d v="2024-08-08T00:00:00"/>
    <d v="2024-11-07T00:00:00"/>
    <n v="0"/>
    <s v="N/A"/>
    <s v="N/A"/>
    <s v="N/A"/>
    <s v="N/A"/>
    <s v="N/A"/>
    <s v="N/A"/>
    <s v="N/A"/>
    <s v="N/A"/>
    <s v="N/A"/>
    <s v="N/A"/>
    <s v="N/A"/>
    <n v="0"/>
    <n v="0"/>
    <n v="0"/>
    <n v="0"/>
    <n v="35512500"/>
    <s v="LIDA"/>
    <d v="2024-09-02T00:00:00"/>
    <n v="18"/>
    <s v="SI"/>
    <d v="2024-09-20T00:00:00"/>
    <s v="LIQUIDADO"/>
    <s v="OK LIQUIDADO"/>
    <d v="2024-09-02T00:00:00"/>
    <m/>
    <s v="ESTUDIO, CONTRATO, ACTA DE INICIO, TERMINACION Y LIQUIDACION"/>
    <m/>
    <m/>
    <x v="6"/>
  </r>
  <r>
    <s v="1147"/>
    <x v="1"/>
    <s v="ADQUISICIÓN E INSTALACIÓN DE MOBILIARIO PARA LA BIBLIOTECA CAMPUS SAN ANTONIO Y BARCELONA DE LA UNIVERSIDAD DE LOS LLANOS, FICHA BPUNI BIB 01 0308 2023"/>
    <m/>
    <x v="4"/>
    <n v="1209477682"/>
    <s v="DARWIN MAURICIO HERNÁNDEZ DELGADO"/>
    <s v="79 921 505"/>
    <s v="N/A"/>
    <s v="N/A"/>
    <s v="(608) 6621882 - 3102854797"/>
    <s v="dmhd1980@hotmail.com"/>
    <s v="CINCO (05) MESES CALENDARIO"/>
    <d v="2024-08-12T00:00:00"/>
    <s v="HERMINDA NAVARRO ARGUELLO"/>
    <s v="Jefe de Oficina de Biblioteca"/>
    <n v="40384755"/>
    <s v="biblioteca@unillanos.edu.co"/>
    <s v="N/A"/>
    <n v="1547"/>
    <d v="2024-07-12T00:00:00"/>
    <n v="5003"/>
    <d v="2024-08-12T00:00:00"/>
    <s v="21040085232320101004010104"/>
    <s v="INVERSIÓN"/>
    <s v="3987568–8"/>
    <d v="2024-08-13T00:00:00"/>
    <d v="2024-08-13T00:00:00"/>
    <d v="2024-08-13T00:00:00"/>
    <d v="2025-01-12T00:00:00"/>
    <n v="0"/>
    <s v="10/01/2025                    12/02/2025                       12/03/2025                      07/05/2025"/>
    <s v="PRÒRROGA Nº 01. l cierre temporal por periodo de vacaciones de los proveedores y adicionalmente la entrega de la obra civil de la Biblioteca sede Barcelona, se encuentra programada para el próximo 17 de enero de 2025_x000a_PRÒRROGA Nº 02. Se pròrroga por el tèr"/>
    <s v="12/02/2025 12/03/2025      12/04/2025  11/06/2025"/>
    <s v="06/11/2024      12/03/2025"/>
    <s v="MODIFICACIÒN Nº 01    Se modifica la Clausula 20) SUPERVISIÒN, quedando como supervisor el Vicerrector de Recursos Universitarios. MODIFICACIÒN Nº 02. Se modifica la Clàusula 5) Forma de pago,  pasando de 3 a 4 pagos."/>
    <s v="N/A"/>
    <s v="N/A"/>
    <d v="2025-04-11T00:00:00"/>
    <s v="Teniendo en cuenta que, en las áreas de la Biblioteca, el enchape del piso se estalló repentinamente debido a la dilatación generada por cambios de temperatura y a la capilaridad propia de la construcción, fenómenos que se suman al desgaste natural del ma"/>
    <s v="N/A"/>
    <d v="2025-05-07T00:00:00"/>
    <n v="0"/>
    <n v="0"/>
    <n v="0"/>
    <n v="0"/>
    <n v="1209477682"/>
    <s v="NATALIA"/>
    <d v="2024-08-21T00:00:00"/>
    <n v="7"/>
    <s v="SI"/>
    <d v="2025-06-16T00:00:00"/>
    <s v="LIQUIDADO"/>
    <s v="OK LIQUIDADO"/>
    <d v="2024-08-09T00:00:00"/>
    <n v="-2"/>
    <s v="OK ACTA DE INICIO"/>
    <m/>
    <m/>
    <x v="9"/>
  </r>
  <r>
    <s v="1148"/>
    <x v="1"/>
    <s v="ESTUDIOS Y DISEÑOS PARA LA CONSTRUCCIÓN DE UNA PISCINA EN LA UNIVERSIDAD DE LOS LLANOS, SEGÚN FICHA BPUNI PLAN 01 0308 2023."/>
    <m/>
    <x v="9"/>
    <n v="227858903"/>
    <s v="VALCA ARQUITECTURA S.A.S."/>
    <s v="900749070-6"/>
    <s v="LISIMACO LAGUADO ESCALANTE"/>
    <n v="91494531"/>
    <s v="601) 9321393 – 3016292398 - 3208810041"/>
    <s v="lisimacolaguado@gmail.com – proyectos@valca.co"/>
    <s v="CUATRO (4) MESES CALENDARIO"/>
    <d v="2024-08-12T00:00:00"/>
    <s v="FREDY AMAYA MOTTA"/>
    <s v="INTERVENTORIA"/>
    <n v="88142199"/>
    <s v="contralejo1501@gmail.com"/>
    <s v="N/A"/>
    <n v="1482"/>
    <d v="2024-07-02T00:00:00"/>
    <n v="5043"/>
    <d v="2024-08-12T00:00:00"/>
    <s v="21040085312320202008"/>
    <s v="INVERSIÓN"/>
    <s v="340-47-994000056103"/>
    <d v="2024-08-13T00:00:00"/>
    <d v="2024-08-13T00:00:00"/>
    <d v="2024-09-13T00:00:00"/>
    <d v="2025-01-12T00:00:00"/>
    <n v="-563"/>
    <s v="PRORROGA No.1 27/03/2025    PRORROGA No.2 27/04/2025           Prorroga No.3 25/07/2025"/>
    <s v="Prorroga No.1 Con el fin de terminar los estudios y diseños del contrato 1148 de 2024, se solictia ampliar el plazo por un mes calendario     Prorroga No.2  teniendo en cuenta que faltan algunos conceptos tecnicos se hace necesario ampliar el plazo por 3 "/>
    <s v="Prorroga No.1 27/04/2025           Prorroga No.2 27/07/2025              Prorroga No.3 27/10/2025"/>
    <s v="N/A"/>
    <s v="N/A"/>
    <d v="2024-09-04T00:00:00"/>
    <s v="ACLARATORIA No.1 SE ACLARA EL NUMERO DEL CONTRATO"/>
    <d v="2024-12-13T00:00:00"/>
    <s v="Se esta tramitando por parte de la consultoria el concepto tecnico con la Fuerza Aeroespacial de Colombia, por el tema de la altura de las graderias de la piscina "/>
    <d v="2025-01-28T00:00:00"/>
    <d v="2025-02-28T00:00:00"/>
    <n v="0"/>
    <n v="0"/>
    <n v="0"/>
    <n v="0"/>
    <n v="227858903"/>
    <s v="ALEJANDRA"/>
    <d v="2024-08-16T00:00:00"/>
    <n v="-21"/>
    <s v="NO"/>
    <m/>
    <s v="EN EJECUCIÓN"/>
    <s v="OK HASTA ACTA DE INICIO"/>
    <d v="2024-08-16T00:00:00"/>
    <m/>
    <s v="OK HASTA ACTA DE INICIO"/>
    <m/>
    <m/>
    <x v="6"/>
  </r>
  <r>
    <s v="1149"/>
    <x v="0"/>
    <s v="SERVICIO DE IMPRESIÓN DE LOTERIA Y DE MODELOS 3D COMO MATERIAL DIDÁCTICO PARA EL APOYO AL ACUERDO DE COFINANCIACIÓN DE PROYECTOS NO. 11 SUSCRITO ENTRE LA FUNDACIÓN ZOOLÓGICA DE CALI Y UNIVERSIDAD DE LOS LLANOS “DEFINIR LOS MONTOS, TÉRMINOS Y CONDICIONES E"/>
    <m/>
    <x v="3"/>
    <n v="2246720"/>
    <s v="LA GUIA IMPRESORES JYM S.A.S."/>
    <s v="901754505-1"/>
    <s v="LEYDI YOHANNA LONDOÑO OCAMPO"/>
    <n v="38791218"/>
    <n v="3208400497"/>
    <s v="johanna0673@gmail.com  "/>
    <s v="DOS (02) MESES CALENDARIO"/>
    <d v="2024-08-12T00:00:00"/>
    <s v="ELVIS MIGUEL PÉREZ RODRÍGUEZ"/>
    <s v="DECANO DE LA FACULTAD DE CIENCIAS BASICAS E INGENIERIA"/>
    <n v="17413048"/>
    <s v="decafcbi@unillanos.edu.co_x000a_eperez@unillanos.edu.co"/>
    <s v="N/A"/>
    <n v="1643"/>
    <d v="2024-07-29T00:00:00"/>
    <n v="5042"/>
    <d v="2024-08-12T00:00:00"/>
    <s v="22010061082450209"/>
    <s v="GASTOS DE OPERACION COMERCIAL"/>
    <s v="N/A"/>
    <s v="N/A"/>
    <s v="N/A"/>
    <d v="2024-08-12T00:00:00"/>
    <d v="2024-10-11T00:00:00"/>
    <n v="0"/>
    <s v="N/A"/>
    <s v="N/A"/>
    <s v="N/A"/>
    <s v="N/A"/>
    <s v="N/A"/>
    <s v="N/A"/>
    <s v="N/A"/>
    <s v="N/A"/>
    <s v="N/A"/>
    <s v="N/A"/>
    <s v="N/A"/>
    <n v="0"/>
    <n v="0"/>
    <n v="0"/>
    <n v="0"/>
    <n v="2246720"/>
    <s v="ALEJANDRA"/>
    <d v="2024-09-02T00:00:00"/>
    <n v="16"/>
    <s v="NO"/>
    <d v="2024-09-09T00:00:00"/>
    <s v="LIQUIDADO"/>
    <s v="OK LIQUIDADO"/>
    <d v="2024-08-21T00:00:00"/>
    <n v="8"/>
    <s v="ESTUDIO, CONTRATO, ACTA DE INICIO, TERMINACION Y LIQUIDACION"/>
    <m/>
    <m/>
    <x v="9"/>
  </r>
  <r>
    <s v="1151"/>
    <x v="0"/>
    <s v="SERVICIO DE BIBLIOTECA DIGITAL EUREKA CON VIGENCIA DE SUSCRIPCION POR UN (01) AÑO, ESPECIALIZADA EN EL ÁREA DE LA SALUD, PARA EL SISTEMA DE BIBLIOTECAS DE UNIVERSIDAD DE LOS LLANOS, CON CARGO A LA FICHA BPUNI BIB 02 0211 2023, VIGENCIA 2024."/>
    <m/>
    <x v="3"/>
    <n v="63556350"/>
    <s v="EDITORIAL MEDICA INTERNACIONAL LTDA."/>
    <s v="860.075.223-8"/>
    <s v="FANNY JANETH CUERVO CUERVO"/>
    <n v="51792434"/>
    <s v="3164706399 -  (601) 2354068 – (601)3454508."/>
    <s v="sflorez@medicapanamericana.com.co ;  financieromp@medicapanamericana.com.co"/>
    <s v="DOS (02) MESES CALENDARIO"/>
    <d v="2024-08-14T00:00:00"/>
    <s v="HERMINDA NAVARRO ARGUELLO"/>
    <s v="JEFE OFICINA DE BIBLIOTECAS "/>
    <n v="40384755"/>
    <s v="HNAVARRO@UNILLANOS.EDU.CO"/>
    <s v="N/A"/>
    <n v="1659"/>
    <d v="2024-08-01T00:00:00"/>
    <n v="5090"/>
    <d v="2024-08-14T00:00:00"/>
    <s v="220900631123201010050205"/>
    <s v="INVERSIÓN"/>
    <s v="CBC-100059063"/>
    <d v="2024-08-16T00:00:00"/>
    <d v="2024-08-16T00:00:00"/>
    <d v="2024-08-16T00:00:00"/>
    <d v="2024-10-15T00:00:00"/>
    <n v="0"/>
    <s v="N/A"/>
    <s v="N/A"/>
    <s v="N/A"/>
    <s v="N/A"/>
    <s v="N/A"/>
    <s v="N/A"/>
    <s v="N/A"/>
    <s v="N/A"/>
    <s v="N/A"/>
    <s v="N/A"/>
    <s v="N/A"/>
    <n v="0"/>
    <n v="0"/>
    <n v="0"/>
    <n v="0"/>
    <n v="63556350"/>
    <s v="LIDA"/>
    <d v="2024-09-02T00:00:00"/>
    <n v="12"/>
    <s v="NO"/>
    <d v="2024-09-17T00:00:00"/>
    <s v="LIQUIDADO"/>
    <s v="OK LIQUIDADO"/>
    <d v="2024-08-29T00:00:00"/>
    <m/>
    <s v="ESTUDIO, CONTRATO, ACTA DE INICIO, TERMINACION Y LIQUIDACION"/>
    <m/>
    <m/>
    <x v="6"/>
  </r>
  <r>
    <s v="1154           ANULADO"/>
    <x v="0"/>
    <s v="RENOVACIÓN DEL SERVICIO DE SOPORTE Y ACTUALIZACIÓN PARA ORACLE DATABASE POR 1 AÑO, CON CARGO A LA FICHA BPUNI SIST 01 0311 2023 – ACTUALIZACIÓN I.   ANULADO                       "/>
    <m/>
    <x v="3"/>
    <n v="5451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m/>
    <m/>
    <m/>
    <m/>
    <m/>
    <s v="INVERSIÓN"/>
    <n v="76348"/>
    <d v="2024-12-05T00:00:00"/>
    <d v="2024-12-06T00:00:00"/>
    <d v="2024-12-06T00:00:00"/>
    <d v="2025-02-05T00:00:00"/>
    <n v="0"/>
    <s v="N/A"/>
    <s v="N/A"/>
    <s v="N/A"/>
    <s v="N/A"/>
    <s v="N/A"/>
    <s v="N/A"/>
    <s v="N/A"/>
    <s v="N/A"/>
    <s v="N/A"/>
    <s v="N/A"/>
    <s v="N/A"/>
    <n v="0"/>
    <n v="0"/>
    <n v="0"/>
    <n v="0"/>
    <n v="54513008"/>
    <s v="LIDA"/>
    <m/>
    <s v=""/>
    <m/>
    <m/>
    <s v="LIQUIDADO"/>
    <s v="El contrato se anulo, en razon a que el contratista solicita modificacion de las clausulas de la minuta del contrato, por lo que estas solicitudes se elevaron a consulta por la asesora externa."/>
    <m/>
    <m/>
    <m/>
    <m/>
    <m/>
    <x v="6"/>
  </r>
  <r>
    <s v="1155"/>
    <x v="0"/>
    <s v="PRESTAR LOS SERVICIOS PARA LA CONSTRUCCIÓN DE MARCA EN EL DESARROLLO DE LA CONVOCATORIA INTERNA DENOMINADA ‘FORTALECIMIENTO DEL REGISTRO DE MARCA DE LOS GRUPOS DE INVESTIGACIÓN DE LA UNIVERSIDAD DE LOS LLANOS COMO PRODUCTO DE CTeI - 2024’, CON CARGO A LA "/>
    <m/>
    <x v="3"/>
    <n v="9900000"/>
    <s v="JENNIFER LETICIA VEGA BARBOSA"/>
    <n v="40328812"/>
    <s v="N/A"/>
    <s v="N/A"/>
    <s v="3002103234 - 3002103223"/>
    <s v="lasaiaholisticbrands@gmail.com"/>
    <s v="DOS (02) MESES CALENDARIO"/>
    <d v="2024-08-20T00:00:00"/>
    <s v="YOHANA MARIA VELASCO SANTAMARIA"/>
    <s v="DIRECTORA TECNICA DE INVESTIGACIONES "/>
    <n v="52518905"/>
    <s v="DGIPROYECTOSINTERNOS@UNILLANOS.EDU.CO"/>
    <s v="N/A"/>
    <n v="1720"/>
    <d v="2024-08-09T00:00:00"/>
    <n v="5195"/>
    <d v="2024-08-20T00:00:00"/>
    <s v="220800614923201010050201"/>
    <s v="INVERSIÓN"/>
    <s v="N/A"/>
    <s v="N/A"/>
    <s v="N/A"/>
    <d v="2024-08-20T00:00:00"/>
    <d v="2024-10-19T00:00:00"/>
    <n v="0"/>
    <d v="2024-10-18T00:00:00"/>
    <s v="APROBACION DE DISEÑOS POR PARTE DE 9 A 11 GRUPOS DE INVESTIGACION "/>
    <d v="2024-11-19T00:00:00"/>
    <s v="N/A"/>
    <s v="N/A"/>
    <s v="N/A"/>
    <s v="N/A"/>
    <s v="N/A"/>
    <s v="N/A"/>
    <s v="N/A"/>
    <s v="N/A"/>
    <n v="0"/>
    <n v="0"/>
    <n v="0"/>
    <n v="0"/>
    <n v="9900000"/>
    <s v="ALEJANDRA"/>
    <d v="2024-09-02T00:00:00"/>
    <n v="10"/>
    <s v="NO"/>
    <d v="2024-11-20T00:00:00"/>
    <s v="LIQUIDADO"/>
    <s v="OK LIQUIDADO"/>
    <d v="2024-08-30T00:00:00"/>
    <n v="9"/>
    <s v="OK HASTA LIQUIDACION"/>
    <m/>
    <m/>
    <x v="9"/>
  </r>
  <r>
    <s v="1156"/>
    <x v="0"/>
    <s v="LOS CEDENTES TRANSFIEREN DE MANERA TOTAL Y SIN LIMITACIÓN ALGUNA A LA UNIVERSIDAD DE LOS LLANOS, LOS DERECHOS PATRIMONIALES QUE LES CORRESPONDEN SOBRE LA OBRA LITERARIA DENOMINADA “CRÓNICAS, MEMORIA, CONFLICTO Y ESCUELA: LA VOZ DE LOS MAESTROS EN EL DEPAR"/>
    <m/>
    <x v="5"/>
    <s v="GRATUITO"/>
    <s v="LUZ HAYDEE GONZÁLEZ OCAMPO_x000a_HÉCTOR ROLANDO CHAPARRO HURTADO_x000a_JHON ESNEIDER CASTELLANOS JIMÉNEZ_x000a__x000a_"/>
    <s v="_x000a_ 40384499 _x000a_ 17333495 _x000a_ 86055365 _x000a_"/>
    <s v="N/A"/>
    <s v="N/A"/>
    <s v="3158253355    3103421970     3202624656"/>
    <s v="lgonzalez@unillanos.edu.co  rchaparro@unillanos.edu.co   jcastellanos@unillanos.edu.co"/>
    <s v="TIEMPO MÁXIMO DE PROTECCIÓN LEGAL "/>
    <d v="2024-08-20T00:00:00"/>
    <s v="BEATRIZ AVELINA VILLARRAGA BAQUERO"/>
    <s v="DIRECTORA TECNICA DE PROYECCIÒN SOCIAL "/>
    <n v="35262313"/>
    <s v="PROYECCIONSOCIAL@UNILLANOS.EDU.CO"/>
    <s v="N/A"/>
    <s v="N/A"/>
    <s v="N/A"/>
    <s v="N/A"/>
    <s v="N/A"/>
    <s v="N/A"/>
    <s v="N/A"/>
    <s v="N/A"/>
    <s v="N/A"/>
    <s v="N/A"/>
    <s v="N/A"/>
    <s v="N/A"/>
    <e v="#VALUE!"/>
    <s v="N/A"/>
    <s v="N/A"/>
    <s v="N/A"/>
    <s v="N/A"/>
    <s v="N/A"/>
    <s v="N/A"/>
    <s v="N/A"/>
    <s v="N/A"/>
    <s v="N/A"/>
    <s v="N/A"/>
    <s v="N/A"/>
    <n v="0"/>
    <n v="0"/>
    <n v="0"/>
    <n v="0"/>
    <e v="#VALUE!"/>
    <s v="NATALIA"/>
    <d v="2024-10-15T00:00:00"/>
    <e v="#VALUE!"/>
    <s v="NO"/>
    <s v="N/A"/>
    <s v="EN EJECUCIÓN"/>
    <m/>
    <s v="N/A"/>
    <e v="#VALUE!"/>
    <m/>
    <m/>
    <m/>
    <x v="9"/>
  </r>
  <r>
    <s v="1157"/>
    <x v="0"/>
    <s v="ADQUISICIÓN DE ELEMENTOS DE SEGURIDAD, SALUD Y PROTECCIÓN PARA EL CENTRO DE IDIOMAS DE LA FACULTAD DE CIENCIAS HUMANAS Y DE LA EDUCACIÓN."/>
    <m/>
    <x v="4"/>
    <n v="7836150"/>
    <s v="RIAÑO RAMÌREZ S.A.S"/>
    <s v="900.692.046-1"/>
    <s v="NATALIA RIAÑO RAMÌREZ"/>
    <n v="1121852859"/>
    <n v="3213966561"/>
    <s v="comercial@rrsas.com "/>
    <s v=" DOS (2) MESES CALENDARIO"/>
    <d v="2024-08-21T00:00:00"/>
    <s v="FERNANDO CAMPOS POLO"/>
    <s v="Decano de la Facultad de Ciencias Humanas y de la Educación"/>
    <n v="12191587"/>
    <s v="fcampos@unillanos.edu.co"/>
    <s v="N/A"/>
    <n v="1682"/>
    <d v="2024-08-02T00:00:00"/>
    <n v="5211"/>
    <d v="2024-08-21T00:00:00"/>
    <s v="22010071042450209"/>
    <s v="FUNCIONAMIENTO"/>
    <s v="N/A"/>
    <s v="N/A"/>
    <s v="N/A"/>
    <d v="2024-08-26T00:00:00"/>
    <d v="2024-10-25T00:00:00"/>
    <n v="0"/>
    <s v="N/A"/>
    <s v="    "/>
    <s v="N/A"/>
    <s v="N/A"/>
    <s v="N/A"/>
    <s v="N/A"/>
    <s v="N/A"/>
    <s v="N/A"/>
    <s v="N/A"/>
    <s v="N/A"/>
    <s v="N/A"/>
    <n v="0"/>
    <n v="0"/>
    <n v="0"/>
    <n v="0"/>
    <n v="7836150"/>
    <s v="NATALIA"/>
    <d v="2024-09-03T00:00:00"/>
    <n v="7"/>
    <s v="SI"/>
    <d v="2024-10-31T00:00:00"/>
    <s v="LIQUIDADO"/>
    <s v="OK LIQUIDADO"/>
    <d v="2024-08-21T00:00:00"/>
    <m/>
    <s v="OK HASTA LIQUIDACION"/>
    <m/>
    <m/>
    <x v="6"/>
  </r>
  <r>
    <s v="1160"/>
    <x v="0"/>
    <s v="EJECUTAR PLAN DE MARKETING PARA LA OFERTA ACADÉMICA DE PROGRAMAS DE POSGRADOS, INSCRIPCIONES PRIMER SEMESTRE 2025."/>
    <m/>
    <x v="3"/>
    <n v="127975000"/>
    <s v="AGENCIA DE MERCADEO PUBLICIDAD Y CAPACITACIÓN MANAGER S.A.S"/>
    <s v="901.367.256-2"/>
    <s v="JHONATAN ABEL RODRÌGUEZ PINZÒN"/>
    <n v="1121858342"/>
    <s v="3103033752 – 3012122944- 3245950498."/>
    <s v="admin@agerenciamanager.com dirmercadeo@agenciamanager.com"/>
    <s v="TRES (03) MESES CALENDARIO"/>
    <d v="2024-08-22T00:00:00"/>
    <s v="WILMAR LEONARDO CRUZ ROMERO"/>
    <s v="COORDINADOR POSGRADOS"/>
    <n v="86039377"/>
    <s v="coordinacionposgrados@unillanos.edu.co"/>
    <s v="N/A"/>
    <n v="1717"/>
    <d v="2024-08-09T00:00:00"/>
    <n v="5245"/>
    <d v="2024-08-22T00:00:00"/>
    <s v="22010010092450209_x000a_22010020092450209 _x000a_22010030092450209_x000a_22010040092450209_x000a_22010050092450209 "/>
    <s v="FUNCIONAMIENTO"/>
    <s v="CV- 100043736 "/>
    <d v="2024-08-23T00:00:00"/>
    <d v="2024-08-23T00:00:00"/>
    <d v="2024-08-23T00:00:00"/>
    <d v="2024-11-22T00:00:00"/>
    <n v="0"/>
    <d v="2024-11-22T00:00:00"/>
    <s v="PRORROGA Nº 01                                                                      SE PRORROGA EL CONTRATO POR UN PLAZO DE DOS  (02) MESES CALENDARIO, ATENDIENDO A LA DEMORA EN LA RECOLECCIÒN Y LEVANTAMIENTO DE LA INFORMACIÒN PARA DISEÑAR LOS IMPRESOS"/>
    <d v="2025-01-22T00:00:00"/>
    <s v="N/A"/>
    <s v="N/A"/>
    <d v="2024-11-22T00:00:00"/>
    <s v="ACLARATORIA Nº 01                    SE ACLARA ENUMERACIÒN DE ITEMS"/>
    <s v="N/A"/>
    <s v="N/A"/>
    <s v="N/A"/>
    <s v="N/A"/>
    <n v="0"/>
    <n v="0"/>
    <n v="0"/>
    <n v="0"/>
    <n v="127975000"/>
    <s v="NATALIA"/>
    <d v="2024-09-03T00:00:00"/>
    <n v="8"/>
    <s v="NO"/>
    <d v="2025-02-26T00:00:00"/>
    <s v="LIQUIDADO"/>
    <s v="OK LIQUIDADO"/>
    <d v="2024-08-26T00:00:00"/>
    <n v="3"/>
    <s v="OK HASTA LIQUIDACIÓN"/>
    <m/>
    <m/>
    <x v="9"/>
  </r>
  <r>
    <s v="1161"/>
    <x v="0"/>
    <s v="CONTRATAR LA PÓLIZA RESPONSABILIDAD TODO RIESGO INCLUIDA CIVIL EXTRACONTRACTUAL DE LOS VEHÍCULOS DEL PARQUE AUTOMOTOR DE LA UNIVERSIDAD DE LOS LLANOS."/>
    <m/>
    <x v="7"/>
    <n v="66604727"/>
    <s v="ASEGURADORA SOLIDARIA DE COLOMBIA ENTIDAD COOPERATIVA"/>
    <s v="860.524.654-6"/>
    <s v="CESAR ANDRÉS POLANIA CHÁVES"/>
    <n v="79664774"/>
    <s v="(608) 6720606."/>
    <s v="dibermudez@solidaria.com.co capolania@solidaria.com.co"/>
    <s v="DOS (2) MESES CALENDARIO"/>
    <d v="2024-08-22T00:00:00"/>
    <s v="CLAUDIA CONSTANZA GANTIVA ORTEGÓN"/>
    <s v="TÉCNICO ADMINISTRATIVA"/>
    <n v="40390987"/>
    <s v="SERVICIOS.GENERALES@UNILLANOS.EDU.CO"/>
    <s v="N/A"/>
    <n v="1724"/>
    <d v="2024-08-09T00:00:00"/>
    <n v="5244"/>
    <d v="2024-08-22T00:00:00"/>
    <s v="22010060422120202007"/>
    <s v="FUNCIONAMIENTO"/>
    <s v="N/A"/>
    <s v="N/A"/>
    <s v="N/A"/>
    <d v="2024-08-22T00:00:00"/>
    <d v="2024-10-21T00:00:00"/>
    <n v="0"/>
    <s v="N/A"/>
    <s v="N/A"/>
    <s v="N/A"/>
    <s v="N/A"/>
    <s v="N/A"/>
    <s v="N/A"/>
    <s v="N/A"/>
    <s v="N/A"/>
    <s v="N/A"/>
    <s v="N/A"/>
    <s v="N/A"/>
    <n v="0"/>
    <n v="0"/>
    <n v="0"/>
    <n v="0"/>
    <n v="66604727"/>
    <s v="NATALIA"/>
    <d v="2024-09-03T00:00:00"/>
    <n v="9"/>
    <s v="NO"/>
    <d v="2024-10-24T00:00:00"/>
    <s v="LIQUIDADO"/>
    <s v="OK LIQUIDADO"/>
    <d v="2024-08-26T00:00:00"/>
    <n v="3"/>
    <s v="OK HASTA LIQUIDACION"/>
    <m/>
    <m/>
    <x v="9"/>
  </r>
  <r>
    <s v="1165"/>
    <x v="1"/>
    <s v="ADQUISICIÓN E INSTALACIÓN DE EQUIPOS Y ELEMENTOS TECNOLÓGICOS PARA EL DESARROLLO DEL PROYECTO “MEJORAMIENTO DE LA INFRAESTRUCTURA FÍSICA Y DOTACIÓN DE LA SALA DE PROFESORES Y EL LABORATORIO DE ANÁLISIS DE LA INFORMACIÓN DE LA FACULTAD DE CIENCIAS DE LA SA"/>
    <m/>
    <x v="4"/>
    <n v="230157900"/>
    <s v="MVSERVICE INGENIERIA Y SOLUCIONES S.A.S."/>
    <s v="900543147-9"/>
    <s v="MAURICIO VELEZ GIRALDO "/>
    <n v="86067251"/>
    <n v="3167524620"/>
    <s v="gerencia@mvservice.com.co"/>
    <s v="CUATRO (04) MESES CALENDARIO"/>
    <d v="2024-08-23T00:00:00"/>
    <s v="LUZ MIRYAM TOBÓN BORRERO"/>
    <s v="DECANA DE LA FACULTAD DE CIENCIAS DE LA SALUD"/>
    <n v="40382398"/>
    <s v="FACULTAD_SALUD@UNILLANOS.EDU.CO"/>
    <s v="N/A"/>
    <n v="1588"/>
    <d v="2024-07-19T00:00:00"/>
    <n v="5275"/>
    <d v="2024-08-26T00:00:00"/>
    <s v="21040085282320101004010104 - 210400852823201010030406"/>
    <s v="INVERSIÓN"/>
    <s v="                                                                       CV-100043871_x000a__x0009__x0009__x0009_"/>
    <s v="Compañía Mundial de Seguros S.A._x0009__x0009_"/>
    <d v="2024-08-28T00:00:00"/>
    <d v="2024-08-28T00:00:00"/>
    <d v="2024-12-27T00:00:00"/>
    <n v="0"/>
    <s v="N/A"/>
    <s v="N/A"/>
    <s v="N/A"/>
    <s v="N/A"/>
    <s v="N/A"/>
    <s v="N/A"/>
    <s v="N/A"/>
    <s v="N/A"/>
    <s v="N/A"/>
    <s v="N/A"/>
    <s v="N/A"/>
    <n v="0"/>
    <n v="0"/>
    <n v="0"/>
    <n v="0"/>
    <n v="230157900"/>
    <s v="ALEJANDRA"/>
    <d v="2024-09-03T00:00:00"/>
    <n v="5"/>
    <s v="SI"/>
    <d v="2024-11-27T00:00:00"/>
    <s v="LIQUIDADO"/>
    <s v="OK"/>
    <d v="2024-08-30T00:00:00"/>
    <m/>
    <s v="OK"/>
    <m/>
    <m/>
    <x v="6"/>
  </r>
  <r>
    <s v="1166"/>
    <x v="0"/>
    <s v="RENOVACIÓN DE LICENCIA PARA EL EQUIPO POLAR TEAM PRO DEL LABORATORIO DE FISIOLOGÍA DEL ESFUERZO DE LA UNIVERSIDAD DE LOS LLANOS."/>
    <m/>
    <x v="4"/>
    <n v="16670000"/>
    <s v="EJERCICIO INTELIGENTE GROUP S.A.S."/>
    <s v="901.715.505-5"/>
    <s v="PABLO ANDRES RESTREPO MORENO"/>
    <n v="70551176"/>
    <s v="3136861976."/>
    <s v="pablo@ejerciciointeligente.com"/>
    <s v="RES (03) MESES CALENDARIO O HASTA EL CUMPLIMIENTO DEL OBJETO"/>
    <d v="2024-08-26T00:00:00"/>
    <s v="OSCAR MAURICIO SANTAMARÍA NIÑO"/>
    <s v="Director del Programa de Educación Física y Deportes "/>
    <n v="86079599"/>
    <s v="labfisiologia@unillanos.edu.co"/>
    <s v="N/A"/>
    <n v="1771"/>
    <d v="2024-08-15T00:00:00"/>
    <n v="5267"/>
    <d v="2024-08-26T00:00:00"/>
    <s v="22010030092450209"/>
    <s v="FUNCIONAMIENTO"/>
    <s v="N/A"/>
    <s v="N/A"/>
    <s v="N/A"/>
    <d v="2024-08-26T00:00:00"/>
    <d v="2024-11-25T00:00:00"/>
    <n v="0"/>
    <s v="N/A"/>
    <s v="N/A"/>
    <s v="N/A"/>
    <s v="N/A"/>
    <s v="N/A"/>
    <s v="N/A"/>
    <s v="N/A"/>
    <s v="N/A"/>
    <s v="N/A"/>
    <s v="N/A"/>
    <s v="N/A"/>
    <n v="0"/>
    <n v="0"/>
    <n v="0"/>
    <n v="0"/>
    <n v="16670000"/>
    <s v="LIDA"/>
    <d v="2024-09-10T00:00:00"/>
    <n v="12"/>
    <s v="NO"/>
    <d v="2024-09-13T00:00:00"/>
    <s v="LIQUIDADO"/>
    <s v="OK LIQUIDADO"/>
    <d v="2024-09-03T00:00:00"/>
    <m/>
    <s v="ESTUDIO, CONTRATO, ACTA DE INICIO, TERMINACION Y LIQUIDACION"/>
    <m/>
    <m/>
    <x v="6"/>
  </r>
  <r>
    <s v="1167"/>
    <x v="0"/>
    <s v="CONTRATAR LA PÓLIZA DE SEGURO DE RESPONSABILIDAD CIVIL EXTRACONTRACTUAL RCE PRÁCTICAS DE LA SALUD II SEMESTRE CON DESTINO A LA FACULTAD DE CIENCIAS DE LA SALUD"/>
    <m/>
    <x v="7"/>
    <n v="12478928"/>
    <s v="ASEGURADORA SOLIDARIA DE COLOMBIA ENTIDAD COOPERATIVA"/>
    <s v="860.524.654-6"/>
    <s v="CESAR ANDRES POLANIA CHAVES"/>
    <n v="79664774"/>
    <s v="6720606 – 6464330"/>
    <s v="notificaciones@solidaria.com.co"/>
    <s v="DOS (02) MESES CALENDARIO"/>
    <d v="2024-08-26T00:00:00"/>
    <s v="LUZ MIRYAM TOBÓN BORRERO"/>
    <s v="Decana Facultad de Ciencias de la Salud"/>
    <n v="40382398"/>
    <s v="FACULTAD_SALUD@UNILLANOS.EDU.CO"/>
    <s v="N/A"/>
    <n v="1742"/>
    <d v="2024-08-13T00:00:00"/>
    <n v="5269"/>
    <d v="2024-08-26T00:00:00"/>
    <s v="22010060412120202007"/>
    <s v="FUNCIONAMIENTO"/>
    <s v="N/A"/>
    <s v="N/A"/>
    <s v="N/A"/>
    <d v="2024-08-26T00:00:00"/>
    <d v="2024-10-25T00:00:00"/>
    <n v="0"/>
    <s v="N/A"/>
    <s v="N/A"/>
    <s v="N/A"/>
    <s v="N/A"/>
    <s v="N/A"/>
    <s v="N/A"/>
    <s v="N/A"/>
    <s v="N/A"/>
    <s v="N/A"/>
    <s v="N/A"/>
    <s v="N/A"/>
    <n v="0"/>
    <n v="0"/>
    <n v="0"/>
    <n v="0"/>
    <n v="12478928"/>
    <s v="CAMILO"/>
    <d v="2024-09-13T00:00:00"/>
    <n v="15"/>
    <s v="NO"/>
    <d v="2024-09-26T00:00:00"/>
    <s v="LIQUIDADO"/>
    <s v="OK LIQUIDADO"/>
    <m/>
    <s v=""/>
    <s v="ESTUDIO, CONTRATO, ACTA DE INICIO, TERMINACION Y LIQUIDACION"/>
    <m/>
    <m/>
    <x v="9"/>
  </r>
  <r>
    <s v="1168"/>
    <x v="0"/>
    <s v="ADQUISICIÓN DE ELEMENTOS TECNOLOGICOS PARA EL DESARROLLO DE LAS ACTIVIDADES ACADÉMICAS Y ADMINISTRATIVAS DE LA UNIVERSIDAD DE LOS LLANOS."/>
    <m/>
    <x v="4"/>
    <n v="33625592"/>
    <s v="TECHNICAL PC COLOMBIA S.A.S"/>
    <s v="901422059-3"/>
    <s v="MAURICIO QUINTERO NARANJO"/>
    <n v="86062777"/>
    <s v="(608) 6829482 - 3142441100 "/>
    <s v="gerencia@tpccolombia.com "/>
    <s v="DOS (2) MESES CALENDARIO"/>
    <d v="2024-08-26T00:00:00"/>
    <s v="JAVIER DÍAZ CASTRO, CRISTOBAL LUGO, MARCO AURELIO TORRES"/>
    <s v="decano de la facultad de Ciencias Económicas - decano de la facultad de Ciencias Agropecuarias y Recursos Naturales -  director de instituto de Ciencias Ambientales de la Orinoquia"/>
    <s v="79.685.462 - 14.244.920 -  79.314.715"/>
    <s v="facultad_economicas@unillanos.edu.co - DGINVESTIGACIONES@UNILLANOS.EDU.CO - CRISTOBALLUGO7@UNILLANOS.EDU.CO"/>
    <s v="N/A"/>
    <n v="1702"/>
    <d v="2024-08-08T00:00:00"/>
    <n v="5276"/>
    <d v="2024-08-27T00:00:00"/>
    <s v="22010010092450209_x000a_22010040092450209_x000a_22010061072450209"/>
    <s v="GASTOS DE OPERACION COMERCIAL"/>
    <s v="N/A"/>
    <s v="N/A"/>
    <s v="N/A"/>
    <d v="2024-08-27T00:00:00"/>
    <d v="2024-10-26T00:00:00"/>
    <n v="0"/>
    <s v="N/A"/>
    <s v="N/A"/>
    <s v="N/A"/>
    <s v="N/A"/>
    <s v="N/A"/>
    <s v="N/A"/>
    <s v="N/A"/>
    <s v="N/A"/>
    <s v="N/A"/>
    <s v="N/A"/>
    <s v="N/A"/>
    <n v="0"/>
    <n v="0"/>
    <n v="0"/>
    <n v="0"/>
    <n v="33625592"/>
    <s v="ALEJANDRA"/>
    <d v="2024-09-11T00:00:00"/>
    <n v="12"/>
    <s v="SI"/>
    <d v="2024-11-01T00:00:00"/>
    <s v="LIQUIDADO"/>
    <s v="OK LIQUIDADO"/>
    <d v="2024-09-02T00:00:00"/>
    <m/>
    <s v="OK HASTA LIQUIDACION"/>
    <m/>
    <m/>
    <x v="6"/>
  </r>
  <r>
    <s v="1169"/>
    <x v="0"/>
    <s v="MANTENIMIENTO POZO PROFUNDO Y SISTEMA DE TRATAMIENTO DE AGUA PARA LA UNIDAD RURAL DEL TAHÚR Y LA BANQUETA VILLANUEVA CASANARE DE LA UNIVERSIDAD DE LOS LLANOS."/>
    <m/>
    <x v="8"/>
    <n v="38992562"/>
    <s v="RFM INGENIERÍA Y CONSULTORÍA S.A.S. "/>
    <s v="901520190-0"/>
    <s v="JOHN STIVEN MORA RIOS"/>
    <n v="1121859916"/>
    <s v="3204569355 – 3134682740"/>
    <s v="gerencia@rfmingenieria.com.co"/>
    <s v="DOS (2) MESES CALENDARIO"/>
    <d v="2024-08-26T00:00:00"/>
    <s v="MARIA PAULA ESTUPIÑAN TIUSO"/>
    <s v="Jefe de la Oficina Asesora de Planeacion "/>
    <n v="1121822030"/>
    <s v="PLANEACION@UNILLANOS.EDU.CO"/>
    <s v="N/A"/>
    <n v="1606"/>
    <d v="2024-07-22T00:00:00"/>
    <n v="5277"/>
    <d v="2024-08-27T00:00:00"/>
    <s v="22010060412120202007"/>
    <s v="FUNCIONAMIENTO"/>
    <s v="620-47-994000053934"/>
    <d v="2024-08-28T00:00:00"/>
    <d v="2024-08-28T00:00:00"/>
    <d v="2024-08-28T00:00:00"/>
    <d v="2024-10-27T00:00:00"/>
    <n v="0"/>
    <s v="N/A"/>
    <s v="N/A"/>
    <s v="N/A"/>
    <s v="N/A"/>
    <s v="N/A"/>
    <s v="N/A"/>
    <s v="N/A"/>
    <s v="N/A"/>
    <s v="N/A"/>
    <s v="N/A"/>
    <s v="N/A"/>
    <n v="0"/>
    <n v="0"/>
    <n v="0"/>
    <n v="0"/>
    <n v="38992562"/>
    <s v="ALEJANDRA"/>
    <d v="2024-09-10T00:00:00"/>
    <n v="10"/>
    <s v="NO"/>
    <d v="2025-02-28T00:00:00"/>
    <s v="LIQUIDADO"/>
    <s v="OK LIQUIDADO"/>
    <d v="2024-09-02T00:00:00"/>
    <m/>
    <s v="OK HASTA LIQUIDACION"/>
    <m/>
    <m/>
    <x v="6"/>
  </r>
  <r>
    <s v="1170"/>
    <x v="0"/>
    <s v="PRESTACIÓN DE SERVICIOS DE CATERING PARA GARANTIZAR EL APOYO AL DESARROLLO DEL EVENTO ACADÉMICO DENOMINADO “II SIMPOSIO DE PATOLOGÍA DIGITAL: REDPAT - RED DE PATOLOGÍA DIGITAL DE COLOMBIA”, EL CUAL ES DESARROLLADO EN EL MARCO DEL PROYECTO TITULADO “IMPLEM"/>
    <m/>
    <x v="1"/>
    <n v="3200000"/>
    <s v="JOSÉ RICARDO HENAO GARCÍA"/>
    <n v="17344612"/>
    <s v="N/A"/>
    <s v="N/A"/>
    <n v="3105605107"/>
    <s v="bufetgourmet@hotmail.com"/>
    <s v="DOS (02) MESES CALENDARIO"/>
    <d v="2024-08-28T00:00:00"/>
    <s v="ELVIS MIGUEL PÉREZ RODRÍGUEZ"/>
    <s v="DECANO DE LA FACULTAD DE CIENCIAS BÁSICAS E INGENIERÍA"/>
    <n v="17413048"/>
    <s v="decafcbi@unillanos.edu.co        eperez@unillanos.edu.co"/>
    <s v="N/A"/>
    <s v="SICOF1777 SGPR 5824"/>
    <d v="2024-08-15T00:00:00"/>
    <s v="SICOF 5326 SGPR7524"/>
    <d v="2024-08-28T00:00:00"/>
    <s v="SICOF 33070602532320202009_x000a_SPGR 00TI-3902-0705-2019-00010-0060 _x000a_"/>
    <s v="REGALÍAS"/>
    <s v="N/A"/>
    <s v="N/A"/>
    <s v="N/A"/>
    <d v="2024-08-28T00:00:00"/>
    <d v="2024-10-27T00:00:00"/>
    <n v="0"/>
    <s v="N/A"/>
    <s v="N/A"/>
    <s v="N/A"/>
    <s v="N/A"/>
    <s v="N/A"/>
    <s v="N/A"/>
    <s v="N/A"/>
    <s v="N/A"/>
    <s v="N/A"/>
    <s v="N/A"/>
    <s v="N/A"/>
    <n v="0"/>
    <n v="0"/>
    <n v="0"/>
    <n v="0"/>
    <n v="3200000"/>
    <s v="CAMILO"/>
    <d v="2024-09-10T00:00:00"/>
    <n v="10"/>
    <s v="NO"/>
    <d v="2024-09-16T00:00:00"/>
    <s v="LIQUIDADO"/>
    <s v="OK LIQUIDADO"/>
    <d v="2024-09-09T00:00:00"/>
    <n v="9"/>
    <s v="ESTUDIO, CONTRATO, ACTA DE INICIO, TERMINACION Y LIQUIDACION"/>
    <m/>
    <m/>
    <x v="9"/>
  </r>
  <r>
    <s v="1172"/>
    <x v="0"/>
    <s v="ADQUISICION DE ELEMENTOS PUBLICITARIOS NECESARIOS PARA EL DESARROLLO DE LAS ACTIVIDADES DE LA FACULTAD DE CIENCIAS BASICAS E INGENIERIA Y LA FACULTAD DE CIENCIAS HUMANAS Y DE LA EDUCACION PARA LA VIGENCIA 2024.  "/>
    <m/>
    <x v="4"/>
    <n v="11171720"/>
    <s v="LA GUIA IMPRESORES JYM S.A.S."/>
    <s v="901.754.505-1"/>
    <s v="LEYDI YOHANNA LONDOÑO OCAMPO"/>
    <n v="38791218"/>
    <s v="3208400497."/>
    <s v="johanna0673@gmail.com"/>
    <s v="DOS (02) MESES CALENDARIO"/>
    <d v="2024-08-30T00:00:00"/>
    <s v="ELVIS MIGUEL PÉREZ RODRÍGUEZ"/>
    <s v="DECANO DE LA FACULTAD DE CIENCIAS BÁSICAS E INGENIERÍA"/>
    <n v="17413048"/>
    <s v="decafcbi@unillanos.edu.co        eperez@unillanos.edu.co"/>
    <s v="N/A"/>
    <n v="1782"/>
    <d v="2024-08-16T00:00:00"/>
    <n v="5387"/>
    <d v="2024-08-30T00:00:00"/>
    <s v="22010050092450209                          22010030092450209"/>
    <s v="FUNCIONAMIENTO"/>
    <s v="N/A"/>
    <s v="N/A"/>
    <s v="N/A"/>
    <d v="2024-09-02T00:00:00"/>
    <d v="2024-11-01T00:00:00"/>
    <n v="0"/>
    <d v="2024-10-28T00:00:00"/>
    <s v="De acuerdo al cronograma de actividades y a las condiciones de ejecución reales del contrato, surge la necesidad de solicitar una prorroga por un (1) Mes mas del tiempo pactado, debido a que se están presentando contratiempos y demoras del proveedor de pa"/>
    <d v="2024-12-01T00:00:00"/>
    <s v="N/A"/>
    <s v="N/A"/>
    <d v="2024-11-26T00:00:00"/>
    <s v="ACTA ACLARATORIA N° 01 AL ACTA DE INICIO, Se aclaro el nombre del contratista, puesto que hubo error de digitacion en una letra.                                                                                           ACTA ACLARATORIA N° 01 AL CONTRATO, "/>
    <s v="N/A"/>
    <s v="N/A"/>
    <s v="N/A"/>
    <s v="N/A"/>
    <n v="0"/>
    <n v="0"/>
    <n v="0"/>
    <n v="0"/>
    <n v="11171720"/>
    <s v="LIDA"/>
    <d v="2024-09-17T00:00:00"/>
    <n v="12"/>
    <s v="SI"/>
    <d v="2024-12-12T00:00:00"/>
    <s v="LIQUIDADO"/>
    <s v="OK"/>
    <d v="2024-09-16T00:00:00"/>
    <n v="12"/>
    <s v="OK"/>
    <m/>
    <m/>
    <x v="9"/>
  </r>
  <r>
    <s v="1188"/>
    <x v="0"/>
    <s v="INTERVENTORÍA DE LOS ESTUDIOS Y DISEÑOS PARA LA CONSTRUCCIÓN DE UNA PISCINA EN LA UNIVERSIDAD DE LOS LLANOS, SEGÚN FICHA BPUNI PLAN 01 0308 2023."/>
    <m/>
    <x v="9"/>
    <n v="50612341"/>
    <s v="GRUPO CONALMA S.A.S."/>
    <s v="901793640-4"/>
    <s v="FREDY AMAYA MOTTA"/>
    <n v="88142199"/>
    <s v="3208810041 – 3213226119 - 3134446236 "/>
    <s v="contralejo1501@gmail.com"/>
    <s v="CUATRO (4) MESES CALENDARIO"/>
    <d v="2024-09-02T00:00:00"/>
    <s v="MARIA PAULA ESTUPIÑAN TIUSO"/>
    <s v="Jefe de la Oficina Asesora de Planeacion "/>
    <n v="1121822030"/>
    <s v="PLANEACION@UNILLANOS.EDU.CO"/>
    <s v="N/A"/>
    <n v="1769"/>
    <d v="2024-08-15T00:00:00"/>
    <n v="5423"/>
    <d v="2024-09-02T00:00:00"/>
    <s v="21040085312320202008"/>
    <s v="FUNCIONAMIENTO"/>
    <s v="11-44-101234232"/>
    <d v="2024-09-05T00:00:00"/>
    <d v="2024-09-05T00:00:00"/>
    <d v="2024-09-13T00:00:00"/>
    <d v="2025-01-12T00:00:00"/>
    <n v="-563"/>
    <s v="Prorroga No.1 27/03/2025          Prorroga No.2 27/04/2025       Prorroga No.3 25/07/2025"/>
    <s v="Prorroga No. 1 Con el fin de terminar los estudios y diseños del contrato 1148 de 2024, se solictia ampliar el plazo por un mes calendario     Prorroga No.2 se solicita ampliacion del plazo con el fin de terminar algunos conceptos tecnicos por 3 meses    "/>
    <s v="Prorroga No.1 27/04/2025      Prorroga No.2 27/07/2025               Prorroga No.3 27/10/2025"/>
    <s v="N/A"/>
    <s v="N/A"/>
    <s v="N/A"/>
    <s v="N/A"/>
    <d v="2024-12-13T00:00:00"/>
    <s v="Se esta tramitando por parte de la consultoria el concepto tecnico con la Fuerza Aeroespacial de Colombia, por el tema de la altura de las graderias de la piscina "/>
    <d v="2025-01-28T00:00:00"/>
    <d v="2025-02-28T00:00:00"/>
    <n v="0"/>
    <n v="0"/>
    <n v="0"/>
    <n v="0"/>
    <n v="50612341"/>
    <s v="ALEJANDRA"/>
    <d v="2024-10-17T00:00:00"/>
    <n v="25"/>
    <s v="NO"/>
    <m/>
    <s v="EN EJECUCIÓN"/>
    <s v="OK HASTA ACTA DE INICIO"/>
    <d v="2024-09-11T00:00:00"/>
    <m/>
    <s v="OK HASTA ACTA DE INICIO"/>
    <m/>
    <m/>
    <x v="6"/>
  </r>
  <r>
    <s v="1189"/>
    <x v="0"/>
    <s v="ADQUISICIÓN DE REACTIVOS BÁSICOS E INSUMOS DE LABORATORIO NECESARIOS PARA EL DESARROLLO DE PROYECTOS INTERNOS DE LA DIRECCIÓN GENERAL DE INVESTIGACIONES, CON CARGO BPUNI VIAC 04 3110 2023 – ACTUALIZACIÓN – GRUPO I"/>
    <m/>
    <x v="4"/>
    <n v="21898083"/>
    <s v="SUMINISTROS CLÍNICOS ISLA S.A.S"/>
    <s v="830.508.200-1"/>
    <s v="LEONILDO TORRES MARTÍNEZ"/>
    <n v="74301401"/>
    <s v="3123027039."/>
    <s v="contabilidad@islasas.com  "/>
    <s v="TRES (03) MESES CALENDARIO O HASTA EL VEINTIOCHO (28) DE NOVIEMBRE DE 2024"/>
    <d v="2024-09-06T00:00:00"/>
    <s v="PABLO EMILIO CRUZ CASALLAS"/>
    <s v="DOCENTE PLANTA FACULTAD DE CIENCIAS AGROPECUARIAS  Y RECURSOS NATURALES"/>
    <n v="86000060"/>
    <s v="pecruzcasallas@unillanos.edu.co"/>
    <s v="N/A"/>
    <n v="1798"/>
    <d v="2024-08-21T00:00:00"/>
    <n v="5491"/>
    <d v="2024-09-06T00:00:00"/>
    <s v="220800614923201010050201"/>
    <s v="INVERSIÓN - ESTAMPILLA UNILLANOS"/>
    <s v="N/A"/>
    <s v="N/A"/>
    <s v="N/A"/>
    <d v="2024-09-09T00:00:00"/>
    <d v="2024-11-28T00:00:00"/>
    <n v="0"/>
    <s v="N/A"/>
    <s v="N/A"/>
    <s v="N/A"/>
    <s v="N/A"/>
    <s v="N/A"/>
    <s v="N/A"/>
    <s v="N/A"/>
    <s v="N/A"/>
    <s v="N/A"/>
    <s v="N/A"/>
    <s v="N/A"/>
    <n v="0"/>
    <n v="0"/>
    <n v="0"/>
    <n v="0"/>
    <n v="21898083"/>
    <s v="NATALIA"/>
    <d v="2024-10-09T00:00:00"/>
    <n v="23"/>
    <s v="SI"/>
    <d v="2024-12-11T00:00:00"/>
    <s v="LIQUIDADO"/>
    <s v="OK"/>
    <d v="2024-09-09T00:00:00"/>
    <n v="2"/>
    <s v="OK"/>
    <m/>
    <m/>
    <x v="10"/>
  </r>
  <r>
    <s v="1190"/>
    <x v="0"/>
    <s v="ADQUISICIÓN DE REACTIVOS BÁSICOS E INSUMOS DE LABORATORIO NECESARIOS PARA EL DESARROLLO DE PROYECTOS INTERNOS DE LA DIRECCIÓN GENERAL DE INVESTIGACIONES, CON CARGO BPUNI VIAC 04 3110 2023 – ACTUALIZACIÓN – GRUPO II"/>
    <m/>
    <x v="4"/>
    <n v="8187135"/>
    <s v="ARTILAB S. A."/>
    <s v="800.053.310-8"/>
    <s v="RAÚL MURILLO PINTO"/>
    <n v="79436028"/>
    <s v="(601) 2612013     3173706323."/>
    <s v="artilab@artilab.com.co     "/>
    <s v="TRES (03) MESES CALENDARIO O HASTA EL VEINTIOCHO (28) DE NOVIEMBRE DE 2024"/>
    <d v="2024-09-06T00:00:00"/>
    <s v="YOHANA MARIA VELASCO SANTAMARÍA"/>
    <s v="DIRECTORA TECNICA DE INVESTIGACIONES "/>
    <n v="52518905"/>
    <s v="ymvelascos@unillanos.edu.co                dginvestigaciones@unillanos.edu.co"/>
    <s v="N/A"/>
    <n v="1798"/>
    <d v="2024-08-21T00:00:00"/>
    <n v="5492"/>
    <d v="2024-09-06T00:00:00"/>
    <s v="220800614923201010050"/>
    <s v="INVERSIÓN - ESTAMPILLA UNILLANOS"/>
    <s v="N/A"/>
    <s v="N/A"/>
    <s v="N/A"/>
    <d v="2024-09-09T00:00:00"/>
    <d v="2024-11-28T00:00:00"/>
    <n v="0"/>
    <s v="N/A"/>
    <s v="N/A"/>
    <s v="N/A"/>
    <s v="N/A"/>
    <s v="N/A"/>
    <s v="N/A"/>
    <s v="N/A"/>
    <s v="N/A"/>
    <s v="N/A"/>
    <s v="N/A"/>
    <s v="N/A"/>
    <n v="0"/>
    <n v="0"/>
    <n v="0"/>
    <n v="0"/>
    <n v="8187135"/>
    <s v="NATALIA"/>
    <d v="2024-10-07T00:00:00"/>
    <n v="21"/>
    <s v="SI"/>
    <d v="2024-12-05T00:00:00"/>
    <s v="LIQUIDADO"/>
    <s v="OK"/>
    <d v="2024-09-09T00:00:00"/>
    <n v="2"/>
    <s v="OK"/>
    <m/>
    <m/>
    <x v="10"/>
  </r>
  <r>
    <s v="1191"/>
    <x v="0"/>
    <s v="PRODUCCIÓN DE VIDEO INSTITUCIONAL PARA LA VISIBILIZACIÓN, POSICIONAMIENTO Y RECONOCIMIENTO A TRAVÉS DE PROYECCIÓN SOCIAL E INVESTIGACIONES DE LA UNIVERSIDAD DE LOS LLANOS."/>
    <m/>
    <x v="3"/>
    <n v="48000000"/>
    <s v="SEBASTIÁN GUZMÁN RAVE"/>
    <n v="1121914875"/>
    <s v="N/A"/>
    <s v="N/A"/>
    <n v="3222010391"/>
    <s v="ravecrea@gmial.com"/>
    <s v="CUATRO (04) MESES CALENDARIO"/>
    <d v="2024-09-06T00:00:00"/>
    <s v="YOHANA MARIA VELASCO SANTAMARÍA"/>
    <s v="DIRECTORA TECNICA DE INVESTIGACIONES "/>
    <n v="52518905"/>
    <s v="ymvelascos@unillanos.edu.co                dginvestigaciones@unillanos.edu.co"/>
    <s v="N/A"/>
    <n v="1750"/>
    <d v="2024-08-13T00:00:00"/>
    <n v="5493"/>
    <d v="2024-09-06T00:00:00"/>
    <s v="220900630723201010050201              22090063082320202009"/>
    <s v="INVERSIÓN"/>
    <s v="N/A"/>
    <s v="N/A"/>
    <s v="N/A"/>
    <d v="2024-09-06T00:00:00"/>
    <d v="2025-01-05T00:00:00"/>
    <n v="0"/>
    <s v="N/A"/>
    <s v="N/A"/>
    <s v="N/A"/>
    <s v="N/A"/>
    <s v="N/A"/>
    <s v="N/A"/>
    <s v="N/A"/>
    <s v="N/A"/>
    <s v="N/A"/>
    <s v="N/A"/>
    <s v="N/A"/>
    <n v="0"/>
    <n v="0"/>
    <n v="0"/>
    <n v="0"/>
    <n v="48000000"/>
    <s v="LIDA"/>
    <d v="2024-09-17T00:00:00"/>
    <n v="8"/>
    <s v="NO"/>
    <d v="2024-12-10T00:00:00"/>
    <s v="LIQUIDADO"/>
    <s v="OK"/>
    <d v="2024-09-16T00:00:00"/>
    <m/>
    <s v="OK"/>
    <m/>
    <m/>
    <x v="6"/>
  </r>
  <r>
    <s v="1192"/>
    <x v="0"/>
    <s v="ADQUISICIÓN DE EQUIPOS Y ELEMENTOS TECNOLÓGICOS NECESARIOS PARA EL DESARROLLO DE PROYECTOS INTERNOS DE LA DIRECCIÓN GENERAL DE INVESTIGACIONES, CON CARGO BPUNI VIAC 04 3110 2023 – ACTUALIZACIÓN."/>
    <m/>
    <x v="4"/>
    <n v="84454300"/>
    <s v="TECHNICAL PC COLOMBIA S.A.S"/>
    <s v="901.422.059-3"/>
    <s v="MAURICIO QUINTERO NARANJO"/>
    <n v="86062777"/>
    <n v="3142441100"/>
    <s v="gerencia@tpccolombia.com"/>
    <s v="TRES (3) MESES CALENDARIO o hasta el treinta (30) de noviembre de 2024"/>
    <d v="2024-09-06T00:00:00"/>
    <s v="DUMAR ALEXANDER JARAMILLO HERNANDEZ"/>
    <s v="DOCENTE DE PLANTA"/>
    <n v="86075143"/>
    <s v="dumar.jaramillo@unillanos.edu.co"/>
    <s v="N/A"/>
    <n v="1797"/>
    <d v="2024-08-21T00:00:00"/>
    <n v="5490"/>
    <d v="2024-09-06T00:00:00"/>
    <s v="220800614923201010050201"/>
    <s v="INVERSIÓN"/>
    <s v="30-46-101015395"/>
    <d v="2024-09-09T00:00:00"/>
    <d v="2024-09-09T00:00:00"/>
    <d v="2024-09-09T00:00:00"/>
    <d v="2024-11-30T00:00:00"/>
    <n v="0"/>
    <s v="N/A"/>
    <s v="N/A"/>
    <s v="N/A"/>
    <s v="N/A"/>
    <s v="N/A"/>
    <s v="N/A"/>
    <s v="N/A"/>
    <s v="N/A"/>
    <s v="N/A"/>
    <s v="N/A"/>
    <s v="N/A"/>
    <n v="0"/>
    <n v="0"/>
    <n v="0"/>
    <n v="0"/>
    <n v="84454300"/>
    <s v="CAMILO"/>
    <d v="2024-10-17T00:00:00"/>
    <n v="29"/>
    <s v="SI"/>
    <d v="2024-12-04T00:00:00"/>
    <s v="LIQUIDADO"/>
    <s v="OK LIQUIDADO"/>
    <d v="2024-09-19T00:00:00"/>
    <n v="10"/>
    <s v="OK"/>
    <m/>
    <m/>
    <x v="10"/>
  </r>
  <r>
    <s v="1193"/>
    <x v="0"/>
    <s v="PRESTACIÓN DEL SERVICIO DE CONECTIVIDAD A INTERNET A TRAVÉS DE SIM CARD PARA ESTUDIANTES EN CONDICIÓN DE VULNERABILIDAD SOCIOECONÓMICA DE LA UNIVERSIDAD DE LOS LLANOS, EN DESARROLLO DEL PROYECTO “IMPLEMENTACIÓN DE MECANISMOS PARA LA PERMANENCIA Y GRADUACI"/>
    <m/>
    <x v="3"/>
    <n v="89850000"/>
    <s v="COMUNICACIÓN CELULAR S.A COMCEL S.A"/>
    <s v="800.153.993-7   "/>
    <s v="MARÌA LUISA ESCOLAR SUNDHEIM "/>
    <n v="32781111"/>
    <s v="(601) 7429797"/>
    <s v="carolina.rojasg@claro.com.co  viviana.perillad@claro.com.co"/>
    <s v="TRES (03) MESES CALENDARIO O HASTA EL 27 DE DICIEMBRE DE 2024"/>
    <d v="2024-09-10T00:00:00"/>
    <s v="JHON FREYD MONROY RODRÍGUEZ"/>
    <s v="JEFE DIVISIÒN DE BIENESTAR INSTITUCIONAL"/>
    <n v="86074342"/>
    <s v="BIENESTAR@UNILLANOS.EDU.CO"/>
    <s v="N/A"/>
    <s v="1862 SICOF                    6824 SGPR"/>
    <d v="2024-08-29T00:00:00"/>
    <s v="6231  SICOF    8224 SPGR"/>
    <d v="2024-09-27T00:00:00"/>
    <s v="SICOF 33080613022320101004010104_x000a_SPGR 00AD-2202-0700-2023-00550-0305"/>
    <s v="REGALÍAS"/>
    <n v="164266"/>
    <d v="2024-09-17T00:00:00"/>
    <d v="2024-10-03T00:00:00"/>
    <d v="2024-10-04T00:00:00"/>
    <d v="2024-12-27T00:00:00"/>
    <n v="0"/>
    <d v="2024-12-17T00:00:00"/>
    <s v="PRÒRROGA Nº 01.                                                            Se pròrroga el contrato por el tèrmio de DOS (2) MESES CALENDARIO, por temas de facturación. Ya que los ciclos que tiene el cliente son los 13 de cada mes. CLARO factura mes antici"/>
    <d v="2025-02-27T00:00:00"/>
    <s v="N/A"/>
    <s v="N/A"/>
    <s v="N/A"/>
    <s v="N/A"/>
    <s v="N/A"/>
    <s v="N/A"/>
    <s v="N/A"/>
    <s v="N/A"/>
    <n v="0"/>
    <n v="0"/>
    <n v="0"/>
    <n v="0"/>
    <n v="89850000"/>
    <s v="NATALIA"/>
    <m/>
    <s v=""/>
    <s v="NO"/>
    <d v="2025-06-26T00:00:00"/>
    <s v="LIQUIDADO"/>
    <s v="OK LIQUIDADO"/>
    <d v="2024-09-10T00:00:00"/>
    <n v="1"/>
    <s v="OK LIQUIDADO"/>
    <m/>
    <m/>
    <x v="10"/>
  </r>
  <r>
    <s v="1195"/>
    <x v="0"/>
    <s v="ADQUISICIÓN DE INSUMOS Y ELEMENTOS DE CARNETIZACIÓN PARA EL SEGUNDO PERÍODO ACADÉMICO DE LA UNIVERSIDAD DE LOS LLANOS, VIGENCIA 2024."/>
    <m/>
    <x v="4"/>
    <n v="9388505"/>
    <s v="INTEXUS S.A.S."/>
    <s v="830.032.436-6"/>
    <s v="DAVID ENRIQUE ROJAS PERALTA"/>
    <n v="91530838"/>
    <s v="3124324372, 3166559683 y (601) 3462001"/>
    <s v="apedreros@intexus.la"/>
    <s v="DOS (02) MESES CALENDARIO"/>
    <d v="2024-09-12T00:00:00"/>
    <s v="INDIRA SUSANA PARRADO RUIZ"/>
    <s v="JEFE DE LA OFICINA DE PUBLICACIONES Y AYUDAS EDUCATIVAS "/>
    <n v="40189342"/>
    <s v="ayueduc@unillanos.edu.co"/>
    <s v="N/A"/>
    <n v="1805"/>
    <d v="2024-08-21T00:00:00"/>
    <n v="5575"/>
    <d v="2024-09-12T00:00:00"/>
    <s v="22010060232120201003"/>
    <s v="FUNCIONAMIENTO"/>
    <s v="N/A"/>
    <s v="N/A"/>
    <s v="N/A"/>
    <d v="2024-09-12T00:00:00"/>
    <d v="2024-11-11T00:00:00"/>
    <n v="0"/>
    <s v="N/A"/>
    <s v="N/A"/>
    <s v="N/A"/>
    <s v="N/A"/>
    <s v="N/A"/>
    <s v="N/A"/>
    <s v="N/A"/>
    <s v="N/A"/>
    <s v="N/A"/>
    <s v="N/A"/>
    <s v="N/A"/>
    <n v="0"/>
    <n v="0"/>
    <n v="0"/>
    <n v="0"/>
    <n v="9388505"/>
    <s v="LIDA"/>
    <m/>
    <s v=""/>
    <m/>
    <d v="2024-10-10T00:00:00"/>
    <s v="LIQUIDADO"/>
    <s v="OK LIQUIDADO"/>
    <d v="2024-09-17T00:00:00"/>
    <m/>
    <s v="ESTUDIO, CONTRATO, ACTA DE INICIO, TERMINACION Y LIQUIDACION"/>
    <m/>
    <m/>
    <x v="6"/>
  </r>
  <r>
    <s v="1196"/>
    <x v="0"/>
    <s v="ADQUISICIÓN DE ELEMENTOS DE PROMOCIÓN Y DIVULGACIÓN PARA EL DESARROLLO DE LAS DIFERENTES ACTIVIDADES DE LA DIRECCIÓN GENERAL DE PROYECCIÓN SOCIAL, CON CARGO A LA FICHA BPUNI VIAC 05 0111."/>
    <m/>
    <x v="4"/>
    <n v="20706000"/>
    <s v="PNK COMERCIALIZADORA S.A.S."/>
    <s v="901.794.969-6"/>
    <s v="DIONY ALEJANDRA RUIZ PELÁEZ"/>
    <n v="1121931635"/>
    <s v="3508536418 - 3209484088."/>
    <s v="pnk.publicidad@gmail.com"/>
    <s v="DOS (02) MESES CALENDARIO"/>
    <d v="2024-09-12T00:00:00"/>
    <s v="BEATRIZ AVELINA VILLARRAGA BAQUERO"/>
    <s v="DIRECTORA TÉCNICA DE PROYECCIÓN SOCIAL "/>
    <n v="35262313"/>
    <s v="PROYECTOSPROYECCIONSOCIAL@UNILLANOS.EDU.CO"/>
    <s v="N/A"/>
    <n v="1834"/>
    <d v="2024-08-26T00:00:00"/>
    <n v="5596"/>
    <d v="2024-09-12T00:00:00"/>
    <s v="22090063082320202008"/>
    <s v="INVERSIÓN"/>
    <s v="N/A"/>
    <s v="N/A"/>
    <s v="N/A"/>
    <d v="2024-09-12T00:00:00"/>
    <d v="2024-11-11T00:00:00"/>
    <n v="0"/>
    <s v="N/A"/>
    <s v="N/A"/>
    <s v="N/A"/>
    <s v="N/A"/>
    <s v="N/A"/>
    <s v="N/A"/>
    <s v="N/A"/>
    <s v="N/A"/>
    <s v="N/A"/>
    <s v="N/A"/>
    <s v="N/A"/>
    <n v="0"/>
    <n v="0"/>
    <n v="0"/>
    <n v="0"/>
    <n v="20706000"/>
    <s v="CAMILO"/>
    <d v="2024-10-09T00:00:00"/>
    <n v="20"/>
    <s v="SI"/>
    <d v="2024-10-28T00:00:00"/>
    <s v="LIQUIDADO"/>
    <s v="OK LIQUIDADO"/>
    <d v="2024-09-20T00:00:00"/>
    <m/>
    <s v="OK HASTA LIQUIDACION"/>
    <m/>
    <m/>
    <x v="6"/>
  </r>
  <r>
    <s v="1197"/>
    <x v="0"/>
    <s v="LA CEDENTE TRANSFIERE DE MANERA TOTAL Y SIN LIMITACIÓN ALGUNA A LA UNIVERSIDAD DE LOS LLANOS, LOS DERECHOS PATRIMONIALES QUE LE CORRESPONDE SOBRE EL VÌDEO DENOMINADO “PERFORMANCE DEL CANTICUENTO DEL MICO NOCTURNO LLANERO” CON ENLACE  https://youtube.com/s"/>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m/>
    <x v="10"/>
  </r>
  <r>
    <s v="1198"/>
    <x v="0"/>
    <s v="LA CEDENTE TRANSFIERE DE MANERA TOTAL Y SIN LIMITACIÓN ALGUNA A LA UNIVERSIDAD DE LOS LLANOS, LOS DERECHOS PATRIMONIALES QUE LE CORRESPONDE SOBRE EL CUENTO DENOMINADO: “MATEO, AOTUS, MARTEJA Y BEBÉ” DENTRO DEL PROYECTO: “BIOMAPEO: CONOCIENDO EL TERRITORIO"/>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m/>
    <x v="10"/>
  </r>
  <r>
    <s v="1199"/>
    <x v="0"/>
    <s v="LA CEDENTE TRANSFIERE DE MANERA TOTAL Y SIN LIMITACIÓN ALGUNA A LA UNIVERSIDAD DE LOS LLANOS, LOS DERECHOS PATRIMONIALES QUE LE CORRESPONDE SOBRE LA CANCIÒN DENOMINADA: “CANTI CUENTO DEL MICO NOCTURNO” DENTRO DEL PROYECTO: “BIOMAPEO: CONOCIENDO EL TERRITO"/>
    <m/>
    <x v="5"/>
    <s v="GRATUITO"/>
    <s v="MARTHA LUCIA ORTIZ MORENO "/>
    <n v="40187129"/>
    <s v="N/A"/>
    <s v="N/A"/>
    <n v="3212016553"/>
    <s v="mlortiz@unillanos.edu.co"/>
    <s v="TIEMPO MÁXIMO DE PROTECCIÓN LEGAL "/>
    <d v="2024-09-16T00:00:00"/>
    <s v="BEATRIZ AVELINA VILLARRAGA BAQUERO"/>
    <s v="DIRECTORA TÉCNICA DE PROYECCIÓN SOCIAL "/>
    <n v="35262313"/>
    <s v="PROYECTOSPROYECCIONSOCIAL@UNILLANOS.EDU.CO"/>
    <s v="N/A"/>
    <s v="N/A"/>
    <s v="N/A"/>
    <s v="N/A"/>
    <s v="N/A"/>
    <s v="N/A"/>
    <s v="N/A"/>
    <s v="N/A"/>
    <s v="N/A"/>
    <s v="N/A"/>
    <s v="N/A"/>
    <s v="N/A"/>
    <e v="#VALUE!"/>
    <s v="N/A"/>
    <s v="N/A"/>
    <s v="N/A"/>
    <s v="N/A"/>
    <s v="N/A"/>
    <s v="N/A"/>
    <s v="N/A"/>
    <s v="N/A"/>
    <s v="N/A"/>
    <s v="N/A"/>
    <s v="N/A"/>
    <n v="0"/>
    <n v="0"/>
    <n v="0"/>
    <n v="0"/>
    <e v="#VALUE!"/>
    <s v="NATALIA"/>
    <d v="2024-09-30T00:00:00"/>
    <e v="#VALUE!"/>
    <s v="NO"/>
    <s v="N/A"/>
    <s v="EN EJECUCIÓN"/>
    <m/>
    <s v="CESIÓN DE DERECHOS"/>
    <e v="#VALUE!"/>
    <s v="CESIÓN DE DERECHOS"/>
    <m/>
    <m/>
    <x v="10"/>
  </r>
  <r>
    <s v="1200"/>
    <x v="0"/>
    <s v="PRESTAR LOS SERVICIOS DE MANTENIMIENTO Y CALIBRACIÓN DE EQUIPOS BIOMÉDICOS CON CARGO A LA FICHA BPUNI BU 02 0711 2023.  "/>
    <m/>
    <x v="6"/>
    <n v="13997494"/>
    <s v="YEQUIM S.A.S."/>
    <s v="830.012.275-1"/>
    <s v="YESID SOSSA MORALES "/>
    <n v="6001330"/>
    <s v="3209202100, (601) 4025395"/>
    <s v="yequim@hotmail.com; controldegestion@yequim.com"/>
    <s v="DOS (02) MESES CALENDARIO"/>
    <d v="2024-09-16T00:00:00"/>
    <s v="JHON FREYD MONROY RODRÍGUEZ"/>
    <s v="JEFE DIVISIÒN DE BIENESTAR INSTITUCIONAL"/>
    <n v="86074342"/>
    <s v="BIENESTAR@UNILLANOS.EDU.CO"/>
    <s v="N/A"/>
    <n v="1801"/>
    <d v="2024-08-21T00:00:00"/>
    <n v="5987"/>
    <d v="2024-09-17T00:00:00"/>
    <s v="21020065302320202009"/>
    <s v="INVERSIÓN"/>
    <s v="N/A"/>
    <s v="N/A"/>
    <s v="N/A"/>
    <d v="2024-09-17T00:00:00"/>
    <d v="2024-11-16T00:00:00"/>
    <n v="0"/>
    <s v="N/A"/>
    <s v="N/A"/>
    <s v="N/A"/>
    <s v="N/A"/>
    <s v="N/A"/>
    <s v="N/A"/>
    <s v="N/A"/>
    <s v="N/A"/>
    <s v="N/A"/>
    <s v="N/A"/>
    <s v="N/A"/>
    <n v="0"/>
    <n v="0"/>
    <n v="0"/>
    <n v="0"/>
    <n v="13997494"/>
    <s v="LIDA"/>
    <d v="2024-09-30T00:00:00"/>
    <n v="10"/>
    <s v="NO"/>
    <d v="2024-10-30T00:00:00"/>
    <s v="LIQUIDADO"/>
    <s v="OK LIQUIDADO"/>
    <d v="2024-09-30T00:00:00"/>
    <m/>
    <s v="OK HASTA LIQUIDACION"/>
    <m/>
    <m/>
    <x v="6"/>
  </r>
  <r>
    <s v="1201"/>
    <x v="0"/>
    <s v="ADQUISICIÓN DE EQUIPOS Y MATERIALES DE LABORATORIO BÁSICOS PARA EL DESARROLLO DE PROYECTOS CONVOCATORIA INTERNA DE LA DIRECCIÓN GENERAL DE INVESTIGACIONES, CON CARGO BPUNI VIAC 04 3110 2023 – ACTUALIZACIÓN. GRUPO I."/>
    <m/>
    <x v="4"/>
    <n v="15911201"/>
    <s v="SUMINISTROS DE LABORATORIO KASALAB S.A.S."/>
    <s v="900745087-2"/>
    <s v="SANDRA MILENA CARDONA OSORIO"/>
    <n v="1020398691"/>
    <s v="(601) 3629187 – 3105992347 – 3206654802 - 3244287515"/>
    <s v="comercialb1@kasalab.com"/>
    <s v="TRES (3) MESES CALENDARIO o hasta el treinta (30) de noviembre de 2024"/>
    <d v="2024-09-16T00:00:00"/>
    <s v="PABLO EMILIO CRUZ CASALLAS"/>
    <s v="Docente de Planta de la Facultad de Ciencias Agropecuarias y Recursos Naturales"/>
    <n v="86000060"/>
    <s v="pecruzcasallas@unillanos.edu.co"/>
    <s v="N/A"/>
    <n v="1911"/>
    <d v="2024-09-02T00:00:00"/>
    <n v="5894"/>
    <d v="2024-09-16T00:00:00"/>
    <s v="220800614923201010050"/>
    <s v="INVERSIÓN"/>
    <s v="N/A"/>
    <s v="N/A"/>
    <s v="N/A"/>
    <d v="2024-09-17T00:00:00"/>
    <d v="2024-11-30T00:00:00"/>
    <n v="0"/>
    <s v="N/A"/>
    <s v="N/A"/>
    <s v="N/A"/>
    <s v="N/A"/>
    <s v="N/A"/>
    <s v="N/A"/>
    <s v="N/A"/>
    <d v="2024-11-21T00:00:00"/>
    <s v="pendiente la entrega del equipo de alimentacion automatico, por temas de importacion"/>
    <s v=" No.1 20/01/2025                               No.2 19/02/2025"/>
    <s v="No.1 19/02/2025      No.2 19/03/2025"/>
    <n v="0"/>
    <n v="0"/>
    <n v="0"/>
    <n v="0"/>
    <n v="15911201"/>
    <s v="ALEJANDRA"/>
    <d v="2024-09-30T00:00:00"/>
    <n v="10"/>
    <s v="SI"/>
    <d v="2025-04-03T00:00:00"/>
    <s v="LIQUIDADO"/>
    <s v="OK LIQUIDADO"/>
    <d v="2024-09-19T00:00:00"/>
    <m/>
    <s v="OK HASTA ACTA DE INICIO"/>
    <m/>
    <m/>
    <x v="6"/>
  </r>
  <r>
    <s v="1212"/>
    <x v="0"/>
    <s v="ADQUISICIÓN DE BIENES Y SERVICIOS PARA EL DESARROLLO DEL ENCUENTRO DE EGRESADOS Y 15 AÑOS DEL PROGRAMA DE BIOLOGÍA DE LA UNIVERSIDAD DE LOS LLANOS"/>
    <m/>
    <x v="4"/>
    <n v="10537450"/>
    <s v="LA GUIA IMPRESORES JYM S.A.S"/>
    <s v="901754505-1"/>
    <s v="LEIDY YOHANNA LONDOÑO OCAMPO"/>
    <n v="38791218"/>
    <n v="3208400497"/>
    <s v="johanna0673@gmail.com"/>
    <s v="DOS (02) MESES CALENDARIO"/>
    <d v="2024-09-17T00:00:00"/>
    <s v="ANDREA MORALES ROZO"/>
    <s v="Directora del programa de Biología "/>
    <n v="52426112"/>
    <s v="andreamorales@unillanos.edu.co"/>
    <s v="N/A"/>
    <n v="1997"/>
    <d v="2024-09-11T00:00:00"/>
    <n v="5988"/>
    <d v="2024-09-17T00:00:00"/>
    <s v="22010060222120201003     22010062922120202006"/>
    <s v="FUNCIONAMIENTO"/>
    <s v="N/A"/>
    <s v="N/A"/>
    <s v="N/A"/>
    <s v="1709/2024"/>
    <d v="2024-11-16T00:00:00"/>
    <n v="0"/>
    <s v="N/A"/>
    <s v="N/A"/>
    <s v="N/A"/>
    <s v="N/A"/>
    <s v="N/A"/>
    <s v="N/A"/>
    <s v="N/A"/>
    <s v="N/A"/>
    <s v="N/A"/>
    <s v="N/A"/>
    <s v="N/A"/>
    <n v="0"/>
    <n v="0"/>
    <n v="0"/>
    <n v="0"/>
    <n v="10537450"/>
    <s v="CAMILO"/>
    <d v="2024-10-21T00:00:00"/>
    <e v="#VALUE!"/>
    <m/>
    <d v="2024-11-21T00:00:00"/>
    <s v="LIQUIDADO"/>
    <s v="OK LIQUIDADO"/>
    <d v="2024-09-24T00:00:00"/>
    <n v="6"/>
    <s v="OK HASTA LIQUIDACION"/>
    <m/>
    <m/>
    <x v="10"/>
  </r>
  <r>
    <s v="1221"/>
    <x v="0"/>
    <s v="ADQUISICIÓN DE ELEMENTOS PARA EL DESARROLLO DE LA FASE DE EXTENSIÓN DEL PROYECTO DE INVESTIGACIÓN “TRANSFORMACIÓN PRODUCTIVA DEL SUELO DE ALTILLANURA MEDIANTE LA PRODUCCIÓN DE CERDOS DE ENGORDE A CAMPO ABIERTO, EN PREDIOS DE PEQUEÑOS Y MEDIANOS PRODUCTORE"/>
    <m/>
    <x v="4"/>
    <n v="165629562"/>
    <s v="SERAGRO SERVICIOS AGROPECUARIOS SURAMERICANOS S.A.S"/>
    <s v="900.651.817-8"/>
    <s v="VICKY TATIANA RUIZ MALDONADO"/>
    <n v="1123038445"/>
    <s v="3219001334 – 3156155149-3102759155"/>
    <s v="seragrosas@hotmail.com"/>
    <s v="CUATRO (04) MESES CALENDARIO O HASTA EL 31 DE DICIEMBRE DE 2024"/>
    <d v="2024-09-18T00:00:00"/>
    <s v="MYRIAM CONSTANZA YUNDA ROMERO"/>
    <s v="DOCENTE DE PLANTA"/>
    <n v="40367191"/>
    <s v="cyunda@unillanos.edu.co"/>
    <s v="N/A"/>
    <n v="1939"/>
    <d v="2024-09-05T00:00:00"/>
    <n v="6082"/>
    <d v="2024-09-18T00:00:00"/>
    <s v="22010061082450209"/>
    <s v="FUNCIONAMIENTO"/>
    <s v="CV100044420"/>
    <d v="2024-09-23T00:00:00"/>
    <d v="2024-09-23T00:00:00"/>
    <d v="2024-09-23T00:00:00"/>
    <d v="2024-12-31T00:00:00"/>
    <n v="0"/>
    <d v="2024-11-11T00:00:00"/>
    <s v="SE PRORROGA EL CONTRATO POR UN PLAZO DE UN  (01) MESE CALENDARIO, ATENDIENDO A LA DEMORA PARA LA ENTREGA DE  UNOS ELEMENTOS"/>
    <d v="2025-01-30T00:00:00"/>
    <s v="N/A"/>
    <s v="N/A"/>
    <s v="N/A"/>
    <s v="N/A"/>
    <s v="N/A"/>
    <s v="N/A"/>
    <s v="N/A"/>
    <s v="N/A"/>
    <n v="0"/>
    <n v="0"/>
    <n v="0"/>
    <n v="0"/>
    <n v="165629562"/>
    <s v="CAMILO"/>
    <d v="2024-10-21T00:00:00"/>
    <n v="21"/>
    <s v="SI"/>
    <d v="2025-05-27T00:00:00"/>
    <s v="LIQUIDADO"/>
    <s v="OK LIQUIDADO"/>
    <d v="2024-09-26T00:00:00"/>
    <m/>
    <s v="OK LIQUIDADO"/>
    <m/>
    <m/>
    <x v="6"/>
  </r>
  <r>
    <s v="1222"/>
    <x v="0"/>
    <s v="PRESTACIÓN DE SERVICIOS DE UN OPERADOR LOGÍSTICO PARA LA PARTICIPACIÓN DE LOS DIFERENTES GRUPOS REPRESENTATIVOS DE LA UNIVERSIDAD DE LOS LLANOS EN EL MARCO DE LOS ENCUENTROS DEPORTIVOS Y CULTURALES DE ASCUN NACIONAL 2024, CON CARGO A LA FICHA BPUNI BU 02 "/>
    <m/>
    <x v="6"/>
    <n v="71781065"/>
    <s v="SERVITRANSTUR S.A.S."/>
    <s v="830.007.737-2"/>
    <s v="NÉSTOR HAROLD CALDERÓN MARTÍNEZ"/>
    <n v="79706143"/>
    <s v="(608) 6719813 - 3142528718 - 3125683847"/>
    <s v="gerencia@servitranstur.com  info@servitranstur.com"/>
    <s v="DOS (2) MESES CALENDARIO"/>
    <d v="2024-09-19T00:00:00"/>
    <s v="JHON FREYD MONROY RODRÍGUEZ"/>
    <s v="jefe de la División de Bienestar Universitario "/>
    <n v="86074342"/>
    <s v="BIENESTAR@UNILLANOS.EDU.CO"/>
    <s v="N/A"/>
    <n v="2034"/>
    <d v="2024-09-13T00:00:00"/>
    <n v="6128"/>
    <d v="2024-09-19T00:00:00"/>
    <s v="210200653023202008"/>
    <s v="INVERSIÓN"/>
    <s v="CV-100044373 - CV-100011822"/>
    <d v="2024-09-20T00:00:00"/>
    <d v="2024-09-20T00:00:00"/>
    <d v="2024-09-20T00:00:00"/>
    <d v="2024-11-19T00:00:00"/>
    <n v="0"/>
    <s v="N/A"/>
    <s v="N/A"/>
    <s v="N/A"/>
    <s v="N/A"/>
    <s v="N/A"/>
    <s v="N/A"/>
    <s v="N/A"/>
    <s v="N/A"/>
    <s v="N/A"/>
    <s v="N/A"/>
    <s v="N/A"/>
    <n v="0"/>
    <n v="0"/>
    <n v="0"/>
    <n v="0"/>
    <n v="71781065"/>
    <s v="ALEJANDRA"/>
    <d v="2024-09-30T00:00:00"/>
    <n v="7"/>
    <s v="SI"/>
    <d v="2024-10-28T00:00:00"/>
    <s v="LIQUIDADO"/>
    <s v="OK LIQUIDADO"/>
    <d v="2024-09-30T00:00:00"/>
    <m/>
    <s v="ESTUDIO, CONTRATO, ACTA DE INICIO, TERMINACION Y LIQUIDACION "/>
    <m/>
    <m/>
    <x v="6"/>
  </r>
  <r>
    <s v="1223"/>
    <x v="0"/>
    <s v="ADQUISICIÓN DE ELEMENTOS PUBLICITARIOS NECESARIOS PARA EL DESARROLLO DE LAS DIFERENTES ACTIVIDADES DE LA DIRECCIÓN GENERAL DE PROYECCIÓN SOCIAL Y DIRECCIÓN GENERAL DE INVESTIGACIONES, CON CARGO A LA FICHA BPUNI VIAC 05 0111 2023 Y BPUNI VIAC 04 3110 2023"/>
    <m/>
    <x v="4"/>
    <n v="33723291"/>
    <s v="LA GUÌA IMPRESORES JYM S.A.S"/>
    <s v="901.754.505-1"/>
    <s v="LEIDY YOHANNA LONDOÑO OCAMPO"/>
    <n v="38791218"/>
    <n v="3208400497"/>
    <s v="johanna0673@gmail.com"/>
    <s v="HASTA EL 30 DE NOVIEMBRE DEL 2024"/>
    <d v="2024-09-20T00:00:00"/>
    <s v="BEATRIZ AVELINA VILLARRAGA BAQUERO/ YOHANA MARIA VELASCO SANTAMARÍA"/>
    <s v="DIRECTORA TÉCNICA DE PROYECCIÓN SOCIAL / DIRECTORA TÈCNICA DE INVESTIGACIONES"/>
    <s v="35.262.313                   52.518.905"/>
    <s v="PROYECTOSPROYECCIONSOCIAL@UNILLANOS.EDU.CO            ymvelascos@unillanos.edu.co                dginvestigaciones@unillanos.edu.co"/>
    <s v="N/A"/>
    <s v="2008          2009"/>
    <d v="2024-09-12T00:00:00"/>
    <s v="6174              6175"/>
    <d v="2024-09-23T00:00:00"/>
    <s v="22090063082320201003_x000a_22090063082320202008_x000a_22090063082320202009_x000a_220900630723201010050201"/>
    <s v="INVERSIÓN - ESTAMPILLA UNILLANOS"/>
    <s v="N/A"/>
    <s v="N/A"/>
    <s v="N/A"/>
    <d v="2024-09-24T00:00:00"/>
    <d v="2024-11-30T00:00:00"/>
    <n v="0"/>
    <s v="N/A"/>
    <s v="N/A"/>
    <s v="N/A"/>
    <s v="N/A"/>
    <s v="N/A"/>
    <d v="2024-11-19T00:00:00"/>
    <s v="ACLATAROIA Nº 01              Se aclara el nombre del contratista en el acta de inicio"/>
    <s v="N/A"/>
    <s v="N/A"/>
    <s v="N/A"/>
    <s v="N/A"/>
    <n v="0"/>
    <n v="0"/>
    <n v="0"/>
    <n v="0"/>
    <n v="33723291"/>
    <s v="NATALIA"/>
    <d v="2024-10-07T00:00:00"/>
    <n v="10"/>
    <s v="SI"/>
    <d v="2024-11-28T00:00:00"/>
    <s v="LIQUIDADO"/>
    <s v="OK LIQUIDADO"/>
    <d v="2024-09-09T00:00:00"/>
    <m/>
    <s v="OK HASTA LIQUIDACION"/>
    <m/>
    <m/>
    <x v="6"/>
  </r>
  <r>
    <s v="1234"/>
    <x v="0"/>
    <s v="SUMINISTRO DE DOTACIÓN DE LEY (CALZADO Y/O VESTIDO DE LABOR) PARA EL PERSONAL DE PLANTA (MASCULINO) DE LA UNIVERSIDAD DE LOS LLANOS."/>
    <m/>
    <x v="4"/>
    <n v="35107380"/>
    <s v="COMERCIALIZADORA ARTURO CALLE S.A.S."/>
    <s v="900.342.297-2"/>
    <s v="MARTIN ENRIQUE CALLE BAENA"/>
    <n v="79155655"/>
    <s v="(601) 7438800, 3174387231 – 3173318089 - 3202526150"/>
    <s v="notificacionescac@arturocalle.com.co"/>
    <s v="DOS (2) MESES CALENDARIO"/>
    <d v="2024-09-23T00:00:00"/>
    <s v="WILSON FERNANDO SALGADO CIFUENTES"/>
    <s v="VICERRECTOR DE RECURSOS UNIVERSITARIOS"/>
    <n v="17346234"/>
    <s v="vicerrecursos@unillanos.edu.co "/>
    <s v="N/A"/>
    <n v="1806"/>
    <d v="2024-08-21T00:00:00"/>
    <n v="6179"/>
    <d v="2024-09-23T00:00:00"/>
    <s v="22010060172120201002"/>
    <s v="FUNCIONAMIENTO"/>
    <s v="N/A"/>
    <s v="N/A"/>
    <s v="N/A"/>
    <d v="2024-09-30T00:00:00"/>
    <d v="2024-11-29T00:00:00"/>
    <n v="0"/>
    <s v="N/A"/>
    <s v="    "/>
    <s v="N/A"/>
    <s v="N/A"/>
    <s v="N/A"/>
    <s v="N/A"/>
    <s v="N/A"/>
    <s v="N/A"/>
    <s v="N/A"/>
    <s v="N/A"/>
    <s v="N/A"/>
    <n v="0"/>
    <n v="0"/>
    <n v="0"/>
    <n v="0"/>
    <n v="35107380"/>
    <s v="ALEJANDRA"/>
    <d v="2024-12-12T00:00:00"/>
    <n v="54"/>
    <s v="NO"/>
    <d v="2025-01-15T00:00:00"/>
    <s v="LIQUIDADO"/>
    <s v="OK HASTA LIQUIDACION"/>
    <d v="2024-10-08T00:00:00"/>
    <m/>
    <s v="OK "/>
    <m/>
    <m/>
    <x v="6"/>
  </r>
  <r>
    <s v="1235"/>
    <x v="0"/>
    <s v="MEJORAMIENTO DEL SISTEMA DE TRATAMIENTO DE AGUA RESIDUAL Y POTABLE DEL CAMPUS BARCELONA Y BOQUEMONTE. SEGÚN FICHA BPUNI PLAN 02 0311 2023"/>
    <m/>
    <x v="8"/>
    <n v="89855769"/>
    <s v="SERVICIOS TÈCNICOS Y MONTAJES SION S.A.S."/>
    <s v="900.268.856-3"/>
    <s v="JOSÈ JOAQUÌN RUGE CEBALLOS"/>
    <n v="79372483"/>
    <n v="3162267155"/>
    <s v="jmrpavimentos@gmail.com   "/>
    <s v="DOS (02) MESES CALENDARIOS"/>
    <d v="2024-09-23T00:00:00"/>
    <s v="MARIA PAULA ESTUPIÑAN TIUSO"/>
    <s v="Jefe de la Oficina Asesora de Planeación"/>
    <n v="1121822030"/>
    <s v="planeacion@unillanos.edu.co"/>
    <s v="N/A"/>
    <n v="1924"/>
    <d v="2024-09-04T00:00:00"/>
    <n v="6177"/>
    <d v="2024-09-23T00:00:00"/>
    <s v="22090063142320202008"/>
    <s v="INVERSIÓN - ESTAMPILLA UNILLANOS"/>
    <s v="CV-100044530 Anexo 0 y Póliza de Responsabilidad Civil Extracontractual Nº CV-100011859 Anexo 0"/>
    <d v="2024-09-26T00:00:00"/>
    <d v="2024-09-26T00:00:00"/>
    <d v="2024-10-07T00:00:00"/>
    <d v="2024-12-06T00:00:00"/>
    <n v="0"/>
    <d v="2024-12-06T00:00:00"/>
    <s v="PRÒRROGA Nº 01                                                                             Se pròrroga el contrato por el tèrmino de DOS (02) MESES CALENDARIO, en razòn a que necesitan un medidor para terminar la ejecuciòn contractual"/>
    <d v="2025-02-06T00:00:00"/>
    <s v="N/A"/>
    <s v="N/A"/>
    <s v="N/A"/>
    <s v="N/A"/>
    <s v="N/A"/>
    <s v="N/A"/>
    <s v="N/A"/>
    <s v="N/A"/>
    <n v="0"/>
    <n v="0"/>
    <n v="0"/>
    <n v="0"/>
    <n v="89855769"/>
    <s v="NATALIA"/>
    <d v="2024-10-18T00:00:00"/>
    <n v="10"/>
    <s v="NO"/>
    <d v="2025-12-17T00:00:00"/>
    <s v="LIQUIDADO"/>
    <s v="OK HASTA LIQUIDACION"/>
    <d v="2024-09-30T00:00:00"/>
    <n v="6"/>
    <s v="OK"/>
    <m/>
    <m/>
    <x v="10"/>
  </r>
  <r>
    <s v="1237"/>
    <x v="0"/>
    <s v="MANTENIMIENTO PREVENTIVO Y CORRECTIVO DE LOS CANALES DEL CAMPUS SAN ANTONIO DE LA UNIVERSIDAD DE LOS LLANOS."/>
    <m/>
    <x v="8"/>
    <n v="59554164"/>
    <s v="JHON ALEXANDER RAMÍREZ HERRERA"/>
    <n v="17325345"/>
    <s v="N/A"/>
    <s v="N/A"/>
    <n v="3128267539"/>
    <s v="jrbarcelona@hotmail.com"/>
    <s v="DOS (02) MESES CALENDARIO"/>
    <d v="2024-09-26T00:00:00"/>
    <s v="WILSON FERNANDO SALGADO CIFUENTES"/>
    <s v="VICERRECTOR DE RECURSOS UNIVERSITARIOS"/>
    <n v="17346234"/>
    <s v="vicerrecursos@unillanos.edu.co "/>
    <s v="N/A"/>
    <n v="1611"/>
    <d v="2024-07-22T00:00:00"/>
    <n v="6218"/>
    <d v="2024-09-26T00:00:00"/>
    <s v="22010060342120202005"/>
    <s v="FUNCIONAMIENTO"/>
    <s v="Cumplimiento N° CV-100044686   Anexo 0 y Responsabilidad Civil Extracontractual (RCE) Nº CV-100011883 Anexo 0"/>
    <d v="2024-10-01T00:00:00"/>
    <d v="2024-10-01T00:00:00"/>
    <d v="2024-10-03T00:00:00"/>
    <d v="2024-12-02T00:00:00"/>
    <n v="0"/>
    <s v="N/A"/>
    <s v="N/A"/>
    <s v="N/A"/>
    <s v="N/A"/>
    <s v="N/A"/>
    <s v="N/A"/>
    <s v="N/A"/>
    <s v="N/A"/>
    <s v="N/A"/>
    <s v="N/A"/>
    <s v="N/A"/>
    <n v="0"/>
    <n v="0"/>
    <n v="0"/>
    <n v="0"/>
    <n v="59554164"/>
    <s v="NATALIA"/>
    <d v="2024-10-15T00:00:00"/>
    <n v="9"/>
    <s v="NO"/>
    <d v="2024-12-02T00:00:00"/>
    <s v="LIQUIDADO"/>
    <s v="OK"/>
    <d v="2024-09-30T00:00:00"/>
    <n v="3"/>
    <s v="OK"/>
    <m/>
    <m/>
    <x v="10"/>
  </r>
  <r>
    <s v="1238"/>
    <x v="0"/>
    <s v="ADECUACIÓN ELÉCTRICA PARA EL CORRECTO FUNCIONAMIENTO DEL EQUIPO DE ABSORCIÓN ATÓMICA DEL LABORATORIO DE SUELOS DE LA UNIVERSIDAD DE LOS LLANOS."/>
    <m/>
    <x v="8"/>
    <n v="74084407"/>
    <s v="REY DANY VELÁSQUEZ ORTIZ"/>
    <n v="86070689"/>
    <s v="N/A"/>
    <s v="N/A"/>
    <s v=" 3132589268                (608) 6623348   "/>
    <s v="reydanyv@gmail.com   "/>
    <s v="DOS (02) MESES CALENDARIO"/>
    <d v="2024-09-26T00:00:00"/>
    <s v="WILSON FERNANDO SALGADO CIFUENTES"/>
    <s v="VICERRECTOR DE RECURSOS UNIVERSITARIOS"/>
    <n v="17346234"/>
    <s v="vicerrecursos@unillanos.edu.co "/>
    <s v="N/A"/>
    <n v="1612"/>
    <d v="2024-07-22T00:00:00"/>
    <n v="6229"/>
    <d v="2024-09-27T00:00:00"/>
    <s v="22010060342120202005"/>
    <s v="FUNCIONAMIENTO"/>
    <s v="Cumplimiento N° 100044571 Anexo 0 y Responsabilidad Civil Extracontractual (RCE) Nº 100011865 Anexo 0"/>
    <d v="2024-09-27T00:00:00"/>
    <d v="2024-09-27T00:00:00"/>
    <d v="2024-09-30T00:00:00"/>
    <d v="2024-11-29T00:00:00"/>
    <n v="0"/>
    <s v="N/A"/>
    <s v="N/A"/>
    <s v="N/A"/>
    <s v="N/A"/>
    <s v="N/A"/>
    <s v="N/A"/>
    <s v="N/A"/>
    <s v="N/A"/>
    <s v="N/A"/>
    <s v="N/A"/>
    <s v="N/A"/>
    <n v="0"/>
    <n v="0"/>
    <n v="0"/>
    <n v="0"/>
    <n v="74084407"/>
    <s v="NATALIA"/>
    <d v="2024-10-07T00:00:00"/>
    <n v="6"/>
    <s v="NO"/>
    <d v="2024-11-25T00:00:00"/>
    <s v="LIQUIDADO"/>
    <s v="OK LIQUIDADO"/>
    <d v="2024-09-30T00:00:00"/>
    <n v="3"/>
    <s v="OK HASTA LIQUIDACION"/>
    <m/>
    <m/>
    <x v="10"/>
  </r>
  <r>
    <s v="1240"/>
    <x v="0"/>
    <s v="PRESTACION DE SERVICIOS EN MEDIO DE COMUNICACIÓN IMPRESO Y DIGITAL, PARA PROMOCIÓN DE LA CELEBRACIÓN DE LOS 50 AÑOS DE LA UNIVERSIDAD DE LOS LLANOS."/>
    <m/>
    <x v="3"/>
    <n v="6545000"/>
    <s v="XPERIENCIA AGENCIA DE MEDIOS S.A.S."/>
    <s v="901615501-7"/>
    <s v="MARIA XIMENA PERALTA FALLA"/>
    <n v="1000143197"/>
    <n v="3203117809"/>
    <s v="gerenciaxperiencia@gmail.com"/>
    <s v="DOS MESES CALENDARIO O HASTA EL 15 DE NOVIEMBRE DE 2024"/>
    <d v="2024-09-27T00:00:00"/>
    <s v="WILSON FERNANDO SALGADO CIFUENTES"/>
    <s v="VICERRECTOR DE RECURSOS UNIVERSITARIOS"/>
    <n v="17346234"/>
    <s v="vicerrecursos@unillanos.edu.co "/>
    <s v="N/A"/>
    <n v="2101"/>
    <d v="2024-09-20T00:00:00"/>
    <n v="6233"/>
    <d v="2024-09-27T00:00:00"/>
    <s v="21010060222120201003"/>
    <s v="FUNCIONAMIENTO"/>
    <s v="N/A"/>
    <s v="N/A"/>
    <s v="N/A"/>
    <d v="2024-09-27T00:00:00"/>
    <d v="2024-11-15T00:00:00"/>
    <n v="0"/>
    <s v="N/A"/>
    <s v="N/A"/>
    <s v="N/A"/>
    <s v="N/A"/>
    <s v="N/A"/>
    <s v="N/A"/>
    <s v="N/A"/>
    <s v="N/A"/>
    <s v="N/A"/>
    <s v="N/A"/>
    <s v="N/A"/>
    <n v="0"/>
    <n v="0"/>
    <n v="0"/>
    <n v="0"/>
    <n v="6545000"/>
    <s v="ALEJANDRA"/>
    <d v="2024-10-04T00:00:00"/>
    <n v="6"/>
    <s v="NO"/>
    <d v="2024-10-24T00:00:00"/>
    <s v="LIQUIDADO"/>
    <s v="OK LIQUIDADO"/>
    <d v="2024-10-04T00:00:00"/>
    <n v="6"/>
    <s v="ESTUDIO, CONTRATO, ACTA DE INICIO, TERMINAION Y LIQUIDACION"/>
    <m/>
    <m/>
    <x v="10"/>
  </r>
  <r>
    <s v="1241"/>
    <x v="0"/>
    <s v="ADQUISICIÓN E INSTALACIÓN DE EQUIPO DE AIRE ACONDICIONADO PARA EL AUDITORIO EDUARDO CARRANZA CAMPUS BARCELONA DE LA UNIVERSIDAD DE LOS LLANOS."/>
    <m/>
    <x v="4"/>
    <n v="59976000"/>
    <s v="GIMATEK TECNOLOGÍA S.A.S."/>
    <s v="901261645-8"/>
    <s v="GILBERT CÉSPEDES VIZCAÍNO"/>
    <n v="17345902"/>
    <n v="3104843355"/>
    <s v="gimatektecnologiasas2019@gmail.com"/>
    <s v="DOS (02) MESES CALENDARIO"/>
    <d v="2024-09-27T00:00:00"/>
    <s v="CLAUDIA CONSTANZA GANTIVA ORTEGÓN"/>
    <s v="TÉCNICO ADMINISTRATIVA DE LA OFICINA DE SERVICIOS GENERALES"/>
    <n v="40390987"/>
    <s v="SERVICIOS.GENERALES@UNILLANOS.EDU.CO"/>
    <s v="N/A"/>
    <n v="2058"/>
    <d v="2024-09-18T00:00:00"/>
    <n v="6230"/>
    <d v="2024-09-27T00:00:00"/>
    <s v="210100601521201010030406"/>
    <s v="FUNCIONAMIENTO"/>
    <s v="CV-100044597"/>
    <d v="2024-09-27T00:00:00"/>
    <d v="2024-09-27T00:00:00"/>
    <d v="2024-09-27T00:00:00"/>
    <d v="2024-11-26T00:00:00"/>
    <n v="0"/>
    <s v="N/A"/>
    <s v="N/A"/>
    <s v="N/A"/>
    <s v="N/A"/>
    <s v="N/A"/>
    <s v="N/A"/>
    <s v="N/A"/>
    <s v="N/A"/>
    <s v="N/A"/>
    <s v="N/A"/>
    <s v="N/A"/>
    <n v="0"/>
    <n v="0"/>
    <n v="0"/>
    <n v="0"/>
    <n v="59976000"/>
    <s v="LIDA"/>
    <m/>
    <s v=""/>
    <s v="SI"/>
    <d v="2024-10-21T00:00:00"/>
    <s v="LIQUIDADO"/>
    <s v="OK LIQUIDADO"/>
    <d v="2024-10-01T00:00:00"/>
    <n v="3"/>
    <s v="OK HASTA LIQUIDACION"/>
    <m/>
    <m/>
    <x v="10"/>
  </r>
  <r>
    <s v="1242"/>
    <x v="0"/>
    <s v="ADQUISICIÓN DE REACTIVOS, INSUMOS Y MATERIALES DE LABORATORIO DEL CENTRO DE CALIDAD DE AGUAS NECESARIOS PARA EL DESARROLLO DEL PROYECTO “FORTALECIMIENTO DE LAS CAPACIDADES INVESTIGATIVAS DEL CENTRO DE CALIDAD DE AGUAS MEDIANTE EL SOSTENIMIENTO DE LA ACRED"/>
    <m/>
    <x v="4"/>
    <n v="14035408"/>
    <s v="ARTILAB S. A."/>
    <s v="800.053.310-8"/>
    <s v="RAÚL MURILLO PINTO"/>
    <n v="79436028"/>
    <n v="3173706323"/>
    <s v="artilab@artilab.com.co     "/>
    <s v="hasta el 30 de noviembre de 2024"/>
    <d v="2024-09-30T00:00:00"/>
    <s v="JOSÉ ISMAEL ROJAS PEÑA"/>
    <s v="Director Centro de Calidad de Aguas"/>
    <n v="1121891365"/>
    <s v="centrodecalidaddeaguas@unillanos.edu.co"/>
    <s v="N/A"/>
    <n v="1971"/>
    <d v="2024-09-10T00:00:00"/>
    <n v="6267"/>
    <d v="2024-09-30T00:00:00"/>
    <s v="22090063172320201003"/>
    <s v="INVERSIÓN"/>
    <s v="N/A"/>
    <s v="N/A"/>
    <s v="N/A"/>
    <d v="2024-09-30T00:00:00"/>
    <d v="2024-11-30T00:00:00"/>
    <n v="0"/>
    <d v="2024-11-21T00:00:00"/>
    <s v="PENDIENTE DE ENTREGA DE INSUMOS LOS CUALES SE DEBEN IMPORTAR"/>
    <d v="2025-04-30T00:00:00"/>
    <d v="2024-11-21T00:00:00"/>
    <s v="SE REALIZA UN PAGO DEL 82% Y SE SOLICITA SE MODIFIQUE PARA REALIZAR UN PAGO POR EL % RESTANTE"/>
    <s v="N/A"/>
    <s v="N/A"/>
    <s v="N/A"/>
    <s v="N/A"/>
    <s v="N/A"/>
    <s v="N/A"/>
    <n v="0"/>
    <n v="0"/>
    <n v="0"/>
    <n v="0"/>
    <n v="14035408"/>
    <s v="CAMILO"/>
    <d v="2024-10-28T00:00:00"/>
    <n v="21"/>
    <s v="SI"/>
    <d v="2025-04-30T00:00:00"/>
    <s v="LIQUIDADO"/>
    <s v="OK LIQUIDADO"/>
    <d v="2024-10-01T00:00:00"/>
    <n v="2"/>
    <s v="OK LIQUIDADO"/>
    <m/>
    <m/>
    <x v="10"/>
  </r>
  <r>
    <s v="1257"/>
    <x v="0"/>
    <s v="RENOVACIÓN DE LA LICENCIA MATLAB CAMPUS NECESARIA PARA EL DESARROLLO DE LAS ACTIVIDADES DE LA FACULTAD DE CIENCIAS BÁSICAS E INGENIERÍA DE LA UNIVERSIDAD DE LOS LLANOS."/>
    <m/>
    <x v="4"/>
    <n v="72592380"/>
    <s v="COMPONENTES ELECTRÓNICAS LTDA."/>
    <s v="890914063-6"/>
    <s v="RIGOBERTO GIRALDO GUTIÉRREZ"/>
    <n v="8297235"/>
    <s v="(4) 5958618"/>
    <s v="james.bedoya@compelect.com.co"/>
    <s v="Hasta el 30 de noviembre de 2024"/>
    <d v="2024-10-01T00:00:00"/>
    <s v="ELVIS MIGUEL PÉREZ RODRÍGUEZ"/>
    <s v="DECANO DE LA FACULTAD DE CIENCIAS BÁSICAS E INGENIERÍA"/>
    <n v="17413048"/>
    <s v="decafcbi@unillanos.edu.co        eperez@unillanos.edu.co"/>
    <s v="N/A"/>
    <n v="1990"/>
    <d v="2024-09-11T00:00:00"/>
    <n v="6300"/>
    <d v="2024-10-01T00:00:00"/>
    <s v="22010060922130405001"/>
    <s v="FUNCIONAMIENTO"/>
    <s v="11-44-101236522"/>
    <d v="2024-10-03T00:00:00"/>
    <d v="2024-10-03T00:00:00"/>
    <d v="2024-10-03T00:00:00"/>
    <d v="2024-11-30T00:00:00"/>
    <n v="0"/>
    <s v="N/A"/>
    <s v="N/A"/>
    <s v="N/A"/>
    <s v="N/A"/>
    <s v="N/A"/>
    <s v="N/A"/>
    <s v="N/A"/>
    <s v="N/A"/>
    <s v="N/A"/>
    <s v="N/A"/>
    <s v="N/A"/>
    <n v="0"/>
    <n v="0"/>
    <n v="0"/>
    <n v="0"/>
    <n v="72592380"/>
    <s v="LIDA"/>
    <d v="2024-10-11T00:00:00"/>
    <n v="7"/>
    <s v="NO"/>
    <d v="2024-10-23T00:00:00"/>
    <s v="LIQUIDADO"/>
    <s v="OK LIQUIDADO"/>
    <d v="2024-10-16T00:00:00"/>
    <n v="12"/>
    <s v="OK HASTA LIQUIDACION"/>
    <m/>
    <m/>
    <x v="11"/>
  </r>
  <r>
    <s v="1258"/>
    <x v="0"/>
    <s v="SUMINISTRO DE DOTACIÓN DE LEY (CALZADO Y/O VESTIDO DE LABOR) PARA EL PERSONAL (FEMENINO) DE PLANTA DE LA UNIVERSIDAD DE LOS LLANOS."/>
    <m/>
    <x v="4"/>
    <n v="83778975"/>
    <s v="FALABELLA DE COLOMBIA S.A."/>
    <s v="900017447-8"/>
    <s v="GERMAN RODRIGO ORTIZ CHEUQUELAF"/>
    <s v="C.E. 378.381"/>
    <n v="3133805440"/>
    <s v="ventasestatales@falabella.com.co "/>
    <s v="HASTA EL 31/10/2024"/>
    <d v="2024-10-01T00:00:00"/>
    <s v="WILSON FERNANDO SALGADO CIFUENTES"/>
    <s v="VICERRECTOR DE RECURSOS UNIVERSITARIOS"/>
    <n v="17346234"/>
    <s v="vicerrecursos@unillanos.edu.co "/>
    <s v="N/A"/>
    <n v="1807"/>
    <d v="2024-08-21T00:00:00"/>
    <n v="6327"/>
    <d v="2024-10-01T00:00:00"/>
    <s v="22010060172120201002"/>
    <s v="FUNCIONAMIENTO"/>
    <s v="N/A"/>
    <s v="N/A"/>
    <s v="N/A"/>
    <d v="2024-10-01T00:00:00"/>
    <d v="2024-10-31T00:00:00"/>
    <n v="0"/>
    <s v="N/A"/>
    <s v="N/A"/>
    <s v="N/A"/>
    <s v="N/A"/>
    <s v="N/A"/>
    <s v="N/A"/>
    <s v="N/A"/>
    <s v="N/A"/>
    <s v="N/A"/>
    <s v="N/A"/>
    <s v="N/A"/>
    <n v="0"/>
    <n v="0"/>
    <n v="0"/>
    <n v="0"/>
    <n v="83778975"/>
    <s v="ALEJANDRA"/>
    <d v="2024-12-12T00:00:00"/>
    <n v="53"/>
    <s v="NO"/>
    <d v="2024-12-26T00:00:00"/>
    <s v="LIQUIDADO"/>
    <s v="OK LIQUIDADO"/>
    <d v="2024-10-01T00:00:00"/>
    <n v="1"/>
    <s v="OK HASTA ACTA DE INICIO"/>
    <m/>
    <m/>
    <x v="11"/>
  </r>
  <r>
    <s v="1260"/>
    <x v="0"/>
    <s v="ADQUIRIR LICENCIAMIENTO E IMPLEMENTACIÓN DEL PLAN BÁSICO DE AZURE DEVOPS SERVICES CON CARGO A LA FICHA BPUNI SIST 01 0311 2023 ACTUALIZACIÓN I."/>
    <m/>
    <x v="4"/>
    <n v="22683500"/>
    <s v="MALAKAI SOLUCIONES S.A.S"/>
    <s v="901504396-3"/>
    <s v="NATHALIA SERNA JIMENEZ"/>
    <n v="52897965"/>
    <n v="3135682576"/>
    <s v="info@malakaisoluciones.com"/>
    <s v="HASTA EL 15 DE NOVIEMBRE DE 2024"/>
    <d v="2024-10-03T00:00:00"/>
    <s v="ROIMAN ARTURO SASTOQUE GUZMÁN"/>
    <s v="JEFE OFICINA SISTEMAS"/>
    <n v="86057944"/>
    <s v="ROIMAN.SASTOQUE@UNILLANOS.EDU.CO _x000a_SISTEMAS@UNILLANOS.EDU.CO"/>
    <s v="N/A"/>
    <n v="2106"/>
    <d v="2024-09-20T00:00:00"/>
    <n v="6533"/>
    <d v="2024-10-03T00:00:00"/>
    <s v="2209006315232010100502030101"/>
    <s v="INVERSIÓN"/>
    <s v="N/A"/>
    <s v="N/A"/>
    <s v="N/A"/>
    <d v="2024-10-03T00:00:00"/>
    <d v="2024-11-15T00:00:00"/>
    <n v="0"/>
    <s v="N/A"/>
    <s v="N/A"/>
    <s v="N/A"/>
    <s v="N/A"/>
    <s v="N/A"/>
    <s v="N/A"/>
    <s v="N/A"/>
    <s v="N/A"/>
    <s v="N/A"/>
    <s v="N/A"/>
    <s v="N/A"/>
    <n v="0"/>
    <n v="0"/>
    <n v="0"/>
    <n v="0"/>
    <n v="22683500"/>
    <s v="CAMILO"/>
    <d v="2024-10-25T00:00:00"/>
    <n v="17"/>
    <s v="SI"/>
    <d v="2024-11-18T00:00:00"/>
    <s v="LIQUIDADO"/>
    <s v="OK LIQUIDADO"/>
    <d v="2024-10-16T00:00:00"/>
    <m/>
    <s v="OK HASTA LIQUIDACION"/>
    <m/>
    <m/>
    <x v="6"/>
  </r>
  <r>
    <s v="1261"/>
    <x v="0"/>
    <s v="RENOVACIÓN DEL SERVICIO DE BIBLIOTECA DIGITAL CONTENT PARA EL SISTEMA DE BIBLIOTECAS DE UNIVERSIDAD DE LOS LLANOS CON CARGO A LA FICHA BPUNI BIB 02 0211 2023 VIGENCIA 2024."/>
    <m/>
    <x v="11"/>
    <n v="105000000"/>
    <s v="DIGITAL CONTENT S.A.S."/>
    <s v="900.637.852-8"/>
    <s v="JEFERSON CEBALLOS QUINTERO"/>
    <n v="94509236"/>
    <s v="3174015166 - (601)3288630."/>
    <s v="claudia.diaz@digitalcontent.com.co"/>
    <s v="UN (01) MES CALENDARIO"/>
    <d v="2024-10-04T00:00:00"/>
    <s v="HERMINDA NAVARRO ARGUELLO"/>
    <s v="JEFE OFICINA DE BIBLIOTECAS "/>
    <n v="40384755"/>
    <s v="HNAVARRO@UNILLANOS.EDU.CO"/>
    <s v="N/A"/>
    <n v="2138"/>
    <d v="2024-09-24T00:00:00"/>
    <n v="6555"/>
    <d v="2024-10-04T00:00:00"/>
    <s v="220911631123201010050"/>
    <s v="INVERSIÓN"/>
    <s v="11-46-101065147"/>
    <d v="2024-10-11T00:00:00"/>
    <d v="2024-10-11T00:00:00"/>
    <d v="2024-10-11T00:00:00"/>
    <d v="2024-11-10T00:00:00"/>
    <n v="0"/>
    <d v="2024-10-21T00:00:00"/>
    <s v="En razon a que quedaron capacitaciones pendientes por realizar."/>
    <d v="2024-12-10T00:00:00"/>
    <s v="N/A"/>
    <s v="N/A"/>
    <d v="2024-11-18T00:00:00"/>
    <s v="Error involuntario en el nit del acta de inicio"/>
    <s v="N/A"/>
    <s v="N/A"/>
    <s v="N/A"/>
    <s v="N/A"/>
    <n v="0"/>
    <n v="0"/>
    <n v="0"/>
    <n v="0"/>
    <n v="105000000"/>
    <s v="LIDA"/>
    <d v="2024-10-23T00:00:00"/>
    <n v="9"/>
    <m/>
    <d v="2024-12-09T00:00:00"/>
    <s v="LIQUIDADO"/>
    <s v="OK"/>
    <d v="2024-10-23T00:00:00"/>
    <m/>
    <s v="OK"/>
    <m/>
    <m/>
    <x v="6"/>
  </r>
  <r>
    <s v="1267"/>
    <x v="0"/>
    <s v="RENOVACIÓN DE LA LICENCIA ARCGIS PARA EL DESARROLLO DE CURSOS DE PREGRADO, POSGRADO, PROFESORES, INVESTIGADORES, JÓVENES INVESTIGADORES Y EN TRABAJOS DE GRADO DE LA FACULTAD DE CIENCIAS BÁSICAS E INGENIERÍA."/>
    <m/>
    <x v="4"/>
    <n v="5995000"/>
    <s v="ESRI COLOMBIA S.A.S."/>
    <s v="830122983-1"/>
    <s v="MANUEL FRANCISCO LEMOS ORTEGA"/>
    <n v="79943176"/>
    <s v="3014825214 – (601) 6501575"/>
    <s v="jperilla@esri.co"/>
    <s v="DOS (02) MESES CALENDARIO"/>
    <d v="2024-10-07T00:00:00"/>
    <s v="ELVIS MIGUEL PÉREZ RODRÍGUEZ"/>
    <s v="DECANO DE LA FACULTAD DE CIENCIAS BÁSICAS E INGENIERÍA"/>
    <n v="17413048"/>
    <s v="decafcbi@unillanos.edu.co        eperez@unillanos.edu.co"/>
    <s v="N/A"/>
    <n v="1967"/>
    <d v="2024-09-09T00:00:00"/>
    <n v="6577"/>
    <d v="2024-10-07T00:00:00"/>
    <s v="22010060922130405001"/>
    <s v="FUNCIONAMIENTO"/>
    <s v="N/A"/>
    <s v="N/A"/>
    <s v="N/A"/>
    <d v="2024-10-07T00:00:00"/>
    <d v="2024-12-06T00:00:00"/>
    <n v="0"/>
    <s v="N/A"/>
    <s v="N/A"/>
    <s v="N/A"/>
    <s v="N/A"/>
    <s v="N/A"/>
    <s v="N/A"/>
    <s v="N/A"/>
    <s v="N/A"/>
    <s v="N/A"/>
    <s v="N/A"/>
    <s v="N/A"/>
    <n v="0"/>
    <n v="0"/>
    <n v="0"/>
    <n v="0"/>
    <n v="5995000"/>
    <s v="LIDA"/>
    <d v="2024-10-24T00:00:00"/>
    <n v="14"/>
    <s v="SI"/>
    <d v="2024-11-01T00:00:00"/>
    <s v="LIQUIDADO"/>
    <s v="OK LIQUIDADO"/>
    <d v="2024-10-24T00:00:00"/>
    <m/>
    <s v="OK HASTA LIQUIDACION"/>
    <m/>
    <m/>
    <x v="6"/>
  </r>
  <r>
    <s v="1268"/>
    <x v="1"/>
    <s v="PRESTACIÓN DEL SERVICIO DE TRANSPORTE ESPECIAL TERRESTRE PARA EL DESARROLLO DE LAS VISITAS Y PRÁCTICAS EXTRAMUROS DESTINADAS A LOS ESTUDIANTES DE LA UNIVERSIDAD DE LOS LLANOS.  "/>
    <m/>
    <x v="3"/>
    <n v="400000000"/>
    <s v="SERVITRANSTUR S.A.S."/>
    <s v="830.007.737-2"/>
    <s v="NESTOR HAROLD CALDERON MARTÌNEZ"/>
    <n v="79706143"/>
    <s v="(608) 6719813 – 3208130364.  "/>
    <s v=" joperaciones@servitranstur.com"/>
    <s v="TRES (03) MESES CALENDARIO O HASTA EL 31 DE DICIEMBRE DE 2024"/>
    <d v="2024-10-07T00:00:00"/>
    <s v="CLAUDIA CONSTANZA GANTIVA ORTEGÓN"/>
    <s v="TÉCNICO ADMINISTRATIVA DE LA OFICINA DE SERVICIOS GENERALES"/>
    <n v="40390987"/>
    <s v="SERVICIOS.GENERALES@UNILLANOS.EDU.CO"/>
    <s v="N/A"/>
    <n v="2029"/>
    <d v="2024-09-13T00:00:00"/>
    <n v="6597"/>
    <d v="2024-10-07T00:00:00"/>
    <s v="1010060372120202006"/>
    <s v="FUNCIONAMIENTO"/>
    <s v="CV-100044855    CV-100011926   "/>
    <d v="2024-10-07T00:00:00"/>
    <d v="2024-10-07T00:00:00"/>
    <d v="2024-10-07T00:00:00"/>
    <d v="2024-12-31T00:00:00"/>
    <n v="0"/>
    <s v="N/A"/>
    <s v="N/A"/>
    <s v="N/A"/>
    <s v="N/A"/>
    <s v="N/A"/>
    <s v="N/A"/>
    <s v="N/A"/>
    <s v="N/A"/>
    <s v="N/A"/>
    <s v="N/A"/>
    <s v="N/A"/>
    <n v="60000000"/>
    <n v="0"/>
    <n v="0"/>
    <n v="60000000"/>
    <n v="460000000"/>
    <s v="NATALIA"/>
    <d v="2024-10-11T00:00:00"/>
    <n v="5"/>
    <s v="NO"/>
    <d v="2024-12-02T00:00:00"/>
    <s v="LIQUIDADO"/>
    <s v="OK LIQUIDADO"/>
    <d v="2024-10-08T00:00:00"/>
    <n v="2"/>
    <s v="OK HASTA LIQUIDACION"/>
    <m/>
    <m/>
    <x v="11"/>
  </r>
  <r>
    <s v="1269"/>
    <x v="0"/>
    <s v="ADQUISICIÓN DE HERRAMIENTA DE ESCANEO Y MONITOREO DE COMPONENTES DE RED (SWITCH, ROUTERS, SERVIDORES, ETC) PRTG NETWORK MONITOR, CON 2500 SENSORES EN MODALIDAD SUSCRIPCIÓN POR 1 AÑO, CON CARGO A LA FICHA BPUNI SIST 01 0311 2023"/>
    <m/>
    <x v="3"/>
    <n v="43494500"/>
    <s v="CRUCIAL SOLUTIONS S.A.S"/>
    <s v="830144727-5"/>
    <s v="CARLOS FABIAN VILLALOBOS LOPEZ"/>
    <n v="80047851"/>
    <n v="3165444832"/>
    <s v="info@xcial.com"/>
    <s v="hasta el 30 de noviembre del 2024"/>
    <d v="2024-10-07T00:00:00"/>
    <s v="ROIMAN ARTURO SASTOQUE GUZMÁN"/>
    <s v="JEFE OFICINA DE SISTEMAS"/>
    <n v="86057944"/>
    <s v="ROIMAN.SASTOQUE@UNILLANOS.EDU.CO _x000a_SISTEMAS@UNILLANOS.EDU.CO"/>
    <s v="N/A"/>
    <n v="1963"/>
    <d v="2024-09-09T00:00:00"/>
    <n v="6596"/>
    <d v="2024-10-07T00:00:00"/>
    <s v="2209006315232010100502030101"/>
    <s v="INVERSIÓN"/>
    <s v="CV-45-44-101160478 "/>
    <d v="2024-10-21T00:00:00"/>
    <d v="2024-10-21T00:00:00"/>
    <d v="2024-10-21T00:00:00"/>
    <d v="2024-11-30T00:00:00"/>
    <n v="0"/>
    <s v="N/A"/>
    <s v="N/A"/>
    <s v="N/A"/>
    <s v="N/A"/>
    <s v="N/A"/>
    <s v="N/A"/>
    <s v="N/A"/>
    <s v="N/A"/>
    <s v="N/A"/>
    <s v="N/A"/>
    <s v="N/A"/>
    <n v="0"/>
    <n v="0"/>
    <n v="0"/>
    <n v="0"/>
    <n v="43494500"/>
    <s v="CAMILO"/>
    <d v="2024-10-29T00:00:00"/>
    <n v="7"/>
    <s v="NO"/>
    <d v="2024-11-14T00:00:00"/>
    <s v="LIQUIDADO"/>
    <s v="OK LIQUIDADO"/>
    <d v="2024-10-16T00:00:00"/>
    <m/>
    <s v="OK HASTA LIQUIDACION"/>
    <m/>
    <m/>
    <x v="6"/>
  </r>
  <r>
    <s v="1270"/>
    <x v="0"/>
    <s v="LOS CEDENTES TRANSFIEREN DE MANERA TOTAL Y SIN LIMITACIÓN ALGUNA, A LA UNIVERSIDAD DE LOS LLANOS, LOS DERECHOS PATRIMONIALES QUE LES CORRESPONDEN SOBRE EL SOFTWARE DENOMINADO: GREENLANDFILL - PLATAFORMA EDUCATIVA PARA LA ESTIMACIÓN DE GASES DE EFECTO INVE"/>
    <m/>
    <x v="5"/>
    <s v="GRATUITO"/>
    <s v="LUISA FERNANDA RAMÍREZ RÍOS_x000a__x000a_ROGER CALDERÓN MORENO_x000a__x000a_CAMILO ANDRÉS PARRADO MORA_x000a__x000a_"/>
    <s v="_x000a_C.C N°1.130.592.875_x000a__x000a_C.C Nº 86.072.892_x000a__x000a_C.C.Nº 1.006.700.682_x000a_"/>
    <s v="N/A"/>
    <s v="N/A"/>
    <s v="3128459697        3118371736             3229505796"/>
    <s v="lfernandaramirez@unillanos.edu.co                          rcalderonmoreno@unillanos.edu.co            camilo.parrado@unillanos.edu.co"/>
    <s v="TIEMPO MÁXIMO DE PROTECCIÓN LEGAL "/>
    <d v="2024-10-08T00:00:00"/>
    <s v="YOHANA MARIA VELASCO SANTAMARÍA"/>
    <s v="DIRECTORA TÈCNICA DE LA DIRECCIÒN GENERAL DE INVESTIGACIONES"/>
    <n v="52518905"/>
    <s v="ymvelascos@unillanos.edu.co                dginvestigaciones@unillanos.edu.co"/>
    <s v="N/A"/>
    <s v="N/A"/>
    <s v="N/A"/>
    <s v="N/A"/>
    <s v="N/A"/>
    <s v="N/A"/>
    <s v="N/A"/>
    <s v="N/A"/>
    <s v="N/A"/>
    <s v="N/A"/>
    <s v="N/A"/>
    <s v="N/A"/>
    <e v="#VALUE!"/>
    <s v="N/A"/>
    <s v="N/A"/>
    <s v="N/A"/>
    <s v="N/A"/>
    <s v="N/A"/>
    <s v="N/A"/>
    <s v="N/A"/>
    <s v="N/A"/>
    <s v="N/A"/>
    <s v="N/A"/>
    <s v="N/A"/>
    <n v="0"/>
    <n v="0"/>
    <n v="0"/>
    <n v="0"/>
    <e v="#VALUE!"/>
    <s v="NATALIA"/>
    <d v="2024-11-29T00:00:00"/>
    <e v="#VALUE!"/>
    <s v="NO"/>
    <m/>
    <s v="EN EJECUCIÓN"/>
    <m/>
    <s v="N/A"/>
    <e v="#VALUE!"/>
    <m/>
    <m/>
    <m/>
    <x v="11"/>
  </r>
  <r>
    <s v="1271"/>
    <x v="0"/>
    <s v="ADQUISICIÓN DE ELEMENTOS DE ERGONOMÍA Y ORGANIZACIÓN DE PUESTOS DE TRABAJO, NECESARIOS PARA EL PERSONAL DE LA UNIVERSIDAD DE LOS LLANOS, VIGENCIA 2024."/>
    <m/>
    <x v="4"/>
    <n v="31999100"/>
    <s v="ERGONOMUS S.A.S."/>
    <s v="900.642.173-5"/>
    <s v="ALAVARO LEONARDO SOTO FLOREZ"/>
    <n v="1019066014"/>
    <s v="(601) 9261492"/>
    <s v="gerencia@ergonomus.co"/>
    <s v="HASTA EL 15 DE NOVIEMBRE DE 2024 "/>
    <d v="2024-10-10T00:00:00"/>
    <s v="VÍCTOR EFRÉN ORTIZ ORTIZ"/>
    <s v="Jefe División de Servicios Administrativos "/>
    <n v="86039367"/>
    <s v="recurso_humano@unillanos.edu.co"/>
    <s v="N/A"/>
    <n v="1949"/>
    <d v="2024-09-06T00:00:00"/>
    <n v="6707"/>
    <d v="2024-10-17T00:00:00"/>
    <s v="22010060562120202008"/>
    <s v="FUNCIONAMIENTO"/>
    <s v="N/A"/>
    <s v="N/A"/>
    <s v="N/A"/>
    <d v="2024-10-17T00:00:00"/>
    <d v="2024-11-15T00:00:00"/>
    <n v="0"/>
    <d v="2024-11-14T00:00:00"/>
    <s v="PENDIENTE DE ENTREGA DE INSUMOS "/>
    <d v="2024-12-15T00:00:00"/>
    <s v="N/A"/>
    <s v="N/A"/>
    <s v="N/A"/>
    <s v="N/A"/>
    <s v="N/A"/>
    <s v="N/A"/>
    <s v="N/A"/>
    <s v="N/A"/>
    <n v="0"/>
    <n v="0"/>
    <n v="0"/>
    <n v="0"/>
    <n v="31999100"/>
    <s v="CAMILO"/>
    <d v="2024-11-26T00:00:00"/>
    <n v="29"/>
    <s v="SI"/>
    <d v="2024-12-13T00:00:00"/>
    <s v="LIQUIDADO"/>
    <s v="OK"/>
    <d v="2024-10-25T00:00:00"/>
    <m/>
    <s v="OK"/>
    <m/>
    <m/>
    <x v="6"/>
  </r>
  <r>
    <s v="1272"/>
    <x v="0"/>
    <s v="ADQUISICIÓN DE ELEMENTOS DE EMERGENCIAS Y PRIMEROS AUXILIOS PARA LA UNIVERSIDAD DE LOS LLANOS EN LA VIGENCIA 2024."/>
    <m/>
    <x v="4"/>
    <n v="31956100"/>
    <s v="RIAÑO RAMÍREZ S.A.S."/>
    <s v="900.692.046-1"/>
    <s v="NATALIA RAMÍREZ RIAÑO"/>
    <n v="1121852859"/>
    <s v="3213966561."/>
    <s v="comercial@rrsas.co"/>
    <s v="DOS (02) MESES CALENDARIO O HASTA EL 15 DE NOVIEMBRE DE 2024"/>
    <d v="2024-10-11T00:00:00"/>
    <s v="VÍCTOR EFRÉN ORTIZ ORTIZ"/>
    <s v="Jefe División de Servicios Administrativos "/>
    <n v="86039367"/>
    <s v="recurso_humano@unillanos.edu.co"/>
    <s v="N/A"/>
    <n v="1950"/>
    <d v="2024-09-06T00:00:00"/>
    <n v="6663"/>
    <d v="2024-10-11T00:00:00"/>
    <s v="22010060562120202008"/>
    <s v="FUNCIONAMIENTO"/>
    <s v="N/A"/>
    <s v="N/A"/>
    <s v="N/A"/>
    <d v="2024-10-11T00:00:00"/>
    <d v="2024-12-10T00:00:00"/>
    <n v="0"/>
    <s v="N/A"/>
    <s v="N/A"/>
    <s v="N/A"/>
    <s v="N/A"/>
    <s v="N/A"/>
    <d v="2024-10-22T00:00:00"/>
    <s v="Por error involuntario de digitación, se indicó de manera incorrecta en el encabezado de la respectiva minuta el nombre del contratista."/>
    <s v="N/A"/>
    <s v="N/A"/>
    <s v="N/A"/>
    <s v="N/A"/>
    <n v="0"/>
    <n v="0"/>
    <n v="0"/>
    <n v="0"/>
    <n v="31956100"/>
    <s v="LIDA"/>
    <d v="2024-10-29T00:00:00"/>
    <n v="13"/>
    <s v="SI"/>
    <d v="2024-10-31T00:00:00"/>
    <s v="LIQUIDADO"/>
    <s v="OK LIQUIDADO"/>
    <d v="2024-10-28T00:00:00"/>
    <m/>
    <s v="OK HASTA LIQUIDACION"/>
    <m/>
    <m/>
    <x v="6"/>
  </r>
  <r>
    <s v="1273"/>
    <x v="0"/>
    <s v="ADQUISICIÓN DE EQUIPOS Y ELEMENTOS TECNOLÓGICOS NECESARIOS PARA EL DESARROLLO DE PROYECTOS INTERNOS DE LA DIRECCIÓN GENERAL DE INVESTIGACIONES, CON CARGO BPUNI VIAC 04 3110 2023 – ACTUALIZACIÓN."/>
    <m/>
    <x v="4"/>
    <n v="50206662"/>
    <s v="MVSERVICE INGENIERIA SOLUCIONS S.A.S"/>
    <s v="900543147-9"/>
    <s v="MAURICIO VELEZ NARANJO"/>
    <n v="86067251"/>
    <n v="3167524620"/>
    <s v="gerencia@mservice.com.co"/>
    <s v="CUARENTA Y CINCO (45) DÍAS CALENDARIO"/>
    <d v="2024-10-11T00:00:00"/>
    <s v="ROIMAN ARTURO SASTOQUE GUZMÁN"/>
    <s v="JEFE OFICINA DE SISTEMAS"/>
    <n v="86057944"/>
    <s v="ROIMAN.SASTOQUE@UNILLANOS.EDU.CO _x000a_SISTEMAS@UNILLANOS.EDU.CO"/>
    <s v="N/A"/>
    <n v="2230"/>
    <d v="2024-10-02T00:00:00"/>
    <n v="6664"/>
    <d v="2024-10-11T00:00:00"/>
    <s v="220800614923201010050201"/>
    <s v="INVERSIÓN"/>
    <s v="N/A"/>
    <s v="N/A"/>
    <s v="N/A"/>
    <d v="2024-10-11T00:00:00"/>
    <d v="2024-11-24T00:00:00"/>
    <n v="0"/>
    <s v="N/A"/>
    <s v="N/A"/>
    <s v="N/A"/>
    <s v="N/A"/>
    <s v="N/A"/>
    <s v="N/A"/>
    <s v="N/A"/>
    <s v="N/A"/>
    <s v="N/A"/>
    <s v="N/A}"/>
    <s v="N/A"/>
    <n v="0"/>
    <n v="0"/>
    <n v="0"/>
    <n v="0"/>
    <n v="50206662"/>
    <s v="CAMILO"/>
    <d v="2024-11-15T00:00:00"/>
    <n v="26"/>
    <s v="SI"/>
    <d v="2024-12-11T00:00:00"/>
    <s v="LIQUIDADO"/>
    <s v="OK"/>
    <d v="2024-10-29T00:00:00"/>
    <n v="13"/>
    <s v="OK"/>
    <m/>
    <m/>
    <x v="11"/>
  </r>
  <r>
    <s v="1274"/>
    <x v="0"/>
    <s v="ADQUISICIÓN DE COMPONENTES Y ELEMENTOS ELECTRONICOS NECESARIOS PARA EL DESARROLLO LA CONVOCATORIA PARA EL FORTALECIMIENTO DE LOS GRUPOS DE INVESTIGACIÓN DE LA UNIVERSIDAD DE LOS LLANOS CATEGORIZADOS Y RECONOCIDOS EN EL SNCTeI, CON CARGO BPUNI VIAC 04 3110"/>
    <m/>
    <x v="4"/>
    <n v="13835000"/>
    <s v="FLOR LIBE ARANDA GARCIA"/>
    <n v="52123306"/>
    <s v="N/A"/>
    <s v="N/A"/>
    <n v="3204893196"/>
    <s v="catalinaranda@hotmail.com"/>
    <s v="CUARENTA Y CINCO (45) DÍAS CALENDARIO"/>
    <d v="2024-10-11T00:00:00"/>
    <s v="ANDRES FERNANDO JIMENEZ LOPEZ"/>
    <s v="Docente Facultad de Ciencias Basicas e Ingenieria"/>
    <n v="74184838"/>
    <s v="ajimenez@unillanos.edu.co"/>
    <s v="N/A"/>
    <n v="2221"/>
    <d v="2024-10-02T00:00:00"/>
    <n v="6665"/>
    <d v="2024-10-11T00:00:00"/>
    <s v="220800614923201010050201"/>
    <s v="INVERSIÓN"/>
    <s v="N/A"/>
    <s v="N/A"/>
    <s v="N/A"/>
    <d v="2024-10-11T00:00:00"/>
    <d v="2024-11-24T00:00:00"/>
    <n v="0"/>
    <s v="N/A"/>
    <s v="N/A"/>
    <s v="N/A"/>
    <s v="N/A"/>
    <s v="N/A"/>
    <s v="N/A"/>
    <s v="N/A"/>
    <s v="N/A"/>
    <s v="N/A"/>
    <s v="N/A"/>
    <s v="N/A"/>
    <n v="0"/>
    <n v="0"/>
    <n v="0"/>
    <n v="0"/>
    <n v="13835000"/>
    <s v="CAMILO"/>
    <d v="2024-10-29T00:00:00"/>
    <n v="13"/>
    <s v="SI"/>
    <d v="2024-11-15T00:00:00"/>
    <s v="LIQUIDADO"/>
    <s v="OK LIQUIDADO"/>
    <d v="2024-10-30T00:00:00"/>
    <n v="14"/>
    <s v="OK HASTA LIQUIDACION"/>
    <m/>
    <m/>
    <x v="11"/>
  </r>
  <r>
    <s v="1275"/>
    <x v="0"/>
    <s v="ADQUISICIÓN DE ELEMENTOS PUBLICITARIOS NECESARIOS PARA EL DESARROLLO DE LAS DIFERENTES CAMPAÑAS DEL AREA DE SEGURIDAD Y SALUD EN EL TRABAJO PARA LA UNIVERSIDAD DE LOS LLANOS.  "/>
    <m/>
    <x v="4"/>
    <n v="28679000"/>
    <s v="LA GUÍA IMPRESORES JYM S.A.S."/>
    <s v="901754505-1"/>
    <s v="LEYDI YOHANNA LONDOÑO OCAMPO"/>
    <n v="38791218"/>
    <s v="3208400497."/>
    <s v="clasificadoslaguia@gmail.com"/>
    <s v="UN (01) MES Y QUINCE (15) DIAS CALENDARIO"/>
    <d v="2024-10-16T00:00:00"/>
    <s v="VÍCTOR EFRÉN ORTIZ ORTIZ"/>
    <s v="JEFE DIVISIÓN DE SERVICIOS ADMINISTRATIVOS "/>
    <n v="86039367"/>
    <s v="recurso_humano@unillanos.edu.co"/>
    <s v="N/A"/>
    <n v="2296"/>
    <d v="2024-10-08T00:00:00"/>
    <n v="6701"/>
    <d v="2024-10-16T00:00:00"/>
    <s v="22010060562120202008"/>
    <s v="FUNCIONAMIENTO"/>
    <s v="N/A"/>
    <s v="N/A"/>
    <s v="N/A"/>
    <d v="2024-10-16T00:00:00"/>
    <d v="2024-11-30T00:00:00"/>
    <n v="0"/>
    <s v="N/A"/>
    <s v="N/A"/>
    <s v="N/A"/>
    <s v="N/A"/>
    <s v="N/A"/>
    <s v="N/A"/>
    <s v="N/A"/>
    <s v="N/A"/>
    <s v="N/A"/>
    <s v="N/A"/>
    <s v="N/A"/>
    <n v="0"/>
    <n v="0"/>
    <n v="0"/>
    <n v="0"/>
    <n v="28679000"/>
    <s v="LIDA"/>
    <d v="2024-11-06T00:00:00"/>
    <n v="16"/>
    <s v="SI"/>
    <d v="2024-12-04T00:00:00"/>
    <s v="LIQUIDADO"/>
    <s v="OK"/>
    <d v="2024-10-24T00:00:00"/>
    <m/>
    <s v="OK"/>
    <m/>
    <m/>
    <x v="6"/>
  </r>
  <r>
    <s v="1276    "/>
    <x v="0"/>
    <s v="PRESTACIÓN DE SERVICIOS DE CAPACITACIÓN PARA EL PROGRAMA CIEN MAESTROS PARA LA RURALIDAD DE LA FUNDACIÓN AURELIO LLANO POSADA. (CONTRATO Nº 0001 DE 2024)"/>
    <m/>
    <x v="0"/>
    <n v="125280000"/>
    <s v="FUNDACIÓN AURELIO LLANO POSADA (CONTRATANTE)"/>
    <s v="890.984.924-1"/>
    <s v="PATRICIA FUEL"/>
    <n v="43837522"/>
    <s v="3104934495 – 3176472407  (604) 3164400"/>
    <s v="smgiraldo@aureliollano.org.co, cvsalazar@aureliollano.org.co"/>
    <s v="OCHO (08) SEMESTRES"/>
    <d v="2024-10-16T00:00:00"/>
    <s v="BEATRIZ AVELINA VILLARRAGA BAQUERO"/>
    <s v="DIRECTORA TÉCNICA DE PROYECCIÓN SOCIAL /"/>
    <n v="35262313"/>
    <s v="PROYECTOSPROYECCIONSOCIAL@UNILLANOS.EDU.CO"/>
    <s v="N/A"/>
    <s v="N/A"/>
    <s v="N/A"/>
    <s v="N/A"/>
    <s v="N/A"/>
    <s v="N/A"/>
    <s v="N/A"/>
    <s v="N/A"/>
    <s v="N/A"/>
    <s v="N/A"/>
    <d v="2024-10-08T00:00:00"/>
    <d v="2028-06-07T00:00:00"/>
    <n v="679"/>
    <s v="N/A"/>
    <s v="N/A"/>
    <s v="N/A"/>
    <s v="N/A"/>
    <s v="N/A"/>
    <s v="N/A"/>
    <s v="N/A"/>
    <s v="N/A"/>
    <s v="N/A"/>
    <s v="N/A"/>
    <s v="N/A"/>
    <n v="0"/>
    <n v="0"/>
    <n v="0"/>
    <n v="0"/>
    <n v="125280000"/>
    <s v="NATALIA"/>
    <d v="2024-11-26T00:00:00"/>
    <n v="36"/>
    <s v="NO"/>
    <m/>
    <s v="EN EJECUCIÓN"/>
    <m/>
    <m/>
    <s v=""/>
    <m/>
    <m/>
    <m/>
    <x v="11"/>
  </r>
  <r>
    <s v="1285"/>
    <x v="0"/>
    <s v="ADECUACIÓN DE LA INFRAESTRUCTURA FÍSICA DEL MUSEO DE HISTORIA NATURAL CONFORME AL PROYECTO “FORTALECIMIENTO DE LAS CAPACIDADES INSTITUCIONALES DE CIENCIA, TECNOLOGÍA E INNOVACIÓN DE LA FACULTAD DE CIENCIAS DE LA SALUD DE LA UNIVERSIDAD DE LOS LLANOS VILLA"/>
    <m/>
    <x v="8"/>
    <n v="52363321"/>
    <s v="JVC INGENIERA Y CONSTRUCCIONES DE LOS LLANOS S.A.S."/>
    <s v="901550303-4"/>
    <s v="JUAN CAMILO VILLAFAÑE SOGAMOSO"/>
    <n v="1121910626"/>
    <s v="3125294946."/>
    <s v="incovillanossas@gmail.com"/>
    <s v="TRES (03) MESES CALENDARIO"/>
    <d v="2024-10-18T00:00:00"/>
    <s v="WILSON FERNANDO SALGADO CIFUENTES"/>
    <s v="VICERRECTOR DE RECURSOS UNIVERSITARIOS"/>
    <n v="17346234"/>
    <s v="vicerecursos@unillanos.edu.co"/>
    <s v="N/A"/>
    <n v="2291"/>
    <d v="2024-10-08T00:00:00"/>
    <n v="6727"/>
    <d v="2024-10-18T00:00:00"/>
    <s v="220800853523201010010319"/>
    <s v="INVERSIÓN"/>
    <s v="30-44-101060198                     30-40101022249"/>
    <d v="2024-10-22T00:00:00"/>
    <d v="2024-10-22T00:00:00"/>
    <d v="2024-10-22T00:00:00"/>
    <d v="2025-01-21T00:00:00"/>
    <n v="0"/>
    <s v="N/A"/>
    <s v="N/A"/>
    <s v="N/A"/>
    <d v="2024-12-27T00:00:00"/>
    <s v="ACTA MODIFICACION Nº1,  se modifica clàusula 3 ESPECIFICACION TÈCNICAS, mayores y menores cantidades e items no previstos"/>
    <s v="N/A"/>
    <s v="N/A"/>
    <s v="N/A"/>
    <s v="N/A"/>
    <s v="N/A"/>
    <s v="N/A"/>
    <n v="0"/>
    <n v="0"/>
    <n v="0"/>
    <n v="0"/>
    <n v="52363321"/>
    <s v="LIDA"/>
    <d v="2024-11-05T00:00:00"/>
    <n v="11"/>
    <s v="NO"/>
    <d v="2025-04-29T00:00:00"/>
    <s v="LIQUIDADO"/>
    <s v="OK LIQUIDADO"/>
    <d v="2024-11-07T00:00:00"/>
    <m/>
    <s v="OK LIQUIDACION"/>
    <m/>
    <m/>
    <x v="6"/>
  </r>
  <r>
    <s v="1286"/>
    <x v="0"/>
    <s v="ADQUISICIÓN DE HERRAMIENTAS, MATERIALES Y SERVICIOS DE MANTENIMIENTO DE REACTIVOS, DEL LABORATORIO DE PIROLISIS EN EL MARCO DEL CONVENIO ENTRE LA UNIVERSIDAD DE LOS LLANOS Y LA UNIVERSIDAD DE ANTIOQUIA &quot;DESARROLLO DE SENSORES BASADOS EN CARBONO OBTENIDO A"/>
    <m/>
    <x v="4"/>
    <n v="8355000"/>
    <s v="WILSON ALBERTO MONROY MOYANO"/>
    <n v="86044034"/>
    <s v="N/A"/>
    <s v="N/A"/>
    <n v="3105747509"/>
    <s v="wilsonmonroy@gmail.com"/>
    <s v="UN (01) MES Y DIEZ (10) DIAS CALENDARIO"/>
    <d v="2024-10-21T00:00:00"/>
    <s v="ALFONSO ANDRÉS PORTACIO LAMADRID"/>
    <s v="Docente Coordinador del Convenio No. 20230019-056-2"/>
    <n v="7368406"/>
    <s v="wilsonmonroy@gmail.com"/>
    <s v="N/A"/>
    <n v="2165"/>
    <d v="2024-09-27T00:00:00"/>
    <n v="6773"/>
    <d v="2024-10-21T00:00:00"/>
    <s v="22010061082450209"/>
    <s v="GASTOS DE OPERACION COMERCIAL"/>
    <s v="N/A"/>
    <s v="N/A"/>
    <s v="N/A"/>
    <d v="2024-10-21T00:00:00"/>
    <d v="2024-11-30T00:00:00"/>
    <n v="0"/>
    <s v="N/A"/>
    <s v="N/A"/>
    <s v="N/A"/>
    <s v="N/A"/>
    <s v="N/A"/>
    <s v="N/A"/>
    <s v="N/A"/>
    <s v="N/A"/>
    <s v="N/A"/>
    <s v="N/A"/>
    <s v="N/A"/>
    <n v="0"/>
    <n v="0"/>
    <n v="0"/>
    <n v="0"/>
    <n v="8355000"/>
    <s v="LIDA"/>
    <d v="2024-11-26T00:00:00"/>
    <n v="27"/>
    <s v="SI"/>
    <d v="2024-11-28T00:00:00"/>
    <s v="LIQUIDADO"/>
    <s v="OK"/>
    <s v="OK"/>
    <m/>
    <s v="OK"/>
    <m/>
    <m/>
    <x v="6"/>
  </r>
  <r>
    <s v="1287"/>
    <x v="0"/>
    <s v="ADQUISICIÓN DE REACTIVOS ESPECIALIZADOS DE DIAGNÓSTICO NECESARIOS PARA EL DESARROLLO DE PROYECTOS INTERNOS Y CONVOCATORIA DE GRUPOS DE LA DIRECCIÓN GENERAL DE INVESTIGACIONES, CON CARGO BPUNI VIAC 04 3110 2023 – ACTUALIZACIÓN – GRUPO II."/>
    <m/>
    <x v="4"/>
    <n v="44798740"/>
    <s v="YEQUIM S.A.S."/>
    <s v="830.012.275-1"/>
    <s v="YESID SOSSA MORALES "/>
    <n v="6001330"/>
    <s v="(601) 4025395."/>
    <s v="yequim@hotmail.com; controldegestion@yequim.com"/>
    <s v="CUARENTA Y CINCO (45) DÍAS CALENDARIO"/>
    <d v="2024-10-21T00:00:00"/>
    <s v="DUMAR ALEXANDER JARAMILLO HERNANDEZ"/>
    <s v="DOCENTE DE PLANTA"/>
    <n v="86075143"/>
    <s v="dumar.jaramillo@unillanos.edu.co"/>
    <s v="N/A"/>
    <n v="2252"/>
    <d v="2024-10-04T00:00:00"/>
    <n v="6774"/>
    <d v="2024-10-21T00:00:00"/>
    <s v="220800614923201010050"/>
    <s v="INVERSIÓN"/>
    <s v="N/A"/>
    <s v="N/A"/>
    <s v="N/A"/>
    <d v="2024-10-21T00:00:00"/>
    <d v="2024-12-05T00:00:00"/>
    <n v="0"/>
    <s v="N/A"/>
    <s v="N/A"/>
    <s v="N/A"/>
    <s v="N/A"/>
    <s v="N/A"/>
    <s v="N/A"/>
    <s v="N/A"/>
    <s v="N/A"/>
    <s v="N/A"/>
    <s v="N/A"/>
    <s v="N/A"/>
    <n v="0"/>
    <n v="0"/>
    <n v="0"/>
    <n v="0"/>
    <n v="44798740"/>
    <s v="LIDA"/>
    <d v="2024-11-26T00:00:00"/>
    <n v="27"/>
    <s v="SI"/>
    <d v="2024-12-05T00:00:00"/>
    <s v="LIQUIDADO"/>
    <s v="OK LIQUIDADO"/>
    <d v="2024-11-06T00:00:00"/>
    <m/>
    <s v="OK"/>
    <m/>
    <m/>
    <x v="6"/>
  </r>
  <r>
    <s v="1288"/>
    <x v="0"/>
    <s v="ADQUISICIÓN DE REACTIVOS ESPECIALIZADOS DE DIAGNÓSTICO NECESARIOS PARA EL DESARROLLO DE PROYECTOS INTERNOS Y CONVOCATORIA DE GRUPOS DE LA DIRECCIÓN GENERAL DE INVESTIGACIONES, CON CARGO BPUNI VIAC 04 3110 2023 – ACTUALIZACIÓN – GRUPO III."/>
    <m/>
    <x v="4"/>
    <n v="5746250"/>
    <s v="MAXICAL S.A.S."/>
    <s v="900.447.875-1"/>
    <s v="SERGIO CALDERÓN TRASLAVIÑA"/>
    <n v="17332600"/>
    <s v="3158273481."/>
    <s v="gerente@maxical.co"/>
    <s v="CUARENTA Y CINCO (45) DÍAS CALENDARIO"/>
    <d v="2024-10-21T00:00:00"/>
    <s v="DUMAR ALEXANDER JARAMILLO HERNANDEZ"/>
    <s v="DOCENTE DE PLANTA"/>
    <n v="86075143"/>
    <s v="dumar.jaramillo@unillanos.edu.co"/>
    <s v="N/A"/>
    <n v="2252"/>
    <d v="2024-10-04T00:00:00"/>
    <n v="6775"/>
    <d v="2024-10-21T00:00:00"/>
    <s v="220800614923201010050"/>
    <s v="INVERSIÓN"/>
    <s v="N/A"/>
    <s v="N/A"/>
    <s v="N/A"/>
    <d v="2024-10-21T00:00:00"/>
    <d v="2024-12-05T00:00:00"/>
    <n v="0"/>
    <s v="N/A"/>
    <s v="N/A"/>
    <s v="N/A"/>
    <s v="N/A"/>
    <s v="N/A"/>
    <s v="N/A"/>
    <s v="N/A"/>
    <s v="N/A"/>
    <s v="N/A"/>
    <s v="N/A"/>
    <s v="N/A"/>
    <n v="0"/>
    <n v="0"/>
    <n v="0"/>
    <n v="0"/>
    <n v="5746250"/>
    <s v="LIDA"/>
    <d v="2024-11-15T00:00:00"/>
    <n v="20"/>
    <s v="SI"/>
    <d v="2024-11-18T00:00:00"/>
    <s v="LIQUIDADO"/>
    <s v="OK LIQUIDADO"/>
    <d v="2024-11-15T00:00:00"/>
    <m/>
    <s v="OK HASTA LIQUIDACION"/>
    <m/>
    <m/>
    <x v="6"/>
  </r>
  <r>
    <s v="1289"/>
    <x v="0"/>
    <s v="ADQUISICIÓN E INSTALACIÓN DE MOBILIARIO Y EQUIPOS TECNOLOGICOS PARA EL DESARROLLO DEL PROYECTO “FORTALECIMIENTO DEL MUSEO DE HISTORIA NATURAL COMO PARTE DE LOS PROCESOS DE REACREDITACIÓN DEL PROGRAMA DE BIOLOGÍA DE LA UNIVERSIDAD DE LOS LLANOS CON CARGO A"/>
    <m/>
    <x v="4"/>
    <n v="37250808"/>
    <s v="HUGO ALEXANDER ESCARRAGA TORRES"/>
    <n v="9733157"/>
    <s v="N/A"/>
    <s v="N/A"/>
    <n v="3208395809"/>
    <s v="halex28@gmail.com"/>
    <s v="CUATRO (04) MESES CALENDARIO"/>
    <d v="2024-10-21T00:00:00"/>
    <s v="ELVIS MIGUEL PÉREZ RODRÍGUEZ"/>
    <s v="DECANO DE LA FACULTAD DE CIENCIAS BÁSICAS E INGENIERÍA"/>
    <n v="17413048"/>
    <s v="ecafcbi@unillanos.edu.co        eperez@unillanos.edu.co"/>
    <s v="N/A"/>
    <n v="2308"/>
    <d v="2024-10-09T00:00:00"/>
    <n v="6784"/>
    <d v="2024-10-22T00:00:00"/>
    <s v="22080085352320101004010102  220800853523201010030301"/>
    <s v="INVERSIÓN - ESTAMPILLA UNILLANOS"/>
    <s v="N/A"/>
    <s v="N/A"/>
    <s v="N/A"/>
    <d v="2024-10-22T00:00:00"/>
    <d v="2025-02-21T00:00:00"/>
    <n v="0"/>
    <s v="N/A"/>
    <s v="N/A"/>
    <s v="N/A"/>
    <s v="N/A"/>
    <s v="N/A"/>
    <s v="N/A"/>
    <s v="N/A"/>
    <s v="N/A"/>
    <s v="N/A"/>
    <s v="N/A"/>
    <s v="N/A"/>
    <n v="0"/>
    <n v="0"/>
    <n v="0"/>
    <n v="0"/>
    <n v="37250808"/>
    <s v="NATALIA"/>
    <d v="2024-11-12T00:00:00"/>
    <n v="16"/>
    <s v="SI"/>
    <d v="2024-12-06T00:00:00"/>
    <s v="LIQUIDADO"/>
    <s v="OK"/>
    <d v="2024-10-24T00:00:00"/>
    <n v="4"/>
    <s v="OK"/>
    <m/>
    <m/>
    <x v="11"/>
  </r>
  <r>
    <s v="1290"/>
    <x v="0"/>
    <s v="ADQUISICIÓN DE REACTIVOS ESPECIALIZADOS DE DIAGNÓSTICO NECESARIOS PARA EL DESARROLLO DE PROYECTOS INTERNOS Y CONVOCATORIA DE GRUPOS DE LA DIRECCIÓN GENERAL DE INVESTIGACIONES, CON CARGO BPUNI VIAC 04 3110 2023 – ACTUALIZACIÓN – GRUPO I"/>
    <m/>
    <x v="4"/>
    <n v="9287012"/>
    <s v="TECNOAQUA S.A.S"/>
    <s v="900789091-1"/>
    <s v="JUAN CARLOS CORTES JARAMILLO"/>
    <n v="80422748"/>
    <s v="3196032445, 3166996911"/>
    <s v="ventas@tecnoaquas.com "/>
    <s v="CUARENTA Y CINCO (45) DÍAS CALENDARIO"/>
    <d v="2024-10-21T00:00:00"/>
    <s v="LUIS FELIPE COLLAZOS LASSO"/>
    <s v="docente de planta "/>
    <n v="7709055"/>
    <s v="ventas@tecnoaquas.com "/>
    <s v="N/A"/>
    <n v="2252"/>
    <d v="2024-10-04T00:00:00"/>
    <n v="6771"/>
    <d v="2024-10-21T00:00:00"/>
    <s v="220800614923201010050201"/>
    <s v="INVERSIÓN"/>
    <s v="NA"/>
    <s v="N/A"/>
    <s v="N/A"/>
    <d v="2024-10-21T00:00:00"/>
    <d v="2024-12-04T00:00:00"/>
    <n v="0"/>
    <s v="N/A"/>
    <s v="N/A"/>
    <s v="N/A"/>
    <s v="N/A"/>
    <s v="N/A"/>
    <s v="N/A"/>
    <s v="N/A"/>
    <s v="N/A"/>
    <s v="N/A"/>
    <s v="N/A"/>
    <s v="N/A"/>
    <n v="0"/>
    <n v="0"/>
    <n v="0"/>
    <n v="0"/>
    <n v="9287012"/>
    <s v="CAMILO"/>
    <d v="2024-11-05T00:00:00"/>
    <n v="12"/>
    <s v="SI"/>
    <d v="2024-11-14T00:00:00"/>
    <s v="LIQUIDADO"/>
    <s v="OK LIQUIDADO"/>
    <d v="2024-11-05T00:00:00"/>
    <n v="12"/>
    <s v="OK HASTA LIQUIDACION"/>
    <m/>
    <m/>
    <x v="11"/>
  </r>
  <r>
    <s v="1292"/>
    <x v="0"/>
    <s v="ADQUISICIÓN DE ELEMENTOS PUBLICITARIOS DEL PORTAFOLIO DE PROGRAMAS DE LA FACULTAD DE CIENCIAS DE LA SALUD DE LA UNIVERSIDAD DE LOS LLANOS."/>
    <m/>
    <x v="4"/>
    <n v="3363416"/>
    <s v="LA GUIA IMPRESORES JYM S.A.S."/>
    <s v="901.754.505-1"/>
    <s v="LEYDI YOHANNA LONDOÑO OCAMPO"/>
    <n v="38791218"/>
    <n v="3208400497"/>
    <s v="johanna0673@gmail.com, clasificadoslaguia@gmail.com"/>
    <s v="HASTA EL 15 DE NOVIEMBRE DE 2024"/>
    <d v="2024-10-21T00:00:00"/>
    <s v="LUZ MIRYAM TOBÓN BORRERO"/>
    <s v="Decana de la Facultad de Ciencias de la Salud"/>
    <n v="40382398"/>
    <s v="FACULTAD_SALUD@UNILLANOS.EDU.CO"/>
    <s v="N/A"/>
    <n v="2309"/>
    <d v="2024-10-10T00:00:00"/>
    <n v="6772"/>
    <d v="2024-10-21T00:00:00"/>
    <s v="21010060222120201003"/>
    <s v="FUNCIONAMIENTO"/>
    <s v="N/A"/>
    <s v="N/A"/>
    <s v="N/A"/>
    <d v="2024-10-21T00:00:00"/>
    <d v="2024-11-15T00:00:00"/>
    <n v="0"/>
    <s v="N/A"/>
    <s v="N/A"/>
    <s v="N/A"/>
    <s v="N/A"/>
    <s v="N/A"/>
    <s v="N/A"/>
    <s v="N/A"/>
    <s v="N/A"/>
    <s v="N/A"/>
    <s v="N/A"/>
    <s v="N/A"/>
    <n v="0"/>
    <n v="0"/>
    <n v="0"/>
    <n v="0"/>
    <n v="3363416"/>
    <s v="ALEJANDRA"/>
    <d v="2024-10-29T00:00:00"/>
    <n v="7"/>
    <s v="SI"/>
    <d v="2024-11-27T00:00:00"/>
    <s v="LIQUIDADO"/>
    <s v="OK LIQUIDADO"/>
    <d v="2024-10-29T00:00:00"/>
    <m/>
    <s v="OK HASTA LIQUIDACION"/>
    <m/>
    <m/>
    <x v="6"/>
  </r>
  <r>
    <s v="1293"/>
    <x v="0"/>
    <s v="RENOVACIÓN DE LA SUSCRIPCIÓN DE LA LICENCIA ANTI PLAGIO PARA LA REVISIÓN TÉCNICA DE LOS DOCUMENTOS ASOCIADOS AL PROCESO DE INVESTIGACIÓN CON CARGO A LA FICHA BPUNI VIAC 04 3110 2023 – ACTUALIZACIÓN."/>
    <m/>
    <x v="3"/>
    <n v="60196500"/>
    <s v="ITIS SUPPORT S.A.S."/>
    <s v="830080928-2"/>
    <s v="FERNANDO GUILLERMO ACOSTA ACEVEDO"/>
    <n v="19493212"/>
    <s v="(601) 7448644, 3154301559."/>
    <s v="info@itis.com.co"/>
    <s v="DOS (2) MESES CALENDARIO"/>
    <d v="2024-10-22T00:00:00"/>
    <s v="YOHANA MARIA VELASCO SANTAMARÍA"/>
    <s v="DIRECTORA TÈCNICA DE INVESTIGACIONES"/>
    <n v="52518905"/>
    <s v="ymvelascos@unillanos.edu.co                dginvestigaciones@unillanos.edu.co"/>
    <s v="N/A"/>
    <n v="2148"/>
    <d v="2024-09-25T00:00:00"/>
    <n v="6783"/>
    <d v="2024-10-22T00:00:00"/>
    <s v="220900630723201010050201 "/>
    <s v="INVERSIÓN"/>
    <s v="N/A"/>
    <s v="N/A"/>
    <s v="N/A"/>
    <d v="2024-10-22T00:00:00"/>
    <d v="2024-12-21T00:00:00"/>
    <n v="0"/>
    <s v="N/A"/>
    <s v="N/A"/>
    <s v="N/A"/>
    <s v="N/A"/>
    <s v="N/A"/>
    <d v="2024-12-09T00:00:00"/>
    <s v="ACTA ACLARATORIA N° 01, Se aclara el segundo apellido del contratista ya  que no coincidia con el de su cedula."/>
    <s v="N/A"/>
    <s v="N/A"/>
    <s v="N/A"/>
    <s v="N/A"/>
    <n v="0"/>
    <n v="0"/>
    <n v="0"/>
    <n v="0"/>
    <n v="60196500"/>
    <s v="LIDA"/>
    <d v="2024-11-27T00:00:00"/>
    <n v="27"/>
    <s v="NO"/>
    <d v="2024-12-11T00:00:00"/>
    <s v="LIQUIDADO"/>
    <s v="OK LIQUIDADO"/>
    <d v="2024-11-18T00:00:00"/>
    <m/>
    <s v="OK HASTA LIQUIDACION"/>
    <m/>
    <m/>
    <x v="6"/>
  </r>
  <r>
    <s v="1294"/>
    <x v="0"/>
    <s v="ADQUISICIÓN DE SEMOVIENTES COMO APOYO AL DESARROLLO DE LAS ACTIVIDADES ACADÉMICAS, INVESTIGATIVAS Y DE EXTENSIÓN DE LAS UNIDADES RURALES DE LA UNIVERSIDAD DE LOS LLANOS"/>
    <m/>
    <x v="4"/>
    <n v="5535000"/>
    <s v="CARLOS LEONARDO VILLAMIL ORDOÑEZ"/>
    <n v="79943834"/>
    <s v="N/A"/>
    <s v="N/A"/>
    <n v="3142962191"/>
    <s v="veterinariaequivets@gmail.com"/>
    <s v="hasta el 30 de noviembre de 2024"/>
    <d v="2024-10-22T00:00:00"/>
    <s v="JOSE SAEL PEDRAZA"/>
    <s v="Coordinador de Unidades Rurales "/>
    <n v="91239864"/>
    <s v="GRANJAS@UNILLANOS.EDU.CO"/>
    <s v="N/A"/>
    <n v="2220"/>
    <d v="2024-10-02T00:00:00"/>
    <n v="6794"/>
    <d v="2024-10-22T00:00:00"/>
    <s v="22010060972450100"/>
    <s v="FUNCIONAMIENTO"/>
    <s v="N/A"/>
    <s v="N/A"/>
    <s v="N/A"/>
    <d v="2024-10-22T00:00:00"/>
    <d v="2024-11-30T00:00:00"/>
    <n v="0"/>
    <s v="N/A"/>
    <s v="N/A"/>
    <s v="N/A"/>
    <s v="N/A"/>
    <s v="N/A"/>
    <s v="N/A"/>
    <s v="N/A"/>
    <s v="N/A"/>
    <s v="N/A"/>
    <s v="N/A"/>
    <s v="N/A"/>
    <n v="0"/>
    <n v="0"/>
    <n v="0"/>
    <n v="0"/>
    <n v="5535000"/>
    <s v="CAMILO"/>
    <d v="2024-10-29T00:00:00"/>
    <n v="6"/>
    <s v="SI"/>
    <d v="2024-11-12T00:00:00"/>
    <s v="LIQUIDADO"/>
    <s v="OK LIQUIDADO"/>
    <d v="2024-10-24T00:00:00"/>
    <m/>
    <s v="OK HASTA LIQUIDACION"/>
    <m/>
    <m/>
    <x v="6"/>
  </r>
  <r>
    <s v="1295"/>
    <x v="0"/>
    <s v="ADQUISICIÓN DE OCHENTA (80) LICENCIAS DE LA PLATAFORMA LT PARA EL APRENDIZAJE EN LÍNEA DE CONTENIDOS EN LAS ÁREAS DE CONOCIMIENTO DE FISIOLOGÍA, ANATOMÍA, BIOLOGÍA, ENFERMERÍA, MEDICINA HUMANA Y VETERINARIA, DISPONIBLE PARA LOS PROGRAMAS ACADÉMICOS DE LA "/>
    <m/>
    <x v="4"/>
    <n v="60134400"/>
    <s v="DIDÁCTICOS  Y LIBROS DIDACLIBROS LTDA"/>
    <s v="800.036.678-0"/>
    <s v="FLOR DE LIZ WILCHES PULIDO"/>
    <n v="51763021"/>
    <s v="(601) 2841318 – (601) 2838472: "/>
    <s v="gerencia@didaclibros.com didaclibmarketing@outlook.com"/>
    <s v="UN (01) MES CALENDARIO O HASTA EL 15 DE NOVIEMBRE DE 2024"/>
    <d v="2024-10-23T00:00:00"/>
    <s v="ROIMAN ARTURO SASTOQUE GUZMÁN"/>
    <s v="JEFE DE LA OFICINA DE SISTEMAS"/>
    <n v="86057944"/>
    <s v="ROIMAN.SASTOQUE@UNILLANOS.EDU.CO _x000a_SISTEMAS@UNILLANOS.EDU.CO"/>
    <s v="N/A"/>
    <n v="2293"/>
    <d v="2024-10-08T00:00:00"/>
    <n v="6801"/>
    <d v="2024-10-23T00:00:00"/>
    <s v="22010060922130405001"/>
    <s v="FUNCIONAMIENTO"/>
    <s v="N/A"/>
    <s v="N/A"/>
    <s v="N/A"/>
    <d v="2024-10-23T00:00:00"/>
    <d v="2024-11-15T00:00:00"/>
    <n v="0"/>
    <s v="N/A"/>
    <s v="N/A"/>
    <s v="N/A"/>
    <s v="N/A"/>
    <s v="N/A"/>
    <s v="N/A"/>
    <s v="N/A"/>
    <s v="N/A"/>
    <s v="N/A"/>
    <s v="N/A"/>
    <s v="N/A"/>
    <n v="0"/>
    <n v="0"/>
    <n v="0"/>
    <n v="0"/>
    <n v="60134400"/>
    <s v="NATALIA"/>
    <d v="2024-11-12T00:00:00"/>
    <n v="15"/>
    <s v="SI"/>
    <d v="2024-11-18T00:00:00"/>
    <s v="LIQUIDADO"/>
    <s v="OK LIQUIDADO"/>
    <d v="2024-11-08T00:00:00"/>
    <n v="13"/>
    <s v="OK HASTA LIQUIDACION"/>
    <m/>
    <m/>
    <x v="11"/>
  </r>
  <r>
    <s v="1296"/>
    <x v="0"/>
    <s v="ADQUISICIÓN DE UNA PLATAFORMA TECNOLÓGICA PARA LA EXPEDICIÓN DE TÍTULOS ELECTRÓNICOS Y ACTAS DE GRADO LEGALES, INCLUYENDO EL CERTIFICADO DIGITAL DE CERTICAMARA PARA PERSONA JURÍDICA Y LA EXPEDICIÓN DE DOS MIL (2000) PAQUETES DE GRADO (DIPLOMA Y ACTA DE GR"/>
    <m/>
    <x v="4"/>
    <n v="35500000"/>
    <s v="DIPLOGRADOS S.A.S"/>
    <s v="800.194.086- 7"/>
    <s v="ESTEBAN BORONDY RESTREPO"/>
    <n v="79694514"/>
    <s v="(601) 3417711, (601) 3417711 – 3006494730."/>
    <s v="diplogrados@hotmail.com   "/>
    <s v="UN (01) MES CALENDARIO O HASTA EL 20 DE NOVIEMBRE DE 2024"/>
    <d v="2024-10-25T00:00:00"/>
    <s v="ROIMAN ARTURO SASTOQUE GUZMÁN"/>
    <s v="JEFE DE LA OFICINA DE SISTEMAS"/>
    <n v="86057944"/>
    <s v="ROIMAN.SASTOQUE@UNILLANOS.EDU.CO _x000a_SISTEMAS@UNILLANOS.EDU.CO"/>
    <s v="N/A"/>
    <n v="2366"/>
    <d v="2024-10-16T00:00:00"/>
    <n v="6873"/>
    <d v="2024-10-25T00:00:00"/>
    <s v="2209006315232010100502030101"/>
    <s v="INVERSIÓN - ESTAMPILLA UNILLANOS"/>
    <s v="N/A"/>
    <s v="N/A"/>
    <s v="N/A"/>
    <d v="2024-10-25T00:00:00"/>
    <d v="2024-11-20T00:00:00"/>
    <n v="0"/>
    <s v="N/A"/>
    <s v="N/A"/>
    <s v="N/A"/>
    <s v="N/A"/>
    <s v="N/A"/>
    <s v="N/A"/>
    <s v="N/A"/>
    <s v="N/A"/>
    <s v="N/A"/>
    <s v="N/A"/>
    <s v="N/A"/>
    <n v="0"/>
    <n v="0"/>
    <n v="0"/>
    <n v="0"/>
    <n v="35500000"/>
    <s v="NATALIA"/>
    <d v="2024-11-12T00:00:00"/>
    <n v="13"/>
    <s v="SI"/>
    <d v="2024-12-04T00:00:00"/>
    <s v="LIQUIDADO"/>
    <s v="OK"/>
    <d v="2024-11-12T00:00:00"/>
    <n v="13"/>
    <s v="OK"/>
    <m/>
    <m/>
    <x v="11"/>
  </r>
  <r>
    <s v="1297"/>
    <x v="0"/>
    <s v="ADQUISICIÓN DE EQUIPOS Y MATERIALES DE LABORATORIO ESPECIALIZADOS NECESARIOS PARA EL DESARROLLO LA CONVOCATORIA PARA EL FORTALECIMIENTO DE LOS GRUPOS DE INVESTIGACIÓN CATEGORIZADOS Y RECONOCIDOS EN EL SNCTeI Y PROYECTOS INTERNOS, CON CARGO BPUNI VIAC 04 3"/>
    <m/>
    <x v="4"/>
    <n v="13244700"/>
    <s v="MACROSEARCH S.A.S.   "/>
    <s v="830.071.701-1"/>
    <s v="LUZ AMPARO RAMÍREZ AGUDELO "/>
    <s v="Nº 43.589.152 "/>
    <s v="(601) 3003154 – 6107261-6002126  3125113230 – 3115823854"/>
    <s v="macrosearch@macrosearch.com.co ventas@macrosearch.com.co"/>
    <s v="CUARENTA Y CINCO (45) DÍAS CALENDARIO"/>
    <d v="2024-10-28T00:00:00"/>
    <s v="JULIETA ESPERANZA OCHOA AMAYA"/>
    <s v="docente de planta de la Facultad de Ciencias Agropecuarias y Recursos Naturales "/>
    <n v="40375396"/>
    <s v="julieta.ochoa@unillanos.edu.co"/>
    <s v="N/A"/>
    <n v="2334"/>
    <d v="2024-10-11T00:00:00"/>
    <n v="6891"/>
    <d v="2024-10-28T00:00:00"/>
    <s v="220800614923201010050"/>
    <s v="INVERSIÓN - ESTAMPILLA UNILLANOS"/>
    <s v="N/A"/>
    <s v="N/A"/>
    <s v="N/A"/>
    <d v="2024-10-28T00:00:00"/>
    <d v="2024-12-11T00:00:00"/>
    <n v="0"/>
    <s v="N/A"/>
    <s v="N/A"/>
    <s v="N/A"/>
    <s v="N/A"/>
    <s v="N/A"/>
    <s v="N/A"/>
    <s v="N/A"/>
    <s v="N/A"/>
    <s v="N/A"/>
    <s v="N/A"/>
    <s v="N/A"/>
    <n v="0"/>
    <n v="0"/>
    <n v="0"/>
    <n v="0"/>
    <n v="13244700"/>
    <s v="NATALIA"/>
    <d v="2024-11-12T00:00:00"/>
    <n v="12"/>
    <s v="SI"/>
    <d v="2024-12-06T00:00:00"/>
    <s v="LIQUIDADO"/>
    <s v="OK"/>
    <d v="2024-11-12T00:00:00"/>
    <n v="12"/>
    <s v="OK"/>
    <m/>
    <m/>
    <x v="11"/>
  </r>
  <r>
    <s v="1298"/>
    <x v="0"/>
    <s v="ADQUISICIÓN DE COMPUTADORES NECESARIOS PARA EL DESARROLLO DEL PROYECTO “DESARROLLO DE UN OBSERVATORIO DE SALUD MENTAL, FAMILIA Y CONVIVENCIA SOCIAL PARA LA IMPLEMENTACIÓN DE ESTRATEGIAS INTEGRALES, GESTIÓN DEL CONOCIMIENTO, FORMULACIÓN DE POLÍTICAS, PLANE"/>
    <m/>
    <x v="4"/>
    <n v="20966610"/>
    <s v="TECHNICAL PC COLOMBIA S.A.S."/>
    <s v="901422059-3"/>
    <s v="MAURICIO QUINTERO NARANJO"/>
    <n v="86062777"/>
    <s v="(608) 6829482 - 3142441100."/>
    <s v="gerencia@tpccolombia.com"/>
    <s v="TREINTA Y CUATRO DIAS (34) CALENDARIO"/>
    <d v="2024-10-28T00:00:00"/>
    <s v="EMILCE SALAMANCA RAMOS "/>
    <s v="DOCENTE ADSCRITA A LA FACULTAD DE CIENCIAS DE LA SALUD"/>
    <n v="40376746"/>
    <s v="esaLAMANCA@UNILLANOS.EDU.CO"/>
    <s v="N/A"/>
    <n v="2273"/>
    <d v="2024-10-07T00:00:00"/>
    <n v="6897"/>
    <d v="2024-10-28T00:00:00"/>
    <s v="22010062872450209"/>
    <s v="GASTOS DE OPERACION COMERCIAL"/>
    <s v="N/A"/>
    <s v="N/A"/>
    <s v="N/A"/>
    <d v="2024-10-28T00:00:00"/>
    <d v="2024-11-30T00:00:00"/>
    <n v="0"/>
    <s v="N/A"/>
    <s v="N/A"/>
    <s v="N/A"/>
    <s v="N/A"/>
    <s v="N/A"/>
    <s v="N/A"/>
    <s v="N/A"/>
    <s v="N/A"/>
    <s v="N/A"/>
    <s v="N/A"/>
    <s v="N/A"/>
    <n v="0"/>
    <n v="0"/>
    <n v="0"/>
    <n v="0"/>
    <n v="20966610"/>
    <s v="LIDA"/>
    <d v="2024-12-05T00:00:00"/>
    <n v="29"/>
    <s v="SI"/>
    <d v="2024-12-02T00:00:00"/>
    <s v="LIQUIDADO"/>
    <s v="OK"/>
    <d v="2024-12-05T00:00:00"/>
    <m/>
    <s v="OK"/>
    <m/>
    <m/>
    <x v="6"/>
  </r>
  <r>
    <s v="1299"/>
    <x v="2"/>
    <s v="CONSTRUCCIÓN DEL EDIFICIO MARÍA CRISTINA COBOS CONFORME AL PROYECTO “FORTALECIMIENTO DE LAS CAPACIDADES INSTITUCIONALES DE CIENCIA, TECNOLOGÍA E INNOVACIÓN DE LA FACULTAD DE CIENCIAS DE LA SALUD DE LA UNIVERSIDAD DE LOS LLANOS VILLAVICENCIO”, BPIN 2023005"/>
    <m/>
    <x v="8"/>
    <n v="20894314208"/>
    <s v="CONSORCIO EDIFICIO MCC"/>
    <s v="901882836-2"/>
    <s v="JAMES LEANDRO ÁLVAREZ HERRERA "/>
    <n v="79966529"/>
    <s v="(608) 6741128"/>
    <s v="contabilidad@covicol.com.co"/>
    <s v="DIECIOCHO (18) MESES CALENDARIO"/>
    <d v="2024-10-28T00:00:00"/>
    <s v="CONSORCIO INTERUNILLANOS "/>
    <s v="INTERVENTORIA"/>
    <s v="901883278-7"/>
    <s v="licitacionesintercons2015@gmail.com"/>
    <s v="CONSORCIO EDIFICIO MCC, NIT 822.005.145-4, 1) La persona jurídica COMPAÑÍA VITAL DE COLOMBIA S.A.S. con NIT 900.229.438-1 con porcentaje de participación del 40% representada legalmente por el señor Gilberto Rengifo Vélez, identificado con cedula de ciuda"/>
    <s v="SICOF 1982 SPGR 7024"/>
    <d v="2024-09-10T00:00:00"/>
    <s v="SICOF 7024       SPGR 8924"/>
    <d v="2024-11-05T00:00:00"/>
    <s v="SICOF 330805925823201010010207_x000a_SPGR 00AD-3903-1000-2023-00550-0290  "/>
    <s v="INVERSIÓN"/>
    <s v="cumplimiento 82806 - responsabilidad civil extracontractual 24000"/>
    <d v="2024-11-06T00:00:00"/>
    <d v="2024-11-06T00:00:00"/>
    <d v="2024-11-15T00:00:00"/>
    <d v="2026-05-14T00:00:00"/>
    <n v="-76"/>
    <s v="N/A"/>
    <s v="N/A"/>
    <s v="N/A"/>
    <s v="N/A"/>
    <s v="N/A"/>
    <s v="N/A"/>
    <s v="N/A"/>
    <s v="N/A"/>
    <s v="N/A"/>
    <s v="N/A"/>
    <s v="N/A"/>
    <n v="0"/>
    <n v="0"/>
    <n v="0"/>
    <n v="0"/>
    <n v="20894314208"/>
    <s v="ALEJANDRA"/>
    <d v="2024-11-26T00:00:00"/>
    <n v="8"/>
    <s v="NO"/>
    <m/>
    <s v="EN EJECUCIÓN"/>
    <s v="OK HASTA ACTA DE INICIO"/>
    <d v="2024-09-17T00:00:00"/>
    <m/>
    <s v="OK HASTA ACTA DE INICIO"/>
    <m/>
    <m/>
    <x v="6"/>
  </r>
  <r>
    <s v="1300"/>
    <x v="0"/>
    <s v="ADQUISICION DE ELEMENTOS PUBLICITARIOS PARA LA CELEBRACIÓN DE LA ACREDITACIÓN DE ALTA CALIDAD DEL PROGRAMA DE CONTADURIA PÚBLICA DE LA FACULTAD DE CIENCIAS ECONOMICAS."/>
    <m/>
    <x v="4"/>
    <n v="3308200"/>
    <s v="LA GUIA IMPRESORES JYM S.A.S."/>
    <s v="901754505-1"/>
    <s v="LEYDI YOHANNA LONDOÑO OCAMPO"/>
    <n v="38791218"/>
    <n v="3208400497"/>
    <s v="johanna0673@gmail.com, clasificadoslaguia@gmail.com"/>
    <s v="HASTA EL 15 DE NOVIEMBRE DE 2024"/>
    <d v="2024-10-28T00:00:00"/>
    <s v="JAVIER DÍAZ CASTRO"/>
    <s v="Decano de la Facultad de Ciencias Económicas"/>
    <n v="79685462"/>
    <s v="facultad_economicas@unillanos.edu.co"/>
    <s v="N/A"/>
    <n v="2368"/>
    <d v="2024-10-17T00:00:00"/>
    <n v="6898"/>
    <d v="2024-10-28T00:00:00"/>
    <s v="22010040092450209"/>
    <s v="FUNCIONAMIENTO"/>
    <s v="N/A"/>
    <s v="N/A"/>
    <s v="N/A"/>
    <d v="2024-10-28T00:00:00"/>
    <d v="2024-11-15T00:00:00"/>
    <n v="0"/>
    <s v="N/A"/>
    <s v="N/A"/>
    <s v="N/A"/>
    <s v="N/A"/>
    <s v="N/A"/>
    <s v="N/A"/>
    <s v="N/A"/>
    <s v="N/A"/>
    <s v="N/A"/>
    <s v="N/A"/>
    <s v="N/A"/>
    <n v="0"/>
    <n v="0"/>
    <n v="0"/>
    <n v="0"/>
    <n v="3308200"/>
    <s v="ALEJANDRA"/>
    <d v="2024-11-08T00:00:00"/>
    <n v="10"/>
    <s v="SI"/>
    <d v="2024-11-22T00:00:00"/>
    <s v="LIQUIDADO"/>
    <s v="OK LIQUIDADO"/>
    <d v="2024-11-05T00:00:00"/>
    <m/>
    <s v="OK"/>
    <m/>
    <m/>
    <x v="6"/>
  </r>
  <r>
    <s v="1301"/>
    <x v="0"/>
    <s v="ADQUISICIÓN DE EQUIPOS Y MATERIALES DE LABORATORIO ESPECIALIZADOS NECESARIOS PARA EL DESARROLLO LA CONVOCATORIA PARA EL FORTALECIMIENTO DE LOS GRUPOS DE INVESTIGACIÓN CATEGORIZADOS Y RECONOCIDOS EN EL SNCTeI Y PROYECTOS INTERNOS, CON CARGO BPUNI VIAC 04 3"/>
    <m/>
    <x v="4"/>
    <n v="19614175"/>
    <s v="INVERMEDICA S.A.S."/>
    <s v="800.174.381-1"/>
    <s v="MAURICIO ZAPATA DUQUE"/>
    <n v="16686790"/>
    <s v="(602) 6646389 3188565374"/>
    <s v="maria_marquez@invermedica.co "/>
    <s v="CUARENTA Y CINCO (45) DÍAS CALENDARIO"/>
    <d v="2024-10-28T00:00:00"/>
    <s v="LUZ MIRYAM TOBÓN BORRERO"/>
    <s v="DECANA FACULTAD DE CIENCIAS DE LA SALUD"/>
    <n v="40382398"/>
    <s v="FACULTAD_SALUD@UNILLANOS.EDU.CO"/>
    <s v="N/A"/>
    <n v="2334"/>
    <d v="2024-10-12T00:00:00"/>
    <n v="6899"/>
    <d v="2024-10-28T00:00:00"/>
    <s v="220800614923201010050"/>
    <s v="INVERSIÓN - ESTAMPILLA UNILLANOS"/>
    <s v="N/A"/>
    <s v="N/A"/>
    <s v="N/A"/>
    <d v="2024-10-28T00:00:00"/>
    <d v="2024-12-11T00:00:00"/>
    <n v="0"/>
    <s v="N/A"/>
    <s v="N/A"/>
    <s v="N/A"/>
    <s v="N/A"/>
    <s v="N/A"/>
    <s v="N/A"/>
    <s v="N/A"/>
    <s v="N/A"/>
    <s v="N/A"/>
    <s v="N/A"/>
    <s v="N/A"/>
    <n v="0"/>
    <n v="0"/>
    <n v="0"/>
    <n v="0"/>
    <n v="19614175"/>
    <s v="NATALIA"/>
    <d v="2024-11-12T00:00:00"/>
    <n v="12"/>
    <s v="SI"/>
    <d v="2024-12-06T00:00:00"/>
    <s v="LIQUIDADO"/>
    <s v="OK"/>
    <d v="2024-11-07T00:00:00"/>
    <n v="9"/>
    <s v="OK"/>
    <m/>
    <m/>
    <x v="11"/>
  </r>
  <r>
    <s v="1302"/>
    <x v="0"/>
    <s v="ADQUISICIÓN DE PRENDAS DE VESTIR BORDADAS Y PENDONES PROMOCIONALES EN MARCO DEL ACUERDO DE COFINANCIACIÓN DE PROYECTOS NO. 11 SUSCRITO ENTRE LA FUNDACIÓN ZOOLÓGICA DE CALI Y UNIVERSIDAD DE LOS LLANOS PARA LA COFINANCIACIÓN DEL PROYECTO “EL MUSEO DE HISTOR"/>
    <m/>
    <x v="4"/>
    <n v="2124983"/>
    <s v="LA GUIA IMPRESORES JYM S.A.S."/>
    <s v="901.754.505-1"/>
    <s v="LEYDI YOHANNA LONDOÑO OCAMPO"/>
    <n v="38791218"/>
    <n v="3208400497"/>
    <s v="johanna0673@gmail.com, clasificadoslaguia@gmail.com"/>
    <d v="2024-11-30T00:00:00"/>
    <d v="2024-10-28T00:00:00"/>
    <s v="ELVIS MIGUEL PÉREZ RODRÍGUEZ"/>
    <s v="DECANO DE LA FACULTAD DE CIENCIAS BÁSICAS E INGENIERÍA"/>
    <n v="17413048"/>
    <s v="ecafcbi@unillanos.edu.co        eperez@unillanos.edu.co"/>
    <s v="N/A"/>
    <n v="2305"/>
    <d v="2024-10-09T00:00:00"/>
    <n v="6916"/>
    <d v="2024-10-29T00:00:00"/>
    <s v="22010061082450209"/>
    <s v="GASTOS DE OPERACION COMERCIAL"/>
    <s v="N/A"/>
    <s v="N/A"/>
    <s v="N/A"/>
    <d v="2024-10-29T00:00:00"/>
    <d v="2024-11-30T00:00:00"/>
    <n v="0"/>
    <s v="N/A"/>
    <s v="N/A"/>
    <s v="N/A"/>
    <s v="N/A"/>
    <s v="N/A"/>
    <s v="N/A"/>
    <s v="N/A"/>
    <s v="N/A"/>
    <s v="N/A"/>
    <s v="N/A"/>
    <s v="N/A"/>
    <n v="0"/>
    <n v="0"/>
    <n v="0"/>
    <n v="0"/>
    <n v="2124983"/>
    <s v="ALEJANDRA"/>
    <d v="2024-11-13T00:00:00"/>
    <n v="12"/>
    <s v="SI"/>
    <d v="2024-11-22T00:00:00"/>
    <s v="LIQUIDADO"/>
    <s v="OK"/>
    <d v="2024-11-05T00:00:00"/>
    <m/>
    <s v="OK"/>
    <m/>
    <m/>
    <x v="6"/>
  </r>
  <r>
    <s v="1303"/>
    <x v="0"/>
    <s v="SERVICIO DE PRODUCCIÓN Y EDICIÓN DE MATERIAL AUDIOVISUAL PARA EL DESARROLLO DE PROYECTOS DE EXTENSIÓN CON ENFOQUE COMUNITARIO, CON CARGO A LA FICHA BPUNI VIAC 05 0111 2023."/>
    <m/>
    <x v="3"/>
    <n v="7025000"/>
    <s v="LA GUÌA IMPRESORES JYM S.A.S"/>
    <s v="901.754.505-1"/>
    <s v="LEIDY YOHANNA LONDOÑO OCAMPO"/>
    <n v="38791218"/>
    <n v="3208400497"/>
    <s v="johanna0673@gmail.com"/>
    <s v="HASTA EL 30 DE NOVIEMBRE DEL 2024"/>
    <d v="2024-10-28T00:00:00"/>
    <s v="BEATRIZ AVELINA VILLARRAGA BAQUERO"/>
    <s v="DIRECTORA TÉCNICA DE PROYECCIÓN SOCIAL "/>
    <n v="35262313"/>
    <s v="PROYECTOSPROYECCIONSOCIAL@UNILLANOS.EDU.CO"/>
    <s v="N/A"/>
    <n v="2303"/>
    <d v="2024-10-09T00:00:00"/>
    <n v="6903"/>
    <d v="2024-10-29T00:00:00"/>
    <s v="22090063082320202008"/>
    <s v="INVERSIÓN - ESTAMPILLA UNILLANOS"/>
    <s v="N/A"/>
    <s v="N/A"/>
    <s v="N/A"/>
    <d v="2024-10-29T00:00:00"/>
    <d v="2024-11-30T00:00:00"/>
    <n v="0"/>
    <s v="N/A"/>
    <s v="N/A"/>
    <s v="N/A"/>
    <s v="N/A"/>
    <s v="N/A"/>
    <d v="2024-11-20T00:00:00"/>
    <s v="ACLARATORIA Nº 01              Se aclara el nombre del contratista en el acta de inicio"/>
    <s v="N/A"/>
    <s v="N/A"/>
    <s v="N/A"/>
    <s v="N/A"/>
    <n v="0"/>
    <n v="0"/>
    <n v="0"/>
    <n v="0"/>
    <n v="7025000"/>
    <s v="NATALIA"/>
    <d v="2024-11-15T00:00:00"/>
    <n v="14"/>
    <s v="NO"/>
    <d v="2024-12-12T00:00:00"/>
    <s v="LIQUIDADO"/>
    <s v="OK"/>
    <d v="2024-11-12T00:00:00"/>
    <n v="12"/>
    <s v="OK"/>
    <m/>
    <m/>
    <x v="11"/>
  </r>
  <r>
    <s v="1304"/>
    <x v="0"/>
    <s v="REALIZAR LA AUDITORÍA INTERNA PARA LA EVALUACIÓN DEL SEGUIMIENTO DE LAS ACTIVIDADES TÉCNICAS DEL LABORATORIO CENTRO DE CALIDAD DE AGUAS EN EL MARCO DE LA NORMA NTC ISO/IEC 17025:2017."/>
    <m/>
    <x v="3"/>
    <n v="7384902"/>
    <s v="FUNDACIÓN VISIÓN AGUA"/>
    <s v="900954117-3"/>
    <s v="DANIEL IGNACIO MENDOZA VELÁSQUEZ"/>
    <n v="80231444"/>
    <s v="3156512629."/>
    <s v="fundacionvisionagua@gmail.com"/>
    <s v="TREINTA Y DOS (32) DIAS CALENDARIO"/>
    <d v="2024-10-29T00:00:00"/>
    <s v="MARCO AURELIO TORRES MORA"/>
    <s v="DIRECTOR GENERAL DE INVESTIGACIONES"/>
    <s v="C.C. 7.686.973"/>
    <s v="dginvestigaciones@unillanos.edu.co"/>
    <s v="N/A"/>
    <n v="2403"/>
    <d v="2024-10-18T00:00:00"/>
    <n v="6936"/>
    <d v="2024-10-29T00:00:00"/>
    <s v="22010061072450209"/>
    <s v="FUNCIONAMIENTO"/>
    <s v="N/A"/>
    <s v="N/A"/>
    <s v="N/A"/>
    <d v="2024-10-29T00:00:00"/>
    <d v="2024-11-30T00:00:00"/>
    <n v="0"/>
    <s v="N/A"/>
    <s v="N/A"/>
    <s v="N/A"/>
    <s v="N/A"/>
    <s v="N/A"/>
    <s v="25/11/2024                   29/11/2024"/>
    <s v="ACLARATORIA N° 01 CONTRATO, CORRECCION NUMERO IDENTIFICACION COTRATISTA.                                                 - ACLARATORIA N° 01 ACTA INICIO, CORRECCION NUMERO IDENTIFICACION CONTRATISTA."/>
    <s v="N/A"/>
    <s v="N/A"/>
    <s v="N/A"/>
    <s v="N/A"/>
    <n v="0"/>
    <n v="0"/>
    <n v="0"/>
    <n v="0"/>
    <n v="7384902"/>
    <s v="LIDA"/>
    <d v="2024-11-14T00:00:00"/>
    <n v="13"/>
    <m/>
    <d v="2024-12-11T00:00:00"/>
    <s v="LIQUIDADO"/>
    <s v="OK"/>
    <m/>
    <m/>
    <s v="OK"/>
    <m/>
    <m/>
    <x v="6"/>
  </r>
  <r>
    <s v="1305"/>
    <x v="0"/>
    <s v="ADQUISICIÓN DE EQUIPOS Y MATERIALES DE LABORATORIO ESPECIALIZADOS NECESARIOS PARA EL DESARROLLO LA CONVOCATORIA PARA EL FORTALECIMIENTO DE LOS GRUPOS DE INVESTIGACIÓN CATEGORIZADOS Y RECONOCIDOS EN EL SNCTeI Y PROYECTOS INTERNOS, CON CARGO BPUNI VIAC 04 3"/>
    <m/>
    <x v="4"/>
    <n v="15952278"/>
    <s v="BIOLOGIKA PROYECTOS S.A.S"/>
    <s v="900.383.358-9"/>
    <s v="CARLOS HUMBERTO PALLARES PADILLA"/>
    <n v="80415371"/>
    <n v="3176680609"/>
    <s v="comercial@biologika.com"/>
    <s v="CUARENTA Y CINCO (45) DÍAS CALENDARIO"/>
    <d v="2024-10-28T00:00:00"/>
    <s v="ANGELA MARIA MOGOLLÓN ORTIZ"/>
    <s v="Docente de planta de la Facultad de Ciencias Agropecuarias y Recursos Naturales "/>
    <n v="1094240664"/>
    <s v="amogollon@unillanos.edu.co"/>
    <s v="N/A"/>
    <n v="2334"/>
    <d v="2024-10-11T00:00:00"/>
    <n v="6938"/>
    <d v="2024-10-29T00:00:00"/>
    <s v="220800614923201010050"/>
    <s v="INVERSIÓN - ESTAMPILLA UNILLANOS"/>
    <s v="N/A"/>
    <s v="N/A"/>
    <s v="N/A"/>
    <d v="2024-10-29T00:00:00"/>
    <d v="2024-12-13T00:00:00"/>
    <n v="0"/>
    <s v="N/A"/>
    <s v="N/A"/>
    <s v="N/A"/>
    <s v="N/A"/>
    <s v="N/A"/>
    <s v="N/A"/>
    <s v="N/A"/>
    <s v="N/A"/>
    <s v="N/A"/>
    <s v="N/A"/>
    <s v="N/A"/>
    <n v="0"/>
    <n v="0"/>
    <n v="0"/>
    <n v="0"/>
    <n v="15952278"/>
    <s v="NATALIA"/>
    <d v="2024-11-12T00:00:00"/>
    <n v="11"/>
    <s v="SI"/>
    <d v="2024-12-16T00:00:00"/>
    <s v="LIQUIDADO"/>
    <s v="OK LIQUIDADO"/>
    <d v="2024-11-12T00:00:00"/>
    <n v="12"/>
    <s v="OK LIQUIDACION"/>
    <m/>
    <m/>
    <x v="11"/>
  </r>
  <r>
    <s v="1313"/>
    <x v="0"/>
    <s v="ADQUISICIÓN DE EQUIPOS Y MATERIALES DE LABORATORIO ESPECIALIZADOS NECESARIOS PARA EL DESARROLLO LA CONVOCATORIA PARA EL FORTALECIMIENTO DE LOS GRUPOS DE INVESTIGACIÓN CATEGORIZADOS Y RECONOCIDOS EN EL SNCTeI Y PROYECTOS INTERNOS, CON CARGO BPUNI VIAC 04 3"/>
    <m/>
    <x v="4"/>
    <n v="62574753"/>
    <s v="EQUIPOS Y LABORATORIO DE COLOMBIA S.A.S                          "/>
    <s v="900.355.024-5                         "/>
    <s v="CATALINA MARÌA GOEZ CANO"/>
    <n v="43118872"/>
    <s v="3017217082.  "/>
    <s v="sandraperez@equiposylaboratorios.com    "/>
    <s v="CUARENTA Y CINCO (45) DÍAS CALENDARIO"/>
    <d v="2024-10-30T00:00:00"/>
    <s v="YOHANA MARIA VELASCO SANTAMARÍA"/>
    <s v="DIRECTORA TÈCNICA DE INVESTIGACIONES"/>
    <n v="52518905"/>
    <s v="ymvelascos@unillanos.edu.co                dginvestigaciones@unillanos.edu.co"/>
    <s v="N/A"/>
    <n v="2334"/>
    <d v="2024-10-12T00:00:00"/>
    <n v="6956"/>
    <d v="2024-10-30T00:00:00"/>
    <s v="220800614923201010051"/>
    <s v="INVERSIÓN - ESTAMPILLA UNILLANOS"/>
    <s v="N/A"/>
    <s v="N/A"/>
    <s v="N/A"/>
    <d v="2024-10-30T00:00:00"/>
    <d v="2024-12-13T00:00:00"/>
    <n v="0"/>
    <s v="N/A"/>
    <s v="N/A"/>
    <s v="N/A"/>
    <s v="N/A"/>
    <s v="N/A"/>
    <s v="N/A"/>
    <s v="N/A"/>
    <s v="N/A"/>
    <s v="N/A"/>
    <s v="N/A"/>
    <s v="N/A"/>
    <n v="0"/>
    <n v="0"/>
    <n v="0"/>
    <n v="0"/>
    <n v="62574753"/>
    <s v="NATALIA"/>
    <d v="2024-11-12T00:00:00"/>
    <n v="10"/>
    <s v="SI"/>
    <d v="2024-12-04T00:00:00"/>
    <s v="LIQUIDADO"/>
    <s v="OK HASTA ACTA DE INICIO"/>
    <d v="2024-11-12T00:00:00"/>
    <n v="10"/>
    <s v="OK ACTA DE INICIO"/>
    <m/>
    <m/>
    <x v="11"/>
  </r>
  <r>
    <s v="1314"/>
    <x v="1"/>
    <s v="INTERVENTORÍA TÉCNICA, ADMINISTRATIVA, JURÍDICA, FINANCIERA Y AMBIENTAL AL CONTRATO DE OBRA PARA LA CONSTRUCCIÓN DEL EDIFICIO MARÍA CRISTINA COBOS, CONFORME AL PROYECTO “FORTALECIMIENTO DE LAS CAPACIDADES INSTITUCIONALES DE CIENCIA, TECNOLOGÍA E INNOVACIÓ"/>
    <m/>
    <x v="9"/>
    <n v="1891933797"/>
    <s v="CONSORCIO INTERUNILLANOS"/>
    <s v="901883278-7"/>
    <s v="JUAN CAMILO POSADA VARELA"/>
    <n v="1094921302"/>
    <n v="3003475090"/>
    <s v="licitacionesintercons2015@gmail.com"/>
    <s v="DIECIOCHO (18) MESES CALENDARIO"/>
    <d v="2024-10-31T00:00:00"/>
    <s v="WILSON FERNANDO SALGADO CIFUENTES"/>
    <s v="VICERRECTOR DE RECURSOS UNIVERSITARIOS"/>
    <n v="17346234"/>
    <s v="vicerecursos@unillanos.edu.co"/>
    <s v="CONSORCIO INTERUNILLANOS, Nit. 901.883.278-7 1) INTERVENTORES CONSULTORES Y CONSTRUCTORES DE COLOMBIA S.A.S., con Nit 900.849.552-3 con porcentaje de participacion del 99% representada legalmente por el señor Juan Camilo Posada Varela, Identificado con ce"/>
    <s v="SICOF 2092 SPGR 7224 "/>
    <d v="2024-09-20T00:00:00"/>
    <s v="SICOF 7093                          SPGR 9124"/>
    <d v="2024-11-08T00:00:00"/>
    <s v="SICOF 33080592252320202009 _x000a_SPGR 00AD-3903-1000-2023-00550-0290"/>
    <s v="INVERSIÓN"/>
    <s v="Póliza de Cumplimiento No. 21-44-101455702"/>
    <d v="2024-11-14T00:00:00"/>
    <d v="2024-11-14T00:00:00"/>
    <d v="2024-11-15T00:00:00"/>
    <d v="2026-05-14T00:00:00"/>
    <n v="-76"/>
    <s v="N/A"/>
    <s v="N/A"/>
    <s v="N/A"/>
    <s v="N/A"/>
    <s v="N/A"/>
    <s v="N/A"/>
    <s v="N/A"/>
    <s v="N/A"/>
    <s v="N/A"/>
    <s v="N/A"/>
    <s v="N/A"/>
    <n v="0"/>
    <n v="0"/>
    <n v="0"/>
    <n v="0"/>
    <n v="1891933797"/>
    <s v="ALEJANDRA"/>
    <d v="2024-11-28T00:00:00"/>
    <n v="10"/>
    <s v="NO"/>
    <m/>
    <s v="EN EJECUCIÓN"/>
    <s v="OK HASTA ACTA DE INICIO"/>
    <d v="2024-11-07T00:00:00"/>
    <m/>
    <s v="OK ACTA DE INICIO"/>
    <m/>
    <m/>
    <x v="6"/>
  </r>
  <r>
    <s v="1315"/>
    <x v="0"/>
    <s v="RENOVACIÓN DEL HOSTING Y EL ALOJAMIENTO DE LA PLATAFORMA VIRTUAL MOODLE EN LA NUBE, NECESARIO PARA EL DESARROLLO DEL PROYECTO: BPUNI VIAC 04 3110 2023 &quot;GENERAR CAPACIDADES EN INNOVACIÓN, DESARROLLO TECNOLÓGICO Y CREACIÓN PARA LA GENERACIÓN, USO Y TRANSFER"/>
    <m/>
    <x v="4"/>
    <n v="192000000"/>
    <s v="EDULAB S.A.S"/>
    <s v="900435931-4"/>
    <s v="JUAN GABRIEL SÁENZ ESPITIA"/>
    <n v="80013624"/>
    <s v="3183517073 - 3173800536"/>
    <s v="comercial@edu-labs.com.co"/>
    <s v="HASTA EL 20 DE NOVIEMBRE DE 2024"/>
    <d v="2024-10-31T00:00:00"/>
    <s v="ANGÉLICA SOFÍA GONZÁLEZ PULIDO"/>
    <s v="Directora Técnica Educación a Distancia"/>
    <n v="52518173"/>
    <s v="angonzalez@unillanos.edu.co"/>
    <s v="N/A"/>
    <n v="2382"/>
    <d v="2024-10-18T00:00:00"/>
    <n v="6987"/>
    <d v="2024-10-31T00:00:00"/>
    <s v="220900630723201010050201"/>
    <s v="INVERSIÓN"/>
    <s v="11-45-101154466"/>
    <d v="2024-11-12T00:00:00"/>
    <d v="2024-11-12T00:00:00"/>
    <d v="2024-11-12T00:00:00"/>
    <d v="2024-11-20T00:00:00"/>
    <n v="0"/>
    <s v="N/A"/>
    <s v="N/A"/>
    <s v="N/A"/>
    <s v="N/A"/>
    <s v="N/A"/>
    <s v="N/A"/>
    <s v="N/A"/>
    <s v="N/A"/>
    <s v="N/A"/>
    <s v="N/A"/>
    <s v="N/A"/>
    <n v="0"/>
    <n v="0"/>
    <n v="0"/>
    <n v="0"/>
    <n v="192000000"/>
    <s v="CAMILO"/>
    <d v="2024-11-27T00:00:00"/>
    <n v="12"/>
    <s v="SI"/>
    <d v="2024-12-11T00:00:00"/>
    <s v="LIQUIDADO"/>
    <s v="OK "/>
    <d v="2024-11-27T00:00:00"/>
    <n v="20"/>
    <s v="OK "/>
    <m/>
    <m/>
    <x v="11"/>
  </r>
  <r>
    <s v="1316"/>
    <x v="0"/>
    <s v="SUMINISTRO DE ELEMENTOS Y MATERIALES PARA EL DESARROLLO DE LA COMPOSTERA DEL PROGRAMA DE MANEJO DE RESIDUOS VEGETALES Y SUMINISTRO DE PUNTOS ECOLÓGICOS Y/O RECIPIENTES PARA EL MANEJO INTEGRAL DE RESIDUOS SÓLIDOS DE LAS SEDES Y UNIDADES PRODUCTIVAS SEGÚN F"/>
    <m/>
    <x v="4"/>
    <n v="15453500"/>
    <s v="SERAGRO SERVICIOS AGROPECUARIOS SURAMERICANOS S.A.S."/>
    <s v="900651817-8"/>
    <s v="VICKY TATIANA RUIZ MALDONADO"/>
    <n v="1121038445"/>
    <n v="3156155149"/>
    <s v="seragrosas@hotmail.com"/>
    <s v="TREINTA (30) DIAS CALENDARIO"/>
    <d v="2024-11-01T00:00:00"/>
    <s v="MARIA PAULA ESTUPIÑAN TIUSO"/>
    <s v="ASESORA DE PLANEACIÓN "/>
    <n v="1121822030"/>
    <s v="infraestructura@unillanos.edu.co"/>
    <s v="N/A"/>
    <n v="2432"/>
    <d v="2024-10-23T00:00:00"/>
    <n v="6995"/>
    <d v="2024-11-01T00:00:00"/>
    <s v="22090063142320101004010104"/>
    <s v="INVERSIÓN"/>
    <s v="N/A"/>
    <s v="N/A"/>
    <s v="N/A"/>
    <d v="2024-11-01T00:00:00"/>
    <d v="2024-11-30T00:00:00"/>
    <n v="0"/>
    <s v="N/A"/>
    <s v="N/A"/>
    <s v="N/A"/>
    <s v="N/A"/>
    <s v="N/A"/>
    <s v="N/A"/>
    <s v="N/A"/>
    <s v="N/A"/>
    <s v="N/A"/>
    <s v="N/A"/>
    <s v="N/A"/>
    <n v="0"/>
    <n v="0"/>
    <n v="0"/>
    <n v="0"/>
    <n v="15453500"/>
    <s v="LIDA"/>
    <d v="2024-12-04T00:00:00"/>
    <n v="24"/>
    <m/>
    <d v="2024-12-11T00:00:00"/>
    <s v="LIQUIDADO"/>
    <s v="OK"/>
    <d v="2024-12-03T00:00:00"/>
    <m/>
    <s v="OK"/>
    <m/>
    <m/>
    <x v="6"/>
  </r>
  <r>
    <s v="1317"/>
    <x v="0"/>
    <s v="REALIZAR AUDITORIA DE RE-CERTIFICACIÓN DE CALIDAD DEL CENTRO DE IDIOMAS DE LA UNIVERSIDAD DE LOS LLANOS, BASADO EN LOS REQUISITOS ESTABLECIDOS EN LAS NORMAS ISO 9001, NTC 5555 Y NTC 5580 2024."/>
    <m/>
    <x v="3"/>
    <n v="7990850"/>
    <s v="CELAC CENTRO LATINOAMERICANO DE CERTIFICACIÓN S.A.S."/>
    <s v="900.346.018-2"/>
    <s v="JORGE CASTRO REYES"/>
    <n v="11187650"/>
    <s v="3152793153 - 3006589623"/>
    <s v="certificacion@celac.com.co"/>
    <s v="hasta el 30 de noviembre de 2024"/>
    <d v="2024-11-01T00:00:00"/>
    <s v="FERNANDO CAMPOS POLO"/>
    <s v="DECANO DE LA FACULTAD DE CIENCIAS HUMANAS Y DE LA EDUCACIÓN "/>
    <s v="12,191,587"/>
    <s v="FACULTAD_HUMANAS@UNILLANOS.EDU.CO"/>
    <s v="N/A"/>
    <n v="2448"/>
    <d v="2024-10-24T00:00:00"/>
    <n v="6994"/>
    <d v="2024-11-01T00:00:00"/>
    <s v="22010071042450209"/>
    <s v="GASTOS DE OPERACION COMERCIAL"/>
    <s v="N/A"/>
    <s v="N/A"/>
    <s v="N/A"/>
    <d v="2024-11-01T00:00:00"/>
    <d v="2024-11-30T00:00:00"/>
    <n v="0"/>
    <s v="N/A"/>
    <s v="N/A"/>
    <s v="N/A"/>
    <s v="N/A"/>
    <s v="N/A"/>
    <s v="N/A"/>
    <s v="N/A"/>
    <s v="N/A"/>
    <s v="N/A"/>
    <s v="N/A"/>
    <s v="N/A"/>
    <n v="0"/>
    <n v="0"/>
    <n v="0"/>
    <n v="0"/>
    <n v="7990850"/>
    <s v="CAMILO"/>
    <d v="2024-11-27T00:00:00"/>
    <n v="19"/>
    <m/>
    <d v="2024-12-02T00:00:00"/>
    <s v="LIQUIDADO"/>
    <s v="OK"/>
    <d v="2024-11-19T00:00:00"/>
    <m/>
    <s v="OK"/>
    <m/>
    <m/>
    <x v="6"/>
  </r>
  <r>
    <s v="1318"/>
    <x v="0"/>
    <s v="INTERVENTORÍA AL CONTRATO DE CONSULTORÍA, CUYO OBJETO ES: “ESTUDIOS Y DISEÑOS PARA EL MEJORAMIENTO DEL SISTEMA ELÉCTRICO DE LOS CAMPUS BARCELONA Y SAN ANTONIO DE LA UNIVERSIDAD DE LOS LLANOS EN VILLAVICENCIO, SEGÚN FICHA BPUNI VIARE 02 1906 2024”."/>
    <m/>
    <x v="9"/>
    <n v="79504376"/>
    <s v="ESPECIALIDADES ELECTRICAS G&amp;G INGENIERIA Y COMUNICACIONES S.A.S."/>
    <s v="900763267-8"/>
    <s v="CRISTIAN CAMILO GUTIERREZ LANDINEZ"/>
    <n v="1053769421"/>
    <n v="3136674476"/>
    <s v="gygelectricas@gmail.com"/>
    <s v="SEIS (6) MESES CALENDARIO"/>
    <d v="2024-11-01T00:00:00"/>
    <s v="WILSON FERNANDO SALGADO CIFUENTES"/>
    <s v="VICERRECTOR DE RECURSOS UNIVERSITARIOS"/>
    <n v="17346234"/>
    <s v="vicerecursos@unillanos.edu.co"/>
    <s v="N/A"/>
    <n v="2370"/>
    <d v="2024-10-17T00:00:00"/>
    <n v="7011"/>
    <d v="2024-11-01T00:00:00"/>
    <s v="22080085362320202008"/>
    <s v="INVERSIÓN"/>
    <s v="42-46-101030143"/>
    <d v="2024-11-18T00:00:00"/>
    <d v="2024-11-18T00:00:00"/>
    <d v="2024-11-18T00:00:00"/>
    <d v="2025-05-17T00:00:00"/>
    <n v="0"/>
    <s v="PRORROGA No.1 - 15/09/2025           PRORROGA No.2 - 29/10/2025"/>
    <s v="PRORROGA No.1 - PENDIENTE APROBACION DEFINITIVA DE LA FACTIBILIDAD DE SERVICIO Y LOS DISEÑOS ELECTRICOS ANTE LA ELECTRIFICADORA DEL META POR UN (01) MES Y QUINCE DIAS                PRORROGA No.2 - UNA VEZ HECHOS LOS AJUSTES SOLICITADOS POR LA ELECTRIFICA"/>
    <s v="PRORROGA No.1 - 30/10/2025            PRORROGA No.2 - 29/10/2025"/>
    <s v="N/A"/>
    <s v="N/A"/>
    <s v="N/A"/>
    <s v="N/A"/>
    <d v="2025-05-06T00:00:00"/>
    <s v="se debe suspender para analisis de especificaciones tecnicas (2 meses)"/>
    <d v="2025-07-05T00:00:00"/>
    <d v="2025-09-04T00:00:00"/>
    <n v="0"/>
    <n v="0"/>
    <n v="0"/>
    <n v="0"/>
    <n v="79504376"/>
    <s v="ALEJANDRA"/>
    <d v="2024-11-25T00:00:00"/>
    <n v="6"/>
    <s v="NO"/>
    <d v="2025-12-05T00:00:00"/>
    <s v="LIQUIDADO"/>
    <s v="OK"/>
    <d v="2024-11-20T00:00:00"/>
    <n v="14"/>
    <s v="OK"/>
    <m/>
    <m/>
    <x v="12"/>
  </r>
  <r>
    <s v="1319"/>
    <x v="0"/>
    <s v="ADQUISICIÓN DE EQUIPOS TECNOLÓGICOS COMO APOYO AL ACUERDO DE COFINANCIACIÓN DE PROYECTOS NO. 11 SUSCRITO ENTRE LA FUNDACIÓN ZOOLÓGICA DE CALI Y UNIVERSIDAD DE LOS LLANOS “DEFINIR LOS MONTOS, TÉRMINOS Y CONDICIONES EN LOS QUE LA FUNDACIÓN ZOOLÓGICA DE CALI"/>
    <m/>
    <x v="4"/>
    <n v="3512394"/>
    <s v="TECHNICAL PC COLOMBIA S.A.S."/>
    <s v="901.422.059-3"/>
    <s v="MAURICIO QUINTERO NARANJO"/>
    <n v="86062777"/>
    <s v="(608) 6829482 - 3142441100."/>
    <s v="gerencia@tpccolombia.com"/>
    <s v="VEINTISEIS (26) DIAS CALENDARIO"/>
    <d v="2024-11-01T00:00:00"/>
    <s v="ELVIS MIGUEL PÉREZ RODRÍGUEZ"/>
    <s v="DECANO DE LA FACULTAD DE CIENCIAS BÁSICAS E INGENIERÍA"/>
    <n v="17413048"/>
    <s v="decafcbi@unillanos.edu.co        eperez@unillanos.edu.co"/>
    <s v="N/A"/>
    <n v="2451"/>
    <d v="2024-10-24T00:00:00"/>
    <n v="7026"/>
    <d v="2024-11-05T00:00:00"/>
    <s v="22010061082450209"/>
    <s v="GASTOS DE OPERACION COMERCIAL"/>
    <s v="N/A"/>
    <s v="N/A"/>
    <s v="N/A"/>
    <d v="2024-11-05T00:00:00"/>
    <d v="2024-11-30T00:00:00"/>
    <n v="0"/>
    <s v="N/A"/>
    <s v="N/A"/>
    <s v="N/A"/>
    <s v="N/A"/>
    <s v="N/A"/>
    <s v="N/A"/>
    <s v="N/A"/>
    <s v="N/A"/>
    <s v="N/A"/>
    <s v="N/A"/>
    <s v="N/A"/>
    <n v="0"/>
    <n v="0"/>
    <n v="0"/>
    <n v="0"/>
    <n v="3512394"/>
    <s v="LIDA"/>
    <d v="2024-11-29T00:00:00"/>
    <n v="19"/>
    <s v="SI"/>
    <d v="2024-11-25T00:00:00"/>
    <s v="LIQUIDADO"/>
    <s v="OK LIQUIDADO"/>
    <d v="2024-11-22T00:00:00"/>
    <n v="16"/>
    <s v="OK"/>
    <m/>
    <m/>
    <x v="12"/>
  </r>
  <r>
    <s v="1320"/>
    <x v="0"/>
    <s v="ADQUISICIÓN DE MATERIALES E INSUMOS AGRICOLAS NECESARIOS PARA EL DESARROLLO LA CONVOCATORIA PARA EL FORTALECIMIENTO DE LOS GRUPOS DE INVESTIGACIÓN CATEGORIZADOS Y RECONOCIDOS EN EL SNCTeI Y PROYECTOS INTERNOS, CON CARGO BPUNI VIAC 04 3110 2023 – ACTUALIZA"/>
    <m/>
    <x v="4"/>
    <n v="12447790"/>
    <s v="SERAGRO SERVICIOS AGROPECUARIOS SURAMERICANOS S.A.S"/>
    <s v="900.651.817-8"/>
    <s v="VICKY TATIANA RUIZ MALDONADO"/>
    <n v="1123038445"/>
    <s v="3156155149 3219001334 "/>
    <s v="seragrosas@hotmail.com"/>
    <s v="CUARENTA Y CINCO (45) DÍAS CALENDARIO, o hasta el veintidós (22) de noviembre de 2024"/>
    <d v="2024-11-05T00:00:00"/>
    <s v="AGUSTIN GONGORA ORJUELA"/>
    <s v="DOCENTE DE PLANTA"/>
    <n v="93115030"/>
    <s v="agongora@unillanos.edu.co"/>
    <s v="N/A"/>
    <n v="2414"/>
    <d v="2024-10-22T00:00:00"/>
    <n v="7027"/>
    <d v="2024-11-05T00:00:00"/>
    <s v="220800614923201010050201"/>
    <s v="INVERSIÓN"/>
    <s v="N/A"/>
    <s v="N/A"/>
    <s v="N/A"/>
    <d v="2024-11-05T00:00:00"/>
    <d v="2024-11-22T00:00:00"/>
    <n v="0"/>
    <s v="N/A"/>
    <s v="N/A"/>
    <s v="N/A"/>
    <s v="N/A"/>
    <s v="N/A"/>
    <s v="N/A"/>
    <s v="N/A"/>
    <s v="N/A"/>
    <s v="N/A"/>
    <s v="N/A"/>
    <s v="N/A"/>
    <n v="0"/>
    <n v="0"/>
    <n v="0"/>
    <n v="0"/>
    <n v="12447790"/>
    <s v="CAMILO"/>
    <d v="2024-11-27T00:00:00"/>
    <n v="17"/>
    <s v="SI"/>
    <d v="2024-12-06T00:00:00"/>
    <s v="LIQUIDADO"/>
    <s v="OK"/>
    <d v="2024-11-13T00:00:00"/>
    <n v="7"/>
    <s v="OK"/>
    <m/>
    <m/>
    <x v="12"/>
  </r>
  <r>
    <s v="1321"/>
    <x v="0"/>
    <s v="ADQUISICIÓN DE INDUMENTARIA INSTITUCIONAL Y ELEMENTOS PROMOCIONALES NECESARIOS PARA EL DESARROLLO DEL PROYECTO “VISIBILIZAR LA MARCA INSTITUCIONAL Y POSICIONAMIENTO DE LA UNIVERSIDAD” – SEGÚN FICHA BPUNI VIARE 03 3110 2023."/>
    <m/>
    <x v="4"/>
    <n v="19063800"/>
    <s v="AGENCIA DE MERCADEO PUBLICIDAD Y CAPACITACIONES MANAGER S.A.S "/>
    <s v="901367256-2"/>
    <s v="JHONATHAN ABEL RODRIGUEZ PINZON"/>
    <n v="1121858342"/>
    <s v="3017137004 - 3242892413 "/>
    <s v="marketing@agenciamanager.com"/>
    <s v="hasta el 30 de noviembre de 2024"/>
    <d v="2024-11-07T00:00:00"/>
    <s v="GIOVANNY QUINTERO REYES"/>
    <s v="SECRETARIO GENERAL"/>
    <n v="86062346"/>
    <s v="SGENERAL@UNILLANOS.EDU.CO"/>
    <s v="N/A"/>
    <n v="2363"/>
    <d v="2024-10-16T00:00:00"/>
    <n v="7068"/>
    <d v="2024-11-07T00:00:00"/>
    <s v="22090063062320202008"/>
    <s v="INVERSIÓN"/>
    <s v="CV100045915"/>
    <d v="2024-11-14T00:00:00"/>
    <d v="2024-11-14T00:00:00"/>
    <d v="2024-11-14T00:00:00"/>
    <d v="2024-11-30T00:00:00"/>
    <n v="0"/>
    <s v="N/A"/>
    <s v="N/A"/>
    <s v="N/A"/>
    <s v="N/A"/>
    <s v="N/A"/>
    <d v="2024-11-15T00:00:00"/>
    <s v="SE ACLARA FECHAS EN EL ACTA DE INICIO POR ERRORES DE DIGITACIÓN"/>
    <s v="N/A"/>
    <s v="N/A"/>
    <s v="N/A"/>
    <s v="N/A"/>
    <n v="0"/>
    <n v="0"/>
    <n v="0"/>
    <n v="0"/>
    <n v="19063800"/>
    <s v="CAMILO"/>
    <d v="2024-12-12T00:00:00"/>
    <n v="21"/>
    <s v="SI"/>
    <d v="2024-11-22T00:00:00"/>
    <s v="LIQUIDADO"/>
    <s v="OK"/>
    <d v="2024-11-13T00:00:00"/>
    <n v="5"/>
    <s v="OK"/>
    <m/>
    <m/>
    <x v="12"/>
  </r>
  <r>
    <s v="1322"/>
    <x v="0"/>
    <s v="ADQUISICIÓN DE ELEMENTOS TECNOLÓGICOS Y ELECTRODOMÉSTICOS PARA LA FACULTAD DE CIENCIAS ECONÓMICAS, VIGENCIA 2024."/>
    <m/>
    <x v="4"/>
    <n v="16865870"/>
    <s v="TECHNICAL PC COLOMBIA S.A.S."/>
    <s v="901422059-3"/>
    <s v="MAURICIO QUINTERO NARANJO"/>
    <n v="86062777"/>
    <s v="(608) 6829482 - 3142441100."/>
    <s v="gerencia@tpccolombia.com"/>
    <s v="HASTA EL 20 DE NOVIEMBRE DE 2024"/>
    <d v="2024-11-08T00:00:00"/>
    <s v="JAVIER DÍAZ CASTRO"/>
    <s v="DECANO DE LA FACULTAD DE CIENCIAS ECONOMICAS "/>
    <n v="79685462"/>
    <s v="facultad_economicas@unillanos.edu.co"/>
    <s v="N/A"/>
    <n v="2517"/>
    <d v="2024-10-30T00:00:00"/>
    <n v="7110"/>
    <d v="2024-11-12T00:00:00"/>
    <s v="22010040092450209"/>
    <s v="FUNCIONAMIENTO"/>
    <s v="N/A"/>
    <s v="N/A"/>
    <s v="N/A"/>
    <d v="2024-11-12T00:00:00"/>
    <d v="2024-11-20T00:00:00"/>
    <n v="0"/>
    <s v="N/A"/>
    <s v="N/A"/>
    <s v="N/A"/>
    <s v="N/A"/>
    <s v="N/A"/>
    <s v="N/A"/>
    <s v="N/A"/>
    <s v="N/A"/>
    <s v="N/A"/>
    <s v="N/A"/>
    <s v="N/A"/>
    <n v="0"/>
    <n v="0"/>
    <n v="0"/>
    <n v="0"/>
    <n v="16865870"/>
    <s v="LIDA"/>
    <d v="2024-12-04T00:00:00"/>
    <n v="17"/>
    <m/>
    <d v="2024-11-22T00:00:00"/>
    <s v="LIQUIDADO"/>
    <s v="OK LIQUIDADO"/>
    <d v="2024-12-03T00:00:00"/>
    <m/>
    <m/>
    <m/>
    <m/>
    <x v="6"/>
  </r>
  <r>
    <s v="1323"/>
    <x v="0"/>
    <s v="SERVICIO TÉCNICO ESPECIALIZADO, DE DISEÑO, DIAGRAMACIÓN Y MAQUETACIÓN DE APLICACIÓN WEB MULTIMEDIA PARA MANEJO DE COLECCIONES BIOLÓGICAS, NECESARIO PARA EL DESARROLLO DEL PROYECTO CÓDIGO  40202318 “ACCESIBILIDAD E INTERCAMBIO DE INFORMACIÓN CIENTÍFICA REL"/>
    <m/>
    <x v="3"/>
    <n v="7370000"/>
    <s v="YEISON FABIÁN PIÑEROS PIRATEQUE"/>
    <n v="1121944308"/>
    <s v="N/A"/>
    <s v="N/A"/>
    <n v="3134419788"/>
    <s v="yeisonfabian_10@hotmail.com"/>
    <s v="DOS (02) MESES CALENDARIO"/>
    <d v="2024-11-08T00:00:00"/>
    <s v="BEATRIZ AVELINA VILLARRAGA BAQUERO"/>
    <s v="DIRECTOR TECNICO DE LA DIRECCION GENERAL DE PROYECCION SOCIAL "/>
    <n v="35262313"/>
    <s v="PROYECTOSPROYECCIONSOCIAL@UNILLANOS.EDU.CO"/>
    <s v="N/A"/>
    <n v="2236"/>
    <d v="2024-10-03T00:00:00"/>
    <n v="7111"/>
    <d v="2024-11-12T00:00:00"/>
    <s v="22090063082320202008"/>
    <s v="INVERSIÓN"/>
    <s v="N/A"/>
    <s v="N/A"/>
    <s v="N/A"/>
    <d v="2024-11-12T00:00:00"/>
    <d v="2025-01-11T00:00:00"/>
    <n v="0"/>
    <s v="12/12/2024 _x000a__x000a__x000a_27/02/2025"/>
    <s v="PRORROGA N°1. En razon a que el contrato se termina el 11/01/2025, sin embargo para esa fecha los profesores que deben recibir el contrato se encuentran en vacaciones colectivas. _x000a_PRORROGA N°2. En razon a que la Prorroga N° 1 se termina el 26/02/2025, y n"/>
    <s v="26/02/2025 _x000a__x000a__x000a_18/03/2025"/>
    <s v="N/A"/>
    <s v="N/A"/>
    <s v="N/A"/>
    <s v="N/A"/>
    <s v="N/A"/>
    <s v="N/A"/>
    <s v="N/A"/>
    <s v="N/A"/>
    <n v="0"/>
    <n v="0"/>
    <n v="0"/>
    <n v="0"/>
    <n v="7370000"/>
    <s v="LIDA"/>
    <d v="2024-12-09T00:00:00"/>
    <n v="20"/>
    <s v="SI"/>
    <d v="2025-03-18T00:00:00"/>
    <s v="LIQUIDADO"/>
    <s v="OK LIQUIDADO"/>
    <d v="2024-12-03T00:00:00"/>
    <m/>
    <s v="OK LIQUIDADO"/>
    <m/>
    <m/>
    <x v="6"/>
  </r>
  <r>
    <s v="1324"/>
    <x v="0"/>
    <s v="ADQUISICIÓN E INSTALACIÓN DE MOBILIARIO NECESARIO PARA EL CORRECTO FUNCIONAMIENTO DE LA FACULTAD DE CIENCIAS ECONOMICAS Y FACULTAD DE CIENCIAS HUMANAS Y DE LA EDUCACION DE LA UNIVERSIDAD DE LOS LLANOS."/>
    <m/>
    <x v="4"/>
    <n v="76083245"/>
    <s v="DARWIN MAURICIO HERNÁNDEZ DELGADO"/>
    <n v="79921505"/>
    <s v="N/A"/>
    <s v="N/A"/>
    <s v="3102854794."/>
    <s v="dmhd1980@hotmail.com"/>
    <s v="HASTA EL 20 DE NOVIEMBRE DE 2024"/>
    <d v="2024-11-08T00:00:00"/>
    <s v="FERNANDO CAMPOS POLO"/>
    <s v="DECANO DE LA FACULTAD DE CIENCIAS HUMANAS Y DE LA EDUCACIÓN "/>
    <s v="12,191,587"/>
    <s v="FACULTAD_HUMANAS@UNILLANOS.EDU.CO"/>
    <s v="N/A"/>
    <n v="2530"/>
    <d v="2024-10-31T00:00:00"/>
    <n v="7147"/>
    <d v="2024-11-12T00:00:00"/>
    <s v="22010040092450209_x000a_22010071042450209"/>
    <s v="FUNCIONAMIENTO"/>
    <n v="4084618"/>
    <d v="2024-11-15T00:00:00"/>
    <d v="2024-11-15T00:00:00"/>
    <d v="2024-11-15T00:00:00"/>
    <d v="2024-11-20T00:00:00"/>
    <n v="0"/>
    <s v="N/A"/>
    <s v="N/A"/>
    <s v="N/A"/>
    <s v="N/A"/>
    <s v="N/A"/>
    <s v="N/A"/>
    <s v="N/A"/>
    <s v="N/A"/>
    <s v="N/A"/>
    <s v="N/A"/>
    <s v="N/A"/>
    <n v="0"/>
    <n v="0"/>
    <n v="0"/>
    <n v="0"/>
    <n v="76083245"/>
    <s v="CAMILO"/>
    <d v="2024-12-04T00:00:00"/>
    <n v="14"/>
    <s v="SI"/>
    <d v="2024-12-06T00:00:00"/>
    <s v="LIQUIDADO"/>
    <s v="OK"/>
    <d v="2024-12-03T00:00:00"/>
    <m/>
    <s v="OK"/>
    <m/>
    <m/>
    <x v="6"/>
  </r>
  <r>
    <s v="1325"/>
    <x v="0"/>
    <s v="ADQUISICIÓN DE DISPOSITIVOS MÉDICOS PARA EL DESARROLLO DEL PROYECTO DE LA FACULTAD DE CIENCIAS DE LA SALUD DENOMINADO: &quot;FORTALECIMIENTO DEL BIENESTAR ESTUDIANTIL EN LAS PRÁCTICAS FORMATIVAS EN EL MARCO DE LA RELACIÓN DOCENCIA-SERVICIO DE LA UNIVERSIDAD DE"/>
    <m/>
    <x v="4"/>
    <n v="44367008"/>
    <s v="MAXICAL S.A.S."/>
    <s v="900.447.875-1"/>
    <s v="SERGIO CALDERON TRASLAVIÑA"/>
    <n v="17332600"/>
    <n v="3158273481"/>
    <s v="gerente@maxical.com"/>
    <s v="CUATRO (04) MESES CALENDARIO"/>
    <d v="2024-11-12T00:00:00"/>
    <s v="LUZ MIRYAM TOBÓN BORRERO"/>
    <s v="DECANA DE LA FACULTAD DE CIENCIAS DE LA SALUD"/>
    <n v="40382398"/>
    <s v="FACULTAD_SALUD@UNILLANOS.EDU.CO"/>
    <s v="N/A"/>
    <n v="2537"/>
    <d v="2024-10-31T00:00:00"/>
    <n v="7162"/>
    <d v="2024-11-13T00:00:00"/>
    <s v="220800853723201010030601"/>
    <s v="INVERSIÓN - ESTAMPILLA UNILLANOS"/>
    <s v="30-46-101015861 "/>
    <d v="2024-11-14T00:00:00"/>
    <d v="2024-11-15T00:00:00"/>
    <d v="2024-11-15T00:00:00"/>
    <d v="2025-03-14T00:00:00"/>
    <n v="0"/>
    <s v="N/A"/>
    <s v="N/A"/>
    <s v="N/A"/>
    <s v="N/A"/>
    <s v="N/A"/>
    <s v="N/A"/>
    <s v="N/A"/>
    <s v="N/A"/>
    <s v="N/A"/>
    <s v="N/A"/>
    <s v="N/A"/>
    <n v="0"/>
    <n v="0"/>
    <n v="0"/>
    <n v="0"/>
    <n v="44367008"/>
    <s v="NATALIA"/>
    <d v="2024-11-26T00:00:00"/>
    <n v="8"/>
    <s v="SI"/>
    <d v="2025-04-10T00:00:00"/>
    <s v="LIQUIDADO"/>
    <s v="OK LIQUIDADO"/>
    <d v="2024-11-26T00:00:00"/>
    <m/>
    <s v="OK LIQUIDADO"/>
    <m/>
    <m/>
    <x v="6"/>
  </r>
  <r>
    <s v="1326"/>
    <x v="1"/>
    <s v="ESTUDIOS Y DISEÑOS PARA EL MEJORAMIENTO DEL SISTEMA ELÉCTRICO DE LOS CAMPUS BARCELONA Y SAN ANTONIO DE LA UNIVERSIDAD DE LOS LLANOS EN VILLAVICENCIO, SEGÚN FICHA BPUNI VIARE 02 1906 2024"/>
    <m/>
    <x v="9"/>
    <n v="532000000"/>
    <s v="UNIÓN TEMPORAL DISEÑOS ELÉCTRICOS"/>
    <s v="901.888.062-6"/>
    <s v="ALCIRA RÌOS BERNAL"/>
    <n v="41684179"/>
    <n v="3163902090"/>
    <s v="disenoselectricos2024@gmail.com"/>
    <s v="SEIS (06) MESES CALENDARIO"/>
    <d v="2024-11-13T00:00:00"/>
    <s v="ESPECIALIDADES ELÉCTRICAS G&amp;G INGENIERÍA Y_x000a_COMUNICACIONES S.A.S"/>
    <s v="ESPECIALIDADES ELECTRICAS G&amp;G INGENIERIA Y COMUNICACIONES S.A.S."/>
    <s v="900763267-8"/>
    <s v="gygelectricas@gmail.com"/>
    <s v="1) GRUPO INGENIERÌA CIVIL AMBIENTAL SANITARIA Y ELECTRICA S.A.S (GRUPO ICASE S.A.S), identificada con NIT 901.179.461-1, representada legalmente por el señor, JHON EDGAR VELASQUEZ GUEVARA, identificado con cédula de ciudadanía Nº 3.277.691,expedida en Res"/>
    <n v="2292"/>
    <d v="2024-10-08T00:00:00"/>
    <n v="7161"/>
    <d v="2024-11-13T00:00:00"/>
    <s v="22080085362320202008"/>
    <s v="INVERSIÓN - ESTAMPILLA UNILLANOS"/>
    <s v="620 47 994000054856 "/>
    <d v="2024-11-14T00:00:00"/>
    <d v="2024-11-14T00:00:00"/>
    <d v="2024-11-18T00:00:00"/>
    <d v="2025-05-17T00:00:00"/>
    <n v="-438"/>
    <s v="15/09/2025                 29/10/2025"/>
    <s v="PRÓRROGA N°01: Se prorroga el contrato por UN (01) MES Y QUINCE (15) DÍAS CALENDARIO, en razón a que no se ha termindo con los diseños.                                                                                                PRÓRROGA N° 02:PRORROGAR"/>
    <s v="30/10/2025            30/12/2025"/>
    <s v="N/A"/>
    <s v="N/A"/>
    <s v="N/A"/>
    <s v="N/A"/>
    <d v="2025-05-06T00:00:00"/>
    <s v="SUSPENSIÓN N°01: A la espera de la aprobación de factibilidad por EMSA"/>
    <d v="2025-07-04T00:00:00"/>
    <d v="2025-09-04T00:00:00"/>
    <n v="0"/>
    <n v="0"/>
    <n v="0"/>
    <n v="0"/>
    <n v="532000000"/>
    <s v="NATALIA"/>
    <d v="2024-12-05T00:00:00"/>
    <n v="14"/>
    <s v="NO"/>
    <m/>
    <s v="EN EJECUCIÓN"/>
    <m/>
    <d v="2024-11-20T00:00:00"/>
    <m/>
    <s v="OK ACTA DE INICIO"/>
    <m/>
    <m/>
    <x v="6"/>
  </r>
  <r>
    <s v="1327"/>
    <x v="0"/>
    <s v="ADQUISICIÓN DE EQUIPO FLOCULADOR PARA LA MEDICIÓN DE LA CALIDAD DEL AGUA DE LA UNIVERSIDAD DE LOS LLANOS CON CARGO A LA FICHA BPUNI PLAN 02 0311 2023."/>
    <m/>
    <x v="4"/>
    <n v="6899977"/>
    <s v="TECNOAQUA S.A.S."/>
    <s v="900789091-1"/>
    <s v="JUAN CARLOS CORTES JARAMILLO"/>
    <n v="80422748"/>
    <s v="3196032445 – 3158635823 - 3124446662"/>
    <s v="tecnoaquasas@gmail.com"/>
    <s v="HASTA EL 20 DE NOVIEMBRE DE 2024"/>
    <d v="2024-11-13T00:00:00"/>
    <s v="MARIA PAULA ESTUPIÑAN TIUSO"/>
    <s v="ASESORA OFICINA DE PLANEACION"/>
    <n v="1121822030"/>
    <s v="PLANEACION@UNILLANOS.EDU.CO"/>
    <s v="N/A"/>
    <n v="2559"/>
    <d v="2024-11-01T00:00:00"/>
    <n v="7237"/>
    <d v="2024-11-14T00:00:00"/>
    <s v="22090063142320101004010104"/>
    <s v="INVERSIÓN"/>
    <s v="N/A"/>
    <s v="N/A"/>
    <s v="N/A"/>
    <d v="2024-11-14T00:00:00"/>
    <d v="2024-11-20T00:00:00"/>
    <n v="0"/>
    <s v="N/A"/>
    <s v="    "/>
    <s v="N/A"/>
    <s v="N/A"/>
    <s v="N/A"/>
    <s v="N/A"/>
    <s v="N/A"/>
    <s v="N/A"/>
    <s v="N/A"/>
    <s v="N/A"/>
    <s v="N/A"/>
    <n v="0"/>
    <n v="0"/>
    <n v="0"/>
    <n v="0"/>
    <n v="6899977"/>
    <s v="ALEJANDRA"/>
    <d v="2024-11-27T00:00:00"/>
    <n v="10"/>
    <s v="SI"/>
    <d v="2024-11-29T00:00:00"/>
    <s v="LIQUIDADO"/>
    <s v="OK"/>
    <d v="2024-11-19T00:00:00"/>
    <m/>
    <s v="OK"/>
    <m/>
    <m/>
    <x v="6"/>
  </r>
  <r>
    <s v="1328"/>
    <x v="0"/>
    <s v="ADQUISICIÓN DE RECURSOS BIBLIOGRÁFICOS FÍSICOS COMO APOYO A LOS PROGRAMAS ACADÉMICOS DE LA UNIVERSIDAD DE LOS LLANOS, CON CARGO A LA FICHA BPUNI BIB 02 0211 2023."/>
    <m/>
    <x v="4"/>
    <n v="44999102"/>
    <s v="EDICIONES DE LA U LIMITADA"/>
    <s v="900.349.018-6"/>
    <s v="OSWALDO PEÑUELA CARRION"/>
    <n v="79641700"/>
    <n v="3106256033"/>
    <s v="gerencia@edicionesdelau.com"/>
    <s v="HASTA EL VEINTE (20) DE NOVIEMBRE DEL 2024"/>
    <d v="2024-11-14T00:00:00"/>
    <s v="HERMINDA NAVARRO ARGUELLO"/>
    <s v="JEFE DE BIBLIOTECA"/>
    <n v="40384755"/>
    <s v="biblioteca@unillanos.edu.co                     hnavarro@unillanos.edu.co"/>
    <s v="N/A"/>
    <n v="2586"/>
    <d v="2024-11-05T00:00:00"/>
    <n v="7239"/>
    <d v="2024-11-14T00:00:00"/>
    <s v="220900631123201010050205"/>
    <s v="INVERSIÓN - ESTAMPILLA UNILLANOS"/>
    <s v="N/A"/>
    <s v="N/A"/>
    <s v="N/A"/>
    <d v="2024-11-15T00:00:00"/>
    <d v="2024-11-20T00:00:00"/>
    <n v="0"/>
    <d v="2024-11-20T00:00:00"/>
    <s v="PRÒRROGA Nº 01                                                                                 Por un término de TRES (3) MESES CALENDARIO, debido a temas de receso académico y procesos de importación de España y Estados Unidos, dada la temporada de fin d"/>
    <d v="2025-02-20T00:00:00"/>
    <s v="N/A"/>
    <s v="N/A"/>
    <s v="N/A"/>
    <s v="N/A"/>
    <s v="N/A"/>
    <s v="N/A"/>
    <s v="N/A"/>
    <s v="N/A"/>
    <n v="0"/>
    <n v="0"/>
    <n v="0"/>
    <n v="0"/>
    <n v="44999102"/>
    <s v="NATALIA"/>
    <d v="2024-11-27T00:00:00"/>
    <n v="9"/>
    <s v="SI"/>
    <d v="2025-03-11T00:00:00"/>
    <s v="LIQUIDADO"/>
    <s v="OK LIQUIDADO"/>
    <d v="2024-11-20T00:00:00"/>
    <m/>
    <s v="OK HASTA LIQUIDACIION"/>
    <m/>
    <m/>
    <x v="6"/>
  </r>
  <r>
    <s v="1329"/>
    <x v="0"/>
    <s v="TRATAMIENTO DE PODA Y TALA PARA INDIVIDUOS ARBÓREOS DE DIFERENTES ESPECIES Y SU DISPOSICIÓN FINAL DE LA UNIVERSIDAD DE LOS LLANOS"/>
    <m/>
    <x v="3"/>
    <n v="24990000"/>
    <s v="RIAÑO RAMÌREZ S.A.S"/>
    <s v="900.692.046-1"/>
    <s v="NATALIA RIAÑO RAMÌREZ"/>
    <n v="1121852859"/>
    <s v="3014197328                        (608) 6622553"/>
    <s v="comercial@rrsas.com   "/>
    <s v="HASTA EL TREINTA (30) DE NOVIEMBRE DE 2024"/>
    <d v="2024-11-14T00:00:00"/>
    <s v="MARIA PAULA ESTUPIÑAN TIUSO"/>
    <s v="ASESORA OFICINA DE PLANEACION"/>
    <n v="1121822030"/>
    <s v="PLANEACION@UNILLANOS.EDU.CO"/>
    <s v="N/A"/>
    <n v="2585"/>
    <d v="2024-11-05T00:00:00"/>
    <n v="7238"/>
    <d v="2024-11-14T00:00:00"/>
    <s v="21010060572120202008"/>
    <s v="FUNCIONAMIENTO"/>
    <s v="N/A"/>
    <s v="N/A"/>
    <s v="N/A"/>
    <d v="2024-11-15T00:00:00"/>
    <d v="2024-11-30T00:00:00"/>
    <n v="0"/>
    <d v="2024-11-30T00:00:00"/>
    <s v="PRÒRROGA Nº 01                                                                                                                      Por un término de QUINCE (15) DÍAS CALENDARIO, debido a cambios climaticos que impiden la ejecuciòn"/>
    <d v="2025-01-20T00:00:00"/>
    <s v="N/A"/>
    <s v="N/A"/>
    <s v="N/A"/>
    <s v="N/A"/>
    <s v="N/A"/>
    <s v=" "/>
    <s v="N/A"/>
    <s v="N/A"/>
    <n v="0"/>
    <n v="0"/>
    <n v="0"/>
    <n v="0"/>
    <n v="24990000"/>
    <s v="NATALIA"/>
    <d v="2024-11-26T00:00:00"/>
    <n v="8"/>
    <s v="NO"/>
    <d v="2024-12-06T00:00:00"/>
    <s v="LIQUIDADO"/>
    <s v="OK HASTA ACTA DE INICIO"/>
    <d v="2024-11-20T00:00:00"/>
    <m/>
    <s v="OK"/>
    <m/>
    <m/>
    <x v="6"/>
  </r>
  <r>
    <s v="1331"/>
    <x v="0"/>
    <s v="ADQUISICIÓN DE LICENCIA AUTOCAD REVIT LT PARA EL DESARROLLO DE ACTIVIDADES DE LA OFICINA ASESORA DE PLANEACIÓN DE LA UNIVERSIDAD DE LOS LLANOS."/>
    <m/>
    <x v="4"/>
    <n v="10269000"/>
    <s v="CYMETRIA GROUP S.A.S."/>
    <s v="900.093.735-8"/>
    <s v="OSCAR ORLANDO DUEÑAS MORA "/>
    <n v="79500330"/>
    <s v="3107747010 - 3136274643"/>
    <s v="erika.rodriguez@cymetria.com, camila.torres@cymetria.com"/>
    <s v="HASTA EL 20 DE NOVIEMBRE DE 2024"/>
    <d v="2024-11-14T00:00:00"/>
    <s v="ROIMAN ARTURO SASTOQUE GUZMÁN"/>
    <s v="JEFE DE LA OFICINA DE SISTEMAS"/>
    <n v="86057944"/>
    <s v="SISTEMAS@UNILLANOS.EDU.CO"/>
    <s v="N/A"/>
    <n v="2561"/>
    <d v="2024-11-01T00:00:00"/>
    <n v="7264"/>
    <d v="2024-11-15T00:00:00"/>
    <s v="22010060922130405001"/>
    <s v="FUNCIONAMIENTO"/>
    <s v="N/A"/>
    <s v="N/A"/>
    <s v="N/A"/>
    <d v="2024-11-15T00:00:00"/>
    <d v="2024-11-20T00:00:00"/>
    <n v="0"/>
    <s v="N/A"/>
    <s v="N/A"/>
    <s v="N/A"/>
    <s v="N/A"/>
    <s v="N/A"/>
    <s v="N/A"/>
    <s v="N/A"/>
    <s v="N/A"/>
    <s v="N/A"/>
    <s v="N/A"/>
    <s v="N/A"/>
    <n v="0"/>
    <n v="0"/>
    <n v="0"/>
    <n v="0"/>
    <n v="10269000"/>
    <s v="ALEJANDRA"/>
    <d v="2024-12-02T00:00:00"/>
    <n v="12"/>
    <s v="SI"/>
    <d v="2024-11-25T00:00:00"/>
    <s v="LIQUIDADO"/>
    <s v="OK "/>
    <d v="2024-11-19T00:00:00"/>
    <m/>
    <s v="OK"/>
    <m/>
    <m/>
    <x v="6"/>
  </r>
  <r>
    <s v="1332"/>
    <x v="0"/>
    <s v="ADQUISICIÓN DE MOBILIARIO NECESARIO PARA EL DESARROLLO DEL PROYECTO &quot;FORTALECIMIENTO DEL BIENESTAR ESTUDIANTIL EN LAS PRÁCTICAS FORMATIVAS EN EL MARCO DE LA RELACIÓN DOCENCIA-SERVICIO DE LA UNIVERSIDAD DE LOS LLANOS&quot; FICHA BPUNI FCS 01 2805 2024."/>
    <m/>
    <x v="4"/>
    <n v="80950107"/>
    <s v="TÉCNICOS Y PROYECTO S.A.S"/>
    <s v="900301387-1"/>
    <s v="ALEJANDRO SOLANO RODRIGUEZ"/>
    <n v="1234792149"/>
    <s v="3162673112."/>
    <s v="tecnicosyproyectossas@gmail.com "/>
    <s v="CUATRO (04) MESES CALENDARIO"/>
    <d v="2024-11-15T00:00:00"/>
    <s v="LUZ MIRYAM TOBÓN BORRERO"/>
    <s v="DECANA DE LA FACULTAD DE CIENCIAS DE LA SALUD"/>
    <n v="40382398"/>
    <s v="FACULTAD_SALUD@UNILLANOS.EDU.CO"/>
    <s v="N/A"/>
    <n v="2595"/>
    <d v="2024-11-06T00:00:00"/>
    <n v="7278"/>
    <d v="2024-11-18T00:00:00"/>
    <s v="22080085372320101004010102"/>
    <s v="INVERSIÓN"/>
    <s v="CV-100046093"/>
    <d v="2024-11-20T00:00:00"/>
    <d v="2024-11-20T00:00:00"/>
    <d v="2024-11-20T00:00:00"/>
    <d v="2025-03-19T00:00:00"/>
    <n v="0"/>
    <s v="N/A"/>
    <s v="N/A"/>
    <s v="N/A"/>
    <s v="N/A"/>
    <s v="N/A"/>
    <s v="N/A"/>
    <s v="N/A"/>
    <s v="N/A"/>
    <s v="N/A"/>
    <s v="N/A"/>
    <s v="N/A"/>
    <n v="0"/>
    <n v="0"/>
    <n v="0"/>
    <n v="0"/>
    <n v="80950107"/>
    <s v="CAMILO"/>
    <d v="2024-12-06T00:00:00"/>
    <n v="13"/>
    <s v="SI"/>
    <d v="2025-04-09T00:00:00"/>
    <s v="LIQUIDADO"/>
    <s v="OK"/>
    <d v="2024-12-04T00:00:00"/>
    <m/>
    <s v="OK"/>
    <m/>
    <m/>
    <x v="6"/>
  </r>
  <r>
    <s v="1334"/>
    <x v="0"/>
    <s v="SERVICIO DE MANTENIMIENTO GENERAL PREVENTIVO Y CORRECTIVO CON SUMINISTRO DE REPUESTOS PARA LOS AIRES ACONDICIONADOS DE LA UNIVERSIDAD DE LOS LLANOS."/>
    <m/>
    <x v="6"/>
    <n v="25000000"/>
    <s v="GIMATEK TECNOLOGÍA S.A.S."/>
    <s v="901261645-8"/>
    <s v="GILBERT CÉSPEDES VIZCAÍNO"/>
    <n v="17345902"/>
    <n v="3105605107"/>
    <s v="gimatektecnologiasas2019@gmail.com"/>
    <s v="TRECE (13) DIAS CALENDARIO"/>
    <d v="2024-11-18T00:00:00"/>
    <s v=" "/>
    <s v="TÉCNICO ADMINISTRATIVO SERVICIOS GENERALES"/>
    <n v="40390987"/>
    <s v="SERVICIOS.GENERALES@UNILLANOS.EDU.CO"/>
    <s v="N/A"/>
    <n v="2676"/>
    <d v="2024-11-14T00:00:00"/>
    <n v="7284"/>
    <d v="2024-11-18T00:00:00"/>
    <s v="21010060342120202005"/>
    <s v="FUNCIONAMIENTO"/>
    <s v="N/A"/>
    <s v="N/A"/>
    <s v="N/A"/>
    <d v="2024-11-18T00:00:00"/>
    <d v="2024-11-30T00:00:00"/>
    <n v="0"/>
    <s v="N/A"/>
    <s v="N/A"/>
    <s v="N/A"/>
    <s v="N/A"/>
    <s v="N/A"/>
    <d v="2024-11-20T00:00:00"/>
    <s v="ACLARATORIA N° 01, AL ACTA DE INICIO EN EL VALOR DEL CONTRATO Y EL NUMERO DE CDP."/>
    <s v="N/A"/>
    <s v="N/A"/>
    <s v="N/A"/>
    <s v="N/A"/>
    <n v="0"/>
    <n v="0"/>
    <n v="0"/>
    <n v="0"/>
    <n v="25000000"/>
    <s v="LIDA"/>
    <d v="2024-12-06T00:00:00"/>
    <n v="15"/>
    <s v="SI"/>
    <d v="2024-11-28T00:00:00"/>
    <s v="LIQUIDADO"/>
    <s v="OK"/>
    <d v="2024-11-20T00:00:00"/>
    <m/>
    <s v="OK"/>
    <m/>
    <m/>
    <x v="6"/>
  </r>
  <r>
    <s v="1335"/>
    <x v="0"/>
    <s v="SERVICIO ESPECIALIZADO PARA LA REALIZACIÓN DE LOS EXÁMENES PERIÓDICOS MÉDICO OCUPACIONALES PARA DOCENTES DE PLANTA Y TRABAJADORES DE PLANTA, ASÍ COMO EXÁMEN DE EGRESO PARA LOS DOCENTES OCASIONALES."/>
    <m/>
    <x v="3"/>
    <n v="36602100"/>
    <s v="IPS CONSULTORIO MÈDICO SALUD OCUPACIONAL S.A.S"/>
    <s v="900.454.855-3"/>
    <s v="MARTHA CECILIA ESCOBAR ARCINIEGAS"/>
    <n v="40366813"/>
    <s v="3108570710 - 3103076666"/>
    <s v="gerencia@ipsso.co   "/>
    <s v="HASTA EL TREINTA (30) DE NOVIEMBRE DE 2024"/>
    <d v="2024-11-18T00:00:00"/>
    <s v="VÍCTOR EFRÉN ORTIZ ORTIZ"/>
    <s v="JEFE DIVISIÒN DE SERVICIOS ADMINISTRATIVOS"/>
    <n v="86039367"/>
    <s v="recurso_humano@unillanos.edu.co                                  vortiz@unillanos.edu.co"/>
    <s v="N/A"/>
    <n v="2611"/>
    <d v="2024-11-08T00:00:00"/>
    <n v="7283"/>
    <d v="2024-11-18T00:00:00"/>
    <s v="22010060562120202008"/>
    <s v="FUNCIONAMIENTO"/>
    <s v="N/A"/>
    <s v="N/A"/>
    <s v="N/A"/>
    <d v="2024-11-18T00:00:00"/>
    <d v="2024-11-30T00:00:00"/>
    <n v="0"/>
    <d v="2024-11-29T00:00:00"/>
    <s v="PRÒRROGA Nº 01                                                                                 Por un término de DOS  (02) MESES CALENDARIO, en ra`zòn a que el personal de planta y docentes de planta y ocasionales salen hasta el 17 de diciembre, quedando "/>
    <d v="2025-01-31T00:00:00"/>
    <s v="N/A"/>
    <s v="N/A"/>
    <s v="N/A"/>
    <s v="N/A"/>
    <s v="N/A"/>
    <s v="N/A"/>
    <s v="N/A"/>
    <s v="N/A"/>
    <n v="0"/>
    <n v="0"/>
    <n v="0"/>
    <n v="0"/>
    <n v="36602100"/>
    <s v="NATALIA"/>
    <d v="2024-11-26T00:00:00"/>
    <n v="7"/>
    <s v="NO"/>
    <d v="2025-02-05T00:00:00"/>
    <s v="LIQUIDADO"/>
    <s v="OK"/>
    <d v="2024-11-20T00:00:00"/>
    <n v="3"/>
    <s v="OK"/>
    <m/>
    <m/>
    <x v="12"/>
  </r>
  <r>
    <s v="1336"/>
    <x v="0"/>
    <s v="ADQUISICIÓN DE MATERIALES Y ELEMENTOS DE LABORATORIO PARA EL PROYECTO INVESTIGACIÓN DE BIOCARBONOS PARA ENMIENDAS Y RETENCIÓN DE CADMIO EN SUELOS: UNA ALTERNATIVA DE APROVECHAMIENTO DE RESIDUOS LIGNOCELULÓSICOS DEL DEPARTAMENTO DEL META, CÓDIGO BPIN 20210"/>
    <m/>
    <x v="4"/>
    <n v="38984757"/>
    <s v="AM SUMINISTROS S.A.S."/>
    <s v="901.573.047-2"/>
    <s v="ÁNGELA MARÍA DE LA TORRE LOZANO"/>
    <n v="52265843"/>
    <s v="3108862540, 3115071483"/>
    <s v="marcela.gonzalez@amsuministros.com.co, amsuministrosdiana@gmial.com"/>
    <s v="HASTA EL 30 DE NOVIEMBRE DE 2024 "/>
    <d v="2024-11-19T00:00:00"/>
    <s v="NELSON OSWALDO BRICEÑO GAMBA"/>
    <s v="SUPERVISOR DEL PROYECTO BPIN: 2021000100384 "/>
    <n v="79740745"/>
    <s v="PROYECTO_SGR_100384@UNILLANOS.EDU.CO"/>
    <s v="N/A"/>
    <s v="8124                        2688"/>
    <d v="2024-11-14T00:00:00"/>
    <s v="9724                         7360"/>
    <d v="2024-11-20T00:00:00"/>
    <s v="33073842772320201003"/>
    <s v="REGALÍAS"/>
    <s v="N/A"/>
    <s v="N/A"/>
    <s v="N/A"/>
    <d v="2024-11-20T00:00:00"/>
    <d v="2024-11-30T00:00:00"/>
    <n v="0"/>
    <s v="N/A"/>
    <s v="PRORROGA N° 1. En razon a que uno de los elementos a entregar, se encuentra en proceso de importacion."/>
    <d v="2025-01-31T00:00:00"/>
    <s v="N/A"/>
    <s v=" "/>
    <s v="N/A"/>
    <s v="N/A"/>
    <s v="N/A"/>
    <s v="N/A"/>
    <s v="N/A"/>
    <s v="N/A"/>
    <n v="0"/>
    <n v="0"/>
    <n v="0"/>
    <n v="0"/>
    <n v="38984757"/>
    <s v="LIDA"/>
    <d v="2024-12-12T00:00:00"/>
    <n v="17"/>
    <s v="SI"/>
    <d v="2025-02-17T00:00:00"/>
    <s v="LIQUIDADO"/>
    <s v="OK"/>
    <d v="2024-11-20T00:00:00"/>
    <m/>
    <s v="OK LIQUIDADO"/>
    <m/>
    <m/>
    <x v="6"/>
  </r>
  <r>
    <s v="1337"/>
    <x v="0"/>
    <s v="ADQUISICIÒN DE ELEMENTOS PUBLICITARIOS E INSUMOS DE OFICINA PARA EL DESARROLLO DE EVENTOS ACADÉMICOS Y ACTIVIDADES ADMINISTRATIVAS EN LA UNIVERSIDAD DE LOS LLANOS."/>
    <m/>
    <x v="4"/>
    <n v="21700000"/>
    <s v="LA GUÌA IMPRESORES JYM S.A.S"/>
    <s v="901.754.505-1"/>
    <s v="LEIDY YOHANNA LONDOÑO OCAMPO"/>
    <n v="38791218"/>
    <n v="3208400497"/>
    <s v="johanna0673@gmail.com clasificadoslaguia@gmail.com"/>
    <s v="QUINCE (15) DÍAS CALENDARIO"/>
    <d v="2024-11-19T00:00:00"/>
    <s v="WILSON FERNANDO SALGADO CIFUENTES"/>
    <s v="VICERRECTOR DE RECURSOS UNIVERSITARIOS"/>
    <n v="17346234"/>
    <s v="vicerecursos@unillanos.edu.co"/>
    <s v="N/A"/>
    <n v="2691"/>
    <d v="2024-11-14T00:00:00"/>
    <n v="7322"/>
    <d v="2024-11-19T00:00:00"/>
    <s v="22010060222120201003"/>
    <s v="FUNCIONAMIENTO"/>
    <s v="N/A"/>
    <s v="N/A"/>
    <s v="N/A"/>
    <d v="2024-11-19T00:00:00"/>
    <d v="2024-12-03T00:00:00"/>
    <n v="0"/>
    <s v="N/A"/>
    <s v="N/A"/>
    <s v="N/A"/>
    <s v="N/A"/>
    <s v="N/A"/>
    <d v="2024-12-02T00:00:00"/>
    <s v="ACTA ACLARATORIA Nº 01 Se aclara el nombre del contratista en el acta de inicio"/>
    <s v="N/A"/>
    <s v="N/A"/>
    <s v="N/A"/>
    <s v="N/A"/>
    <n v="0"/>
    <n v="0"/>
    <n v="0"/>
    <n v="0"/>
    <n v="21700000"/>
    <s v="NATALIA"/>
    <d v="2024-11-29T00:00:00"/>
    <n v="9"/>
    <s v="SI"/>
    <d v="2024-12-04T00:00:00"/>
    <s v="LIQUIDADO"/>
    <s v="OK"/>
    <d v="2024-11-20T00:00:00"/>
    <n v="2"/>
    <s v="OK"/>
    <m/>
    <m/>
    <x v="12"/>
  </r>
  <r>
    <s v="1338"/>
    <x v="1"/>
    <s v="ADQUISICIÓN DE EQUIPOS TECNOLÓGICOS PARA EL DESARROLLO DEL PROYECTO “FORTALECIMIENTO DEL BIENESTAR ESTUDIANTIL EN LAS PRÁCTICAS FORMATIVAS EN EL MARCO DE LA RELACIÓN DOCENCIA – SERVICIO DE LA UNIVERSIDAD DE LOS LLANOS,&quot; FICHA BPUNI FCS 01 2805 2024."/>
    <m/>
    <x v="4"/>
    <n v="140063000"/>
    <s v="MAXICAL S.A.S."/>
    <s v="900.447.875-1"/>
    <s v="SERGIO CALDERON TRASLAVIÑA"/>
    <n v="17332600"/>
    <n v="3158273481"/>
    <s v="gerente@maxical.co"/>
    <s v="CUATRO (04) MESES CALENDARIO"/>
    <d v="2024-11-20T00:00:00"/>
    <s v="LUZ MIRYAM TOBÓN BORRERO"/>
    <s v="DECANA DE LA FACULTAD DE CIENCIAS DE LA SALUD"/>
    <n v="40382398"/>
    <s v="FACULTAD_SALUD@UNILLANOS.EDU.CO"/>
    <s v="N/A"/>
    <n v="2372"/>
    <d v="2024-10-17T00:00:00"/>
    <n v="7341"/>
    <d v="2024-11-20T00:00:00"/>
    <s v="220800853723201010030301"/>
    <s v="INVERSIÓN - ESTAMPILLA UNILLANOS"/>
    <n v="100046094"/>
    <d v="2024-11-20T00:00:00"/>
    <d v="2024-11-20T00:00:00"/>
    <d v="2024-11-20T00:00:00"/>
    <d v="2025-03-19T00:00:00"/>
    <n v="0"/>
    <s v="N/A"/>
    <s v="N/A"/>
    <s v="N/A"/>
    <s v="N/A"/>
    <s v="N/A"/>
    <s v="N/A"/>
    <s v="N/A"/>
    <s v="N/A"/>
    <s v="N/A"/>
    <s v="N/A"/>
    <s v="N/A"/>
    <n v="0"/>
    <n v="0"/>
    <n v="0"/>
    <n v="0"/>
    <n v="140063000"/>
    <s v="NATALIA"/>
    <d v="2024-12-04T00:00:00"/>
    <n v="11"/>
    <s v="SI"/>
    <d v="2025-04-09T00:00:00"/>
    <s v="LIQUIDADO"/>
    <s v="OK LIQUIDADO"/>
    <d v="2024-11-26T00:00:00"/>
    <n v="5"/>
    <s v="OK LIQUIDADO"/>
    <m/>
    <m/>
    <x v="12"/>
  </r>
  <r>
    <s v="1339"/>
    <x v="0"/>
    <s v="MANTENIMIENTO PREVENTIVO DEL TRANSFORMADOR DE 75 KVA E INSTALACIÓN DE RED ECOLÓGICA EN BAJA TENSION PARA EL LABORATORIO DE HABILIDADES FARMACÉUTICAS DEL CAMPUS SAN ANTONIO UNIVERSIDAD DE LOS LLANOS"/>
    <m/>
    <x v="8"/>
    <n v="129558939"/>
    <s v="REY DANY VELÁSQUEZ ORTIZ"/>
    <n v="86070689"/>
    <s v="N/A"/>
    <s v="N/A"/>
    <s v="(608) 6623348 - 3132589268"/>
    <s v="reydanyv@gmail.com"/>
    <s v="UN (01) MES CALENDARIO, O HASTA EL 31 DE DICIEMBRE DE 2024"/>
    <d v="2024-11-20T00:00:00"/>
    <s v="WILSON FERNANDO SALGADO CIFUENTES"/>
    <s v="VICERRECTOR DE RECURSOS UNIVERSITARIOS"/>
    <n v="17346234"/>
    <s v="vicerecursos@unillanos.edu.co"/>
    <s v="N/A"/>
    <n v="2667"/>
    <d v="2024-11-13T00:00:00"/>
    <n v="7338"/>
    <d v="2024-11-20T00:00:00"/>
    <s v="21010060342120202005"/>
    <s v="FUNCIONAMIENTO"/>
    <s v="cumplimiento No. 100046089 - Civil extracontractual No. 100012347"/>
    <d v="2024-11-20T00:00:00"/>
    <d v="2024-11-20T00:00:00"/>
    <d v="2024-11-20T00:00:00"/>
    <d v="2024-12-31T00:00:00"/>
    <n v="0"/>
    <s v="N/A"/>
    <s v="N/A"/>
    <s v="N/A"/>
    <s v="N/A"/>
    <s v="N/A"/>
    <s v="N/A"/>
    <s v="N/A"/>
    <s v="N/A"/>
    <s v="N/A"/>
    <s v="N/A"/>
    <s v="N/A"/>
    <n v="0"/>
    <n v="0"/>
    <n v="0"/>
    <n v="0"/>
    <n v="129558939"/>
    <s v="ALEJANDRA"/>
    <d v="2024-11-27T00:00:00"/>
    <n v="6"/>
    <s v="NO"/>
    <d v="2024-12-10T00:00:00"/>
    <s v="LIQUIDADO"/>
    <s v="OK LIQUIDADO"/>
    <d v="2024-11-26T00:00:00"/>
    <m/>
    <s v="OK HASTA ACTA DE INICIO"/>
    <m/>
    <m/>
    <x v="6"/>
  </r>
  <r>
    <s v="1340"/>
    <x v="0"/>
    <s v="ADECUACIÓN FÍSICA PARA LA INSTALACIÓN DE CONTENEDORES EN EL CAMPUS BARCELONA DE LA UNIVERSIDAD DE LOS LLANOS."/>
    <m/>
    <x v="8"/>
    <n v="53948825"/>
    <s v="MABPING S.A.S."/>
    <s v="900580419-4"/>
    <s v="MIGUEL ÁNGEL BALLESTEROS PATIÑO "/>
    <n v="17330682"/>
    <s v="(608) 6784627 – 3102865059"/>
    <s v="jrbarcelona@hotmail.com – obras4000@hotmail.com"/>
    <s v="UN (01) MES CALENDARIO, O HASTA EL 31 DE DICIEMBRE DE 2024"/>
    <d v="2024-11-20T00:00:00"/>
    <s v="WILSON FERNANDO SALGADO CIFUENTES"/>
    <s v="VICERRECTOR DE RECURSOS UNIVERSITARIOS"/>
    <n v="17346234"/>
    <s v="vicerecursos@unillanos.edu.co"/>
    <s v="N/A"/>
    <n v="2668"/>
    <d v="2024-11-13T00:00:00"/>
    <n v="7340"/>
    <d v="2024-11-20T00:00:00"/>
    <s v="21010060342120202005"/>
    <s v="FUNCIONAMIENTO"/>
    <s v="CUMPLIMIENTO No. 30-44-101060773 RESPONSABILIDAD CIVIL EXT No. 30-40-101022520"/>
    <d v="2024-11-29T00:00:00"/>
    <d v="2024-11-29T00:00:00"/>
    <d v="2024-11-29T00:00:00"/>
    <d v="2024-12-31T00:00:00"/>
    <n v="0"/>
    <s v="N/A"/>
    <s v="N/A"/>
    <s v="N/A"/>
    <s v="N/A"/>
    <s v="N/A"/>
    <s v="N/A"/>
    <s v="N/A"/>
    <s v="N/A"/>
    <s v="N/A"/>
    <s v="N/A"/>
    <s v="N/A"/>
    <n v="0"/>
    <n v="0"/>
    <n v="0"/>
    <n v="0"/>
    <n v="53948825"/>
    <s v="ALEJANDRA"/>
    <d v="2024-12-04T00:00:00"/>
    <n v="4"/>
    <s v="NO"/>
    <d v="2024-12-17T00:00:00"/>
    <s v="LIQUIDADO"/>
    <s v="OK LIQUIDADO"/>
    <d v="2024-12-03T00:00:00"/>
    <m/>
    <s v="OK"/>
    <m/>
    <m/>
    <x v="6"/>
  </r>
  <r>
    <s v="1341"/>
    <x v="0"/>
    <s v="ADQUISICIÓN E INSTALACIÓN DE EQUIPOS DE CLIMATIZACIÓN NECESARIOS PARA EL LABORATORIO DE HABILIDADES FARMACÉUTICAS DEL CAMPUS SAN ANTONIO UNIVERSIDAD DE LOS LLANOS."/>
    <m/>
    <x v="4"/>
    <n v="17754800"/>
    <s v="CLIMATIZAR INGTERMEC LTDA"/>
    <s v="822.004.499-1"/>
    <s v="YESID VALENCIA PARRA"/>
    <n v="86070300"/>
    <s v="(608) 6608103          3204925169"/>
    <s v="climatizaring@yahoo.com"/>
    <s v="QUINCE (15) DÍAS CALENDARIO"/>
    <d v="2024-11-20T00:00:00"/>
    <s v="WILSON FERNANDO SALGADO CIFUENTES"/>
    <s v="VICERRECTOR DE RECURSOS UNIVERSITARIOS"/>
    <n v="17346234"/>
    <s v="vicerecursos@unillanos.edu.co"/>
    <s v="N/A"/>
    <n v="2693"/>
    <d v="2024-11-14T00:00:00"/>
    <n v="7342"/>
    <d v="2024-11-20T00:00:00"/>
    <s v="21010060342120202005"/>
    <s v="FUNCIONAMIENTO"/>
    <s v="N/A"/>
    <s v="N/A"/>
    <s v="N/A"/>
    <d v="2024-11-20T00:00:00"/>
    <d v="2024-12-04T00:00:00"/>
    <n v="0"/>
    <s v="N/A"/>
    <s v="N/A"/>
    <s v="N/A"/>
    <s v="N/A"/>
    <s v="N/A"/>
    <s v="N/A"/>
    <s v="N/A"/>
    <s v="N/A"/>
    <s v="N/A"/>
    <s v="N/A"/>
    <s v="N/A"/>
    <n v="0"/>
    <n v="0"/>
    <n v="0"/>
    <n v="0"/>
    <n v="17754800"/>
    <s v="NATALIA"/>
    <d v="2024-11-27T00:00:00"/>
    <n v="6"/>
    <s v="SI"/>
    <d v="2024-12-11T00:00:00"/>
    <s v="LIQUIDADO"/>
    <s v="OK"/>
    <d v="2024-11-26T00:00:00"/>
    <n v="5"/>
    <s v="OK"/>
    <m/>
    <m/>
    <x v="12"/>
  </r>
  <r>
    <s v="1342"/>
    <x v="0"/>
    <s v="ADQUISICION, REPOSICIÓN, MANTENIMIENTO Y RECARGA DE EXTINTORES PARA LAS DIFERENTES SEDES DE LA UNIVERSIDAD DE LOS LLANOS"/>
    <m/>
    <x v="6"/>
    <n v="31145037"/>
    <s v="EMPRESA UNIPERSONAL COMBAT "/>
    <s v="822.006.334-4"/>
    <s v="LUZ MELIDA RAMIREZ "/>
    <n v="21109680"/>
    <n v="3112286115"/>
    <s v="combatsaneamientoambiental@hotmail.com"/>
    <s v="hasta el 30 DE NOVIEMBRE DE 2024"/>
    <d v="2024-11-20T00:00:00"/>
    <s v="VÍCTOR EFRÉN ORTIZ ORTIZ"/>
    <s v="JEFE DIVISIÒN DE SERVICIOS ADMINISTRATIVOS"/>
    <n v="86039367"/>
    <s v="recurso_humano@unillanos.edu.co"/>
    <s v="N/A"/>
    <n v="2704"/>
    <d v="2024-11-15T00:00:00"/>
    <n v="7395"/>
    <d v="2024-11-22T00:00:00"/>
    <s v="22010060562120202008_x000a_21010060562120202008"/>
    <s v="FUNCIONAMIENTO"/>
    <s v="N/A"/>
    <s v="N/A"/>
    <s v="N/A"/>
    <d v="2024-11-22T00:00:00"/>
    <d v="2024-11-30T00:00:00"/>
    <n v="0"/>
    <s v="N/A"/>
    <s v="N/A"/>
    <s v="N/A"/>
    <s v="N/A"/>
    <s v="N/A"/>
    <s v="N/A"/>
    <s v="N/A"/>
    <s v="N/A"/>
    <s v="N/A"/>
    <s v="N/A"/>
    <s v="N/A"/>
    <n v="0"/>
    <n v="0"/>
    <n v="0"/>
    <n v="0"/>
    <n v="31145037"/>
    <s v="CAMILO"/>
    <d v="2024-12-04T00:00:00"/>
    <n v="9"/>
    <m/>
    <d v="2024-11-29T00:00:00"/>
    <s v="LIQUIDADO"/>
    <s v="OK"/>
    <d v="2024-12-04T00:00:00"/>
    <m/>
    <s v="OK"/>
    <m/>
    <m/>
    <x v="6"/>
  </r>
  <r>
    <s v="1343"/>
    <x v="1"/>
    <s v="MEJORAMIENTO DE LA INFRAESTRUCTURA FÍSICA PARA EL DESARROLLO DEL PROYECTO &quot;IMPLEMENTACIÓN DE ESCENARIOS PARA LA APROBACIÓN SOCIAL DE CONOCIMIENTO EN EL CAMPUS RESTREPO, DE LA UNIVERSIDAD DE LOS LLANOS (FASE II)&quot; SEGÚN FICHA VIARE 03 0207 2024."/>
    <m/>
    <x v="8"/>
    <n v="648168390"/>
    <s v="GRUPO 3M CONSTRUCCIONES &amp; SERVICIOS S.A.S."/>
    <s v="901.413.470-1"/>
    <s v="MAGALI PARRA JIMENEZ"/>
    <n v="52283160"/>
    <n v="3228274923"/>
    <s v="grupo3mconstrucciones@gmail.com"/>
    <s v="SEIS (06) MESES CALENDARIO"/>
    <d v="2024-11-20T00:00:00"/>
    <s v="WILSON FERNANDO SALGADO CIFUENTES"/>
    <s v="VICERRECTOR DE RECURSOS UNIVERSITARIOS"/>
    <n v="17346234"/>
    <s v="vicerecursos@unillanos.edu.co"/>
    <s v="N/A"/>
    <n v="2364"/>
    <d v="2024-10-16T00:00:00"/>
    <n v="7359"/>
    <d v="2024-11-20T00:00:00"/>
    <s v="220800854023201010010319"/>
    <s v="INVERSIÓN"/>
    <s v="CUMPLIMIENTO N.100046360_x000a_RESPONSABILIDAD CIVIL EXTRACONTRACTUAL N. 100012447"/>
    <d v="2024-11-27T00:00:00"/>
    <d v="2024-11-27T00:00:00"/>
    <d v="2024-11-28T00:00:00"/>
    <d v="2025-05-27T00:00:00"/>
    <n v="0"/>
    <s v="26/05/2025                                       08/09/2025"/>
    <s v="PRORROGA No.1 SE AMPLIA EL PLAZO LO QUE PERMITIRA AJUSTAR EL ALCANCE Y EL PRESUPUESTO DE MANERA ADECUADA.                                                                                          PRORROGA No.2 SE MODIFICAN ITEMS Y SE AMPLIA EL PLAZO DE EJE"/>
    <s v="08/09/2025                       07/11/2025"/>
    <s v="26/05/2025              08/09/2025"/>
    <s v="MODIFICATORIA No.2 SE AMPLIA EL PLAZO LO QUE PERMITIRA AJUSTAR EL ALCANCE Y EL PRESUPUESTO DE MANERA ADECUADA.                                                        MODIFICATORIA NO.2 SE MODIFICAN ITEMS Y SE AMPLIA EL PLAZO DE EJECUCION POR DOS (02) MESE"/>
    <s v="N/A"/>
    <s v="N/A"/>
    <d v="2025-04-11T00:00:00"/>
    <s v="se ha identificado la necesidad de actualizar dicho proyecto, se ha considerado pertinente suspender temporalmente el tiempo programado para su ejecución. En consecuencia, se hace necesario también suspender el plazo de ejecución del contrato de obra asoc"/>
    <s v="N/A"/>
    <s v="N/A"/>
    <n v="323734754"/>
    <n v="0"/>
    <n v="0"/>
    <n v="323734754"/>
    <n v="971903144"/>
    <s v="DIANA"/>
    <d v="2024-12-06T00:00:00"/>
    <n v="7"/>
    <s v="NO"/>
    <d v="2025-11-13T00:00:00"/>
    <s v="LIQUIDADO"/>
    <s v="OK LIQUIDADO"/>
    <d v="2024-11-28T00:00:00"/>
    <n v="7"/>
    <s v="OK LIQUIDADO"/>
    <m/>
    <m/>
    <x v="12"/>
  </r>
  <r>
    <s v="1344"/>
    <x v="0"/>
    <s v="SERVICIOS DE MANTENIMIENTO Y SUMINISTRO DE REPUESTOS PARA LOS FILTROS DE AGUA DE LAS DISTINTAS SEDES DE LA UNIVERSIDAD DE LOS LLANOS."/>
    <m/>
    <x v="6"/>
    <n v="4069800"/>
    <s v="PURIFICADORES Y FILTROS INTERNACIONAL S.A.S"/>
    <s v="830.021.842-6"/>
    <s v="FERNANDO CASTAÑO AVILA"/>
    <n v="19429017"/>
    <s v="(601) 6225552"/>
    <s v="villavicencio@purifilinternacional.com , info@purifil.com.co"/>
    <s v="HASTA EL 30 DE NOVIEMBRE DE 2024"/>
    <d v="2024-11-21T00:00:00"/>
    <s v="CLAUDIA CONSTANZA GANTIVA ORTEGÓN"/>
    <s v="TÉCNICO ADMINISTRATIVO SERVICIOS GENERALES"/>
    <n v="40390987"/>
    <s v="SERVICIOS.GENERALES@UNILLANOS.EDU.CO"/>
    <s v="N/A"/>
    <n v="2717"/>
    <d v="2024-11-15T00:00:00"/>
    <n v="7362"/>
    <d v="2024-11-21T00:00:00"/>
    <s v="21010060652120202008"/>
    <s v="FUNCIONAMIENTO"/>
    <s v="N/A"/>
    <s v="N/A"/>
    <s v="N/A"/>
    <d v="2024-11-21T00:00:00"/>
    <d v="2024-11-30T00:00:00"/>
    <n v="0"/>
    <s v="N/A"/>
    <s v="N/A"/>
    <s v="N/A"/>
    <s v="N/A"/>
    <s v="N/A"/>
    <s v="N/A"/>
    <s v="N/A"/>
    <s v="N/A"/>
    <s v="N/A"/>
    <s v="N/A"/>
    <s v="N/A"/>
    <n v="0"/>
    <n v="0"/>
    <n v="0"/>
    <n v="0"/>
    <n v="4069800"/>
    <s v="ALEJANDRA"/>
    <d v="2024-11-28T00:00:00"/>
    <n v="6"/>
    <s v="SI"/>
    <d v="2024-12-12T00:00:00"/>
    <s v="LIQUIDADO"/>
    <s v="OK"/>
    <d v="2024-11-28T00:00:00"/>
    <m/>
    <s v="OK"/>
    <m/>
    <m/>
    <x v="6"/>
  </r>
  <r>
    <s v="1345"/>
    <x v="1"/>
    <s v="ADQUISICIÓN DE EQUIPOS TECNOLÓGICOS Y ELECTRODOMÉSTICOS PARA LA FACULTAD DE CIENCIAS HUMANAS Y DE LA EDUCACIÓN DE LA UNIVERSIDAD DE LOS LLANOS."/>
    <m/>
    <x v="4"/>
    <n v="351954043"/>
    <s v="TECHNICAL PC COLOMBIA S.A.S."/>
    <s v="901422059-3"/>
    <s v="MAURICIO QUINTERO NARANJO"/>
    <n v="86062777"/>
    <s v="(608) 6829482 – 3142441100"/>
    <s v="gerencia@tpccolombia.com"/>
    <s v="HASTA EL 31 DE DICIEMBRE DE 2024"/>
    <d v="2024-11-21T00:00:00"/>
    <s v="FERNANDO CAMPOS POLO"/>
    <s v="Decano de la Facultad de Ciencias Humanas y de la Educación"/>
    <n v="12191587"/>
    <s v="FACULTAD_HUMANAS@UNILLANOS.EDU.CO"/>
    <s v="N/A"/>
    <n v="2557"/>
    <d v="2024-11-01T00:00:00"/>
    <n v="7386"/>
    <d v="2024-11-21T00:00:00"/>
    <s v="22010071042450209"/>
    <s v="FUNCIONAMIENTO"/>
    <s v="cumplimiento No. CV-100046143"/>
    <d v="2024-11-21T00:00:00"/>
    <d v="2024-11-21T00:00:00"/>
    <d v="2024-11-21T00:00:00"/>
    <d v="2024-12-31T00:00:00"/>
    <n v="0"/>
    <s v="N/A"/>
    <s v="N/A"/>
    <s v="N/A"/>
    <s v="N/A"/>
    <s v="N/A"/>
    <s v="N/A"/>
    <s v="N/A"/>
    <s v="N/A"/>
    <s v="N/A"/>
    <s v="N/A"/>
    <s v="N/A"/>
    <n v="0"/>
    <n v="0"/>
    <n v="0"/>
    <n v="0"/>
    <n v="351954043"/>
    <s v="ALEJANDRA"/>
    <d v="2024-12-05T00:00:00"/>
    <n v="11"/>
    <s v="SI"/>
    <d v="2024-12-02T00:00:00"/>
    <s v="LIQUIDADO"/>
    <s v="OK LIQUIDADO"/>
    <s v="OK HASTA ACTA DE INICIO"/>
    <m/>
    <s v="OK"/>
    <m/>
    <m/>
    <x v="6"/>
  </r>
  <r>
    <s v="1346"/>
    <x v="0"/>
    <s v="MANTENIMIENTO CORRECTIVO EN LA SUBESTACION ELÉCTRICA DEL CAMPUS BARCELONA UNIVERSIDAD DE LOS LLANOS"/>
    <m/>
    <x v="8"/>
    <n v="129748111"/>
    <s v="REY DANY VELÁSQUEZ ORTIZ"/>
    <n v="86070689"/>
    <s v="N/A"/>
    <s v="N/A"/>
    <s v="(608) 6623348  3132589268"/>
    <s v="reydanyv@gmail.com   "/>
    <s v="UN (01) MES CALENDARIO, O HASTA EL 31 DE DICIEMBRE DE 2024"/>
    <d v="2024-11-21T00:00:00"/>
    <s v="WILSON FERNANDO SALGADO CIFUENTES"/>
    <s v="VICERRECTOR DE RECURSOS UNIVERSITARIOS"/>
    <n v="17346234"/>
    <s v="vicerecursos@unillanos.edu.co"/>
    <s v="N/A"/>
    <n v="2675"/>
    <d v="2024-11-14T00:00:00"/>
    <n v="7387"/>
    <d v="2024-11-21T00:00:00"/>
    <s v="21010060342120202005                   21010060632120202008"/>
    <s v="FUNCIONAMIENTO"/>
    <s v="100046150 Anexo 0 y Responsabilidad Civil Extracontractual (RCE) Nº 100012373 Anexo 0"/>
    <d v="2024-11-21T00:00:00"/>
    <d v="2024-11-21T00:00:00"/>
    <d v="2024-11-21T00:00:00"/>
    <d v="2024-12-31T00:00:00"/>
    <n v="0"/>
    <s v="N/A"/>
    <s v="N/A"/>
    <s v="N/A"/>
    <s v="N/A"/>
    <s v="N/A"/>
    <s v="N/A"/>
    <s v="N/A"/>
    <s v="N/A"/>
    <s v="N/A"/>
    <s v="N/A"/>
    <s v="N/A"/>
    <n v="0"/>
    <n v="0"/>
    <n v="0"/>
    <n v="0"/>
    <n v="129748111"/>
    <s v="NATALIA"/>
    <d v="2024-11-29T00:00:00"/>
    <n v="7"/>
    <s v="NO"/>
    <d v="2024-12-10T00:00:00"/>
    <s v="LIQUIDADO"/>
    <s v="OK LIQUIDADO"/>
    <d v="2024-11-26T00:00:00"/>
    <n v="4"/>
    <s v="OK ACTA  DE INICIO "/>
    <m/>
    <m/>
    <x v="12"/>
  </r>
  <r>
    <s v="1347"/>
    <x v="0"/>
    <s v="MEJORAMIENTO DE POZOS PROFUNDOS Y ALJIBES DEL CAMPUS BARCELONA, SEGÚN FICHA BPUNI PLAN 02 0311 2023 “FORTALECIMIENTO DEL SISTEMA DE GESTIÓN AMBIENTAL DE LA UNIVERSIDAD DE LOS LLANOS."/>
    <m/>
    <x v="8"/>
    <n v="65000000"/>
    <s v="RFM INGENIERÍA Y CONSULTORÍA S.A.S. "/>
    <s v="901520190-0"/>
    <s v="JOHN STIVEN MORA RIOS"/>
    <n v="1121859916"/>
    <n v="3204569355"/>
    <s v="gerencia@rfmingenieria.com.co"/>
    <s v="CUATRO (04) MESES CALENDARIOS"/>
    <d v="2024-11-21T00:00:00"/>
    <s v="MARIA PAULA ESTUPIÑAN TIUSO"/>
    <s v="ASESORA OFICINA DE PLANEACION"/>
    <n v="1121822030"/>
    <s v="planeacion@unillanos.edu.co"/>
    <s v="N/A"/>
    <n v="2558"/>
    <d v="2024-11-01T00:00:00"/>
    <n v="7388"/>
    <d v="2024-11-21T00:00:00"/>
    <s v="22090063142320202008"/>
    <s v="INVERSIÓN"/>
    <s v="Cumplimiento 30-44-101060936 - Responsabilida Civil Extracontractual 30-40-101022619"/>
    <d v="2024-11-28T00:00:00"/>
    <d v="2024-11-28T00:00:00"/>
    <d v="2024-11-28T00:00:00"/>
    <d v="2025-03-27T00:00:00"/>
    <n v="0"/>
    <s v="N/A"/>
    <s v="N/A"/>
    <s v="N/A"/>
    <s v="N/A"/>
    <s v="N/A"/>
    <s v="N/A"/>
    <s v="N/A"/>
    <s v="N/A"/>
    <s v="N/A"/>
    <s v="N/A"/>
    <s v="N/A"/>
    <n v="0"/>
    <n v="0"/>
    <n v="0"/>
    <n v="0"/>
    <n v="65000000"/>
    <s v="ALEJANDRA"/>
    <d v="2024-12-03T00:00:00"/>
    <n v="4"/>
    <s v="NO"/>
    <d v="2025-07-02T00:00:00"/>
    <s v="LIQUIDADO"/>
    <s v="OK LIQUIDADO"/>
    <d v="2024-12-03T00:00:00"/>
    <m/>
    <s v="OK HASTA ACTA DE INICIO"/>
    <m/>
    <m/>
    <x v="6"/>
  </r>
  <r>
    <s v="1348"/>
    <x v="0"/>
    <s v="SUMINISTRO DE ALIMENTACIÓN Y SERVICIO DE LOGÍSTICA PARA EL DESARROLLO DE EVENTOS ACADÉMICOS E INSTITUCIONALES CON CARGO A LA FICHA BPUNI VIAC 03 2710 2023."/>
    <m/>
    <x v="1"/>
    <n v="17500000"/>
    <s v="JOSÉ RICARDO HENAO GARCÍA"/>
    <n v="17344612"/>
    <s v="N/A"/>
    <s v="N/A"/>
    <n v="3105605107"/>
    <s v="bufetgourmet@hotmail.com"/>
    <s v="HASTA EL 10 DE DICIEMBRE DE 2024"/>
    <d v="2024-11-22T00:00:00"/>
    <s v="ANA BETY VACA CASANOVA"/>
    <s v="SECRETARIA TECNICA DE ACREDITACION "/>
    <n v="51942548"/>
    <s v=" ACREDITACION@UNILLANOS.EDU.CO"/>
    <s v="N/A"/>
    <n v="2736"/>
    <d v="2024-11-18T00:00:00"/>
    <n v="7398"/>
    <d v="2024-11-22T00:00:00"/>
    <s v="22090063002320202006"/>
    <s v="INVERSIÓN"/>
    <s v="N/A"/>
    <s v="N/A"/>
    <s v="N/A"/>
    <d v="2024-11-22T00:00:00"/>
    <d v="2024-12-10T00:00:00"/>
    <n v="0"/>
    <s v="N/A"/>
    <s v="N/A"/>
    <s v="N/A"/>
    <s v="N/A"/>
    <s v="N/A"/>
    <s v="N/A"/>
    <s v="N/A"/>
    <s v="N/A"/>
    <s v="N/A"/>
    <s v="N/A"/>
    <s v="N/A"/>
    <n v="0"/>
    <n v="0"/>
    <n v="0"/>
    <n v="0"/>
    <n v="17500000"/>
    <s v="ALEJANDRA"/>
    <d v="2024-11-26T00:00:00"/>
    <n v="3"/>
    <s v="NO"/>
    <d v="2024-11-29T00:00:00"/>
    <s v="LIQUIDADO"/>
    <s v="OK LIQUIDADO"/>
    <d v="2024-11-26T00:00:00"/>
    <n v="3"/>
    <s v="OK HASTA LIQUIDACIION"/>
    <m/>
    <m/>
    <x v="12"/>
  </r>
  <r>
    <s v="1349"/>
    <x v="0"/>
    <s v="SERVICIOS DE PRODUCCIÓN AUDIOVISUAL Y AMBIENTACIÓN DE ESCENARIOS NECESARIO PARA EL DESARROLLO DEL PROYECTO CÓDIGO 401002460 &quot;AMBIENTACIÓN DE ESCENARIOS VIRTUALES DE ECOSISTEMAS DEL MUSEO DE HISTORIA NATURAL DE LA UNIVERSIDAD DE LOS LLANOS&quot;, CON CARGO A LA"/>
    <m/>
    <x v="3"/>
    <n v="21991200"/>
    <s v="DIDACTEC S.A.S."/>
    <s v="901.808.767-8"/>
    <s v="CAMILO TORRES GÓMEZ"/>
    <n v="17344399"/>
    <n v="3133760194"/>
    <s v="didactecnologiadidactica@gmail.com"/>
    <s v="TRES (03) MESES CALENDARIO"/>
    <d v="2024-11-26T00:00:00"/>
    <s v="BEATRIZ AVELINA VILLARRAGA BAQUERO"/>
    <s v="DIRECTOR TECNICO DE LA DIRECCION GENERAL DE PROYECCION SOCIAL "/>
    <n v="35262313"/>
    <s v="PROYECTOSPROYECCIONSOCIAL@UNILLANOS.EDU.CO"/>
    <s v="N/A"/>
    <n v="2756"/>
    <d v="2024-11-21T00:00:00"/>
    <n v="7427"/>
    <d v="2024-11-27T00:00:00"/>
    <s v="22090063082320202009"/>
    <s v="INVERSIÓN"/>
    <s v="N/A"/>
    <s v="N/A"/>
    <s v="N/A"/>
    <d v="2024-11-27T00:00:00"/>
    <d v="2025-02-26T00:00:00"/>
    <n v="0"/>
    <s v="N/A"/>
    <s v="N/A"/>
    <s v="N/A"/>
    <s v="N/A"/>
    <s v="N/A"/>
    <s v="N/A"/>
    <s v="N/A"/>
    <s v="N/A"/>
    <s v="N/A"/>
    <s v="N/A"/>
    <s v="N/A"/>
    <n v="0"/>
    <n v="0"/>
    <n v="0"/>
    <n v="0"/>
    <n v="21991200"/>
    <s v="LIDA"/>
    <d v="2024-12-06T00:00:00"/>
    <n v="8"/>
    <s v="SI"/>
    <d v="2025-04-01T00:00:00"/>
    <s v="LIQUIDADO"/>
    <s v="OK LIQUIDADO"/>
    <d v="2024-12-06T00:00:00"/>
    <m/>
    <s v="OK ACTA  DE INICIO "/>
    <m/>
    <m/>
    <x v="6"/>
  </r>
  <r>
    <s v="1350"/>
    <x v="0"/>
    <s v="MANTENIMIENTO CORRECTIVO DE LAS BOMBAS DEL POZO EYECTOR EN LA PLANTA DE TRATAMIENTO DE AGUAS RESIDUALES (PTAR) DEL CAMPUS BARCELONA DE LA UNIVERSIDAD DE LOS LLANOS."/>
    <m/>
    <x v="3"/>
    <n v="20706000"/>
    <s v="PLANTAS E HIDROLAVADORAS DEL META S.A.S."/>
    <s v="901.102.505-4"/>
    <s v="YIMMY ALFREDO GUEVARA RODRÌGUEZ "/>
    <n v="81741599"/>
    <s v="(608) 6603649 – 3178543831 - 3028495057"/>
    <s v="serviplantasehidro@gmail.com"/>
    <s v="QUINCE (15) DÍAS CALENDARIO"/>
    <d v="2024-11-27T00:00:00"/>
    <s v="CLAUDIA CONSTANZA GANTIVA ORTEGÓN"/>
    <s v="TÉCNICO ADMINISTRATIVO SERVICIOS GENERALES"/>
    <n v="40390987"/>
    <s v="SERVICIOS.GENERALES@UNILLANOS.EDU.CO"/>
    <s v="N/A"/>
    <n v="2761"/>
    <d v="2024-11-21T00:00:00"/>
    <n v="7428"/>
    <d v="2024-11-27T00:00:00"/>
    <s v="22010060332120201003"/>
    <s v="FUNCIONAMIENTO"/>
    <s v="N/A"/>
    <s v="N/A"/>
    <s v="N/A"/>
    <d v="2024-11-27T00:00:00"/>
    <d v="2024-12-11T00:00:00"/>
    <n v="0"/>
    <s v="N/A"/>
    <s v="N/A"/>
    <s v="N/A"/>
    <s v="N/A"/>
    <s v="N/A"/>
    <s v="N/A"/>
    <s v="N/A"/>
    <s v="N/A"/>
    <s v="N/A"/>
    <s v="N/A"/>
    <s v="N/A"/>
    <n v="0"/>
    <n v="0"/>
    <n v="0"/>
    <n v="0"/>
    <n v="20706000"/>
    <s v="ALEJANDRA"/>
    <d v="2024-12-04T00:00:00"/>
    <n v="6"/>
    <s v="NO"/>
    <d v="2024-12-11T00:00:00"/>
    <s v="LIQUIDADO"/>
    <s v="OK"/>
    <d v="2024-12-04T00:00:00"/>
    <n v="6"/>
    <s v="OK"/>
    <m/>
    <m/>
    <x v="12"/>
  </r>
  <r>
    <s v="1351"/>
    <x v="0"/>
    <s v="LOS CEDENTES TRANSFIEREN DE MANERA TOTAL Y SIN LIMITACIÓN ALGUNA, A LA UNIVERSIDAD DE LOS LLANOS, LOS DERECHOS PATRIMONIALES QUE LES CORRESPONDEN SOBRE EL SOFTWARE DENOMINADO: “SISTEMA DE REALIDAD AUMENTADA QUE DEL SISTEMA CARDIOVASCULAR PARA APOYO AL PRO"/>
    <m/>
    <x v="5"/>
    <s v="GRATUITO"/>
    <s v="CAMILO TORRES GÓMEZ_x000a__x000a_OSCAR MANUEL AGUDELO VARELA_x000a__x000a_YOJAN STYVEN HERNÁNDEZ CARDONA_x000a__x000a_KAROL VANESSA BAQUERO_x000a__x000a__x000a_"/>
    <s v="_x000a_C.C N° 17.344.399 _x000a__x000a_C.C Nº 86.042.004 _x000a__x000a_C.C.Nº 1.123.863.846_x000a__x000a_C.C.Nº35.261.381_x000a_"/>
    <s v="N/A"/>
    <s v="N/A"/>
    <s v="3133760194            3125189214             3213581523             3212034074"/>
    <s v="camilo.torres@unillanos.edu.co        oscar.agudelo@unillanos.edu.co                yojan.hernandez@unillanos.edu.co              kvbaquero@unillanos.edu.co  "/>
    <s v="TIEMPO MÁXIMO DE PROTECCIÓN LEGAL "/>
    <d v="2024-11-27T00:00:00"/>
    <s v="YOHANA MARIA VELASCO SANTAMARÍA"/>
    <s v="DIRECTORA TÈCNICA DIRECCIÒN GENERAL DE INVESTIGACIONES"/>
    <n v="52518905"/>
    <s v="dginvestigaciones@unillanos.edu.co"/>
    <s v="N/A"/>
    <s v="N/A"/>
    <s v="N/A"/>
    <s v="N/A"/>
    <s v="N/A"/>
    <s v="N/A"/>
    <m/>
    <s v="N/A"/>
    <s v="N/A"/>
    <s v="N/A"/>
    <s v="N/A"/>
    <s v="N/A"/>
    <e v="#VALUE!"/>
    <s v="N/A"/>
    <s v="N/A"/>
    <s v="N/A"/>
    <s v="N/A"/>
    <s v="N/A"/>
    <s v="N/A"/>
    <s v="N/A"/>
    <s v="N/A"/>
    <s v="N/A"/>
    <s v="N/A"/>
    <s v="N/A"/>
    <n v="0"/>
    <n v="0"/>
    <n v="0"/>
    <n v="0"/>
    <e v="#VALUE!"/>
    <s v="NATALIA"/>
    <d v="2025-02-03T00:00:00"/>
    <e v="#VALUE!"/>
    <s v="NO"/>
    <m/>
    <s v="EN EJECUCIÓN"/>
    <m/>
    <s v="N/A"/>
    <m/>
    <s v="N/A"/>
    <m/>
    <m/>
    <x v="6"/>
  </r>
  <r>
    <s v="1352"/>
    <x v="0"/>
    <s v="PRESTACIÓN DE SERVICIOS DE CAPACITACIÓN EN TEMAS TÉCNICOS REQUERIDOS POR EL SISTEMA DE GESTIÓN DE CALIDAD DEL LABORATORIO EN EL MARCO DE LA NORMA NTC ISO/IEC 17025:2017 NECESARIOS PARA EL DESARROLLO DEL PROYECTO “FORTALECIMIENTO DE LAS CAPACIDADES INVESTI"/>
    <m/>
    <x v="3"/>
    <n v="4958373"/>
    <s v="POLCO S.A.S."/>
    <s v="890908777-1"/>
    <s v="JORGE ALBERTO GUINOVART CANO"/>
    <n v="71393775"/>
    <s v="(604) 4480592 - 3006150500"/>
    <s v="polco@polco.com.co"/>
    <s v="HASTA EL 15 DE DICIEMBRE DE 2024 "/>
    <d v="2024-11-27T00:00:00"/>
    <s v="JOSÉ ISMAEL ROJAS PEÑA"/>
    <s v="Director del Centro de Calidad de Aguas "/>
    <n v="1121891365"/>
    <s v="centrodecalidaddeaguas@unillanos.edu.co"/>
    <s v="N/A"/>
    <n v="2545"/>
    <d v="2024-10-31T00:00:00"/>
    <n v="7429"/>
    <d v="2024-11-27T00:00:00"/>
    <s v="22090063172320202008"/>
    <s v="FUNCIONAMIENTO"/>
    <s v="N/A"/>
    <s v="N/A"/>
    <s v="N/A"/>
    <d v="2024-11-27T00:00:00"/>
    <d v="2024-12-15T00:00:00"/>
    <n v="0"/>
    <s v="N/A"/>
    <s v="N/A"/>
    <s v="N/A"/>
    <s v="N/A"/>
    <s v="N/A"/>
    <s v="N/A"/>
    <s v="N/A"/>
    <s v="N/A"/>
    <s v="N/A"/>
    <s v="N/A"/>
    <s v="N/A"/>
    <n v="0"/>
    <n v="0"/>
    <n v="0"/>
    <n v="0"/>
    <n v="4958373"/>
    <s v="ALEJANDRA"/>
    <d v="2024-12-05T00:00:00"/>
    <n v="7"/>
    <s v="NO"/>
    <d v="2024-12-06T00:00:00"/>
    <s v="LIQUIDADO"/>
    <s v="OK "/>
    <d v="2024-12-05T00:00:00"/>
    <n v="7"/>
    <s v="OK"/>
    <m/>
    <m/>
    <x v="12"/>
  </r>
  <r>
    <s v="1353"/>
    <x v="0"/>
    <s v="PRESTACIÓN DE SERVICIOS PARA LA APLICACIÓN DE EXAMEN EVALUACIÓN DE CONOCIMIENTOS Y CERTIFICACIÓN DE AUDITOR INTERNO ISO 9001 VERSIÓN 2015 PARA LOS ESTUDIANTES DE LA ESPECIALIZACIÓN EN GESTIÓN DE LA CALIDAD, COHORTE XII-2024- 2 DE LA UNIVERSIDAD DE LOS LLA"/>
    <m/>
    <x v="3"/>
    <n v="2677500"/>
    <s v="KIWA CQR SAS"/>
    <s v="830.040.274-3"/>
    <s v="JHON FREDDY MOYA ROA"/>
    <n v="79793159"/>
    <s v="601-7427655 - 317 5101121"/>
    <s v="jhon.freddy.moya@kiwa.com"/>
    <s v="UN (1) MES CALENDARIO, o hasta el 31 de diciembre de 2024"/>
    <d v="2024-11-28T00:00:00"/>
    <s v="JENNY MILENA RIVEROS"/>
    <s v="Directora de la Especialización en Gestión de la Calidad"/>
    <s v="30,083,074"/>
    <s v="espgestioncalidad@unillanos.edu.co"/>
    <s v="N/A"/>
    <s v="2712 -2758"/>
    <s v="15/11/2024 -21/11/2024"/>
    <s v="7464 - 7465"/>
    <d v="2024-11-28T00:00:00"/>
    <s v="22010040092450209_x000a_22010040092450209"/>
    <s v="FUNCIONAMIENTO"/>
    <s v="N/A"/>
    <s v="N/A"/>
    <s v="N/A"/>
    <d v="2024-11-28T00:00:00"/>
    <d v="2024-12-31T00:00:00"/>
    <n v="0"/>
    <s v="N/A"/>
    <s v="N/A"/>
    <s v="N/A"/>
    <s v="N/A"/>
    <s v="N/A"/>
    <s v="N/A"/>
    <s v="N/A"/>
    <s v="N/A"/>
    <s v="N/A"/>
    <s v="N/A"/>
    <s v="N/A"/>
    <n v="0"/>
    <n v="0"/>
    <n v="0"/>
    <n v="0"/>
    <n v="2677500"/>
    <s v="CAMILO"/>
    <d v="2024-12-10T00:00:00"/>
    <n v="9"/>
    <s v="NO"/>
    <d v="2024-12-11T00:00:00"/>
    <s v="LIQUIDADO"/>
    <s v="OK "/>
    <d v="2024-12-05T00:00:00"/>
    <m/>
    <s v="OK"/>
    <m/>
    <m/>
    <x v="6"/>
  </r>
  <r>
    <s v="1354"/>
    <x v="0"/>
    <s v="SERVICIO LOGISTICO PARA ATENDER CAPACITACIÓN DEL MINISTERIO DE EDUCACIÓN FASE DE DIÁLOGO CON EL CAPÍTULO NORORIENTE DEL SUE PARA LA REFORMA DEL DECRETO 1279/2002 EN LA UNIVERSIDAD DE LOS LLANOS."/>
    <m/>
    <x v="6"/>
    <n v="17612000"/>
    <s v="LA GUÌA IMPRESORES JYM S.A.S"/>
    <s v="901.754.505-1"/>
    <s v="LEIDY YOHANNA LONDOÑO OCAMPO"/>
    <n v="38791218"/>
    <s v="3208400497."/>
    <s v="johanna0673@gmail.com clasificadoslaguia@gmail.com"/>
    <s v="QUINCE (15) DÍAS CALENDARIO"/>
    <d v="2024-11-29T00:00:00"/>
    <s v="WILSON FERNANDO SALGADO CIFUENTES"/>
    <s v="VICERRECTOR DE RECURSOS UNIVERSITARIOS"/>
    <n v="17346234"/>
    <s v="vicerecursos@unillanos.edu.co"/>
    <s v="N/A"/>
    <n v="2786"/>
    <d v="2024-11-27T00:00:00"/>
    <n v="7520"/>
    <d v="2024-11-29T00:00:00"/>
    <s v="22010062922120202006"/>
    <s v="FUNCIONAMIENTO"/>
    <s v="30-44-101061042          30-40-101022671_x000a_"/>
    <d v="2024-12-02T00:00:00"/>
    <d v="2024-12-05T00:00:00"/>
    <d v="2024-12-03T00:00:00"/>
    <d v="2024-12-17T00:00:00"/>
    <n v="0"/>
    <s v="N/A"/>
    <s v="N/A"/>
    <s v="N/A"/>
    <s v="N/A"/>
    <s v="N/A"/>
    <s v="N/A"/>
    <s v="N/A"/>
    <s v="N/A"/>
    <s v="N/A"/>
    <s v="N/A"/>
    <s v="N/A"/>
    <n v="0"/>
    <n v="0"/>
    <n v="0"/>
    <n v="0"/>
    <n v="17612000"/>
    <s v="NATALIA"/>
    <d v="2024-12-09T00:00:00"/>
    <n v="5"/>
    <s v="SI"/>
    <d v="2024-12-17T00:00:00"/>
    <s v="LIQUIDADO"/>
    <s v="OK"/>
    <d v="2024-12-05T00:00:00"/>
    <n v="5"/>
    <s v="OK"/>
    <m/>
    <m/>
    <x v="12"/>
  </r>
  <r>
    <s v="1355"/>
    <x v="0"/>
    <s v="TRATAMIENTO DE RAÍCES, ENJAMBRES DE ABEJAS, NIDOS DE AVISPAS EN DISTINTAS ESPECIES DE ÁRBOLES Y CONTROL DE MURCIÉLAGOS EN LA UNIVERSIDAD DE LOS LLANOS."/>
    <m/>
    <x v="3"/>
    <n v="24633000"/>
    <s v="RIAÑO RAMIREZ S.A.S."/>
    <s v="900692046-1"/>
    <s v="NATALIA RIAÑO RAMIREZ"/>
    <n v="1121852859"/>
    <s v="(608) 6833855 – (608) 6622553 – 3213966561 - 3014197328"/>
    <s v="comercial@rrsas.com"/>
    <s v="QUINCE (15) DIAS CALENDARIO"/>
    <d v="2024-11-29T00:00:00"/>
    <s v="WILSON FERNANDO SALGADO CIFUENTES"/>
    <s v="VICERRECTOR DE RECURSOS UNIVERSITARIOS"/>
    <n v="17346234"/>
    <s v="vicerecursos@unillanos.edu.co"/>
    <s v="N/A"/>
    <n v="2780"/>
    <d v="2024-11-26T00:00:00"/>
    <n v="7517"/>
    <d v="2024-11-29T00:00:00"/>
    <s v="22010060572120202008"/>
    <s v="FUNCIONAMIENTO"/>
    <s v="N/A"/>
    <s v="N/A"/>
    <s v="N/A"/>
    <d v="2024-11-29T00:00:00"/>
    <d v="2024-12-13T00:00:00"/>
    <n v="0"/>
    <s v="N/A"/>
    <s v="N/A"/>
    <s v="N/A"/>
    <s v="N/A"/>
    <s v="N/A"/>
    <d v="2024-12-05T00:00:00"/>
    <s v="SE ACLARA LA CLAUSULA 5, VALOR DEL CONTRATO, ITEMS SUBTOTAL Y VALOR DEL IVA"/>
    <s v="N/A"/>
    <s v="N/A"/>
    <s v="N/A"/>
    <s v="N/A"/>
    <n v="0"/>
    <n v="0"/>
    <n v="0"/>
    <n v="0"/>
    <n v="24633000"/>
    <s v="ALEJANDRA"/>
    <d v="2024-12-05T00:00:00"/>
    <n v="5"/>
    <s v="NO"/>
    <d v="2024-12-13T00:00:00"/>
    <s v="LIQUIDADO"/>
    <s v="OK LIQUIDADO"/>
    <d v="2024-12-05T00:00:00"/>
    <n v="5"/>
    <s v="OK"/>
    <m/>
    <m/>
    <x v="12"/>
  </r>
  <r>
    <s v="1356           "/>
    <x v="0"/>
    <s v="RENOVACIÓN DEL SERVICIO DE SOPORTE Y ACTUALIZACIÓN PARA ORACLE DATABASE POR 1 AÑO, CON CARGO A LA FICHA BPUNI SIST 01 0311 2023 – ACTUALIZACIÓN I.                          "/>
    <m/>
    <x v="3"/>
    <n v="54523008"/>
    <s v="ORACLE COLOMBIA LIMITADA"/>
    <s v="800.103.052-8"/>
    <s v="MARTHA LILIANA HOYOS QUIMBAYO"/>
    <n v="52008815"/>
    <s v="(601)6118427 -  3106897129"/>
    <s v="james.mendez.perdomo@oracle.com"/>
    <s v="DOS (02) MESES CALENDARIO"/>
    <d v="2024-11-29T00:00:00"/>
    <s v="ROIMAN ARTURO SASTOQUE GUZMÁN"/>
    <s v="JEFE DE LA OFICINA DE SISTEMAS"/>
    <n v="86057944"/>
    <s v="SISTEMAS@UNILLANOS.EDU.CO"/>
    <s v="N/A"/>
    <s v="1566_x000a_2810"/>
    <s v="16/07/2024_x000a_29/11/2024"/>
    <s v="5099_x000a_7521"/>
    <s v="15/08/2024_x000a_29/11/2024"/>
    <s v="2209006315232010100502030101"/>
    <s v="INVERSIÓN"/>
    <n v="76348"/>
    <d v="2024-12-05T00:00:00"/>
    <d v="2024-12-05T00:00:00"/>
    <d v="2024-12-06T00:00:00"/>
    <d v="2025-02-05T00:00:00"/>
    <n v="0"/>
    <s v="N/A"/>
    <s v="N/A"/>
    <s v="N/A"/>
    <s v="N/A"/>
    <s v="N/A"/>
    <s v="N/A"/>
    <s v="N/A"/>
    <s v="N/A"/>
    <s v="N/A"/>
    <s v="N/A"/>
    <s v="N/A"/>
    <n v="0"/>
    <n v="0"/>
    <n v="0"/>
    <n v="0"/>
    <n v="54523008"/>
    <s v="LIDA"/>
    <d v="2024-12-16T00:00:00"/>
    <n v="7"/>
    <m/>
    <d v="2024-12-13T00:00:00"/>
    <s v="LIQUIDADO"/>
    <s v="OK"/>
    <d v="2025-12-12T00:00:00"/>
    <n v="271"/>
    <s v="OK"/>
    <m/>
    <m/>
    <x v="6"/>
  </r>
  <r>
    <s v="1357"/>
    <x v="0"/>
    <s v="LOS CEDENTES TRANSFIEREN DE MANERA TOTAL Y SIN LIMITACIÓN ALGUNA, A LA UNIVERSIDAD DE LOS LLANOS, LOS DERECHOS PATRIMONIALES QUE LES CORRESPONDEN SOBRE EL SOFTWARE DENOMINADO: SOFTWARE PARA UN SISTEMA DE CONTROL PARA UN PROTOTIPO ELECTROMECÁNICO DE SIMULA"/>
    <m/>
    <x v="5"/>
    <s v="GRATUITO"/>
    <s v="CAMILO TORRES GÓMEZ_x000a__x000a_OSCAR MANUEL AGUDELO VARELA_x000a__x000a_KAROL VANESSA BAQUERO_x000a__x000a_CESAR DAVID RAMÍREZ CAMACHO_x000a__x000a_JUAN PABLO PEÑA GONZÁLEZ _x000a__x000a__x000a_"/>
    <s v="_x000a_C.C N° 17.344.399 _x000a__x000a_C.C Nº 86.042.004 _x000a__x000a_C.C. Nº35.261.381_x000a__x000a_ C.C. Nº 1.122.144.633 _x000a__x000a_C.C. Nº 1.122.141.122 _x000a_"/>
    <s v="N/A"/>
    <s v="N/A"/>
    <s v="3133760194 3125189214  3123694950 3102340238  3212034074 "/>
    <s v="camilo.torres@unillanos.edu.co       oscar.agudelo@unillanos.edu.co           cesar.ramirez.camacho@unillanos.edu.co                  juan.pena.gonzalez@unillanos.edu.co                kvbaquero@unillanos.edu.co  "/>
    <s v="TIEMPO MÁXIMO DE PROTECCIÓN LEGAL "/>
    <d v="2024-12-16T00:00:00"/>
    <s v="YOHANA MARIA VELASCO SANTAMARÍA"/>
    <s v="DIRECTORA TÈCNIC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5-02-03T00:00:00"/>
    <e v="#VALUE!"/>
    <s v="NO"/>
    <s v="N/A"/>
    <s v="EN EJECUCIÓN"/>
    <m/>
    <s v="N/A"/>
    <e v="#VALUE!"/>
    <s v="N/A"/>
    <m/>
    <m/>
    <x v="13"/>
  </r>
  <r>
    <s v="1358"/>
    <x v="0"/>
    <s v="LOS CEDENTES TRANSFIEREN DE MANERA TOTAL Y SIN LIMITACIÓN ALGUNA, A LA UNIVERSIDAD DE LOS LLANOS, LOS DERECHOS PATRIMONIALES QUE LES CORRESPONDEN SOBRE EL SOFTWARE DENOMINADO: SOFTWARE SOFIS - STACKOVERFLOW ISSUES SEARCHER. DESCRIPCIÓN: SOFTWARE PARA CONS"/>
    <m/>
    <x v="5"/>
    <s v="GRATUITO"/>
    <s v="OLGA LUCERO VEGA MÁRQUEZ_x000a__x000a_OSCAR MANUEL AGUDELO VARELA_x000a__x000a_DANILO NÚÑEZ_x000a__x000a__x000a_"/>
    <s v="_x000a_C.C. 51.977.720 _x000a__x000a_C.C. 86.042.004 _x000a__x000a_ C.C 1.121.957.963 _x000a_"/>
    <s v="N/A"/>
    <s v="N/A"/>
    <s v=" 3108816229                                                  312 5189214                          3144596646 "/>
    <s v="olvegam@unillanos.edu.co,  electrónico: oscar.agudelo@unillanos.edu.co,  carlos.nunez@unillanos.edu.co"/>
    <s v="TIEMPO MÁXIMO DE PROTECCIÓN LEGAL "/>
    <d v="2024-12-17T00:00:00"/>
    <s v="YOHANA MARIA VELASCO SANTAMARÍA"/>
    <s v="DIRECTORA TÈCNICA DIRECCIÒN GENERAL DE INVESTIGACIONES"/>
    <n v="52518905"/>
    <s v="dginvestigaciones@unillanos.edu.co"/>
    <s v="N/A"/>
    <s v="N/A"/>
    <s v="N/A"/>
    <s v="N/A"/>
    <s v="N/A"/>
    <s v="N/A"/>
    <s v="N/A"/>
    <s v="N/A"/>
    <s v="N/A"/>
    <s v="N/A"/>
    <s v="N/A"/>
    <s v="N/A"/>
    <e v="#VALUE!"/>
    <s v="N/A"/>
    <s v="N/A"/>
    <s v="N/A"/>
    <s v="N/A"/>
    <s v="N/A"/>
    <s v="N/A"/>
    <s v="N/A"/>
    <s v="N/A"/>
    <s v="N/A"/>
    <s v="N/A"/>
    <s v="N/A"/>
    <n v="0"/>
    <n v="0"/>
    <n v="0"/>
    <n v="0"/>
    <e v="#VALUE!"/>
    <s v="NATALIA"/>
    <d v="2025-02-03T00:00:00"/>
    <e v="#VALUE!"/>
    <s v="NO"/>
    <s v="N/A"/>
    <s v="EN EJECUCIÓN"/>
    <m/>
    <s v="N/A"/>
    <e v="#VALUE!"/>
    <s v="N/A"/>
    <m/>
    <m/>
    <x v="13"/>
  </r>
  <r>
    <s v="1359"/>
    <x v="1"/>
    <s v="ADQUISICIÓN E INSTALACIÓN DE EQUIPOS TECNOLÓGICOS Y MOBILIARIO PARA EL DESARROLLO DEL PROYECTO “IMPLEMENTACIÓN DE ESCENARIOS PARA LA APROPIACIÓN SOCIAL DEL CONOCIMIENTO EN EL CAMPUS RESTREPO, DE LA UNIVERSIDAD DE LOS LLANOS (FASE II),&quot; FICHA BPUNI VIARE 0"/>
    <m/>
    <x v="4"/>
    <n v="596031968"/>
    <s v="UNIÓN TEMPORAL DOTACIÒN CAMPUS 2024"/>
    <s v="901.898.670-7"/>
    <s v="MIGUEL ÀNGEL HERNÀNDEZ BAQUERO"/>
    <n v="86080592"/>
    <s v="3104352154                           3233233319"/>
    <s v="utdotacioncampus@gmail.com"/>
    <s v="CINCO (05) MESES CALENDARIO"/>
    <d v="2024-12-17T00:00:00"/>
    <s v="ANTONIO JOSÈ CASTRO RIVEROS"/>
    <s v="Director Técnico de la Dirección General de Proyección Social"/>
    <n v="86059594"/>
    <s v="PROYECCIONSOCIAL@UNILLANOS.EDU.CO"/>
    <s v="1) SUMISOLUCIONES EMPRESARIALES S.A.S - NIT: 901368522-1_x000a_2) PRODUCCIONES &amp; ASESORIAS S.A.S - NIT: 900489850-8"/>
    <n v="2680"/>
    <d v="2024-11-14T00:00:00"/>
    <s v="8174                8175"/>
    <d v="2024-12-18T00:00:00"/>
    <s v="22080085402320101004010102             220800854023201010030301                    "/>
    <s v="INVERSIÓN - ESTAMPILLA UNILLANOS"/>
    <s v="30-44-101061651"/>
    <d v="2024-12-19T00:00:00"/>
    <d v="2024-12-19T00:00:00"/>
    <d v="2024-12-20T00:00:00"/>
    <d v="2025-05-19T00:00:00"/>
    <n v="0"/>
    <s v="17/07/2025                             16/09/2025"/>
    <s v="PRÓRROGA N° 01. Por un término de DOS (02) MESES CALENDARIO. Actualizaciòn proyecto, por loq que se hace necesario ajustar los plazos, las especificaciones técnicas de los elementos y el alcance de manera adecuada. Esta actualización garantizará que el pr"/>
    <s v="18/09/2025           18/10/2025"/>
    <d v="2025-07-17T00:00:00"/>
    <s v="Actualizaciòn proyecto, por loq que se hace necesario ajustar los plazos, las especificaciones técnicas de los elementos y el alcance de manera adecuada. Esta actualización garantizará que el proyecto continúe sin contratiempos, respetando las condiciones"/>
    <s v="N/A"/>
    <s v="N/A"/>
    <d v="2025-04-11T00:00:00"/>
    <s v="se ha identificado la necesidad de actualizar dicho proyecto, se ha considerado pertinente suspender temporalmente el plazo programado para su ejecución, hasta tanto se lleve a cabo la actualización requerida. En consecuencia, se hace necesario también su"/>
    <s v="N/A"/>
    <d v="2025-06-10T00:00:00"/>
    <n v="0"/>
    <n v="0"/>
    <n v="0"/>
    <n v="0"/>
    <n v="596031968"/>
    <s v="NATALIA"/>
    <m/>
    <s v=""/>
    <s v="SI"/>
    <d v="2025-11-05T00:00:00"/>
    <s v="LIQUIDADO"/>
    <s v="OK LIQUIDADO"/>
    <d v="2024-12-23T00:00:00"/>
    <n v="5"/>
    <s v="OK LIQUIDADO"/>
    <m/>
    <m/>
    <x v="13"/>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m/>
    <m/>
    <m/>
    <m/>
    <m/>
    <m/>
    <m/>
    <m/>
    <m/>
    <m/>
    <m/>
    <m/>
    <m/>
    <n v="0"/>
    <n v="0"/>
    <m/>
    <m/>
    <s v=""/>
    <m/>
    <m/>
    <m/>
    <m/>
    <m/>
    <s v=""/>
    <m/>
    <m/>
    <m/>
    <x v="14"/>
  </r>
  <r>
    <m/>
    <x v="3"/>
    <m/>
    <m/>
    <x v="12"/>
    <m/>
    <m/>
    <m/>
    <m/>
    <m/>
    <m/>
    <m/>
    <m/>
    <m/>
    <m/>
    <m/>
    <m/>
    <m/>
    <m/>
    <m/>
    <m/>
    <m/>
    <m/>
    <m/>
    <m/>
    <m/>
    <m/>
    <m/>
    <m/>
    <m/>
    <s v=""/>
    <m/>
    <s v="N/A"/>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r>
    <m/>
    <x v="3"/>
    <m/>
    <m/>
    <x v="12"/>
    <m/>
    <m/>
    <m/>
    <m/>
    <m/>
    <m/>
    <m/>
    <m/>
    <m/>
    <m/>
    <m/>
    <m/>
    <m/>
    <m/>
    <m/>
    <m/>
    <m/>
    <m/>
    <m/>
    <m/>
    <m/>
    <m/>
    <m/>
    <m/>
    <m/>
    <s v=""/>
    <m/>
    <m/>
    <m/>
    <m/>
    <m/>
    <m/>
    <m/>
    <m/>
    <m/>
    <m/>
    <m/>
    <m/>
    <m/>
    <m/>
    <m/>
    <m/>
    <m/>
    <m/>
    <s v=""/>
    <m/>
    <m/>
    <m/>
    <m/>
    <m/>
    <s v=""/>
    <m/>
    <m/>
    <m/>
    <x v="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500-000000000000}" name="Tabla dinámica 1" cacheId="1" applyNumberFormats="0" applyBorderFormats="0" applyFontFormats="0" applyPatternFormats="0" applyAlignmentFormats="0" applyWidthHeightFormats="0" dataCaption="" updatedVersion="8" compact="0" compactData="0">
  <location ref="A1" firstHeaderRow="0" firstDataRow="0" firstDataCol="0"/>
  <pivotFields count="60">
    <pivotField name="N°CONTRATO" compact="0" numFmtId="49" outline="0" multipleItemSelectionAllowed="1" showAll="0"/>
    <pivotField name="TIPO DE CONTRATACIÓN" axis="axisRow" compact="0" outline="0" multipleItemSelectionAllowed="1" showAll="0" sortType="ascending">
      <items count="5">
        <item x="0"/>
        <item x="1"/>
        <item x="2"/>
        <item x="3"/>
        <item t="default"/>
      </items>
    </pivotField>
    <pivotField name="OBJETO" compact="0" outline="0" multipleItemSelectionAllowed="1" showAll="0"/>
    <pivotField name="PROYECTO" compact="0" outline="0" multipleItemSelectionAllowed="1" showAll="0"/>
    <pivotField name="CLASE" axis="axisRow" compact="0" outline="0" multipleItemSelectionAllowed="1" showAll="0" sortType="ascending">
      <items count="14">
        <item x="2"/>
        <item x="5"/>
        <item x="4"/>
        <item x="9"/>
        <item x="10"/>
        <item x="8"/>
        <item x="3"/>
        <item x="0"/>
        <item x="11"/>
        <item x="6"/>
        <item x="7"/>
        <item x="1"/>
        <item x="12"/>
        <item t="default"/>
      </items>
    </pivotField>
    <pivotField name="VALOR" dataField="1" compact="0" outline="0" multipleItemSelectionAllowed="1" showAll="0"/>
    <pivotField name="NOMBRE CONTRATISTA" compact="0" outline="0" multipleItemSelectionAllowed="1" showAll="0"/>
    <pivotField name="NIT o CC_x000a_CONTRATISTA" compact="0" outline="0" multipleItemSelectionAllowed="1" showAll="0"/>
    <pivotField name="NOMBRE _x000a_REPRESENTANTE LEGAL" compact="0" outline="0" multipleItemSelectionAllowed="1" showAll="0"/>
    <pivotField name="NIT o CC _x000a_REPRESENTANTE LEGAL" compact="0" outline="0" multipleItemSelectionAllowed="1" showAll="0"/>
    <pivotField name="TELÉFONO CONTRATISTA" compact="0" outline="0" multipleItemSelectionAllowed="1" showAll="0"/>
    <pivotField name="EMAIL CONTRATISTA" compact="0" outline="0" multipleItemSelectionAllowed="1" showAll="0"/>
    <pivotField name="PLAZO DE EJECUCIÓN" compact="0" outline="0" multipleItemSelectionAllowed="1" showAll="0"/>
    <pivotField name="FECHA SUSCRIPCIÓN DEL CONTRATO" compact="0" outline="0" multipleItemSelectionAllowed="1" showAll="0"/>
    <pivotField name="SUPERVISOR " compact="0" outline="0" multipleItemSelectionAllowed="1" showAll="0"/>
    <pivotField name="CARGO DEL SUPERVISOR" compact="0" outline="0" multipleItemSelectionAllowed="1" showAll="0"/>
    <pivotField name="CC DEL SUPERVISOR" compact="0" outline="0" multipleItemSelectionAllowed="1" showAll="0"/>
    <pivotField name="EMAIL SUPERVISOR" compact="0" outline="0" multipleItemSelectionAllowed="1" showAll="0"/>
    <pivotField name="CONFORMACIÓN UNIÓN TEMPORAL Y/O CONSORCIO (NOMBRE COMPLETO E IDENTIFICACIÓN)" compact="0" outline="0" multipleItemSelectionAllowed="1" showAll="0"/>
    <pivotField name="N° CDP" compact="0" outline="0" multipleItemSelectionAllowed="1" showAll="0"/>
    <pivotField name="CDP / FECHA" compact="0" outline="0" multipleItemSelectionAllowed="1" showAll="0"/>
    <pivotField name="N° DEL RP" compact="0" outline="0" multipleItemSelectionAllowed="1" showAll="0"/>
    <pivotField name="RP / FECHA" compact="0" outline="0" multipleItemSelectionAllowed="1" showAll="0"/>
    <pivotField name="RUBRO PRESUPUESTAL" compact="0" outline="0" multipleItemSelectionAllowed="1" showAll="0"/>
    <pivotField name="FUENTE DE FINANCIACIÓN (RECURSOS NACION/ FUNCIONAMIENTO O INVERSIÓN / RECURSOS PROPIOS POR FUNCIONAMIENTO_x000a_INVERSION: CREE, ESTAMPILLA UNILLANOS, ESTAMPILLA NACIONAL, REGALIAS)" compact="0" outline="0" multipleItemSelectionAllowed="1" showAll="0"/>
    <pivotField name="NUMERO DE PÓLIZA" compact="0" outline="0" multipleItemSelectionAllowed="1" showAll="0"/>
    <pivotField name="FECHA DE EXPEDICION DE LA PÒLIZA" compact="0" outline="0" multipleItemSelectionAllowed="1" showAll="0"/>
    <pivotField name="FECHA DE APROBACION DE PÓLIZA" compact="0" outline="0" multipleItemSelectionAllowed="1" showAll="0"/>
    <pivotField name="FECHA ACTA DE INICIO" compact="0" outline="0" multipleItemSelectionAllowed="1" showAll="0"/>
    <pivotField name="FECHA DE FINALIZACIÓN" compact="0" outline="0" multipleItemSelectionAllowed="1" showAll="0"/>
    <pivotField name="ALERTA DIAS POR FINALIZAR CONTRATO" compact="0" outline="0" multipleItemSelectionAllowed="1" showAll="0"/>
    <pivotField name="FECHA DE PRÓRROGA" compact="0" outline="0" multipleItemSelectionAllowed="1" showAll="0"/>
    <pivotField name="JUSTIFICACIÓN _x000a_PRÓRROGA" compact="0" outline="0" multipleItemSelectionAllowed="1" showAll="0"/>
    <pivotField name="NUEVA FECHA DE FINALIZACIÓN" compact="0" outline="0" multipleItemSelectionAllowed="1" showAll="0"/>
    <pivotField name="FECHA MODIFICATORIA" compact="0" outline="0" multipleItemSelectionAllowed="1" showAll="0"/>
    <pivotField name="JUSTIFICACIÓN_x000a_MODIFICATORIA" compact="0" outline="0" multipleItemSelectionAllowed="1" showAll="0"/>
    <pivotField name="FECHA ACLARATORIA" compact="0" outline="0" multipleItemSelectionAllowed="1" showAll="0"/>
    <pivotField name="JUSTIFICACIÓN ACLARATORIA" compact="0" outline="0" multipleItemSelectionAllowed="1" showAll="0"/>
    <pivotField name="FECHA SUSPENSIÓN" compact="0" outline="0" multipleItemSelectionAllowed="1" showAll="0"/>
    <pivotField name="JUSTIFICACIÓN SUSPENSIÓN" compact="0" outline="0" multipleItemSelectionAllowed="1" showAll="0"/>
    <pivotField name="FECHA AMPLIACIÓN DE LA SUSPENSIÓN" compact="0" outline="0" multipleItemSelectionAllowed="1" showAll="0"/>
    <pivotField name="FECHA REINICIO" compact="0" outline="0" multipleItemSelectionAllowed="1" showAll="0"/>
    <pivotField name="VALOR ADICIÓN 1" compact="0" numFmtId="3" outline="0" multipleItemSelectionAllowed="1" showAll="0"/>
    <pivotField name="VALOR ADICIÓN 2" compact="0" numFmtId="3" outline="0" multipleItemSelectionAllowed="1" showAll="0"/>
    <pivotField name="VALOR ADICIÓN 3" compact="0" numFmtId="3" outline="0" multipleItemSelectionAllowed="1" showAll="0"/>
    <pivotField name="VALOR TOTAL DE ADICIÓN" compact="0" numFmtId="3" outline="0" multipleItemSelectionAllowed="1" showAll="0"/>
    <pivotField name="VALOR FINAL DEL CONTRATO" compact="0" outline="0" multipleItemSelectionAllowed="1" showAll="0"/>
    <pivotField name="FUNCIONARIO A CARGO DEL PROCESO" compact="0" outline="0" multipleItemSelectionAllowed="1" showAll="0"/>
    <pivotField name="FECHA ENTREGA CARPETA EN FISICO" compact="0" outline="0" multipleItemSelectionAllowed="1" showAll="0"/>
    <pivotField name="ALERTA ENTREGA CARPETA EN FISICO" compact="0" outline="0" multipleItemSelectionAllowed="1" showAll="0"/>
    <pivotField name="TIENE ENTRADA A ALMACÉN? _x000a_SI/NO" compact="0" outline="0" multipleItemSelectionAllowed="1" showAll="0"/>
    <pivotField name="FECHA ACTA DE LIQUIDACIÓN" compact="0" outline="0" multipleItemSelectionAllowed="1" showAll="0"/>
    <pivotField name="ESTADO DEL CONTRATO" compact="0" outline="0" multipleItemSelectionAllowed="1" showAll="0"/>
    <pivotField name="DOCUMENTOS CARGADOS EN DRIVE" compact="0" outline="0" multipleItemSelectionAllowed="1" showAll="0"/>
    <pivotField name="FECHA PUBLICACIÓN EN SECOP" compact="0" outline="0" multipleItemSelectionAllowed="1" showAll="0"/>
    <pivotField name="ALERTA SECOP" compact="0" outline="0" multipleItemSelectionAllowed="1" showAll="0"/>
    <pivotField name="DOCUMENTOS CARGADOS EN SECOP" compact="0" outline="0" multipleItemSelectionAllowed="1" showAll="0"/>
    <pivotField name=" " compact="0" outline="0" multipleItemSelectionAllowed="1" showAll="0"/>
    <pivotField name="dias festivos colombia 2024" compact="0" numFmtId="14" outline="0" multipleItemSelectionAllowed="1" showAll="0"/>
    <pivotField name="MES DE SUSCRIPCIÓN " axis="axisCol" compact="0" outline="0" multipleItemSelectionAllowed="1" showAll="0" sortType="ascending">
      <items count="16">
        <item x="0"/>
        <item x="1"/>
        <item x="2"/>
        <item x="4"/>
        <item x="5"/>
        <item x="7"/>
        <item x="8"/>
        <item x="9"/>
        <item x="10"/>
        <item x="11"/>
        <item x="12"/>
        <item x="13"/>
        <item x="14"/>
        <item x="3"/>
        <item x="6"/>
        <item t="default"/>
      </items>
    </pivotField>
  </pivotFields>
  <rowFields count="2">
    <field x="1"/>
    <field x="4"/>
  </rowFields>
  <rowItems count="27">
    <i>
      <x/>
      <x/>
    </i>
    <i r="1">
      <x v="1"/>
    </i>
    <i r="1">
      <x v="2"/>
    </i>
    <i r="1">
      <x v="3"/>
    </i>
    <i r="1">
      <x v="4"/>
    </i>
    <i r="1">
      <x v="5"/>
    </i>
    <i r="1">
      <x v="6"/>
    </i>
    <i r="1">
      <x v="7"/>
    </i>
    <i r="1">
      <x v="8"/>
    </i>
    <i r="1">
      <x v="9"/>
    </i>
    <i r="1">
      <x v="10"/>
    </i>
    <i r="1">
      <x v="11"/>
    </i>
    <i t="default">
      <x/>
    </i>
    <i>
      <x v="1"/>
      <x v="2"/>
    </i>
    <i r="1">
      <x v="3"/>
    </i>
    <i r="1">
      <x v="5"/>
    </i>
    <i r="1">
      <x v="6"/>
    </i>
    <i r="1">
      <x v="9"/>
    </i>
    <i r="1">
      <x v="10"/>
    </i>
    <i t="default">
      <x v="1"/>
    </i>
    <i>
      <x v="2"/>
      <x v="5"/>
    </i>
    <i r="1">
      <x v="6"/>
    </i>
    <i r="1">
      <x v="9"/>
    </i>
    <i t="default">
      <x v="2"/>
    </i>
    <i>
      <x v="3"/>
      <x v="12"/>
    </i>
    <i t="default">
      <x v="3"/>
    </i>
    <i t="grand">
      <x/>
    </i>
  </rowItems>
  <colFields count="1">
    <field x="59"/>
  </colFields>
  <colItems count="16">
    <i>
      <x/>
    </i>
    <i>
      <x v="1"/>
    </i>
    <i>
      <x v="2"/>
    </i>
    <i>
      <x v="3"/>
    </i>
    <i>
      <x v="4"/>
    </i>
    <i>
      <x v="5"/>
    </i>
    <i>
      <x v="6"/>
    </i>
    <i>
      <x v="7"/>
    </i>
    <i>
      <x v="8"/>
    </i>
    <i>
      <x v="9"/>
    </i>
    <i>
      <x v="10"/>
    </i>
    <i>
      <x v="11"/>
    </i>
    <i>
      <x v="12"/>
    </i>
    <i>
      <x v="13"/>
    </i>
    <i>
      <x v="14"/>
    </i>
    <i t="grand">
      <x/>
    </i>
  </colItems>
  <dataFields count="1">
    <dataField name="SUM of VALOR" fld="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500-000001000000}" name="Tabla dinámica 1 2" cacheId="0" applyNumberFormats="0" applyBorderFormats="0" applyFontFormats="0" applyPatternFormats="0" applyAlignmentFormats="0" applyWidthHeightFormats="0" dataCaption="" updatedVersion="8" compact="0" compactData="0">
  <location ref="A36:C63" firstHeaderRow="1" firstDataRow="1" firstDataCol="2"/>
  <pivotFields count="58">
    <pivotField name="N°CONTRATO" dataField="1" compact="0" numFmtId="49" outline="0" multipleItemSelectionAllowed="1" showAll="0"/>
    <pivotField name="TIPO DE CONTRATACIÓN" axis="axisRow" compact="0" outline="0" multipleItemSelectionAllowed="1" showAll="0" sortType="ascending">
      <items count="5">
        <item x="0"/>
        <item x="1"/>
        <item x="2"/>
        <item x="3"/>
        <item t="default"/>
      </items>
    </pivotField>
    <pivotField name="OBJETO" compact="0" outline="0" multipleItemSelectionAllowed="1" showAll="0"/>
    <pivotField name="PROYECTO" compact="0" outline="0" multipleItemSelectionAllowed="1" showAll="0"/>
    <pivotField name="CLASE" axis="axisRow" compact="0" outline="0" multipleItemSelectionAllowed="1" showAll="0" sortType="ascending">
      <items count="14">
        <item x="2"/>
        <item x="5"/>
        <item x="4"/>
        <item x="9"/>
        <item x="10"/>
        <item x="8"/>
        <item x="3"/>
        <item x="0"/>
        <item x="11"/>
        <item x="6"/>
        <item x="7"/>
        <item x="1"/>
        <item x="12"/>
        <item t="default"/>
      </items>
    </pivotField>
    <pivotField name="VALOR" compact="0" outline="0" multipleItemSelectionAllowed="1" showAll="0"/>
    <pivotField name="NOMBRE CONTRATISTA" compact="0" outline="0" multipleItemSelectionAllowed="1" showAll="0"/>
    <pivotField name="NIT o CC_x000a_CONTRATISTA" compact="0" outline="0" multipleItemSelectionAllowed="1" showAll="0"/>
    <pivotField name="NOMBRE _x000a_REPRESENTANTE LEGAL" compact="0" outline="0" multipleItemSelectionAllowed="1" showAll="0"/>
    <pivotField name="NIT o CC _x000a_REPRESENTANTE LEGAL" compact="0" outline="0" multipleItemSelectionAllowed="1" showAll="0"/>
    <pivotField name="TELÉFONO CONTRATISTA" compact="0" outline="0" multipleItemSelectionAllowed="1" showAll="0"/>
    <pivotField name="EMAIL CONTRATISTA" compact="0" outline="0" multipleItemSelectionAllowed="1" showAll="0"/>
    <pivotField name="PLAZO DE EJECUCIÓN" compact="0" outline="0" multipleItemSelectionAllowed="1" showAll="0"/>
    <pivotField name="FECHA SUSCRIPCIÓN DEL CONTRATO" compact="0" outline="0" multipleItemSelectionAllowed="1" showAll="0"/>
    <pivotField name="SUPERVISOR " compact="0" outline="0" multipleItemSelectionAllowed="1" showAll="0"/>
    <pivotField name="CARGO DEL SUPERVISOR" compact="0" outline="0" multipleItemSelectionAllowed="1" showAll="0"/>
    <pivotField name="CC DEL SUPERVISOR" compact="0" outline="0" multipleItemSelectionAllowed="1" showAll="0"/>
    <pivotField name="EMAIL SUPERVISOR" compact="0" outline="0" multipleItemSelectionAllowed="1" showAll="0"/>
    <pivotField name="CONFORMACIÓN UNIÓN TEMPORAL Y/O CONSORCIO (NOMBRE COMPLETO E IDENTIFICACIÓN)" compact="0" outline="0" multipleItemSelectionAllowed="1" showAll="0"/>
    <pivotField name="N° CDP" compact="0" outline="0" multipleItemSelectionAllowed="1" showAll="0"/>
    <pivotField name="CDP / FECHA" compact="0" outline="0" multipleItemSelectionAllowed="1" showAll="0"/>
    <pivotField name="N° DEL RP" compact="0" outline="0" multipleItemSelectionAllowed="1" showAll="0"/>
    <pivotField name="RP / FECHA" compact="0" outline="0" multipleItemSelectionAllowed="1" showAll="0"/>
    <pivotField name="RUBRO PRESUPUESTAL" compact="0" outline="0" multipleItemSelectionAllowed="1" showAll="0"/>
    <pivotField name="FUENTE DE FINANCIACIÓN (RECURSOS NACION/ FUNCIONAMIENTO O INVERSIÓN / RECURSOS PROPIOS POR FUNCIONAMIENTO_x000a_INVERSION: CREE, ESTAMPILLA UNILLANOS, ESTAMPILLA NACIONAL, REGALIAS)" compact="0" outline="0" multipleItemSelectionAllowed="1" showAll="0"/>
    <pivotField name="NUMERO DE PÓLIZA" compact="0" outline="0" multipleItemSelectionAllowed="1" showAll="0"/>
    <pivotField name="FECHA DE EXPEDICION DE LA PÒLIZA" compact="0" outline="0" multipleItemSelectionAllowed="1" showAll="0"/>
    <pivotField name="FECHA DE APROBACION DE PÓLIZA" compact="0" outline="0" multipleItemSelectionAllowed="1" showAll="0"/>
    <pivotField name="FECHA ACTA DE INICIO" compact="0" outline="0" multipleItemSelectionAllowed="1" showAll="0"/>
    <pivotField name="FECHA DE FINALIZACIÓN" compact="0" outline="0" multipleItemSelectionAllowed="1" showAll="0"/>
    <pivotField name="ALERTA DIAS POR FINALIZAR CONTRATO" compact="0" outline="0" multipleItemSelectionAllowed="1" showAll="0"/>
    <pivotField name="FECHA DE PRÓRROGA" compact="0" outline="0" multipleItemSelectionAllowed="1" showAll="0"/>
    <pivotField name="JUSTIFICACIÓN _x000a_PRÓRROGA" compact="0" outline="0" multipleItemSelectionAllowed="1" showAll="0"/>
    <pivotField name="NUEVA FECHA DE FINALIZACIÓN" compact="0" outline="0" multipleItemSelectionAllowed="1" showAll="0"/>
    <pivotField name="FECHA MODIFICATORIA" compact="0" outline="0" multipleItemSelectionAllowed="1" showAll="0"/>
    <pivotField name="JUSTIFICACIÓN_x000a_MODIFICATORIA" compact="0" outline="0" multipleItemSelectionAllowed="1" showAll="0"/>
    <pivotField name="FECHA ACLARATORIA" compact="0" outline="0" multipleItemSelectionAllowed="1" showAll="0"/>
    <pivotField name="JUSTIFICACIÓN ACLARATORIA" compact="0" outline="0" multipleItemSelectionAllowed="1" showAll="0"/>
    <pivotField name="FECHA SUSPENSIÓN" compact="0" outline="0" multipleItemSelectionAllowed="1" showAll="0"/>
    <pivotField name="JUSTIFICACIÓN SUSPENSIÓN" compact="0" outline="0" multipleItemSelectionAllowed="1" showAll="0"/>
    <pivotField name="FECHA AMPLIACIÓN DE LA SUSPENSIÓN" compact="0" outline="0" multipleItemSelectionAllowed="1" showAll="0"/>
    <pivotField name="FECHA REINICIO" compact="0" outline="0" multipleItemSelectionAllowed="1" showAll="0"/>
    <pivotField name="VALOR ADICIÓN 1" compact="0" numFmtId="3" outline="0" multipleItemSelectionAllowed="1" showAll="0"/>
    <pivotField name="VALOR ADICIÓN 2" compact="0" numFmtId="3" outline="0" multipleItemSelectionAllowed="1" showAll="0"/>
    <pivotField name="VALOR ADICIÓN 3" compact="0" numFmtId="3" outline="0" multipleItemSelectionAllowed="1" showAll="0"/>
    <pivotField name="VALOR TOTAL DE ADICIÓN" compact="0" numFmtId="3" outline="0" multipleItemSelectionAllowed="1" showAll="0"/>
    <pivotField name="VALOR FINAL DEL CONTRATO" compact="0" outline="0" multipleItemSelectionAllowed="1" showAll="0"/>
    <pivotField name="FUNCIONARIO A CARGO DEL PROCESO" compact="0" outline="0" multipleItemSelectionAllowed="1" showAll="0"/>
    <pivotField name="FECHA ENTREGA CARPETA EN FISICO" compact="0" outline="0" multipleItemSelectionAllowed="1" showAll="0"/>
    <pivotField name="ALERTA ENTREGA CARPETA EN FISICO" compact="0" outline="0" multipleItemSelectionAllowed="1" showAll="0"/>
    <pivotField name="TIENE ENTRADA A ALMACÉN? _x000a_SI/NO" compact="0" outline="0" multipleItemSelectionAllowed="1" showAll="0"/>
    <pivotField name="FECHA ACTA DE LIQUIDACIÓN" compact="0" outline="0" multipleItemSelectionAllowed="1" showAll="0"/>
    <pivotField name="ESTADO DEL CONTRATO" compact="0" outline="0" multipleItemSelectionAllowed="1" showAll="0"/>
    <pivotField name="DOCUMENTOS CARGADOS EN DRIVE" compact="0" outline="0" multipleItemSelectionAllowed="1" showAll="0"/>
    <pivotField name="FECHA PUBLICACIÓN EN SECOP" compact="0" outline="0" multipleItemSelectionAllowed="1" showAll="0"/>
    <pivotField name="ALERTA SECOP" compact="0" outline="0" multipleItemSelectionAllowed="1" showAll="0"/>
    <pivotField name="DOCUMENTOS CARGADOS EN SECOP" compact="0" outline="0" multipleItemSelectionAllowed="1" showAll="0"/>
    <pivotField name=" " compact="0" outline="0" multipleItemSelectionAllowed="1" showAll="0"/>
  </pivotFields>
  <rowFields count="2">
    <field x="1"/>
    <field x="4"/>
  </rowFields>
  <rowItems count="27">
    <i>
      <x/>
      <x/>
    </i>
    <i r="1">
      <x v="1"/>
    </i>
    <i r="1">
      <x v="2"/>
    </i>
    <i r="1">
      <x v="3"/>
    </i>
    <i r="1">
      <x v="4"/>
    </i>
    <i r="1">
      <x v="5"/>
    </i>
    <i r="1">
      <x v="6"/>
    </i>
    <i r="1">
      <x v="7"/>
    </i>
    <i r="1">
      <x v="8"/>
    </i>
    <i r="1">
      <x v="9"/>
    </i>
    <i r="1">
      <x v="10"/>
    </i>
    <i r="1">
      <x v="11"/>
    </i>
    <i t="default">
      <x/>
    </i>
    <i>
      <x v="1"/>
      <x v="2"/>
    </i>
    <i r="1">
      <x v="3"/>
    </i>
    <i r="1">
      <x v="5"/>
    </i>
    <i r="1">
      <x v="6"/>
    </i>
    <i r="1">
      <x v="9"/>
    </i>
    <i r="1">
      <x v="10"/>
    </i>
    <i t="default">
      <x v="1"/>
    </i>
    <i>
      <x v="2"/>
      <x v="5"/>
    </i>
    <i r="1">
      <x v="6"/>
    </i>
    <i r="1">
      <x v="9"/>
    </i>
    <i t="default">
      <x v="2"/>
    </i>
    <i>
      <x v="3"/>
      <x v="12"/>
    </i>
    <i t="default">
      <x v="3"/>
    </i>
    <i t="grand">
      <x/>
    </i>
  </rowItems>
  <colItems count="1">
    <i/>
  </colItems>
  <dataFields count="1">
    <dataField name="COUNTA of N°CONTRATO" fld="0"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17</v>
    <v>8</v>
    <v>28</v>
    <v>7</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C1:BC2">
  <tableColumns count="1">
    <tableColumn id="1" xr3:uid="{00000000-0010-0000-0300-000001000000}" name="ALERTA SECOP"/>
  </tableColumns>
  <tableStyleInfo name="Copia de 2024-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2" dT="2024-08-06T14:05:10.00" personId="{35155EE7-FC7C-4B22-AB65-254EC246E827}" id="{1CBD6A9C-C8A4-4839-8F99-05E0E2976976}" done="1">
    <text>FILTRAR POR NOMBRE SUPERVISOR</text>
  </threadedComment>
</ThreadedComments>
</file>

<file path=xl/threadedComments/threadedComment2.xml><?xml version="1.0" encoding="utf-8"?>
<ThreadedComments xmlns="http://schemas.microsoft.com/office/spreadsheetml/2018/threadedcomments" xmlns:x="http://schemas.openxmlformats.org/spreadsheetml/2006/main">
  <threadedComment ref="AM2" dT="2023-05-12T20:25:29.00" personId="{35155EE7-FC7C-4B22-AB65-254EC246E827}" id="{EA91AA33-04FC-49CC-8623-97A81504B643}">
    <text>3 días hábiles luego de la firma del contrato</text>
  </threadedComment>
</ThreadedComments>
</file>

<file path=xl/worksheets/_rels/sheet5.xml.rels><?xml version="1.0" encoding="UTF-8" standalone="yes"?>
<Relationships xmlns="http://schemas.openxmlformats.org/package/2006/relationships"><Relationship Id="rId3" Type="http://schemas.openxmlformats.org/officeDocument/2006/relationships/hyperlink" Target="http://zoologicodecali.onmicrosoft.com/" TargetMode="External"/><Relationship Id="rId7" Type="http://schemas.openxmlformats.org/officeDocument/2006/relationships/comments" Target="../comments1.xml"/><Relationship Id="rId2" Type="http://schemas.openxmlformats.org/officeDocument/2006/relationships/hyperlink" Target="mailto:cafevillavo@yahoo.com" TargetMode="External"/><Relationship Id="rId1" Type="http://schemas.openxmlformats.org/officeDocument/2006/relationships/hyperlink" Target="mailto:malupiro2@gmail.com"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hyperlink" Target="mailto:victormanuelladinovigoya@gmail.com" TargetMode="Externa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
  <sheetViews>
    <sheetView workbookViewId="0"/>
  </sheetViews>
  <sheetFormatPr baseColWidth="10" defaultColWidth="12.5703125" defaultRowHeight="15.75" customHeight="1"/>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V524"/>
  <sheetViews>
    <sheetView showGridLines="0" workbookViewId="0">
      <pane ySplit="8" topLeftCell="A9" activePane="bottomLeft" state="frozen"/>
      <selection pane="bottomLeft" activeCell="B10" sqref="B10"/>
    </sheetView>
  </sheetViews>
  <sheetFormatPr baseColWidth="10" defaultColWidth="12.5703125" defaultRowHeight="15.75" customHeight="1"/>
  <cols>
    <col min="1" max="1" width="1.42578125" customWidth="1"/>
    <col min="2" max="2" width="4.5703125" customWidth="1"/>
    <col min="3" max="3" width="6.85546875" customWidth="1"/>
    <col min="4" max="4" width="31.28515625" customWidth="1"/>
    <col min="5" max="5" width="12.85546875" customWidth="1"/>
    <col min="6" max="6" width="9.7109375" customWidth="1"/>
    <col min="7" max="7" width="10.42578125" customWidth="1"/>
    <col min="8" max="9" width="9.7109375" customWidth="1"/>
    <col min="10" max="10" width="7.42578125" customWidth="1"/>
    <col min="11" max="11" width="11.28515625" customWidth="1"/>
    <col min="12" max="13" width="7.42578125" customWidth="1"/>
    <col min="14" max="14" width="8.140625" customWidth="1"/>
    <col min="15" max="15" width="8.28515625" customWidth="1"/>
    <col min="16" max="16" width="9.42578125" customWidth="1"/>
    <col min="17" max="17" width="9.140625" customWidth="1"/>
    <col min="18" max="18" width="10.7109375" customWidth="1"/>
    <col min="19" max="19" width="14.7109375" customWidth="1"/>
    <col min="20" max="22" width="16.7109375" customWidth="1"/>
  </cols>
  <sheetData>
    <row r="1" spans="1:22" ht="12.75">
      <c r="A1" s="178"/>
      <c r="B1" s="241" t="s">
        <v>1951</v>
      </c>
      <c r="C1" s="230"/>
      <c r="D1" s="230"/>
      <c r="E1" s="230"/>
      <c r="F1" s="230"/>
      <c r="G1" s="230"/>
      <c r="H1" s="230"/>
      <c r="I1" s="230"/>
      <c r="J1" s="230"/>
      <c r="K1" s="230"/>
      <c r="L1" s="229"/>
      <c r="M1" s="34"/>
      <c r="N1" s="34"/>
      <c r="O1" s="34"/>
      <c r="P1" s="34"/>
      <c r="Q1" s="34"/>
      <c r="R1" s="34"/>
      <c r="S1" s="179"/>
      <c r="T1" s="178"/>
      <c r="U1" s="178"/>
      <c r="V1" s="178"/>
    </row>
    <row r="2" spans="1:22" ht="12.75">
      <c r="A2" s="178"/>
      <c r="B2" s="241" t="s">
        <v>1952</v>
      </c>
      <c r="C2" s="230"/>
      <c r="D2" s="230"/>
      <c r="E2" s="230"/>
      <c r="F2" s="230"/>
      <c r="G2" s="230"/>
      <c r="H2" s="230"/>
      <c r="I2" s="230"/>
      <c r="J2" s="230"/>
      <c r="K2" s="230"/>
      <c r="L2" s="229"/>
      <c r="M2" s="34"/>
      <c r="N2" s="34"/>
      <c r="O2" s="34"/>
      <c r="P2" s="34"/>
      <c r="Q2" s="34"/>
      <c r="R2" s="34"/>
      <c r="S2" s="179"/>
      <c r="T2" s="178"/>
      <c r="U2" s="178"/>
      <c r="V2" s="178"/>
    </row>
    <row r="3" spans="1:22" ht="25.5">
      <c r="A3" s="178"/>
      <c r="B3" s="242" t="s">
        <v>1953</v>
      </c>
      <c r="C3" s="230"/>
      <c r="D3" s="230"/>
      <c r="E3" s="230"/>
      <c r="F3" s="230"/>
      <c r="G3" s="230"/>
      <c r="H3" s="230"/>
      <c r="I3" s="229"/>
      <c r="J3" s="243" t="s">
        <v>1954</v>
      </c>
      <c r="K3" s="244"/>
      <c r="L3" s="245"/>
      <c r="M3" s="34"/>
      <c r="N3" s="180" t="s">
        <v>1955</v>
      </c>
      <c r="O3" s="180" t="s">
        <v>1956</v>
      </c>
      <c r="P3" s="180" t="s">
        <v>1957</v>
      </c>
      <c r="Q3" s="180" t="s">
        <v>1958</v>
      </c>
      <c r="R3" s="180" t="s">
        <v>1959</v>
      </c>
      <c r="S3" s="179"/>
      <c r="T3" s="179"/>
      <c r="U3" s="179"/>
      <c r="V3" s="179"/>
    </row>
    <row r="4" spans="1:22" ht="12.75">
      <c r="A4" s="178"/>
      <c r="B4" s="243" t="s">
        <v>1960</v>
      </c>
      <c r="C4" s="245"/>
      <c r="D4" s="251" t="s">
        <v>1961</v>
      </c>
      <c r="E4" s="238" t="s">
        <v>1962</v>
      </c>
      <c r="F4" s="238" t="s">
        <v>1963</v>
      </c>
      <c r="G4" s="238" t="s">
        <v>1964</v>
      </c>
      <c r="H4" s="238" t="s">
        <v>1965</v>
      </c>
      <c r="I4" s="240" t="s">
        <v>1966</v>
      </c>
      <c r="J4" s="246"/>
      <c r="K4" s="247"/>
      <c r="L4" s="248"/>
      <c r="M4" s="34"/>
      <c r="N4" s="27">
        <v>45138</v>
      </c>
      <c r="O4" s="27">
        <v>45169</v>
      </c>
      <c r="P4" s="27">
        <v>45198</v>
      </c>
      <c r="Q4" s="41">
        <v>45230</v>
      </c>
      <c r="R4" s="41">
        <v>45260</v>
      </c>
      <c r="S4" s="179"/>
      <c r="T4" s="179"/>
      <c r="U4" s="179"/>
      <c r="V4" s="179"/>
    </row>
    <row r="5" spans="1:22" ht="14.25" customHeight="1">
      <c r="A5" s="178"/>
      <c r="B5" s="249"/>
      <c r="C5" s="250"/>
      <c r="D5" s="239"/>
      <c r="E5" s="239"/>
      <c r="F5" s="239"/>
      <c r="G5" s="239"/>
      <c r="H5" s="239"/>
      <c r="I5" s="239"/>
      <c r="J5" s="181" t="s">
        <v>1967</v>
      </c>
      <c r="K5" s="182" t="s">
        <v>1968</v>
      </c>
      <c r="L5" s="183" t="s">
        <v>1969</v>
      </c>
      <c r="M5" s="34"/>
      <c r="N5" s="184">
        <v>0.05</v>
      </c>
      <c r="O5" s="184">
        <v>0.15</v>
      </c>
      <c r="P5" s="184">
        <v>0.32</v>
      </c>
      <c r="Q5" s="184">
        <v>0.34</v>
      </c>
      <c r="R5" s="35"/>
      <c r="S5" s="179"/>
      <c r="T5" s="179"/>
      <c r="U5" s="179"/>
      <c r="V5" s="179"/>
    </row>
    <row r="6" spans="1:22" ht="29.25" customHeight="1">
      <c r="A6" s="178"/>
      <c r="B6" s="246"/>
      <c r="C6" s="248"/>
      <c r="D6" s="185" t="s">
        <v>1970</v>
      </c>
      <c r="E6" s="185" t="s">
        <v>1971</v>
      </c>
      <c r="F6" s="26" t="s">
        <v>1972</v>
      </c>
      <c r="G6" s="26" t="s">
        <v>1973</v>
      </c>
      <c r="H6" s="26">
        <v>0</v>
      </c>
      <c r="I6" s="26">
        <v>100</v>
      </c>
      <c r="J6" s="10" t="s">
        <v>1974</v>
      </c>
      <c r="K6" s="10" t="s">
        <v>1975</v>
      </c>
      <c r="L6" s="10" t="s">
        <v>1976</v>
      </c>
      <c r="M6" s="34"/>
      <c r="S6" s="179"/>
      <c r="T6" s="179"/>
      <c r="U6" s="179"/>
      <c r="V6" s="179"/>
    </row>
    <row r="7" spans="1:22" ht="12.75">
      <c r="A7" s="186"/>
      <c r="B7" s="186"/>
      <c r="C7" s="186"/>
      <c r="D7" s="179"/>
      <c r="E7" s="179"/>
      <c r="F7" s="179"/>
      <c r="G7" s="179"/>
      <c r="H7" s="179"/>
      <c r="I7" s="179"/>
      <c r="J7" s="179"/>
      <c r="K7" s="179"/>
      <c r="L7" s="34"/>
      <c r="M7" s="34"/>
      <c r="S7" s="179"/>
      <c r="T7" s="23"/>
      <c r="U7" s="179"/>
      <c r="V7" s="179"/>
    </row>
    <row r="8" spans="1:22" ht="38.25">
      <c r="A8" s="23"/>
      <c r="B8" s="252" t="s">
        <v>1848</v>
      </c>
      <c r="C8" s="229"/>
      <c r="D8" s="16" t="s">
        <v>1977</v>
      </c>
      <c r="E8" s="16" t="str">
        <f>'Data sup 2023'!I2</f>
        <v>Informes totales por entregar</v>
      </c>
      <c r="F8" s="187">
        <f>'Data sup 2023'!K2</f>
        <v>44927</v>
      </c>
      <c r="G8" s="187">
        <f>'Data sup 2023'!L2</f>
        <v>44958</v>
      </c>
      <c r="H8" s="187">
        <f>'Data sup 2023'!M2</f>
        <v>44986</v>
      </c>
      <c r="I8" s="187">
        <f>'Data sup 2023'!N2</f>
        <v>45017</v>
      </c>
      <c r="J8" s="187">
        <f>'Data sup 2023'!O2</f>
        <v>45047</v>
      </c>
      <c r="K8" s="187">
        <f>'Data sup 2023'!P2</f>
        <v>45078</v>
      </c>
      <c r="L8" s="187">
        <f>'Data sup 2023'!Q2</f>
        <v>45108</v>
      </c>
      <c r="M8" s="187">
        <f>'Data sup 2023'!R2</f>
        <v>45139</v>
      </c>
      <c r="N8" s="187">
        <f>'Data sup 2023'!S2</f>
        <v>45170</v>
      </c>
      <c r="O8" s="187">
        <f>'Data sup 2023'!T2</f>
        <v>45200</v>
      </c>
      <c r="P8" s="187">
        <f>'Data sup 2023'!U2</f>
        <v>45231</v>
      </c>
      <c r="Q8" s="187">
        <f>'Data sup 2023'!V2</f>
        <v>45261</v>
      </c>
      <c r="R8" s="16" t="str">
        <f>'Data sup 2023'!AI2</f>
        <v>Informes entregados</v>
      </c>
      <c r="S8" s="188" t="s">
        <v>1980</v>
      </c>
      <c r="T8" s="189"/>
      <c r="U8" s="179"/>
      <c r="V8" s="179"/>
    </row>
    <row r="9" spans="1:22" ht="23.25" customHeight="1">
      <c r="A9" s="186"/>
      <c r="B9" s="253" t="e">
        <f>'Data sup 2023'!A3</f>
        <v>#REF!</v>
      </c>
      <c r="C9" s="254"/>
      <c r="D9" s="190" t="e">
        <f>'Data sup 2023'!G3</f>
        <v>#REF!</v>
      </c>
      <c r="E9" s="191">
        <f>'Data sup 2023'!I3</f>
        <v>11</v>
      </c>
      <c r="F9" s="192">
        <f>'Data sup 2023'!K3</f>
        <v>0</v>
      </c>
      <c r="G9" s="192" t="str">
        <f>'Data sup 2023'!L3</f>
        <v>X</v>
      </c>
      <c r="H9" s="192" t="str">
        <f>'Data sup 2023'!M3</f>
        <v>X</v>
      </c>
      <c r="I9" s="192" t="str">
        <f>'Data sup 2023'!N3</f>
        <v>X</v>
      </c>
      <c r="J9" s="192" t="str">
        <f>'Data sup 2023'!O3</f>
        <v>X</v>
      </c>
      <c r="K9" s="192" t="str">
        <f>'Data sup 2023'!P3</f>
        <v>X</v>
      </c>
      <c r="L9" s="192" t="str">
        <f>'Data sup 2023'!Q3</f>
        <v>X</v>
      </c>
      <c r="M9" s="192" t="str">
        <f>'Data sup 2023'!R3</f>
        <v>X</v>
      </c>
      <c r="N9" s="192" t="str">
        <f>'Data sup 2023'!S3</f>
        <v>X</v>
      </c>
      <c r="O9" s="192" t="str">
        <f>'Data sup 2023'!T3</f>
        <v>X</v>
      </c>
      <c r="P9" s="192" t="str">
        <f>'Data sup 2023'!U3</f>
        <v>X</v>
      </c>
      <c r="Q9" s="192" t="str">
        <f>'Data sup 2023'!V3</f>
        <v>X</v>
      </c>
      <c r="R9" s="192">
        <f>'Data sup 2023'!AI3</f>
        <v>11</v>
      </c>
      <c r="S9" s="193">
        <f t="shared" ref="S9:S10" si="0">IF(R9=0,"N/A",R9/E9*1)</f>
        <v>1</v>
      </c>
      <c r="T9" s="194"/>
      <c r="U9" s="194"/>
      <c r="V9" s="194"/>
    </row>
    <row r="10" spans="1:22" ht="23.25" customHeight="1">
      <c r="A10" s="186"/>
      <c r="B10" s="233" t="e">
        <f>'Data sup 2023'!A4</f>
        <v>#REF!</v>
      </c>
      <c r="C10" s="234"/>
      <c r="D10" s="195" t="e">
        <f>'Data sup 2023'!G4</f>
        <v>#REF!</v>
      </c>
      <c r="E10" s="196">
        <f>'Data sup 2023'!I4</f>
        <v>11</v>
      </c>
      <c r="F10" s="197">
        <f>'Data sup 2023'!K4</f>
        <v>0</v>
      </c>
      <c r="G10" s="197" t="str">
        <f>'Data sup 2023'!L4</f>
        <v>X</v>
      </c>
      <c r="H10" s="197" t="str">
        <f>'Data sup 2023'!M4</f>
        <v>X</v>
      </c>
      <c r="I10" s="197" t="str">
        <f>'Data sup 2023'!N4</f>
        <v>X</v>
      </c>
      <c r="J10" s="197" t="str">
        <f>'Data sup 2023'!O4</f>
        <v>X</v>
      </c>
      <c r="K10" s="197" t="str">
        <f>'Data sup 2023'!P4</f>
        <v>X</v>
      </c>
      <c r="L10" s="197" t="str">
        <f>'Data sup 2023'!Q4</f>
        <v>X</v>
      </c>
      <c r="M10" s="197" t="str">
        <f>'Data sup 2023'!R4</f>
        <v>X</v>
      </c>
      <c r="N10" s="197" t="str">
        <f>'Data sup 2023'!S4</f>
        <v>X</v>
      </c>
      <c r="O10" s="197" t="str">
        <f>'Data sup 2023'!T4</f>
        <v>X</v>
      </c>
      <c r="P10" s="197">
        <f>'Data sup 2023'!U4</f>
        <v>0</v>
      </c>
      <c r="Q10" s="197">
        <f>'Data sup 2023'!V4</f>
        <v>0</v>
      </c>
      <c r="R10" s="197">
        <f>'Data sup 2023'!AI4</f>
        <v>9</v>
      </c>
      <c r="S10" s="198">
        <f t="shared" si="0"/>
        <v>0.81818181818181823</v>
      </c>
      <c r="T10" s="194"/>
      <c r="U10" s="194"/>
      <c r="V10" s="194"/>
    </row>
    <row r="11" spans="1:22" ht="23.25" customHeight="1">
      <c r="A11" s="186"/>
      <c r="B11" s="233" t="e">
        <f>'Data sup 2023'!A5</f>
        <v>#REF!</v>
      </c>
      <c r="C11" s="234"/>
      <c r="D11" s="195" t="e">
        <f>'Data sup 2023'!G5</f>
        <v>#REF!</v>
      </c>
      <c r="E11" s="196">
        <f>'Data sup 2023'!I5</f>
        <v>1</v>
      </c>
      <c r="F11" s="197">
        <f>'Data sup 2023'!K5</f>
        <v>0</v>
      </c>
      <c r="G11" s="197">
        <f>'Data sup 2023'!L5</f>
        <v>0</v>
      </c>
      <c r="H11" s="197">
        <f>'Data sup 2023'!M5</f>
        <v>0</v>
      </c>
      <c r="I11" s="197" t="str">
        <f>'Data sup 2023'!N5</f>
        <v>X</v>
      </c>
      <c r="J11" s="197">
        <f>'Data sup 2023'!O5</f>
        <v>0</v>
      </c>
      <c r="K11" s="197">
        <f>'Data sup 2023'!P5</f>
        <v>0</v>
      </c>
      <c r="L11" s="197">
        <f>'Data sup 2023'!Q5</f>
        <v>0</v>
      </c>
      <c r="M11" s="197">
        <f>'Data sup 2023'!R5</f>
        <v>0</v>
      </c>
      <c r="N11" s="197">
        <f>'Data sup 2023'!S5</f>
        <v>0</v>
      </c>
      <c r="O11" s="197">
        <f>'Data sup 2023'!T5</f>
        <v>0</v>
      </c>
      <c r="P11" s="197">
        <f>'Data sup 2023'!U5</f>
        <v>0</v>
      </c>
      <c r="Q11" s="197">
        <f>'Data sup 2023'!V5</f>
        <v>0</v>
      </c>
      <c r="R11" s="197">
        <f>'Data sup 2023'!AI5</f>
        <v>1</v>
      </c>
      <c r="S11" s="198">
        <f>IF(E11=0,"N/A",R11/E11*1)</f>
        <v>1</v>
      </c>
      <c r="T11" s="194"/>
      <c r="U11" s="194"/>
      <c r="V11" s="194"/>
    </row>
    <row r="12" spans="1:22" ht="23.25" customHeight="1">
      <c r="A12" s="186"/>
      <c r="B12" s="233" t="e">
        <f>'Data sup 2023'!A6</f>
        <v>#REF!</v>
      </c>
      <c r="C12" s="234"/>
      <c r="D12" s="195" t="e">
        <f>'Data sup 2023'!G6</f>
        <v>#REF!</v>
      </c>
      <c r="E12" s="196" t="str">
        <f>'Data sup 2023'!I6</f>
        <v>N/A</v>
      </c>
      <c r="F12" s="197" t="str">
        <f>'Data sup 2023'!K6</f>
        <v>N/A</v>
      </c>
      <c r="G12" s="197" t="str">
        <f>'Data sup 2023'!L6</f>
        <v>N/A</v>
      </c>
      <c r="H12" s="197" t="str">
        <f>'Data sup 2023'!M6</f>
        <v>N/A</v>
      </c>
      <c r="I12" s="197" t="str">
        <f>'Data sup 2023'!N6</f>
        <v>N/A</v>
      </c>
      <c r="J12" s="197" t="str">
        <f>'Data sup 2023'!O6</f>
        <v>N/A</v>
      </c>
      <c r="K12" s="197" t="str">
        <f>'Data sup 2023'!P6</f>
        <v>N/A</v>
      </c>
      <c r="L12" s="197" t="str">
        <f>'Data sup 2023'!Q6</f>
        <v>N/A</v>
      </c>
      <c r="M12" s="197" t="str">
        <f>'Data sup 2023'!R6</f>
        <v>N/A</v>
      </c>
      <c r="N12" s="197" t="str">
        <f>'Data sup 2023'!S6</f>
        <v>N/A</v>
      </c>
      <c r="O12" s="197" t="str">
        <f>'Data sup 2023'!T6</f>
        <v>N/A</v>
      </c>
      <c r="P12" s="197" t="str">
        <f>'Data sup 2023'!U6</f>
        <v>N/A</v>
      </c>
      <c r="Q12" s="197" t="str">
        <f>'Data sup 2023'!V6</f>
        <v>N/A</v>
      </c>
      <c r="R12" s="197" t="str">
        <f>'Data sup 2023'!AI6</f>
        <v>N/A</v>
      </c>
      <c r="S12" s="196" t="s">
        <v>1984</v>
      </c>
      <c r="T12" s="23"/>
      <c r="U12" s="23"/>
      <c r="V12" s="23"/>
    </row>
    <row r="13" spans="1:22" ht="23.25" customHeight="1">
      <c r="A13" s="186"/>
      <c r="B13" s="233" t="e">
        <f>'Data sup 2023'!A7</f>
        <v>#REF!</v>
      </c>
      <c r="C13" s="234"/>
      <c r="D13" s="195" t="e">
        <f>'Data sup 2023'!G7</f>
        <v>#REF!</v>
      </c>
      <c r="E13" s="196" t="str">
        <f>'Data sup 2023'!I7</f>
        <v>N/A</v>
      </c>
      <c r="F13" s="197" t="str">
        <f>'Data sup 2023'!K7</f>
        <v>N/A</v>
      </c>
      <c r="G13" s="197" t="str">
        <f>'Data sup 2023'!L7</f>
        <v>N/A</v>
      </c>
      <c r="H13" s="197" t="str">
        <f>'Data sup 2023'!M7</f>
        <v>N/A</v>
      </c>
      <c r="I13" s="197" t="str">
        <f>'Data sup 2023'!N7</f>
        <v>N/A</v>
      </c>
      <c r="J13" s="197" t="str">
        <f>'Data sup 2023'!O7</f>
        <v>N/A</v>
      </c>
      <c r="K13" s="197" t="str">
        <f>'Data sup 2023'!P7</f>
        <v>N/A</v>
      </c>
      <c r="L13" s="197" t="str">
        <f>'Data sup 2023'!Q7</f>
        <v>N/A</v>
      </c>
      <c r="M13" s="197" t="str">
        <f>'Data sup 2023'!R7</f>
        <v>N/A</v>
      </c>
      <c r="N13" s="197" t="str">
        <f>'Data sup 2023'!S7</f>
        <v>N/A</v>
      </c>
      <c r="O13" s="197" t="str">
        <f>'Data sup 2023'!T7</f>
        <v>N/A</v>
      </c>
      <c r="P13" s="197" t="str">
        <f>'Data sup 2023'!U7</f>
        <v>N/A</v>
      </c>
      <c r="Q13" s="197" t="str">
        <f>'Data sup 2023'!V7</f>
        <v>N/A</v>
      </c>
      <c r="R13" s="197" t="str">
        <f>'Data sup 2023'!AI7</f>
        <v>N/A</v>
      </c>
      <c r="S13" s="196" t="s">
        <v>1984</v>
      </c>
      <c r="T13" s="23"/>
      <c r="U13" s="23"/>
      <c r="V13" s="23"/>
    </row>
    <row r="14" spans="1:22" ht="23.25" customHeight="1">
      <c r="A14" s="186"/>
      <c r="B14" s="233" t="e">
        <f>'Data sup 2023'!A8</f>
        <v>#REF!</v>
      </c>
      <c r="C14" s="234"/>
      <c r="D14" s="195" t="e">
        <f>'Data sup 2023'!G8</f>
        <v>#REF!</v>
      </c>
      <c r="E14" s="196" t="str">
        <f>'Data sup 2023'!I8</f>
        <v>N/A</v>
      </c>
      <c r="F14" s="197" t="str">
        <f>'Data sup 2023'!K8</f>
        <v>N/A</v>
      </c>
      <c r="G14" s="197" t="str">
        <f>'Data sup 2023'!L8</f>
        <v>N/A</v>
      </c>
      <c r="H14" s="197" t="str">
        <f>'Data sup 2023'!M8</f>
        <v>N/A</v>
      </c>
      <c r="I14" s="197" t="str">
        <f>'Data sup 2023'!N8</f>
        <v>N/A</v>
      </c>
      <c r="J14" s="197" t="str">
        <f>'Data sup 2023'!O8</f>
        <v>N/A</v>
      </c>
      <c r="K14" s="197" t="str">
        <f>'Data sup 2023'!P8</f>
        <v>N/A</v>
      </c>
      <c r="L14" s="197" t="str">
        <f>'Data sup 2023'!Q8</f>
        <v>N/A</v>
      </c>
      <c r="M14" s="197" t="str">
        <f>'Data sup 2023'!R8</f>
        <v>N/A</v>
      </c>
      <c r="N14" s="197" t="str">
        <f>'Data sup 2023'!S8</f>
        <v>N/A</v>
      </c>
      <c r="O14" s="197" t="str">
        <f>'Data sup 2023'!T8</f>
        <v>N/A</v>
      </c>
      <c r="P14" s="197" t="str">
        <f>'Data sup 2023'!U8</f>
        <v>N/A</v>
      </c>
      <c r="Q14" s="197" t="str">
        <f>'Data sup 2023'!V8</f>
        <v>N/A</v>
      </c>
      <c r="R14" s="197" t="str">
        <f>'Data sup 2023'!AI8</f>
        <v>N/A</v>
      </c>
      <c r="S14" s="196" t="s">
        <v>1984</v>
      </c>
      <c r="T14" s="23"/>
      <c r="U14" s="23"/>
      <c r="V14" s="23"/>
    </row>
    <row r="15" spans="1:22" ht="23.25" customHeight="1">
      <c r="A15" s="186"/>
      <c r="B15" s="233" t="e">
        <f>'Data sup 2023'!A9</f>
        <v>#REF!</v>
      </c>
      <c r="C15" s="234"/>
      <c r="D15" s="195" t="e">
        <f>'Data sup 2023'!G9</f>
        <v>#REF!</v>
      </c>
      <c r="E15" s="196">
        <f>'Data sup 2023'!I9</f>
        <v>11</v>
      </c>
      <c r="F15" s="197">
        <f>'Data sup 2023'!K9</f>
        <v>0</v>
      </c>
      <c r="G15" s="197">
        <f>'Data sup 2023'!L9</f>
        <v>0</v>
      </c>
      <c r="H15" s="197">
        <f>'Data sup 2023'!M9</f>
        <v>0</v>
      </c>
      <c r="I15" s="197">
        <f>'Data sup 2023'!N9</f>
        <v>0</v>
      </c>
      <c r="J15" s="197">
        <f>'Data sup 2023'!O9</f>
        <v>0</v>
      </c>
      <c r="K15" s="197">
        <f>'Data sup 2023'!P9</f>
        <v>0</v>
      </c>
      <c r="L15" s="197">
        <f>'Data sup 2023'!Q9</f>
        <v>0</v>
      </c>
      <c r="M15" s="197">
        <f>'Data sup 2023'!R9</f>
        <v>0</v>
      </c>
      <c r="N15" s="197">
        <f>'Data sup 2023'!S9</f>
        <v>0</v>
      </c>
      <c r="O15" s="197">
        <f>'Data sup 2023'!T9</f>
        <v>0</v>
      </c>
      <c r="P15" s="197">
        <f>'Data sup 2023'!U9</f>
        <v>0</v>
      </c>
      <c r="Q15" s="197">
        <f>'Data sup 2023'!V9</f>
        <v>0</v>
      </c>
      <c r="R15" s="197">
        <f>'Data sup 2023'!AI9</f>
        <v>0</v>
      </c>
      <c r="S15" s="198">
        <f t="shared" ref="S15:S102" si="1">IF(E15=0,"N/A",R15/E15*1)</f>
        <v>0</v>
      </c>
      <c r="T15" s="194"/>
      <c r="U15" s="194"/>
      <c r="V15" s="194"/>
    </row>
    <row r="16" spans="1:22" ht="23.25" customHeight="1">
      <c r="A16" s="186"/>
      <c r="B16" s="233" t="e">
        <f>'Data sup 2023'!A10</f>
        <v>#REF!</v>
      </c>
      <c r="C16" s="234"/>
      <c r="D16" s="195" t="e">
        <f>'Data sup 2023'!G10</f>
        <v>#REF!</v>
      </c>
      <c r="E16" s="196">
        <f>'Data sup 2023'!I10</f>
        <v>11</v>
      </c>
      <c r="F16" s="197">
        <f>'Data sup 2023'!K10</f>
        <v>0</v>
      </c>
      <c r="G16" s="197">
        <f>'Data sup 2023'!L10</f>
        <v>0</v>
      </c>
      <c r="H16" s="197">
        <f>'Data sup 2023'!M10</f>
        <v>0</v>
      </c>
      <c r="I16" s="197">
        <f>'Data sup 2023'!N10</f>
        <v>0</v>
      </c>
      <c r="J16" s="197">
        <f>'Data sup 2023'!O10</f>
        <v>0</v>
      </c>
      <c r="K16" s="197">
        <f>'Data sup 2023'!P10</f>
        <v>0</v>
      </c>
      <c r="L16" s="197">
        <f>'Data sup 2023'!Q10</f>
        <v>0</v>
      </c>
      <c r="M16" s="197">
        <f>'Data sup 2023'!R10</f>
        <v>0</v>
      </c>
      <c r="N16" s="197">
        <f>'Data sup 2023'!S10</f>
        <v>0</v>
      </c>
      <c r="O16" s="197">
        <f>'Data sup 2023'!T10</f>
        <v>0</v>
      </c>
      <c r="P16" s="197">
        <f>'Data sup 2023'!U10</f>
        <v>0</v>
      </c>
      <c r="Q16" s="197">
        <f>'Data sup 2023'!V10</f>
        <v>0</v>
      </c>
      <c r="R16" s="197">
        <f>'Data sup 2023'!AI10</f>
        <v>0</v>
      </c>
      <c r="S16" s="198">
        <f t="shared" si="1"/>
        <v>0</v>
      </c>
      <c r="T16" s="194"/>
      <c r="U16" s="194"/>
      <c r="V16" s="194"/>
    </row>
    <row r="17" spans="1:22" ht="23.25" customHeight="1">
      <c r="A17" s="186"/>
      <c r="B17" s="233" t="e">
        <f>'Data sup 2023'!A11</f>
        <v>#REF!</v>
      </c>
      <c r="C17" s="234"/>
      <c r="D17" s="195" t="e">
        <f>'Data sup 2023'!G11</f>
        <v>#REF!</v>
      </c>
      <c r="E17" s="196">
        <f>'Data sup 2023'!I11</f>
        <v>11</v>
      </c>
      <c r="F17" s="197" t="str">
        <f>'Data sup 2023'!K11</f>
        <v>X</v>
      </c>
      <c r="G17" s="197">
        <f>'Data sup 2023'!L11</f>
        <v>0</v>
      </c>
      <c r="H17" s="197">
        <f>'Data sup 2023'!M11</f>
        <v>0</v>
      </c>
      <c r="I17" s="197">
        <f>'Data sup 2023'!N11</f>
        <v>0</v>
      </c>
      <c r="J17" s="197">
        <f>'Data sup 2023'!O11</f>
        <v>0</v>
      </c>
      <c r="K17" s="197">
        <f>'Data sup 2023'!P11</f>
        <v>0</v>
      </c>
      <c r="L17" s="197">
        <f>'Data sup 2023'!Q11</f>
        <v>0</v>
      </c>
      <c r="M17" s="197">
        <f>'Data sup 2023'!R11</f>
        <v>0</v>
      </c>
      <c r="N17" s="197">
        <f>'Data sup 2023'!S11</f>
        <v>0</v>
      </c>
      <c r="O17" s="197" t="str">
        <f>'Data sup 2023'!T11</f>
        <v>X</v>
      </c>
      <c r="P17" s="197" t="str">
        <f>'Data sup 2023'!U11</f>
        <v>X</v>
      </c>
      <c r="Q17" s="197">
        <f>'Data sup 2023'!V11</f>
        <v>0</v>
      </c>
      <c r="R17" s="197">
        <f>'Data sup 2023'!AI11</f>
        <v>3</v>
      </c>
      <c r="S17" s="198">
        <f t="shared" si="1"/>
        <v>0.27272727272727271</v>
      </c>
      <c r="T17" s="194"/>
      <c r="U17" s="194"/>
      <c r="V17" s="194"/>
    </row>
    <row r="18" spans="1:22" ht="23.25" customHeight="1">
      <c r="A18" s="186"/>
      <c r="B18" s="233" t="e">
        <f>'Data sup 2023'!A12</f>
        <v>#REF!</v>
      </c>
      <c r="C18" s="234"/>
      <c r="D18" s="195" t="e">
        <f>'Data sup 2023'!G12</f>
        <v>#REF!</v>
      </c>
      <c r="E18" s="196">
        <f>'Data sup 2023'!I12</f>
        <v>11</v>
      </c>
      <c r="F18" s="197">
        <f>'Data sup 2023'!K12</f>
        <v>0</v>
      </c>
      <c r="G18" s="197">
        <f>'Data sup 2023'!L12</f>
        <v>0</v>
      </c>
      <c r="H18" s="197">
        <f>'Data sup 2023'!M12</f>
        <v>0</v>
      </c>
      <c r="I18" s="197">
        <f>'Data sup 2023'!N12</f>
        <v>0</v>
      </c>
      <c r="J18" s="197">
        <f>'Data sup 2023'!O12</f>
        <v>0</v>
      </c>
      <c r="K18" s="197">
        <f>'Data sup 2023'!P12</f>
        <v>0</v>
      </c>
      <c r="L18" s="197">
        <f>'Data sup 2023'!Q12</f>
        <v>0</v>
      </c>
      <c r="M18" s="197">
        <f>'Data sup 2023'!R12</f>
        <v>0</v>
      </c>
      <c r="N18" s="197">
        <f>'Data sup 2023'!S12</f>
        <v>0</v>
      </c>
      <c r="O18" s="197">
        <f>'Data sup 2023'!T12</f>
        <v>0</v>
      </c>
      <c r="P18" s="197">
        <f>'Data sup 2023'!U12</f>
        <v>0</v>
      </c>
      <c r="Q18" s="197">
        <f>'Data sup 2023'!V12</f>
        <v>0</v>
      </c>
      <c r="R18" s="197">
        <f>'Data sup 2023'!AI12</f>
        <v>0</v>
      </c>
      <c r="S18" s="198">
        <f t="shared" si="1"/>
        <v>0</v>
      </c>
      <c r="T18" s="194"/>
      <c r="U18" s="194"/>
      <c r="V18" s="194"/>
    </row>
    <row r="19" spans="1:22" ht="23.25" customHeight="1">
      <c r="A19" s="186"/>
      <c r="B19" s="233" t="e">
        <f>'Data sup 2023'!A13</f>
        <v>#REF!</v>
      </c>
      <c r="C19" s="234"/>
      <c r="D19" s="195" t="e">
        <f>'Data sup 2023'!G13</f>
        <v>#REF!</v>
      </c>
      <c r="E19" s="196">
        <f>'Data sup 2023'!I13</f>
        <v>11</v>
      </c>
      <c r="F19" s="197">
        <f>'Data sup 2023'!K13</f>
        <v>0</v>
      </c>
      <c r="G19" s="197">
        <f>'Data sup 2023'!L13</f>
        <v>0</v>
      </c>
      <c r="H19" s="197">
        <f>'Data sup 2023'!M13</f>
        <v>0</v>
      </c>
      <c r="I19" s="197">
        <f>'Data sup 2023'!N13</f>
        <v>0</v>
      </c>
      <c r="J19" s="197">
        <f>'Data sup 2023'!O13</f>
        <v>0</v>
      </c>
      <c r="K19" s="197">
        <f>'Data sup 2023'!P13</f>
        <v>0</v>
      </c>
      <c r="L19" s="197">
        <f>'Data sup 2023'!Q13</f>
        <v>0</v>
      </c>
      <c r="M19" s="197">
        <f>'Data sup 2023'!R13</f>
        <v>0</v>
      </c>
      <c r="N19" s="197">
        <f>'Data sup 2023'!S13</f>
        <v>0</v>
      </c>
      <c r="O19" s="197">
        <f>'Data sup 2023'!T13</f>
        <v>0</v>
      </c>
      <c r="P19" s="197">
        <f>'Data sup 2023'!U13</f>
        <v>0</v>
      </c>
      <c r="Q19" s="197">
        <f>'Data sup 2023'!V13</f>
        <v>0</v>
      </c>
      <c r="R19" s="197">
        <f>'Data sup 2023'!AI13</f>
        <v>0</v>
      </c>
      <c r="S19" s="198">
        <f t="shared" si="1"/>
        <v>0</v>
      </c>
      <c r="T19" s="194"/>
      <c r="U19" s="194"/>
      <c r="V19" s="194"/>
    </row>
    <row r="20" spans="1:22" ht="23.25" customHeight="1">
      <c r="A20" s="186"/>
      <c r="B20" s="233" t="e">
        <f>'Data sup 2023'!A14</f>
        <v>#REF!</v>
      </c>
      <c r="C20" s="234"/>
      <c r="D20" s="195" t="e">
        <f>'Data sup 2023'!G14</f>
        <v>#REF!</v>
      </c>
      <c r="E20" s="196">
        <f>'Data sup 2023'!I14</f>
        <v>11</v>
      </c>
      <c r="F20" s="197">
        <f>'Data sup 2023'!K14</f>
        <v>0</v>
      </c>
      <c r="G20" s="197">
        <f>'Data sup 2023'!L14</f>
        <v>0</v>
      </c>
      <c r="H20" s="197">
        <f>'Data sup 2023'!M14</f>
        <v>0</v>
      </c>
      <c r="I20" s="197">
        <f>'Data sup 2023'!N14</f>
        <v>0</v>
      </c>
      <c r="J20" s="197">
        <f>'Data sup 2023'!O14</f>
        <v>0</v>
      </c>
      <c r="K20" s="197">
        <f>'Data sup 2023'!P14</f>
        <v>0</v>
      </c>
      <c r="L20" s="197">
        <f>'Data sup 2023'!Q14</f>
        <v>0</v>
      </c>
      <c r="M20" s="197">
        <f>'Data sup 2023'!R14</f>
        <v>0</v>
      </c>
      <c r="N20" s="197">
        <f>'Data sup 2023'!S14</f>
        <v>0</v>
      </c>
      <c r="O20" s="197">
        <f>'Data sup 2023'!T14</f>
        <v>0</v>
      </c>
      <c r="P20" s="197">
        <f>'Data sup 2023'!U14</f>
        <v>0</v>
      </c>
      <c r="Q20" s="197">
        <f>'Data sup 2023'!V14</f>
        <v>0</v>
      </c>
      <c r="R20" s="197">
        <f>'Data sup 2023'!AI14</f>
        <v>0</v>
      </c>
      <c r="S20" s="198">
        <f t="shared" si="1"/>
        <v>0</v>
      </c>
      <c r="T20" s="194"/>
      <c r="U20" s="194"/>
      <c r="V20" s="194"/>
    </row>
    <row r="21" spans="1:22" ht="23.25" customHeight="1">
      <c r="A21" s="186"/>
      <c r="B21" s="233" t="e">
        <f>'Data sup 2023'!A15</f>
        <v>#REF!</v>
      </c>
      <c r="C21" s="234"/>
      <c r="D21" s="195" t="e">
        <f>'Data sup 2023'!G15</f>
        <v>#REF!</v>
      </c>
      <c r="E21" s="196">
        <f>'Data sup 2023'!I15</f>
        <v>11</v>
      </c>
      <c r="F21" s="197">
        <f>'Data sup 2023'!K15</f>
        <v>0</v>
      </c>
      <c r="G21" s="197">
        <f>'Data sup 2023'!L15</f>
        <v>0</v>
      </c>
      <c r="H21" s="197">
        <f>'Data sup 2023'!M15</f>
        <v>0</v>
      </c>
      <c r="I21" s="197">
        <f>'Data sup 2023'!N15</f>
        <v>0</v>
      </c>
      <c r="J21" s="197">
        <f>'Data sup 2023'!O15</f>
        <v>0</v>
      </c>
      <c r="K21" s="197">
        <f>'Data sup 2023'!P15</f>
        <v>0</v>
      </c>
      <c r="L21" s="197">
        <f>'Data sup 2023'!Q15</f>
        <v>0</v>
      </c>
      <c r="M21" s="197">
        <f>'Data sup 2023'!R15</f>
        <v>0</v>
      </c>
      <c r="N21" s="197">
        <f>'Data sup 2023'!S15</f>
        <v>0</v>
      </c>
      <c r="O21" s="197">
        <f>'Data sup 2023'!T15</f>
        <v>0</v>
      </c>
      <c r="P21" s="197">
        <f>'Data sup 2023'!U15</f>
        <v>0</v>
      </c>
      <c r="Q21" s="197">
        <f>'Data sup 2023'!V15</f>
        <v>0</v>
      </c>
      <c r="R21" s="197">
        <f>'Data sup 2023'!AI15</f>
        <v>0</v>
      </c>
      <c r="S21" s="198">
        <f t="shared" si="1"/>
        <v>0</v>
      </c>
      <c r="T21" s="194"/>
      <c r="U21" s="194"/>
      <c r="V21" s="194"/>
    </row>
    <row r="22" spans="1:22" ht="23.25" customHeight="1">
      <c r="A22" s="186"/>
      <c r="B22" s="233" t="e">
        <f>'Data sup 2023'!A16</f>
        <v>#REF!</v>
      </c>
      <c r="C22" s="234"/>
      <c r="D22" s="195" t="e">
        <f>'Data sup 2023'!G16</f>
        <v>#REF!</v>
      </c>
      <c r="E22" s="196">
        <f>'Data sup 2023'!I16</f>
        <v>11</v>
      </c>
      <c r="F22" s="197" t="str">
        <f>'Data sup 2023'!K16</f>
        <v>X</v>
      </c>
      <c r="G22" s="197">
        <f>'Data sup 2023'!L16</f>
        <v>0</v>
      </c>
      <c r="H22" s="197">
        <f>'Data sup 2023'!M16</f>
        <v>0</v>
      </c>
      <c r="I22" s="197">
        <f>'Data sup 2023'!N16</f>
        <v>0</v>
      </c>
      <c r="J22" s="197">
        <f>'Data sup 2023'!O16</f>
        <v>0</v>
      </c>
      <c r="K22" s="197">
        <f>'Data sup 2023'!P16</f>
        <v>0</v>
      </c>
      <c r="L22" s="197">
        <f>'Data sup 2023'!Q16</f>
        <v>0</v>
      </c>
      <c r="M22" s="197">
        <f>'Data sup 2023'!R16</f>
        <v>0</v>
      </c>
      <c r="N22" s="197">
        <f>'Data sup 2023'!S16</f>
        <v>0</v>
      </c>
      <c r="O22" s="197" t="str">
        <f>'Data sup 2023'!T16</f>
        <v>X</v>
      </c>
      <c r="P22" s="197" t="str">
        <f>'Data sup 2023'!U16</f>
        <v>X</v>
      </c>
      <c r="Q22" s="197">
        <f>'Data sup 2023'!V16</f>
        <v>0</v>
      </c>
      <c r="R22" s="197">
        <f>'Data sup 2023'!AI16</f>
        <v>3</v>
      </c>
      <c r="S22" s="198">
        <f t="shared" si="1"/>
        <v>0.27272727272727271</v>
      </c>
      <c r="T22" s="194"/>
      <c r="U22" s="194"/>
      <c r="V22" s="194"/>
    </row>
    <row r="23" spans="1:22" ht="23.25" customHeight="1">
      <c r="A23" s="186"/>
      <c r="B23" s="233" t="e">
        <f>'Data sup 2023'!A17</f>
        <v>#REF!</v>
      </c>
      <c r="C23" s="234"/>
      <c r="D23" s="195" t="e">
        <f>'Data sup 2023'!G17</f>
        <v>#REF!</v>
      </c>
      <c r="E23" s="196">
        <f>'Data sup 2023'!I17</f>
        <v>11</v>
      </c>
      <c r="F23" s="197" t="str">
        <f>'Data sup 2023'!K17</f>
        <v>X</v>
      </c>
      <c r="G23" s="197" t="str">
        <f>'Data sup 2023'!L17</f>
        <v>X</v>
      </c>
      <c r="H23" s="197" t="str">
        <f>'Data sup 2023'!M17</f>
        <v>X</v>
      </c>
      <c r="I23" s="197" t="str">
        <f>'Data sup 2023'!N17</f>
        <v>X</v>
      </c>
      <c r="J23" s="197" t="str">
        <f>'Data sup 2023'!O17</f>
        <v>X</v>
      </c>
      <c r="K23" s="197" t="str">
        <f>'Data sup 2023'!P17</f>
        <v>X</v>
      </c>
      <c r="L23" s="197" t="str">
        <f>'Data sup 2023'!Q17</f>
        <v>X</v>
      </c>
      <c r="M23" s="197" t="str">
        <f>'Data sup 2023'!R17</f>
        <v>X</v>
      </c>
      <c r="N23" s="197" t="str">
        <f>'Data sup 2023'!S17</f>
        <v>X</v>
      </c>
      <c r="O23" s="197" t="str">
        <f>'Data sup 2023'!T17</f>
        <v>X</v>
      </c>
      <c r="P23" s="197" t="str">
        <f>'Data sup 2023'!U17</f>
        <v>X</v>
      </c>
      <c r="Q23" s="197" t="str">
        <f>'Data sup 2023'!V17</f>
        <v>X</v>
      </c>
      <c r="R23" s="197">
        <f>'Data sup 2023'!AI17</f>
        <v>12</v>
      </c>
      <c r="S23" s="198">
        <f t="shared" si="1"/>
        <v>1.0909090909090908</v>
      </c>
      <c r="T23" s="194"/>
      <c r="U23" s="194"/>
      <c r="V23" s="194"/>
    </row>
    <row r="24" spans="1:22" ht="23.25" customHeight="1">
      <c r="A24" s="186"/>
      <c r="B24" s="233" t="e">
        <f>'Data sup 2023'!A18</f>
        <v>#REF!</v>
      </c>
      <c r="C24" s="234"/>
      <c r="D24" s="195" t="e">
        <f>'Data sup 2023'!G18</f>
        <v>#REF!</v>
      </c>
      <c r="E24" s="196">
        <f>'Data sup 2023'!I18</f>
        <v>10</v>
      </c>
      <c r="F24" s="197">
        <f>'Data sup 2023'!K18</f>
        <v>0</v>
      </c>
      <c r="G24" s="197" t="str">
        <f>'Data sup 2023'!L18</f>
        <v>X</v>
      </c>
      <c r="H24" s="197" t="str">
        <f>'Data sup 2023'!M18</f>
        <v>X</v>
      </c>
      <c r="I24" s="197" t="str">
        <f>'Data sup 2023'!N18</f>
        <v>X</v>
      </c>
      <c r="J24" s="197" t="str">
        <f>'Data sup 2023'!O18</f>
        <v>X</v>
      </c>
      <c r="K24" s="197" t="str">
        <f>'Data sup 2023'!P18</f>
        <v>X</v>
      </c>
      <c r="L24" s="197" t="str">
        <f>'Data sup 2023'!Q18</f>
        <v>X</v>
      </c>
      <c r="M24" s="197" t="str">
        <f>'Data sup 2023'!R18</f>
        <v>X</v>
      </c>
      <c r="N24" s="197" t="str">
        <f>'Data sup 2023'!S18</f>
        <v>X</v>
      </c>
      <c r="O24" s="197" t="str">
        <f>'Data sup 2023'!T18</f>
        <v>X</v>
      </c>
      <c r="P24" s="197" t="str">
        <f>'Data sup 2023'!U18</f>
        <v>X</v>
      </c>
      <c r="Q24" s="197">
        <f>'Data sup 2023'!V18</f>
        <v>0</v>
      </c>
      <c r="R24" s="197">
        <f>'Data sup 2023'!AI18</f>
        <v>10</v>
      </c>
      <c r="S24" s="198">
        <f t="shared" si="1"/>
        <v>1</v>
      </c>
      <c r="T24" s="194"/>
      <c r="U24" s="194"/>
      <c r="V24" s="194"/>
    </row>
    <row r="25" spans="1:22" ht="23.25" customHeight="1">
      <c r="A25" s="186"/>
      <c r="B25" s="233" t="e">
        <f>'Data sup 2023'!A19</f>
        <v>#REF!</v>
      </c>
      <c r="C25" s="234"/>
      <c r="D25" s="195" t="e">
        <f>'Data sup 2023'!G19</f>
        <v>#REF!</v>
      </c>
      <c r="E25" s="196">
        <f>'Data sup 2023'!I19</f>
        <v>4</v>
      </c>
      <c r="F25" s="197" t="str">
        <f>'Data sup 2023'!K19</f>
        <v>X</v>
      </c>
      <c r="G25" s="197">
        <f>'Data sup 2023'!L19</f>
        <v>0</v>
      </c>
      <c r="H25" s="197">
        <f>'Data sup 2023'!M19</f>
        <v>0</v>
      </c>
      <c r="I25" s="197">
        <f>'Data sup 2023'!N19</f>
        <v>0</v>
      </c>
      <c r="J25" s="197">
        <f>'Data sup 2023'!O19</f>
        <v>0</v>
      </c>
      <c r="K25" s="197">
        <f>'Data sup 2023'!P19</f>
        <v>0</v>
      </c>
      <c r="L25" s="197">
        <f>'Data sup 2023'!Q19</f>
        <v>0</v>
      </c>
      <c r="M25" s="197">
        <f>'Data sup 2023'!R19</f>
        <v>0</v>
      </c>
      <c r="N25" s="197">
        <f>'Data sup 2023'!S19</f>
        <v>0</v>
      </c>
      <c r="O25" s="197">
        <f>'Data sup 2023'!T19</f>
        <v>0</v>
      </c>
      <c r="P25" s="197">
        <f>'Data sup 2023'!U19</f>
        <v>0</v>
      </c>
      <c r="Q25" s="197">
        <f>'Data sup 2023'!V19</f>
        <v>0</v>
      </c>
      <c r="R25" s="197">
        <f>'Data sup 2023'!AI19</f>
        <v>1</v>
      </c>
      <c r="S25" s="198">
        <f t="shared" si="1"/>
        <v>0.25</v>
      </c>
      <c r="T25" s="194"/>
      <c r="U25" s="194"/>
      <c r="V25" s="194"/>
    </row>
    <row r="26" spans="1:22" ht="23.25" customHeight="1">
      <c r="A26" s="186"/>
      <c r="B26" s="233" t="e">
        <f>'Data sup 2023'!A20</f>
        <v>#REF!</v>
      </c>
      <c r="C26" s="234"/>
      <c r="D26" s="195" t="e">
        <f>'Data sup 2023'!G20</f>
        <v>#REF!</v>
      </c>
      <c r="E26" s="196">
        <f>'Data sup 2023'!I20</f>
        <v>1</v>
      </c>
      <c r="F26" s="197" t="str">
        <f>'Data sup 2023'!K20</f>
        <v>X</v>
      </c>
      <c r="G26" s="197">
        <f>'Data sup 2023'!L20</f>
        <v>0</v>
      </c>
      <c r="H26" s="197">
        <f>'Data sup 2023'!M20</f>
        <v>0</v>
      </c>
      <c r="I26" s="197">
        <f>'Data sup 2023'!N20</f>
        <v>0</v>
      </c>
      <c r="J26" s="197">
        <f>'Data sup 2023'!O20</f>
        <v>0</v>
      </c>
      <c r="K26" s="197">
        <f>'Data sup 2023'!P20</f>
        <v>0</v>
      </c>
      <c r="L26" s="197">
        <f>'Data sup 2023'!Q20</f>
        <v>0</v>
      </c>
      <c r="M26" s="197">
        <f>'Data sup 2023'!R20</f>
        <v>0</v>
      </c>
      <c r="N26" s="197">
        <f>'Data sup 2023'!S20</f>
        <v>0</v>
      </c>
      <c r="O26" s="197">
        <f>'Data sup 2023'!T20</f>
        <v>0</v>
      </c>
      <c r="P26" s="197">
        <f>'Data sup 2023'!U20</f>
        <v>0</v>
      </c>
      <c r="Q26" s="197">
        <f>'Data sup 2023'!V20</f>
        <v>0</v>
      </c>
      <c r="R26" s="197">
        <f>'Data sup 2023'!AI20</f>
        <v>1</v>
      </c>
      <c r="S26" s="198">
        <f t="shared" si="1"/>
        <v>1</v>
      </c>
      <c r="T26" s="194"/>
      <c r="U26" s="194"/>
      <c r="V26" s="194"/>
    </row>
    <row r="27" spans="1:22" ht="23.25" customHeight="1">
      <c r="A27" s="186"/>
      <c r="B27" s="233" t="e">
        <f>'Data sup 2023'!A21</f>
        <v>#REF!</v>
      </c>
      <c r="C27" s="234"/>
      <c r="D27" s="195" t="e">
        <f>'Data sup 2023'!G21</f>
        <v>#REF!</v>
      </c>
      <c r="E27" s="196">
        <f>'Data sup 2023'!I21</f>
        <v>10</v>
      </c>
      <c r="F27" s="197">
        <f>'Data sup 2023'!K21</f>
        <v>0</v>
      </c>
      <c r="G27" s="197" t="str">
        <f>'Data sup 2023'!L21</f>
        <v>X</v>
      </c>
      <c r="H27" s="235" t="str">
        <f>'Data sup 2023'!M21</f>
        <v>X</v>
      </c>
      <c r="I27" s="237"/>
      <c r="J27" s="237"/>
      <c r="K27" s="237"/>
      <c r="L27" s="236"/>
      <c r="M27" s="197">
        <f>'Data sup 2023'!R21</f>
        <v>0</v>
      </c>
      <c r="N27" s="197">
        <f>'Data sup 2023'!S21</f>
        <v>0</v>
      </c>
      <c r="O27" s="197">
        <f>'Data sup 2023'!T21</f>
        <v>0</v>
      </c>
      <c r="P27" s="197">
        <f>'Data sup 2023'!U21</f>
        <v>0</v>
      </c>
      <c r="Q27" s="197">
        <f>'Data sup 2023'!V21</f>
        <v>0</v>
      </c>
      <c r="R27" s="197">
        <f>'Data sup 2023'!AI21</f>
        <v>2</v>
      </c>
      <c r="S27" s="198">
        <f t="shared" si="1"/>
        <v>0.2</v>
      </c>
      <c r="T27" s="194"/>
      <c r="U27" s="194"/>
      <c r="V27" s="194"/>
    </row>
    <row r="28" spans="1:22" ht="23.25" customHeight="1">
      <c r="A28" s="186"/>
      <c r="B28" s="233" t="e">
        <f>'Data sup 2023'!A22</f>
        <v>#REF!</v>
      </c>
      <c r="C28" s="234"/>
      <c r="D28" s="195" t="e">
        <f>'Data sup 2023'!G22</f>
        <v>#REF!</v>
      </c>
      <c r="E28" s="196">
        <f>'Data sup 2023'!I22</f>
        <v>3</v>
      </c>
      <c r="F28" s="197" t="str">
        <f>'Data sup 2023'!K22</f>
        <v>X</v>
      </c>
      <c r="G28" s="197">
        <f>'Data sup 2023'!L22</f>
        <v>0</v>
      </c>
      <c r="H28" s="197">
        <f>'Data sup 2023'!M22</f>
        <v>0</v>
      </c>
      <c r="I28" s="197">
        <f>'Data sup 2023'!N22</f>
        <v>0</v>
      </c>
      <c r="J28" s="197">
        <f>'Data sup 2023'!O22</f>
        <v>0</v>
      </c>
      <c r="K28" s="197">
        <f>'Data sup 2023'!P22</f>
        <v>0</v>
      </c>
      <c r="L28" s="197">
        <f>'Data sup 2023'!Q22</f>
        <v>0</v>
      </c>
      <c r="M28" s="197">
        <f>'Data sup 2023'!R22</f>
        <v>0</v>
      </c>
      <c r="N28" s="197">
        <f>'Data sup 2023'!S22</f>
        <v>0</v>
      </c>
      <c r="O28" s="197">
        <f>'Data sup 2023'!T22</f>
        <v>0</v>
      </c>
      <c r="P28" s="197">
        <f>'Data sup 2023'!U22</f>
        <v>0</v>
      </c>
      <c r="Q28" s="197">
        <f>'Data sup 2023'!V22</f>
        <v>0</v>
      </c>
      <c r="R28" s="197">
        <f>'Data sup 2023'!AI22</f>
        <v>1</v>
      </c>
      <c r="S28" s="198">
        <f t="shared" si="1"/>
        <v>0.33333333333333331</v>
      </c>
      <c r="T28" s="194"/>
      <c r="U28" s="194"/>
      <c r="V28" s="194"/>
    </row>
    <row r="29" spans="1:22" ht="23.25" customHeight="1">
      <c r="A29" s="186"/>
      <c r="B29" s="233" t="e">
        <f>'Data sup 2023'!A23</f>
        <v>#REF!</v>
      </c>
      <c r="C29" s="234"/>
      <c r="D29" s="195" t="e">
        <f>'Data sup 2023'!G23</f>
        <v>#REF!</v>
      </c>
      <c r="E29" s="196">
        <f>'Data sup 2023'!I23</f>
        <v>10</v>
      </c>
      <c r="F29" s="197">
        <f>'Data sup 2023'!K23</f>
        <v>0</v>
      </c>
      <c r="G29" s="197">
        <f>'Data sup 2023'!L23</f>
        <v>0</v>
      </c>
      <c r="H29" s="197">
        <f>'Data sup 2023'!M23</f>
        <v>0</v>
      </c>
      <c r="I29" s="197">
        <f>'Data sup 2023'!N23</f>
        <v>0</v>
      </c>
      <c r="J29" s="197">
        <f>'Data sup 2023'!O23</f>
        <v>0</v>
      </c>
      <c r="K29" s="197" t="str">
        <f>'Data sup 2023'!P23</f>
        <v>X</v>
      </c>
      <c r="L29" s="197">
        <f>'Data sup 2023'!Q23</f>
        <v>0</v>
      </c>
      <c r="M29" s="197">
        <f>'Data sup 2023'!R23</f>
        <v>0</v>
      </c>
      <c r="N29" s="197">
        <f>'Data sup 2023'!S23</f>
        <v>0</v>
      </c>
      <c r="O29" s="197">
        <f>'Data sup 2023'!T23</f>
        <v>0</v>
      </c>
      <c r="P29" s="197">
        <f>'Data sup 2023'!U23</f>
        <v>0</v>
      </c>
      <c r="Q29" s="197">
        <f>'Data sup 2023'!V23</f>
        <v>0</v>
      </c>
      <c r="R29" s="197">
        <f>'Data sup 2023'!AI23</f>
        <v>1</v>
      </c>
      <c r="S29" s="198">
        <f t="shared" si="1"/>
        <v>0.1</v>
      </c>
      <c r="T29" s="194"/>
      <c r="U29" s="194"/>
      <c r="V29" s="194"/>
    </row>
    <row r="30" spans="1:22" ht="23.25" customHeight="1">
      <c r="A30" s="186"/>
      <c r="B30" s="233" t="e">
        <f>'Data sup 2023'!A24</f>
        <v>#REF!</v>
      </c>
      <c r="C30" s="234"/>
      <c r="D30" s="195" t="e">
        <f>'Data sup 2023'!G24</f>
        <v>#REF!</v>
      </c>
      <c r="E30" s="196">
        <f>'Data sup 2023'!I24</f>
        <v>18</v>
      </c>
      <c r="F30" s="197" t="str">
        <f>'Data sup 2023'!K24</f>
        <v>N/A</v>
      </c>
      <c r="G30" s="197" t="str">
        <f>'Data sup 2023'!L24</f>
        <v>X</v>
      </c>
      <c r="H30" s="197" t="str">
        <f>'Data sup 2023'!M24</f>
        <v>X</v>
      </c>
      <c r="I30" s="197" t="str">
        <f>'Data sup 2023'!N24</f>
        <v>X</v>
      </c>
      <c r="J30" s="197" t="str">
        <f>'Data sup 2023'!O24</f>
        <v>X</v>
      </c>
      <c r="K30" s="197" t="str">
        <f>'Data sup 2023'!P24</f>
        <v>X</v>
      </c>
      <c r="L30" s="197" t="str">
        <f>'Data sup 2023'!Q24</f>
        <v>X</v>
      </c>
      <c r="M30" s="197" t="str">
        <f>'Data sup 2023'!R24</f>
        <v>X</v>
      </c>
      <c r="N30" s="197" t="str">
        <f>'Data sup 2023'!S24</f>
        <v>X</v>
      </c>
      <c r="O30" s="197" t="str">
        <f>'Data sup 2023'!T24</f>
        <v>X</v>
      </c>
      <c r="P30" s="197" t="str">
        <f>'Data sup 2023'!U24</f>
        <v>X</v>
      </c>
      <c r="Q30" s="197" t="str">
        <f>'Data sup 2023'!V24</f>
        <v>X</v>
      </c>
      <c r="R30" s="197">
        <f>'Data sup 2023'!AI24</f>
        <v>16</v>
      </c>
      <c r="S30" s="198">
        <f t="shared" si="1"/>
        <v>0.88888888888888884</v>
      </c>
      <c r="T30" s="194"/>
      <c r="U30" s="194"/>
      <c r="V30" s="194"/>
    </row>
    <row r="31" spans="1:22" ht="23.25" customHeight="1">
      <c r="A31" s="186"/>
      <c r="B31" s="233" t="e">
        <f>'Data sup 2023'!A25</f>
        <v>#REF!</v>
      </c>
      <c r="C31" s="234"/>
      <c r="D31" s="195" t="e">
        <f>'Data sup 2023'!G25</f>
        <v>#REF!</v>
      </c>
      <c r="E31" s="196">
        <f>'Data sup 2023'!I25</f>
        <v>11</v>
      </c>
      <c r="F31" s="197" t="str">
        <f>'Data sup 2023'!K25</f>
        <v>X</v>
      </c>
      <c r="G31" s="197">
        <f>'Data sup 2023'!L25</f>
        <v>0</v>
      </c>
      <c r="H31" s="197" t="str">
        <f>'Data sup 2023'!M25</f>
        <v>X</v>
      </c>
      <c r="I31" s="197" t="str">
        <f>'Data sup 2023'!N25</f>
        <v>X</v>
      </c>
      <c r="J31" s="197" t="str">
        <f>'Data sup 2023'!O25</f>
        <v>X</v>
      </c>
      <c r="K31" s="197" t="str">
        <f>'Data sup 2023'!P25</f>
        <v>X</v>
      </c>
      <c r="L31" s="197" t="str">
        <f>'Data sup 2023'!Q25</f>
        <v>X</v>
      </c>
      <c r="M31" s="197" t="str">
        <f>'Data sup 2023'!R25</f>
        <v>X</v>
      </c>
      <c r="N31" s="197" t="str">
        <f>'Data sup 2023'!S25</f>
        <v>X</v>
      </c>
      <c r="O31" s="197" t="str">
        <f>'Data sup 2023'!T25</f>
        <v>X</v>
      </c>
      <c r="P31" s="197" t="str">
        <f>'Data sup 2023'!U25</f>
        <v>X</v>
      </c>
      <c r="Q31" s="197" t="str">
        <f>'Data sup 2023'!V25</f>
        <v>X</v>
      </c>
      <c r="R31" s="197">
        <f>'Data sup 2023'!AI25</f>
        <v>11</v>
      </c>
      <c r="S31" s="198">
        <f t="shared" si="1"/>
        <v>1</v>
      </c>
      <c r="T31" s="194"/>
      <c r="U31" s="194"/>
      <c r="V31" s="194"/>
    </row>
    <row r="32" spans="1:22" ht="23.25" customHeight="1">
      <c r="A32" s="186"/>
      <c r="B32" s="233" t="e">
        <f>'Data sup 2023'!A26</f>
        <v>#REF!</v>
      </c>
      <c r="C32" s="234"/>
      <c r="D32" s="195" t="e">
        <f>'Data sup 2023'!G26</f>
        <v>#REF!</v>
      </c>
      <c r="E32" s="196">
        <f>'Data sup 2023'!I26</f>
        <v>3</v>
      </c>
      <c r="F32" s="197" t="str">
        <f>'Data sup 2023'!K26</f>
        <v>X</v>
      </c>
      <c r="G32" s="197">
        <f>'Data sup 2023'!L26</f>
        <v>0</v>
      </c>
      <c r="H32" s="197">
        <f>'Data sup 2023'!M26</f>
        <v>0</v>
      </c>
      <c r="I32" s="197">
        <f>'Data sup 2023'!N26</f>
        <v>0</v>
      </c>
      <c r="J32" s="197">
        <f>'Data sup 2023'!O26</f>
        <v>0</v>
      </c>
      <c r="K32" s="197">
        <f>'Data sup 2023'!P26</f>
        <v>0</v>
      </c>
      <c r="L32" s="197">
        <f>'Data sup 2023'!Q26</f>
        <v>0</v>
      </c>
      <c r="M32" s="197">
        <f>'Data sup 2023'!R26</f>
        <v>0</v>
      </c>
      <c r="N32" s="197">
        <f>'Data sup 2023'!S26</f>
        <v>0</v>
      </c>
      <c r="O32" s="197">
        <f>'Data sup 2023'!T26</f>
        <v>0</v>
      </c>
      <c r="P32" s="197">
        <f>'Data sup 2023'!U26</f>
        <v>0</v>
      </c>
      <c r="Q32" s="197">
        <f>'Data sup 2023'!V26</f>
        <v>0</v>
      </c>
      <c r="R32" s="197">
        <f>'Data sup 2023'!AI26</f>
        <v>1</v>
      </c>
      <c r="S32" s="198">
        <f t="shared" si="1"/>
        <v>0.33333333333333331</v>
      </c>
      <c r="T32" s="194"/>
      <c r="U32" s="194"/>
      <c r="V32" s="194"/>
    </row>
    <row r="33" spans="1:22" ht="23.25" customHeight="1">
      <c r="A33" s="186"/>
      <c r="B33" s="233" t="e">
        <f>'Data sup 2023'!A27</f>
        <v>#REF!</v>
      </c>
      <c r="C33" s="234"/>
      <c r="D33" s="195" t="e">
        <f>'Data sup 2023'!G27</f>
        <v>#REF!</v>
      </c>
      <c r="E33" s="196">
        <f>'Data sup 2023'!I27</f>
        <v>4</v>
      </c>
      <c r="F33" s="197">
        <f>'Data sup 2023'!K27</f>
        <v>0</v>
      </c>
      <c r="G33" s="197">
        <f>'Data sup 2023'!L27</f>
        <v>0</v>
      </c>
      <c r="H33" s="197" t="str">
        <f>'Data sup 2023'!M27</f>
        <v>X</v>
      </c>
      <c r="I33" s="197">
        <f>'Data sup 2023'!N27</f>
        <v>0</v>
      </c>
      <c r="J33" s="197">
        <f>'Data sup 2023'!O27</f>
        <v>0</v>
      </c>
      <c r="K33" s="197">
        <f>'Data sup 2023'!P27</f>
        <v>0</v>
      </c>
      <c r="L33" s="197">
        <f>'Data sup 2023'!Q27</f>
        <v>0</v>
      </c>
      <c r="M33" s="197">
        <f>'Data sup 2023'!R27</f>
        <v>0</v>
      </c>
      <c r="N33" s="197">
        <f>'Data sup 2023'!S27</f>
        <v>0</v>
      </c>
      <c r="O33" s="197">
        <f>'Data sup 2023'!T27</f>
        <v>0</v>
      </c>
      <c r="P33" s="197">
        <f>'Data sup 2023'!U27</f>
        <v>0</v>
      </c>
      <c r="Q33" s="197">
        <f>'Data sup 2023'!V27</f>
        <v>0</v>
      </c>
      <c r="R33" s="197">
        <f>'Data sup 2023'!AI27</f>
        <v>1</v>
      </c>
      <c r="S33" s="198">
        <f t="shared" si="1"/>
        <v>0.25</v>
      </c>
      <c r="T33" s="194"/>
      <c r="U33" s="194"/>
      <c r="V33" s="194"/>
    </row>
    <row r="34" spans="1:22" ht="23.25" customHeight="1">
      <c r="A34" s="186"/>
      <c r="B34" s="233" t="e">
        <f>'Data sup 2023'!A28</f>
        <v>#REF!</v>
      </c>
      <c r="C34" s="234"/>
      <c r="D34" s="195" t="e">
        <f>'Data sup 2023'!G28</f>
        <v>#REF!</v>
      </c>
      <c r="E34" s="196">
        <f>'Data sup 2023'!I28</f>
        <v>1</v>
      </c>
      <c r="F34" s="197">
        <f>'Data sup 2023'!K28</f>
        <v>0</v>
      </c>
      <c r="G34" s="197" t="str">
        <f>'Data sup 2023'!L28</f>
        <v>X</v>
      </c>
      <c r="H34" s="197">
        <f>'Data sup 2023'!M28</f>
        <v>0</v>
      </c>
      <c r="I34" s="197">
        <f>'Data sup 2023'!N28</f>
        <v>0</v>
      </c>
      <c r="J34" s="197">
        <f>'Data sup 2023'!O28</f>
        <v>0</v>
      </c>
      <c r="K34" s="197">
        <f>'Data sup 2023'!P28</f>
        <v>0</v>
      </c>
      <c r="L34" s="197">
        <f>'Data sup 2023'!Q28</f>
        <v>0</v>
      </c>
      <c r="M34" s="197">
        <f>'Data sup 2023'!R28</f>
        <v>0</v>
      </c>
      <c r="N34" s="197">
        <f>'Data sup 2023'!S28</f>
        <v>0</v>
      </c>
      <c r="O34" s="197">
        <f>'Data sup 2023'!T28</f>
        <v>0</v>
      </c>
      <c r="P34" s="197">
        <f>'Data sup 2023'!U28</f>
        <v>0</v>
      </c>
      <c r="Q34" s="197">
        <f>'Data sup 2023'!V28</f>
        <v>0</v>
      </c>
      <c r="R34" s="197">
        <f>'Data sup 2023'!AI28</f>
        <v>1</v>
      </c>
      <c r="S34" s="198">
        <f t="shared" si="1"/>
        <v>1</v>
      </c>
      <c r="T34" s="194"/>
      <c r="U34" s="194"/>
      <c r="V34" s="194"/>
    </row>
    <row r="35" spans="1:22" ht="23.25" customHeight="1">
      <c r="A35" s="186"/>
      <c r="B35" s="233" t="e">
        <f>'Data sup 2023'!A29</f>
        <v>#REF!</v>
      </c>
      <c r="C35" s="234"/>
      <c r="D35" s="195" t="e">
        <f>'Data sup 2023'!G29</f>
        <v>#REF!</v>
      </c>
      <c r="E35" s="196">
        <f>'Data sup 2023'!I29</f>
        <v>3</v>
      </c>
      <c r="F35" s="197">
        <f>'Data sup 2023'!K29</f>
        <v>0</v>
      </c>
      <c r="G35" s="197">
        <f>'Data sup 2023'!L29</f>
        <v>0</v>
      </c>
      <c r="H35" s="197" t="str">
        <f>'Data sup 2023'!M29</f>
        <v>X</v>
      </c>
      <c r="I35" s="197">
        <f>'Data sup 2023'!N29</f>
        <v>0</v>
      </c>
      <c r="J35" s="197">
        <f>'Data sup 2023'!O29</f>
        <v>0</v>
      </c>
      <c r="K35" s="197">
        <f>'Data sup 2023'!P29</f>
        <v>0</v>
      </c>
      <c r="L35" s="197">
        <f>'Data sup 2023'!Q29</f>
        <v>0</v>
      </c>
      <c r="M35" s="197">
        <f>'Data sup 2023'!R29</f>
        <v>0</v>
      </c>
      <c r="N35" s="197">
        <f>'Data sup 2023'!S29</f>
        <v>0</v>
      </c>
      <c r="O35" s="197">
        <f>'Data sup 2023'!T29</f>
        <v>0</v>
      </c>
      <c r="P35" s="197">
        <f>'Data sup 2023'!U29</f>
        <v>0</v>
      </c>
      <c r="Q35" s="197">
        <f>'Data sup 2023'!V29</f>
        <v>0</v>
      </c>
      <c r="R35" s="197">
        <f>'Data sup 2023'!AI29</f>
        <v>1</v>
      </c>
      <c r="S35" s="198">
        <f t="shared" si="1"/>
        <v>0.33333333333333331</v>
      </c>
      <c r="T35" s="194"/>
      <c r="U35" s="194"/>
      <c r="V35" s="194"/>
    </row>
    <row r="36" spans="1:22" ht="23.25" customHeight="1">
      <c r="A36" s="186"/>
      <c r="B36" s="233" t="e">
        <f>'Data sup 2023'!A30</f>
        <v>#REF!</v>
      </c>
      <c r="C36" s="234"/>
      <c r="D36" s="195" t="e">
        <f>'Data sup 2023'!G30</f>
        <v>#REF!</v>
      </c>
      <c r="E36" s="196">
        <f>'Data sup 2023'!I30</f>
        <v>4</v>
      </c>
      <c r="F36" s="197">
        <f>'Data sup 2023'!K30</f>
        <v>0</v>
      </c>
      <c r="G36" s="197">
        <f>'Data sup 2023'!L30</f>
        <v>0</v>
      </c>
      <c r="H36" s="197">
        <f>'Data sup 2023'!M30</f>
        <v>0</v>
      </c>
      <c r="I36" s="197">
        <f>'Data sup 2023'!N30</f>
        <v>0</v>
      </c>
      <c r="J36" s="197">
        <f>'Data sup 2023'!O30</f>
        <v>0</v>
      </c>
      <c r="K36" s="197" t="str">
        <f>'Data sup 2023'!P30</f>
        <v>X</v>
      </c>
      <c r="L36" s="197">
        <f>'Data sup 2023'!Q30</f>
        <v>0</v>
      </c>
      <c r="M36" s="197">
        <f>'Data sup 2023'!R30</f>
        <v>0</v>
      </c>
      <c r="N36" s="197">
        <f>'Data sup 2023'!S30</f>
        <v>0</v>
      </c>
      <c r="O36" s="197">
        <f>'Data sup 2023'!T30</f>
        <v>0</v>
      </c>
      <c r="P36" s="197">
        <f>'Data sup 2023'!U30</f>
        <v>0</v>
      </c>
      <c r="Q36" s="197">
        <f>'Data sup 2023'!V30</f>
        <v>0</v>
      </c>
      <c r="R36" s="197">
        <f>'Data sup 2023'!AI30</f>
        <v>1</v>
      </c>
      <c r="S36" s="198">
        <f t="shared" si="1"/>
        <v>0.25</v>
      </c>
      <c r="T36" s="194"/>
      <c r="U36" s="194"/>
      <c r="V36" s="194"/>
    </row>
    <row r="37" spans="1:22" ht="23.25" customHeight="1">
      <c r="A37" s="186"/>
      <c r="B37" s="233" t="e">
        <f>'Data sup 2023'!A31</f>
        <v>#REF!</v>
      </c>
      <c r="C37" s="234"/>
      <c r="D37" s="195" t="e">
        <f>'Data sup 2023'!G31</f>
        <v>#REF!</v>
      </c>
      <c r="E37" s="196">
        <f>'Data sup 2023'!I31</f>
        <v>4</v>
      </c>
      <c r="F37" s="197">
        <f>'Data sup 2023'!K31</f>
        <v>0</v>
      </c>
      <c r="G37" s="197">
        <f>'Data sup 2023'!L31</f>
        <v>0</v>
      </c>
      <c r="H37" s="197">
        <f>'Data sup 2023'!M31</f>
        <v>0</v>
      </c>
      <c r="I37" s="197">
        <f>'Data sup 2023'!N31</f>
        <v>0</v>
      </c>
      <c r="J37" s="197">
        <f>'Data sup 2023'!O31</f>
        <v>0</v>
      </c>
      <c r="K37" s="197" t="str">
        <f>'Data sup 2023'!P31</f>
        <v>X</v>
      </c>
      <c r="L37" s="197">
        <f>'Data sup 2023'!Q31</f>
        <v>0</v>
      </c>
      <c r="M37" s="197">
        <f>'Data sup 2023'!R31</f>
        <v>0</v>
      </c>
      <c r="N37" s="197">
        <f>'Data sup 2023'!S31</f>
        <v>0</v>
      </c>
      <c r="O37" s="197">
        <f>'Data sup 2023'!T31</f>
        <v>0</v>
      </c>
      <c r="P37" s="197">
        <f>'Data sup 2023'!U31</f>
        <v>0</v>
      </c>
      <c r="Q37" s="197">
        <f>'Data sup 2023'!V31</f>
        <v>0</v>
      </c>
      <c r="R37" s="197">
        <f>'Data sup 2023'!AI31</f>
        <v>1</v>
      </c>
      <c r="S37" s="198">
        <f t="shared" si="1"/>
        <v>0.25</v>
      </c>
      <c r="T37" s="194"/>
      <c r="U37" s="194"/>
      <c r="V37" s="194"/>
    </row>
    <row r="38" spans="1:22" ht="23.25" customHeight="1">
      <c r="A38" s="186"/>
      <c r="B38" s="233" t="e">
        <f>'Data sup 2023'!A32</f>
        <v>#REF!</v>
      </c>
      <c r="C38" s="234"/>
      <c r="D38" s="195" t="e">
        <f>'Data sup 2023'!G32</f>
        <v>#REF!</v>
      </c>
      <c r="E38" s="196">
        <f>'Data sup 2023'!I32</f>
        <v>10</v>
      </c>
      <c r="F38" s="197">
        <f>'Data sup 2023'!K32</f>
        <v>0</v>
      </c>
      <c r="G38" s="197">
        <f>'Data sup 2023'!L32</f>
        <v>0</v>
      </c>
      <c r="H38" s="197" t="str">
        <f>'Data sup 2023'!M32</f>
        <v>X</v>
      </c>
      <c r="I38" s="197" t="str">
        <f>'Data sup 2023'!N32</f>
        <v>X</v>
      </c>
      <c r="J38" s="197" t="str">
        <f>'Data sup 2023'!O32</f>
        <v>X</v>
      </c>
      <c r="K38" s="197" t="str">
        <f>'Data sup 2023'!P32</f>
        <v>X</v>
      </c>
      <c r="L38" s="197" t="str">
        <f>'Data sup 2023'!Q32</f>
        <v>X</v>
      </c>
      <c r="M38" s="197" t="str">
        <f>'Data sup 2023'!R32</f>
        <v>X</v>
      </c>
      <c r="N38" s="197" t="str">
        <f>'Data sup 2023'!S32</f>
        <v>X</v>
      </c>
      <c r="O38" s="197" t="str">
        <f>'Data sup 2023'!T32</f>
        <v>X</v>
      </c>
      <c r="P38" s="197" t="str">
        <f>'Data sup 2023'!U32</f>
        <v>X</v>
      </c>
      <c r="Q38" s="197" t="str">
        <f>'Data sup 2023'!V32</f>
        <v>X</v>
      </c>
      <c r="R38" s="197">
        <f>'Data sup 2023'!AI32</f>
        <v>10</v>
      </c>
      <c r="S38" s="198">
        <f t="shared" si="1"/>
        <v>1</v>
      </c>
      <c r="T38" s="194"/>
      <c r="U38" s="194"/>
      <c r="V38" s="194"/>
    </row>
    <row r="39" spans="1:22" ht="23.25" customHeight="1">
      <c r="A39" s="186"/>
      <c r="B39" s="233" t="e">
        <f>'Data sup 2023'!A33</f>
        <v>#REF!</v>
      </c>
      <c r="C39" s="234"/>
      <c r="D39" s="195" t="e">
        <f>'Data sup 2023'!G33</f>
        <v>#REF!</v>
      </c>
      <c r="E39" s="196">
        <f>'Data sup 2023'!I33</f>
        <v>5</v>
      </c>
      <c r="F39" s="197">
        <f>'Data sup 2023'!K33</f>
        <v>0</v>
      </c>
      <c r="G39" s="197">
        <f>'Data sup 2023'!L33</f>
        <v>0</v>
      </c>
      <c r="H39" s="197" t="str">
        <f>'Data sup 2023'!M33</f>
        <v>X</v>
      </c>
      <c r="I39" s="197" t="str">
        <f>'Data sup 2023'!N33</f>
        <v>X</v>
      </c>
      <c r="J39" s="197" t="str">
        <f>'Data sup 2023'!O33</f>
        <v>X</v>
      </c>
      <c r="K39" s="197" t="str">
        <f>'Data sup 2023'!P33</f>
        <v>X</v>
      </c>
      <c r="L39" s="197" t="str">
        <f>'Data sup 2023'!Q33</f>
        <v>X</v>
      </c>
      <c r="M39" s="197" t="str">
        <f>'Data sup 2023'!R33</f>
        <v>X</v>
      </c>
      <c r="N39" s="197">
        <f>'Data sup 2023'!S33</f>
        <v>0</v>
      </c>
      <c r="O39" s="197">
        <f>'Data sup 2023'!T33</f>
        <v>0</v>
      </c>
      <c r="P39" s="197">
        <f>'Data sup 2023'!U33</f>
        <v>0</v>
      </c>
      <c r="Q39" s="197">
        <f>'Data sup 2023'!V33</f>
        <v>0</v>
      </c>
      <c r="R39" s="197">
        <f>'Data sup 2023'!AI33</f>
        <v>6</v>
      </c>
      <c r="S39" s="198">
        <f t="shared" si="1"/>
        <v>1.2</v>
      </c>
      <c r="T39" s="194"/>
      <c r="U39" s="194"/>
      <c r="V39" s="194"/>
    </row>
    <row r="40" spans="1:22" ht="23.25" customHeight="1">
      <c r="A40" s="186"/>
      <c r="B40" s="233" t="e">
        <f>'Data sup 2023'!A34</f>
        <v>#REF!</v>
      </c>
      <c r="C40" s="234"/>
      <c r="D40" s="195" t="e">
        <f>'Data sup 2023'!G34</f>
        <v>#REF!</v>
      </c>
      <c r="E40" s="196">
        <f>'Data sup 2023'!I34</f>
        <v>3</v>
      </c>
      <c r="F40" s="197">
        <f>'Data sup 2023'!K34</f>
        <v>0</v>
      </c>
      <c r="G40" s="197">
        <f>'Data sup 2023'!L34</f>
        <v>0</v>
      </c>
      <c r="H40" s="197">
        <f>'Data sup 2023'!M34</f>
        <v>0</v>
      </c>
      <c r="I40" s="197">
        <f>'Data sup 2023'!N34</f>
        <v>0</v>
      </c>
      <c r="J40" s="197" t="str">
        <f>'Data sup 2023'!O34</f>
        <v>X</v>
      </c>
      <c r="K40" s="197">
        <f>'Data sup 2023'!P34</f>
        <v>0</v>
      </c>
      <c r="L40" s="197">
        <f>'Data sup 2023'!Q34</f>
        <v>0</v>
      </c>
      <c r="M40" s="197">
        <f>'Data sup 2023'!R34</f>
        <v>0</v>
      </c>
      <c r="N40" s="197">
        <f>'Data sup 2023'!S34</f>
        <v>0</v>
      </c>
      <c r="O40" s="197">
        <f>'Data sup 2023'!T34</f>
        <v>0</v>
      </c>
      <c r="P40" s="197">
        <f>'Data sup 2023'!U34</f>
        <v>0</v>
      </c>
      <c r="Q40" s="197">
        <f>'Data sup 2023'!V34</f>
        <v>0</v>
      </c>
      <c r="R40" s="197">
        <f>'Data sup 2023'!AI34</f>
        <v>1</v>
      </c>
      <c r="S40" s="198">
        <f t="shared" si="1"/>
        <v>0.33333333333333331</v>
      </c>
      <c r="T40" s="194"/>
      <c r="U40" s="194"/>
      <c r="V40" s="194"/>
    </row>
    <row r="41" spans="1:22" ht="23.25" customHeight="1">
      <c r="A41" s="186"/>
      <c r="B41" s="233" t="e">
        <f>'Data sup 2023'!A35</f>
        <v>#REF!</v>
      </c>
      <c r="C41" s="234"/>
      <c r="D41" s="195" t="e">
        <f>'Data sup 2023'!G35</f>
        <v>#REF!</v>
      </c>
      <c r="E41" s="196">
        <f>'Data sup 2023'!I35</f>
        <v>4</v>
      </c>
      <c r="F41" s="197">
        <f>'Data sup 2023'!K35</f>
        <v>0</v>
      </c>
      <c r="G41" s="197">
        <f>'Data sup 2023'!L35</f>
        <v>0</v>
      </c>
      <c r="H41" s="197">
        <f>'Data sup 2023'!M35</f>
        <v>0</v>
      </c>
      <c r="I41" s="197">
        <f>'Data sup 2023'!N35</f>
        <v>0</v>
      </c>
      <c r="J41" s="197">
        <f>'Data sup 2023'!O35</f>
        <v>0</v>
      </c>
      <c r="K41" s="197">
        <f>'Data sup 2023'!P35</f>
        <v>0</v>
      </c>
      <c r="L41" s="197" t="str">
        <f>'Data sup 2023'!Q35</f>
        <v>X</v>
      </c>
      <c r="M41" s="197">
        <f>'Data sup 2023'!R35</f>
        <v>0</v>
      </c>
      <c r="N41" s="197">
        <f>'Data sup 2023'!S35</f>
        <v>0</v>
      </c>
      <c r="O41" s="197">
        <f>'Data sup 2023'!T35</f>
        <v>0</v>
      </c>
      <c r="P41" s="197">
        <f>'Data sup 2023'!U35</f>
        <v>0</v>
      </c>
      <c r="Q41" s="197">
        <f>'Data sup 2023'!V35</f>
        <v>0</v>
      </c>
      <c r="R41" s="197">
        <f>'Data sup 2023'!AI35</f>
        <v>1</v>
      </c>
      <c r="S41" s="198">
        <f t="shared" si="1"/>
        <v>0.25</v>
      </c>
      <c r="T41" s="194"/>
      <c r="U41" s="194"/>
      <c r="V41" s="194"/>
    </row>
    <row r="42" spans="1:22" ht="23.25" customHeight="1">
      <c r="A42" s="186"/>
      <c r="B42" s="233" t="e">
        <f>'Data sup 2023'!A36</f>
        <v>#REF!</v>
      </c>
      <c r="C42" s="234"/>
      <c r="D42" s="195" t="e">
        <f>'Data sup 2023'!G36</f>
        <v>#REF!</v>
      </c>
      <c r="E42" s="196">
        <f>'Data sup 2023'!I36</f>
        <v>4</v>
      </c>
      <c r="F42" s="197">
        <f>'Data sup 2023'!K36</f>
        <v>0</v>
      </c>
      <c r="G42" s="197">
        <f>'Data sup 2023'!L36</f>
        <v>0</v>
      </c>
      <c r="H42" s="197">
        <f>'Data sup 2023'!M36</f>
        <v>0</v>
      </c>
      <c r="I42" s="197">
        <f>'Data sup 2023'!N36</f>
        <v>0</v>
      </c>
      <c r="J42" s="197">
        <f>'Data sup 2023'!O36</f>
        <v>0</v>
      </c>
      <c r="K42" s="197">
        <f>'Data sup 2023'!P36</f>
        <v>0</v>
      </c>
      <c r="L42" s="197" t="str">
        <f>'Data sup 2023'!Q36</f>
        <v>X</v>
      </c>
      <c r="M42" s="197">
        <f>'Data sup 2023'!R36</f>
        <v>0</v>
      </c>
      <c r="N42" s="197">
        <f>'Data sup 2023'!S36</f>
        <v>0</v>
      </c>
      <c r="O42" s="197">
        <f>'Data sup 2023'!T36</f>
        <v>0</v>
      </c>
      <c r="P42" s="197">
        <f>'Data sup 2023'!U36</f>
        <v>0</v>
      </c>
      <c r="Q42" s="197">
        <f>'Data sup 2023'!V36</f>
        <v>0</v>
      </c>
      <c r="R42" s="197">
        <f>'Data sup 2023'!AI36</f>
        <v>1</v>
      </c>
      <c r="S42" s="198">
        <f t="shared" si="1"/>
        <v>0.25</v>
      </c>
      <c r="T42" s="194"/>
      <c r="U42" s="194"/>
      <c r="V42" s="194"/>
    </row>
    <row r="43" spans="1:22" ht="23.25" customHeight="1">
      <c r="A43" s="186"/>
      <c r="B43" s="233" t="e">
        <f>'Data sup 2023'!A37</f>
        <v>#REF!</v>
      </c>
      <c r="C43" s="234"/>
      <c r="D43" s="195" t="e">
        <f>'Data sup 2023'!G37</f>
        <v>#REF!</v>
      </c>
      <c r="E43" s="196">
        <f>'Data sup 2023'!I37</f>
        <v>6</v>
      </c>
      <c r="F43" s="197" t="str">
        <f>'Data sup 2023'!K37</f>
        <v>N/A</v>
      </c>
      <c r="G43" s="197" t="str">
        <f>'Data sup 2023'!L37</f>
        <v>N/A</v>
      </c>
      <c r="H43" s="197" t="str">
        <f>'Data sup 2023'!M37</f>
        <v>N/A</v>
      </c>
      <c r="I43" s="197" t="str">
        <f>'Data sup 2023'!N37</f>
        <v>X</v>
      </c>
      <c r="J43" s="197" t="str">
        <f>'Data sup 2023'!O37</f>
        <v>X</v>
      </c>
      <c r="K43" s="197" t="str">
        <f>'Data sup 2023'!P37</f>
        <v>X</v>
      </c>
      <c r="L43" s="197" t="str">
        <f>'Data sup 2023'!Q37</f>
        <v>X</v>
      </c>
      <c r="M43" s="197" t="str">
        <f>'Data sup 2023'!R37</f>
        <v>X</v>
      </c>
      <c r="N43" s="197" t="str">
        <f>'Data sup 2023'!S37</f>
        <v>X</v>
      </c>
      <c r="O43" s="197" t="str">
        <f>'Data sup 2023'!T37</f>
        <v>X</v>
      </c>
      <c r="P43" s="197" t="str">
        <f>'Data sup 2023'!U37</f>
        <v>X</v>
      </c>
      <c r="Q43" s="197" t="str">
        <f>'Data sup 2023'!V37</f>
        <v>X</v>
      </c>
      <c r="R43" s="197">
        <f>'Data sup 2023'!AI37</f>
        <v>9</v>
      </c>
      <c r="S43" s="198">
        <f t="shared" si="1"/>
        <v>1.5</v>
      </c>
      <c r="T43" s="194"/>
      <c r="U43" s="194"/>
      <c r="V43" s="194"/>
    </row>
    <row r="44" spans="1:22" ht="23.25" customHeight="1">
      <c r="A44" s="186"/>
      <c r="B44" s="233" t="e">
        <f>'Data sup 2023'!A38</f>
        <v>#REF!</v>
      </c>
      <c r="C44" s="234"/>
      <c r="D44" s="195" t="e">
        <f>'Data sup 2023'!G38</f>
        <v>#REF!</v>
      </c>
      <c r="E44" s="196">
        <f>'Data sup 2023'!I38</f>
        <v>8</v>
      </c>
      <c r="F44" s="197">
        <f>'Data sup 2023'!K38</f>
        <v>0</v>
      </c>
      <c r="G44" s="197">
        <f>'Data sup 2023'!L38</f>
        <v>0</v>
      </c>
      <c r="H44" s="235" t="str">
        <f>'Data sup 2023'!M38</f>
        <v>X</v>
      </c>
      <c r="I44" s="237"/>
      <c r="J44" s="237"/>
      <c r="K44" s="236"/>
      <c r="L44" s="197">
        <f>'Data sup 2023'!Q38</f>
        <v>0</v>
      </c>
      <c r="M44" s="197">
        <f>'Data sup 2023'!R38</f>
        <v>0</v>
      </c>
      <c r="N44" s="197">
        <f>'Data sup 2023'!S38</f>
        <v>0</v>
      </c>
      <c r="O44" s="197">
        <f>'Data sup 2023'!T38</f>
        <v>0</v>
      </c>
      <c r="P44" s="197">
        <f>'Data sup 2023'!U38</f>
        <v>0</v>
      </c>
      <c r="Q44" s="197">
        <f>'Data sup 2023'!V38</f>
        <v>0</v>
      </c>
      <c r="R44" s="197">
        <f>'Data sup 2023'!AI38</f>
        <v>1</v>
      </c>
      <c r="S44" s="198">
        <f t="shared" si="1"/>
        <v>0.125</v>
      </c>
      <c r="T44" s="194"/>
      <c r="U44" s="194"/>
      <c r="V44" s="194"/>
    </row>
    <row r="45" spans="1:22" ht="23.25" customHeight="1">
      <c r="A45" s="186"/>
      <c r="B45" s="233" t="e">
        <f>'Data sup 2023'!A39</f>
        <v>#REF!</v>
      </c>
      <c r="C45" s="234"/>
      <c r="D45" s="195" t="e">
        <f>'Data sup 2023'!G39</f>
        <v>#REF!</v>
      </c>
      <c r="E45" s="196">
        <f>'Data sup 2023'!I39</f>
        <v>1</v>
      </c>
      <c r="F45" s="197">
        <f>'Data sup 2023'!K39</f>
        <v>0</v>
      </c>
      <c r="G45" s="197">
        <f>'Data sup 2023'!L39</f>
        <v>0</v>
      </c>
      <c r="H45" s="235" t="str">
        <f>'Data sup 2023'!M39</f>
        <v>X</v>
      </c>
      <c r="I45" s="236"/>
      <c r="J45" s="197">
        <f>'Data sup 2023'!O39</f>
        <v>0</v>
      </c>
      <c r="K45" s="197">
        <f>'Data sup 2023'!P39</f>
        <v>0</v>
      </c>
      <c r="L45" s="197">
        <f>'Data sup 2023'!Q39</f>
        <v>0</v>
      </c>
      <c r="M45" s="197">
        <f>'Data sup 2023'!R39</f>
        <v>0</v>
      </c>
      <c r="N45" s="197">
        <f>'Data sup 2023'!S39</f>
        <v>0</v>
      </c>
      <c r="O45" s="197">
        <f>'Data sup 2023'!T39</f>
        <v>0</v>
      </c>
      <c r="P45" s="197">
        <f>'Data sup 2023'!U39</f>
        <v>0</v>
      </c>
      <c r="Q45" s="197">
        <f>'Data sup 2023'!V39</f>
        <v>0</v>
      </c>
      <c r="R45" s="197">
        <f>'Data sup 2023'!AI39</f>
        <v>1</v>
      </c>
      <c r="S45" s="198">
        <f t="shared" si="1"/>
        <v>1</v>
      </c>
      <c r="T45" s="194"/>
      <c r="U45" s="194"/>
      <c r="V45" s="194"/>
    </row>
    <row r="46" spans="1:22" ht="23.25" customHeight="1">
      <c r="A46" s="186"/>
      <c r="B46" s="233" t="e">
        <f>'Data sup 2023'!A40</f>
        <v>#REF!</v>
      </c>
      <c r="C46" s="234"/>
      <c r="D46" s="195" t="e">
        <f>'Data sup 2023'!G40</f>
        <v>#REF!</v>
      </c>
      <c r="E46" s="196">
        <f>'Data sup 2023'!I40</f>
        <v>2</v>
      </c>
      <c r="F46" s="197">
        <f>'Data sup 2023'!K40</f>
        <v>0</v>
      </c>
      <c r="G46" s="197">
        <f>'Data sup 2023'!L40</f>
        <v>0</v>
      </c>
      <c r="H46" s="235" t="str">
        <f>'Data sup 2023'!M40</f>
        <v>X</v>
      </c>
      <c r="I46" s="237"/>
      <c r="J46" s="236"/>
      <c r="K46" s="197">
        <f>'Data sup 2023'!P40</f>
        <v>0</v>
      </c>
      <c r="L46" s="197">
        <f>'Data sup 2023'!Q40</f>
        <v>0</v>
      </c>
      <c r="M46" s="197">
        <f>'Data sup 2023'!R40</f>
        <v>0</v>
      </c>
      <c r="N46" s="197">
        <f>'Data sup 2023'!S40</f>
        <v>0</v>
      </c>
      <c r="O46" s="197">
        <f>'Data sup 2023'!T40</f>
        <v>0</v>
      </c>
      <c r="P46" s="197">
        <f>'Data sup 2023'!U40</f>
        <v>0</v>
      </c>
      <c r="Q46" s="197">
        <f>'Data sup 2023'!V40</f>
        <v>0</v>
      </c>
      <c r="R46" s="197">
        <f>'Data sup 2023'!AI40</f>
        <v>1</v>
      </c>
      <c r="S46" s="198">
        <f t="shared" si="1"/>
        <v>0.5</v>
      </c>
      <c r="T46" s="194"/>
      <c r="U46" s="194"/>
      <c r="V46" s="194"/>
    </row>
    <row r="47" spans="1:22" ht="23.25" customHeight="1">
      <c r="A47" s="186"/>
      <c r="B47" s="233" t="e">
        <f>'Data sup 2023'!A41</f>
        <v>#REF!</v>
      </c>
      <c r="C47" s="234"/>
      <c r="D47" s="195" t="e">
        <f>'Data sup 2023'!G41</f>
        <v>#REF!</v>
      </c>
      <c r="E47" s="196">
        <f>'Data sup 2023'!I41</f>
        <v>16</v>
      </c>
      <c r="F47" s="197" t="str">
        <f>'Data sup 2023'!K41</f>
        <v>N/A</v>
      </c>
      <c r="G47" s="197" t="str">
        <f>'Data sup 2023'!L41</f>
        <v>N/A</v>
      </c>
      <c r="H47" s="235" t="str">
        <f>'Data sup 2023'!M41</f>
        <v>X</v>
      </c>
      <c r="I47" s="237"/>
      <c r="J47" s="236"/>
      <c r="K47" s="197" t="str">
        <f>'Data sup 2023'!P41</f>
        <v>X</v>
      </c>
      <c r="L47" s="197" t="str">
        <f>'Data sup 2023'!Q41</f>
        <v>X</v>
      </c>
      <c r="M47" s="197" t="str">
        <f>'Data sup 2023'!R41</f>
        <v>X</v>
      </c>
      <c r="N47" s="197" t="str">
        <f>'Data sup 2023'!S41</f>
        <v>X</v>
      </c>
      <c r="O47" s="197" t="str">
        <f>'Data sup 2023'!T41</f>
        <v>X</v>
      </c>
      <c r="P47" s="197" t="str">
        <f>'Data sup 2023'!U41</f>
        <v>X</v>
      </c>
      <c r="Q47" s="197" t="str">
        <f>'Data sup 2023'!V41</f>
        <v>X</v>
      </c>
      <c r="R47" s="197">
        <f>'Data sup 2023'!AI41</f>
        <v>15</v>
      </c>
      <c r="S47" s="198">
        <f t="shared" si="1"/>
        <v>0.9375</v>
      </c>
      <c r="T47" s="194"/>
      <c r="U47" s="194"/>
      <c r="V47" s="194"/>
    </row>
    <row r="48" spans="1:22" ht="23.25" customHeight="1">
      <c r="A48" s="186"/>
      <c r="B48" s="233" t="e">
        <f>'Data sup 2023'!A42</f>
        <v>#REF!</v>
      </c>
      <c r="C48" s="234"/>
      <c r="D48" s="195" t="e">
        <f>'Data sup 2023'!G42</f>
        <v>#REF!</v>
      </c>
      <c r="E48" s="196">
        <f>'Data sup 2023'!I42</f>
        <v>4</v>
      </c>
      <c r="F48" s="197">
        <f>'Data sup 2023'!K42</f>
        <v>0</v>
      </c>
      <c r="G48" s="197">
        <f>'Data sup 2023'!L42</f>
        <v>0</v>
      </c>
      <c r="H48" s="197" t="str">
        <f>'Data sup 2023'!M42</f>
        <v>X</v>
      </c>
      <c r="I48" s="197">
        <f>'Data sup 2023'!N42</f>
        <v>0</v>
      </c>
      <c r="J48" s="197">
        <f>'Data sup 2023'!O42</f>
        <v>0</v>
      </c>
      <c r="K48" s="197">
        <f>'Data sup 2023'!P42</f>
        <v>0</v>
      </c>
      <c r="L48" s="197">
        <f>'Data sup 2023'!Q42</f>
        <v>0</v>
      </c>
      <c r="M48" s="197">
        <f>'Data sup 2023'!R42</f>
        <v>0</v>
      </c>
      <c r="N48" s="197">
        <f>'Data sup 2023'!S42</f>
        <v>0</v>
      </c>
      <c r="O48" s="197">
        <f>'Data sup 2023'!T42</f>
        <v>0</v>
      </c>
      <c r="P48" s="197">
        <f>'Data sup 2023'!U42</f>
        <v>0</v>
      </c>
      <c r="Q48" s="197">
        <f>'Data sup 2023'!V42</f>
        <v>0</v>
      </c>
      <c r="R48" s="197">
        <f>'Data sup 2023'!AI42</f>
        <v>1</v>
      </c>
      <c r="S48" s="198">
        <f t="shared" si="1"/>
        <v>0.25</v>
      </c>
      <c r="T48" s="194"/>
      <c r="U48" s="194"/>
      <c r="V48" s="194"/>
    </row>
    <row r="49" spans="1:22" ht="23.25" customHeight="1">
      <c r="A49" s="186"/>
      <c r="B49" s="233" t="e">
        <f>'Data sup 2023'!A43</f>
        <v>#REF!</v>
      </c>
      <c r="C49" s="234"/>
      <c r="D49" s="195" t="e">
        <f>'Data sup 2023'!G43</f>
        <v>#REF!</v>
      </c>
      <c r="E49" s="196">
        <f>'Data sup 2023'!I43</f>
        <v>5</v>
      </c>
      <c r="F49" s="197">
        <f>'Data sup 2023'!K43</f>
        <v>0</v>
      </c>
      <c r="G49" s="197">
        <f>'Data sup 2023'!L43</f>
        <v>0</v>
      </c>
      <c r="H49" s="235" t="str">
        <f>'Data sup 2023'!M43</f>
        <v>X</v>
      </c>
      <c r="I49" s="237"/>
      <c r="J49" s="237"/>
      <c r="K49" s="236"/>
      <c r="L49" s="197" t="str">
        <f>'Data sup 2023'!Q43</f>
        <v>X</v>
      </c>
      <c r="M49" s="197">
        <f>'Data sup 2023'!R43</f>
        <v>0</v>
      </c>
      <c r="N49" s="197">
        <f>'Data sup 2023'!S43</f>
        <v>0</v>
      </c>
      <c r="O49" s="197">
        <f>'Data sup 2023'!T43</f>
        <v>0</v>
      </c>
      <c r="P49" s="197">
        <f>'Data sup 2023'!U43</f>
        <v>0</v>
      </c>
      <c r="Q49" s="197">
        <f>'Data sup 2023'!V43</f>
        <v>0</v>
      </c>
      <c r="R49" s="197">
        <f>'Data sup 2023'!AI43</f>
        <v>2</v>
      </c>
      <c r="S49" s="198">
        <f t="shared" si="1"/>
        <v>0.4</v>
      </c>
      <c r="T49" s="194"/>
      <c r="U49" s="194"/>
      <c r="V49" s="194"/>
    </row>
    <row r="50" spans="1:22" ht="23.25" customHeight="1">
      <c r="A50" s="186"/>
      <c r="B50" s="233" t="e">
        <f>'Data sup 2023'!A44</f>
        <v>#REF!</v>
      </c>
      <c r="C50" s="234"/>
      <c r="D50" s="195" t="e">
        <f>'Data sup 2023'!G44</f>
        <v>#REF!</v>
      </c>
      <c r="E50" s="196">
        <f>'Data sup 2023'!I44</f>
        <v>3</v>
      </c>
      <c r="F50" s="197">
        <f>'Data sup 2023'!K44</f>
        <v>0</v>
      </c>
      <c r="G50" s="197">
        <f>'Data sup 2023'!L44</f>
        <v>0</v>
      </c>
      <c r="H50" s="235" t="str">
        <f>'Data sup 2023'!M44</f>
        <v>X</v>
      </c>
      <c r="I50" s="237"/>
      <c r="J50" s="236"/>
      <c r="K50" s="197" t="str">
        <f>'Data sup 2023'!P44</f>
        <v>X</v>
      </c>
      <c r="L50" s="197" t="str">
        <f>'Data sup 2023'!Q44</f>
        <v>X</v>
      </c>
      <c r="M50" s="197">
        <f>'Data sup 2023'!R44</f>
        <v>0</v>
      </c>
      <c r="N50" s="197">
        <f>'Data sup 2023'!S44</f>
        <v>0</v>
      </c>
      <c r="O50" s="197">
        <f>'Data sup 2023'!T44</f>
        <v>0</v>
      </c>
      <c r="P50" s="197">
        <f>'Data sup 2023'!U44</f>
        <v>0</v>
      </c>
      <c r="Q50" s="197">
        <f>'Data sup 2023'!V44</f>
        <v>0</v>
      </c>
      <c r="R50" s="197">
        <f>'Data sup 2023'!AI44</f>
        <v>3</v>
      </c>
      <c r="S50" s="198">
        <f t="shared" si="1"/>
        <v>1</v>
      </c>
      <c r="T50" s="194"/>
      <c r="U50" s="194"/>
      <c r="V50" s="194"/>
    </row>
    <row r="51" spans="1:22" ht="23.25" customHeight="1">
      <c r="A51" s="186"/>
      <c r="B51" s="233" t="e">
        <f>'Data sup 2023'!A45</f>
        <v>#REF!</v>
      </c>
      <c r="C51" s="234"/>
      <c r="D51" s="195" t="e">
        <f>'Data sup 2023'!G45</f>
        <v>#REF!</v>
      </c>
      <c r="E51" s="196">
        <f>'Data sup 2023'!I45</f>
        <v>10</v>
      </c>
      <c r="F51" s="197">
        <f>'Data sup 2023'!K45</f>
        <v>0</v>
      </c>
      <c r="G51" s="197">
        <f>'Data sup 2023'!L45</f>
        <v>0</v>
      </c>
      <c r="H51" s="235" t="str">
        <f>'Data sup 2023'!M45</f>
        <v>X</v>
      </c>
      <c r="I51" s="237"/>
      <c r="J51" s="236"/>
      <c r="K51" s="197" t="str">
        <f>'Data sup 2023'!P45</f>
        <v>X</v>
      </c>
      <c r="L51" s="197" t="str">
        <f>'Data sup 2023'!Q45</f>
        <v>X</v>
      </c>
      <c r="M51" s="197" t="str">
        <f>'Data sup 2023'!R45</f>
        <v>X</v>
      </c>
      <c r="N51" s="197" t="str">
        <f>'Data sup 2023'!S45</f>
        <v>X</v>
      </c>
      <c r="O51" s="197">
        <f>'Data sup 2023'!T45</f>
        <v>0</v>
      </c>
      <c r="P51" s="197" t="str">
        <f>'Data sup 2023'!U45</f>
        <v>X</v>
      </c>
      <c r="Q51" s="197" t="str">
        <f>'Data sup 2023'!V45</f>
        <v>X</v>
      </c>
      <c r="R51" s="197">
        <f>'Data sup 2023'!AI45</f>
        <v>9</v>
      </c>
      <c r="S51" s="198">
        <f t="shared" si="1"/>
        <v>0.9</v>
      </c>
      <c r="T51" s="194"/>
      <c r="U51" s="194"/>
      <c r="V51" s="194"/>
    </row>
    <row r="52" spans="1:22" ht="23.25" customHeight="1">
      <c r="A52" s="186"/>
      <c r="B52" s="233" t="e">
        <f>'Data sup 2023'!A46</f>
        <v>#REF!</v>
      </c>
      <c r="C52" s="234"/>
      <c r="D52" s="195" t="e">
        <f>'Data sup 2023'!G46</f>
        <v>#REF!</v>
      </c>
      <c r="E52" s="196">
        <f>'Data sup 2023'!I46</f>
        <v>8</v>
      </c>
      <c r="F52" s="197">
        <f>'Data sup 2023'!K46</f>
        <v>0</v>
      </c>
      <c r="G52" s="197">
        <f>'Data sup 2023'!L46</f>
        <v>0</v>
      </c>
      <c r="H52" s="235" t="str">
        <f>'Data sup 2023'!M46</f>
        <v>X</v>
      </c>
      <c r="I52" s="237"/>
      <c r="J52" s="237"/>
      <c r="K52" s="236"/>
      <c r="L52" s="197" t="str">
        <f>'Data sup 2023'!Q46</f>
        <v>X</v>
      </c>
      <c r="M52" s="197">
        <f>'Data sup 2023'!R46</f>
        <v>0</v>
      </c>
      <c r="N52" s="197">
        <f>'Data sup 2023'!S46</f>
        <v>0</v>
      </c>
      <c r="O52" s="197">
        <f>'Data sup 2023'!T46</f>
        <v>0</v>
      </c>
      <c r="P52" s="197" t="str">
        <f>'Data sup 2023'!U46</f>
        <v>X</v>
      </c>
      <c r="Q52" s="197">
        <f>'Data sup 2023'!V46</f>
        <v>0</v>
      </c>
      <c r="R52" s="197">
        <f>'Data sup 2023'!AI46</f>
        <v>3</v>
      </c>
      <c r="S52" s="198">
        <f t="shared" si="1"/>
        <v>0.375</v>
      </c>
      <c r="T52" s="194"/>
      <c r="U52" s="194"/>
      <c r="V52" s="194"/>
    </row>
    <row r="53" spans="1:22" ht="23.25" customHeight="1">
      <c r="A53" s="186"/>
      <c r="B53" s="233" t="e">
        <f>'Data sup 2023'!A47</f>
        <v>#REF!</v>
      </c>
      <c r="C53" s="234"/>
      <c r="D53" s="195" t="e">
        <f>'Data sup 2023'!G47</f>
        <v>#REF!</v>
      </c>
      <c r="E53" s="196">
        <f>'Data sup 2023'!I47</f>
        <v>4</v>
      </c>
      <c r="F53" s="197">
        <f>'Data sup 2023'!K47</f>
        <v>0</v>
      </c>
      <c r="G53" s="197">
        <f>'Data sup 2023'!L47</f>
        <v>0</v>
      </c>
      <c r="H53" s="197">
        <f>'Data sup 2023'!M47</f>
        <v>0</v>
      </c>
      <c r="I53" s="197" t="str">
        <f>'Data sup 2023'!N47</f>
        <v>X</v>
      </c>
      <c r="J53" s="197">
        <f>'Data sup 2023'!O47</f>
        <v>0</v>
      </c>
      <c r="K53" s="197">
        <f>'Data sup 2023'!P47</f>
        <v>0</v>
      </c>
      <c r="L53" s="197">
        <f>'Data sup 2023'!Q47</f>
        <v>0</v>
      </c>
      <c r="M53" s="197">
        <f>'Data sup 2023'!R47</f>
        <v>0</v>
      </c>
      <c r="N53" s="197">
        <f>'Data sup 2023'!S47</f>
        <v>0</v>
      </c>
      <c r="O53" s="197">
        <f>'Data sup 2023'!T47</f>
        <v>0</v>
      </c>
      <c r="P53" s="197">
        <f>'Data sup 2023'!U47</f>
        <v>0</v>
      </c>
      <c r="Q53" s="197">
        <f>'Data sup 2023'!V47</f>
        <v>0</v>
      </c>
      <c r="R53" s="197">
        <f>'Data sup 2023'!AI47</f>
        <v>1</v>
      </c>
      <c r="S53" s="198">
        <f t="shared" si="1"/>
        <v>0.25</v>
      </c>
      <c r="T53" s="194"/>
      <c r="U53" s="194"/>
      <c r="V53" s="194"/>
    </row>
    <row r="54" spans="1:22" ht="23.25" customHeight="1">
      <c r="A54" s="186"/>
      <c r="B54" s="233" t="e">
        <f>'Data sup 2023'!A48</f>
        <v>#REF!</v>
      </c>
      <c r="C54" s="234"/>
      <c r="D54" s="195" t="e">
        <f>'Data sup 2023'!G48</f>
        <v>#REF!</v>
      </c>
      <c r="E54" s="196">
        <f>'Data sup 2023'!I48</f>
        <v>1</v>
      </c>
      <c r="F54" s="197">
        <f>'Data sup 2023'!K48</f>
        <v>0</v>
      </c>
      <c r="G54" s="197">
        <f>'Data sup 2023'!L48</f>
        <v>0</v>
      </c>
      <c r="H54" s="197" t="str">
        <f>'Data sup 2023'!M48</f>
        <v>X</v>
      </c>
      <c r="I54" s="197" t="str">
        <f>'Data sup 2023'!N48</f>
        <v>X</v>
      </c>
      <c r="J54" s="197">
        <f>'Data sup 2023'!O48</f>
        <v>0</v>
      </c>
      <c r="K54" s="197">
        <f>'Data sup 2023'!P48</f>
        <v>0</v>
      </c>
      <c r="L54" s="197">
        <f>'Data sup 2023'!Q48</f>
        <v>0</v>
      </c>
      <c r="M54" s="197">
        <f>'Data sup 2023'!R48</f>
        <v>0</v>
      </c>
      <c r="N54" s="197">
        <f>'Data sup 2023'!S48</f>
        <v>0</v>
      </c>
      <c r="O54" s="197">
        <f>'Data sup 2023'!T48</f>
        <v>0</v>
      </c>
      <c r="P54" s="197">
        <f>'Data sup 2023'!U48</f>
        <v>0</v>
      </c>
      <c r="Q54" s="197">
        <f>'Data sup 2023'!V48</f>
        <v>0</v>
      </c>
      <c r="R54" s="197">
        <f>'Data sup 2023'!AI48</f>
        <v>2</v>
      </c>
      <c r="S54" s="198">
        <f t="shared" si="1"/>
        <v>2</v>
      </c>
      <c r="T54" s="194"/>
      <c r="U54" s="194"/>
      <c r="V54" s="194"/>
    </row>
    <row r="55" spans="1:22" ht="23.25" customHeight="1">
      <c r="A55" s="186"/>
      <c r="B55" s="233" t="e">
        <f>'Data sup 2023'!A49</f>
        <v>#REF!</v>
      </c>
      <c r="C55" s="234"/>
      <c r="D55" s="195" t="e">
        <f>'Data sup 2023'!G49</f>
        <v>#REF!</v>
      </c>
      <c r="E55" s="196">
        <f>'Data sup 2023'!I49</f>
        <v>1</v>
      </c>
      <c r="F55" s="197">
        <f>'Data sup 2023'!K49</f>
        <v>0</v>
      </c>
      <c r="G55" s="197">
        <f>'Data sup 2023'!L49</f>
        <v>0</v>
      </c>
      <c r="H55" s="197">
        <f>'Data sup 2023'!M49</f>
        <v>0</v>
      </c>
      <c r="I55" s="197">
        <f>'Data sup 2023'!N49</f>
        <v>0</v>
      </c>
      <c r="J55" s="197">
        <f>'Data sup 2023'!O49</f>
        <v>0</v>
      </c>
      <c r="K55" s="197">
        <f>'Data sup 2023'!P49</f>
        <v>0</v>
      </c>
      <c r="L55" s="197">
        <f>'Data sup 2023'!Q49</f>
        <v>0</v>
      </c>
      <c r="M55" s="197">
        <f>'Data sup 2023'!R49</f>
        <v>0</v>
      </c>
      <c r="N55" s="197">
        <f>'Data sup 2023'!S49</f>
        <v>0</v>
      </c>
      <c r="O55" s="197">
        <f>'Data sup 2023'!T49</f>
        <v>0</v>
      </c>
      <c r="P55" s="197">
        <f>'Data sup 2023'!U49</f>
        <v>0</v>
      </c>
      <c r="Q55" s="197">
        <f>'Data sup 2023'!V49</f>
        <v>0</v>
      </c>
      <c r="R55" s="197">
        <f>'Data sup 2023'!AI49</f>
        <v>0</v>
      </c>
      <c r="S55" s="198">
        <f t="shared" si="1"/>
        <v>0</v>
      </c>
      <c r="T55" s="194"/>
      <c r="U55" s="194"/>
      <c r="V55" s="194"/>
    </row>
    <row r="56" spans="1:22" ht="23.25" customHeight="1">
      <c r="A56" s="186"/>
      <c r="B56" s="233" t="e">
        <f>'Data sup 2023'!A50</f>
        <v>#REF!</v>
      </c>
      <c r="C56" s="234"/>
      <c r="D56" s="195" t="e">
        <f>'Data sup 2023'!G50</f>
        <v>#REF!</v>
      </c>
      <c r="E56" s="196">
        <f>'Data sup 2023'!I50</f>
        <v>3</v>
      </c>
      <c r="F56" s="197">
        <f>'Data sup 2023'!K50</f>
        <v>0</v>
      </c>
      <c r="G56" s="197">
        <f>'Data sup 2023'!L50</f>
        <v>0</v>
      </c>
      <c r="H56" s="235" t="str">
        <f>'Data sup 2023'!M50</f>
        <v>X</v>
      </c>
      <c r="I56" s="237"/>
      <c r="J56" s="236"/>
      <c r="K56" s="206"/>
      <c r="L56" s="197">
        <f>'Data sup 2023'!Q50</f>
        <v>0</v>
      </c>
      <c r="M56" s="197">
        <f>'Data sup 2023'!R50</f>
        <v>0</v>
      </c>
      <c r="N56" s="197">
        <f>'Data sup 2023'!S50</f>
        <v>0</v>
      </c>
      <c r="O56" s="197">
        <f>'Data sup 2023'!T50</f>
        <v>0</v>
      </c>
      <c r="P56" s="197">
        <f>'Data sup 2023'!U50</f>
        <v>0</v>
      </c>
      <c r="Q56" s="197">
        <f>'Data sup 2023'!V50</f>
        <v>0</v>
      </c>
      <c r="R56" s="197">
        <f>'Data sup 2023'!AI50</f>
        <v>1</v>
      </c>
      <c r="S56" s="198">
        <f t="shared" si="1"/>
        <v>0.33333333333333331</v>
      </c>
      <c r="T56" s="194"/>
      <c r="U56" s="194"/>
      <c r="V56" s="194"/>
    </row>
    <row r="57" spans="1:22" ht="23.25" customHeight="1">
      <c r="A57" s="186"/>
      <c r="B57" s="233" t="e">
        <f>'Data sup 2023'!A51</f>
        <v>#REF!</v>
      </c>
      <c r="C57" s="234"/>
      <c r="D57" s="195" t="e">
        <f>'Data sup 2023'!G51</f>
        <v>#REF!</v>
      </c>
      <c r="E57" s="196">
        <f>'Data sup 2023'!I51</f>
        <v>15</v>
      </c>
      <c r="F57" s="197" t="str">
        <f>'Data sup 2023'!K51</f>
        <v>N/A</v>
      </c>
      <c r="G57" s="197" t="str">
        <f>'Data sup 2023'!L51</f>
        <v>N/A</v>
      </c>
      <c r="H57" s="235" t="str">
        <f>'Data sup 2023'!M51</f>
        <v>X</v>
      </c>
      <c r="I57" s="237"/>
      <c r="J57" s="237"/>
      <c r="K57" s="236"/>
      <c r="L57" s="235" t="str">
        <f>'Data sup 2023'!Q51</f>
        <v>X</v>
      </c>
      <c r="M57" s="236"/>
      <c r="N57" s="197" t="str">
        <f>'Data sup 2023'!S51</f>
        <v>X</v>
      </c>
      <c r="O57" s="197" t="str">
        <f>'Data sup 2023'!T51</f>
        <v>X</v>
      </c>
      <c r="P57" s="197" t="str">
        <f>'Data sup 2023'!U51</f>
        <v>X</v>
      </c>
      <c r="Q57" s="197" t="str">
        <f>'Data sup 2023'!V51</f>
        <v>X</v>
      </c>
      <c r="R57" s="197">
        <f>'Data sup 2023'!AI51</f>
        <v>15</v>
      </c>
      <c r="S57" s="198">
        <f t="shared" si="1"/>
        <v>1</v>
      </c>
      <c r="T57" s="194"/>
      <c r="U57" s="194"/>
      <c r="V57" s="194"/>
    </row>
    <row r="58" spans="1:22" ht="23.25" customHeight="1">
      <c r="A58" s="186"/>
      <c r="B58" s="233" t="e">
        <f>'Data sup 2023'!A52</f>
        <v>#REF!</v>
      </c>
      <c r="C58" s="234"/>
      <c r="D58" s="195" t="e">
        <f>'Data sup 2023'!G52</f>
        <v>#REF!</v>
      </c>
      <c r="E58" s="196">
        <f>'Data sup 2023'!I52</f>
        <v>1</v>
      </c>
      <c r="F58" s="197">
        <f>'Data sup 2023'!K52</f>
        <v>0</v>
      </c>
      <c r="G58" s="197">
        <f>'Data sup 2023'!L52</f>
        <v>0</v>
      </c>
      <c r="H58" s="197">
        <f>'Data sup 2023'!M52</f>
        <v>0</v>
      </c>
      <c r="I58" s="197">
        <f>'Data sup 2023'!N52</f>
        <v>0</v>
      </c>
      <c r="J58" s="197" t="str">
        <f>'Data sup 2023'!O52</f>
        <v>X</v>
      </c>
      <c r="K58" s="197">
        <f>'Data sup 2023'!P52</f>
        <v>0</v>
      </c>
      <c r="L58" s="197">
        <f>'Data sup 2023'!Q52</f>
        <v>0</v>
      </c>
      <c r="M58" s="197">
        <f>'Data sup 2023'!R52</f>
        <v>0</v>
      </c>
      <c r="N58" s="197">
        <f>'Data sup 2023'!S52</f>
        <v>0</v>
      </c>
      <c r="O58" s="197">
        <f>'Data sup 2023'!T52</f>
        <v>0</v>
      </c>
      <c r="P58" s="197">
        <f>'Data sup 2023'!U52</f>
        <v>0</v>
      </c>
      <c r="Q58" s="197">
        <f>'Data sup 2023'!V52</f>
        <v>0</v>
      </c>
      <c r="R58" s="197">
        <f>'Data sup 2023'!AI52</f>
        <v>1</v>
      </c>
      <c r="S58" s="198">
        <f t="shared" si="1"/>
        <v>1</v>
      </c>
      <c r="T58" s="194"/>
      <c r="U58" s="194"/>
      <c r="V58" s="194"/>
    </row>
    <row r="59" spans="1:22" ht="23.25" customHeight="1">
      <c r="A59" s="186"/>
      <c r="B59" s="233" t="e">
        <f>'Data sup 2023'!A53</f>
        <v>#REF!</v>
      </c>
      <c r="C59" s="234"/>
      <c r="D59" s="195" t="e">
        <f>'Data sup 2023'!G53</f>
        <v>#REF!</v>
      </c>
      <c r="E59" s="196">
        <f>'Data sup 2023'!I53</f>
        <v>11</v>
      </c>
      <c r="F59" s="197">
        <f>'Data sup 2023'!K53</f>
        <v>0</v>
      </c>
      <c r="G59" s="197">
        <f>'Data sup 2023'!L53</f>
        <v>0</v>
      </c>
      <c r="H59" s="197">
        <f>'Data sup 2023'!M53</f>
        <v>0</v>
      </c>
      <c r="I59" s="197" t="str">
        <f>'Data sup 2023'!N53</f>
        <v>X</v>
      </c>
      <c r="J59" s="197" t="str">
        <f>'Data sup 2023'!O53</f>
        <v>X</v>
      </c>
      <c r="K59" s="197" t="str">
        <f>'Data sup 2023'!P53</f>
        <v>X</v>
      </c>
      <c r="L59" s="197" t="str">
        <f>'Data sup 2023'!Q53</f>
        <v>X</v>
      </c>
      <c r="M59" s="197" t="str">
        <f>'Data sup 2023'!R53</f>
        <v>X</v>
      </c>
      <c r="N59" s="197" t="str">
        <f>'Data sup 2023'!S53</f>
        <v>X</v>
      </c>
      <c r="O59" s="197" t="str">
        <f>'Data sup 2023'!T53</f>
        <v>X</v>
      </c>
      <c r="P59" s="197" t="str">
        <f>'Data sup 2023'!U53</f>
        <v>X</v>
      </c>
      <c r="Q59" s="197" t="str">
        <f>'Data sup 2023'!V53</f>
        <v>X</v>
      </c>
      <c r="R59" s="197">
        <f>'Data sup 2023'!AI53</f>
        <v>9</v>
      </c>
      <c r="S59" s="198">
        <f t="shared" si="1"/>
        <v>0.81818181818181823</v>
      </c>
      <c r="T59" s="194"/>
      <c r="U59" s="194"/>
      <c r="V59" s="194"/>
    </row>
    <row r="60" spans="1:22" ht="23.25" customHeight="1">
      <c r="A60" s="186"/>
      <c r="B60" s="233" t="e">
        <f>'Data sup 2023'!A54</f>
        <v>#REF!</v>
      </c>
      <c r="C60" s="234"/>
      <c r="D60" s="195" t="e">
        <f>'Data sup 2023'!G54</f>
        <v>#REF!</v>
      </c>
      <c r="E60" s="196">
        <f>'Data sup 2023'!I54</f>
        <v>5</v>
      </c>
      <c r="F60" s="197">
        <f>'Data sup 2023'!K54</f>
        <v>0</v>
      </c>
      <c r="G60" s="197">
        <f>'Data sup 2023'!L54</f>
        <v>0</v>
      </c>
      <c r="H60" s="197">
        <f>'Data sup 2023'!M54</f>
        <v>0</v>
      </c>
      <c r="I60" s="197">
        <f>'Data sup 2023'!N54</f>
        <v>0</v>
      </c>
      <c r="J60" s="197">
        <f>'Data sup 2023'!O54</f>
        <v>0</v>
      </c>
      <c r="K60" s="197">
        <f>'Data sup 2023'!P54</f>
        <v>0</v>
      </c>
      <c r="L60" s="197">
        <f>'Data sup 2023'!Q54</f>
        <v>0</v>
      </c>
      <c r="M60" s="197">
        <f>'Data sup 2023'!R54</f>
        <v>0</v>
      </c>
      <c r="N60" s="197">
        <f>'Data sup 2023'!S54</f>
        <v>0</v>
      </c>
      <c r="O60" s="197" t="str">
        <f>'Data sup 2023'!T54</f>
        <v>X</v>
      </c>
      <c r="P60" s="197">
        <f>'Data sup 2023'!U54</f>
        <v>0</v>
      </c>
      <c r="Q60" s="197">
        <f>'Data sup 2023'!V54</f>
        <v>0</v>
      </c>
      <c r="R60" s="197">
        <f>'Data sup 2023'!AI54</f>
        <v>1</v>
      </c>
      <c r="S60" s="198">
        <f t="shared" si="1"/>
        <v>0.2</v>
      </c>
      <c r="T60" s="194"/>
      <c r="U60" s="194"/>
      <c r="V60" s="194"/>
    </row>
    <row r="61" spans="1:22" ht="23.25" customHeight="1">
      <c r="A61" s="186"/>
      <c r="B61" s="233" t="e">
        <f>'Data sup 2023'!A55</f>
        <v>#REF!</v>
      </c>
      <c r="C61" s="234"/>
      <c r="D61" s="195" t="e">
        <f>'Data sup 2023'!G55</f>
        <v>#REF!</v>
      </c>
      <c r="E61" s="196">
        <f>'Data sup 2023'!I55</f>
        <v>12</v>
      </c>
      <c r="F61" s="197" t="str">
        <f>'Data sup 2023'!K55</f>
        <v>N/A</v>
      </c>
      <c r="G61" s="197" t="str">
        <f>'Data sup 2023'!L55</f>
        <v>N/A</v>
      </c>
      <c r="H61" s="197" t="str">
        <f>'Data sup 2023'!M55</f>
        <v>X</v>
      </c>
      <c r="I61" s="197" t="str">
        <f>'Data sup 2023'!N55</f>
        <v>X</v>
      </c>
      <c r="J61" s="197" t="str">
        <f>'Data sup 2023'!O55</f>
        <v>X</v>
      </c>
      <c r="K61" s="197" t="str">
        <f>'Data sup 2023'!P55</f>
        <v>X</v>
      </c>
      <c r="L61" s="197" t="str">
        <f>'Data sup 2023'!Q55</f>
        <v>X</v>
      </c>
      <c r="M61" s="197" t="str">
        <f>'Data sup 2023'!R55</f>
        <v>X</v>
      </c>
      <c r="N61" s="197" t="str">
        <f>'Data sup 2023'!S55</f>
        <v>X</v>
      </c>
      <c r="O61" s="197" t="str">
        <f>'Data sup 2023'!T55</f>
        <v>X</v>
      </c>
      <c r="P61" s="197" t="str">
        <f>'Data sup 2023'!U55</f>
        <v>X</v>
      </c>
      <c r="Q61" s="197" t="str">
        <f>'Data sup 2023'!V55</f>
        <v>X</v>
      </c>
      <c r="R61" s="197">
        <f>'Data sup 2023'!AI55</f>
        <v>12</v>
      </c>
      <c r="S61" s="198">
        <f t="shared" si="1"/>
        <v>1</v>
      </c>
      <c r="T61" s="194"/>
      <c r="U61" s="194"/>
      <c r="V61" s="194"/>
    </row>
    <row r="62" spans="1:22" ht="23.25" customHeight="1">
      <c r="A62" s="186"/>
      <c r="B62" s="233" t="e">
        <f>'Data sup 2023'!A56</f>
        <v>#REF!</v>
      </c>
      <c r="C62" s="234"/>
      <c r="D62" s="195" t="e">
        <f>'Data sup 2023'!G56</f>
        <v>#REF!</v>
      </c>
      <c r="E62" s="196">
        <f>'Data sup 2023'!I56</f>
        <v>13</v>
      </c>
      <c r="F62" s="197" t="str">
        <f>'Data sup 2023'!K56</f>
        <v>N/A</v>
      </c>
      <c r="G62" s="197" t="str">
        <f>'Data sup 2023'!L56</f>
        <v>N/A</v>
      </c>
      <c r="H62" s="197" t="str">
        <f>'Data sup 2023'!M56</f>
        <v>X</v>
      </c>
      <c r="I62" s="197" t="str">
        <f>'Data sup 2023'!N56</f>
        <v>X</v>
      </c>
      <c r="J62" s="197" t="str">
        <f>'Data sup 2023'!O56</f>
        <v>X</v>
      </c>
      <c r="K62" s="197" t="str">
        <f>'Data sup 2023'!P56</f>
        <v>X</v>
      </c>
      <c r="L62" s="197" t="str">
        <f>'Data sup 2023'!Q56</f>
        <v>X</v>
      </c>
      <c r="M62" s="197" t="str">
        <f>'Data sup 2023'!R56</f>
        <v>X</v>
      </c>
      <c r="N62" s="197" t="str">
        <f>'Data sup 2023'!S56</f>
        <v>X</v>
      </c>
      <c r="O62" s="197" t="str">
        <f>'Data sup 2023'!T56</f>
        <v>X</v>
      </c>
      <c r="P62" s="197" t="str">
        <f>'Data sup 2023'!U56</f>
        <v>X</v>
      </c>
      <c r="Q62" s="197" t="str">
        <f>'Data sup 2023'!V56</f>
        <v>X</v>
      </c>
      <c r="R62" s="197">
        <f>'Data sup 2023'!AI56</f>
        <v>14</v>
      </c>
      <c r="S62" s="198">
        <f t="shared" si="1"/>
        <v>1.0769230769230769</v>
      </c>
      <c r="T62" s="194"/>
      <c r="U62" s="194"/>
      <c r="V62" s="194"/>
    </row>
    <row r="63" spans="1:22" ht="23.25" customHeight="1">
      <c r="A63" s="186"/>
      <c r="B63" s="233" t="e">
        <f>'Data sup 2023'!A57</f>
        <v>#REF!</v>
      </c>
      <c r="C63" s="234"/>
      <c r="D63" s="195" t="e">
        <f>'Data sup 2023'!G57</f>
        <v>#REF!</v>
      </c>
      <c r="E63" s="196">
        <f>'Data sup 2023'!I57</f>
        <v>8</v>
      </c>
      <c r="F63" s="197">
        <f>'Data sup 2023'!K57</f>
        <v>0</v>
      </c>
      <c r="G63" s="197">
        <f>'Data sup 2023'!L57</f>
        <v>0</v>
      </c>
      <c r="H63" s="197">
        <f>'Data sup 2023'!M57</f>
        <v>0</v>
      </c>
      <c r="I63" s="197" t="str">
        <f>'Data sup 2023'!N57</f>
        <v>X</v>
      </c>
      <c r="J63" s="197" t="str">
        <f>'Data sup 2023'!O57</f>
        <v>X</v>
      </c>
      <c r="K63" s="197" t="str">
        <f>'Data sup 2023'!P57</f>
        <v>X</v>
      </c>
      <c r="L63" s="197" t="str">
        <f>'Data sup 2023'!Q57</f>
        <v>X</v>
      </c>
      <c r="M63" s="197" t="str">
        <f>'Data sup 2023'!R57</f>
        <v>X</v>
      </c>
      <c r="N63" s="197" t="str">
        <f>'Data sup 2023'!S57</f>
        <v>X</v>
      </c>
      <c r="O63" s="197" t="str">
        <f>'Data sup 2023'!T57</f>
        <v>X</v>
      </c>
      <c r="P63" s="197">
        <f>'Data sup 2023'!U57</f>
        <v>0</v>
      </c>
      <c r="Q63" s="197">
        <f>'Data sup 2023'!V57</f>
        <v>0</v>
      </c>
      <c r="R63" s="197">
        <f>'Data sup 2023'!AI57</f>
        <v>7</v>
      </c>
      <c r="S63" s="198">
        <f t="shared" si="1"/>
        <v>0.875</v>
      </c>
      <c r="T63" s="194"/>
      <c r="U63" s="194"/>
      <c r="V63" s="194"/>
    </row>
    <row r="64" spans="1:22" ht="23.25" customHeight="1">
      <c r="A64" s="186"/>
      <c r="B64" s="233" t="e">
        <f>'Data sup 2023'!A58</f>
        <v>#REF!</v>
      </c>
      <c r="C64" s="234"/>
      <c r="D64" s="195" t="e">
        <f>'Data sup 2023'!G58</f>
        <v>#REF!</v>
      </c>
      <c r="E64" s="196">
        <f>'Data sup 2023'!I58</f>
        <v>5</v>
      </c>
      <c r="F64" s="197">
        <f>'Data sup 2023'!K58</f>
        <v>0</v>
      </c>
      <c r="G64" s="197">
        <f>'Data sup 2023'!L58</f>
        <v>0</v>
      </c>
      <c r="H64" s="197">
        <f>'Data sup 2023'!M58</f>
        <v>0</v>
      </c>
      <c r="I64" s="197" t="str">
        <f>'Data sup 2023'!N58</f>
        <v>X</v>
      </c>
      <c r="J64" s="197" t="str">
        <f>'Data sup 2023'!O58</f>
        <v>X</v>
      </c>
      <c r="K64" s="197" t="str">
        <f>'Data sup 2023'!P58</f>
        <v>X</v>
      </c>
      <c r="L64" s="197" t="str">
        <f>'Data sup 2023'!Q58</f>
        <v>X</v>
      </c>
      <c r="M64" s="197" t="str">
        <f>'Data sup 2023'!R58</f>
        <v>X</v>
      </c>
      <c r="N64" s="197">
        <f>'Data sup 2023'!S58</f>
        <v>0</v>
      </c>
      <c r="O64" s="197">
        <f>'Data sup 2023'!T58</f>
        <v>0</v>
      </c>
      <c r="P64" s="197">
        <f>'Data sup 2023'!U58</f>
        <v>0</v>
      </c>
      <c r="Q64" s="197">
        <f>'Data sup 2023'!V58</f>
        <v>0</v>
      </c>
      <c r="R64" s="197">
        <f>'Data sup 2023'!AI58</f>
        <v>5</v>
      </c>
      <c r="S64" s="198">
        <f t="shared" si="1"/>
        <v>1</v>
      </c>
      <c r="T64" s="194"/>
      <c r="U64" s="194"/>
      <c r="V64" s="194"/>
    </row>
    <row r="65" spans="1:22" ht="23.25" customHeight="1">
      <c r="A65" s="186"/>
      <c r="B65" s="233" t="e">
        <f>'Data sup 2023'!A59</f>
        <v>#REF!</v>
      </c>
      <c r="C65" s="234"/>
      <c r="D65" s="195" t="e">
        <f>'Data sup 2023'!G59</f>
        <v>#REF!</v>
      </c>
      <c r="E65" s="196">
        <f>'Data sup 2023'!I59</f>
        <v>8</v>
      </c>
      <c r="F65" s="197">
        <f>'Data sup 2023'!K59</f>
        <v>0</v>
      </c>
      <c r="G65" s="197">
        <f>'Data sup 2023'!L59</f>
        <v>0</v>
      </c>
      <c r="H65" s="235" t="str">
        <f>'Data sup 2023'!M59</f>
        <v>X</v>
      </c>
      <c r="I65" s="237"/>
      <c r="J65" s="237"/>
      <c r="K65" s="236"/>
      <c r="L65" s="235" t="str">
        <f>'Data sup 2023'!Q59</f>
        <v>X</v>
      </c>
      <c r="M65" s="237"/>
      <c r="N65" s="236"/>
      <c r="O65" s="197">
        <f>'Data sup 2023'!T59</f>
        <v>0</v>
      </c>
      <c r="P65" s="197">
        <f>'Data sup 2023'!U59</f>
        <v>0</v>
      </c>
      <c r="Q65" s="197">
        <f>'Data sup 2023'!V59</f>
        <v>0</v>
      </c>
      <c r="R65" s="197">
        <f>'Data sup 2023'!AI59</f>
        <v>3</v>
      </c>
      <c r="S65" s="198">
        <f t="shared" si="1"/>
        <v>0.375</v>
      </c>
      <c r="T65" s="194"/>
      <c r="U65" s="194"/>
      <c r="V65" s="194"/>
    </row>
    <row r="66" spans="1:22" ht="23.25" customHeight="1">
      <c r="A66" s="186"/>
      <c r="B66" s="233" t="e">
        <f>'Data sup 2023'!A60</f>
        <v>#REF!</v>
      </c>
      <c r="C66" s="234"/>
      <c r="D66" s="195" t="e">
        <f>'Data sup 2023'!G60</f>
        <v>#REF!</v>
      </c>
      <c r="E66" s="196">
        <f>'Data sup 2023'!I60</f>
        <v>3</v>
      </c>
      <c r="F66" s="197">
        <f>'Data sup 2023'!K60</f>
        <v>0</v>
      </c>
      <c r="G66" s="197">
        <f>'Data sup 2023'!L60</f>
        <v>0</v>
      </c>
      <c r="H66" s="197">
        <f>'Data sup 2023'!M60</f>
        <v>0</v>
      </c>
      <c r="I66" s="235" t="str">
        <f>'Data sup 2023'!N60</f>
        <v>X</v>
      </c>
      <c r="J66" s="237"/>
      <c r="K66" s="236"/>
      <c r="L66" s="235" t="str">
        <f>'Data sup 2023'!Q60</f>
        <v>X</v>
      </c>
      <c r="M66" s="236"/>
      <c r="N66" s="197">
        <f>'Data sup 2023'!S60</f>
        <v>0</v>
      </c>
      <c r="O66" s="197">
        <f>'Data sup 2023'!T60</f>
        <v>0</v>
      </c>
      <c r="P66" s="197">
        <f>'Data sup 2023'!U60</f>
        <v>0</v>
      </c>
      <c r="Q66" s="197">
        <f>'Data sup 2023'!V60</f>
        <v>0</v>
      </c>
      <c r="R66" s="197">
        <f>'Data sup 2023'!AI60</f>
        <v>2</v>
      </c>
      <c r="S66" s="198">
        <f t="shared" si="1"/>
        <v>0.66666666666666663</v>
      </c>
      <c r="T66" s="194"/>
      <c r="U66" s="194"/>
      <c r="V66" s="194"/>
    </row>
    <row r="67" spans="1:22" ht="23.25" customHeight="1">
      <c r="A67" s="186"/>
      <c r="B67" s="233" t="e">
        <f>'Data sup 2023'!A61</f>
        <v>#REF!</v>
      </c>
      <c r="C67" s="234"/>
      <c r="D67" s="195" t="e">
        <f>'Data sup 2023'!G61</f>
        <v>#REF!</v>
      </c>
      <c r="E67" s="196">
        <f>'Data sup 2023'!I61</f>
        <v>8</v>
      </c>
      <c r="F67" s="197">
        <f>'Data sup 2023'!K61</f>
        <v>0</v>
      </c>
      <c r="G67" s="197">
        <f>'Data sup 2023'!L61</f>
        <v>0</v>
      </c>
      <c r="H67" s="197">
        <f>'Data sup 2023'!M61</f>
        <v>0</v>
      </c>
      <c r="I67" s="197">
        <f>'Data sup 2023'!N61</f>
        <v>0</v>
      </c>
      <c r="J67" s="197">
        <f>'Data sup 2023'!O61</f>
        <v>0</v>
      </c>
      <c r="K67" s="197">
        <f>'Data sup 2023'!P61</f>
        <v>0</v>
      </c>
      <c r="L67" s="197">
        <f>'Data sup 2023'!Q61</f>
        <v>0</v>
      </c>
      <c r="M67" s="197">
        <f>'Data sup 2023'!R61</f>
        <v>0</v>
      </c>
      <c r="N67" s="197">
        <f>'Data sup 2023'!S61</f>
        <v>0</v>
      </c>
      <c r="O67" s="197">
        <f>'Data sup 2023'!T61</f>
        <v>0</v>
      </c>
      <c r="P67" s="197">
        <f>'Data sup 2023'!U61</f>
        <v>0</v>
      </c>
      <c r="Q67" s="197">
        <f>'Data sup 2023'!V61</f>
        <v>0</v>
      </c>
      <c r="R67" s="197">
        <f>'Data sup 2023'!AI61</f>
        <v>0</v>
      </c>
      <c r="S67" s="198">
        <f t="shared" si="1"/>
        <v>0</v>
      </c>
      <c r="T67" s="194"/>
      <c r="U67" s="194"/>
      <c r="V67" s="194"/>
    </row>
    <row r="68" spans="1:22" ht="23.25" customHeight="1">
      <c r="A68" s="186"/>
      <c r="B68" s="233" t="e">
        <f>'Data sup 2023'!A62</f>
        <v>#REF!</v>
      </c>
      <c r="C68" s="234"/>
      <c r="D68" s="195" t="e">
        <f>'Data sup 2023'!G62</f>
        <v>#REF!</v>
      </c>
      <c r="E68" s="196">
        <f>'Data sup 2023'!I62</f>
        <v>4</v>
      </c>
      <c r="F68" s="197">
        <f>'Data sup 2023'!K62</f>
        <v>0</v>
      </c>
      <c r="G68" s="197">
        <f>'Data sup 2023'!L62</f>
        <v>0</v>
      </c>
      <c r="H68" s="197">
        <f>'Data sup 2023'!M62</f>
        <v>0</v>
      </c>
      <c r="I68" s="197">
        <f>'Data sup 2023'!N62</f>
        <v>0</v>
      </c>
      <c r="J68" s="197">
        <f>'Data sup 2023'!O62</f>
        <v>0</v>
      </c>
      <c r="K68" s="197">
        <f>'Data sup 2023'!P62</f>
        <v>0</v>
      </c>
      <c r="L68" s="197">
        <f>'Data sup 2023'!Q62</f>
        <v>0</v>
      </c>
      <c r="M68" s="197">
        <f>'Data sup 2023'!R62</f>
        <v>0</v>
      </c>
      <c r="N68" s="197">
        <f>'Data sup 2023'!S62</f>
        <v>0</v>
      </c>
      <c r="O68" s="197">
        <f>'Data sup 2023'!T62</f>
        <v>0</v>
      </c>
      <c r="P68" s="197">
        <f>'Data sup 2023'!U62</f>
        <v>0</v>
      </c>
      <c r="Q68" s="197">
        <f>'Data sup 2023'!V62</f>
        <v>0</v>
      </c>
      <c r="R68" s="197">
        <f>'Data sup 2023'!AI62</f>
        <v>0</v>
      </c>
      <c r="S68" s="198">
        <f t="shared" si="1"/>
        <v>0</v>
      </c>
      <c r="T68" s="194"/>
      <c r="U68" s="194"/>
      <c r="V68" s="194"/>
    </row>
    <row r="69" spans="1:22" ht="23.25" customHeight="1">
      <c r="A69" s="186"/>
      <c r="B69" s="233" t="e">
        <f>'Data sup 2023'!A63</f>
        <v>#REF!</v>
      </c>
      <c r="C69" s="234"/>
      <c r="D69" s="195" t="e">
        <f>'Data sup 2023'!G63</f>
        <v>#REF!</v>
      </c>
      <c r="E69" s="196">
        <f>'Data sup 2023'!I63</f>
        <v>1</v>
      </c>
      <c r="F69" s="197">
        <f>'Data sup 2023'!K63</f>
        <v>0</v>
      </c>
      <c r="G69" s="197">
        <f>'Data sup 2023'!L63</f>
        <v>0</v>
      </c>
      <c r="H69" s="197">
        <f>'Data sup 2023'!M63</f>
        <v>0</v>
      </c>
      <c r="I69" s="235" t="str">
        <f>'Data sup 2023'!N63</f>
        <v>X</v>
      </c>
      <c r="J69" s="236"/>
      <c r="K69" s="197">
        <f>'Data sup 2023'!P63</f>
        <v>0</v>
      </c>
      <c r="L69" s="197">
        <f>'Data sup 2023'!Q63</f>
        <v>0</v>
      </c>
      <c r="M69" s="197">
        <f>'Data sup 2023'!R63</f>
        <v>0</v>
      </c>
      <c r="N69" s="197">
        <f>'Data sup 2023'!S63</f>
        <v>0</v>
      </c>
      <c r="O69" s="197">
        <f>'Data sup 2023'!T63</f>
        <v>0</v>
      </c>
      <c r="P69" s="197">
        <f>'Data sup 2023'!U63</f>
        <v>0</v>
      </c>
      <c r="Q69" s="197">
        <f>'Data sup 2023'!V63</f>
        <v>0</v>
      </c>
      <c r="R69" s="197">
        <f>'Data sup 2023'!AI63</f>
        <v>1</v>
      </c>
      <c r="S69" s="198">
        <f t="shared" si="1"/>
        <v>1</v>
      </c>
      <c r="T69" s="194"/>
      <c r="U69" s="194"/>
      <c r="V69" s="194"/>
    </row>
    <row r="70" spans="1:22" ht="23.25" customHeight="1">
      <c r="A70" s="186"/>
      <c r="B70" s="233" t="e">
        <f>'Data sup 2023'!A64</f>
        <v>#REF!</v>
      </c>
      <c r="C70" s="234"/>
      <c r="D70" s="195" t="e">
        <f>'Data sup 2023'!G64</f>
        <v>#REF!</v>
      </c>
      <c r="E70" s="196">
        <f>'Data sup 2023'!I64</f>
        <v>1</v>
      </c>
      <c r="F70" s="197">
        <f>'Data sup 2023'!K64</f>
        <v>0</v>
      </c>
      <c r="G70" s="197">
        <f>'Data sup 2023'!L64</f>
        <v>0</v>
      </c>
      <c r="H70" s="197">
        <f>'Data sup 2023'!M64</f>
        <v>0</v>
      </c>
      <c r="I70" s="197" t="str">
        <f>'Data sup 2023'!N64</f>
        <v>X</v>
      </c>
      <c r="J70" s="197">
        <f>'Data sup 2023'!O64</f>
        <v>0</v>
      </c>
      <c r="K70" s="197">
        <f>'Data sup 2023'!P64</f>
        <v>0</v>
      </c>
      <c r="L70" s="197">
        <f>'Data sup 2023'!Q64</f>
        <v>0</v>
      </c>
      <c r="M70" s="197">
        <f>'Data sup 2023'!R64</f>
        <v>0</v>
      </c>
      <c r="N70" s="197">
        <f>'Data sup 2023'!S64</f>
        <v>0</v>
      </c>
      <c r="O70" s="197">
        <f>'Data sup 2023'!T64</f>
        <v>0</v>
      </c>
      <c r="P70" s="197">
        <f>'Data sup 2023'!U64</f>
        <v>0</v>
      </c>
      <c r="Q70" s="197">
        <f>'Data sup 2023'!V64</f>
        <v>0</v>
      </c>
      <c r="R70" s="197">
        <f>'Data sup 2023'!AI64</f>
        <v>1</v>
      </c>
      <c r="S70" s="198">
        <f t="shared" si="1"/>
        <v>1</v>
      </c>
      <c r="T70" s="194"/>
      <c r="U70" s="194"/>
      <c r="V70" s="194"/>
    </row>
    <row r="71" spans="1:22" ht="23.25" customHeight="1">
      <c r="A71" s="186"/>
      <c r="B71" s="233" t="e">
        <f>'Data sup 2023'!A65</f>
        <v>#REF!</v>
      </c>
      <c r="C71" s="234"/>
      <c r="D71" s="195" t="e">
        <f>'Data sup 2023'!G65</f>
        <v>#REF!</v>
      </c>
      <c r="E71" s="196">
        <f>'Data sup 2023'!I65</f>
        <v>1</v>
      </c>
      <c r="F71" s="197">
        <f>'Data sup 2023'!K65</f>
        <v>0</v>
      </c>
      <c r="G71" s="197">
        <f>'Data sup 2023'!L65</f>
        <v>0</v>
      </c>
      <c r="H71" s="197">
        <f>'Data sup 2023'!M65</f>
        <v>0</v>
      </c>
      <c r="I71" s="235" t="str">
        <f>'Data sup 2023'!N65</f>
        <v>X</v>
      </c>
      <c r="J71" s="236"/>
      <c r="K71" s="197">
        <f>'Data sup 2023'!P65</f>
        <v>0</v>
      </c>
      <c r="L71" s="197">
        <f>'Data sup 2023'!Q65</f>
        <v>0</v>
      </c>
      <c r="M71" s="197">
        <f>'Data sup 2023'!R65</f>
        <v>0</v>
      </c>
      <c r="N71" s="197">
        <f>'Data sup 2023'!S65</f>
        <v>0</v>
      </c>
      <c r="O71" s="197">
        <f>'Data sup 2023'!T65</f>
        <v>0</v>
      </c>
      <c r="P71" s="197">
        <f>'Data sup 2023'!U65</f>
        <v>0</v>
      </c>
      <c r="Q71" s="197">
        <f>'Data sup 2023'!V65</f>
        <v>0</v>
      </c>
      <c r="R71" s="197">
        <f>'Data sup 2023'!AI65</f>
        <v>1</v>
      </c>
      <c r="S71" s="198">
        <f t="shared" si="1"/>
        <v>1</v>
      </c>
      <c r="T71" s="194"/>
      <c r="U71" s="194"/>
      <c r="V71" s="194"/>
    </row>
    <row r="72" spans="1:22" ht="23.25" customHeight="1">
      <c r="A72" s="186"/>
      <c r="B72" s="233" t="e">
        <f>'Data sup 2023'!A66</f>
        <v>#REF!</v>
      </c>
      <c r="C72" s="234"/>
      <c r="D72" s="195" t="e">
        <f>'Data sup 2023'!G66</f>
        <v>#REF!</v>
      </c>
      <c r="E72" s="196">
        <f>'Data sup 2023'!I66</f>
        <v>8</v>
      </c>
      <c r="F72" s="197">
        <f>'Data sup 2023'!K66</f>
        <v>0</v>
      </c>
      <c r="G72" s="197">
        <f>'Data sup 2023'!L66</f>
        <v>0</v>
      </c>
      <c r="H72" s="197">
        <f>'Data sup 2023'!M66</f>
        <v>0</v>
      </c>
      <c r="I72" s="197" t="str">
        <f>'Data sup 2023'!N66</f>
        <v>X</v>
      </c>
      <c r="J72" s="197">
        <f>'Data sup 2023'!O66</f>
        <v>0</v>
      </c>
      <c r="K72" s="197">
        <f>'Data sup 2023'!P66</f>
        <v>0</v>
      </c>
      <c r="L72" s="197">
        <f>'Data sup 2023'!Q66</f>
        <v>0</v>
      </c>
      <c r="M72" s="197">
        <f>'Data sup 2023'!R66</f>
        <v>0</v>
      </c>
      <c r="N72" s="197">
        <f>'Data sup 2023'!S66</f>
        <v>0</v>
      </c>
      <c r="O72" s="197">
        <f>'Data sup 2023'!T66</f>
        <v>0</v>
      </c>
      <c r="P72" s="197">
        <f>'Data sup 2023'!U66</f>
        <v>0</v>
      </c>
      <c r="Q72" s="197" t="str">
        <f>'Data sup 2023'!V66</f>
        <v>X</v>
      </c>
      <c r="R72" s="197">
        <f>'Data sup 2023'!AI66</f>
        <v>2</v>
      </c>
      <c r="S72" s="198">
        <f t="shared" si="1"/>
        <v>0.25</v>
      </c>
      <c r="T72" s="194"/>
      <c r="U72" s="194"/>
      <c r="V72" s="194"/>
    </row>
    <row r="73" spans="1:22" ht="23.25" customHeight="1">
      <c r="A73" s="186"/>
      <c r="B73" s="233" t="e">
        <f>'Data sup 2023'!A67</f>
        <v>#REF!</v>
      </c>
      <c r="C73" s="234"/>
      <c r="D73" s="195" t="e">
        <f>'Data sup 2023'!G67</f>
        <v>#REF!</v>
      </c>
      <c r="E73" s="196">
        <f>'Data sup 2023'!I67</f>
        <v>4</v>
      </c>
      <c r="F73" s="197">
        <f>'Data sup 2023'!K67</f>
        <v>0</v>
      </c>
      <c r="G73" s="197">
        <f>'Data sup 2023'!L67</f>
        <v>0</v>
      </c>
      <c r="H73" s="197">
        <f>'Data sup 2023'!M67</f>
        <v>0</v>
      </c>
      <c r="I73" s="235" t="str">
        <f>'Data sup 2023'!N67</f>
        <v>X</v>
      </c>
      <c r="J73" s="237"/>
      <c r="K73" s="237"/>
      <c r="L73" s="237"/>
      <c r="M73" s="236"/>
      <c r="N73" s="197">
        <f>'Data sup 2023'!S67</f>
        <v>0</v>
      </c>
      <c r="O73" s="197">
        <f>'Data sup 2023'!T67</f>
        <v>0</v>
      </c>
      <c r="P73" s="197">
        <f>'Data sup 2023'!U67</f>
        <v>0</v>
      </c>
      <c r="Q73" s="197">
        <f>'Data sup 2023'!V67</f>
        <v>0</v>
      </c>
      <c r="R73" s="197">
        <f>'Data sup 2023'!AI67</f>
        <v>1</v>
      </c>
      <c r="S73" s="198">
        <f t="shared" si="1"/>
        <v>0.25</v>
      </c>
      <c r="T73" s="194"/>
      <c r="U73" s="194"/>
      <c r="V73" s="194"/>
    </row>
    <row r="74" spans="1:22" ht="23.25" customHeight="1">
      <c r="A74" s="186"/>
      <c r="B74" s="233" t="e">
        <f>'Data sup 2023'!A68</f>
        <v>#REF!</v>
      </c>
      <c r="C74" s="234"/>
      <c r="D74" s="195" t="e">
        <f>'Data sup 2023'!G68</f>
        <v>#REF!</v>
      </c>
      <c r="E74" s="196">
        <f>'Data sup 2023'!I68</f>
        <v>1</v>
      </c>
      <c r="F74" s="197">
        <f>'Data sup 2023'!K68</f>
        <v>0</v>
      </c>
      <c r="G74" s="197">
        <f>'Data sup 2023'!L68</f>
        <v>0</v>
      </c>
      <c r="H74" s="197">
        <f>'Data sup 2023'!M68</f>
        <v>0</v>
      </c>
      <c r="I74" s="235" t="str">
        <f>'Data sup 2023'!N68</f>
        <v>X</v>
      </c>
      <c r="J74" s="236"/>
      <c r="K74" s="197">
        <f>'Data sup 2023'!P68</f>
        <v>0</v>
      </c>
      <c r="L74" s="197">
        <f>'Data sup 2023'!Q68</f>
        <v>0</v>
      </c>
      <c r="M74" s="197">
        <f>'Data sup 2023'!R68</f>
        <v>0</v>
      </c>
      <c r="N74" s="197">
        <f>'Data sup 2023'!S68</f>
        <v>0</v>
      </c>
      <c r="O74" s="197">
        <f>'Data sup 2023'!T68</f>
        <v>0</v>
      </c>
      <c r="P74" s="197">
        <f>'Data sup 2023'!U68</f>
        <v>0</v>
      </c>
      <c r="Q74" s="197">
        <f>'Data sup 2023'!V68</f>
        <v>0</v>
      </c>
      <c r="R74" s="197">
        <f>'Data sup 2023'!AI68</f>
        <v>1</v>
      </c>
      <c r="S74" s="198">
        <f t="shared" si="1"/>
        <v>1</v>
      </c>
      <c r="T74" s="194"/>
      <c r="U74" s="194"/>
      <c r="V74" s="194"/>
    </row>
    <row r="75" spans="1:22" ht="23.25" customHeight="1">
      <c r="A75" s="186"/>
      <c r="B75" s="233" t="e">
        <f>'Data sup 2023'!A69</f>
        <v>#REF!</v>
      </c>
      <c r="C75" s="234"/>
      <c r="D75" s="195" t="e">
        <f>'Data sup 2023'!G69</f>
        <v>#REF!</v>
      </c>
      <c r="E75" s="196">
        <f>'Data sup 2023'!I69</f>
        <v>3</v>
      </c>
      <c r="F75" s="197">
        <f>'Data sup 2023'!K69</f>
        <v>0</v>
      </c>
      <c r="G75" s="197">
        <f>'Data sup 2023'!L69</f>
        <v>0</v>
      </c>
      <c r="H75" s="197">
        <f>'Data sup 2023'!M69</f>
        <v>0</v>
      </c>
      <c r="I75" s="197">
        <f>'Data sup 2023'!N69</f>
        <v>0</v>
      </c>
      <c r="J75" s="235" t="str">
        <f>'Data sup 2023'!O69</f>
        <v>X</v>
      </c>
      <c r="K75" s="237"/>
      <c r="L75" s="236"/>
      <c r="M75" s="197">
        <f>'Data sup 2023'!R69</f>
        <v>0</v>
      </c>
      <c r="N75" s="197">
        <f>'Data sup 2023'!S69</f>
        <v>0</v>
      </c>
      <c r="O75" s="197">
        <f>'Data sup 2023'!T69</f>
        <v>0</v>
      </c>
      <c r="P75" s="197">
        <f>'Data sup 2023'!U69</f>
        <v>0</v>
      </c>
      <c r="Q75" s="197">
        <f>'Data sup 2023'!V69</f>
        <v>0</v>
      </c>
      <c r="R75" s="197">
        <f>'Data sup 2023'!AI69</f>
        <v>1</v>
      </c>
      <c r="S75" s="198">
        <f t="shared" si="1"/>
        <v>0.33333333333333331</v>
      </c>
      <c r="T75" s="194"/>
      <c r="U75" s="194"/>
      <c r="V75" s="194"/>
    </row>
    <row r="76" spans="1:22" ht="23.25" customHeight="1">
      <c r="A76" s="186"/>
      <c r="B76" s="233" t="e">
        <f>'Data sup 2023'!A70</f>
        <v>#REF!</v>
      </c>
      <c r="C76" s="234"/>
      <c r="D76" s="195" t="e">
        <f>'Data sup 2023'!G70</f>
        <v>#REF!</v>
      </c>
      <c r="E76" s="196">
        <f>'Data sup 2023'!I70</f>
        <v>5</v>
      </c>
      <c r="F76" s="197">
        <f>'Data sup 2023'!K70</f>
        <v>0</v>
      </c>
      <c r="G76" s="197">
        <f>'Data sup 2023'!L70</f>
        <v>0</v>
      </c>
      <c r="H76" s="197">
        <f>'Data sup 2023'!M70</f>
        <v>0</v>
      </c>
      <c r="I76" s="235" t="str">
        <f>'Data sup 2023'!N70</f>
        <v>X</v>
      </c>
      <c r="J76" s="236"/>
      <c r="K76" s="235" t="str">
        <f>'Data sup 2023'!P70</f>
        <v>X</v>
      </c>
      <c r="L76" s="236"/>
      <c r="M76" s="197">
        <f>'Data sup 2023'!R70</f>
        <v>0</v>
      </c>
      <c r="N76" s="197">
        <f>'Data sup 2023'!S70</f>
        <v>0</v>
      </c>
      <c r="O76" s="197">
        <f>'Data sup 2023'!T70</f>
        <v>0</v>
      </c>
      <c r="P76" s="197">
        <f>'Data sup 2023'!U70</f>
        <v>0</v>
      </c>
      <c r="Q76" s="197">
        <f>'Data sup 2023'!V70</f>
        <v>0</v>
      </c>
      <c r="R76" s="197">
        <f>'Data sup 2023'!AI70</f>
        <v>2</v>
      </c>
      <c r="S76" s="198">
        <f t="shared" si="1"/>
        <v>0.4</v>
      </c>
      <c r="T76" s="194"/>
      <c r="U76" s="194"/>
      <c r="V76" s="194"/>
    </row>
    <row r="77" spans="1:22" ht="23.25" customHeight="1">
      <c r="A77" s="186"/>
      <c r="B77" s="233" t="e">
        <f>'Data sup 2023'!A71</f>
        <v>#REF!</v>
      </c>
      <c r="C77" s="234"/>
      <c r="D77" s="195" t="e">
        <f>'Data sup 2023'!G71</f>
        <v>#REF!</v>
      </c>
      <c r="E77" s="196">
        <f>'Data sup 2023'!I71</f>
        <v>3</v>
      </c>
      <c r="F77" s="197">
        <f>'Data sup 2023'!K71</f>
        <v>0</v>
      </c>
      <c r="G77" s="197">
        <f>'Data sup 2023'!L71</f>
        <v>0</v>
      </c>
      <c r="H77" s="197">
        <f>'Data sup 2023'!M71</f>
        <v>0</v>
      </c>
      <c r="I77" s="197">
        <f>'Data sup 2023'!N71</f>
        <v>0</v>
      </c>
      <c r="J77" s="197" t="str">
        <f>'Data sup 2023'!O71</f>
        <v>X</v>
      </c>
      <c r="K77" s="197" t="str">
        <f>'Data sup 2023'!P71</f>
        <v>X</v>
      </c>
      <c r="L77" s="197" t="str">
        <f>'Data sup 2023'!Q71</f>
        <v>X</v>
      </c>
      <c r="M77" s="197">
        <f>'Data sup 2023'!R71</f>
        <v>0</v>
      </c>
      <c r="N77" s="197">
        <f>'Data sup 2023'!S71</f>
        <v>0</v>
      </c>
      <c r="O77" s="197">
        <f>'Data sup 2023'!T71</f>
        <v>0</v>
      </c>
      <c r="P77" s="197">
        <f>'Data sup 2023'!U71</f>
        <v>0</v>
      </c>
      <c r="Q77" s="197">
        <f>'Data sup 2023'!V71</f>
        <v>0</v>
      </c>
      <c r="R77" s="197">
        <f>'Data sup 2023'!AI71</f>
        <v>3</v>
      </c>
      <c r="S77" s="198">
        <f t="shared" si="1"/>
        <v>1</v>
      </c>
      <c r="T77" s="194"/>
      <c r="U77" s="194"/>
      <c r="V77" s="194"/>
    </row>
    <row r="78" spans="1:22" ht="23.25" customHeight="1">
      <c r="A78" s="186"/>
      <c r="B78" s="233" t="e">
        <f>'Data sup 2023'!A72</f>
        <v>#REF!</v>
      </c>
      <c r="C78" s="234"/>
      <c r="D78" s="195" t="e">
        <f>'Data sup 2023'!G72</f>
        <v>#REF!</v>
      </c>
      <c r="E78" s="196">
        <f>'Data sup 2023'!I72</f>
        <v>1</v>
      </c>
      <c r="F78" s="197">
        <f>'Data sup 2023'!K72</f>
        <v>0</v>
      </c>
      <c r="G78" s="197">
        <f>'Data sup 2023'!L72</f>
        <v>0</v>
      </c>
      <c r="H78" s="197">
        <f>'Data sup 2023'!M72</f>
        <v>0</v>
      </c>
      <c r="I78" s="197">
        <f>'Data sup 2023'!N72</f>
        <v>0</v>
      </c>
      <c r="J78" s="197">
        <f>'Data sup 2023'!O72</f>
        <v>0</v>
      </c>
      <c r="K78" s="197">
        <f>'Data sup 2023'!P72</f>
        <v>0</v>
      </c>
      <c r="L78" s="197" t="s">
        <v>1875</v>
      </c>
      <c r="M78" s="197">
        <f>'Data sup 2023'!R72</f>
        <v>0</v>
      </c>
      <c r="N78" s="197">
        <f>'Data sup 2023'!S72</f>
        <v>0</v>
      </c>
      <c r="O78" s="197">
        <f>'Data sup 2023'!T72</f>
        <v>0</v>
      </c>
      <c r="P78" s="197">
        <f>'Data sup 2023'!U72</f>
        <v>0</v>
      </c>
      <c r="Q78" s="197">
        <f>'Data sup 2023'!V72</f>
        <v>0</v>
      </c>
      <c r="R78" s="197">
        <f>'Data sup 2023'!AI72</f>
        <v>1</v>
      </c>
      <c r="S78" s="198">
        <f t="shared" si="1"/>
        <v>1</v>
      </c>
      <c r="T78" s="194"/>
      <c r="U78" s="194"/>
      <c r="V78" s="194"/>
    </row>
    <row r="79" spans="1:22" ht="23.25" customHeight="1">
      <c r="A79" s="186"/>
      <c r="B79" s="233" t="e">
        <f>'Data sup 2023'!A73</f>
        <v>#REF!</v>
      </c>
      <c r="C79" s="234"/>
      <c r="D79" s="195" t="e">
        <f>'Data sup 2023'!G73</f>
        <v>#REF!</v>
      </c>
      <c r="E79" s="196">
        <f>'Data sup 2023'!I73</f>
        <v>3</v>
      </c>
      <c r="F79" s="197">
        <f>'Data sup 2023'!K73</f>
        <v>0</v>
      </c>
      <c r="G79" s="197">
        <f>'Data sup 2023'!L73</f>
        <v>0</v>
      </c>
      <c r="H79" s="197">
        <f>'Data sup 2023'!M73</f>
        <v>0</v>
      </c>
      <c r="I79" s="197">
        <f>'Data sup 2023'!N73</f>
        <v>0</v>
      </c>
      <c r="J79" s="235" t="str">
        <f>'Data sup 2023'!O73</f>
        <v>X</v>
      </c>
      <c r="K79" s="237"/>
      <c r="L79" s="237"/>
      <c r="M79" s="236"/>
      <c r="N79" s="197">
        <f>'Data sup 2023'!S73</f>
        <v>0</v>
      </c>
      <c r="O79" s="197">
        <f>'Data sup 2023'!T73</f>
        <v>0</v>
      </c>
      <c r="P79" s="197">
        <f>'Data sup 2023'!U73</f>
        <v>0</v>
      </c>
      <c r="Q79" s="197">
        <f>'Data sup 2023'!V73</f>
        <v>0</v>
      </c>
      <c r="R79" s="197">
        <f>'Data sup 2023'!AI73</f>
        <v>1</v>
      </c>
      <c r="S79" s="198">
        <f t="shared" si="1"/>
        <v>0.33333333333333331</v>
      </c>
      <c r="T79" s="194"/>
      <c r="U79" s="194"/>
      <c r="V79" s="194"/>
    </row>
    <row r="80" spans="1:22" ht="23.25" customHeight="1">
      <c r="A80" s="186"/>
      <c r="B80" s="233" t="e">
        <f>'Data sup 2023'!A74</f>
        <v>#REF!</v>
      </c>
      <c r="C80" s="234"/>
      <c r="D80" s="195" t="e">
        <f>'Data sup 2023'!G74</f>
        <v>#REF!</v>
      </c>
      <c r="E80" s="196">
        <f>'Data sup 2023'!I74</f>
        <v>1</v>
      </c>
      <c r="F80" s="197">
        <f>'Data sup 2023'!K74</f>
        <v>0</v>
      </c>
      <c r="G80" s="197">
        <f>'Data sup 2023'!L74</f>
        <v>0</v>
      </c>
      <c r="H80" s="197">
        <f>'Data sup 2023'!M74</f>
        <v>0</v>
      </c>
      <c r="I80" s="197">
        <f>'Data sup 2023'!N74</f>
        <v>0</v>
      </c>
      <c r="J80" s="197">
        <f>'Data sup 2023'!O74</f>
        <v>0</v>
      </c>
      <c r="K80" s="197">
        <f>'Data sup 2023'!P74</f>
        <v>0</v>
      </c>
      <c r="L80" s="197">
        <f>'Data sup 2023'!Q74</f>
        <v>0</v>
      </c>
      <c r="M80" s="197">
        <f>'Data sup 2023'!R74</f>
        <v>0</v>
      </c>
      <c r="N80" s="197" t="str">
        <f>'Data sup 2023'!S74</f>
        <v xml:space="preserve"> </v>
      </c>
      <c r="O80" s="197">
        <f>'Data sup 2023'!T74</f>
        <v>0</v>
      </c>
      <c r="P80" s="197">
        <f>'Data sup 2023'!U74</f>
        <v>0</v>
      </c>
      <c r="Q80" s="197">
        <f>'Data sup 2023'!V74</f>
        <v>0</v>
      </c>
      <c r="R80" s="197">
        <f>'Data sup 2023'!AI74</f>
        <v>0</v>
      </c>
      <c r="S80" s="198">
        <f t="shared" si="1"/>
        <v>0</v>
      </c>
      <c r="T80" s="194"/>
      <c r="U80" s="194"/>
      <c r="V80" s="194"/>
    </row>
    <row r="81" spans="1:22" ht="23.25" customHeight="1">
      <c r="A81" s="186"/>
      <c r="B81" s="233" t="e">
        <f>'Data sup 2023'!A75</f>
        <v>#REF!</v>
      </c>
      <c r="C81" s="234"/>
      <c r="D81" s="195" t="e">
        <f>'Data sup 2023'!G75</f>
        <v>#REF!</v>
      </c>
      <c r="E81" s="196">
        <f>'Data sup 2023'!I75</f>
        <v>1</v>
      </c>
      <c r="F81" s="197">
        <f>'Data sup 2023'!K75</f>
        <v>0</v>
      </c>
      <c r="G81" s="197">
        <f>'Data sup 2023'!L75</f>
        <v>0</v>
      </c>
      <c r="H81" s="197">
        <f>'Data sup 2023'!M75</f>
        <v>0</v>
      </c>
      <c r="I81" s="197">
        <f>'Data sup 2023'!N75</f>
        <v>0</v>
      </c>
      <c r="J81" s="197">
        <f>'Data sup 2023'!O75</f>
        <v>0</v>
      </c>
      <c r="K81" s="197" t="str">
        <f>'Data sup 2023'!P75</f>
        <v>X</v>
      </c>
      <c r="L81" s="197">
        <f>'Data sup 2023'!Q75</f>
        <v>0</v>
      </c>
      <c r="M81" s="197">
        <f>'Data sup 2023'!R75</f>
        <v>0</v>
      </c>
      <c r="N81" s="197">
        <f>'Data sup 2023'!S75</f>
        <v>0</v>
      </c>
      <c r="O81" s="197">
        <f>'Data sup 2023'!T75</f>
        <v>0</v>
      </c>
      <c r="P81" s="197">
        <f>'Data sup 2023'!U75</f>
        <v>0</v>
      </c>
      <c r="Q81" s="197">
        <f>'Data sup 2023'!V75</f>
        <v>0</v>
      </c>
      <c r="R81" s="197">
        <f>'Data sup 2023'!AI75</f>
        <v>1</v>
      </c>
      <c r="S81" s="198">
        <f t="shared" si="1"/>
        <v>1</v>
      </c>
      <c r="T81" s="194"/>
      <c r="U81" s="194"/>
      <c r="V81" s="194"/>
    </row>
    <row r="82" spans="1:22" ht="23.25" customHeight="1">
      <c r="A82" s="186"/>
      <c r="B82" s="233" t="e">
        <f>'Data sup 2023'!A76</f>
        <v>#REF!</v>
      </c>
      <c r="C82" s="234"/>
      <c r="D82" s="195" t="e">
        <f>'Data sup 2023'!G76</f>
        <v>#REF!</v>
      </c>
      <c r="E82" s="196">
        <f>'Data sup 2023'!I76</f>
        <v>12</v>
      </c>
      <c r="F82" s="197" t="str">
        <f>'Data sup 2023'!K76</f>
        <v>N/A</v>
      </c>
      <c r="G82" s="197" t="str">
        <f>'Data sup 2023'!L76</f>
        <v>N/A</v>
      </c>
      <c r="H82" s="197" t="str">
        <f>'Data sup 2023'!M76</f>
        <v>N/A</v>
      </c>
      <c r="I82" s="197" t="str">
        <f>'Data sup 2023'!N76</f>
        <v>N/A</v>
      </c>
      <c r="J82" s="197" t="str">
        <f>'Data sup 2023'!O76</f>
        <v>X</v>
      </c>
      <c r="K82" s="197" t="str">
        <f>'Data sup 2023'!P76</f>
        <v>X</v>
      </c>
      <c r="L82" s="197" t="str">
        <f>'Data sup 2023'!Q76</f>
        <v>X</v>
      </c>
      <c r="M82" s="197" t="str">
        <f>'Data sup 2023'!R76</f>
        <v>X</v>
      </c>
      <c r="N82" s="197" t="str">
        <f>'Data sup 2023'!S76</f>
        <v>X</v>
      </c>
      <c r="O82" s="197" t="str">
        <f>'Data sup 2023'!T76</f>
        <v>X</v>
      </c>
      <c r="P82" s="197" t="str">
        <f>'Data sup 2023'!U76</f>
        <v>X</v>
      </c>
      <c r="Q82" s="197" t="str">
        <f>'Data sup 2023'!V76</f>
        <v>X</v>
      </c>
      <c r="R82" s="197">
        <f>'Data sup 2023'!AI76</f>
        <v>12</v>
      </c>
      <c r="S82" s="198">
        <f t="shared" si="1"/>
        <v>1</v>
      </c>
      <c r="T82" s="194"/>
      <c r="U82" s="194"/>
      <c r="V82" s="194"/>
    </row>
    <row r="83" spans="1:22" ht="23.25" customHeight="1">
      <c r="A83" s="186"/>
      <c r="B83" s="233" t="e">
        <f>'Data sup 2023'!A77</f>
        <v>#REF!</v>
      </c>
      <c r="C83" s="234"/>
      <c r="D83" s="195" t="e">
        <f>'Data sup 2023'!G77</f>
        <v>#REF!</v>
      </c>
      <c r="E83" s="196">
        <f>'Data sup 2023'!I77</f>
        <v>1</v>
      </c>
      <c r="F83" s="197" t="str">
        <f>'Data sup 2023'!K77</f>
        <v>N/A</v>
      </c>
      <c r="G83" s="197" t="str">
        <f>'Data sup 2023'!L77</f>
        <v>N/A</v>
      </c>
      <c r="H83" s="197" t="str">
        <f>'Data sup 2023'!M77</f>
        <v>N/A</v>
      </c>
      <c r="I83" s="197" t="str">
        <f>'Data sup 2023'!N77</f>
        <v>N/A</v>
      </c>
      <c r="J83" s="197" t="str">
        <f>'Data sup 2023'!O77</f>
        <v>X</v>
      </c>
      <c r="K83" s="197" t="str">
        <f>'Data sup 2023'!P77</f>
        <v>N/A</v>
      </c>
      <c r="L83" s="197" t="str">
        <f>'Data sup 2023'!Q77</f>
        <v>N/A</v>
      </c>
      <c r="M83" s="197" t="str">
        <f>'Data sup 2023'!R77</f>
        <v>N/A</v>
      </c>
      <c r="N83" s="197" t="str">
        <f>'Data sup 2023'!S77</f>
        <v>N/A</v>
      </c>
      <c r="O83" s="197" t="str">
        <f>'Data sup 2023'!T77</f>
        <v>N/A</v>
      </c>
      <c r="P83" s="197" t="str">
        <f>'Data sup 2023'!U77</f>
        <v>N/A</v>
      </c>
      <c r="Q83" s="197" t="str">
        <f>'Data sup 2023'!V77</f>
        <v>N/A</v>
      </c>
      <c r="R83" s="197">
        <f>'Data sup 2023'!AI77</f>
        <v>1</v>
      </c>
      <c r="S83" s="198">
        <f t="shared" si="1"/>
        <v>1</v>
      </c>
      <c r="T83" s="194"/>
      <c r="U83" s="194"/>
      <c r="V83" s="194"/>
    </row>
    <row r="84" spans="1:22" ht="23.25" customHeight="1">
      <c r="A84" s="186"/>
      <c r="B84" s="233" t="e">
        <f>'Data sup 2023'!A78</f>
        <v>#REF!</v>
      </c>
      <c r="C84" s="234"/>
      <c r="D84" s="195" t="e">
        <f>'Data sup 2023'!G78</f>
        <v>#REF!</v>
      </c>
      <c r="E84" s="196">
        <f>'Data sup 2023'!I78</f>
        <v>9</v>
      </c>
      <c r="F84" s="197">
        <f>'Data sup 2023'!K78</f>
        <v>0</v>
      </c>
      <c r="G84" s="197">
        <f>'Data sup 2023'!L78</f>
        <v>0</v>
      </c>
      <c r="H84" s="197">
        <f>'Data sup 2023'!M78</f>
        <v>0</v>
      </c>
      <c r="I84" s="197">
        <f>'Data sup 2023'!N78</f>
        <v>0</v>
      </c>
      <c r="J84" s="197" t="str">
        <f>'Data sup 2023'!O78</f>
        <v>X</v>
      </c>
      <c r="K84" s="197">
        <f>'Data sup 2023'!P78</f>
        <v>0</v>
      </c>
      <c r="L84" s="197">
        <f>'Data sup 2023'!Q78</f>
        <v>0</v>
      </c>
      <c r="M84" s="197">
        <f>'Data sup 2023'!R78</f>
        <v>0</v>
      </c>
      <c r="N84" s="197">
        <f>'Data sup 2023'!S78</f>
        <v>0</v>
      </c>
      <c r="O84" s="197">
        <f>'Data sup 2023'!T78</f>
        <v>0</v>
      </c>
      <c r="P84" s="197">
        <f>'Data sup 2023'!U78</f>
        <v>0</v>
      </c>
      <c r="Q84" s="197">
        <f>'Data sup 2023'!V78</f>
        <v>0</v>
      </c>
      <c r="R84" s="197">
        <f>'Data sup 2023'!AI78</f>
        <v>1</v>
      </c>
      <c r="S84" s="198">
        <f t="shared" si="1"/>
        <v>0.1111111111111111</v>
      </c>
      <c r="T84" s="194"/>
      <c r="U84" s="194"/>
      <c r="V84" s="194"/>
    </row>
    <row r="85" spans="1:22" ht="23.25" customHeight="1">
      <c r="A85" s="186"/>
      <c r="B85" s="233" t="e">
        <f>'Data sup 2023'!A79</f>
        <v>#REF!</v>
      </c>
      <c r="C85" s="234"/>
      <c r="D85" s="195" t="e">
        <f>'Data sup 2023'!G79</f>
        <v>#REF!</v>
      </c>
      <c r="E85" s="196">
        <f>'Data sup 2023'!I79</f>
        <v>2</v>
      </c>
      <c r="F85" s="197">
        <f>'Data sup 2023'!K79</f>
        <v>0</v>
      </c>
      <c r="G85" s="197">
        <f>'Data sup 2023'!L79</f>
        <v>0</v>
      </c>
      <c r="H85" s="197">
        <f>'Data sup 2023'!M79</f>
        <v>0</v>
      </c>
      <c r="I85" s="197">
        <f>'Data sup 2023'!N79</f>
        <v>0</v>
      </c>
      <c r="J85" s="197">
        <f>'Data sup 2023'!O79</f>
        <v>0</v>
      </c>
      <c r="K85" s="197">
        <f>'Data sup 2023'!P79</f>
        <v>0</v>
      </c>
      <c r="L85" s="197">
        <f>'Data sup 2023'!Q79</f>
        <v>0</v>
      </c>
      <c r="M85" s="197">
        <f>'Data sup 2023'!R79</f>
        <v>0</v>
      </c>
      <c r="N85" s="197">
        <f>'Data sup 2023'!S79</f>
        <v>0</v>
      </c>
      <c r="O85" s="197">
        <f>'Data sup 2023'!T79</f>
        <v>0</v>
      </c>
      <c r="P85" s="197">
        <f>'Data sup 2023'!U79</f>
        <v>0</v>
      </c>
      <c r="Q85" s="197">
        <f>'Data sup 2023'!V79</f>
        <v>0</v>
      </c>
      <c r="R85" s="197">
        <f>'Data sup 2023'!AI79</f>
        <v>0</v>
      </c>
      <c r="S85" s="198">
        <f t="shared" si="1"/>
        <v>0</v>
      </c>
      <c r="T85" s="194"/>
      <c r="U85" s="194"/>
      <c r="V85" s="194"/>
    </row>
    <row r="86" spans="1:22" ht="23.25" customHeight="1">
      <c r="A86" s="186"/>
      <c r="B86" s="233" t="e">
        <f>'Data sup 2023'!A80</f>
        <v>#REF!</v>
      </c>
      <c r="C86" s="234"/>
      <c r="D86" s="195" t="e">
        <f>'Data sup 2023'!G80</f>
        <v>#REF!</v>
      </c>
      <c r="E86" s="196">
        <f>'Data sup 2023'!I80</f>
        <v>1</v>
      </c>
      <c r="F86" s="197">
        <f>'Data sup 2023'!K80</f>
        <v>0</v>
      </c>
      <c r="G86" s="197">
        <f>'Data sup 2023'!L80</f>
        <v>0</v>
      </c>
      <c r="H86" s="197">
        <f>'Data sup 2023'!M80</f>
        <v>0</v>
      </c>
      <c r="I86" s="197">
        <f>'Data sup 2023'!N80</f>
        <v>0</v>
      </c>
      <c r="J86" s="235" t="str">
        <f>'Data sup 2023'!O80</f>
        <v>X</v>
      </c>
      <c r="K86" s="237"/>
      <c r="L86" s="236"/>
      <c r="M86" s="197">
        <f>'Data sup 2023'!R80</f>
        <v>0</v>
      </c>
      <c r="N86" s="197">
        <f>'Data sup 2023'!S80</f>
        <v>0</v>
      </c>
      <c r="O86" s="197">
        <f>'Data sup 2023'!T80</f>
        <v>0</v>
      </c>
      <c r="P86" s="197">
        <f>'Data sup 2023'!U80</f>
        <v>0</v>
      </c>
      <c r="Q86" s="197">
        <f>'Data sup 2023'!V80</f>
        <v>0</v>
      </c>
      <c r="R86" s="197">
        <f>'Data sup 2023'!AI80</f>
        <v>1</v>
      </c>
      <c r="S86" s="198">
        <f t="shared" si="1"/>
        <v>1</v>
      </c>
      <c r="T86" s="194"/>
      <c r="U86" s="194"/>
      <c r="V86" s="194"/>
    </row>
    <row r="87" spans="1:22" ht="23.25" customHeight="1">
      <c r="A87" s="186"/>
      <c r="B87" s="233" t="e">
        <f>'Data sup 2023'!A81</f>
        <v>#REF!</v>
      </c>
      <c r="C87" s="234"/>
      <c r="D87" s="195" t="e">
        <f>'Data sup 2023'!G81</f>
        <v>#REF!</v>
      </c>
      <c r="E87" s="196">
        <f>'Data sup 2023'!I81</f>
        <v>2</v>
      </c>
      <c r="F87" s="197">
        <f>'Data sup 2023'!K81</f>
        <v>0</v>
      </c>
      <c r="G87" s="197">
        <f>'Data sup 2023'!L81</f>
        <v>0</v>
      </c>
      <c r="H87" s="197">
        <f>'Data sup 2023'!M81</f>
        <v>0</v>
      </c>
      <c r="I87" s="197">
        <f>'Data sup 2023'!N81</f>
        <v>0</v>
      </c>
      <c r="J87" s="235" t="str">
        <f>'Data sup 2023'!O81</f>
        <v>X</v>
      </c>
      <c r="K87" s="236"/>
      <c r="L87" s="197">
        <f>'Data sup 2023'!Q81</f>
        <v>0</v>
      </c>
      <c r="M87" s="197">
        <f>'Data sup 2023'!R81</f>
        <v>0</v>
      </c>
      <c r="N87" s="197">
        <f>'Data sup 2023'!S81</f>
        <v>0</v>
      </c>
      <c r="O87" s="197">
        <f>'Data sup 2023'!T81</f>
        <v>0</v>
      </c>
      <c r="P87" s="197">
        <f>'Data sup 2023'!U81</f>
        <v>0</v>
      </c>
      <c r="Q87" s="197">
        <f>'Data sup 2023'!V81</f>
        <v>0</v>
      </c>
      <c r="R87" s="197">
        <f>'Data sup 2023'!AI81</f>
        <v>1</v>
      </c>
      <c r="S87" s="198">
        <f t="shared" si="1"/>
        <v>0.5</v>
      </c>
      <c r="T87" s="194"/>
      <c r="U87" s="194"/>
      <c r="V87" s="194"/>
    </row>
    <row r="88" spans="1:22" ht="23.25" customHeight="1">
      <c r="A88" s="186"/>
      <c r="B88" s="233" t="e">
        <f>'Data sup 2023'!A82</f>
        <v>#REF!</v>
      </c>
      <c r="C88" s="234"/>
      <c r="D88" s="195" t="e">
        <f>'Data sup 2023'!G82</f>
        <v>#REF!</v>
      </c>
      <c r="E88" s="196">
        <f>'Data sup 2023'!I82</f>
        <v>4</v>
      </c>
      <c r="F88" s="197">
        <f>'Data sup 2023'!K82</f>
        <v>0</v>
      </c>
      <c r="G88" s="197">
        <f>'Data sup 2023'!L82</f>
        <v>0</v>
      </c>
      <c r="H88" s="197">
        <f>'Data sup 2023'!M82</f>
        <v>0</v>
      </c>
      <c r="I88" s="197">
        <f>'Data sup 2023'!N82</f>
        <v>0</v>
      </c>
      <c r="J88" s="197" t="str">
        <f>'Data sup 2023'!O82</f>
        <v>X</v>
      </c>
      <c r="K88" s="197" t="str">
        <f>'Data sup 2023'!P82</f>
        <v>X</v>
      </c>
      <c r="L88" s="197" t="str">
        <f>'Data sup 2023'!Q82</f>
        <v>X</v>
      </c>
      <c r="M88" s="197" t="str">
        <f>'Data sup 2023'!R82</f>
        <v>X</v>
      </c>
      <c r="N88" s="197">
        <f>'Data sup 2023'!S82</f>
        <v>0</v>
      </c>
      <c r="O88" s="197">
        <f>'Data sup 2023'!T82</f>
        <v>0</v>
      </c>
      <c r="P88" s="197">
        <f>'Data sup 2023'!U82</f>
        <v>0</v>
      </c>
      <c r="Q88" s="197">
        <f>'Data sup 2023'!V82</f>
        <v>0</v>
      </c>
      <c r="R88" s="197">
        <f>'Data sup 2023'!AI82</f>
        <v>4</v>
      </c>
      <c r="S88" s="198">
        <f t="shared" si="1"/>
        <v>1</v>
      </c>
      <c r="T88" s="194"/>
      <c r="U88" s="194"/>
      <c r="V88" s="194"/>
    </row>
    <row r="89" spans="1:22" ht="23.25" customHeight="1">
      <c r="A89" s="186"/>
      <c r="B89" s="233" t="e">
        <f>'Data sup 2023'!A83</f>
        <v>#REF!</v>
      </c>
      <c r="C89" s="234"/>
      <c r="D89" s="195" t="e">
        <f>'Data sup 2023'!G83</f>
        <v>#REF!</v>
      </c>
      <c r="E89" s="196">
        <f>'Data sup 2023'!I83</f>
        <v>4</v>
      </c>
      <c r="F89" s="197">
        <f>'Data sup 2023'!K83</f>
        <v>0</v>
      </c>
      <c r="G89" s="197">
        <f>'Data sup 2023'!L83</f>
        <v>0</v>
      </c>
      <c r="H89" s="197">
        <f>'Data sup 2023'!M83</f>
        <v>0</v>
      </c>
      <c r="I89" s="197">
        <f>'Data sup 2023'!N83</f>
        <v>0</v>
      </c>
      <c r="J89" s="197" t="str">
        <f>'Data sup 2023'!O83</f>
        <v>X</v>
      </c>
      <c r="K89" s="197" t="str">
        <f>'Data sup 2023'!P83</f>
        <v>X</v>
      </c>
      <c r="L89" s="197" t="str">
        <f>'Data sup 2023'!Q83</f>
        <v>X</v>
      </c>
      <c r="M89" s="197" t="str">
        <f>'Data sup 2023'!R83</f>
        <v>X</v>
      </c>
      <c r="N89" s="197" t="str">
        <f>'Data sup 2023'!S83</f>
        <v>X</v>
      </c>
      <c r="O89" s="197">
        <f>'Data sup 2023'!T83</f>
        <v>0</v>
      </c>
      <c r="P89" s="197">
        <f>'Data sup 2023'!U83</f>
        <v>0</v>
      </c>
      <c r="Q89" s="197">
        <f>'Data sup 2023'!V83</f>
        <v>0</v>
      </c>
      <c r="R89" s="197">
        <f>'Data sup 2023'!AI83</f>
        <v>5</v>
      </c>
      <c r="S89" s="198">
        <f t="shared" si="1"/>
        <v>1.25</v>
      </c>
      <c r="T89" s="194"/>
      <c r="U89" s="194"/>
      <c r="V89" s="194"/>
    </row>
    <row r="90" spans="1:22" ht="23.25" customHeight="1">
      <c r="A90" s="186"/>
      <c r="B90" s="233" t="e">
        <f>'Data sup 2023'!A84</f>
        <v>#REF!</v>
      </c>
      <c r="C90" s="234"/>
      <c r="D90" s="195" t="e">
        <f>'Data sup 2023'!G84</f>
        <v>#REF!</v>
      </c>
      <c r="E90" s="196">
        <f>'Data sup 2023'!I84</f>
        <v>4</v>
      </c>
      <c r="F90" s="197">
        <f>'Data sup 2023'!K84</f>
        <v>0</v>
      </c>
      <c r="G90" s="197">
        <f>'Data sup 2023'!L84</f>
        <v>0</v>
      </c>
      <c r="H90" s="197">
        <f>'Data sup 2023'!M84</f>
        <v>0</v>
      </c>
      <c r="I90" s="197">
        <f>'Data sup 2023'!N84</f>
        <v>0</v>
      </c>
      <c r="J90" s="197" t="str">
        <f>'Data sup 2023'!O84</f>
        <v>X</v>
      </c>
      <c r="K90" s="197">
        <f>'Data sup 2023'!P84</f>
        <v>0</v>
      </c>
      <c r="L90" s="197">
        <f>'Data sup 2023'!Q84</f>
        <v>0</v>
      </c>
      <c r="M90" s="197">
        <f>'Data sup 2023'!R84</f>
        <v>0</v>
      </c>
      <c r="N90" s="197" t="str">
        <f>'Data sup 2023'!S84</f>
        <v>X</v>
      </c>
      <c r="O90" s="197">
        <f>'Data sup 2023'!T84</f>
        <v>0</v>
      </c>
      <c r="P90" s="197">
        <f>'Data sup 2023'!U84</f>
        <v>0</v>
      </c>
      <c r="Q90" s="197">
        <f>'Data sup 2023'!V84</f>
        <v>0</v>
      </c>
      <c r="R90" s="197">
        <f>'Data sup 2023'!AI84</f>
        <v>2</v>
      </c>
      <c r="S90" s="198">
        <f t="shared" si="1"/>
        <v>0.5</v>
      </c>
      <c r="T90" s="194"/>
      <c r="U90" s="194"/>
      <c r="V90" s="194"/>
    </row>
    <row r="91" spans="1:22" ht="23.25" customHeight="1">
      <c r="A91" s="186"/>
      <c r="B91" s="233" t="e">
        <f>'Data sup 2023'!A85</f>
        <v>#REF!</v>
      </c>
      <c r="C91" s="234"/>
      <c r="D91" s="195" t="e">
        <f>'Data sup 2023'!G85</f>
        <v>#REF!</v>
      </c>
      <c r="E91" s="196">
        <f>'Data sup 2023'!I85</f>
        <v>4</v>
      </c>
      <c r="F91" s="197">
        <f>'Data sup 2023'!K85</f>
        <v>0</v>
      </c>
      <c r="G91" s="197">
        <f>'Data sup 2023'!L85</f>
        <v>0</v>
      </c>
      <c r="H91" s="197">
        <f>'Data sup 2023'!M85</f>
        <v>0</v>
      </c>
      <c r="I91" s="197">
        <f>'Data sup 2023'!N85</f>
        <v>0</v>
      </c>
      <c r="J91" s="197" t="str">
        <f>'Data sup 2023'!O85</f>
        <v>X</v>
      </c>
      <c r="K91" s="197" t="str">
        <f>'Data sup 2023'!P85</f>
        <v>X</v>
      </c>
      <c r="L91" s="197" t="str">
        <f>'Data sup 2023'!Q85</f>
        <v>X</v>
      </c>
      <c r="M91" s="197" t="str">
        <f>'Data sup 2023'!R85</f>
        <v>X</v>
      </c>
      <c r="N91" s="197">
        <f>'Data sup 2023'!S85</f>
        <v>0</v>
      </c>
      <c r="O91" s="197" t="str">
        <f>'Data sup 2023'!T85</f>
        <v>X</v>
      </c>
      <c r="P91" s="197" t="str">
        <f>'Data sup 2023'!U85</f>
        <v>X</v>
      </c>
      <c r="Q91" s="197">
        <f>'Data sup 2023'!V85</f>
        <v>0</v>
      </c>
      <c r="R91" s="197">
        <f>'Data sup 2023'!AI85</f>
        <v>6</v>
      </c>
      <c r="S91" s="198">
        <f t="shared" si="1"/>
        <v>1.5</v>
      </c>
      <c r="T91" s="194"/>
      <c r="U91" s="194"/>
      <c r="V91" s="194"/>
    </row>
    <row r="92" spans="1:22" ht="23.25" customHeight="1">
      <c r="A92" s="186"/>
      <c r="B92" s="233" t="e">
        <f>'Data sup 2023'!A86</f>
        <v>#REF!</v>
      </c>
      <c r="C92" s="234"/>
      <c r="D92" s="195" t="e">
        <f>'Data sup 2023'!G86</f>
        <v>#REF!</v>
      </c>
      <c r="E92" s="196">
        <f>'Data sup 2023'!I86</f>
        <v>6</v>
      </c>
      <c r="F92" s="197">
        <f>'Data sup 2023'!K86</f>
        <v>0</v>
      </c>
      <c r="G92" s="197">
        <f>'Data sup 2023'!L86</f>
        <v>0</v>
      </c>
      <c r="H92" s="197">
        <f>'Data sup 2023'!M86</f>
        <v>0</v>
      </c>
      <c r="I92" s="197">
        <f>'Data sup 2023'!N86</f>
        <v>0</v>
      </c>
      <c r="J92" s="197" t="str">
        <f>'Data sup 2023'!O86</f>
        <v>X</v>
      </c>
      <c r="K92" s="197">
        <f>'Data sup 2023'!P86</f>
        <v>0</v>
      </c>
      <c r="L92" s="197">
        <f>'Data sup 2023'!Q86</f>
        <v>0</v>
      </c>
      <c r="M92" s="197">
        <f>'Data sup 2023'!R86</f>
        <v>0</v>
      </c>
      <c r="N92" s="197">
        <f>'Data sup 2023'!S86</f>
        <v>0</v>
      </c>
      <c r="O92" s="197">
        <f>'Data sup 2023'!T86</f>
        <v>0</v>
      </c>
      <c r="P92" s="197">
        <f>'Data sup 2023'!U86</f>
        <v>0</v>
      </c>
      <c r="Q92" s="197">
        <f>'Data sup 2023'!V86</f>
        <v>0</v>
      </c>
      <c r="R92" s="197">
        <f>'Data sup 2023'!AI86</f>
        <v>1</v>
      </c>
      <c r="S92" s="198">
        <f t="shared" si="1"/>
        <v>0.16666666666666666</v>
      </c>
      <c r="T92" s="194"/>
      <c r="U92" s="194"/>
      <c r="V92" s="194"/>
    </row>
    <row r="93" spans="1:22" ht="23.25" customHeight="1">
      <c r="A93" s="186"/>
      <c r="B93" s="233" t="e">
        <f>'Data sup 2023'!A87</f>
        <v>#REF!</v>
      </c>
      <c r="C93" s="234"/>
      <c r="D93" s="195" t="e">
        <f>'Data sup 2023'!G87</f>
        <v>#REF!</v>
      </c>
      <c r="E93" s="196">
        <f>'Data sup 2023'!I87</f>
        <v>2</v>
      </c>
      <c r="F93" s="197">
        <f>'Data sup 2023'!K87</f>
        <v>0</v>
      </c>
      <c r="G93" s="197">
        <f>'Data sup 2023'!L87</f>
        <v>0</v>
      </c>
      <c r="H93" s="197">
        <f>'Data sup 2023'!M87</f>
        <v>0</v>
      </c>
      <c r="I93" s="197">
        <f>'Data sup 2023'!N87</f>
        <v>0</v>
      </c>
      <c r="J93" s="197">
        <f>'Data sup 2023'!O87</f>
        <v>0</v>
      </c>
      <c r="K93" s="197">
        <f>'Data sup 2023'!P87</f>
        <v>0</v>
      </c>
      <c r="L93" s="197">
        <f>'Data sup 2023'!Q87</f>
        <v>0</v>
      </c>
      <c r="M93" s="197">
        <f>'Data sup 2023'!R87</f>
        <v>0</v>
      </c>
      <c r="N93" s="197">
        <f>'Data sup 2023'!S87</f>
        <v>0</v>
      </c>
      <c r="O93" s="197">
        <f>'Data sup 2023'!T87</f>
        <v>0</v>
      </c>
      <c r="P93" s="197">
        <f>'Data sup 2023'!U87</f>
        <v>0</v>
      </c>
      <c r="Q93" s="197">
        <f>'Data sup 2023'!V87</f>
        <v>0</v>
      </c>
      <c r="R93" s="197">
        <f>'Data sup 2023'!AI87</f>
        <v>0</v>
      </c>
      <c r="S93" s="198">
        <f t="shared" si="1"/>
        <v>0</v>
      </c>
      <c r="T93" s="194"/>
      <c r="U93" s="194"/>
      <c r="V93" s="194"/>
    </row>
    <row r="94" spans="1:22" ht="23.25" customHeight="1">
      <c r="A94" s="186"/>
      <c r="B94" s="233" t="e">
        <f>'Data sup 2023'!A88</f>
        <v>#REF!</v>
      </c>
      <c r="C94" s="234"/>
      <c r="D94" s="195" t="e">
        <f>'Data sup 2023'!G88</f>
        <v>#REF!</v>
      </c>
      <c r="E94" s="196">
        <f>'Data sup 2023'!I88</f>
        <v>1</v>
      </c>
      <c r="F94" s="197">
        <f>'Data sup 2023'!K88</f>
        <v>0</v>
      </c>
      <c r="G94" s="197">
        <f>'Data sup 2023'!L88</f>
        <v>0</v>
      </c>
      <c r="H94" s="197">
        <f>'Data sup 2023'!M88</f>
        <v>0</v>
      </c>
      <c r="I94" s="197">
        <f>'Data sup 2023'!N88</f>
        <v>0</v>
      </c>
      <c r="J94" s="197" t="str">
        <f>'Data sup 2023'!O88</f>
        <v>X</v>
      </c>
      <c r="K94" s="197">
        <f>'Data sup 2023'!P88</f>
        <v>0</v>
      </c>
      <c r="L94" s="197" t="str">
        <f>'Data sup 2023'!Q88</f>
        <v>X</v>
      </c>
      <c r="M94" s="197">
        <f>'Data sup 2023'!R88</f>
        <v>0</v>
      </c>
      <c r="N94" s="197">
        <f>'Data sup 2023'!S88</f>
        <v>0</v>
      </c>
      <c r="O94" s="197">
        <f>'Data sup 2023'!T88</f>
        <v>0</v>
      </c>
      <c r="P94" s="197">
        <f>'Data sup 2023'!U88</f>
        <v>0</v>
      </c>
      <c r="Q94" s="197">
        <f>'Data sup 2023'!V88</f>
        <v>0</v>
      </c>
      <c r="R94" s="197">
        <f>'Data sup 2023'!AI88</f>
        <v>2</v>
      </c>
      <c r="S94" s="198">
        <f t="shared" si="1"/>
        <v>2</v>
      </c>
      <c r="T94" s="194"/>
      <c r="U94" s="194"/>
      <c r="V94" s="194"/>
    </row>
    <row r="95" spans="1:22" ht="23.25" customHeight="1">
      <c r="A95" s="186"/>
      <c r="B95" s="233" t="e">
        <f>'Data sup 2023'!A89</f>
        <v>#REF!</v>
      </c>
      <c r="C95" s="234"/>
      <c r="D95" s="195" t="e">
        <f>'Data sup 2023'!G89</f>
        <v>#REF!</v>
      </c>
      <c r="E95" s="196">
        <f>'Data sup 2023'!I89</f>
        <v>7</v>
      </c>
      <c r="F95" s="197">
        <f>'Data sup 2023'!K89</f>
        <v>0</v>
      </c>
      <c r="G95" s="197">
        <f>'Data sup 2023'!L89</f>
        <v>0</v>
      </c>
      <c r="H95" s="197">
        <f>'Data sup 2023'!M89</f>
        <v>0</v>
      </c>
      <c r="I95" s="197">
        <f>'Data sup 2023'!N89</f>
        <v>0</v>
      </c>
      <c r="J95" s="197">
        <f>'Data sup 2023'!O89</f>
        <v>0</v>
      </c>
      <c r="K95" s="197" t="str">
        <f>'Data sup 2023'!P89</f>
        <v>X</v>
      </c>
      <c r="L95" s="197" t="str">
        <f>'Data sup 2023'!Q89</f>
        <v>X</v>
      </c>
      <c r="M95" s="197">
        <f>'Data sup 2023'!R89</f>
        <v>0</v>
      </c>
      <c r="N95" s="197">
        <f>'Data sup 2023'!S89</f>
        <v>0</v>
      </c>
      <c r="O95" s="197">
        <f>'Data sup 2023'!T89</f>
        <v>0</v>
      </c>
      <c r="P95" s="197">
        <f>'Data sup 2023'!U89</f>
        <v>0</v>
      </c>
      <c r="Q95" s="197">
        <f>'Data sup 2023'!V89</f>
        <v>0</v>
      </c>
      <c r="R95" s="197">
        <f>'Data sup 2023'!AI89</f>
        <v>2</v>
      </c>
      <c r="S95" s="198">
        <f t="shared" si="1"/>
        <v>0.2857142857142857</v>
      </c>
      <c r="T95" s="194"/>
      <c r="U95" s="194"/>
      <c r="V95" s="194"/>
    </row>
    <row r="96" spans="1:22" ht="23.25" customHeight="1">
      <c r="A96" s="186"/>
      <c r="B96" s="233" t="e">
        <f>'Data sup 2023'!A90</f>
        <v>#REF!</v>
      </c>
      <c r="C96" s="234"/>
      <c r="D96" s="195" t="e">
        <f>'Data sup 2023'!G90</f>
        <v>#REF!</v>
      </c>
      <c r="E96" s="196">
        <f>'Data sup 2023'!I90</f>
        <v>7</v>
      </c>
      <c r="F96" s="197">
        <f>'Data sup 2023'!K90</f>
        <v>0</v>
      </c>
      <c r="G96" s="197">
        <f>'Data sup 2023'!L90</f>
        <v>0</v>
      </c>
      <c r="H96" s="197">
        <f>'Data sup 2023'!M90</f>
        <v>0</v>
      </c>
      <c r="I96" s="197">
        <f>'Data sup 2023'!N90</f>
        <v>0</v>
      </c>
      <c r="J96" s="197">
        <f>'Data sup 2023'!O90</f>
        <v>0</v>
      </c>
      <c r="K96" s="197" t="str">
        <f>'Data sup 2023'!P90</f>
        <v>X</v>
      </c>
      <c r="L96" s="197" t="str">
        <f>'Data sup 2023'!Q90</f>
        <v>X</v>
      </c>
      <c r="M96" s="197" t="str">
        <f>'Data sup 2023'!R90</f>
        <v>X</v>
      </c>
      <c r="N96" s="197" t="str">
        <f>'Data sup 2023'!S90</f>
        <v>X</v>
      </c>
      <c r="O96" s="197" t="str">
        <f>'Data sup 2023'!T90</f>
        <v>X</v>
      </c>
      <c r="P96" s="197">
        <f>'Data sup 2023'!U90</f>
        <v>0</v>
      </c>
      <c r="Q96" s="197">
        <f>'Data sup 2023'!V90</f>
        <v>0</v>
      </c>
      <c r="R96" s="197">
        <f>'Data sup 2023'!AI90</f>
        <v>5</v>
      </c>
      <c r="S96" s="198">
        <f t="shared" si="1"/>
        <v>0.7142857142857143</v>
      </c>
      <c r="T96" s="194"/>
      <c r="U96" s="194"/>
      <c r="V96" s="194"/>
    </row>
    <row r="97" spans="1:22" ht="23.25" customHeight="1">
      <c r="A97" s="186"/>
      <c r="B97" s="233" t="e">
        <f>'Data sup 2023'!A91</f>
        <v>#REF!</v>
      </c>
      <c r="C97" s="234"/>
      <c r="D97" s="195" t="e">
        <f>'Data sup 2023'!G91</f>
        <v>#REF!</v>
      </c>
      <c r="E97" s="196">
        <f>'Data sup 2023'!I91</f>
        <v>7</v>
      </c>
      <c r="F97" s="197" t="str">
        <f>'Data sup 2023'!K91</f>
        <v>N/A</v>
      </c>
      <c r="G97" s="197" t="str">
        <f>'Data sup 2023'!L91</f>
        <v>N/A</v>
      </c>
      <c r="H97" s="197" t="str">
        <f>'Data sup 2023'!M91</f>
        <v>N/A</v>
      </c>
      <c r="I97" s="197" t="str">
        <f>'Data sup 2023'!N91</f>
        <v>N/A</v>
      </c>
      <c r="J97" s="197" t="str">
        <f>'Data sup 2023'!O91</f>
        <v>N/A</v>
      </c>
      <c r="K97" s="197" t="str">
        <f>'Data sup 2023'!P91</f>
        <v>X</v>
      </c>
      <c r="L97" s="197" t="str">
        <f>'Data sup 2023'!Q91</f>
        <v>X</v>
      </c>
      <c r="M97" s="197" t="str">
        <f>'Data sup 2023'!R91</f>
        <v>X</v>
      </c>
      <c r="N97" s="197" t="str">
        <f>'Data sup 2023'!S91</f>
        <v>X</v>
      </c>
      <c r="O97" s="197" t="str">
        <f>'Data sup 2023'!T91</f>
        <v>X</v>
      </c>
      <c r="P97" s="197" t="str">
        <f>'Data sup 2023'!U91</f>
        <v>X</v>
      </c>
      <c r="Q97" s="197" t="str">
        <f>'Data sup 2023'!V91</f>
        <v>X</v>
      </c>
      <c r="R97" s="197">
        <f>'Data sup 2023'!AI91</f>
        <v>7</v>
      </c>
      <c r="S97" s="198">
        <f t="shared" si="1"/>
        <v>1</v>
      </c>
      <c r="T97" s="194"/>
      <c r="U97" s="194"/>
      <c r="V97" s="194"/>
    </row>
    <row r="98" spans="1:22" ht="23.25" customHeight="1">
      <c r="A98" s="186"/>
      <c r="B98" s="233" t="e">
        <f>'Data sup 2023'!A92</f>
        <v>#REF!</v>
      </c>
      <c r="C98" s="234"/>
      <c r="D98" s="195" t="e">
        <f>'Data sup 2023'!G92</f>
        <v>#REF!</v>
      </c>
      <c r="E98" s="196">
        <f>'Data sup 2023'!I92</f>
        <v>2</v>
      </c>
      <c r="F98" s="197">
        <f>'Data sup 2023'!K92</f>
        <v>0</v>
      </c>
      <c r="G98" s="197">
        <f>'Data sup 2023'!L92</f>
        <v>0</v>
      </c>
      <c r="H98" s="197">
        <f>'Data sup 2023'!M92</f>
        <v>0</v>
      </c>
      <c r="I98" s="197">
        <f>'Data sup 2023'!N92</f>
        <v>0</v>
      </c>
      <c r="J98" s="197">
        <f>'Data sup 2023'!O92</f>
        <v>0</v>
      </c>
      <c r="K98" s="197" t="str">
        <f>'Data sup 2023'!P92</f>
        <v>X</v>
      </c>
      <c r="L98" s="197">
        <f>'Data sup 2023'!Q92</f>
        <v>0</v>
      </c>
      <c r="M98" s="197">
        <f>'Data sup 2023'!R92</f>
        <v>0</v>
      </c>
      <c r="N98" s="197">
        <f>'Data sup 2023'!S92</f>
        <v>0</v>
      </c>
      <c r="O98" s="197">
        <f>'Data sup 2023'!T92</f>
        <v>0</v>
      </c>
      <c r="P98" s="197">
        <f>'Data sup 2023'!U92</f>
        <v>0</v>
      </c>
      <c r="Q98" s="197">
        <f>'Data sup 2023'!V92</f>
        <v>0</v>
      </c>
      <c r="R98" s="197">
        <f>'Data sup 2023'!AI92</f>
        <v>1</v>
      </c>
      <c r="S98" s="198">
        <f t="shared" si="1"/>
        <v>0.5</v>
      </c>
      <c r="T98" s="194"/>
      <c r="U98" s="194"/>
      <c r="V98" s="194"/>
    </row>
    <row r="99" spans="1:22" ht="23.25" customHeight="1">
      <c r="A99" s="186"/>
      <c r="B99" s="233" t="e">
        <f>'Data sup 2023'!A93</f>
        <v>#REF!</v>
      </c>
      <c r="C99" s="234"/>
      <c r="D99" s="195" t="e">
        <f>'Data sup 2023'!G93</f>
        <v>#REF!</v>
      </c>
      <c r="E99" s="196">
        <f>'Data sup 2023'!I93</f>
        <v>2</v>
      </c>
      <c r="F99" s="197">
        <f>'Data sup 2023'!K93</f>
        <v>0</v>
      </c>
      <c r="G99" s="197">
        <f>'Data sup 2023'!L93</f>
        <v>0</v>
      </c>
      <c r="H99" s="197">
        <f>'Data sup 2023'!M93</f>
        <v>0</v>
      </c>
      <c r="I99" s="197">
        <f>'Data sup 2023'!N93</f>
        <v>0</v>
      </c>
      <c r="J99" s="197">
        <f>'Data sup 2023'!O93</f>
        <v>0</v>
      </c>
      <c r="K99" s="197" t="str">
        <f>'Data sup 2023'!P93</f>
        <v>X</v>
      </c>
      <c r="L99" s="197">
        <f>'Data sup 2023'!Q93</f>
        <v>0</v>
      </c>
      <c r="M99" s="197">
        <f>'Data sup 2023'!R93</f>
        <v>0</v>
      </c>
      <c r="N99" s="197">
        <f>'Data sup 2023'!S93</f>
        <v>0</v>
      </c>
      <c r="O99" s="197">
        <f>'Data sup 2023'!T93</f>
        <v>0</v>
      </c>
      <c r="P99" s="197">
        <f>'Data sup 2023'!U93</f>
        <v>0</v>
      </c>
      <c r="Q99" s="197">
        <f>'Data sup 2023'!V93</f>
        <v>0</v>
      </c>
      <c r="R99" s="197">
        <f>'Data sup 2023'!AI93</f>
        <v>1</v>
      </c>
      <c r="S99" s="198">
        <f t="shared" si="1"/>
        <v>0.5</v>
      </c>
      <c r="T99" s="194"/>
      <c r="U99" s="194"/>
      <c r="V99" s="194"/>
    </row>
    <row r="100" spans="1:22" ht="23.25" customHeight="1">
      <c r="A100" s="186"/>
      <c r="B100" s="233" t="e">
        <f>'Data sup 2023'!A94</f>
        <v>#REF!</v>
      </c>
      <c r="C100" s="234"/>
      <c r="D100" s="195" t="e">
        <f>'Data sup 2023'!G94</f>
        <v>#REF!</v>
      </c>
      <c r="E100" s="196">
        <f>'Data sup 2023'!I94</f>
        <v>4</v>
      </c>
      <c r="F100" s="197">
        <f>'Data sup 2023'!K94</f>
        <v>0</v>
      </c>
      <c r="G100" s="197">
        <f>'Data sup 2023'!L94</f>
        <v>0</v>
      </c>
      <c r="H100" s="197">
        <f>'Data sup 2023'!M94</f>
        <v>0</v>
      </c>
      <c r="I100" s="197">
        <f>'Data sup 2023'!N94</f>
        <v>0</v>
      </c>
      <c r="J100" s="197">
        <f>'Data sup 2023'!O94</f>
        <v>0</v>
      </c>
      <c r="K100" s="197" t="str">
        <f>'Data sup 2023'!P94</f>
        <v>X</v>
      </c>
      <c r="L100" s="197" t="str">
        <f>'Data sup 2023'!Q94</f>
        <v>X</v>
      </c>
      <c r="M100" s="197" t="str">
        <f>'Data sup 2023'!R94</f>
        <v>X</v>
      </c>
      <c r="N100" s="197" t="str">
        <f>'Data sup 2023'!S94</f>
        <v>X</v>
      </c>
      <c r="O100" s="197" t="str">
        <f>'Data sup 2023'!T94</f>
        <v>X</v>
      </c>
      <c r="P100" s="197" t="str">
        <f>'Data sup 2023'!U94</f>
        <v>X</v>
      </c>
      <c r="Q100" s="197">
        <f>'Data sup 2023'!V94</f>
        <v>0</v>
      </c>
      <c r="R100" s="197">
        <f>'Data sup 2023'!AI94</f>
        <v>6</v>
      </c>
      <c r="S100" s="198">
        <f t="shared" si="1"/>
        <v>1.5</v>
      </c>
      <c r="T100" s="194"/>
      <c r="U100" s="194"/>
      <c r="V100" s="194"/>
    </row>
    <row r="101" spans="1:22" ht="23.25" customHeight="1">
      <c r="A101" s="186"/>
      <c r="B101" s="233" t="e">
        <f>'Data sup 2023'!A95</f>
        <v>#REF!</v>
      </c>
      <c r="C101" s="234"/>
      <c r="D101" s="195" t="e">
        <f>'Data sup 2023'!G95</f>
        <v>#REF!</v>
      </c>
      <c r="E101" s="196">
        <f>'Data sup 2023'!I95</f>
        <v>6</v>
      </c>
      <c r="F101" s="197">
        <f>'Data sup 2023'!K95</f>
        <v>0</v>
      </c>
      <c r="G101" s="197">
        <f>'Data sup 2023'!L95</f>
        <v>0</v>
      </c>
      <c r="H101" s="197">
        <f>'Data sup 2023'!M95</f>
        <v>0</v>
      </c>
      <c r="I101" s="197">
        <f>'Data sup 2023'!N95</f>
        <v>0</v>
      </c>
      <c r="J101" s="197">
        <f>'Data sup 2023'!O95</f>
        <v>0</v>
      </c>
      <c r="K101" s="197" t="str">
        <f>'Data sup 2023'!P95</f>
        <v>X</v>
      </c>
      <c r="L101" s="197" t="str">
        <f>'Data sup 2023'!Q95</f>
        <v>X</v>
      </c>
      <c r="M101" s="197" t="str">
        <f>'Data sup 2023'!R95</f>
        <v>X</v>
      </c>
      <c r="N101" s="197" t="str">
        <f>'Data sup 2023'!S95</f>
        <v>X</v>
      </c>
      <c r="O101" s="197" t="str">
        <f>'Data sup 2023'!T95</f>
        <v>X</v>
      </c>
      <c r="P101" s="197" t="str">
        <f>'Data sup 2023'!U95</f>
        <v>X</v>
      </c>
      <c r="Q101" s="197" t="str">
        <f>'Data sup 2023'!V95</f>
        <v>X</v>
      </c>
      <c r="R101" s="197">
        <f>'Data sup 2023'!AI95</f>
        <v>7</v>
      </c>
      <c r="S101" s="198">
        <f t="shared" si="1"/>
        <v>1.1666666666666667</v>
      </c>
      <c r="T101" s="194"/>
      <c r="U101" s="194"/>
      <c r="V101" s="194"/>
    </row>
    <row r="102" spans="1:22" ht="23.25" customHeight="1">
      <c r="A102" s="186"/>
      <c r="B102" s="233" t="e">
        <f>'Data sup 2023'!A96</f>
        <v>#REF!</v>
      </c>
      <c r="C102" s="234"/>
      <c r="D102" s="195" t="e">
        <f>'Data sup 2023'!G96</f>
        <v>#REF!</v>
      </c>
      <c r="E102" s="196">
        <f>'Data sup 2023'!I96</f>
        <v>5</v>
      </c>
      <c r="F102" s="197">
        <f>'Data sup 2023'!K96</f>
        <v>0</v>
      </c>
      <c r="G102" s="197">
        <f>'Data sup 2023'!L96</f>
        <v>0</v>
      </c>
      <c r="H102" s="197">
        <f>'Data sup 2023'!M96</f>
        <v>0</v>
      </c>
      <c r="I102" s="197">
        <f>'Data sup 2023'!N96</f>
        <v>0</v>
      </c>
      <c r="J102" s="197">
        <f>'Data sup 2023'!O96</f>
        <v>0</v>
      </c>
      <c r="K102" s="197" t="str">
        <f>'Data sup 2023'!P96</f>
        <v>X</v>
      </c>
      <c r="L102" s="197">
        <f>'Data sup 2023'!Q96</f>
        <v>0</v>
      </c>
      <c r="M102" s="197">
        <f>'Data sup 2023'!R96</f>
        <v>0</v>
      </c>
      <c r="N102" s="197" t="str">
        <f>'Data sup 2023'!S96</f>
        <v>X</v>
      </c>
      <c r="O102" s="197">
        <f>'Data sup 2023'!T96</f>
        <v>0</v>
      </c>
      <c r="P102" s="197">
        <f>'Data sup 2023'!U96</f>
        <v>0</v>
      </c>
      <c r="Q102" s="197">
        <f>'Data sup 2023'!V96</f>
        <v>0</v>
      </c>
      <c r="R102" s="197">
        <f>'Data sup 2023'!AI96</f>
        <v>2</v>
      </c>
      <c r="S102" s="198">
        <f t="shared" si="1"/>
        <v>0.4</v>
      </c>
      <c r="T102" s="194"/>
      <c r="U102" s="194"/>
      <c r="V102" s="194"/>
    </row>
    <row r="103" spans="1:22" ht="23.25" customHeight="1">
      <c r="A103" s="186"/>
      <c r="B103" s="233" t="e">
        <f>'Data sup 2023'!A97</f>
        <v>#REF!</v>
      </c>
      <c r="C103" s="234"/>
      <c r="D103" s="195" t="e">
        <f>'Data sup 2023'!G97</f>
        <v>#REF!</v>
      </c>
      <c r="E103" s="196">
        <f>'Data sup 2023'!I97</f>
        <v>1</v>
      </c>
      <c r="F103" s="197">
        <f>'Data sup 2023'!K97</f>
        <v>0</v>
      </c>
      <c r="G103" s="197">
        <f>'Data sup 2023'!L97</f>
        <v>0</v>
      </c>
      <c r="H103" s="197">
        <f>'Data sup 2023'!M97</f>
        <v>0</v>
      </c>
      <c r="I103" s="197">
        <f>'Data sup 2023'!N97</f>
        <v>0</v>
      </c>
      <c r="J103" s="197">
        <f>'Data sup 2023'!O97</f>
        <v>0</v>
      </c>
      <c r="K103" s="197" t="str">
        <f>'Data sup 2023'!P97</f>
        <v>X</v>
      </c>
      <c r="L103" s="197" t="str">
        <f>'Data sup 2023'!Q97</f>
        <v>X</v>
      </c>
      <c r="M103" s="197">
        <f>'Data sup 2023'!R97</f>
        <v>0</v>
      </c>
      <c r="N103" s="197">
        <f>'Data sup 2023'!S97</f>
        <v>0</v>
      </c>
      <c r="O103" s="197">
        <f>'Data sup 2023'!T97</f>
        <v>0</v>
      </c>
      <c r="P103" s="197">
        <f>'Data sup 2023'!U97</f>
        <v>0</v>
      </c>
      <c r="Q103" s="197">
        <f>'Data sup 2023'!V97</f>
        <v>0</v>
      </c>
      <c r="R103" s="197">
        <f>'Data sup 2023'!AI97</f>
        <v>2</v>
      </c>
      <c r="S103" s="196" t="s">
        <v>1984</v>
      </c>
      <c r="T103" s="23"/>
      <c r="U103" s="23"/>
      <c r="V103" s="23"/>
    </row>
    <row r="104" spans="1:22" ht="23.25" customHeight="1">
      <c r="A104" s="186"/>
      <c r="B104" s="233" t="e">
        <f>'Data sup 2023'!A98</f>
        <v>#REF!</v>
      </c>
      <c r="C104" s="234"/>
      <c r="D104" s="195" t="e">
        <f>'Data sup 2023'!G98</f>
        <v>#REF!</v>
      </c>
      <c r="E104" s="196">
        <f>'Data sup 2023'!I98</f>
        <v>1</v>
      </c>
      <c r="F104" s="197">
        <f>'Data sup 2023'!K98</f>
        <v>0</v>
      </c>
      <c r="G104" s="197">
        <f>'Data sup 2023'!L98</f>
        <v>0</v>
      </c>
      <c r="H104" s="197">
        <f>'Data sup 2023'!M98</f>
        <v>0</v>
      </c>
      <c r="I104" s="197">
        <f>'Data sup 2023'!N98</f>
        <v>0</v>
      </c>
      <c r="J104" s="197">
        <f>'Data sup 2023'!O98</f>
        <v>0</v>
      </c>
      <c r="K104" s="197">
        <f>'Data sup 2023'!P98</f>
        <v>0</v>
      </c>
      <c r="L104" s="197" t="str">
        <f>'Data sup 2023'!Q98</f>
        <v>X</v>
      </c>
      <c r="M104" s="197">
        <f>'Data sup 2023'!R98</f>
        <v>0</v>
      </c>
      <c r="N104" s="197">
        <f>'Data sup 2023'!S98</f>
        <v>0</v>
      </c>
      <c r="O104" s="197">
        <f>'Data sup 2023'!T98</f>
        <v>0</v>
      </c>
      <c r="P104" s="197">
        <f>'Data sup 2023'!U98</f>
        <v>0</v>
      </c>
      <c r="Q104" s="197">
        <f>'Data sup 2023'!V98</f>
        <v>0</v>
      </c>
      <c r="R104" s="197">
        <f>'Data sup 2023'!AI98</f>
        <v>1</v>
      </c>
      <c r="S104" s="198">
        <f t="shared" ref="S104:S147" si="2">IF(E104=0,"N/A",R104/E104*1)</f>
        <v>1</v>
      </c>
      <c r="T104" s="194"/>
      <c r="U104" s="194"/>
      <c r="V104" s="194"/>
    </row>
    <row r="105" spans="1:22" ht="23.25" customHeight="1">
      <c r="A105" s="186"/>
      <c r="B105" s="233" t="e">
        <f>'Data sup 2023'!A99</f>
        <v>#REF!</v>
      </c>
      <c r="C105" s="234"/>
      <c r="D105" s="195" t="e">
        <f>'Data sup 2023'!G99</f>
        <v>#REF!</v>
      </c>
      <c r="E105" s="196">
        <f>'Data sup 2023'!I99</f>
        <v>12</v>
      </c>
      <c r="F105" s="197" t="str">
        <f>'Data sup 2023'!K99</f>
        <v>N/A</v>
      </c>
      <c r="G105" s="197" t="str">
        <f>'Data sup 2023'!L99</f>
        <v>N/A</v>
      </c>
      <c r="H105" s="197" t="str">
        <f>'Data sup 2023'!M99</f>
        <v>N/A</v>
      </c>
      <c r="I105" s="197" t="str">
        <f>'Data sup 2023'!N99</f>
        <v>N/A</v>
      </c>
      <c r="J105" s="197" t="str">
        <f>'Data sup 2023'!O99</f>
        <v>N/A</v>
      </c>
      <c r="K105" s="197" t="str">
        <f>'Data sup 2023'!P99</f>
        <v>N/A</v>
      </c>
      <c r="L105" s="197" t="str">
        <f>'Data sup 2023'!Q99</f>
        <v>X</v>
      </c>
      <c r="M105" s="197" t="str">
        <f>'Data sup 2023'!R99</f>
        <v>X</v>
      </c>
      <c r="N105" s="197" t="str">
        <f>'Data sup 2023'!S99</f>
        <v>X</v>
      </c>
      <c r="O105" s="197" t="str">
        <f>'Data sup 2023'!T99</f>
        <v>X</v>
      </c>
      <c r="P105" s="197" t="str">
        <f>'Data sup 2023'!U99</f>
        <v>X</v>
      </c>
      <c r="Q105" s="197" t="str">
        <f>'Data sup 2023'!V99</f>
        <v>X</v>
      </c>
      <c r="R105" s="197">
        <f>'Data sup 2023'!AI99</f>
        <v>11</v>
      </c>
      <c r="S105" s="198">
        <f t="shared" si="2"/>
        <v>0.91666666666666663</v>
      </c>
      <c r="T105" s="194"/>
      <c r="U105" s="194"/>
      <c r="V105" s="194"/>
    </row>
    <row r="106" spans="1:22" ht="23.25" customHeight="1">
      <c r="A106" s="186"/>
      <c r="B106" s="233" t="e">
        <f>'Data sup 2023'!A100</f>
        <v>#REF!</v>
      </c>
      <c r="C106" s="234"/>
      <c r="D106" s="195" t="e">
        <f>'Data sup 2023'!G100</f>
        <v>#REF!</v>
      </c>
      <c r="E106" s="196">
        <f>'Data sup 2023'!I100</f>
        <v>13</v>
      </c>
      <c r="F106" s="197" t="str">
        <f>'Data sup 2023'!K100</f>
        <v>N/A</v>
      </c>
      <c r="G106" s="197" t="str">
        <f>'Data sup 2023'!L100</f>
        <v>N/A</v>
      </c>
      <c r="H106" s="197" t="str">
        <f>'Data sup 2023'!M100</f>
        <v>N/A</v>
      </c>
      <c r="I106" s="197" t="str">
        <f>'Data sup 2023'!N100</f>
        <v>N/A</v>
      </c>
      <c r="J106" s="197" t="str">
        <f>'Data sup 2023'!O100</f>
        <v>N/A</v>
      </c>
      <c r="K106" s="197" t="str">
        <f>'Data sup 2023'!P100</f>
        <v>N/A</v>
      </c>
      <c r="L106" s="197" t="str">
        <f>'Data sup 2023'!Q100</f>
        <v>X</v>
      </c>
      <c r="M106" s="197" t="str">
        <f>'Data sup 2023'!R100</f>
        <v>X</v>
      </c>
      <c r="N106" s="197" t="str">
        <f>'Data sup 2023'!S100</f>
        <v>X</v>
      </c>
      <c r="O106" s="197" t="str">
        <f>'Data sup 2023'!T100</f>
        <v>X</v>
      </c>
      <c r="P106" s="197" t="str">
        <f>'Data sup 2023'!U100</f>
        <v>X</v>
      </c>
      <c r="Q106" s="197" t="str">
        <f>'Data sup 2023'!V100</f>
        <v>X</v>
      </c>
      <c r="R106" s="197">
        <f>'Data sup 2023'!AI100</f>
        <v>11</v>
      </c>
      <c r="S106" s="198">
        <f t="shared" si="2"/>
        <v>0.84615384615384615</v>
      </c>
      <c r="T106" s="194"/>
      <c r="U106" s="194"/>
      <c r="V106" s="194"/>
    </row>
    <row r="107" spans="1:22" ht="23.25" customHeight="1">
      <c r="A107" s="186"/>
      <c r="B107" s="233" t="e">
        <f>'Data sup 2023'!A101</f>
        <v>#REF!</v>
      </c>
      <c r="C107" s="234"/>
      <c r="D107" s="195" t="e">
        <f>'Data sup 2023'!G101</f>
        <v>#REF!</v>
      </c>
      <c r="E107" s="196">
        <f>'Data sup 2023'!I101</f>
        <v>11</v>
      </c>
      <c r="F107" s="197" t="str">
        <f>'Data sup 2023'!K101</f>
        <v>N/A</v>
      </c>
      <c r="G107" s="197" t="str">
        <f>'Data sup 2023'!L101</f>
        <v>N/A</v>
      </c>
      <c r="H107" s="197" t="str">
        <f>'Data sup 2023'!M101</f>
        <v>N/A</v>
      </c>
      <c r="I107" s="197" t="str">
        <f>'Data sup 2023'!N101</f>
        <v>N/A</v>
      </c>
      <c r="J107" s="197" t="str">
        <f>'Data sup 2023'!O101</f>
        <v>N/A</v>
      </c>
      <c r="K107" s="197" t="str">
        <f>'Data sup 2023'!P101</f>
        <v>N/A</v>
      </c>
      <c r="L107" s="197" t="str">
        <f>'Data sup 2023'!Q101</f>
        <v>N/A</v>
      </c>
      <c r="M107" s="197" t="str">
        <f>'Data sup 2023'!R101</f>
        <v>N/A</v>
      </c>
      <c r="N107" s="197" t="str">
        <f>'Data sup 2023'!S101</f>
        <v>N/A</v>
      </c>
      <c r="O107" s="197" t="str">
        <f>'Data sup 2023'!T101</f>
        <v>N/A</v>
      </c>
      <c r="P107" s="197" t="str">
        <f>'Data sup 2023'!U101</f>
        <v>N/A</v>
      </c>
      <c r="Q107" s="197" t="str">
        <f>'Data sup 2023'!V101</f>
        <v>N/A</v>
      </c>
      <c r="R107" s="197">
        <f>'Data sup 2023'!AI101</f>
        <v>0</v>
      </c>
      <c r="S107" s="198">
        <f t="shared" si="2"/>
        <v>0</v>
      </c>
      <c r="T107" s="194"/>
      <c r="U107" s="194"/>
      <c r="V107" s="194"/>
    </row>
    <row r="108" spans="1:22" ht="23.25" customHeight="1">
      <c r="A108" s="186"/>
      <c r="B108" s="233" t="e">
        <f>'Data sup 2023'!A102</f>
        <v>#REF!</v>
      </c>
      <c r="C108" s="234"/>
      <c r="D108" s="195" t="e">
        <f>'Data sup 2023'!G102</f>
        <v>#REF!</v>
      </c>
      <c r="E108" s="196">
        <f>'Data sup 2023'!I102</f>
        <v>13</v>
      </c>
      <c r="F108" s="197" t="str">
        <f>'Data sup 2023'!K102</f>
        <v>N/A</v>
      </c>
      <c r="G108" s="197" t="str">
        <f>'Data sup 2023'!L102</f>
        <v>N/A</v>
      </c>
      <c r="H108" s="197" t="str">
        <f>'Data sup 2023'!M102</f>
        <v>N/A</v>
      </c>
      <c r="I108" s="197" t="str">
        <f>'Data sup 2023'!N102</f>
        <v>N/A</v>
      </c>
      <c r="J108" s="197" t="str">
        <f>'Data sup 2023'!O102</f>
        <v>N/A</v>
      </c>
      <c r="K108" s="197" t="str">
        <f>'Data sup 2023'!P102</f>
        <v>X</v>
      </c>
      <c r="L108" s="197" t="str">
        <f>'Data sup 2023'!Q102</f>
        <v>X</v>
      </c>
      <c r="M108" s="197" t="str">
        <f>'Data sup 2023'!R102</f>
        <v>X</v>
      </c>
      <c r="N108" s="197" t="str">
        <f>'Data sup 2023'!S102</f>
        <v>X</v>
      </c>
      <c r="O108" s="197" t="str">
        <f>'Data sup 2023'!T102</f>
        <v>X</v>
      </c>
      <c r="P108" s="197" t="str">
        <f>'Data sup 2023'!U102</f>
        <v>X</v>
      </c>
      <c r="Q108" s="197" t="str">
        <f>'Data sup 2023'!V102</f>
        <v>X</v>
      </c>
      <c r="R108" s="197">
        <f>'Data sup 2023'!AI102</f>
        <v>12</v>
      </c>
      <c r="S108" s="198">
        <f t="shared" si="2"/>
        <v>0.92307692307692313</v>
      </c>
      <c r="T108" s="194"/>
      <c r="U108" s="194"/>
      <c r="V108" s="194"/>
    </row>
    <row r="109" spans="1:22" ht="23.25" customHeight="1">
      <c r="A109" s="186"/>
      <c r="B109" s="233" t="e">
        <f>'Data sup 2023'!A103</f>
        <v>#REF!</v>
      </c>
      <c r="C109" s="234"/>
      <c r="D109" s="195" t="e">
        <f>'Data sup 2023'!G103</f>
        <v>#REF!</v>
      </c>
      <c r="E109" s="196">
        <f>'Data sup 2023'!I103</f>
        <v>1</v>
      </c>
      <c r="F109" s="197">
        <f>'Data sup 2023'!K103</f>
        <v>0</v>
      </c>
      <c r="G109" s="197">
        <f>'Data sup 2023'!L103</f>
        <v>0</v>
      </c>
      <c r="H109" s="197">
        <f>'Data sup 2023'!M103</f>
        <v>0</v>
      </c>
      <c r="I109" s="197">
        <f>'Data sup 2023'!N103</f>
        <v>0</v>
      </c>
      <c r="J109" s="197">
        <f>'Data sup 2023'!O103</f>
        <v>0</v>
      </c>
      <c r="K109" s="197">
        <f>'Data sup 2023'!P103</f>
        <v>0</v>
      </c>
      <c r="L109" s="197" t="str">
        <f>'Data sup 2023'!Q103</f>
        <v>X</v>
      </c>
      <c r="M109" s="197">
        <f>'Data sup 2023'!R103</f>
        <v>0</v>
      </c>
      <c r="N109" s="197">
        <f>'Data sup 2023'!S103</f>
        <v>0</v>
      </c>
      <c r="O109" s="197">
        <f>'Data sup 2023'!T103</f>
        <v>0</v>
      </c>
      <c r="P109" s="197">
        <f>'Data sup 2023'!U103</f>
        <v>0</v>
      </c>
      <c r="Q109" s="197">
        <f>'Data sup 2023'!V103</f>
        <v>0</v>
      </c>
      <c r="R109" s="197">
        <f>'Data sup 2023'!AI103</f>
        <v>1</v>
      </c>
      <c r="S109" s="198">
        <f t="shared" si="2"/>
        <v>1</v>
      </c>
      <c r="T109" s="194"/>
      <c r="U109" s="194"/>
      <c r="V109" s="194"/>
    </row>
    <row r="110" spans="1:22" ht="23.25" customHeight="1">
      <c r="A110" s="186"/>
      <c r="B110" s="233" t="e">
        <f>'Data sup 2023'!A104</f>
        <v>#REF!</v>
      </c>
      <c r="C110" s="234"/>
      <c r="D110" s="195" t="e">
        <f>'Data sup 2023'!G104</f>
        <v>#REF!</v>
      </c>
      <c r="E110" s="196">
        <f>'Data sup 2023'!I104</f>
        <v>2</v>
      </c>
      <c r="F110" s="197">
        <f>'Data sup 2023'!K104</f>
        <v>0</v>
      </c>
      <c r="G110" s="197">
        <f>'Data sup 2023'!L104</f>
        <v>0</v>
      </c>
      <c r="H110" s="197">
        <f>'Data sup 2023'!M104</f>
        <v>0</v>
      </c>
      <c r="I110" s="197">
        <f>'Data sup 2023'!N104</f>
        <v>0</v>
      </c>
      <c r="J110" s="197">
        <f>'Data sup 2023'!O104</f>
        <v>0</v>
      </c>
      <c r="K110" s="197" t="str">
        <f>'Data sup 2023'!P104</f>
        <v>X</v>
      </c>
      <c r="L110" s="197">
        <f>'Data sup 2023'!Q104</f>
        <v>0</v>
      </c>
      <c r="M110" s="197">
        <f>'Data sup 2023'!R104</f>
        <v>0</v>
      </c>
      <c r="N110" s="197">
        <f>'Data sup 2023'!S104</f>
        <v>0</v>
      </c>
      <c r="O110" s="197">
        <f>'Data sup 2023'!T104</f>
        <v>0</v>
      </c>
      <c r="P110" s="197">
        <f>'Data sup 2023'!U104</f>
        <v>0</v>
      </c>
      <c r="Q110" s="197">
        <f>'Data sup 2023'!V104</f>
        <v>0</v>
      </c>
      <c r="R110" s="197">
        <f>'Data sup 2023'!AI104</f>
        <v>1</v>
      </c>
      <c r="S110" s="198">
        <f t="shared" si="2"/>
        <v>0.5</v>
      </c>
      <c r="T110" s="194"/>
      <c r="U110" s="194"/>
      <c r="V110" s="194"/>
    </row>
    <row r="111" spans="1:22" ht="23.25" customHeight="1">
      <c r="A111" s="186"/>
      <c r="B111" s="233" t="e">
        <f>'Data sup 2023'!A105</f>
        <v>#REF!</v>
      </c>
      <c r="C111" s="234"/>
      <c r="D111" s="195" t="e">
        <f>'Data sup 2023'!G105</f>
        <v>#REF!</v>
      </c>
      <c r="E111" s="196">
        <f>'Data sup 2023'!I105</f>
        <v>2</v>
      </c>
      <c r="F111" s="197">
        <f>'Data sup 2023'!K105</f>
        <v>0</v>
      </c>
      <c r="G111" s="197">
        <f>'Data sup 2023'!L105</f>
        <v>0</v>
      </c>
      <c r="H111" s="197">
        <f>'Data sup 2023'!M105</f>
        <v>0</v>
      </c>
      <c r="I111" s="197">
        <f>'Data sup 2023'!N105</f>
        <v>0</v>
      </c>
      <c r="J111" s="197">
        <f>'Data sup 2023'!O105</f>
        <v>0</v>
      </c>
      <c r="K111" s="197">
        <f>'Data sup 2023'!P105</f>
        <v>0</v>
      </c>
      <c r="L111" s="197" t="str">
        <f>'Data sup 2023'!Q105</f>
        <v>X</v>
      </c>
      <c r="M111" s="197" t="str">
        <f>'Data sup 2023'!R105</f>
        <v>X</v>
      </c>
      <c r="N111" s="197" t="str">
        <f>'Data sup 2023'!S105</f>
        <v>X</v>
      </c>
      <c r="O111" s="197">
        <f>'Data sup 2023'!T105</f>
        <v>0</v>
      </c>
      <c r="P111" s="197">
        <f>'Data sup 2023'!U105</f>
        <v>0</v>
      </c>
      <c r="Q111" s="197">
        <f>'Data sup 2023'!V105</f>
        <v>0</v>
      </c>
      <c r="R111" s="197">
        <f>'Data sup 2023'!AI105</f>
        <v>3</v>
      </c>
      <c r="S111" s="198">
        <f t="shared" si="2"/>
        <v>1.5</v>
      </c>
      <c r="T111" s="194"/>
      <c r="U111" s="194"/>
      <c r="V111" s="194"/>
    </row>
    <row r="112" spans="1:22" ht="23.25" customHeight="1">
      <c r="A112" s="186"/>
      <c r="B112" s="233" t="e">
        <f>'Data sup 2023'!A106</f>
        <v>#REF!</v>
      </c>
      <c r="C112" s="234"/>
      <c r="D112" s="195" t="e">
        <f>'Data sup 2023'!G106</f>
        <v>#REF!</v>
      </c>
      <c r="E112" s="196">
        <f>'Data sup 2023'!I106</f>
        <v>5</v>
      </c>
      <c r="F112" s="197">
        <f>'Data sup 2023'!K106</f>
        <v>0</v>
      </c>
      <c r="G112" s="197">
        <f>'Data sup 2023'!L106</f>
        <v>0</v>
      </c>
      <c r="H112" s="197">
        <f>'Data sup 2023'!M106</f>
        <v>0</v>
      </c>
      <c r="I112" s="197">
        <f>'Data sup 2023'!N106</f>
        <v>0</v>
      </c>
      <c r="J112" s="197">
        <f>'Data sup 2023'!O106</f>
        <v>0</v>
      </c>
      <c r="K112" s="197" t="str">
        <f>'Data sup 2023'!P106</f>
        <v>X</v>
      </c>
      <c r="L112" s="197" t="str">
        <f>'Data sup 2023'!Q106</f>
        <v>X</v>
      </c>
      <c r="M112" s="197">
        <f>'Data sup 2023'!R106</f>
        <v>0</v>
      </c>
      <c r="N112" s="197">
        <f>'Data sup 2023'!S106</f>
        <v>0</v>
      </c>
      <c r="O112" s="197" t="str">
        <f>'Data sup 2023'!T106</f>
        <v>X</v>
      </c>
      <c r="P112" s="197">
        <f>'Data sup 2023'!U106</f>
        <v>0</v>
      </c>
      <c r="Q112" s="197" t="str">
        <f>'Data sup 2023'!V106</f>
        <v>X</v>
      </c>
      <c r="R112" s="197">
        <f>'Data sup 2023'!AI106</f>
        <v>4</v>
      </c>
      <c r="S112" s="198">
        <f t="shared" si="2"/>
        <v>0.8</v>
      </c>
      <c r="T112" s="194"/>
      <c r="U112" s="194"/>
      <c r="V112" s="194"/>
    </row>
    <row r="113" spans="1:22" ht="23.25" customHeight="1">
      <c r="A113" s="186"/>
      <c r="B113" s="233" t="e">
        <f>'Data sup 2023'!A107</f>
        <v>#REF!</v>
      </c>
      <c r="C113" s="234"/>
      <c r="D113" s="195" t="e">
        <f>'Data sup 2023'!G107</f>
        <v>#REF!</v>
      </c>
      <c r="E113" s="196">
        <f>'Data sup 2023'!I107</f>
        <v>2</v>
      </c>
      <c r="F113" s="197">
        <f>'Data sup 2023'!K107</f>
        <v>0</v>
      </c>
      <c r="G113" s="197">
        <f>'Data sup 2023'!L107</f>
        <v>0</v>
      </c>
      <c r="H113" s="197">
        <f>'Data sup 2023'!M107</f>
        <v>0</v>
      </c>
      <c r="I113" s="197">
        <f>'Data sup 2023'!N107</f>
        <v>0</v>
      </c>
      <c r="J113" s="197">
        <f>'Data sup 2023'!O107</f>
        <v>0</v>
      </c>
      <c r="K113" s="197">
        <f>'Data sup 2023'!P107</f>
        <v>0</v>
      </c>
      <c r="L113" s="197" t="str">
        <f>'Data sup 2023'!Q107</f>
        <v>X</v>
      </c>
      <c r="M113" s="197" t="str">
        <f>'Data sup 2023'!R107</f>
        <v>X</v>
      </c>
      <c r="N113" s="197">
        <f>'Data sup 2023'!S107</f>
        <v>0</v>
      </c>
      <c r="O113" s="197" t="str">
        <f>'Data sup 2023'!T107</f>
        <v>X</v>
      </c>
      <c r="P113" s="197">
        <f>'Data sup 2023'!U107</f>
        <v>0</v>
      </c>
      <c r="Q113" s="197">
        <f>'Data sup 2023'!V107</f>
        <v>0</v>
      </c>
      <c r="R113" s="197">
        <f>'Data sup 2023'!AI107</f>
        <v>3</v>
      </c>
      <c r="S113" s="198">
        <f t="shared" si="2"/>
        <v>1.5</v>
      </c>
      <c r="T113" s="194"/>
      <c r="U113" s="194"/>
      <c r="V113" s="194"/>
    </row>
    <row r="114" spans="1:22" ht="23.25" customHeight="1">
      <c r="A114" s="186"/>
      <c r="B114" s="233" t="e">
        <f>'Data sup 2023'!A108</f>
        <v>#REF!</v>
      </c>
      <c r="C114" s="234"/>
      <c r="D114" s="195" t="e">
        <f>'Data sup 2023'!G108</f>
        <v>#REF!</v>
      </c>
      <c r="E114" s="196">
        <f>'Data sup 2023'!I108</f>
        <v>2</v>
      </c>
      <c r="F114" s="197">
        <f>'Data sup 2023'!K108</f>
        <v>0</v>
      </c>
      <c r="G114" s="197">
        <f>'Data sup 2023'!L108</f>
        <v>0</v>
      </c>
      <c r="H114" s="197">
        <f>'Data sup 2023'!M108</f>
        <v>0</v>
      </c>
      <c r="I114" s="197">
        <f>'Data sup 2023'!N108</f>
        <v>0</v>
      </c>
      <c r="J114" s="197">
        <f>'Data sup 2023'!O108</f>
        <v>0</v>
      </c>
      <c r="K114" s="197">
        <f>'Data sup 2023'!P108</f>
        <v>0</v>
      </c>
      <c r="L114" s="197" t="str">
        <f>'Data sup 2023'!Q108</f>
        <v>X</v>
      </c>
      <c r="M114" s="197" t="str">
        <f>'Data sup 2023'!R108</f>
        <v>X</v>
      </c>
      <c r="N114" s="197">
        <f>'Data sup 2023'!S108</f>
        <v>0</v>
      </c>
      <c r="O114" s="197">
        <f>'Data sup 2023'!T108</f>
        <v>0</v>
      </c>
      <c r="P114" s="197">
        <f>'Data sup 2023'!U108</f>
        <v>0</v>
      </c>
      <c r="Q114" s="197">
        <f>'Data sup 2023'!V108</f>
        <v>0</v>
      </c>
      <c r="R114" s="197">
        <f>'Data sup 2023'!AI108</f>
        <v>2</v>
      </c>
      <c r="S114" s="198">
        <f t="shared" si="2"/>
        <v>1</v>
      </c>
      <c r="T114" s="194"/>
      <c r="U114" s="194"/>
      <c r="V114" s="194"/>
    </row>
    <row r="115" spans="1:22" ht="23.25" customHeight="1">
      <c r="A115" s="186"/>
      <c r="B115" s="233" t="e">
        <f>'Data sup 2023'!A109</f>
        <v>#REF!</v>
      </c>
      <c r="C115" s="234"/>
      <c r="D115" s="195" t="e">
        <f>'Data sup 2023'!G109</f>
        <v>#REF!</v>
      </c>
      <c r="E115" s="196">
        <f>'Data sup 2023'!I109</f>
        <v>4</v>
      </c>
      <c r="F115" s="197">
        <f>'Data sup 2023'!K109</f>
        <v>0</v>
      </c>
      <c r="G115" s="197">
        <f>'Data sup 2023'!L109</f>
        <v>0</v>
      </c>
      <c r="H115" s="197">
        <f>'Data sup 2023'!M109</f>
        <v>0</v>
      </c>
      <c r="I115" s="197">
        <f>'Data sup 2023'!N109</f>
        <v>0</v>
      </c>
      <c r="J115" s="197">
        <f>'Data sup 2023'!O109</f>
        <v>0</v>
      </c>
      <c r="K115" s="197">
        <f>'Data sup 2023'!P109</f>
        <v>0</v>
      </c>
      <c r="L115" s="197" t="str">
        <f>'Data sup 2023'!Q109</f>
        <v>X</v>
      </c>
      <c r="M115" s="197">
        <f>'Data sup 2023'!R109</f>
        <v>0</v>
      </c>
      <c r="N115" s="197">
        <f>'Data sup 2023'!S109</f>
        <v>0</v>
      </c>
      <c r="O115" s="197">
        <f>'Data sup 2023'!T109</f>
        <v>0</v>
      </c>
      <c r="P115" s="197">
        <f>'Data sup 2023'!U109</f>
        <v>0</v>
      </c>
      <c r="Q115" s="197">
        <f>'Data sup 2023'!V109</f>
        <v>0</v>
      </c>
      <c r="R115" s="197">
        <f>'Data sup 2023'!AI109</f>
        <v>1</v>
      </c>
      <c r="S115" s="198">
        <f t="shared" si="2"/>
        <v>0.25</v>
      </c>
      <c r="T115" s="194"/>
      <c r="U115" s="194"/>
      <c r="V115" s="194"/>
    </row>
    <row r="116" spans="1:22" ht="23.25" customHeight="1">
      <c r="A116" s="186"/>
      <c r="B116" s="233" t="e">
        <f>'Data sup 2023'!A110</f>
        <v>#REF!</v>
      </c>
      <c r="C116" s="234"/>
      <c r="D116" s="195" t="e">
        <f>'Data sup 2023'!G110</f>
        <v>#REF!</v>
      </c>
      <c r="E116" s="196">
        <f>'Data sup 2023'!I110</f>
        <v>2</v>
      </c>
      <c r="F116" s="197">
        <f>'Data sup 2023'!K110</f>
        <v>0</v>
      </c>
      <c r="G116" s="197">
        <f>'Data sup 2023'!L110</f>
        <v>0</v>
      </c>
      <c r="H116" s="197">
        <f>'Data sup 2023'!M110</f>
        <v>0</v>
      </c>
      <c r="I116" s="197">
        <f>'Data sup 2023'!N110</f>
        <v>0</v>
      </c>
      <c r="J116" s="197">
        <f>'Data sup 2023'!O110</f>
        <v>0</v>
      </c>
      <c r="K116" s="197">
        <f>'Data sup 2023'!P110</f>
        <v>0</v>
      </c>
      <c r="L116" s="197" t="str">
        <f>'Data sup 2023'!Q110</f>
        <v>X</v>
      </c>
      <c r="M116" s="197">
        <f>'Data sup 2023'!R110</f>
        <v>0</v>
      </c>
      <c r="N116" s="197">
        <f>'Data sup 2023'!S110</f>
        <v>0</v>
      </c>
      <c r="O116" s="197">
        <f>'Data sup 2023'!T110</f>
        <v>0</v>
      </c>
      <c r="P116" s="197">
        <f>'Data sup 2023'!U110</f>
        <v>0</v>
      </c>
      <c r="Q116" s="197">
        <f>'Data sup 2023'!V110</f>
        <v>0</v>
      </c>
      <c r="R116" s="197">
        <f>'Data sup 2023'!AI110</f>
        <v>1</v>
      </c>
      <c r="S116" s="198">
        <f t="shared" si="2"/>
        <v>0.5</v>
      </c>
      <c r="T116" s="194"/>
      <c r="U116" s="194"/>
      <c r="V116" s="194"/>
    </row>
    <row r="117" spans="1:22" ht="23.25" customHeight="1">
      <c r="A117" s="186"/>
      <c r="B117" s="233" t="e">
        <f>'Data sup 2023'!A111</f>
        <v>#REF!</v>
      </c>
      <c r="C117" s="234"/>
      <c r="D117" s="195" t="e">
        <f>'Data sup 2023'!G111</f>
        <v>#REF!</v>
      </c>
      <c r="E117" s="196">
        <f>'Data sup 2023'!I111</f>
        <v>0</v>
      </c>
      <c r="F117" s="197" t="str">
        <f>'Data sup 2023'!K111</f>
        <v>N/A</v>
      </c>
      <c r="G117" s="197" t="str">
        <f>'Data sup 2023'!L111</f>
        <v>N/A</v>
      </c>
      <c r="H117" s="197" t="str">
        <f>'Data sup 2023'!M111</f>
        <v>N/A</v>
      </c>
      <c r="I117" s="197" t="str">
        <f>'Data sup 2023'!N111</f>
        <v>N/A</v>
      </c>
      <c r="J117" s="197" t="str">
        <f>'Data sup 2023'!O111</f>
        <v>N/A</v>
      </c>
      <c r="K117" s="197" t="str">
        <f>'Data sup 2023'!P111</f>
        <v>N/A</v>
      </c>
      <c r="L117" s="197" t="str">
        <f>'Data sup 2023'!Q111</f>
        <v>N/A</v>
      </c>
      <c r="M117" s="197" t="str">
        <f>'Data sup 2023'!R111</f>
        <v>N/A</v>
      </c>
      <c r="N117" s="197" t="str">
        <f>'Data sup 2023'!S111</f>
        <v>N/A</v>
      </c>
      <c r="O117" s="197" t="str">
        <f>'Data sup 2023'!T111</f>
        <v>N/A</v>
      </c>
      <c r="P117" s="197" t="str">
        <f>'Data sup 2023'!U111</f>
        <v>N/A</v>
      </c>
      <c r="Q117" s="197" t="str">
        <f>'Data sup 2023'!V111</f>
        <v>N/A</v>
      </c>
      <c r="R117" s="197">
        <f>'Data sup 2023'!AI111</f>
        <v>0</v>
      </c>
      <c r="S117" s="198" t="str">
        <f t="shared" si="2"/>
        <v>N/A</v>
      </c>
      <c r="T117" s="194"/>
      <c r="U117" s="194"/>
      <c r="V117" s="194"/>
    </row>
    <row r="118" spans="1:22" ht="23.25" customHeight="1">
      <c r="A118" s="186"/>
      <c r="B118" s="233" t="e">
        <f>'Data sup 2023'!A112</f>
        <v>#REF!</v>
      </c>
      <c r="C118" s="234"/>
      <c r="D118" s="195" t="e">
        <f>'Data sup 2023'!G112</f>
        <v>#REF!</v>
      </c>
      <c r="E118" s="196">
        <f>'Data sup 2023'!I112</f>
        <v>5</v>
      </c>
      <c r="F118" s="197">
        <f>'Data sup 2023'!K112</f>
        <v>0</v>
      </c>
      <c r="G118" s="197">
        <f>'Data sup 2023'!L112</f>
        <v>0</v>
      </c>
      <c r="H118" s="197">
        <f>'Data sup 2023'!M112</f>
        <v>0</v>
      </c>
      <c r="I118" s="197">
        <f>'Data sup 2023'!N112</f>
        <v>0</v>
      </c>
      <c r="J118" s="197">
        <f>'Data sup 2023'!O112</f>
        <v>0</v>
      </c>
      <c r="K118" s="197">
        <f>'Data sup 2023'!P112</f>
        <v>0</v>
      </c>
      <c r="L118" s="197" t="str">
        <f>'Data sup 2023'!Q112</f>
        <v>X</v>
      </c>
      <c r="M118" s="197" t="str">
        <f>'Data sup 2023'!R112</f>
        <v>X</v>
      </c>
      <c r="N118" s="197">
        <f>'Data sup 2023'!S112</f>
        <v>0</v>
      </c>
      <c r="O118" s="197">
        <f>'Data sup 2023'!T112</f>
        <v>0</v>
      </c>
      <c r="P118" s="197">
        <f>'Data sup 2023'!U112</f>
        <v>0</v>
      </c>
      <c r="Q118" s="197">
        <f>'Data sup 2023'!V112</f>
        <v>0</v>
      </c>
      <c r="R118" s="197">
        <f>'Data sup 2023'!AI112</f>
        <v>2</v>
      </c>
      <c r="S118" s="198">
        <f t="shared" si="2"/>
        <v>0.4</v>
      </c>
      <c r="T118" s="194"/>
      <c r="U118" s="194"/>
      <c r="V118" s="194"/>
    </row>
    <row r="119" spans="1:22" ht="23.25" customHeight="1">
      <c r="A119" s="186"/>
      <c r="B119" s="233" t="e">
        <f>'Data sup 2023'!A113</f>
        <v>#REF!</v>
      </c>
      <c r="C119" s="234"/>
      <c r="D119" s="195" t="e">
        <f>'Data sup 2023'!G113</f>
        <v>#REF!</v>
      </c>
      <c r="E119" s="196">
        <f>'Data sup 2023'!I113</f>
        <v>1</v>
      </c>
      <c r="F119" s="197">
        <f>'Data sup 2023'!K113</f>
        <v>0</v>
      </c>
      <c r="G119" s="197">
        <f>'Data sup 2023'!L113</f>
        <v>0</v>
      </c>
      <c r="H119" s="197">
        <f>'Data sup 2023'!M113</f>
        <v>0</v>
      </c>
      <c r="I119" s="197">
        <f>'Data sup 2023'!N113</f>
        <v>0</v>
      </c>
      <c r="J119" s="197">
        <f>'Data sup 2023'!O113</f>
        <v>0</v>
      </c>
      <c r="K119" s="197">
        <f>'Data sup 2023'!P113</f>
        <v>0</v>
      </c>
      <c r="L119" s="197" t="str">
        <f>'Data sup 2023'!Q113</f>
        <v>X</v>
      </c>
      <c r="M119" s="197">
        <f>'Data sup 2023'!R113</f>
        <v>0</v>
      </c>
      <c r="N119" s="197">
        <f>'Data sup 2023'!S113</f>
        <v>0</v>
      </c>
      <c r="O119" s="197">
        <f>'Data sup 2023'!T113</f>
        <v>0</v>
      </c>
      <c r="P119" s="197">
        <f>'Data sup 2023'!U113</f>
        <v>0</v>
      </c>
      <c r="Q119" s="197">
        <f>'Data sup 2023'!V113</f>
        <v>0</v>
      </c>
      <c r="R119" s="197">
        <f>'Data sup 2023'!AI113</f>
        <v>1</v>
      </c>
      <c r="S119" s="198">
        <f t="shared" si="2"/>
        <v>1</v>
      </c>
      <c r="T119" s="194"/>
      <c r="U119" s="194"/>
      <c r="V119" s="194"/>
    </row>
    <row r="120" spans="1:22" ht="23.25" customHeight="1">
      <c r="A120" s="186"/>
      <c r="B120" s="233" t="e">
        <f>'Data sup 2023'!A114</f>
        <v>#REF!</v>
      </c>
      <c r="C120" s="234"/>
      <c r="D120" s="195" t="e">
        <f>'Data sup 2023'!G114</f>
        <v>#REF!</v>
      </c>
      <c r="E120" s="196">
        <f>'Data sup 2023'!I114</f>
        <v>2</v>
      </c>
      <c r="F120" s="197">
        <f>'Data sup 2023'!K114</f>
        <v>0</v>
      </c>
      <c r="G120" s="197">
        <f>'Data sup 2023'!L114</f>
        <v>0</v>
      </c>
      <c r="H120" s="197">
        <f>'Data sup 2023'!M114</f>
        <v>0</v>
      </c>
      <c r="I120" s="197">
        <f>'Data sup 2023'!N114</f>
        <v>0</v>
      </c>
      <c r="J120" s="197">
        <f>'Data sup 2023'!O114</f>
        <v>0</v>
      </c>
      <c r="K120" s="197">
        <f>'Data sup 2023'!P114</f>
        <v>0</v>
      </c>
      <c r="L120" s="197" t="str">
        <f>'Data sup 2023'!Q114</f>
        <v>X</v>
      </c>
      <c r="M120" s="197" t="str">
        <f>'Data sup 2023'!R114</f>
        <v>X</v>
      </c>
      <c r="N120" s="197">
        <f>'Data sup 2023'!S114</f>
        <v>0</v>
      </c>
      <c r="O120" s="197" t="str">
        <f>'Data sup 2023'!T114</f>
        <v>X</v>
      </c>
      <c r="P120" s="197" t="str">
        <f>'Data sup 2023'!U114</f>
        <v>X</v>
      </c>
      <c r="Q120" s="197">
        <f>'Data sup 2023'!V114</f>
        <v>0</v>
      </c>
      <c r="R120" s="197">
        <f>'Data sup 2023'!AI114</f>
        <v>4</v>
      </c>
      <c r="S120" s="198">
        <f t="shared" si="2"/>
        <v>2</v>
      </c>
      <c r="T120" s="194"/>
      <c r="U120" s="194"/>
      <c r="V120" s="194"/>
    </row>
    <row r="121" spans="1:22" ht="23.25" customHeight="1">
      <c r="A121" s="186"/>
      <c r="B121" s="233" t="e">
        <f>'Data sup 2023'!A115</f>
        <v>#REF!</v>
      </c>
      <c r="C121" s="234"/>
      <c r="D121" s="195" t="e">
        <f>'Data sup 2023'!G115</f>
        <v>#REF!</v>
      </c>
      <c r="E121" s="196">
        <f>'Data sup 2023'!I115</f>
        <v>1</v>
      </c>
      <c r="F121" s="197">
        <f>'Data sup 2023'!K115</f>
        <v>0</v>
      </c>
      <c r="G121" s="197">
        <f>'Data sup 2023'!L115</f>
        <v>0</v>
      </c>
      <c r="H121" s="197">
        <f>'Data sup 2023'!M115</f>
        <v>0</v>
      </c>
      <c r="I121" s="197">
        <f>'Data sup 2023'!N115</f>
        <v>0</v>
      </c>
      <c r="J121" s="197">
        <f>'Data sup 2023'!O115</f>
        <v>0</v>
      </c>
      <c r="K121" s="197">
        <f>'Data sup 2023'!P115</f>
        <v>0</v>
      </c>
      <c r="L121" s="197" t="str">
        <f>'Data sup 2023'!Q115</f>
        <v>X</v>
      </c>
      <c r="M121" s="197">
        <f>'Data sup 2023'!R115</f>
        <v>0</v>
      </c>
      <c r="N121" s="197">
        <f>'Data sup 2023'!S115</f>
        <v>0</v>
      </c>
      <c r="O121" s="197">
        <f>'Data sup 2023'!T115</f>
        <v>0</v>
      </c>
      <c r="P121" s="197">
        <f>'Data sup 2023'!U115</f>
        <v>0</v>
      </c>
      <c r="Q121" s="197">
        <f>'Data sup 2023'!V115</f>
        <v>0</v>
      </c>
      <c r="R121" s="197">
        <f>'Data sup 2023'!AI115</f>
        <v>1</v>
      </c>
      <c r="S121" s="198">
        <f t="shared" si="2"/>
        <v>1</v>
      </c>
      <c r="T121" s="194"/>
      <c r="U121" s="194"/>
      <c r="V121" s="194"/>
    </row>
    <row r="122" spans="1:22" ht="23.25" customHeight="1">
      <c r="A122" s="186"/>
      <c r="B122" s="233" t="e">
        <f>'Data sup 2023'!A116</f>
        <v>#REF!</v>
      </c>
      <c r="C122" s="234"/>
      <c r="D122" s="195" t="e">
        <f>'Data sup 2023'!G116</f>
        <v>#REF!</v>
      </c>
      <c r="E122" s="196">
        <f>'Data sup 2023'!I116</f>
        <v>1</v>
      </c>
      <c r="F122" s="197">
        <f>'Data sup 2023'!K116</f>
        <v>0</v>
      </c>
      <c r="G122" s="197">
        <f>'Data sup 2023'!L116</f>
        <v>0</v>
      </c>
      <c r="H122" s="197">
        <f>'Data sup 2023'!M116</f>
        <v>0</v>
      </c>
      <c r="I122" s="197">
        <f>'Data sup 2023'!N116</f>
        <v>0</v>
      </c>
      <c r="J122" s="197">
        <f>'Data sup 2023'!O116</f>
        <v>0</v>
      </c>
      <c r="K122" s="197">
        <f>'Data sup 2023'!P116</f>
        <v>0</v>
      </c>
      <c r="L122" s="197" t="str">
        <f>'Data sup 2023'!Q116</f>
        <v>X</v>
      </c>
      <c r="M122" s="197">
        <f>'Data sup 2023'!R116</f>
        <v>0</v>
      </c>
      <c r="N122" s="197" t="str">
        <f>'Data sup 2023'!S116</f>
        <v>X</v>
      </c>
      <c r="O122" s="197">
        <f>'Data sup 2023'!T116</f>
        <v>0</v>
      </c>
      <c r="P122" s="197">
        <f>'Data sup 2023'!U116</f>
        <v>0</v>
      </c>
      <c r="Q122" s="197">
        <f>'Data sup 2023'!V116</f>
        <v>0</v>
      </c>
      <c r="R122" s="197">
        <f>'Data sup 2023'!AI116</f>
        <v>2</v>
      </c>
      <c r="S122" s="198">
        <f t="shared" si="2"/>
        <v>2</v>
      </c>
      <c r="T122" s="194"/>
      <c r="U122" s="194"/>
      <c r="V122" s="194"/>
    </row>
    <row r="123" spans="1:22" ht="23.25" customHeight="1">
      <c r="A123" s="186"/>
      <c r="B123" s="233" t="e">
        <f>'Data sup 2023'!A117</f>
        <v>#REF!</v>
      </c>
      <c r="C123" s="234"/>
      <c r="D123" s="195" t="e">
        <f>'Data sup 2023'!G117</f>
        <v>#REF!</v>
      </c>
      <c r="E123" s="196">
        <f>'Data sup 2023'!I117</f>
        <v>3</v>
      </c>
      <c r="F123" s="197">
        <f>'Data sup 2023'!K117</f>
        <v>0</v>
      </c>
      <c r="G123" s="197">
        <f>'Data sup 2023'!L117</f>
        <v>0</v>
      </c>
      <c r="H123" s="197">
        <f>'Data sup 2023'!M117</f>
        <v>0</v>
      </c>
      <c r="I123" s="197">
        <f>'Data sup 2023'!N117</f>
        <v>0</v>
      </c>
      <c r="J123" s="197">
        <f>'Data sup 2023'!O117</f>
        <v>0</v>
      </c>
      <c r="K123" s="197">
        <f>'Data sup 2023'!P117</f>
        <v>0</v>
      </c>
      <c r="L123" s="197" t="str">
        <f>'Data sup 2023'!Q117</f>
        <v>X</v>
      </c>
      <c r="M123" s="197">
        <f>'Data sup 2023'!R117</f>
        <v>0</v>
      </c>
      <c r="N123" s="197">
        <f>'Data sup 2023'!S117</f>
        <v>0</v>
      </c>
      <c r="O123" s="197">
        <f>'Data sup 2023'!T117</f>
        <v>0</v>
      </c>
      <c r="P123" s="197">
        <f>'Data sup 2023'!U117</f>
        <v>0</v>
      </c>
      <c r="Q123" s="197">
        <f>'Data sup 2023'!V117</f>
        <v>0</v>
      </c>
      <c r="R123" s="197">
        <f>'Data sup 2023'!AI117</f>
        <v>1</v>
      </c>
      <c r="S123" s="198">
        <f t="shared" si="2"/>
        <v>0.33333333333333331</v>
      </c>
      <c r="T123" s="194"/>
      <c r="U123" s="194"/>
      <c r="V123" s="194"/>
    </row>
    <row r="124" spans="1:22" ht="23.25" customHeight="1">
      <c r="A124" s="186"/>
      <c r="B124" s="233" t="e">
        <f>'Data sup 2023'!A118</f>
        <v>#REF!</v>
      </c>
      <c r="C124" s="234"/>
      <c r="D124" s="195" t="e">
        <f>'Data sup 2023'!G118</f>
        <v>#REF!</v>
      </c>
      <c r="E124" s="196">
        <f>'Data sup 2023'!I118</f>
        <v>19</v>
      </c>
      <c r="F124" s="197" t="str">
        <f>'Data sup 2023'!K118</f>
        <v>N/A</v>
      </c>
      <c r="G124" s="197" t="str">
        <f>'Data sup 2023'!L118</f>
        <v>N/A</v>
      </c>
      <c r="H124" s="197" t="str">
        <f>'Data sup 2023'!M118</f>
        <v>N/A</v>
      </c>
      <c r="I124" s="197" t="str">
        <f>'Data sup 2023'!N118</f>
        <v>N/A</v>
      </c>
      <c r="J124" s="197" t="str">
        <f>'Data sup 2023'!O118</f>
        <v>N/A</v>
      </c>
      <c r="K124" s="197" t="str">
        <f>'Data sup 2023'!P118</f>
        <v>P</v>
      </c>
      <c r="L124" s="197" t="str">
        <f>'Data sup 2023'!Q118</f>
        <v>P</v>
      </c>
      <c r="M124" s="197" t="str">
        <f>'Data sup 2023'!R118</f>
        <v>P</v>
      </c>
      <c r="N124" s="197" t="str">
        <f>'Data sup 2023'!S118</f>
        <v>X</v>
      </c>
      <c r="O124" s="197" t="str">
        <f>'Data sup 2023'!T118</f>
        <v>X</v>
      </c>
      <c r="P124" s="197" t="str">
        <f>'Data sup 2023'!U118</f>
        <v>P</v>
      </c>
      <c r="Q124" s="197" t="str">
        <f>'Data sup 2023'!V118</f>
        <v>P</v>
      </c>
      <c r="R124" s="197">
        <f>'Data sup 2023'!AI118</f>
        <v>2</v>
      </c>
      <c r="S124" s="198">
        <f t="shared" si="2"/>
        <v>0.10526315789473684</v>
      </c>
      <c r="T124" s="194"/>
      <c r="U124" s="194"/>
      <c r="V124" s="194"/>
    </row>
    <row r="125" spans="1:22" ht="23.25" customHeight="1">
      <c r="A125" s="186"/>
      <c r="B125" s="233" t="e">
        <f>'Data sup 2023'!A119</f>
        <v>#REF!</v>
      </c>
      <c r="C125" s="234"/>
      <c r="D125" s="195" t="e">
        <f>'Data sup 2023'!G119</f>
        <v>#REF!</v>
      </c>
      <c r="E125" s="196">
        <f>'Data sup 2023'!I119</f>
        <v>13</v>
      </c>
      <c r="F125" s="197" t="str">
        <f>'Data sup 2023'!K119</f>
        <v>N/A</v>
      </c>
      <c r="G125" s="197" t="str">
        <f>'Data sup 2023'!L119</f>
        <v>N/A</v>
      </c>
      <c r="H125" s="197" t="str">
        <f>'Data sup 2023'!M119</f>
        <v>N/A</v>
      </c>
      <c r="I125" s="197" t="str">
        <f>'Data sup 2023'!N119</f>
        <v>N/A</v>
      </c>
      <c r="J125" s="197" t="str">
        <f>'Data sup 2023'!O119</f>
        <v>N/A</v>
      </c>
      <c r="K125" s="197" t="str">
        <f>'Data sup 2023'!P119</f>
        <v>N/A</v>
      </c>
      <c r="L125" s="197" t="str">
        <f>'Data sup 2023'!Q119</f>
        <v>N/A</v>
      </c>
      <c r="M125" s="197" t="str">
        <f>'Data sup 2023'!R119</f>
        <v>N/A</v>
      </c>
      <c r="N125" s="197" t="str">
        <f>'Data sup 2023'!S119</f>
        <v>X</v>
      </c>
      <c r="O125" s="197" t="str">
        <f>'Data sup 2023'!T119</f>
        <v>X</v>
      </c>
      <c r="P125" s="197" t="str">
        <f>'Data sup 2023'!U119</f>
        <v>X</v>
      </c>
      <c r="Q125" s="197" t="str">
        <f>'Data sup 2023'!V119</f>
        <v>X</v>
      </c>
      <c r="R125" s="197">
        <f>'Data sup 2023'!AI119</f>
        <v>5</v>
      </c>
      <c r="S125" s="198">
        <f t="shared" si="2"/>
        <v>0.38461538461538464</v>
      </c>
      <c r="T125" s="194"/>
      <c r="U125" s="194"/>
      <c r="V125" s="194"/>
    </row>
    <row r="126" spans="1:22" ht="23.25" customHeight="1">
      <c r="A126" s="186"/>
      <c r="B126" s="233" t="e">
        <f>'Data sup 2023'!A120</f>
        <v>#REF!</v>
      </c>
      <c r="C126" s="234"/>
      <c r="D126" s="195" t="e">
        <f>'Data sup 2023'!G120</f>
        <v>#REF!</v>
      </c>
      <c r="E126" s="196">
        <f>'Data sup 2023'!I120</f>
        <v>2</v>
      </c>
      <c r="F126" s="197">
        <f>'Data sup 2023'!K120</f>
        <v>0</v>
      </c>
      <c r="G126" s="197">
        <f>'Data sup 2023'!L120</f>
        <v>0</v>
      </c>
      <c r="H126" s="197">
        <f>'Data sup 2023'!M120</f>
        <v>0</v>
      </c>
      <c r="I126" s="197">
        <f>'Data sup 2023'!N120</f>
        <v>0</v>
      </c>
      <c r="J126" s="197">
        <f>'Data sup 2023'!O120</f>
        <v>0</v>
      </c>
      <c r="K126" s="197">
        <f>'Data sup 2023'!P120</f>
        <v>0</v>
      </c>
      <c r="L126" s="197" t="str">
        <f>'Data sup 2023'!Q120</f>
        <v>X</v>
      </c>
      <c r="M126" s="197">
        <f>'Data sup 2023'!R120</f>
        <v>0</v>
      </c>
      <c r="N126" s="197">
        <f>'Data sup 2023'!S120</f>
        <v>0</v>
      </c>
      <c r="O126" s="197">
        <f>'Data sup 2023'!T120</f>
        <v>0</v>
      </c>
      <c r="P126" s="197">
        <f>'Data sup 2023'!U120</f>
        <v>0</v>
      </c>
      <c r="Q126" s="197">
        <f>'Data sup 2023'!V120</f>
        <v>0</v>
      </c>
      <c r="R126" s="197">
        <f>'Data sup 2023'!AI120</f>
        <v>1</v>
      </c>
      <c r="S126" s="198">
        <f t="shared" si="2"/>
        <v>0.5</v>
      </c>
      <c r="T126" s="194"/>
      <c r="U126" s="194"/>
      <c r="V126" s="194"/>
    </row>
    <row r="127" spans="1:22" ht="23.25" customHeight="1">
      <c r="A127" s="186"/>
      <c r="B127" s="233" t="e">
        <f>'Data sup 2023'!A121</f>
        <v>#REF!</v>
      </c>
      <c r="C127" s="234"/>
      <c r="D127" s="195" t="e">
        <f>'Data sup 2023'!G121</f>
        <v>#REF!</v>
      </c>
      <c r="E127" s="196">
        <f>'Data sup 2023'!I121</f>
        <v>2</v>
      </c>
      <c r="F127" s="197">
        <f>'Data sup 2023'!K121</f>
        <v>0</v>
      </c>
      <c r="G127" s="197">
        <f>'Data sup 2023'!L121</f>
        <v>0</v>
      </c>
      <c r="H127" s="197">
        <f>'Data sup 2023'!M121</f>
        <v>0</v>
      </c>
      <c r="I127" s="197">
        <f>'Data sup 2023'!N121</f>
        <v>0</v>
      </c>
      <c r="J127" s="197">
        <f>'Data sup 2023'!O121</f>
        <v>0</v>
      </c>
      <c r="K127" s="197">
        <f>'Data sup 2023'!P121</f>
        <v>0</v>
      </c>
      <c r="L127" s="197" t="str">
        <f>'Data sup 2023'!Q121</f>
        <v>X</v>
      </c>
      <c r="M127" s="197">
        <f>'Data sup 2023'!R121</f>
        <v>0</v>
      </c>
      <c r="N127" s="197">
        <f>'Data sup 2023'!S121</f>
        <v>0</v>
      </c>
      <c r="O127" s="197">
        <f>'Data sup 2023'!T121</f>
        <v>0</v>
      </c>
      <c r="P127" s="197">
        <f>'Data sup 2023'!U121</f>
        <v>0</v>
      </c>
      <c r="Q127" s="197">
        <f>'Data sup 2023'!V121</f>
        <v>0</v>
      </c>
      <c r="R127" s="197">
        <f>'Data sup 2023'!AI121</f>
        <v>1</v>
      </c>
      <c r="S127" s="198">
        <f t="shared" si="2"/>
        <v>0.5</v>
      </c>
      <c r="T127" s="194"/>
      <c r="U127" s="194"/>
      <c r="V127" s="194"/>
    </row>
    <row r="128" spans="1:22" ht="23.25" customHeight="1">
      <c r="A128" s="186"/>
      <c r="B128" s="233" t="e">
        <f>'Data sup 2023'!A122</f>
        <v>#REF!</v>
      </c>
      <c r="C128" s="234"/>
      <c r="D128" s="195" t="e">
        <f>'Data sup 2023'!G122</f>
        <v>#REF!</v>
      </c>
      <c r="E128" s="196">
        <f>'Data sup 2023'!I122</f>
        <v>13</v>
      </c>
      <c r="F128" s="197" t="str">
        <f>'Data sup 2023'!K122</f>
        <v>N/A</v>
      </c>
      <c r="G128" s="197" t="str">
        <f>'Data sup 2023'!L122</f>
        <v>N/A</v>
      </c>
      <c r="H128" s="197" t="str">
        <f>'Data sup 2023'!M122</f>
        <v>N/A</v>
      </c>
      <c r="I128" s="197" t="str">
        <f>'Data sup 2023'!N122</f>
        <v>N/A</v>
      </c>
      <c r="J128" s="197" t="str">
        <f>'Data sup 2023'!O122</f>
        <v>N/A</v>
      </c>
      <c r="K128" s="197" t="str">
        <f>'Data sup 2023'!P122</f>
        <v>N/A</v>
      </c>
      <c r="L128" s="197" t="str">
        <f>'Data sup 2023'!Q122</f>
        <v>N/A</v>
      </c>
      <c r="M128" s="197" t="str">
        <f>'Data sup 2023'!R122</f>
        <v>X</v>
      </c>
      <c r="N128" s="197" t="str">
        <f>'Data sup 2023'!S122</f>
        <v>X</v>
      </c>
      <c r="O128" s="197" t="str">
        <f>'Data sup 2023'!T122</f>
        <v>X</v>
      </c>
      <c r="P128" s="197" t="str">
        <f>'Data sup 2023'!U122</f>
        <v>X</v>
      </c>
      <c r="Q128" s="197" t="str">
        <f>'Data sup 2023'!V122</f>
        <v>X</v>
      </c>
      <c r="R128" s="197">
        <f>'Data sup 2023'!AI122</f>
        <v>9</v>
      </c>
      <c r="S128" s="198">
        <f t="shared" si="2"/>
        <v>0.69230769230769229</v>
      </c>
      <c r="T128" s="194"/>
      <c r="U128" s="194"/>
      <c r="V128" s="194"/>
    </row>
    <row r="129" spans="1:22" ht="23.25" customHeight="1">
      <c r="A129" s="186"/>
      <c r="B129" s="233" t="e">
        <f>'Data sup 2023'!A123</f>
        <v>#REF!</v>
      </c>
      <c r="C129" s="234"/>
      <c r="D129" s="195" t="e">
        <f>'Data sup 2023'!G123</f>
        <v>#REF!</v>
      </c>
      <c r="E129" s="196">
        <f>'Data sup 2023'!I123</f>
        <v>13</v>
      </c>
      <c r="F129" s="197" t="str">
        <f>'Data sup 2023'!K123</f>
        <v>N/A</v>
      </c>
      <c r="G129" s="197" t="str">
        <f>'Data sup 2023'!L123</f>
        <v>N/A</v>
      </c>
      <c r="H129" s="197" t="str">
        <f>'Data sup 2023'!M123</f>
        <v>N/A</v>
      </c>
      <c r="I129" s="197" t="str">
        <f>'Data sup 2023'!N123</f>
        <v>N/A</v>
      </c>
      <c r="J129" s="197" t="str">
        <f>'Data sup 2023'!O123</f>
        <v>N/A</v>
      </c>
      <c r="K129" s="197" t="str">
        <f>'Data sup 2023'!P123</f>
        <v>N/A</v>
      </c>
      <c r="L129" s="197" t="str">
        <f>'Data sup 2023'!Q123</f>
        <v>N/A</v>
      </c>
      <c r="M129" s="197" t="str">
        <f>'Data sup 2023'!R123</f>
        <v>X</v>
      </c>
      <c r="N129" s="197" t="str">
        <f>'Data sup 2023'!S123</f>
        <v>X</v>
      </c>
      <c r="O129" s="197" t="str">
        <f>'Data sup 2023'!T123</f>
        <v>X</v>
      </c>
      <c r="P129" s="197" t="str">
        <f>'Data sup 2023'!U123</f>
        <v>X</v>
      </c>
      <c r="Q129" s="197" t="str">
        <f>'Data sup 2023'!V123</f>
        <v>X</v>
      </c>
      <c r="R129" s="197">
        <f>'Data sup 2023'!AI123</f>
        <v>9</v>
      </c>
      <c r="S129" s="198">
        <f t="shared" si="2"/>
        <v>0.69230769230769229</v>
      </c>
      <c r="T129" s="194"/>
      <c r="U129" s="194"/>
      <c r="V129" s="194"/>
    </row>
    <row r="130" spans="1:22" ht="23.25" customHeight="1">
      <c r="A130" s="186"/>
      <c r="B130" s="233" t="e">
        <f>'Data sup 2023'!A124</f>
        <v>#REF!</v>
      </c>
      <c r="C130" s="234"/>
      <c r="D130" s="195" t="e">
        <f>'Data sup 2023'!G124</f>
        <v>#REF!</v>
      </c>
      <c r="E130" s="196">
        <f>'Data sup 2023'!I124</f>
        <v>2</v>
      </c>
      <c r="F130" s="197">
        <f>'Data sup 2023'!K124</f>
        <v>0</v>
      </c>
      <c r="G130" s="197">
        <f>'Data sup 2023'!L124</f>
        <v>0</v>
      </c>
      <c r="H130" s="197">
        <f>'Data sup 2023'!M124</f>
        <v>0</v>
      </c>
      <c r="I130" s="197">
        <f>'Data sup 2023'!N124</f>
        <v>0</v>
      </c>
      <c r="J130" s="197">
        <f>'Data sup 2023'!O124</f>
        <v>0</v>
      </c>
      <c r="K130" s="197">
        <f>'Data sup 2023'!P124</f>
        <v>0</v>
      </c>
      <c r="L130" s="197">
        <f>'Data sup 2023'!Q124</f>
        <v>0</v>
      </c>
      <c r="M130" s="197" t="str">
        <f>'Data sup 2023'!R124</f>
        <v>X</v>
      </c>
      <c r="N130" s="197">
        <f>'Data sup 2023'!S124</f>
        <v>0</v>
      </c>
      <c r="O130" s="197">
        <f>'Data sup 2023'!T124</f>
        <v>0</v>
      </c>
      <c r="P130" s="197">
        <f>'Data sup 2023'!U124</f>
        <v>0</v>
      </c>
      <c r="Q130" s="197">
        <f>'Data sup 2023'!V124</f>
        <v>0</v>
      </c>
      <c r="R130" s="197">
        <f>'Data sup 2023'!AI124</f>
        <v>1</v>
      </c>
      <c r="S130" s="198">
        <f t="shared" si="2"/>
        <v>0.5</v>
      </c>
      <c r="T130" s="194"/>
      <c r="U130" s="194"/>
      <c r="V130" s="194"/>
    </row>
    <row r="131" spans="1:22" ht="23.25" customHeight="1">
      <c r="A131" s="186"/>
      <c r="B131" s="233" t="e">
        <f>'Data sup 2023'!A125</f>
        <v>#REF!</v>
      </c>
      <c r="C131" s="234"/>
      <c r="D131" s="195" t="e">
        <f>'Data sup 2023'!G125</f>
        <v>#REF!</v>
      </c>
      <c r="E131" s="196">
        <f>'Data sup 2023'!I125</f>
        <v>2</v>
      </c>
      <c r="F131" s="197">
        <f>'Data sup 2023'!K125</f>
        <v>0</v>
      </c>
      <c r="G131" s="197">
        <f>'Data sup 2023'!L125</f>
        <v>0</v>
      </c>
      <c r="H131" s="197">
        <f>'Data sup 2023'!M125</f>
        <v>0</v>
      </c>
      <c r="I131" s="197">
        <f>'Data sup 2023'!N125</f>
        <v>0</v>
      </c>
      <c r="J131" s="197">
        <f>'Data sup 2023'!O125</f>
        <v>0</v>
      </c>
      <c r="K131" s="197">
        <f>'Data sup 2023'!P125</f>
        <v>0</v>
      </c>
      <c r="L131" s="197">
        <f>'Data sup 2023'!Q125</f>
        <v>0</v>
      </c>
      <c r="M131" s="197" t="str">
        <f>'Data sup 2023'!R125</f>
        <v>X</v>
      </c>
      <c r="N131" s="197">
        <f>'Data sup 2023'!S125</f>
        <v>0</v>
      </c>
      <c r="O131" s="197">
        <f>'Data sup 2023'!T125</f>
        <v>0</v>
      </c>
      <c r="P131" s="197">
        <f>'Data sup 2023'!U125</f>
        <v>0</v>
      </c>
      <c r="Q131" s="197">
        <f>'Data sup 2023'!V125</f>
        <v>0</v>
      </c>
      <c r="R131" s="197">
        <f>'Data sup 2023'!AI125</f>
        <v>1</v>
      </c>
      <c r="S131" s="198">
        <f t="shared" si="2"/>
        <v>0.5</v>
      </c>
      <c r="T131" s="194"/>
      <c r="U131" s="194"/>
      <c r="V131" s="194"/>
    </row>
    <row r="132" spans="1:22" ht="23.25" customHeight="1">
      <c r="A132" s="186"/>
      <c r="B132" s="233" t="e">
        <f>'Data sup 2023'!A126</f>
        <v>#REF!</v>
      </c>
      <c r="C132" s="234"/>
      <c r="D132" s="195" t="e">
        <f>'Data sup 2023'!G126</f>
        <v>#REF!</v>
      </c>
      <c r="E132" s="196">
        <f>'Data sup 2023'!I126</f>
        <v>5</v>
      </c>
      <c r="F132" s="197">
        <f>'Data sup 2023'!K126</f>
        <v>0</v>
      </c>
      <c r="G132" s="197">
        <f>'Data sup 2023'!L126</f>
        <v>0</v>
      </c>
      <c r="H132" s="197">
        <f>'Data sup 2023'!M126</f>
        <v>0</v>
      </c>
      <c r="I132" s="197">
        <f>'Data sup 2023'!N126</f>
        <v>0</v>
      </c>
      <c r="J132" s="197">
        <f>'Data sup 2023'!O126</f>
        <v>0</v>
      </c>
      <c r="K132" s="197">
        <f>'Data sup 2023'!P126</f>
        <v>0</v>
      </c>
      <c r="L132" s="197">
        <f>'Data sup 2023'!Q126</f>
        <v>0</v>
      </c>
      <c r="M132" s="197">
        <f>'Data sup 2023'!R126</f>
        <v>0</v>
      </c>
      <c r="N132" s="197" t="str">
        <f>'Data sup 2023'!S126</f>
        <v>X</v>
      </c>
      <c r="O132" s="197" t="str">
        <f>'Data sup 2023'!T126</f>
        <v>X</v>
      </c>
      <c r="P132" s="197" t="str">
        <f>'Data sup 2023'!U126</f>
        <v>X</v>
      </c>
      <c r="Q132" s="197" t="str">
        <f>'Data sup 2023'!V126</f>
        <v>X</v>
      </c>
      <c r="R132" s="197">
        <f>'Data sup 2023'!AI126</f>
        <v>4</v>
      </c>
      <c r="S132" s="198">
        <f t="shared" si="2"/>
        <v>0.8</v>
      </c>
      <c r="T132" s="194"/>
      <c r="U132" s="194"/>
      <c r="V132" s="194"/>
    </row>
    <row r="133" spans="1:22" ht="23.25" customHeight="1">
      <c r="A133" s="186"/>
      <c r="B133" s="233" t="e">
        <f>'Data sup 2023'!A127</f>
        <v>#REF!</v>
      </c>
      <c r="C133" s="234"/>
      <c r="D133" s="195" t="e">
        <f>'Data sup 2023'!G127</f>
        <v>#REF!</v>
      </c>
      <c r="E133" s="196">
        <f>'Data sup 2023'!I127</f>
        <v>2</v>
      </c>
      <c r="F133" s="197">
        <f>'Data sup 2023'!K127</f>
        <v>0</v>
      </c>
      <c r="G133" s="197">
        <f>'Data sup 2023'!L127</f>
        <v>0</v>
      </c>
      <c r="H133" s="197">
        <f>'Data sup 2023'!M127</f>
        <v>0</v>
      </c>
      <c r="I133" s="197">
        <f>'Data sup 2023'!N127</f>
        <v>0</v>
      </c>
      <c r="J133" s="197">
        <f>'Data sup 2023'!O127</f>
        <v>0</v>
      </c>
      <c r="K133" s="197">
        <f>'Data sup 2023'!P127</f>
        <v>0</v>
      </c>
      <c r="L133" s="197">
        <f>'Data sup 2023'!Q127</f>
        <v>0</v>
      </c>
      <c r="M133" s="197" t="str">
        <f>'Data sup 2023'!R127</f>
        <v>X</v>
      </c>
      <c r="N133" s="197">
        <f>'Data sup 2023'!S127</f>
        <v>0</v>
      </c>
      <c r="O133" s="197">
        <f>'Data sup 2023'!T127</f>
        <v>0</v>
      </c>
      <c r="P133" s="197">
        <f>'Data sup 2023'!U127</f>
        <v>0</v>
      </c>
      <c r="Q133" s="197">
        <f>'Data sup 2023'!V127</f>
        <v>0</v>
      </c>
      <c r="R133" s="197">
        <f>'Data sup 2023'!AI127</f>
        <v>1</v>
      </c>
      <c r="S133" s="198">
        <f t="shared" si="2"/>
        <v>0.5</v>
      </c>
      <c r="T133" s="194"/>
      <c r="U133" s="194"/>
      <c r="V133" s="194"/>
    </row>
    <row r="134" spans="1:22" ht="23.25" customHeight="1">
      <c r="A134" s="186"/>
      <c r="B134" s="233" t="e">
        <f>'Data sup 2023'!A128</f>
        <v>#REF!</v>
      </c>
      <c r="C134" s="234"/>
      <c r="D134" s="195" t="e">
        <f>'Data sup 2023'!G128</f>
        <v>#REF!</v>
      </c>
      <c r="E134" s="196">
        <f>'Data sup 2023'!I128</f>
        <v>4</v>
      </c>
      <c r="F134" s="197">
        <f>'Data sup 2023'!K128</f>
        <v>0</v>
      </c>
      <c r="G134" s="197">
        <f>'Data sup 2023'!L128</f>
        <v>0</v>
      </c>
      <c r="H134" s="197">
        <f>'Data sup 2023'!M128</f>
        <v>0</v>
      </c>
      <c r="I134" s="197">
        <f>'Data sup 2023'!N128</f>
        <v>0</v>
      </c>
      <c r="J134" s="197">
        <f>'Data sup 2023'!O128</f>
        <v>0</v>
      </c>
      <c r="K134" s="197">
        <f>'Data sup 2023'!P128</f>
        <v>0</v>
      </c>
      <c r="L134" s="197">
        <f>'Data sup 2023'!Q128</f>
        <v>0</v>
      </c>
      <c r="M134" s="197" t="str">
        <f>'Data sup 2023'!R128</f>
        <v>X</v>
      </c>
      <c r="N134" s="197">
        <f>'Data sup 2023'!S128</f>
        <v>0</v>
      </c>
      <c r="O134" s="197">
        <f>'Data sup 2023'!T128</f>
        <v>0</v>
      </c>
      <c r="P134" s="197">
        <f>'Data sup 2023'!U128</f>
        <v>0</v>
      </c>
      <c r="Q134" s="197">
        <f>'Data sup 2023'!V128</f>
        <v>0</v>
      </c>
      <c r="R134" s="197">
        <f>'Data sup 2023'!AI128</f>
        <v>1</v>
      </c>
      <c r="S134" s="198">
        <f t="shared" si="2"/>
        <v>0.25</v>
      </c>
      <c r="T134" s="194"/>
      <c r="U134" s="194"/>
      <c r="V134" s="194"/>
    </row>
    <row r="135" spans="1:22" ht="23.25" customHeight="1">
      <c r="A135" s="186"/>
      <c r="B135" s="233" t="e">
        <f>'Data sup 2023'!A129</f>
        <v>#REF!</v>
      </c>
      <c r="C135" s="234"/>
      <c r="D135" s="195" t="e">
        <f>'Data sup 2023'!G129</f>
        <v>#REF!</v>
      </c>
      <c r="E135" s="196">
        <f>'Data sup 2023'!I129</f>
        <v>5</v>
      </c>
      <c r="F135" s="197">
        <f>'Data sup 2023'!K129</f>
        <v>0</v>
      </c>
      <c r="G135" s="197">
        <f>'Data sup 2023'!L129</f>
        <v>0</v>
      </c>
      <c r="H135" s="197">
        <f>'Data sup 2023'!M129</f>
        <v>0</v>
      </c>
      <c r="I135" s="197">
        <f>'Data sup 2023'!N129</f>
        <v>0</v>
      </c>
      <c r="J135" s="197">
        <f>'Data sup 2023'!O129</f>
        <v>0</v>
      </c>
      <c r="K135" s="197">
        <f>'Data sup 2023'!P129</f>
        <v>0</v>
      </c>
      <c r="L135" s="197">
        <f>'Data sup 2023'!Q129</f>
        <v>0</v>
      </c>
      <c r="M135" s="197" t="str">
        <f>'Data sup 2023'!R129</f>
        <v>X</v>
      </c>
      <c r="N135" s="197">
        <f>'Data sup 2023'!S129</f>
        <v>0</v>
      </c>
      <c r="O135" s="197">
        <f>'Data sup 2023'!T129</f>
        <v>0</v>
      </c>
      <c r="P135" s="197" t="str">
        <f>'Data sup 2023'!U129</f>
        <v>X</v>
      </c>
      <c r="Q135" s="197">
        <f>'Data sup 2023'!V129</f>
        <v>0</v>
      </c>
      <c r="R135" s="197">
        <f>'Data sup 2023'!AI129</f>
        <v>2</v>
      </c>
      <c r="S135" s="198">
        <f t="shared" si="2"/>
        <v>0.4</v>
      </c>
      <c r="T135" s="194"/>
      <c r="U135" s="194"/>
      <c r="V135" s="194"/>
    </row>
    <row r="136" spans="1:22" ht="23.25" customHeight="1">
      <c r="A136" s="186"/>
      <c r="B136" s="233" t="e">
        <f>'Data sup 2023'!A130</f>
        <v>#REF!</v>
      </c>
      <c r="C136" s="234"/>
      <c r="D136" s="195" t="e">
        <f>'Data sup 2023'!G130</f>
        <v>#REF!</v>
      </c>
      <c r="E136" s="196">
        <f>'Data sup 2023'!I130</f>
        <v>4</v>
      </c>
      <c r="F136" s="197">
        <f>'Data sup 2023'!K130</f>
        <v>0</v>
      </c>
      <c r="G136" s="197">
        <f>'Data sup 2023'!L130</f>
        <v>0</v>
      </c>
      <c r="H136" s="197">
        <f>'Data sup 2023'!M130</f>
        <v>0</v>
      </c>
      <c r="I136" s="197">
        <f>'Data sup 2023'!N130</f>
        <v>0</v>
      </c>
      <c r="J136" s="197">
        <f>'Data sup 2023'!O130</f>
        <v>0</v>
      </c>
      <c r="K136" s="197">
        <f>'Data sup 2023'!P130</f>
        <v>0</v>
      </c>
      <c r="L136" s="197">
        <f>'Data sup 2023'!Q130</f>
        <v>0</v>
      </c>
      <c r="M136" s="197" t="str">
        <f>'Data sup 2023'!R130</f>
        <v>X</v>
      </c>
      <c r="N136" s="197" t="str">
        <f>'Data sup 2023'!S130</f>
        <v>X</v>
      </c>
      <c r="O136" s="197" t="str">
        <f>'Data sup 2023'!T130</f>
        <v>X</v>
      </c>
      <c r="P136" s="197">
        <f>'Data sup 2023'!U130</f>
        <v>0</v>
      </c>
      <c r="Q136" s="197">
        <f>'Data sup 2023'!V130</f>
        <v>0</v>
      </c>
      <c r="R136" s="197">
        <f>'Data sup 2023'!AI130</f>
        <v>3</v>
      </c>
      <c r="S136" s="198">
        <f t="shared" si="2"/>
        <v>0.75</v>
      </c>
      <c r="T136" s="194"/>
      <c r="U136" s="194"/>
      <c r="V136" s="194"/>
    </row>
    <row r="137" spans="1:22" ht="23.25" customHeight="1">
      <c r="A137" s="186"/>
      <c r="B137" s="233" t="e">
        <f>'Data sup 2023'!A131</f>
        <v>#REF!</v>
      </c>
      <c r="C137" s="234"/>
      <c r="D137" s="195" t="e">
        <f>'Data sup 2023'!G131</f>
        <v>#REF!</v>
      </c>
      <c r="E137" s="196">
        <f>'Data sup 2023'!I131</f>
        <v>11</v>
      </c>
      <c r="F137" s="197" t="str">
        <f>'Data sup 2023'!K131</f>
        <v>N/A</v>
      </c>
      <c r="G137" s="197" t="str">
        <f>'Data sup 2023'!L131</f>
        <v>N/A</v>
      </c>
      <c r="H137" s="197" t="str">
        <f>'Data sup 2023'!M131</f>
        <v>N/A</v>
      </c>
      <c r="I137" s="197" t="str">
        <f>'Data sup 2023'!N131</f>
        <v>N/A</v>
      </c>
      <c r="J137" s="197" t="str">
        <f>'Data sup 2023'!O131</f>
        <v>N/A</v>
      </c>
      <c r="K137" s="197" t="str">
        <f>'Data sup 2023'!P131</f>
        <v>N/A</v>
      </c>
      <c r="L137" s="197" t="str">
        <f>'Data sup 2023'!Q131</f>
        <v>N/A</v>
      </c>
      <c r="M137" s="197" t="str">
        <f>'Data sup 2023'!R131</f>
        <v>X</v>
      </c>
      <c r="N137" s="197" t="str">
        <f>'Data sup 2023'!S131</f>
        <v>X</v>
      </c>
      <c r="O137" s="197" t="str">
        <f>'Data sup 2023'!T131</f>
        <v>X</v>
      </c>
      <c r="P137" s="197" t="str">
        <f>'Data sup 2023'!U131</f>
        <v>X</v>
      </c>
      <c r="Q137" s="197" t="str">
        <f>'Data sup 2023'!V131</f>
        <v>X</v>
      </c>
      <c r="R137" s="197">
        <f>'Data sup 2023'!AI131</f>
        <v>11</v>
      </c>
      <c r="S137" s="198">
        <f t="shared" si="2"/>
        <v>1</v>
      </c>
      <c r="T137" s="194"/>
      <c r="U137" s="194"/>
      <c r="V137" s="194"/>
    </row>
    <row r="138" spans="1:22" ht="23.25" customHeight="1">
      <c r="A138" s="186"/>
      <c r="B138" s="233" t="e">
        <f>'Data sup 2023'!A132</f>
        <v>#REF!</v>
      </c>
      <c r="C138" s="234"/>
      <c r="D138" s="195" t="e">
        <f>'Data sup 2023'!G132</f>
        <v>#REF!</v>
      </c>
      <c r="E138" s="196">
        <f>'Data sup 2023'!I132</f>
        <v>4</v>
      </c>
      <c r="F138" s="197">
        <f>'Data sup 2023'!K132</f>
        <v>0</v>
      </c>
      <c r="G138" s="197">
        <f>'Data sup 2023'!L132</f>
        <v>0</v>
      </c>
      <c r="H138" s="197">
        <f>'Data sup 2023'!M132</f>
        <v>0</v>
      </c>
      <c r="I138" s="197">
        <f>'Data sup 2023'!N132</f>
        <v>0</v>
      </c>
      <c r="J138" s="197">
        <f>'Data sup 2023'!O132</f>
        <v>0</v>
      </c>
      <c r="K138" s="197">
        <f>'Data sup 2023'!P132</f>
        <v>0</v>
      </c>
      <c r="L138" s="197">
        <f>'Data sup 2023'!Q132</f>
        <v>0</v>
      </c>
      <c r="M138" s="197" t="str">
        <f>'Data sup 2023'!R132</f>
        <v>X</v>
      </c>
      <c r="N138" s="197">
        <f>'Data sup 2023'!S132</f>
        <v>0</v>
      </c>
      <c r="O138" s="197">
        <f>'Data sup 2023'!T132</f>
        <v>0</v>
      </c>
      <c r="P138" s="197">
        <f>'Data sup 2023'!U132</f>
        <v>0</v>
      </c>
      <c r="Q138" s="197">
        <f>'Data sup 2023'!V132</f>
        <v>0</v>
      </c>
      <c r="R138" s="197">
        <f>'Data sup 2023'!AI132</f>
        <v>1</v>
      </c>
      <c r="S138" s="198">
        <f t="shared" si="2"/>
        <v>0.25</v>
      </c>
      <c r="T138" s="194"/>
      <c r="U138" s="194"/>
      <c r="V138" s="194"/>
    </row>
    <row r="139" spans="1:22" ht="23.25" customHeight="1">
      <c r="A139" s="186"/>
      <c r="B139" s="233" t="e">
        <f>'Data sup 2023'!A133</f>
        <v>#REF!</v>
      </c>
      <c r="C139" s="234"/>
      <c r="D139" s="195" t="e">
        <f>'Data sup 2023'!G133</f>
        <v>#REF!</v>
      </c>
      <c r="E139" s="196">
        <f>'Data sup 2023'!I133</f>
        <v>2</v>
      </c>
      <c r="F139" s="197">
        <f>'Data sup 2023'!K133</f>
        <v>0</v>
      </c>
      <c r="G139" s="197">
        <f>'Data sup 2023'!L133</f>
        <v>0</v>
      </c>
      <c r="H139" s="197">
        <f>'Data sup 2023'!M133</f>
        <v>0</v>
      </c>
      <c r="I139" s="197">
        <f>'Data sup 2023'!N133</f>
        <v>0</v>
      </c>
      <c r="J139" s="197">
        <f>'Data sup 2023'!O133</f>
        <v>0</v>
      </c>
      <c r="K139" s="197">
        <f>'Data sup 2023'!P133</f>
        <v>0</v>
      </c>
      <c r="L139" s="197">
        <f>'Data sup 2023'!Q133</f>
        <v>0</v>
      </c>
      <c r="M139" s="197" t="str">
        <f>'Data sup 2023'!R133</f>
        <v>X</v>
      </c>
      <c r="N139" s="197" t="str">
        <f>'Data sup 2023'!S133</f>
        <v>X</v>
      </c>
      <c r="O139" s="197">
        <f>'Data sup 2023'!T133</f>
        <v>0</v>
      </c>
      <c r="P139" s="197">
        <f>'Data sup 2023'!U133</f>
        <v>0</v>
      </c>
      <c r="Q139" s="197">
        <f>'Data sup 2023'!V133</f>
        <v>0</v>
      </c>
      <c r="R139" s="197">
        <f>'Data sup 2023'!AI133</f>
        <v>2</v>
      </c>
      <c r="S139" s="198">
        <f t="shared" si="2"/>
        <v>1</v>
      </c>
      <c r="T139" s="194"/>
      <c r="U139" s="194"/>
      <c r="V139" s="194"/>
    </row>
    <row r="140" spans="1:22" ht="23.25" customHeight="1">
      <c r="A140" s="186"/>
      <c r="B140" s="233" t="e">
        <f>'Data sup 2023'!A134</f>
        <v>#REF!</v>
      </c>
      <c r="C140" s="234"/>
      <c r="D140" s="195" t="e">
        <f>'Data sup 2023'!G134</f>
        <v>#REF!</v>
      </c>
      <c r="E140" s="196">
        <f>'Data sup 2023'!I134</f>
        <v>3</v>
      </c>
      <c r="F140" s="197">
        <f>'Data sup 2023'!K134</f>
        <v>0</v>
      </c>
      <c r="G140" s="197">
        <f>'Data sup 2023'!L134</f>
        <v>0</v>
      </c>
      <c r="H140" s="197">
        <f>'Data sup 2023'!M134</f>
        <v>0</v>
      </c>
      <c r="I140" s="197">
        <f>'Data sup 2023'!N134</f>
        <v>0</v>
      </c>
      <c r="J140" s="197">
        <f>'Data sup 2023'!O134</f>
        <v>0</v>
      </c>
      <c r="K140" s="197">
        <f>'Data sup 2023'!P134</f>
        <v>0</v>
      </c>
      <c r="L140" s="197">
        <f>'Data sup 2023'!Q134</f>
        <v>0</v>
      </c>
      <c r="M140" s="197" t="str">
        <f>'Data sup 2023'!R134</f>
        <v>X</v>
      </c>
      <c r="N140" s="197">
        <f>'Data sup 2023'!S134</f>
        <v>0</v>
      </c>
      <c r="O140" s="197">
        <f>'Data sup 2023'!T134</f>
        <v>0</v>
      </c>
      <c r="P140" s="197">
        <f>'Data sup 2023'!U134</f>
        <v>0</v>
      </c>
      <c r="Q140" s="197">
        <f>'Data sup 2023'!V134</f>
        <v>0</v>
      </c>
      <c r="R140" s="197">
        <f>'Data sup 2023'!AI134</f>
        <v>1</v>
      </c>
      <c r="S140" s="198">
        <f t="shared" si="2"/>
        <v>0.33333333333333331</v>
      </c>
      <c r="T140" s="194"/>
      <c r="U140" s="194"/>
      <c r="V140" s="194"/>
    </row>
    <row r="141" spans="1:22" ht="23.25" customHeight="1">
      <c r="A141" s="186"/>
      <c r="B141" s="233" t="e">
        <f>'Data sup 2023'!A135</f>
        <v>#REF!</v>
      </c>
      <c r="C141" s="234"/>
      <c r="D141" s="195" t="e">
        <f>'Data sup 2023'!G135</f>
        <v>#REF!</v>
      </c>
      <c r="E141" s="196">
        <f>'Data sup 2023'!I135</f>
        <v>3</v>
      </c>
      <c r="F141" s="197">
        <f>'Data sup 2023'!K135</f>
        <v>0</v>
      </c>
      <c r="G141" s="197">
        <f>'Data sup 2023'!L135</f>
        <v>0</v>
      </c>
      <c r="H141" s="197">
        <f>'Data sup 2023'!M135</f>
        <v>0</v>
      </c>
      <c r="I141" s="197">
        <f>'Data sup 2023'!N135</f>
        <v>0</v>
      </c>
      <c r="J141" s="197">
        <f>'Data sup 2023'!O135</f>
        <v>0</v>
      </c>
      <c r="K141" s="197">
        <f>'Data sup 2023'!P135</f>
        <v>0</v>
      </c>
      <c r="L141" s="197">
        <f>'Data sup 2023'!Q135</f>
        <v>0</v>
      </c>
      <c r="M141" s="197" t="str">
        <f>'Data sup 2023'!R135</f>
        <v>X</v>
      </c>
      <c r="N141" s="197">
        <f>'Data sup 2023'!S135</f>
        <v>0</v>
      </c>
      <c r="O141" s="197">
        <f>'Data sup 2023'!T135</f>
        <v>0</v>
      </c>
      <c r="P141" s="197" t="str">
        <f>'Data sup 2023'!U135</f>
        <v>X</v>
      </c>
      <c r="Q141" s="197" t="str">
        <f>'Data sup 2023'!V135</f>
        <v>X</v>
      </c>
      <c r="R141" s="197">
        <f>'Data sup 2023'!AI135</f>
        <v>3</v>
      </c>
      <c r="S141" s="198">
        <f t="shared" si="2"/>
        <v>1</v>
      </c>
      <c r="T141" s="194"/>
      <c r="U141" s="194"/>
      <c r="V141" s="194"/>
    </row>
    <row r="142" spans="1:22" ht="23.25" customHeight="1">
      <c r="A142" s="186"/>
      <c r="B142" s="233" t="e">
        <f>'Data sup 2023'!A136</f>
        <v>#REF!</v>
      </c>
      <c r="C142" s="234"/>
      <c r="D142" s="195" t="e">
        <f>'Data sup 2023'!G136</f>
        <v>#REF!</v>
      </c>
      <c r="E142" s="196">
        <f>'Data sup 2023'!I136</f>
        <v>3</v>
      </c>
      <c r="F142" s="197">
        <f>'Data sup 2023'!K136</f>
        <v>0</v>
      </c>
      <c r="G142" s="197">
        <f>'Data sup 2023'!L136</f>
        <v>0</v>
      </c>
      <c r="H142" s="197">
        <f>'Data sup 2023'!M136</f>
        <v>0</v>
      </c>
      <c r="I142" s="197">
        <f>'Data sup 2023'!N136</f>
        <v>0</v>
      </c>
      <c r="J142" s="197">
        <f>'Data sup 2023'!O136</f>
        <v>0</v>
      </c>
      <c r="K142" s="197">
        <f>'Data sup 2023'!P136</f>
        <v>0</v>
      </c>
      <c r="L142" s="197">
        <f>'Data sup 2023'!Q136</f>
        <v>0</v>
      </c>
      <c r="M142" s="197" t="str">
        <f>'Data sup 2023'!R136</f>
        <v>X</v>
      </c>
      <c r="N142" s="197">
        <f>'Data sup 2023'!S136</f>
        <v>0</v>
      </c>
      <c r="O142" s="197">
        <f>'Data sup 2023'!T136</f>
        <v>0</v>
      </c>
      <c r="P142" s="197">
        <f>'Data sup 2023'!U136</f>
        <v>0</v>
      </c>
      <c r="Q142" s="197">
        <f>'Data sup 2023'!V136</f>
        <v>0</v>
      </c>
      <c r="R142" s="197">
        <f>'Data sup 2023'!AI136</f>
        <v>1</v>
      </c>
      <c r="S142" s="198">
        <f t="shared" si="2"/>
        <v>0.33333333333333331</v>
      </c>
      <c r="T142" s="194"/>
      <c r="U142" s="194"/>
      <c r="V142" s="194"/>
    </row>
    <row r="143" spans="1:22" ht="23.25" customHeight="1">
      <c r="A143" s="186"/>
      <c r="B143" s="233" t="e">
        <f>'Data sup 2023'!A137</f>
        <v>#REF!</v>
      </c>
      <c r="C143" s="234"/>
      <c r="D143" s="195" t="e">
        <f>'Data sup 2023'!G137</f>
        <v>#REF!</v>
      </c>
      <c r="E143" s="196">
        <f>'Data sup 2023'!I137</f>
        <v>3</v>
      </c>
      <c r="F143" s="197">
        <f>'Data sup 2023'!K137</f>
        <v>0</v>
      </c>
      <c r="G143" s="197">
        <f>'Data sup 2023'!L137</f>
        <v>0</v>
      </c>
      <c r="H143" s="197">
        <f>'Data sup 2023'!M137</f>
        <v>0</v>
      </c>
      <c r="I143" s="197">
        <f>'Data sup 2023'!N137</f>
        <v>0</v>
      </c>
      <c r="J143" s="197">
        <f>'Data sup 2023'!O137</f>
        <v>0</v>
      </c>
      <c r="K143" s="197">
        <f>'Data sup 2023'!P137</f>
        <v>0</v>
      </c>
      <c r="L143" s="197">
        <f>'Data sup 2023'!Q137</f>
        <v>0</v>
      </c>
      <c r="M143" s="197">
        <f>'Data sup 2023'!R137</f>
        <v>0</v>
      </c>
      <c r="N143" s="197">
        <f>'Data sup 2023'!S137</f>
        <v>0</v>
      </c>
      <c r="O143" s="197">
        <f>'Data sup 2023'!T137</f>
        <v>0</v>
      </c>
      <c r="P143" s="197">
        <f>'Data sup 2023'!U137</f>
        <v>0</v>
      </c>
      <c r="Q143" s="197">
        <f>'Data sup 2023'!V137</f>
        <v>0</v>
      </c>
      <c r="R143" s="197">
        <f>'Data sup 2023'!AI137</f>
        <v>0</v>
      </c>
      <c r="S143" s="198">
        <f t="shared" si="2"/>
        <v>0</v>
      </c>
      <c r="T143" s="194"/>
      <c r="U143" s="194"/>
      <c r="V143" s="194"/>
    </row>
    <row r="144" spans="1:22" ht="23.25" customHeight="1">
      <c r="A144" s="186"/>
      <c r="B144" s="233" t="e">
        <f>'Data sup 2023'!A138</f>
        <v>#REF!</v>
      </c>
      <c r="C144" s="234"/>
      <c r="D144" s="195" t="e">
        <f>'Data sup 2023'!G138</f>
        <v>#REF!</v>
      </c>
      <c r="E144" s="196">
        <f>'Data sup 2023'!I138</f>
        <v>3</v>
      </c>
      <c r="F144" s="197">
        <f>'Data sup 2023'!K138</f>
        <v>0</v>
      </c>
      <c r="G144" s="197">
        <f>'Data sup 2023'!L138</f>
        <v>0</v>
      </c>
      <c r="H144" s="197">
        <f>'Data sup 2023'!M138</f>
        <v>0</v>
      </c>
      <c r="I144" s="197">
        <f>'Data sup 2023'!N138</f>
        <v>0</v>
      </c>
      <c r="J144" s="197">
        <f>'Data sup 2023'!O138</f>
        <v>0</v>
      </c>
      <c r="K144" s="197">
        <f>'Data sup 2023'!P138</f>
        <v>0</v>
      </c>
      <c r="L144" s="197">
        <f>'Data sup 2023'!Q138</f>
        <v>0</v>
      </c>
      <c r="M144" s="197" t="str">
        <f>'Data sup 2023'!R138</f>
        <v>X</v>
      </c>
      <c r="N144" s="197">
        <f>'Data sup 2023'!S138</f>
        <v>0</v>
      </c>
      <c r="O144" s="197">
        <f>'Data sup 2023'!T138</f>
        <v>0</v>
      </c>
      <c r="P144" s="197">
        <f>'Data sup 2023'!U138</f>
        <v>0</v>
      </c>
      <c r="Q144" s="197">
        <f>'Data sup 2023'!V138</f>
        <v>0</v>
      </c>
      <c r="R144" s="197">
        <f>'Data sup 2023'!AI138</f>
        <v>1</v>
      </c>
      <c r="S144" s="198">
        <f t="shared" si="2"/>
        <v>0.33333333333333331</v>
      </c>
      <c r="T144" s="194"/>
      <c r="U144" s="194"/>
      <c r="V144" s="194"/>
    </row>
    <row r="145" spans="1:22" ht="23.25" customHeight="1">
      <c r="A145" s="186"/>
      <c r="B145" s="233" t="e">
        <f>'Data sup 2023'!A139</f>
        <v>#REF!</v>
      </c>
      <c r="C145" s="234"/>
      <c r="D145" s="195" t="e">
        <f>'Data sup 2023'!G139</f>
        <v>#REF!</v>
      </c>
      <c r="E145" s="196">
        <f>'Data sup 2023'!I139</f>
        <v>10</v>
      </c>
      <c r="F145" s="197" t="str">
        <f>'Data sup 2023'!K139</f>
        <v>N/A</v>
      </c>
      <c r="G145" s="197" t="str">
        <f>'Data sup 2023'!L139</f>
        <v>N/A</v>
      </c>
      <c r="H145" s="197" t="str">
        <f>'Data sup 2023'!M139</f>
        <v>N/A</v>
      </c>
      <c r="I145" s="197" t="str">
        <f>'Data sup 2023'!N139</f>
        <v>N/A</v>
      </c>
      <c r="J145" s="197" t="str">
        <f>'Data sup 2023'!O139</f>
        <v>N/A</v>
      </c>
      <c r="K145" s="197" t="str">
        <f>'Data sup 2023'!P139</f>
        <v>N/A</v>
      </c>
      <c r="L145" s="197" t="str">
        <f>'Data sup 2023'!Q139</f>
        <v>N/A</v>
      </c>
      <c r="M145" s="197" t="str">
        <f>'Data sup 2023'!R139</f>
        <v>X</v>
      </c>
      <c r="N145" s="197" t="str">
        <f>'Data sup 2023'!S139</f>
        <v>X</v>
      </c>
      <c r="O145" s="197" t="str">
        <f>'Data sup 2023'!T139</f>
        <v>X</v>
      </c>
      <c r="P145" s="197" t="str">
        <f>'Data sup 2023'!U139</f>
        <v>X</v>
      </c>
      <c r="Q145" s="197" t="str">
        <f>'Data sup 2023'!V139</f>
        <v>X</v>
      </c>
      <c r="R145" s="197">
        <f>'Data sup 2023'!AI139</f>
        <v>10</v>
      </c>
      <c r="S145" s="198">
        <f t="shared" si="2"/>
        <v>1</v>
      </c>
      <c r="T145" s="194"/>
      <c r="U145" s="194"/>
      <c r="V145" s="194"/>
    </row>
    <row r="146" spans="1:22" ht="23.25" customHeight="1">
      <c r="A146" s="186"/>
      <c r="B146" s="233" t="e">
        <f>'Data sup 2023'!A140</f>
        <v>#REF!</v>
      </c>
      <c r="C146" s="234"/>
      <c r="D146" s="195" t="e">
        <f>'Data sup 2023'!G140</f>
        <v>#REF!</v>
      </c>
      <c r="E146" s="196">
        <f>'Data sup 2023'!I140</f>
        <v>11</v>
      </c>
      <c r="F146" s="197" t="str">
        <f>'Data sup 2023'!K140</f>
        <v>N/A</v>
      </c>
      <c r="G146" s="197" t="str">
        <f>'Data sup 2023'!L140</f>
        <v>N/A</v>
      </c>
      <c r="H146" s="197" t="str">
        <f>'Data sup 2023'!M140</f>
        <v>N/A</v>
      </c>
      <c r="I146" s="197" t="str">
        <f>'Data sup 2023'!N140</f>
        <v>N/A</v>
      </c>
      <c r="J146" s="197" t="str">
        <f>'Data sup 2023'!O140</f>
        <v>N/A</v>
      </c>
      <c r="K146" s="197" t="str">
        <f>'Data sup 2023'!P140</f>
        <v>N/A</v>
      </c>
      <c r="L146" s="197" t="str">
        <f>'Data sup 2023'!Q140</f>
        <v>N/A</v>
      </c>
      <c r="M146" s="197" t="str">
        <f>'Data sup 2023'!R140</f>
        <v>X</v>
      </c>
      <c r="N146" s="197" t="str">
        <f>'Data sup 2023'!S140</f>
        <v>X</v>
      </c>
      <c r="O146" s="197" t="str">
        <f>'Data sup 2023'!T140</f>
        <v>X</v>
      </c>
      <c r="P146" s="197" t="str">
        <f>'Data sup 2023'!U140</f>
        <v>X</v>
      </c>
      <c r="Q146" s="197" t="str">
        <f>'Data sup 2023'!V140</f>
        <v>X</v>
      </c>
      <c r="R146" s="197">
        <f>'Data sup 2023'!AI140</f>
        <v>10</v>
      </c>
      <c r="S146" s="198">
        <f t="shared" si="2"/>
        <v>0.90909090909090906</v>
      </c>
      <c r="T146" s="194"/>
      <c r="U146" s="194"/>
      <c r="V146" s="194"/>
    </row>
    <row r="147" spans="1:22" ht="23.25" customHeight="1">
      <c r="A147" s="186"/>
      <c r="B147" s="233" t="e">
        <f>'Data sup 2023'!A141</f>
        <v>#REF!</v>
      </c>
      <c r="C147" s="234"/>
      <c r="D147" s="195" t="e">
        <f>'Data sup 2023'!G141</f>
        <v>#REF!</v>
      </c>
      <c r="E147" s="196">
        <f>'Data sup 2023'!I141</f>
        <v>3</v>
      </c>
      <c r="F147" s="197">
        <f>'Data sup 2023'!K141</f>
        <v>0</v>
      </c>
      <c r="G147" s="197">
        <f>'Data sup 2023'!L141</f>
        <v>0</v>
      </c>
      <c r="H147" s="197">
        <f>'Data sup 2023'!M141</f>
        <v>0</v>
      </c>
      <c r="I147" s="197">
        <f>'Data sup 2023'!N141</f>
        <v>0</v>
      </c>
      <c r="J147" s="197">
        <f>'Data sup 2023'!O141</f>
        <v>0</v>
      </c>
      <c r="K147" s="197">
        <f>'Data sup 2023'!P141</f>
        <v>0</v>
      </c>
      <c r="L147" s="197">
        <f>'Data sup 2023'!Q141</f>
        <v>0</v>
      </c>
      <c r="M147" s="197">
        <f>'Data sup 2023'!R141</f>
        <v>0</v>
      </c>
      <c r="N147" s="197">
        <f>'Data sup 2023'!S141</f>
        <v>0</v>
      </c>
      <c r="O147" s="197">
        <f>'Data sup 2023'!T141</f>
        <v>0</v>
      </c>
      <c r="P147" s="197">
        <f>'Data sup 2023'!U141</f>
        <v>0</v>
      </c>
      <c r="Q147" s="197">
        <f>'Data sup 2023'!V141</f>
        <v>0</v>
      </c>
      <c r="R147" s="197">
        <f>'Data sup 2023'!AI141</f>
        <v>0</v>
      </c>
      <c r="S147" s="198">
        <f t="shared" si="2"/>
        <v>0</v>
      </c>
      <c r="T147" s="194"/>
      <c r="U147" s="194"/>
      <c r="V147" s="194"/>
    </row>
    <row r="148" spans="1:22" ht="23.25" customHeight="1">
      <c r="A148" s="186"/>
      <c r="B148" s="233" t="e">
        <f>'Data sup 2023'!A142</f>
        <v>#REF!</v>
      </c>
      <c r="C148" s="234"/>
      <c r="D148" s="195" t="e">
        <f>'Data sup 2023'!G142</f>
        <v>#REF!</v>
      </c>
      <c r="E148" s="196" t="str">
        <f>'Data sup 2023'!I142</f>
        <v>N/A</v>
      </c>
      <c r="F148" s="197">
        <f>'Data sup 2023'!K142</f>
        <v>0</v>
      </c>
      <c r="G148" s="197">
        <f>'Data sup 2023'!L142</f>
        <v>0</v>
      </c>
      <c r="H148" s="197">
        <f>'Data sup 2023'!M142</f>
        <v>0</v>
      </c>
      <c r="I148" s="197">
        <f>'Data sup 2023'!N142</f>
        <v>0</v>
      </c>
      <c r="J148" s="197">
        <f>'Data sup 2023'!O142</f>
        <v>0</v>
      </c>
      <c r="K148" s="197">
        <f>'Data sup 2023'!P142</f>
        <v>0</v>
      </c>
      <c r="L148" s="197">
        <f>'Data sup 2023'!Q142</f>
        <v>0</v>
      </c>
      <c r="M148" s="197">
        <f>'Data sup 2023'!R142</f>
        <v>0</v>
      </c>
      <c r="N148" s="197">
        <f>'Data sup 2023'!S142</f>
        <v>0</v>
      </c>
      <c r="O148" s="197">
        <f>'Data sup 2023'!T142</f>
        <v>0</v>
      </c>
      <c r="P148" s="197">
        <f>'Data sup 2023'!U142</f>
        <v>0</v>
      </c>
      <c r="Q148" s="197">
        <f>'Data sup 2023'!V142</f>
        <v>0</v>
      </c>
      <c r="R148" s="197" t="str">
        <f>'Data sup 2023'!AI142</f>
        <v>N/A</v>
      </c>
      <c r="S148" s="196" t="s">
        <v>1984</v>
      </c>
      <c r="T148" s="23"/>
      <c r="U148" s="23"/>
      <c r="V148" s="23"/>
    </row>
    <row r="149" spans="1:22" ht="23.25" customHeight="1">
      <c r="A149" s="186"/>
      <c r="B149" s="233" t="e">
        <f>'Data sup 2023'!A143</f>
        <v>#REF!</v>
      </c>
      <c r="C149" s="234"/>
      <c r="D149" s="195" t="e">
        <f>'Data sup 2023'!G143</f>
        <v>#REF!</v>
      </c>
      <c r="E149" s="196" t="str">
        <f>'Data sup 2023'!I143</f>
        <v>N/A</v>
      </c>
      <c r="F149" s="197">
        <f>'Data sup 2023'!K143</f>
        <v>0</v>
      </c>
      <c r="G149" s="197">
        <f>'Data sup 2023'!L143</f>
        <v>0</v>
      </c>
      <c r="H149" s="197">
        <f>'Data sup 2023'!M143</f>
        <v>0</v>
      </c>
      <c r="I149" s="197">
        <f>'Data sup 2023'!N143</f>
        <v>0</v>
      </c>
      <c r="J149" s="197">
        <f>'Data sup 2023'!O143</f>
        <v>0</v>
      </c>
      <c r="K149" s="197">
        <f>'Data sup 2023'!P143</f>
        <v>0</v>
      </c>
      <c r="L149" s="197">
        <f>'Data sup 2023'!Q143</f>
        <v>0</v>
      </c>
      <c r="M149" s="197">
        <f>'Data sup 2023'!R143</f>
        <v>0</v>
      </c>
      <c r="N149" s="197">
        <f>'Data sup 2023'!S143</f>
        <v>0</v>
      </c>
      <c r="O149" s="197">
        <f>'Data sup 2023'!T143</f>
        <v>0</v>
      </c>
      <c r="P149" s="197">
        <f>'Data sup 2023'!U143</f>
        <v>0</v>
      </c>
      <c r="Q149" s="197">
        <f>'Data sup 2023'!V143</f>
        <v>0</v>
      </c>
      <c r="R149" s="197" t="str">
        <f>'Data sup 2023'!AI143</f>
        <v>N/A</v>
      </c>
      <c r="S149" s="196" t="s">
        <v>1984</v>
      </c>
      <c r="T149" s="23"/>
      <c r="U149" s="23"/>
      <c r="V149" s="23"/>
    </row>
    <row r="150" spans="1:22" ht="23.25" customHeight="1">
      <c r="A150" s="186"/>
      <c r="B150" s="233" t="e">
        <f>'Data sup 2023'!A144</f>
        <v>#REF!</v>
      </c>
      <c r="C150" s="234"/>
      <c r="D150" s="195" t="e">
        <f>'Data sup 2023'!G144</f>
        <v>#REF!</v>
      </c>
      <c r="E150" s="196">
        <f>'Data sup 2023'!I144</f>
        <v>2</v>
      </c>
      <c r="F150" s="197">
        <f>'Data sup 2023'!K144</f>
        <v>0</v>
      </c>
      <c r="G150" s="197">
        <f>'Data sup 2023'!L144</f>
        <v>0</v>
      </c>
      <c r="H150" s="197">
        <f>'Data sup 2023'!M144</f>
        <v>0</v>
      </c>
      <c r="I150" s="197">
        <f>'Data sup 2023'!N144</f>
        <v>0</v>
      </c>
      <c r="J150" s="197">
        <f>'Data sup 2023'!O144</f>
        <v>0</v>
      </c>
      <c r="K150" s="197">
        <f>'Data sup 2023'!P144</f>
        <v>0</v>
      </c>
      <c r="L150" s="197">
        <f>'Data sup 2023'!Q144</f>
        <v>0</v>
      </c>
      <c r="M150" s="197" t="str">
        <f>'Data sup 2023'!R144</f>
        <v>X</v>
      </c>
      <c r="N150" s="197">
        <f>'Data sup 2023'!S144</f>
        <v>0</v>
      </c>
      <c r="O150" s="197">
        <f>'Data sup 2023'!T144</f>
        <v>0</v>
      </c>
      <c r="P150" s="197">
        <f>'Data sup 2023'!U144</f>
        <v>0</v>
      </c>
      <c r="Q150" s="197">
        <f>'Data sup 2023'!V144</f>
        <v>0</v>
      </c>
      <c r="R150" s="197">
        <f>'Data sup 2023'!AI144</f>
        <v>1</v>
      </c>
      <c r="S150" s="198">
        <f t="shared" ref="S150:S404" si="3">IF(E150=0,"N/A",R150/E150*1)</f>
        <v>0.5</v>
      </c>
      <c r="T150" s="194"/>
      <c r="U150" s="194"/>
      <c r="V150" s="194"/>
    </row>
    <row r="151" spans="1:22" ht="23.25" customHeight="1">
      <c r="A151" s="186"/>
      <c r="B151" s="233" t="e">
        <f>'Data sup 2023'!A145</f>
        <v>#REF!</v>
      </c>
      <c r="C151" s="234"/>
      <c r="D151" s="195" t="e">
        <f>'Data sup 2023'!G145</f>
        <v>#REF!</v>
      </c>
      <c r="E151" s="196">
        <f>'Data sup 2023'!I145</f>
        <v>3</v>
      </c>
      <c r="F151" s="197">
        <f>'Data sup 2023'!K145</f>
        <v>0</v>
      </c>
      <c r="G151" s="197">
        <f>'Data sup 2023'!L145</f>
        <v>0</v>
      </c>
      <c r="H151" s="197">
        <f>'Data sup 2023'!M145</f>
        <v>0</v>
      </c>
      <c r="I151" s="197">
        <f>'Data sup 2023'!N145</f>
        <v>0</v>
      </c>
      <c r="J151" s="197">
        <f>'Data sup 2023'!O145</f>
        <v>0</v>
      </c>
      <c r="K151" s="197">
        <f>'Data sup 2023'!P145</f>
        <v>0</v>
      </c>
      <c r="L151" s="197">
        <f>'Data sup 2023'!Q145</f>
        <v>0</v>
      </c>
      <c r="M151" s="197">
        <f>'Data sup 2023'!R145</f>
        <v>0</v>
      </c>
      <c r="N151" s="197" t="str">
        <f>'Data sup 2023'!S145</f>
        <v>X</v>
      </c>
      <c r="O151" s="197">
        <f>'Data sup 2023'!T145</f>
        <v>0</v>
      </c>
      <c r="P151" s="197">
        <f>'Data sup 2023'!U145</f>
        <v>0</v>
      </c>
      <c r="Q151" s="197">
        <f>'Data sup 2023'!V145</f>
        <v>0</v>
      </c>
      <c r="R151" s="197">
        <f>'Data sup 2023'!AI145</f>
        <v>1</v>
      </c>
      <c r="S151" s="198">
        <f t="shared" si="3"/>
        <v>0.33333333333333331</v>
      </c>
      <c r="T151" s="194"/>
      <c r="U151" s="194"/>
      <c r="V151" s="194"/>
    </row>
    <row r="152" spans="1:22" ht="23.25" customHeight="1">
      <c r="A152" s="186"/>
      <c r="B152" s="233" t="e">
        <f>'Data sup 2023'!A146</f>
        <v>#REF!</v>
      </c>
      <c r="C152" s="234"/>
      <c r="D152" s="195" t="e">
        <f>'Data sup 2023'!G146</f>
        <v>#REF!</v>
      </c>
      <c r="E152" s="196">
        <f>'Data sup 2023'!I146</f>
        <v>2</v>
      </c>
      <c r="F152" s="197">
        <f>'Data sup 2023'!K146</f>
        <v>0</v>
      </c>
      <c r="G152" s="197">
        <f>'Data sup 2023'!L146</f>
        <v>0</v>
      </c>
      <c r="H152" s="197">
        <f>'Data sup 2023'!M146</f>
        <v>0</v>
      </c>
      <c r="I152" s="197">
        <f>'Data sup 2023'!N146</f>
        <v>0</v>
      </c>
      <c r="J152" s="197">
        <f>'Data sup 2023'!O146</f>
        <v>0</v>
      </c>
      <c r="K152" s="197">
        <f>'Data sup 2023'!P146</f>
        <v>0</v>
      </c>
      <c r="L152" s="197">
        <f>'Data sup 2023'!Q146</f>
        <v>0</v>
      </c>
      <c r="M152" s="197">
        <f>'Data sup 2023'!R146</f>
        <v>0</v>
      </c>
      <c r="N152" s="197" t="str">
        <f>'Data sup 2023'!S146</f>
        <v>X</v>
      </c>
      <c r="O152" s="197">
        <f>'Data sup 2023'!T146</f>
        <v>0</v>
      </c>
      <c r="P152" s="197">
        <f>'Data sup 2023'!U146</f>
        <v>0</v>
      </c>
      <c r="Q152" s="197">
        <f>'Data sup 2023'!V146</f>
        <v>0</v>
      </c>
      <c r="R152" s="197">
        <f>'Data sup 2023'!AI146</f>
        <v>1</v>
      </c>
      <c r="S152" s="198">
        <f t="shared" si="3"/>
        <v>0.5</v>
      </c>
      <c r="T152" s="194"/>
      <c r="U152" s="194"/>
      <c r="V152" s="194"/>
    </row>
    <row r="153" spans="1:22" ht="23.25" customHeight="1">
      <c r="A153" s="186"/>
      <c r="B153" s="233" t="e">
        <f>'Data sup 2023'!A147</f>
        <v>#REF!</v>
      </c>
      <c r="C153" s="234"/>
      <c r="D153" s="195" t="e">
        <f>'Data sup 2023'!G147</f>
        <v>#REF!</v>
      </c>
      <c r="E153" s="196">
        <f>'Data sup 2023'!I147</f>
        <v>2</v>
      </c>
      <c r="F153" s="197">
        <f>'Data sup 2023'!K147</f>
        <v>0</v>
      </c>
      <c r="G153" s="197">
        <f>'Data sup 2023'!L147</f>
        <v>0</v>
      </c>
      <c r="H153" s="197">
        <f>'Data sup 2023'!M147</f>
        <v>0</v>
      </c>
      <c r="I153" s="197">
        <f>'Data sup 2023'!N147</f>
        <v>0</v>
      </c>
      <c r="J153" s="197">
        <f>'Data sup 2023'!O147</f>
        <v>0</v>
      </c>
      <c r="K153" s="197">
        <f>'Data sup 2023'!P147</f>
        <v>0</v>
      </c>
      <c r="L153" s="197">
        <f>'Data sup 2023'!Q147</f>
        <v>0</v>
      </c>
      <c r="M153" s="197">
        <f>'Data sup 2023'!R147</f>
        <v>0</v>
      </c>
      <c r="N153" s="197" t="str">
        <f>'Data sup 2023'!S147</f>
        <v>X</v>
      </c>
      <c r="O153" s="197">
        <f>'Data sup 2023'!T147</f>
        <v>0</v>
      </c>
      <c r="P153" s="197" t="str">
        <f>'Data sup 2023'!U147</f>
        <v>X</v>
      </c>
      <c r="Q153" s="197">
        <f>'Data sup 2023'!V147</f>
        <v>0</v>
      </c>
      <c r="R153" s="197">
        <f>'Data sup 2023'!AI147</f>
        <v>2</v>
      </c>
      <c r="S153" s="198">
        <f t="shared" si="3"/>
        <v>1</v>
      </c>
      <c r="T153" s="194"/>
      <c r="U153" s="194"/>
      <c r="V153" s="194"/>
    </row>
    <row r="154" spans="1:22" ht="23.25" customHeight="1">
      <c r="A154" s="186"/>
      <c r="B154" s="233" t="e">
        <f>'Data sup 2023'!A148</f>
        <v>#REF!</v>
      </c>
      <c r="C154" s="234"/>
      <c r="D154" s="195" t="e">
        <f>'Data sup 2023'!G148</f>
        <v>#REF!</v>
      </c>
      <c r="E154" s="196">
        <f>'Data sup 2023'!I148</f>
        <v>7</v>
      </c>
      <c r="F154" s="197" t="str">
        <f>'Data sup 2023'!K148</f>
        <v>N/A</v>
      </c>
      <c r="G154" s="197" t="str">
        <f>'Data sup 2023'!L148</f>
        <v>N/A</v>
      </c>
      <c r="H154" s="197" t="str">
        <f>'Data sup 2023'!M148</f>
        <v>N/A</v>
      </c>
      <c r="I154" s="197" t="str">
        <f>'Data sup 2023'!N148</f>
        <v>N/A</v>
      </c>
      <c r="J154" s="197" t="str">
        <f>'Data sup 2023'!O148</f>
        <v>N/A</v>
      </c>
      <c r="K154" s="197" t="str">
        <f>'Data sup 2023'!P148</f>
        <v>N/A</v>
      </c>
      <c r="L154" s="197" t="str">
        <f>'Data sup 2023'!Q148</f>
        <v>N/A</v>
      </c>
      <c r="M154" s="197" t="str">
        <f>'Data sup 2023'!R148</f>
        <v>N/A</v>
      </c>
      <c r="N154" s="197" t="str">
        <f>'Data sup 2023'!S148</f>
        <v>X</v>
      </c>
      <c r="O154" s="197" t="str">
        <f>'Data sup 2023'!T148</f>
        <v>X</v>
      </c>
      <c r="P154" s="197" t="str">
        <f>'Data sup 2023'!U148</f>
        <v>X</v>
      </c>
      <c r="Q154" s="197" t="str">
        <f>'Data sup 2023'!V148</f>
        <v>X</v>
      </c>
      <c r="R154" s="197">
        <f>'Data sup 2023'!AI148</f>
        <v>4</v>
      </c>
      <c r="S154" s="198">
        <f t="shared" si="3"/>
        <v>0.5714285714285714</v>
      </c>
      <c r="T154" s="194"/>
      <c r="U154" s="194"/>
      <c r="V154" s="194"/>
    </row>
    <row r="155" spans="1:22" ht="23.25" customHeight="1">
      <c r="A155" s="186"/>
      <c r="B155" s="233" t="e">
        <f>'Data sup 2023'!A149</f>
        <v>#REF!</v>
      </c>
      <c r="C155" s="234"/>
      <c r="D155" s="195" t="e">
        <f>'Data sup 2023'!G149</f>
        <v>#REF!</v>
      </c>
      <c r="E155" s="196">
        <f>'Data sup 2023'!I149</f>
        <v>7</v>
      </c>
      <c r="F155" s="197" t="str">
        <f>'Data sup 2023'!K149</f>
        <v>N/A</v>
      </c>
      <c r="G155" s="197" t="str">
        <f>'Data sup 2023'!L149</f>
        <v>N/A</v>
      </c>
      <c r="H155" s="197" t="str">
        <f>'Data sup 2023'!M149</f>
        <v>N/A</v>
      </c>
      <c r="I155" s="197" t="str">
        <f>'Data sup 2023'!N149</f>
        <v>N/A</v>
      </c>
      <c r="J155" s="197" t="str">
        <f>'Data sup 2023'!O149</f>
        <v>N/A</v>
      </c>
      <c r="K155" s="197" t="str">
        <f>'Data sup 2023'!P149</f>
        <v>N/A</v>
      </c>
      <c r="L155" s="197" t="str">
        <f>'Data sup 2023'!Q149</f>
        <v>N/A</v>
      </c>
      <c r="M155" s="197" t="str">
        <f>'Data sup 2023'!R149</f>
        <v>N/A</v>
      </c>
      <c r="N155" s="197" t="str">
        <f>'Data sup 2023'!S149</f>
        <v>P</v>
      </c>
      <c r="O155" s="197" t="str">
        <f>'Data sup 2023'!T149</f>
        <v>P</v>
      </c>
      <c r="P155" s="197" t="str">
        <f>'Data sup 2023'!U149</f>
        <v>X</v>
      </c>
      <c r="Q155" s="197" t="str">
        <f>'Data sup 2023'!V149</f>
        <v>P</v>
      </c>
      <c r="R155" s="197">
        <f>'Data sup 2023'!AI149</f>
        <v>1</v>
      </c>
      <c r="S155" s="198">
        <f t="shared" si="3"/>
        <v>0.14285714285714285</v>
      </c>
      <c r="T155" s="194"/>
      <c r="U155" s="194"/>
      <c r="V155" s="194"/>
    </row>
    <row r="156" spans="1:22" ht="23.25" customHeight="1">
      <c r="A156" s="186"/>
      <c r="B156" s="233" t="e">
        <f>'Data sup 2023'!A150</f>
        <v>#REF!</v>
      </c>
      <c r="C156" s="234"/>
      <c r="D156" s="195" t="e">
        <f>'Data sup 2023'!G150</f>
        <v>#REF!</v>
      </c>
      <c r="E156" s="196">
        <f>'Data sup 2023'!I150</f>
        <v>2</v>
      </c>
      <c r="F156" s="197">
        <f>'Data sup 2023'!K150</f>
        <v>0</v>
      </c>
      <c r="G156" s="197">
        <f>'Data sup 2023'!L150</f>
        <v>0</v>
      </c>
      <c r="H156" s="197">
        <f>'Data sup 2023'!M150</f>
        <v>0</v>
      </c>
      <c r="I156" s="197">
        <f>'Data sup 2023'!N150</f>
        <v>0</v>
      </c>
      <c r="J156" s="197">
        <f>'Data sup 2023'!O150</f>
        <v>0</v>
      </c>
      <c r="K156" s="197">
        <f>'Data sup 2023'!P150</f>
        <v>0</v>
      </c>
      <c r="L156" s="197">
        <f>'Data sup 2023'!Q150</f>
        <v>0</v>
      </c>
      <c r="M156" s="197">
        <f>'Data sup 2023'!R150</f>
        <v>0</v>
      </c>
      <c r="N156" s="197" t="str">
        <f>'Data sup 2023'!S150</f>
        <v>X</v>
      </c>
      <c r="O156" s="197">
        <f>'Data sup 2023'!T150</f>
        <v>0</v>
      </c>
      <c r="P156" s="197">
        <f>'Data sup 2023'!U150</f>
        <v>0</v>
      </c>
      <c r="Q156" s="197">
        <f>'Data sup 2023'!V150</f>
        <v>0</v>
      </c>
      <c r="R156" s="197">
        <f>'Data sup 2023'!AI150</f>
        <v>1</v>
      </c>
      <c r="S156" s="198">
        <f t="shared" si="3"/>
        <v>0.5</v>
      </c>
      <c r="T156" s="194"/>
      <c r="U156" s="194"/>
      <c r="V156" s="194"/>
    </row>
    <row r="157" spans="1:22" ht="23.25" customHeight="1">
      <c r="A157" s="186"/>
      <c r="B157" s="233" t="e">
        <f>'Data sup 2023'!A151</f>
        <v>#REF!</v>
      </c>
      <c r="C157" s="234"/>
      <c r="D157" s="195" t="e">
        <f>'Data sup 2023'!G151</f>
        <v>#REF!</v>
      </c>
      <c r="E157" s="196">
        <f>'Data sup 2023'!I151</f>
        <v>4</v>
      </c>
      <c r="F157" s="197">
        <f>'Data sup 2023'!K151</f>
        <v>0</v>
      </c>
      <c r="G157" s="197">
        <f>'Data sup 2023'!L151</f>
        <v>0</v>
      </c>
      <c r="H157" s="197">
        <f>'Data sup 2023'!M151</f>
        <v>0</v>
      </c>
      <c r="I157" s="197">
        <f>'Data sup 2023'!N151</f>
        <v>0</v>
      </c>
      <c r="J157" s="197">
        <f>'Data sup 2023'!O151</f>
        <v>0</v>
      </c>
      <c r="K157" s="197">
        <f>'Data sup 2023'!P151</f>
        <v>0</v>
      </c>
      <c r="L157" s="197">
        <f>'Data sup 2023'!Q151</f>
        <v>0</v>
      </c>
      <c r="M157" s="197">
        <f>'Data sup 2023'!R151</f>
        <v>0</v>
      </c>
      <c r="N157" s="197" t="str">
        <f>'Data sup 2023'!S151</f>
        <v>X</v>
      </c>
      <c r="O157" s="197">
        <f>'Data sup 2023'!T151</f>
        <v>0</v>
      </c>
      <c r="P157" s="197">
        <f>'Data sup 2023'!U151</f>
        <v>0</v>
      </c>
      <c r="Q157" s="197">
        <f>'Data sup 2023'!V151</f>
        <v>0</v>
      </c>
      <c r="R157" s="197">
        <f>'Data sup 2023'!AI151</f>
        <v>1</v>
      </c>
      <c r="S157" s="198">
        <f t="shared" si="3"/>
        <v>0.25</v>
      </c>
      <c r="T157" s="194"/>
      <c r="U157" s="194"/>
      <c r="V157" s="194"/>
    </row>
    <row r="158" spans="1:22" ht="23.25" customHeight="1">
      <c r="A158" s="186"/>
      <c r="B158" s="233" t="e">
        <f>'Data sup 2023'!A152</f>
        <v>#REF!</v>
      </c>
      <c r="C158" s="234"/>
      <c r="D158" s="195" t="e">
        <f>'Data sup 2023'!G152</f>
        <v>#REF!</v>
      </c>
      <c r="E158" s="196">
        <f>'Data sup 2023'!I152</f>
        <v>2</v>
      </c>
      <c r="F158" s="197">
        <f>'Data sup 2023'!K152</f>
        <v>0</v>
      </c>
      <c r="G158" s="197">
        <f>'Data sup 2023'!L152</f>
        <v>0</v>
      </c>
      <c r="H158" s="197">
        <f>'Data sup 2023'!M152</f>
        <v>0</v>
      </c>
      <c r="I158" s="197">
        <f>'Data sup 2023'!N152</f>
        <v>0</v>
      </c>
      <c r="J158" s="197">
        <f>'Data sup 2023'!O152</f>
        <v>0</v>
      </c>
      <c r="K158" s="197">
        <f>'Data sup 2023'!P152</f>
        <v>0</v>
      </c>
      <c r="L158" s="197">
        <f>'Data sup 2023'!Q152</f>
        <v>0</v>
      </c>
      <c r="M158" s="197">
        <f>'Data sup 2023'!R152</f>
        <v>0</v>
      </c>
      <c r="N158" s="197" t="str">
        <f>'Data sup 2023'!S152</f>
        <v>X</v>
      </c>
      <c r="O158" s="197">
        <f>'Data sup 2023'!T152</f>
        <v>0</v>
      </c>
      <c r="P158" s="197">
        <f>'Data sup 2023'!U152</f>
        <v>0</v>
      </c>
      <c r="Q158" s="197" t="str">
        <f>'Data sup 2023'!V152</f>
        <v>X</v>
      </c>
      <c r="R158" s="197">
        <f>'Data sup 2023'!AI152</f>
        <v>2</v>
      </c>
      <c r="S158" s="198">
        <f t="shared" si="3"/>
        <v>1</v>
      </c>
      <c r="T158" s="194"/>
      <c r="U158" s="194"/>
      <c r="V158" s="194"/>
    </row>
    <row r="159" spans="1:22" ht="23.25" customHeight="1">
      <c r="A159" s="186"/>
      <c r="B159" s="233" t="e">
        <f>'Data sup 2023'!A153</f>
        <v>#REF!</v>
      </c>
      <c r="C159" s="234"/>
      <c r="D159" s="195" t="e">
        <f>'Data sup 2023'!G153</f>
        <v>#REF!</v>
      </c>
      <c r="E159" s="196">
        <f>'Data sup 2023'!I153</f>
        <v>5</v>
      </c>
      <c r="F159" s="197">
        <f>'Data sup 2023'!K153</f>
        <v>0</v>
      </c>
      <c r="G159" s="197">
        <f>'Data sup 2023'!L153</f>
        <v>0</v>
      </c>
      <c r="H159" s="197">
        <f>'Data sup 2023'!M153</f>
        <v>0</v>
      </c>
      <c r="I159" s="197">
        <f>'Data sup 2023'!N153</f>
        <v>0</v>
      </c>
      <c r="J159" s="197">
        <f>'Data sup 2023'!O153</f>
        <v>0</v>
      </c>
      <c r="K159" s="197">
        <f>'Data sup 2023'!P153</f>
        <v>0</v>
      </c>
      <c r="L159" s="197">
        <f>'Data sup 2023'!Q153</f>
        <v>0</v>
      </c>
      <c r="M159" s="197">
        <f>'Data sup 2023'!R153</f>
        <v>0</v>
      </c>
      <c r="N159" s="197">
        <f>'Data sup 2023'!S153</f>
        <v>0</v>
      </c>
      <c r="O159" s="197">
        <f>'Data sup 2023'!T153</f>
        <v>0</v>
      </c>
      <c r="P159" s="197">
        <f>'Data sup 2023'!U153</f>
        <v>0</v>
      </c>
      <c r="Q159" s="197">
        <f>'Data sup 2023'!V153</f>
        <v>0</v>
      </c>
      <c r="R159" s="197">
        <f>'Data sup 2023'!AI153</f>
        <v>0</v>
      </c>
      <c r="S159" s="198">
        <f t="shared" si="3"/>
        <v>0</v>
      </c>
      <c r="T159" s="194"/>
      <c r="U159" s="194"/>
      <c r="V159" s="194"/>
    </row>
    <row r="160" spans="1:22" ht="23.25" customHeight="1">
      <c r="A160" s="186"/>
      <c r="B160" s="233" t="e">
        <f>'Data sup 2023'!A154</f>
        <v>#REF!</v>
      </c>
      <c r="C160" s="234"/>
      <c r="D160" s="195" t="e">
        <f>'Data sup 2023'!G154</f>
        <v>#REF!</v>
      </c>
      <c r="E160" s="196">
        <f>'Data sup 2023'!I154</f>
        <v>2</v>
      </c>
      <c r="F160" s="197">
        <f>'Data sup 2023'!K154</f>
        <v>0</v>
      </c>
      <c r="G160" s="197">
        <f>'Data sup 2023'!L154</f>
        <v>0</v>
      </c>
      <c r="H160" s="197">
        <f>'Data sup 2023'!M154</f>
        <v>0</v>
      </c>
      <c r="I160" s="197">
        <f>'Data sup 2023'!N154</f>
        <v>0</v>
      </c>
      <c r="J160" s="197">
        <f>'Data sup 2023'!O154</f>
        <v>0</v>
      </c>
      <c r="K160" s="197">
        <f>'Data sup 2023'!P154</f>
        <v>0</v>
      </c>
      <c r="L160" s="197">
        <f>'Data sup 2023'!Q154</f>
        <v>0</v>
      </c>
      <c r="M160" s="197">
        <f>'Data sup 2023'!R154</f>
        <v>0</v>
      </c>
      <c r="N160" s="197">
        <f>'Data sup 2023'!S154</f>
        <v>0</v>
      </c>
      <c r="O160" s="197">
        <f>'Data sup 2023'!T154</f>
        <v>0</v>
      </c>
      <c r="P160" s="197">
        <f>'Data sup 2023'!U154</f>
        <v>0</v>
      </c>
      <c r="Q160" s="197">
        <f>'Data sup 2023'!V154</f>
        <v>0</v>
      </c>
      <c r="R160" s="197">
        <f>'Data sup 2023'!AI154</f>
        <v>0</v>
      </c>
      <c r="S160" s="198">
        <f t="shared" si="3"/>
        <v>0</v>
      </c>
      <c r="T160" s="194"/>
      <c r="U160" s="194"/>
      <c r="V160" s="194"/>
    </row>
    <row r="161" spans="1:22" ht="23.25" customHeight="1">
      <c r="A161" s="186"/>
      <c r="B161" s="233" t="e">
        <f>'Data sup 2023'!A155</f>
        <v>#REF!</v>
      </c>
      <c r="C161" s="234"/>
      <c r="D161" s="195" t="e">
        <f>'Data sup 2023'!G155</f>
        <v>#REF!</v>
      </c>
      <c r="E161" s="196">
        <f>'Data sup 2023'!I155</f>
        <v>2</v>
      </c>
      <c r="F161" s="197">
        <f>'Data sup 2023'!K155</f>
        <v>0</v>
      </c>
      <c r="G161" s="197">
        <f>'Data sup 2023'!L155</f>
        <v>0</v>
      </c>
      <c r="H161" s="197">
        <f>'Data sup 2023'!M155</f>
        <v>0</v>
      </c>
      <c r="I161" s="197">
        <f>'Data sup 2023'!N155</f>
        <v>0</v>
      </c>
      <c r="J161" s="197">
        <f>'Data sup 2023'!O155</f>
        <v>0</v>
      </c>
      <c r="K161" s="197">
        <f>'Data sup 2023'!P155</f>
        <v>0</v>
      </c>
      <c r="L161" s="197">
        <f>'Data sup 2023'!Q155</f>
        <v>0</v>
      </c>
      <c r="M161" s="197">
        <f>'Data sup 2023'!R155</f>
        <v>0</v>
      </c>
      <c r="N161" s="197" t="str">
        <f>'Data sup 2023'!S155</f>
        <v>X</v>
      </c>
      <c r="O161" s="197">
        <f>'Data sup 2023'!T155</f>
        <v>0</v>
      </c>
      <c r="P161" s="197">
        <f>'Data sup 2023'!U155</f>
        <v>0</v>
      </c>
      <c r="Q161" s="197">
        <f>'Data sup 2023'!V155</f>
        <v>0</v>
      </c>
      <c r="R161" s="197">
        <f>'Data sup 2023'!AI155</f>
        <v>1</v>
      </c>
      <c r="S161" s="198">
        <f t="shared" si="3"/>
        <v>0.5</v>
      </c>
      <c r="T161" s="194"/>
      <c r="U161" s="194"/>
      <c r="V161" s="194"/>
    </row>
    <row r="162" spans="1:22" ht="23.25" customHeight="1">
      <c r="A162" s="186"/>
      <c r="B162" s="233" t="e">
        <f>'Data sup 2023'!A156</f>
        <v>#REF!</v>
      </c>
      <c r="C162" s="234"/>
      <c r="D162" s="195" t="e">
        <f>'Data sup 2023'!G156</f>
        <v>#REF!</v>
      </c>
      <c r="E162" s="196">
        <f>'Data sup 2023'!I156</f>
        <v>2</v>
      </c>
      <c r="F162" s="197">
        <f>'Data sup 2023'!K156</f>
        <v>0</v>
      </c>
      <c r="G162" s="197">
        <f>'Data sup 2023'!L156</f>
        <v>0</v>
      </c>
      <c r="H162" s="197">
        <f>'Data sup 2023'!M156</f>
        <v>0</v>
      </c>
      <c r="I162" s="197">
        <f>'Data sup 2023'!N156</f>
        <v>0</v>
      </c>
      <c r="J162" s="197">
        <f>'Data sup 2023'!O156</f>
        <v>0</v>
      </c>
      <c r="K162" s="197">
        <f>'Data sup 2023'!P156</f>
        <v>0</v>
      </c>
      <c r="L162" s="197">
        <f>'Data sup 2023'!Q156</f>
        <v>0</v>
      </c>
      <c r="M162" s="197" t="str">
        <f>'Data sup 2023'!R156</f>
        <v>X</v>
      </c>
      <c r="N162" s="197" t="str">
        <f>'Data sup 2023'!S156</f>
        <v>X</v>
      </c>
      <c r="O162" s="197">
        <f>'Data sup 2023'!T156</f>
        <v>0</v>
      </c>
      <c r="P162" s="197">
        <f>'Data sup 2023'!U156</f>
        <v>0</v>
      </c>
      <c r="Q162" s="197">
        <f>'Data sup 2023'!V156</f>
        <v>0</v>
      </c>
      <c r="R162" s="197">
        <f>'Data sup 2023'!AI156</f>
        <v>2</v>
      </c>
      <c r="S162" s="198">
        <f t="shared" si="3"/>
        <v>1</v>
      </c>
      <c r="T162" s="194"/>
      <c r="U162" s="194"/>
      <c r="V162" s="194"/>
    </row>
    <row r="163" spans="1:22" ht="23.25" customHeight="1">
      <c r="A163" s="186"/>
      <c r="B163" s="233" t="e">
        <f>'Data sup 2023'!A157</f>
        <v>#REF!</v>
      </c>
      <c r="C163" s="234"/>
      <c r="D163" s="195" t="e">
        <f>'Data sup 2023'!G157</f>
        <v>#REF!</v>
      </c>
      <c r="E163" s="196">
        <f>'Data sup 2023'!I157</f>
        <v>3</v>
      </c>
      <c r="F163" s="197">
        <f>'Data sup 2023'!K157</f>
        <v>0</v>
      </c>
      <c r="G163" s="197">
        <f>'Data sup 2023'!L157</f>
        <v>0</v>
      </c>
      <c r="H163" s="197">
        <f>'Data sup 2023'!M157</f>
        <v>0</v>
      </c>
      <c r="I163" s="197">
        <f>'Data sup 2023'!N157</f>
        <v>0</v>
      </c>
      <c r="J163" s="197">
        <f>'Data sup 2023'!O157</f>
        <v>0</v>
      </c>
      <c r="K163" s="197">
        <f>'Data sup 2023'!P157</f>
        <v>0</v>
      </c>
      <c r="L163" s="197">
        <f>'Data sup 2023'!Q157</f>
        <v>0</v>
      </c>
      <c r="M163" s="197">
        <f>'Data sup 2023'!R157</f>
        <v>0</v>
      </c>
      <c r="N163" s="197">
        <f>'Data sup 2023'!S157</f>
        <v>0</v>
      </c>
      <c r="O163" s="197">
        <f>'Data sup 2023'!T157</f>
        <v>0</v>
      </c>
      <c r="P163" s="197">
        <f>'Data sup 2023'!U157</f>
        <v>0</v>
      </c>
      <c r="Q163" s="197">
        <f>'Data sup 2023'!V157</f>
        <v>0</v>
      </c>
      <c r="R163" s="197">
        <f>'Data sup 2023'!AI157</f>
        <v>0</v>
      </c>
      <c r="S163" s="198">
        <f t="shared" si="3"/>
        <v>0</v>
      </c>
      <c r="T163" s="194"/>
      <c r="U163" s="194"/>
      <c r="V163" s="194"/>
    </row>
    <row r="164" spans="1:22" ht="23.25" customHeight="1">
      <c r="A164" s="186"/>
      <c r="B164" s="233" t="e">
        <f>'Data sup 2023'!A158</f>
        <v>#REF!</v>
      </c>
      <c r="C164" s="234"/>
      <c r="D164" s="195" t="e">
        <f>'Data sup 2023'!G158</f>
        <v>#REF!</v>
      </c>
      <c r="E164" s="196">
        <f>'Data sup 2023'!I158</f>
        <v>2</v>
      </c>
      <c r="F164" s="197">
        <f>'Data sup 2023'!K158</f>
        <v>0</v>
      </c>
      <c r="G164" s="197">
        <f>'Data sup 2023'!L158</f>
        <v>0</v>
      </c>
      <c r="H164" s="197">
        <f>'Data sup 2023'!M158</f>
        <v>0</v>
      </c>
      <c r="I164" s="197">
        <f>'Data sup 2023'!N158</f>
        <v>0</v>
      </c>
      <c r="J164" s="197">
        <f>'Data sup 2023'!O158</f>
        <v>0</v>
      </c>
      <c r="K164" s="197">
        <f>'Data sup 2023'!P158</f>
        <v>0</v>
      </c>
      <c r="L164" s="197">
        <f>'Data sup 2023'!Q158</f>
        <v>0</v>
      </c>
      <c r="M164" s="197">
        <f>'Data sup 2023'!R158</f>
        <v>0</v>
      </c>
      <c r="N164" s="197" t="str">
        <f>'Data sup 2023'!S158</f>
        <v>X</v>
      </c>
      <c r="O164" s="197">
        <f>'Data sup 2023'!T158</f>
        <v>0</v>
      </c>
      <c r="P164" s="197">
        <f>'Data sup 2023'!U158</f>
        <v>0</v>
      </c>
      <c r="Q164" s="197">
        <f>'Data sup 2023'!V158</f>
        <v>0</v>
      </c>
      <c r="R164" s="197">
        <f>'Data sup 2023'!AI158</f>
        <v>1</v>
      </c>
      <c r="S164" s="198">
        <f t="shared" si="3"/>
        <v>0.5</v>
      </c>
      <c r="T164" s="194"/>
      <c r="U164" s="194"/>
      <c r="V164" s="194"/>
    </row>
    <row r="165" spans="1:22" ht="23.25" customHeight="1">
      <c r="A165" s="186"/>
      <c r="B165" s="233" t="e">
        <f>'Data sup 2023'!A159</f>
        <v>#REF!</v>
      </c>
      <c r="C165" s="234"/>
      <c r="D165" s="195" t="e">
        <f>'Data sup 2023'!G159</f>
        <v>#REF!</v>
      </c>
      <c r="E165" s="196">
        <f>'Data sup 2023'!I159</f>
        <v>2</v>
      </c>
      <c r="F165" s="197">
        <f>'Data sup 2023'!K159</f>
        <v>0</v>
      </c>
      <c r="G165" s="197">
        <f>'Data sup 2023'!L159</f>
        <v>0</v>
      </c>
      <c r="H165" s="197">
        <f>'Data sup 2023'!M159</f>
        <v>0</v>
      </c>
      <c r="I165" s="197">
        <f>'Data sup 2023'!N159</f>
        <v>0</v>
      </c>
      <c r="J165" s="197">
        <f>'Data sup 2023'!O159</f>
        <v>0</v>
      </c>
      <c r="K165" s="197">
        <f>'Data sup 2023'!P159</f>
        <v>0</v>
      </c>
      <c r="L165" s="197">
        <f>'Data sup 2023'!Q159</f>
        <v>0</v>
      </c>
      <c r="M165" s="197">
        <f>'Data sup 2023'!R159</f>
        <v>0</v>
      </c>
      <c r="N165" s="197" t="str">
        <f>'Data sup 2023'!S159</f>
        <v>X</v>
      </c>
      <c r="O165" s="197">
        <f>'Data sup 2023'!T159</f>
        <v>0</v>
      </c>
      <c r="P165" s="197">
        <f>'Data sup 2023'!U159</f>
        <v>0</v>
      </c>
      <c r="Q165" s="197">
        <f>'Data sup 2023'!V159</f>
        <v>0</v>
      </c>
      <c r="R165" s="197">
        <f>'Data sup 2023'!AI159</f>
        <v>1</v>
      </c>
      <c r="S165" s="198">
        <f t="shared" si="3"/>
        <v>0.5</v>
      </c>
      <c r="T165" s="194"/>
      <c r="U165" s="194"/>
      <c r="V165" s="194"/>
    </row>
    <row r="166" spans="1:22" ht="23.25" customHeight="1">
      <c r="A166" s="186"/>
      <c r="B166" s="233" t="e">
        <f>'Data sup 2023'!A160</f>
        <v>#REF!</v>
      </c>
      <c r="C166" s="234"/>
      <c r="D166" s="195" t="e">
        <f>'Data sup 2023'!G160</f>
        <v>#REF!</v>
      </c>
      <c r="E166" s="196">
        <f>'Data sup 2023'!I160</f>
        <v>3</v>
      </c>
      <c r="F166" s="197">
        <f>'Data sup 2023'!K160</f>
        <v>0</v>
      </c>
      <c r="G166" s="197">
        <f>'Data sup 2023'!L160</f>
        <v>0</v>
      </c>
      <c r="H166" s="197">
        <f>'Data sup 2023'!M160</f>
        <v>0</v>
      </c>
      <c r="I166" s="197">
        <f>'Data sup 2023'!N160</f>
        <v>0</v>
      </c>
      <c r="J166" s="197">
        <f>'Data sup 2023'!O160</f>
        <v>0</v>
      </c>
      <c r="K166" s="197">
        <f>'Data sup 2023'!P160</f>
        <v>0</v>
      </c>
      <c r="L166" s="197">
        <f>'Data sup 2023'!Q160</f>
        <v>0</v>
      </c>
      <c r="M166" s="197">
        <f>'Data sup 2023'!R160</f>
        <v>0</v>
      </c>
      <c r="N166" s="197" t="str">
        <f>'Data sup 2023'!S160</f>
        <v>X</v>
      </c>
      <c r="O166" s="197">
        <f>'Data sup 2023'!T160</f>
        <v>0</v>
      </c>
      <c r="P166" s="197" t="str">
        <f>'Data sup 2023'!U160</f>
        <v>X</v>
      </c>
      <c r="Q166" s="197">
        <f>'Data sup 2023'!V160</f>
        <v>0</v>
      </c>
      <c r="R166" s="197">
        <f>'Data sup 2023'!AI160</f>
        <v>2</v>
      </c>
      <c r="S166" s="198">
        <f t="shared" si="3"/>
        <v>0.66666666666666663</v>
      </c>
      <c r="T166" s="194"/>
      <c r="U166" s="194"/>
      <c r="V166" s="194"/>
    </row>
    <row r="167" spans="1:22" ht="23.25" customHeight="1">
      <c r="A167" s="186"/>
      <c r="B167" s="233" t="e">
        <f>'Data sup 2023'!A161</f>
        <v>#REF!</v>
      </c>
      <c r="C167" s="234"/>
      <c r="D167" s="195" t="e">
        <f>'Data sup 2023'!G161</f>
        <v>#REF!</v>
      </c>
      <c r="E167" s="196">
        <f>'Data sup 2023'!I161</f>
        <v>3</v>
      </c>
      <c r="F167" s="197">
        <f>'Data sup 2023'!K161</f>
        <v>0</v>
      </c>
      <c r="G167" s="197">
        <f>'Data sup 2023'!L161</f>
        <v>0</v>
      </c>
      <c r="H167" s="197">
        <f>'Data sup 2023'!M161</f>
        <v>0</v>
      </c>
      <c r="I167" s="197">
        <f>'Data sup 2023'!N161</f>
        <v>0</v>
      </c>
      <c r="J167" s="197">
        <f>'Data sup 2023'!O161</f>
        <v>0</v>
      </c>
      <c r="K167" s="197">
        <f>'Data sup 2023'!P161</f>
        <v>0</v>
      </c>
      <c r="L167" s="197">
        <f>'Data sup 2023'!Q161</f>
        <v>0</v>
      </c>
      <c r="M167" s="197">
        <f>'Data sup 2023'!R161</f>
        <v>0</v>
      </c>
      <c r="N167" s="197" t="str">
        <f>'Data sup 2023'!S161</f>
        <v>X</v>
      </c>
      <c r="O167" s="197">
        <f>'Data sup 2023'!T161</f>
        <v>0</v>
      </c>
      <c r="P167" s="197">
        <f>'Data sup 2023'!U161</f>
        <v>0</v>
      </c>
      <c r="Q167" s="197">
        <f>'Data sup 2023'!V161</f>
        <v>0</v>
      </c>
      <c r="R167" s="197">
        <f>'Data sup 2023'!AI161</f>
        <v>1</v>
      </c>
      <c r="S167" s="198">
        <f t="shared" si="3"/>
        <v>0.33333333333333331</v>
      </c>
      <c r="T167" s="194"/>
      <c r="U167" s="194"/>
      <c r="V167" s="194"/>
    </row>
    <row r="168" spans="1:22" ht="23.25" customHeight="1">
      <c r="A168" s="186"/>
      <c r="B168" s="233" t="e">
        <f>'Data sup 2023'!A162</f>
        <v>#REF!</v>
      </c>
      <c r="C168" s="234"/>
      <c r="D168" s="195" t="e">
        <f>'Data sup 2023'!G162</f>
        <v>#REF!</v>
      </c>
      <c r="E168" s="196">
        <f>'Data sup 2023'!I162</f>
        <v>1</v>
      </c>
      <c r="F168" s="197">
        <f>'Data sup 2023'!K162</f>
        <v>0</v>
      </c>
      <c r="G168" s="197">
        <f>'Data sup 2023'!L162</f>
        <v>0</v>
      </c>
      <c r="H168" s="197">
        <f>'Data sup 2023'!M162</f>
        <v>0</v>
      </c>
      <c r="I168" s="197">
        <f>'Data sup 2023'!N162</f>
        <v>0</v>
      </c>
      <c r="J168" s="197">
        <f>'Data sup 2023'!O162</f>
        <v>0</v>
      </c>
      <c r="K168" s="197">
        <f>'Data sup 2023'!P162</f>
        <v>0</v>
      </c>
      <c r="L168" s="197">
        <f>'Data sup 2023'!Q162</f>
        <v>0</v>
      </c>
      <c r="M168" s="197">
        <f>'Data sup 2023'!R162</f>
        <v>0</v>
      </c>
      <c r="N168" s="197" t="str">
        <f>'Data sup 2023'!S162</f>
        <v>X</v>
      </c>
      <c r="O168" s="197">
        <f>'Data sup 2023'!T162</f>
        <v>0</v>
      </c>
      <c r="P168" s="197">
        <f>'Data sup 2023'!U162</f>
        <v>0</v>
      </c>
      <c r="Q168" s="197">
        <f>'Data sup 2023'!V162</f>
        <v>0</v>
      </c>
      <c r="R168" s="197">
        <f>'Data sup 2023'!AI162</f>
        <v>1</v>
      </c>
      <c r="S168" s="198">
        <f t="shared" si="3"/>
        <v>1</v>
      </c>
      <c r="T168" s="194"/>
      <c r="U168" s="194"/>
      <c r="V168" s="194"/>
    </row>
    <row r="169" spans="1:22" ht="23.25" customHeight="1">
      <c r="A169" s="186"/>
      <c r="B169" s="233" t="e">
        <f>'Data sup 2023'!A163</f>
        <v>#REF!</v>
      </c>
      <c r="C169" s="234"/>
      <c r="D169" s="195" t="e">
        <f>'Data sup 2023'!G163</f>
        <v>#REF!</v>
      </c>
      <c r="E169" s="196">
        <f>'Data sup 2023'!I163</f>
        <v>2</v>
      </c>
      <c r="F169" s="197">
        <f>'Data sup 2023'!K163</f>
        <v>0</v>
      </c>
      <c r="G169" s="197">
        <f>'Data sup 2023'!L163</f>
        <v>0</v>
      </c>
      <c r="H169" s="197">
        <f>'Data sup 2023'!M163</f>
        <v>0</v>
      </c>
      <c r="I169" s="197">
        <f>'Data sup 2023'!N163</f>
        <v>0</v>
      </c>
      <c r="J169" s="197">
        <f>'Data sup 2023'!O163</f>
        <v>0</v>
      </c>
      <c r="K169" s="197">
        <f>'Data sup 2023'!P163</f>
        <v>0</v>
      </c>
      <c r="L169" s="197">
        <f>'Data sup 2023'!Q163</f>
        <v>0</v>
      </c>
      <c r="M169" s="197">
        <f>'Data sup 2023'!R163</f>
        <v>0</v>
      </c>
      <c r="N169" s="197" t="str">
        <f>'Data sup 2023'!S163</f>
        <v>X</v>
      </c>
      <c r="O169" s="197">
        <f>'Data sup 2023'!T163</f>
        <v>0</v>
      </c>
      <c r="P169" s="197">
        <f>'Data sup 2023'!U163</f>
        <v>0</v>
      </c>
      <c r="Q169" s="197">
        <f>'Data sup 2023'!V163</f>
        <v>0</v>
      </c>
      <c r="R169" s="197">
        <f>'Data sup 2023'!AI163</f>
        <v>1</v>
      </c>
      <c r="S169" s="198">
        <f t="shared" si="3"/>
        <v>0.5</v>
      </c>
      <c r="T169" s="194"/>
      <c r="U169" s="194"/>
      <c r="V169" s="194"/>
    </row>
    <row r="170" spans="1:22" ht="23.25" customHeight="1">
      <c r="A170" s="186"/>
      <c r="B170" s="233" t="e">
        <f>'Data sup 2023'!A164</f>
        <v>#REF!</v>
      </c>
      <c r="C170" s="234"/>
      <c r="D170" s="195" t="e">
        <f>'Data sup 2023'!G164</f>
        <v>#REF!</v>
      </c>
      <c r="E170" s="196">
        <f>'Data sup 2023'!I164</f>
        <v>2</v>
      </c>
      <c r="F170" s="197">
        <f>'Data sup 2023'!K164</f>
        <v>0</v>
      </c>
      <c r="G170" s="197">
        <f>'Data sup 2023'!L164</f>
        <v>0</v>
      </c>
      <c r="H170" s="197">
        <f>'Data sup 2023'!M164</f>
        <v>0</v>
      </c>
      <c r="I170" s="197">
        <f>'Data sup 2023'!N164</f>
        <v>0</v>
      </c>
      <c r="J170" s="197">
        <f>'Data sup 2023'!O164</f>
        <v>0</v>
      </c>
      <c r="K170" s="197">
        <f>'Data sup 2023'!P164</f>
        <v>0</v>
      </c>
      <c r="L170" s="197">
        <f>'Data sup 2023'!Q164</f>
        <v>0</v>
      </c>
      <c r="M170" s="197">
        <f>'Data sup 2023'!R164</f>
        <v>0</v>
      </c>
      <c r="N170" s="197" t="str">
        <f>'Data sup 2023'!S164</f>
        <v>X</v>
      </c>
      <c r="O170" s="197">
        <f>'Data sup 2023'!T164</f>
        <v>0</v>
      </c>
      <c r="P170" s="197">
        <f>'Data sup 2023'!U164</f>
        <v>0</v>
      </c>
      <c r="Q170" s="197" t="str">
        <f>'Data sup 2023'!V164</f>
        <v>X</v>
      </c>
      <c r="R170" s="197">
        <f>'Data sup 2023'!AI164</f>
        <v>2</v>
      </c>
      <c r="S170" s="198">
        <f t="shared" si="3"/>
        <v>1</v>
      </c>
      <c r="T170" s="194"/>
      <c r="U170" s="194"/>
      <c r="V170" s="194"/>
    </row>
    <row r="171" spans="1:22" ht="23.25" customHeight="1">
      <c r="A171" s="186"/>
      <c r="B171" s="233" t="e">
        <f>'Data sup 2023'!A165</f>
        <v>#REF!</v>
      </c>
      <c r="C171" s="234"/>
      <c r="D171" s="195" t="e">
        <f>'Data sup 2023'!G165</f>
        <v>#REF!</v>
      </c>
      <c r="E171" s="196">
        <f>'Data sup 2023'!I165</f>
        <v>3</v>
      </c>
      <c r="F171" s="197">
        <f>'Data sup 2023'!K165</f>
        <v>0</v>
      </c>
      <c r="G171" s="197">
        <f>'Data sup 2023'!L165</f>
        <v>0</v>
      </c>
      <c r="H171" s="197">
        <f>'Data sup 2023'!M165</f>
        <v>0</v>
      </c>
      <c r="I171" s="197">
        <f>'Data sup 2023'!N165</f>
        <v>0</v>
      </c>
      <c r="J171" s="197">
        <f>'Data sup 2023'!O165</f>
        <v>0</v>
      </c>
      <c r="K171" s="197">
        <f>'Data sup 2023'!P165</f>
        <v>0</v>
      </c>
      <c r="L171" s="197">
        <f>'Data sup 2023'!Q165</f>
        <v>0</v>
      </c>
      <c r="M171" s="197">
        <f>'Data sup 2023'!R165</f>
        <v>0</v>
      </c>
      <c r="N171" s="197">
        <f>'Data sup 2023'!S165</f>
        <v>0</v>
      </c>
      <c r="O171" s="197" t="str">
        <f>'Data sup 2023'!T165</f>
        <v>X</v>
      </c>
      <c r="P171" s="197" t="str">
        <f>'Data sup 2023'!U165</f>
        <v>X</v>
      </c>
      <c r="Q171" s="197">
        <f>'Data sup 2023'!V165</f>
        <v>0</v>
      </c>
      <c r="R171" s="197">
        <f>'Data sup 2023'!AI165</f>
        <v>2</v>
      </c>
      <c r="S171" s="198">
        <f t="shared" si="3"/>
        <v>0.66666666666666663</v>
      </c>
      <c r="T171" s="194"/>
      <c r="U171" s="194"/>
      <c r="V171" s="194"/>
    </row>
    <row r="172" spans="1:22" ht="23.25" customHeight="1">
      <c r="A172" s="186"/>
      <c r="B172" s="233" t="e">
        <f>'Data sup 2023'!A166</f>
        <v>#REF!</v>
      </c>
      <c r="C172" s="234"/>
      <c r="D172" s="195" t="e">
        <f>'Data sup 2023'!G166</f>
        <v>#REF!</v>
      </c>
      <c r="E172" s="196">
        <f>'Data sup 2023'!I166</f>
        <v>2</v>
      </c>
      <c r="F172" s="197">
        <f>'Data sup 2023'!K166</f>
        <v>0</v>
      </c>
      <c r="G172" s="197">
        <f>'Data sup 2023'!L166</f>
        <v>0</v>
      </c>
      <c r="H172" s="197">
        <f>'Data sup 2023'!M166</f>
        <v>0</v>
      </c>
      <c r="I172" s="197">
        <f>'Data sup 2023'!N166</f>
        <v>0</v>
      </c>
      <c r="J172" s="197">
        <f>'Data sup 2023'!O166</f>
        <v>0</v>
      </c>
      <c r="K172" s="197">
        <f>'Data sup 2023'!P166</f>
        <v>0</v>
      </c>
      <c r="L172" s="197">
        <f>'Data sup 2023'!Q166</f>
        <v>0</v>
      </c>
      <c r="M172" s="197">
        <f>'Data sup 2023'!R166</f>
        <v>0</v>
      </c>
      <c r="N172" s="197" t="str">
        <f>'Data sup 2023'!S166</f>
        <v>X</v>
      </c>
      <c r="O172" s="197">
        <f>'Data sup 2023'!T166</f>
        <v>0</v>
      </c>
      <c r="P172" s="197">
        <f>'Data sup 2023'!U166</f>
        <v>0</v>
      </c>
      <c r="Q172" s="197">
        <f>'Data sup 2023'!V166</f>
        <v>0</v>
      </c>
      <c r="R172" s="197">
        <f>'Data sup 2023'!AI166</f>
        <v>1</v>
      </c>
      <c r="S172" s="198">
        <f t="shared" si="3"/>
        <v>0.5</v>
      </c>
      <c r="T172" s="194"/>
      <c r="U172" s="194"/>
      <c r="V172" s="194"/>
    </row>
    <row r="173" spans="1:22" ht="23.25" customHeight="1">
      <c r="A173" s="186"/>
      <c r="B173" s="233" t="e">
        <f>'Data sup 2023'!A167</f>
        <v>#REF!</v>
      </c>
      <c r="C173" s="234"/>
      <c r="D173" s="195" t="e">
        <f>'Data sup 2023'!G167</f>
        <v>#REF!</v>
      </c>
      <c r="E173" s="196">
        <f>'Data sup 2023'!I167</f>
        <v>2</v>
      </c>
      <c r="F173" s="197">
        <f>'Data sup 2023'!K167</f>
        <v>0</v>
      </c>
      <c r="G173" s="197">
        <f>'Data sup 2023'!L167</f>
        <v>0</v>
      </c>
      <c r="H173" s="197">
        <f>'Data sup 2023'!M167</f>
        <v>0</v>
      </c>
      <c r="I173" s="197">
        <f>'Data sup 2023'!N167</f>
        <v>0</v>
      </c>
      <c r="J173" s="197">
        <f>'Data sup 2023'!O167</f>
        <v>0</v>
      </c>
      <c r="K173" s="197">
        <f>'Data sup 2023'!P167</f>
        <v>0</v>
      </c>
      <c r="L173" s="197">
        <f>'Data sup 2023'!Q167</f>
        <v>0</v>
      </c>
      <c r="M173" s="197">
        <f>'Data sup 2023'!R167</f>
        <v>0</v>
      </c>
      <c r="N173" s="197" t="str">
        <f>'Data sup 2023'!S167</f>
        <v>X</v>
      </c>
      <c r="O173" s="197">
        <f>'Data sup 2023'!T167</f>
        <v>0</v>
      </c>
      <c r="P173" s="197">
        <f>'Data sup 2023'!U167</f>
        <v>0</v>
      </c>
      <c r="Q173" s="197">
        <f>'Data sup 2023'!V167</f>
        <v>0</v>
      </c>
      <c r="R173" s="197">
        <f>'Data sup 2023'!AI167</f>
        <v>1</v>
      </c>
      <c r="S173" s="198">
        <f t="shared" si="3"/>
        <v>0.5</v>
      </c>
      <c r="T173" s="194"/>
      <c r="U173" s="194"/>
      <c r="V173" s="194"/>
    </row>
    <row r="174" spans="1:22" ht="23.25" customHeight="1">
      <c r="A174" s="186"/>
      <c r="B174" s="233" t="e">
        <f>'Data sup 2023'!A168</f>
        <v>#REF!</v>
      </c>
      <c r="C174" s="234"/>
      <c r="D174" s="195" t="e">
        <f>'Data sup 2023'!G168</f>
        <v>#REF!</v>
      </c>
      <c r="E174" s="196">
        <f>'Data sup 2023'!I168</f>
        <v>3</v>
      </c>
      <c r="F174" s="197">
        <f>'Data sup 2023'!K168</f>
        <v>0</v>
      </c>
      <c r="G174" s="197">
        <f>'Data sup 2023'!L168</f>
        <v>0</v>
      </c>
      <c r="H174" s="197">
        <f>'Data sup 2023'!M168</f>
        <v>0</v>
      </c>
      <c r="I174" s="197">
        <f>'Data sup 2023'!N168</f>
        <v>0</v>
      </c>
      <c r="J174" s="197">
        <f>'Data sup 2023'!O168</f>
        <v>0</v>
      </c>
      <c r="K174" s="197">
        <f>'Data sup 2023'!P168</f>
        <v>0</v>
      </c>
      <c r="L174" s="197">
        <f>'Data sup 2023'!Q168</f>
        <v>0</v>
      </c>
      <c r="M174" s="197">
        <f>'Data sup 2023'!R168</f>
        <v>0</v>
      </c>
      <c r="N174" s="197">
        <f>'Data sup 2023'!S168</f>
        <v>0</v>
      </c>
      <c r="O174" s="197" t="str">
        <f>'Data sup 2023'!T168</f>
        <v>X</v>
      </c>
      <c r="P174" s="197">
        <f>'Data sup 2023'!U168</f>
        <v>0</v>
      </c>
      <c r="Q174" s="197" t="str">
        <f>'Data sup 2023'!V168</f>
        <v>X</v>
      </c>
      <c r="R174" s="197">
        <f>'Data sup 2023'!AI168</f>
        <v>2</v>
      </c>
      <c r="S174" s="198">
        <f t="shared" si="3"/>
        <v>0.66666666666666663</v>
      </c>
      <c r="T174" s="194"/>
      <c r="U174" s="194"/>
      <c r="V174" s="194"/>
    </row>
    <row r="175" spans="1:22" ht="23.25" customHeight="1">
      <c r="A175" s="186"/>
      <c r="B175" s="233" t="e">
        <f>'Data sup 2023'!A169</f>
        <v>#REF!</v>
      </c>
      <c r="C175" s="234"/>
      <c r="D175" s="195" t="e">
        <f>'Data sup 2023'!G169</f>
        <v>#REF!</v>
      </c>
      <c r="E175" s="196">
        <f>'Data sup 2023'!I169</f>
        <v>2</v>
      </c>
      <c r="F175" s="197">
        <f>'Data sup 2023'!K169</f>
        <v>0</v>
      </c>
      <c r="G175" s="197">
        <f>'Data sup 2023'!L169</f>
        <v>0</v>
      </c>
      <c r="H175" s="197">
        <f>'Data sup 2023'!M169</f>
        <v>0</v>
      </c>
      <c r="I175" s="197">
        <f>'Data sup 2023'!N169</f>
        <v>0</v>
      </c>
      <c r="J175" s="197">
        <f>'Data sup 2023'!O169</f>
        <v>0</v>
      </c>
      <c r="K175" s="197">
        <f>'Data sup 2023'!P169</f>
        <v>0</v>
      </c>
      <c r="L175" s="197">
        <f>'Data sup 2023'!Q169</f>
        <v>0</v>
      </c>
      <c r="M175" s="197">
        <f>'Data sup 2023'!R169</f>
        <v>0</v>
      </c>
      <c r="N175" s="197" t="str">
        <f>'Data sup 2023'!S169</f>
        <v>X</v>
      </c>
      <c r="O175" s="197">
        <f>'Data sup 2023'!T169</f>
        <v>0</v>
      </c>
      <c r="P175" s="197">
        <f>'Data sup 2023'!U169</f>
        <v>0</v>
      </c>
      <c r="Q175" s="197">
        <f>'Data sup 2023'!V169</f>
        <v>0</v>
      </c>
      <c r="R175" s="197">
        <f>'Data sup 2023'!AI169</f>
        <v>1</v>
      </c>
      <c r="S175" s="198">
        <f t="shared" si="3"/>
        <v>0.5</v>
      </c>
      <c r="T175" s="194"/>
      <c r="U175" s="194"/>
      <c r="V175" s="194"/>
    </row>
    <row r="176" spans="1:22" ht="23.25" customHeight="1">
      <c r="A176" s="186"/>
      <c r="B176" s="233" t="e">
        <f>'Data sup 2023'!A170</f>
        <v>#REF!</v>
      </c>
      <c r="C176" s="234"/>
      <c r="D176" s="195" t="e">
        <f>'Data sup 2023'!G170</f>
        <v>#REF!</v>
      </c>
      <c r="E176" s="196">
        <f>'Data sup 2023'!I170</f>
        <v>2</v>
      </c>
      <c r="F176" s="197">
        <f>'Data sup 2023'!K170</f>
        <v>0</v>
      </c>
      <c r="G176" s="197">
        <f>'Data sup 2023'!L170</f>
        <v>0</v>
      </c>
      <c r="H176" s="197">
        <f>'Data sup 2023'!M170</f>
        <v>0</v>
      </c>
      <c r="I176" s="197">
        <f>'Data sup 2023'!N170</f>
        <v>0</v>
      </c>
      <c r="J176" s="197">
        <f>'Data sup 2023'!O170</f>
        <v>0</v>
      </c>
      <c r="K176" s="197">
        <f>'Data sup 2023'!P170</f>
        <v>0</v>
      </c>
      <c r="L176" s="197">
        <f>'Data sup 2023'!Q170</f>
        <v>0</v>
      </c>
      <c r="M176" s="197">
        <f>'Data sup 2023'!R170</f>
        <v>0</v>
      </c>
      <c r="N176" s="197">
        <f>'Data sup 2023'!S170</f>
        <v>0</v>
      </c>
      <c r="O176" s="197" t="str">
        <f>'Data sup 2023'!T170</f>
        <v>X</v>
      </c>
      <c r="P176" s="197">
        <f>'Data sup 2023'!U170</f>
        <v>0</v>
      </c>
      <c r="Q176" s="197" t="str">
        <f>'Data sup 2023'!V170</f>
        <v>X</v>
      </c>
      <c r="R176" s="197">
        <f>'Data sup 2023'!AI170</f>
        <v>2</v>
      </c>
      <c r="S176" s="198">
        <f t="shared" si="3"/>
        <v>1</v>
      </c>
      <c r="T176" s="194"/>
      <c r="U176" s="194"/>
      <c r="V176" s="194"/>
    </row>
    <row r="177" spans="1:22" ht="23.25" customHeight="1">
      <c r="A177" s="186"/>
      <c r="B177" s="233" t="e">
        <f>'Data sup 2023'!A171</f>
        <v>#REF!</v>
      </c>
      <c r="C177" s="234"/>
      <c r="D177" s="195" t="e">
        <f>'Data sup 2023'!G171</f>
        <v>#REF!</v>
      </c>
      <c r="E177" s="196">
        <f>'Data sup 2023'!I171</f>
        <v>2</v>
      </c>
      <c r="F177" s="197">
        <f>'Data sup 2023'!K171</f>
        <v>0</v>
      </c>
      <c r="G177" s="197">
        <f>'Data sup 2023'!L171</f>
        <v>0</v>
      </c>
      <c r="H177" s="197">
        <f>'Data sup 2023'!M171</f>
        <v>0</v>
      </c>
      <c r="I177" s="197">
        <f>'Data sup 2023'!N171</f>
        <v>0</v>
      </c>
      <c r="J177" s="197">
        <f>'Data sup 2023'!O171</f>
        <v>0</v>
      </c>
      <c r="K177" s="197">
        <f>'Data sup 2023'!P171</f>
        <v>0</v>
      </c>
      <c r="L177" s="197">
        <f>'Data sup 2023'!Q171</f>
        <v>0</v>
      </c>
      <c r="M177" s="197">
        <f>'Data sup 2023'!R171</f>
        <v>0</v>
      </c>
      <c r="N177" s="197">
        <f>'Data sup 2023'!S171</f>
        <v>0</v>
      </c>
      <c r="O177" s="197" t="str">
        <f>'Data sup 2023'!T171</f>
        <v>X</v>
      </c>
      <c r="P177" s="197" t="str">
        <f>'Data sup 2023'!U171</f>
        <v>X</v>
      </c>
      <c r="Q177" s="197" t="str">
        <f>'Data sup 2023'!V171</f>
        <v>X</v>
      </c>
      <c r="R177" s="197">
        <f>'Data sup 2023'!AI171</f>
        <v>3</v>
      </c>
      <c r="S177" s="198">
        <f t="shared" si="3"/>
        <v>1.5</v>
      </c>
      <c r="T177" s="194"/>
      <c r="U177" s="194"/>
      <c r="V177" s="194"/>
    </row>
    <row r="178" spans="1:22" ht="23.25" customHeight="1">
      <c r="A178" s="186"/>
      <c r="B178" s="233" t="e">
        <f>'Data sup 2023'!A172</f>
        <v>#REF!</v>
      </c>
      <c r="C178" s="234"/>
      <c r="D178" s="195" t="e">
        <f>'Data sup 2023'!G172</f>
        <v>#REF!</v>
      </c>
      <c r="E178" s="196">
        <f>'Data sup 2023'!I172</f>
        <v>1</v>
      </c>
      <c r="F178" s="197">
        <f>'Data sup 2023'!K172</f>
        <v>0</v>
      </c>
      <c r="G178" s="197">
        <f>'Data sup 2023'!L172</f>
        <v>0</v>
      </c>
      <c r="H178" s="197">
        <f>'Data sup 2023'!M172</f>
        <v>0</v>
      </c>
      <c r="I178" s="197">
        <f>'Data sup 2023'!N172</f>
        <v>0</v>
      </c>
      <c r="J178" s="197">
        <f>'Data sup 2023'!O172</f>
        <v>0</v>
      </c>
      <c r="K178" s="197">
        <f>'Data sup 2023'!P172</f>
        <v>0</v>
      </c>
      <c r="L178" s="197">
        <f>'Data sup 2023'!Q172</f>
        <v>0</v>
      </c>
      <c r="M178" s="197">
        <f>'Data sup 2023'!R172</f>
        <v>0</v>
      </c>
      <c r="N178" s="197">
        <f>'Data sup 2023'!S172</f>
        <v>0</v>
      </c>
      <c r="O178" s="197" t="str">
        <f>'Data sup 2023'!T172</f>
        <v>X</v>
      </c>
      <c r="P178" s="197" t="str">
        <f>'Data sup 2023'!U172</f>
        <v>X</v>
      </c>
      <c r="Q178" s="197">
        <f>'Data sup 2023'!V172</f>
        <v>0</v>
      </c>
      <c r="R178" s="197">
        <f>'Data sup 2023'!AI172</f>
        <v>2</v>
      </c>
      <c r="S178" s="198">
        <f t="shared" si="3"/>
        <v>2</v>
      </c>
      <c r="T178" s="194"/>
      <c r="U178" s="194"/>
      <c r="V178" s="194"/>
    </row>
    <row r="179" spans="1:22" ht="23.25" customHeight="1">
      <c r="A179" s="186"/>
      <c r="B179" s="233" t="e">
        <f>'Data sup 2023'!A173</f>
        <v>#REF!</v>
      </c>
      <c r="C179" s="234"/>
      <c r="D179" s="195" t="e">
        <f>'Data sup 2023'!G173</f>
        <v>#REF!</v>
      </c>
      <c r="E179" s="196">
        <f>'Data sup 2023'!I173</f>
        <v>3</v>
      </c>
      <c r="F179" s="197" t="str">
        <f>'Data sup 2023'!K173</f>
        <v>N/A</v>
      </c>
      <c r="G179" s="197" t="str">
        <f>'Data sup 2023'!L173</f>
        <v>N/A</v>
      </c>
      <c r="H179" s="197" t="str">
        <f>'Data sup 2023'!M173</f>
        <v>N/A</v>
      </c>
      <c r="I179" s="197" t="str">
        <f>'Data sup 2023'!N173</f>
        <v>N/A</v>
      </c>
      <c r="J179" s="197" t="str">
        <f>'Data sup 2023'!O173</f>
        <v>N/A</v>
      </c>
      <c r="K179" s="197" t="str">
        <f>'Data sup 2023'!P173</f>
        <v>N/A</v>
      </c>
      <c r="L179" s="197" t="str">
        <f>'Data sup 2023'!Q173</f>
        <v>N/A</v>
      </c>
      <c r="M179" s="197" t="str">
        <f>'Data sup 2023'!R173</f>
        <v>N/A</v>
      </c>
      <c r="N179" s="197" t="str">
        <f>'Data sup 2023'!S173</f>
        <v>N/A</v>
      </c>
      <c r="O179" s="197" t="str">
        <f>'Data sup 2023'!T173</f>
        <v>X</v>
      </c>
      <c r="P179" s="197" t="str">
        <f>'Data sup 2023'!U173</f>
        <v>X</v>
      </c>
      <c r="Q179" s="197" t="str">
        <f>'Data sup 2023'!V173</f>
        <v>X</v>
      </c>
      <c r="R179" s="197">
        <f>'Data sup 2023'!AI173</f>
        <v>3</v>
      </c>
      <c r="S179" s="198">
        <f t="shared" si="3"/>
        <v>1</v>
      </c>
      <c r="T179" s="194"/>
      <c r="U179" s="194"/>
      <c r="V179" s="194"/>
    </row>
    <row r="180" spans="1:22" ht="23.25" customHeight="1">
      <c r="A180" s="186"/>
      <c r="B180" s="233" t="e">
        <f>'Data sup 2023'!A174</f>
        <v>#REF!</v>
      </c>
      <c r="C180" s="234"/>
      <c r="D180" s="195" t="e">
        <f>'Data sup 2023'!G174</f>
        <v>#REF!</v>
      </c>
      <c r="E180" s="196">
        <f>'Data sup 2023'!I174</f>
        <v>2</v>
      </c>
      <c r="F180" s="197">
        <f>'Data sup 2023'!K174</f>
        <v>0</v>
      </c>
      <c r="G180" s="197">
        <f>'Data sup 2023'!L174</f>
        <v>0</v>
      </c>
      <c r="H180" s="197">
        <f>'Data sup 2023'!M174</f>
        <v>0</v>
      </c>
      <c r="I180" s="197">
        <f>'Data sup 2023'!N174</f>
        <v>0</v>
      </c>
      <c r="J180" s="197">
        <f>'Data sup 2023'!O174</f>
        <v>0</v>
      </c>
      <c r="K180" s="197">
        <f>'Data sup 2023'!P174</f>
        <v>0</v>
      </c>
      <c r="L180" s="197">
        <f>'Data sup 2023'!Q174</f>
        <v>0</v>
      </c>
      <c r="M180" s="197">
        <f>'Data sup 2023'!R174</f>
        <v>0</v>
      </c>
      <c r="N180" s="197">
        <f>'Data sup 2023'!S174</f>
        <v>0</v>
      </c>
      <c r="O180" s="197" t="str">
        <f>'Data sup 2023'!T174</f>
        <v>X</v>
      </c>
      <c r="P180" s="197">
        <f>'Data sup 2023'!U174</f>
        <v>0</v>
      </c>
      <c r="Q180" s="197">
        <f>'Data sup 2023'!V174</f>
        <v>0</v>
      </c>
      <c r="R180" s="197">
        <f>'Data sup 2023'!AI174</f>
        <v>1</v>
      </c>
      <c r="S180" s="198">
        <f t="shared" si="3"/>
        <v>0.5</v>
      </c>
      <c r="T180" s="194"/>
      <c r="U180" s="194"/>
      <c r="V180" s="194"/>
    </row>
    <row r="181" spans="1:22" ht="12.75">
      <c r="A181" s="186"/>
      <c r="B181" s="233" t="e">
        <f>'Data sup 2023'!A175</f>
        <v>#REF!</v>
      </c>
      <c r="C181" s="234"/>
      <c r="D181" s="195" t="e">
        <f>'Data sup 2023'!G175</f>
        <v>#REF!</v>
      </c>
      <c r="E181" s="196">
        <f>'Data sup 2023'!I175</f>
        <v>2</v>
      </c>
      <c r="F181" s="197">
        <f>'Data sup 2023'!K175</f>
        <v>0</v>
      </c>
      <c r="G181" s="197">
        <f>'Data sup 2023'!L175</f>
        <v>0</v>
      </c>
      <c r="H181" s="197">
        <f>'Data sup 2023'!M175</f>
        <v>0</v>
      </c>
      <c r="I181" s="197">
        <f>'Data sup 2023'!N175</f>
        <v>0</v>
      </c>
      <c r="J181" s="197">
        <f>'Data sup 2023'!O175</f>
        <v>0</v>
      </c>
      <c r="K181" s="197">
        <f>'Data sup 2023'!P175</f>
        <v>0</v>
      </c>
      <c r="L181" s="197">
        <f>'Data sup 2023'!Q175</f>
        <v>0</v>
      </c>
      <c r="M181" s="197">
        <f>'Data sup 2023'!R175</f>
        <v>0</v>
      </c>
      <c r="N181" s="197">
        <f>'Data sup 2023'!S175</f>
        <v>0</v>
      </c>
      <c r="O181" s="197">
        <f>'Data sup 2023'!T175</f>
        <v>0</v>
      </c>
      <c r="P181" s="197">
        <f>'Data sup 2023'!U175</f>
        <v>0</v>
      </c>
      <c r="Q181" s="197">
        <f>'Data sup 2023'!V175</f>
        <v>0</v>
      </c>
      <c r="R181" s="197">
        <f>'Data sup 2023'!AI175</f>
        <v>0</v>
      </c>
      <c r="S181" s="198">
        <f t="shared" si="3"/>
        <v>0</v>
      </c>
      <c r="T181" s="194"/>
      <c r="U181" s="194"/>
      <c r="V181" s="194"/>
    </row>
    <row r="182" spans="1:22" ht="12.75">
      <c r="A182" s="186"/>
      <c r="B182" s="233" t="e">
        <f>'Data sup 2023'!A176</f>
        <v>#REF!</v>
      </c>
      <c r="C182" s="234"/>
      <c r="D182" s="195" t="e">
        <f>'Data sup 2023'!G176</f>
        <v>#REF!</v>
      </c>
      <c r="E182" s="196">
        <f>'Data sup 2023'!I176</f>
        <v>0</v>
      </c>
      <c r="F182" s="197">
        <f>'Data sup 2023'!K176</f>
        <v>0</v>
      </c>
      <c r="G182" s="197">
        <f>'Data sup 2023'!L176</f>
        <v>0</v>
      </c>
      <c r="H182" s="197">
        <f>'Data sup 2023'!M176</f>
        <v>0</v>
      </c>
      <c r="I182" s="197">
        <f>'Data sup 2023'!N176</f>
        <v>0</v>
      </c>
      <c r="J182" s="197">
        <f>'Data sup 2023'!O176</f>
        <v>0</v>
      </c>
      <c r="K182" s="197">
        <f>'Data sup 2023'!P176</f>
        <v>0</v>
      </c>
      <c r="L182" s="197">
        <f>'Data sup 2023'!Q176</f>
        <v>0</v>
      </c>
      <c r="M182" s="197">
        <f>'Data sup 2023'!R176</f>
        <v>0</v>
      </c>
      <c r="N182" s="197">
        <f>'Data sup 2023'!S176</f>
        <v>0</v>
      </c>
      <c r="O182" s="197">
        <f>'Data sup 2023'!T176</f>
        <v>0</v>
      </c>
      <c r="P182" s="197">
        <f>'Data sup 2023'!U176</f>
        <v>0</v>
      </c>
      <c r="Q182" s="197">
        <f>'Data sup 2023'!V176</f>
        <v>0</v>
      </c>
      <c r="R182" s="197">
        <f>'Data sup 2023'!AI176</f>
        <v>0</v>
      </c>
      <c r="S182" s="198" t="str">
        <f t="shared" si="3"/>
        <v>N/A</v>
      </c>
      <c r="T182" s="194"/>
      <c r="U182" s="194"/>
      <c r="V182" s="194"/>
    </row>
    <row r="183" spans="1:22" ht="12.75">
      <c r="A183" s="186"/>
      <c r="B183" s="233" t="e">
        <f>'Data sup 2023'!A177</f>
        <v>#REF!</v>
      </c>
      <c r="C183" s="234"/>
      <c r="D183" s="195" t="e">
        <f>'Data sup 2023'!G177</f>
        <v>#REF!</v>
      </c>
      <c r="E183" s="196">
        <f>'Data sup 2023'!I177</f>
        <v>2</v>
      </c>
      <c r="F183" s="197">
        <f>'Data sup 2023'!K177</f>
        <v>0</v>
      </c>
      <c r="G183" s="197">
        <f>'Data sup 2023'!L177</f>
        <v>0</v>
      </c>
      <c r="H183" s="197">
        <f>'Data sup 2023'!M177</f>
        <v>0</v>
      </c>
      <c r="I183" s="197">
        <f>'Data sup 2023'!N177</f>
        <v>0</v>
      </c>
      <c r="J183" s="197">
        <f>'Data sup 2023'!O177</f>
        <v>0</v>
      </c>
      <c r="K183" s="197">
        <f>'Data sup 2023'!P177</f>
        <v>0</v>
      </c>
      <c r="L183" s="197">
        <f>'Data sup 2023'!Q177</f>
        <v>0</v>
      </c>
      <c r="M183" s="197">
        <f>'Data sup 2023'!R177</f>
        <v>0</v>
      </c>
      <c r="N183" s="197">
        <f>'Data sup 2023'!S177</f>
        <v>0</v>
      </c>
      <c r="O183" s="197" t="str">
        <f>'Data sup 2023'!T177</f>
        <v>X</v>
      </c>
      <c r="P183" s="197">
        <f>'Data sup 2023'!U177</f>
        <v>0</v>
      </c>
      <c r="Q183" s="197">
        <f>'Data sup 2023'!V177</f>
        <v>0</v>
      </c>
      <c r="R183" s="197">
        <f>'Data sup 2023'!AI177</f>
        <v>1</v>
      </c>
      <c r="S183" s="198">
        <f t="shared" si="3"/>
        <v>0.5</v>
      </c>
      <c r="T183" s="194"/>
      <c r="U183" s="194"/>
      <c r="V183" s="194"/>
    </row>
    <row r="184" spans="1:22" ht="12.75">
      <c r="A184" s="186"/>
      <c r="B184" s="233" t="e">
        <f>'Data sup 2023'!A178</f>
        <v>#REF!</v>
      </c>
      <c r="C184" s="234"/>
      <c r="D184" s="195" t="e">
        <f>'Data sup 2023'!G178</f>
        <v>#REF!</v>
      </c>
      <c r="E184" s="196">
        <f>'Data sup 2023'!I178</f>
        <v>2</v>
      </c>
      <c r="F184" s="197">
        <f>'Data sup 2023'!K178</f>
        <v>0</v>
      </c>
      <c r="G184" s="197">
        <f>'Data sup 2023'!L178</f>
        <v>0</v>
      </c>
      <c r="H184" s="197">
        <f>'Data sup 2023'!M178</f>
        <v>0</v>
      </c>
      <c r="I184" s="197">
        <f>'Data sup 2023'!N178</f>
        <v>0</v>
      </c>
      <c r="J184" s="197">
        <f>'Data sup 2023'!O178</f>
        <v>0</v>
      </c>
      <c r="K184" s="197">
        <f>'Data sup 2023'!P178</f>
        <v>0</v>
      </c>
      <c r="L184" s="197">
        <f>'Data sup 2023'!Q178</f>
        <v>0</v>
      </c>
      <c r="M184" s="197">
        <f>'Data sup 2023'!R178</f>
        <v>0</v>
      </c>
      <c r="N184" s="197">
        <f>'Data sup 2023'!S178</f>
        <v>0</v>
      </c>
      <c r="O184" s="197" t="str">
        <f>'Data sup 2023'!T178</f>
        <v>X</v>
      </c>
      <c r="P184" s="197">
        <f>'Data sup 2023'!U178</f>
        <v>0</v>
      </c>
      <c r="Q184" s="197">
        <f>'Data sup 2023'!V178</f>
        <v>0</v>
      </c>
      <c r="R184" s="197">
        <f>'Data sup 2023'!AI178</f>
        <v>1</v>
      </c>
      <c r="S184" s="198">
        <f t="shared" si="3"/>
        <v>0.5</v>
      </c>
      <c r="T184" s="194"/>
      <c r="U184" s="194"/>
      <c r="V184" s="194"/>
    </row>
    <row r="185" spans="1:22" ht="12.75">
      <c r="A185" s="186"/>
      <c r="B185" s="233" t="e">
        <f>'Data sup 2023'!A179</f>
        <v>#REF!</v>
      </c>
      <c r="C185" s="234"/>
      <c r="D185" s="195" t="e">
        <f>'Data sup 2023'!G179</f>
        <v>#REF!</v>
      </c>
      <c r="E185" s="196">
        <f>'Data sup 2023'!I179</f>
        <v>11</v>
      </c>
      <c r="F185" s="197" t="str">
        <f>'Data sup 2023'!K179</f>
        <v>N/A</v>
      </c>
      <c r="G185" s="197" t="str">
        <f>'Data sup 2023'!L179</f>
        <v>N/A</v>
      </c>
      <c r="H185" s="197" t="str">
        <f>'Data sup 2023'!M179</f>
        <v>N/A</v>
      </c>
      <c r="I185" s="197" t="str">
        <f>'Data sup 2023'!N179</f>
        <v>N/A</v>
      </c>
      <c r="J185" s="197" t="str">
        <f>'Data sup 2023'!O179</f>
        <v>N/A</v>
      </c>
      <c r="K185" s="197" t="str">
        <f>'Data sup 2023'!P179</f>
        <v>N/A</v>
      </c>
      <c r="L185" s="197" t="str">
        <f>'Data sup 2023'!Q179</f>
        <v>N/A</v>
      </c>
      <c r="M185" s="197" t="str">
        <f>'Data sup 2023'!R179</f>
        <v>N/A</v>
      </c>
      <c r="N185" s="197" t="str">
        <f>'Data sup 2023'!S179</f>
        <v>N/A</v>
      </c>
      <c r="O185" s="197" t="str">
        <f>'Data sup 2023'!T179</f>
        <v>X</v>
      </c>
      <c r="P185" s="197" t="str">
        <f>'Data sup 2023'!U179</f>
        <v>X</v>
      </c>
      <c r="Q185" s="197" t="str">
        <f>'Data sup 2023'!V179</f>
        <v>X</v>
      </c>
      <c r="R185" s="197">
        <f>'Data sup 2023'!AI179</f>
        <v>8</v>
      </c>
      <c r="S185" s="198">
        <f t="shared" si="3"/>
        <v>0.72727272727272729</v>
      </c>
      <c r="T185" s="194"/>
      <c r="U185" s="194"/>
      <c r="V185" s="194"/>
    </row>
    <row r="186" spans="1:22" ht="12.75">
      <c r="A186" s="186"/>
      <c r="B186" s="233" t="e">
        <f>'Data sup 2023'!A180</f>
        <v>#REF!</v>
      </c>
      <c r="C186" s="234"/>
      <c r="D186" s="195" t="e">
        <f>'Data sup 2023'!G180</f>
        <v>#REF!</v>
      </c>
      <c r="E186" s="196">
        <f>'Data sup 2023'!I180</f>
        <v>11</v>
      </c>
      <c r="F186" s="197" t="str">
        <f>'Data sup 2023'!K180</f>
        <v>N/A</v>
      </c>
      <c r="G186" s="197" t="str">
        <f>'Data sup 2023'!L180</f>
        <v>N/A</v>
      </c>
      <c r="H186" s="197" t="str">
        <f>'Data sup 2023'!M180</f>
        <v>N/A</v>
      </c>
      <c r="I186" s="197" t="str">
        <f>'Data sup 2023'!N180</f>
        <v>N/A</v>
      </c>
      <c r="J186" s="197" t="str">
        <f>'Data sup 2023'!O180</f>
        <v>N/A</v>
      </c>
      <c r="K186" s="197" t="str">
        <f>'Data sup 2023'!P180</f>
        <v>N/A</v>
      </c>
      <c r="L186" s="197" t="str">
        <f>'Data sup 2023'!Q180</f>
        <v>N/A</v>
      </c>
      <c r="M186" s="197" t="str">
        <f>'Data sup 2023'!R180</f>
        <v>N/A</v>
      </c>
      <c r="N186" s="197" t="str">
        <f>'Data sup 2023'!S180</f>
        <v>N/A</v>
      </c>
      <c r="O186" s="197" t="str">
        <f>'Data sup 2023'!T180</f>
        <v>X</v>
      </c>
      <c r="P186" s="197" t="str">
        <f>'Data sup 2023'!U180</f>
        <v>X</v>
      </c>
      <c r="Q186" s="197" t="str">
        <f>'Data sup 2023'!V180</f>
        <v>X</v>
      </c>
      <c r="R186" s="197">
        <f>'Data sup 2023'!AI180</f>
        <v>5</v>
      </c>
      <c r="S186" s="198">
        <f t="shared" si="3"/>
        <v>0.45454545454545453</v>
      </c>
      <c r="T186" s="194"/>
      <c r="U186" s="194"/>
      <c r="V186" s="194"/>
    </row>
    <row r="187" spans="1:22" ht="12.75">
      <c r="A187" s="186"/>
      <c r="B187" s="233" t="e">
        <f>'Data sup 2023'!A181</f>
        <v>#REF!</v>
      </c>
      <c r="C187" s="234"/>
      <c r="D187" s="195" t="e">
        <f>'Data sup 2023'!G181</f>
        <v>#REF!</v>
      </c>
      <c r="E187" s="196">
        <f>'Data sup 2023'!I181</f>
        <v>2</v>
      </c>
      <c r="F187" s="197">
        <f>'Data sup 2023'!K181</f>
        <v>0</v>
      </c>
      <c r="G187" s="197">
        <f>'Data sup 2023'!L181</f>
        <v>0</v>
      </c>
      <c r="H187" s="197">
        <f>'Data sup 2023'!M181</f>
        <v>0</v>
      </c>
      <c r="I187" s="197">
        <f>'Data sup 2023'!N181</f>
        <v>0</v>
      </c>
      <c r="J187" s="197">
        <f>'Data sup 2023'!O181</f>
        <v>0</v>
      </c>
      <c r="K187" s="197">
        <f>'Data sup 2023'!P181</f>
        <v>0</v>
      </c>
      <c r="L187" s="197">
        <f>'Data sup 2023'!Q181</f>
        <v>0</v>
      </c>
      <c r="M187" s="197">
        <f>'Data sup 2023'!R181</f>
        <v>0</v>
      </c>
      <c r="N187" s="197">
        <f>'Data sup 2023'!S181</f>
        <v>0</v>
      </c>
      <c r="O187" s="197" t="str">
        <f>'Data sup 2023'!T181</f>
        <v>X</v>
      </c>
      <c r="P187" s="197" t="str">
        <f>'Data sup 2023'!U181</f>
        <v>X</v>
      </c>
      <c r="Q187" s="197">
        <f>'Data sup 2023'!V181</f>
        <v>0</v>
      </c>
      <c r="R187" s="197">
        <f>'Data sup 2023'!AI181</f>
        <v>2</v>
      </c>
      <c r="S187" s="198">
        <f t="shared" si="3"/>
        <v>1</v>
      </c>
      <c r="T187" s="194"/>
      <c r="U187" s="194"/>
      <c r="V187" s="194"/>
    </row>
    <row r="188" spans="1:22" ht="12.75">
      <c r="A188" s="186"/>
      <c r="B188" s="233" t="e">
        <f>'Data sup 2023'!A182</f>
        <v>#REF!</v>
      </c>
      <c r="C188" s="234"/>
      <c r="D188" s="195" t="e">
        <f>'Data sup 2023'!G182</f>
        <v>#REF!</v>
      </c>
      <c r="E188" s="196">
        <f>'Data sup 2023'!I182</f>
        <v>2</v>
      </c>
      <c r="F188" s="197">
        <f>'Data sup 2023'!K182</f>
        <v>0</v>
      </c>
      <c r="G188" s="197">
        <f>'Data sup 2023'!L182</f>
        <v>0</v>
      </c>
      <c r="H188" s="197">
        <f>'Data sup 2023'!M182</f>
        <v>0</v>
      </c>
      <c r="I188" s="197">
        <f>'Data sup 2023'!N182</f>
        <v>0</v>
      </c>
      <c r="J188" s="197">
        <f>'Data sup 2023'!O182</f>
        <v>0</v>
      </c>
      <c r="K188" s="197">
        <f>'Data sup 2023'!P182</f>
        <v>0</v>
      </c>
      <c r="L188" s="197">
        <f>'Data sup 2023'!Q182</f>
        <v>0</v>
      </c>
      <c r="M188" s="197">
        <f>'Data sup 2023'!R182</f>
        <v>0</v>
      </c>
      <c r="N188" s="197">
        <f>'Data sup 2023'!S182</f>
        <v>0</v>
      </c>
      <c r="O188" s="197" t="str">
        <f>'Data sup 2023'!T182</f>
        <v>X</v>
      </c>
      <c r="P188" s="197">
        <f>'Data sup 2023'!U182</f>
        <v>0</v>
      </c>
      <c r="Q188" s="197" t="str">
        <f>'Data sup 2023'!V182</f>
        <v>X</v>
      </c>
      <c r="R188" s="197">
        <f>'Data sup 2023'!AI182</f>
        <v>2</v>
      </c>
      <c r="S188" s="198">
        <f t="shared" si="3"/>
        <v>1</v>
      </c>
      <c r="T188" s="194"/>
      <c r="U188" s="194"/>
      <c r="V188" s="194"/>
    </row>
    <row r="189" spans="1:22" ht="12.75">
      <c r="A189" s="186"/>
      <c r="B189" s="233" t="e">
        <f>'Data sup 2023'!A183</f>
        <v>#REF!</v>
      </c>
      <c r="C189" s="234"/>
      <c r="D189" s="195" t="e">
        <f>'Data sup 2023'!G183</f>
        <v>#REF!</v>
      </c>
      <c r="E189" s="196">
        <f>'Data sup 2023'!I183</f>
        <v>5</v>
      </c>
      <c r="F189" s="197" t="str">
        <f>'Data sup 2023'!K183</f>
        <v>N/A</v>
      </c>
      <c r="G189" s="197" t="str">
        <f>'Data sup 2023'!L183</f>
        <v>N/A</v>
      </c>
      <c r="H189" s="197" t="str">
        <f>'Data sup 2023'!M183</f>
        <v>N/A</v>
      </c>
      <c r="I189" s="197" t="str">
        <f>'Data sup 2023'!N183</f>
        <v>N/A</v>
      </c>
      <c r="J189" s="197" t="str">
        <f>'Data sup 2023'!O183</f>
        <v>N/A</v>
      </c>
      <c r="K189" s="197" t="str">
        <f>'Data sup 2023'!P183</f>
        <v>N/A</v>
      </c>
      <c r="L189" s="197" t="str">
        <f>'Data sup 2023'!Q183</f>
        <v>N/A</v>
      </c>
      <c r="M189" s="197" t="str">
        <f>'Data sup 2023'!R183</f>
        <v>N/A</v>
      </c>
      <c r="N189" s="197" t="str">
        <f>'Data sup 2023'!S183</f>
        <v>N/A</v>
      </c>
      <c r="O189" s="197" t="str">
        <f>'Data sup 2023'!T183</f>
        <v>X</v>
      </c>
      <c r="P189" s="197" t="str">
        <f>'Data sup 2023'!U183</f>
        <v>X</v>
      </c>
      <c r="Q189" s="197" t="str">
        <f>'Data sup 2023'!V183</f>
        <v>X</v>
      </c>
      <c r="R189" s="197">
        <f>'Data sup 2023'!AI183</f>
        <v>3</v>
      </c>
      <c r="S189" s="198">
        <f t="shared" si="3"/>
        <v>0.6</v>
      </c>
      <c r="T189" s="194"/>
      <c r="U189" s="194"/>
      <c r="V189" s="194"/>
    </row>
    <row r="190" spans="1:22" ht="12.75">
      <c r="A190" s="186"/>
      <c r="B190" s="233" t="e">
        <f>'Data sup 2023'!A184</f>
        <v>#REF!</v>
      </c>
      <c r="C190" s="234"/>
      <c r="D190" s="195" t="e">
        <f>'Data sup 2023'!G184</f>
        <v>#REF!</v>
      </c>
      <c r="E190" s="196">
        <f>'Data sup 2023'!I184</f>
        <v>2</v>
      </c>
      <c r="F190" s="197">
        <f>'Data sup 2023'!K184</f>
        <v>0</v>
      </c>
      <c r="G190" s="197">
        <f>'Data sup 2023'!L184</f>
        <v>0</v>
      </c>
      <c r="H190" s="197">
        <f>'Data sup 2023'!M184</f>
        <v>0</v>
      </c>
      <c r="I190" s="197">
        <f>'Data sup 2023'!N184</f>
        <v>0</v>
      </c>
      <c r="J190" s="197">
        <f>'Data sup 2023'!O184</f>
        <v>0</v>
      </c>
      <c r="K190" s="197">
        <f>'Data sup 2023'!P184</f>
        <v>0</v>
      </c>
      <c r="L190" s="197">
        <f>'Data sup 2023'!Q184</f>
        <v>0</v>
      </c>
      <c r="M190" s="197">
        <f>'Data sup 2023'!R184</f>
        <v>0</v>
      </c>
      <c r="N190" s="197">
        <f>'Data sup 2023'!S184</f>
        <v>0</v>
      </c>
      <c r="O190" s="197">
        <f>'Data sup 2023'!T184</f>
        <v>0</v>
      </c>
      <c r="P190" s="197" t="str">
        <f>'Data sup 2023'!U184</f>
        <v>X</v>
      </c>
      <c r="Q190" s="197">
        <f>'Data sup 2023'!V184</f>
        <v>0</v>
      </c>
      <c r="R190" s="197">
        <f>'Data sup 2023'!AI184</f>
        <v>1</v>
      </c>
      <c r="S190" s="198">
        <f t="shared" si="3"/>
        <v>0.5</v>
      </c>
      <c r="T190" s="194"/>
      <c r="U190" s="194"/>
      <c r="V190" s="194"/>
    </row>
    <row r="191" spans="1:22" ht="12.75">
      <c r="A191" s="186"/>
      <c r="B191" s="233" t="e">
        <f>'Data sup 2023'!A185</f>
        <v>#REF!</v>
      </c>
      <c r="C191" s="234"/>
      <c r="D191" s="195" t="e">
        <f>'Data sup 2023'!G185</f>
        <v>#REF!</v>
      </c>
      <c r="E191" s="196">
        <f>'Data sup 2023'!I185</f>
        <v>2</v>
      </c>
      <c r="F191" s="197">
        <f>'Data sup 2023'!K185</f>
        <v>0</v>
      </c>
      <c r="G191" s="197">
        <f>'Data sup 2023'!L185</f>
        <v>0</v>
      </c>
      <c r="H191" s="197">
        <f>'Data sup 2023'!M185</f>
        <v>0</v>
      </c>
      <c r="I191" s="197">
        <f>'Data sup 2023'!N185</f>
        <v>0</v>
      </c>
      <c r="J191" s="197">
        <f>'Data sup 2023'!O185</f>
        <v>0</v>
      </c>
      <c r="K191" s="197">
        <f>'Data sup 2023'!P185</f>
        <v>0</v>
      </c>
      <c r="L191" s="197">
        <f>'Data sup 2023'!Q185</f>
        <v>0</v>
      </c>
      <c r="M191" s="197">
        <f>'Data sup 2023'!R185</f>
        <v>0</v>
      </c>
      <c r="N191" s="197">
        <f>'Data sup 2023'!S185</f>
        <v>0</v>
      </c>
      <c r="O191" s="197" t="str">
        <f>'Data sup 2023'!T185</f>
        <v>X</v>
      </c>
      <c r="P191" s="197">
        <f>'Data sup 2023'!U185</f>
        <v>0</v>
      </c>
      <c r="Q191" s="197">
        <f>'Data sup 2023'!V185</f>
        <v>0</v>
      </c>
      <c r="R191" s="197">
        <f>'Data sup 2023'!AI185</f>
        <v>1</v>
      </c>
      <c r="S191" s="198">
        <f t="shared" si="3"/>
        <v>0.5</v>
      </c>
      <c r="T191" s="194"/>
      <c r="U191" s="194"/>
      <c r="V191" s="194"/>
    </row>
    <row r="192" spans="1:22" ht="12.75">
      <c r="A192" s="186"/>
      <c r="B192" s="233" t="e">
        <f>'Data sup 2023'!A186</f>
        <v>#REF!</v>
      </c>
      <c r="C192" s="234"/>
      <c r="D192" s="195" t="e">
        <f>'Data sup 2023'!G186</f>
        <v>#REF!</v>
      </c>
      <c r="E192" s="196">
        <f>'Data sup 2023'!I186</f>
        <v>3</v>
      </c>
      <c r="F192" s="197">
        <f>'Data sup 2023'!K186</f>
        <v>0</v>
      </c>
      <c r="G192" s="197">
        <f>'Data sup 2023'!L186</f>
        <v>0</v>
      </c>
      <c r="H192" s="197">
        <f>'Data sup 2023'!M186</f>
        <v>0</v>
      </c>
      <c r="I192" s="197">
        <f>'Data sup 2023'!N186</f>
        <v>0</v>
      </c>
      <c r="J192" s="197">
        <f>'Data sup 2023'!O186</f>
        <v>0</v>
      </c>
      <c r="K192" s="197">
        <f>'Data sup 2023'!P186</f>
        <v>0</v>
      </c>
      <c r="L192" s="197">
        <f>'Data sup 2023'!Q186</f>
        <v>0</v>
      </c>
      <c r="M192" s="197">
        <f>'Data sup 2023'!R186</f>
        <v>0</v>
      </c>
      <c r="N192" s="197">
        <f>'Data sup 2023'!S186</f>
        <v>0</v>
      </c>
      <c r="O192" s="197" t="str">
        <f>'Data sup 2023'!T186</f>
        <v>X</v>
      </c>
      <c r="P192" s="197">
        <f>'Data sup 2023'!U186</f>
        <v>0</v>
      </c>
      <c r="Q192" s="197">
        <f>'Data sup 2023'!V186</f>
        <v>0</v>
      </c>
      <c r="R192" s="197">
        <f>'Data sup 2023'!AI186</f>
        <v>1</v>
      </c>
      <c r="S192" s="198">
        <f t="shared" si="3"/>
        <v>0.33333333333333331</v>
      </c>
      <c r="T192" s="194"/>
      <c r="U192" s="194"/>
      <c r="V192" s="194"/>
    </row>
    <row r="193" spans="1:22" ht="12.75">
      <c r="A193" s="186"/>
      <c r="B193" s="233" t="e">
        <f>'Data sup 2023'!A187</f>
        <v>#REF!</v>
      </c>
      <c r="C193" s="234"/>
      <c r="D193" s="195" t="e">
        <f>'Data sup 2023'!G187</f>
        <v>#REF!</v>
      </c>
      <c r="E193" s="196">
        <f>'Data sup 2023'!I187</f>
        <v>3</v>
      </c>
      <c r="F193" s="197">
        <f>'Data sup 2023'!K187</f>
        <v>0</v>
      </c>
      <c r="G193" s="197">
        <f>'Data sup 2023'!L187</f>
        <v>0</v>
      </c>
      <c r="H193" s="197">
        <f>'Data sup 2023'!M187</f>
        <v>0</v>
      </c>
      <c r="I193" s="197">
        <f>'Data sup 2023'!N187</f>
        <v>0</v>
      </c>
      <c r="J193" s="197">
        <f>'Data sup 2023'!O187</f>
        <v>0</v>
      </c>
      <c r="K193" s="197">
        <f>'Data sup 2023'!P187</f>
        <v>0</v>
      </c>
      <c r="L193" s="197">
        <f>'Data sup 2023'!Q187</f>
        <v>0</v>
      </c>
      <c r="M193" s="197">
        <f>'Data sup 2023'!R187</f>
        <v>0</v>
      </c>
      <c r="N193" s="197">
        <f>'Data sup 2023'!S187</f>
        <v>0</v>
      </c>
      <c r="O193" s="197" t="str">
        <f>'Data sup 2023'!T187</f>
        <v>X</v>
      </c>
      <c r="P193" s="197">
        <f>'Data sup 2023'!U187</f>
        <v>0</v>
      </c>
      <c r="Q193" s="197">
        <f>'Data sup 2023'!V187</f>
        <v>0</v>
      </c>
      <c r="R193" s="197">
        <f>'Data sup 2023'!AI187</f>
        <v>1</v>
      </c>
      <c r="S193" s="198">
        <f t="shared" si="3"/>
        <v>0.33333333333333331</v>
      </c>
      <c r="T193" s="194"/>
      <c r="U193" s="194"/>
      <c r="V193" s="194"/>
    </row>
    <row r="194" spans="1:22" ht="12.75">
      <c r="A194" s="186"/>
      <c r="B194" s="233" t="e">
        <f>'Data sup 2023'!A188</f>
        <v>#REF!</v>
      </c>
      <c r="C194" s="234"/>
      <c r="D194" s="195" t="e">
        <f>'Data sup 2023'!G188</f>
        <v>#REF!</v>
      </c>
      <c r="E194" s="196">
        <f>'Data sup 2023'!I188</f>
        <v>2</v>
      </c>
      <c r="F194" s="197">
        <f>'Data sup 2023'!K188</f>
        <v>0</v>
      </c>
      <c r="G194" s="197">
        <f>'Data sup 2023'!L188</f>
        <v>0</v>
      </c>
      <c r="H194" s="197">
        <f>'Data sup 2023'!M188</f>
        <v>0</v>
      </c>
      <c r="I194" s="197">
        <f>'Data sup 2023'!N188</f>
        <v>0</v>
      </c>
      <c r="J194" s="197">
        <f>'Data sup 2023'!O188</f>
        <v>0</v>
      </c>
      <c r="K194" s="197">
        <f>'Data sup 2023'!P188</f>
        <v>0</v>
      </c>
      <c r="L194" s="197">
        <f>'Data sup 2023'!Q188</f>
        <v>0</v>
      </c>
      <c r="M194" s="197">
        <f>'Data sup 2023'!R188</f>
        <v>0</v>
      </c>
      <c r="N194" s="197">
        <f>'Data sup 2023'!S188</f>
        <v>0</v>
      </c>
      <c r="O194" s="197">
        <f>'Data sup 2023'!U188</f>
        <v>0</v>
      </c>
      <c r="P194" s="197" t="e">
        <f>#REF!</f>
        <v>#REF!</v>
      </c>
      <c r="Q194" s="197">
        <f>'Data sup 2023'!V188</f>
        <v>0</v>
      </c>
      <c r="R194" s="197">
        <f>'Data sup 2023'!AI188</f>
        <v>1</v>
      </c>
      <c r="S194" s="198">
        <f t="shared" si="3"/>
        <v>0.5</v>
      </c>
      <c r="T194" s="194"/>
      <c r="U194" s="194"/>
      <c r="V194" s="194"/>
    </row>
    <row r="195" spans="1:22" ht="12.75">
      <c r="A195" s="186"/>
      <c r="B195" s="233" t="e">
        <f>'Data sup 2023'!A189</f>
        <v>#REF!</v>
      </c>
      <c r="C195" s="234"/>
      <c r="D195" s="195" t="e">
        <f>'Data sup 2023'!G189</f>
        <v>#REF!</v>
      </c>
      <c r="E195" s="196">
        <f>'Data sup 2023'!I189</f>
        <v>2</v>
      </c>
      <c r="F195" s="197">
        <f>'Data sup 2023'!K189</f>
        <v>0</v>
      </c>
      <c r="G195" s="197">
        <f>'Data sup 2023'!L189</f>
        <v>0</v>
      </c>
      <c r="H195" s="197">
        <f>'Data sup 2023'!M189</f>
        <v>0</v>
      </c>
      <c r="I195" s="197">
        <f>'Data sup 2023'!N189</f>
        <v>0</v>
      </c>
      <c r="J195" s="197">
        <f>'Data sup 2023'!O189</f>
        <v>0</v>
      </c>
      <c r="K195" s="197">
        <f>'Data sup 2023'!P189</f>
        <v>0</v>
      </c>
      <c r="L195" s="197">
        <f>'Data sup 2023'!Q189</f>
        <v>0</v>
      </c>
      <c r="M195" s="197">
        <f>'Data sup 2023'!R189</f>
        <v>0</v>
      </c>
      <c r="N195" s="197">
        <f>'Data sup 2023'!S189</f>
        <v>0</v>
      </c>
      <c r="O195" s="197" t="str">
        <f>'Data sup 2023'!T189</f>
        <v>X</v>
      </c>
      <c r="P195" s="197">
        <f>'Data sup 2023'!U189</f>
        <v>0</v>
      </c>
      <c r="Q195" s="197">
        <f>'Data sup 2023'!V189</f>
        <v>0</v>
      </c>
      <c r="R195" s="197">
        <f>'Data sup 2023'!AI189</f>
        <v>1</v>
      </c>
      <c r="S195" s="198">
        <f t="shared" si="3"/>
        <v>0.5</v>
      </c>
      <c r="T195" s="194"/>
      <c r="U195" s="194"/>
      <c r="V195" s="194"/>
    </row>
    <row r="196" spans="1:22" ht="12.75">
      <c r="A196" s="186"/>
      <c r="B196" s="233" t="e">
        <f>'Data sup 2023'!A190</f>
        <v>#REF!</v>
      </c>
      <c r="C196" s="234"/>
      <c r="D196" s="195" t="e">
        <f>'Data sup 2023'!G190</f>
        <v>#REF!</v>
      </c>
      <c r="E196" s="196">
        <f>'Data sup 2023'!I190</f>
        <v>5</v>
      </c>
      <c r="F196" s="197" t="str">
        <f>'Data sup 2023'!K190</f>
        <v>N/A</v>
      </c>
      <c r="G196" s="197" t="str">
        <f>'Data sup 2023'!L190</f>
        <v>N/A</v>
      </c>
      <c r="H196" s="197" t="str">
        <f>'Data sup 2023'!M190</f>
        <v>N/A</v>
      </c>
      <c r="I196" s="197" t="str">
        <f>'Data sup 2023'!N190</f>
        <v>N/A</v>
      </c>
      <c r="J196" s="197" t="str">
        <f>'Data sup 2023'!O190</f>
        <v>N/A</v>
      </c>
      <c r="K196" s="197" t="str">
        <f>'Data sup 2023'!P190</f>
        <v>N/A</v>
      </c>
      <c r="L196" s="197" t="str">
        <f>'Data sup 2023'!Q190</f>
        <v>N/A</v>
      </c>
      <c r="M196" s="197" t="str">
        <f>'Data sup 2023'!R190</f>
        <v>N/A</v>
      </c>
      <c r="N196" s="197" t="str">
        <f>'Data sup 2023'!S190</f>
        <v>N/A</v>
      </c>
      <c r="O196" s="197" t="str">
        <f>'Data sup 2023'!T190</f>
        <v>X</v>
      </c>
      <c r="P196" s="197" t="str">
        <f>'Data sup 2023'!U190</f>
        <v>X</v>
      </c>
      <c r="Q196" s="197" t="str">
        <f>'Data sup 2023'!V190</f>
        <v>X</v>
      </c>
      <c r="R196" s="197">
        <f>'Data sup 2023'!AI190</f>
        <v>3</v>
      </c>
      <c r="S196" s="198">
        <f t="shared" si="3"/>
        <v>0.6</v>
      </c>
      <c r="T196" s="194"/>
      <c r="U196" s="194"/>
      <c r="V196" s="194"/>
    </row>
    <row r="197" spans="1:22" ht="12.75">
      <c r="A197" s="186"/>
      <c r="B197" s="233" t="e">
        <f>'Data sup 2023'!A191</f>
        <v>#REF!</v>
      </c>
      <c r="C197" s="234"/>
      <c r="D197" s="195" t="e">
        <f>'Data sup 2023'!G191</f>
        <v>#REF!</v>
      </c>
      <c r="E197" s="196">
        <f>'Data sup 2023'!I191</f>
        <v>5</v>
      </c>
      <c r="F197" s="197" t="str">
        <f>'Data sup 2023'!K191</f>
        <v>N/A</v>
      </c>
      <c r="G197" s="197" t="str">
        <f>'Data sup 2023'!L191</f>
        <v>N/A</v>
      </c>
      <c r="H197" s="197" t="str">
        <f>'Data sup 2023'!M191</f>
        <v>N/A</v>
      </c>
      <c r="I197" s="197" t="str">
        <f>'Data sup 2023'!N191</f>
        <v>N/A</v>
      </c>
      <c r="J197" s="197" t="str">
        <f>'Data sup 2023'!O191</f>
        <v>N/A</v>
      </c>
      <c r="K197" s="197" t="str">
        <f>'Data sup 2023'!P191</f>
        <v>N/A</v>
      </c>
      <c r="L197" s="197" t="str">
        <f>'Data sup 2023'!Q191</f>
        <v>N/A</v>
      </c>
      <c r="M197" s="197" t="str">
        <f>'Data sup 2023'!R191</f>
        <v>N/A</v>
      </c>
      <c r="N197" s="197" t="str">
        <f>'Data sup 2023'!S191</f>
        <v>N/A</v>
      </c>
      <c r="O197" s="197" t="str">
        <f>'Data sup 2023'!T191</f>
        <v>X</v>
      </c>
      <c r="P197" s="197" t="str">
        <f>'Data sup 2023'!U191</f>
        <v>X</v>
      </c>
      <c r="Q197" s="197" t="str">
        <f>'Data sup 2023'!V191</f>
        <v>X</v>
      </c>
      <c r="R197" s="197">
        <f>'Data sup 2023'!AI191</f>
        <v>5</v>
      </c>
      <c r="S197" s="198">
        <f t="shared" si="3"/>
        <v>1</v>
      </c>
      <c r="T197" s="194"/>
      <c r="U197" s="194"/>
      <c r="V197" s="194"/>
    </row>
    <row r="198" spans="1:22" ht="12.75">
      <c r="A198" s="186"/>
      <c r="B198" s="233" t="e">
        <f>'Data sup 2023'!A192</f>
        <v>#REF!</v>
      </c>
      <c r="C198" s="234"/>
      <c r="D198" s="195" t="e">
        <f>'Data sup 2023'!G192</f>
        <v>#REF!</v>
      </c>
      <c r="E198" s="196">
        <f>'Data sup 2023'!I192</f>
        <v>2</v>
      </c>
      <c r="F198" s="197">
        <f>'Data sup 2023'!K192</f>
        <v>0</v>
      </c>
      <c r="G198" s="197">
        <f>'Data sup 2023'!L192</f>
        <v>0</v>
      </c>
      <c r="H198" s="197">
        <f>'Data sup 2023'!M192</f>
        <v>0</v>
      </c>
      <c r="I198" s="197">
        <f>'Data sup 2023'!N192</f>
        <v>0</v>
      </c>
      <c r="J198" s="197">
        <f>'Data sup 2023'!O192</f>
        <v>0</v>
      </c>
      <c r="K198" s="197">
        <f>'Data sup 2023'!P192</f>
        <v>0</v>
      </c>
      <c r="L198" s="197">
        <f>'Data sup 2023'!Q192</f>
        <v>0</v>
      </c>
      <c r="M198" s="197">
        <f>'Data sup 2023'!R192</f>
        <v>0</v>
      </c>
      <c r="N198" s="197">
        <f>'Data sup 2023'!S192</f>
        <v>0</v>
      </c>
      <c r="O198" s="197">
        <f>'Data sup 2023'!T192</f>
        <v>0</v>
      </c>
      <c r="P198" s="197">
        <f>'Data sup 2023'!U192</f>
        <v>0</v>
      </c>
      <c r="Q198" s="197">
        <f>'Data sup 2023'!V192</f>
        <v>0</v>
      </c>
      <c r="R198" s="197">
        <f>'Data sup 2023'!AI192</f>
        <v>0</v>
      </c>
      <c r="S198" s="198">
        <f t="shared" si="3"/>
        <v>0</v>
      </c>
      <c r="T198" s="194"/>
      <c r="U198" s="194"/>
      <c r="V198" s="194"/>
    </row>
    <row r="199" spans="1:22" ht="12.75">
      <c r="A199" s="186"/>
      <c r="B199" s="233" t="e">
        <f>'Data sup 2023'!A193</f>
        <v>#REF!</v>
      </c>
      <c r="C199" s="234"/>
      <c r="D199" s="195" t="e">
        <f>'Data sup 2023'!G193</f>
        <v>#REF!</v>
      </c>
      <c r="E199" s="196">
        <f>'Data sup 2023'!I193</f>
        <v>0</v>
      </c>
      <c r="F199" s="197">
        <f>'Data sup 2023'!K193</f>
        <v>0</v>
      </c>
      <c r="G199" s="197">
        <f>'Data sup 2023'!L193</f>
        <v>0</v>
      </c>
      <c r="H199" s="197">
        <f>'Data sup 2023'!M193</f>
        <v>0</v>
      </c>
      <c r="I199" s="197">
        <f>'Data sup 2023'!N193</f>
        <v>0</v>
      </c>
      <c r="J199" s="197">
        <f>'Data sup 2023'!O193</f>
        <v>0</v>
      </c>
      <c r="K199" s="197">
        <f>'Data sup 2023'!P193</f>
        <v>0</v>
      </c>
      <c r="L199" s="197">
        <f>'Data sup 2023'!Q193</f>
        <v>0</v>
      </c>
      <c r="M199" s="197">
        <f>'Data sup 2023'!R193</f>
        <v>0</v>
      </c>
      <c r="N199" s="197">
        <f>'Data sup 2023'!S193</f>
        <v>0</v>
      </c>
      <c r="O199" s="197" t="str">
        <f>'Data sup 2023'!T193</f>
        <v>X</v>
      </c>
      <c r="P199" s="197">
        <f>'Data sup 2023'!U193</f>
        <v>0</v>
      </c>
      <c r="Q199" s="197">
        <f>'Data sup 2023'!V193</f>
        <v>0</v>
      </c>
      <c r="R199" s="197">
        <f>'Data sup 2023'!AI193</f>
        <v>1</v>
      </c>
      <c r="S199" s="198" t="str">
        <f t="shared" si="3"/>
        <v>N/A</v>
      </c>
      <c r="T199" s="194"/>
      <c r="U199" s="194"/>
      <c r="V199" s="194"/>
    </row>
    <row r="200" spans="1:22" ht="12.75">
      <c r="A200" s="186"/>
      <c r="B200" s="233" t="e">
        <f>'Data sup 2023'!A197</f>
        <v>#REF!</v>
      </c>
      <c r="C200" s="234"/>
      <c r="D200" s="195" t="e">
        <f>'Data sup 2023'!G197</f>
        <v>#REF!</v>
      </c>
      <c r="E200" s="196">
        <f>'Data sup 2023'!I197</f>
        <v>0</v>
      </c>
      <c r="F200" s="197">
        <f>'Data sup 2023'!K197</f>
        <v>0</v>
      </c>
      <c r="G200" s="197">
        <f>'Data sup 2023'!L197</f>
        <v>0</v>
      </c>
      <c r="H200" s="197">
        <f>'Data sup 2023'!M197</f>
        <v>0</v>
      </c>
      <c r="I200" s="197">
        <f>'Data sup 2023'!N197</f>
        <v>0</v>
      </c>
      <c r="J200" s="197">
        <f>'Data sup 2023'!O197</f>
        <v>0</v>
      </c>
      <c r="K200" s="197">
        <f>'Data sup 2023'!P197</f>
        <v>0</v>
      </c>
      <c r="L200" s="197">
        <f>'Data sup 2023'!Q197</f>
        <v>0</v>
      </c>
      <c r="M200" s="197">
        <f>'Data sup 2023'!R197</f>
        <v>0</v>
      </c>
      <c r="N200" s="197">
        <f>'Data sup 2023'!S197</f>
        <v>0</v>
      </c>
      <c r="O200" s="197">
        <f>'Data sup 2023'!T197</f>
        <v>0</v>
      </c>
      <c r="P200" s="197">
        <f>'Data sup 2023'!U197</f>
        <v>0</v>
      </c>
      <c r="Q200" s="197">
        <f>'Data sup 2023'!V197</f>
        <v>0</v>
      </c>
      <c r="R200" s="197">
        <f>'Data sup 2023'!AI197</f>
        <v>0</v>
      </c>
      <c r="S200" s="198" t="str">
        <f t="shared" si="3"/>
        <v>N/A</v>
      </c>
      <c r="T200" s="194"/>
      <c r="U200" s="194"/>
      <c r="V200" s="194"/>
    </row>
    <row r="201" spans="1:22" ht="12.75">
      <c r="A201" s="186"/>
      <c r="B201" s="233" t="e">
        <f>'Data sup 2023'!A198</f>
        <v>#REF!</v>
      </c>
      <c r="C201" s="234"/>
      <c r="D201" s="195" t="e">
        <f>'Data sup 2023'!G198</f>
        <v>#REF!</v>
      </c>
      <c r="E201" s="196">
        <f>'Data sup 2023'!I198</f>
        <v>0</v>
      </c>
      <c r="F201" s="197">
        <f>'Data sup 2023'!K198</f>
        <v>0</v>
      </c>
      <c r="G201" s="197">
        <f>'Data sup 2023'!L198</f>
        <v>0</v>
      </c>
      <c r="H201" s="197">
        <f>'Data sup 2023'!M198</f>
        <v>0</v>
      </c>
      <c r="I201" s="197">
        <f>'Data sup 2023'!N198</f>
        <v>0</v>
      </c>
      <c r="J201" s="197">
        <f>'Data sup 2023'!O198</f>
        <v>0</v>
      </c>
      <c r="K201" s="197">
        <f>'Data sup 2023'!P198</f>
        <v>0</v>
      </c>
      <c r="L201" s="197">
        <f>'Data sup 2023'!Q198</f>
        <v>0</v>
      </c>
      <c r="M201" s="197">
        <f>'Data sup 2023'!R198</f>
        <v>0</v>
      </c>
      <c r="N201" s="197">
        <f>'Data sup 2023'!S198</f>
        <v>0</v>
      </c>
      <c r="O201" s="197" t="str">
        <f>'Data sup 2023'!T198</f>
        <v>X</v>
      </c>
      <c r="P201" s="197" t="str">
        <f>'Data sup 2023'!U198</f>
        <v>X</v>
      </c>
      <c r="Q201" s="197">
        <f>'Data sup 2023'!V198</f>
        <v>0</v>
      </c>
      <c r="R201" s="197">
        <f>'Data sup 2023'!AI204</f>
        <v>0</v>
      </c>
      <c r="S201" s="198" t="str">
        <f t="shared" si="3"/>
        <v>N/A</v>
      </c>
      <c r="T201" s="194"/>
      <c r="U201" s="194"/>
      <c r="V201" s="194"/>
    </row>
    <row r="202" spans="1:22" ht="12.75">
      <c r="A202" s="186"/>
      <c r="B202" s="233" t="e">
        <f>'Data sup 2023'!A199</f>
        <v>#REF!</v>
      </c>
      <c r="C202" s="234"/>
      <c r="D202" s="195" t="e">
        <f>'Data sup 2023'!G199</f>
        <v>#REF!</v>
      </c>
      <c r="E202" s="196">
        <f>'Data sup 2023'!I199</f>
        <v>0</v>
      </c>
      <c r="F202" s="197">
        <f>'Data sup 2023'!K199</f>
        <v>0</v>
      </c>
      <c r="G202" s="197">
        <f>'Data sup 2023'!L199</f>
        <v>0</v>
      </c>
      <c r="H202" s="197">
        <f>'Data sup 2023'!M199</f>
        <v>0</v>
      </c>
      <c r="I202" s="197">
        <f>'Data sup 2023'!N199</f>
        <v>0</v>
      </c>
      <c r="J202" s="197">
        <f>'Data sup 2023'!O199</f>
        <v>0</v>
      </c>
      <c r="K202" s="197">
        <f>'Data sup 2023'!P199</f>
        <v>0</v>
      </c>
      <c r="L202" s="197">
        <f>'Data sup 2023'!Q199</f>
        <v>0</v>
      </c>
      <c r="M202" s="197">
        <f>'Data sup 2023'!R199</f>
        <v>0</v>
      </c>
      <c r="N202" s="197">
        <f>'Data sup 2023'!S199</f>
        <v>0</v>
      </c>
      <c r="O202" s="197">
        <f>'Data sup 2023'!T199</f>
        <v>0</v>
      </c>
      <c r="P202" s="197">
        <f>'Data sup 2023'!U199</f>
        <v>0</v>
      </c>
      <c r="Q202" s="197">
        <f>'Data sup 2023'!V199</f>
        <v>0</v>
      </c>
      <c r="R202" s="197">
        <f>'Data sup 2023'!AI205</f>
        <v>1</v>
      </c>
      <c r="S202" s="198" t="str">
        <f t="shared" si="3"/>
        <v>N/A</v>
      </c>
      <c r="T202" s="194"/>
      <c r="U202" s="194"/>
      <c r="V202" s="194"/>
    </row>
    <row r="203" spans="1:22" ht="12.75">
      <c r="A203" s="186"/>
      <c r="B203" s="233" t="e">
        <f>'Data sup 2023'!A200</f>
        <v>#REF!</v>
      </c>
      <c r="C203" s="234"/>
      <c r="D203" s="195" t="e">
        <f>'Data sup 2023'!G200</f>
        <v>#REF!</v>
      </c>
      <c r="E203" s="196">
        <f>'Data sup 2023'!I200</f>
        <v>0</v>
      </c>
      <c r="F203" s="197">
        <f>'Data sup 2023'!K200</f>
        <v>0</v>
      </c>
      <c r="G203" s="197">
        <f>'Data sup 2023'!L200</f>
        <v>0</v>
      </c>
      <c r="H203" s="197">
        <f>'Data sup 2023'!M200</f>
        <v>0</v>
      </c>
      <c r="I203" s="197">
        <f>'Data sup 2023'!N200</f>
        <v>0</v>
      </c>
      <c r="J203" s="197">
        <f>'Data sup 2023'!O200</f>
        <v>0</v>
      </c>
      <c r="K203" s="197">
        <f>'Data sup 2023'!P200</f>
        <v>0</v>
      </c>
      <c r="L203" s="197">
        <f>'Data sup 2023'!Q200</f>
        <v>0</v>
      </c>
      <c r="M203" s="197">
        <f>'Data sup 2023'!R200</f>
        <v>0</v>
      </c>
      <c r="N203" s="197">
        <f>'Data sup 2023'!S200</f>
        <v>0</v>
      </c>
      <c r="O203" s="197">
        <f>'Data sup 2023'!T200</f>
        <v>0</v>
      </c>
      <c r="P203" s="197">
        <f>'Data sup 2023'!U200</f>
        <v>0</v>
      </c>
      <c r="Q203" s="197">
        <f>'Data sup 2023'!V200</f>
        <v>0</v>
      </c>
      <c r="R203" s="197">
        <f>'Data sup 2023'!AI206</f>
        <v>1</v>
      </c>
      <c r="S203" s="198" t="str">
        <f t="shared" si="3"/>
        <v>N/A</v>
      </c>
      <c r="T203" s="194"/>
      <c r="U203" s="194"/>
      <c r="V203" s="194"/>
    </row>
    <row r="204" spans="1:22" ht="12.75">
      <c r="A204" s="186"/>
      <c r="B204" s="233" t="e">
        <f>'Data sup 2023'!A201</f>
        <v>#REF!</v>
      </c>
      <c r="C204" s="234"/>
      <c r="D204" s="195" t="e">
        <f>'Data sup 2023'!G201</f>
        <v>#REF!</v>
      </c>
      <c r="E204" s="196">
        <f>'Data sup 2023'!I201</f>
        <v>0</v>
      </c>
      <c r="F204" s="197">
        <f>'Data sup 2023'!K201</f>
        <v>0</v>
      </c>
      <c r="G204" s="197">
        <f>'Data sup 2023'!L201</f>
        <v>0</v>
      </c>
      <c r="H204" s="197">
        <f>'Data sup 2023'!M201</f>
        <v>0</v>
      </c>
      <c r="I204" s="197">
        <f>'Data sup 2023'!N201</f>
        <v>0</v>
      </c>
      <c r="J204" s="197">
        <f>'Data sup 2023'!O201</f>
        <v>0</v>
      </c>
      <c r="K204" s="197">
        <f>'Data sup 2023'!P201</f>
        <v>0</v>
      </c>
      <c r="L204" s="197">
        <f>'Data sup 2023'!Q201</f>
        <v>0</v>
      </c>
      <c r="M204" s="197">
        <f>'Data sup 2023'!R201</f>
        <v>0</v>
      </c>
      <c r="N204" s="197">
        <f>'Data sup 2023'!S201</f>
        <v>0</v>
      </c>
      <c r="O204" s="197">
        <f>'Data sup 2023'!T201</f>
        <v>0</v>
      </c>
      <c r="P204" s="197" t="str">
        <f>'Data sup 2023'!U201</f>
        <v>X</v>
      </c>
      <c r="Q204" s="197">
        <f>'Data sup 2023'!V201</f>
        <v>0</v>
      </c>
      <c r="R204" s="197">
        <f>'Data sup 2023'!AI210</f>
        <v>1</v>
      </c>
      <c r="S204" s="198" t="str">
        <f t="shared" si="3"/>
        <v>N/A</v>
      </c>
      <c r="T204" s="194"/>
      <c r="U204" s="194"/>
      <c r="V204" s="194"/>
    </row>
    <row r="205" spans="1:22" ht="12.75">
      <c r="A205" s="186"/>
      <c r="B205" s="233" t="e">
        <f>'Data sup 2023'!A202</f>
        <v>#REF!</v>
      </c>
      <c r="C205" s="234"/>
      <c r="D205" s="195" t="e">
        <f>'Data sup 2023'!G202</f>
        <v>#REF!</v>
      </c>
      <c r="E205" s="196">
        <f>'Data sup 2023'!I202</f>
        <v>0</v>
      </c>
      <c r="F205" s="197">
        <f>'Data sup 2023'!K202</f>
        <v>0</v>
      </c>
      <c r="G205" s="197">
        <f>'Data sup 2023'!L202</f>
        <v>0</v>
      </c>
      <c r="H205" s="197">
        <f>'Data sup 2023'!M202</f>
        <v>0</v>
      </c>
      <c r="I205" s="197">
        <f>'Data sup 2023'!N202</f>
        <v>0</v>
      </c>
      <c r="J205" s="197">
        <f>'Data sup 2023'!O202</f>
        <v>0</v>
      </c>
      <c r="K205" s="197">
        <f>'Data sup 2023'!P202</f>
        <v>0</v>
      </c>
      <c r="L205" s="197">
        <f>'Data sup 2023'!Q202</f>
        <v>0</v>
      </c>
      <c r="M205" s="197">
        <f>'Data sup 2023'!R202</f>
        <v>0</v>
      </c>
      <c r="N205" s="197">
        <f>'Data sup 2023'!S202</f>
        <v>0</v>
      </c>
      <c r="O205" s="197">
        <f>'Data sup 2023'!T202</f>
        <v>0</v>
      </c>
      <c r="P205" s="197" t="str">
        <f>'Data sup 2023'!U202</f>
        <v>X</v>
      </c>
      <c r="Q205" s="197">
        <f>'Data sup 2023'!V202</f>
        <v>0</v>
      </c>
      <c r="R205" s="197">
        <f>'Data sup 2023'!AI211</f>
        <v>1</v>
      </c>
      <c r="S205" s="198" t="str">
        <f t="shared" si="3"/>
        <v>N/A</v>
      </c>
      <c r="T205" s="194"/>
      <c r="U205" s="194"/>
      <c r="V205" s="194"/>
    </row>
    <row r="206" spans="1:22" ht="12.75">
      <c r="A206" s="186"/>
      <c r="B206" s="233" t="e">
        <f>'Data sup 2023'!A203</f>
        <v>#REF!</v>
      </c>
      <c r="C206" s="234"/>
      <c r="D206" s="195" t="e">
        <f>'Data sup 2023'!G203</f>
        <v>#REF!</v>
      </c>
      <c r="E206" s="196">
        <f>'Data sup 2023'!I203</f>
        <v>0</v>
      </c>
      <c r="F206" s="197">
        <f>'Data sup 2023'!K203</f>
        <v>0</v>
      </c>
      <c r="G206" s="197">
        <f>'Data sup 2023'!L203</f>
        <v>0</v>
      </c>
      <c r="H206" s="197">
        <f>'Data sup 2023'!M203</f>
        <v>0</v>
      </c>
      <c r="I206" s="197">
        <f>'Data sup 2023'!N203</f>
        <v>0</v>
      </c>
      <c r="J206" s="197">
        <f>'Data sup 2023'!O203</f>
        <v>0</v>
      </c>
      <c r="K206" s="197">
        <f>'Data sup 2023'!P203</f>
        <v>0</v>
      </c>
      <c r="L206" s="197">
        <f>'Data sup 2023'!Q203</f>
        <v>0</v>
      </c>
      <c r="M206" s="197">
        <f>'Data sup 2023'!R203</f>
        <v>0</v>
      </c>
      <c r="N206" s="197">
        <f>'Data sup 2023'!S203</f>
        <v>0</v>
      </c>
      <c r="O206" s="197">
        <f>'Data sup 2023'!T203</f>
        <v>0</v>
      </c>
      <c r="P206" s="197" t="str">
        <f>'Data sup 2023'!U203</f>
        <v>X</v>
      </c>
      <c r="Q206" s="197">
        <f>'Data sup 2023'!V203</f>
        <v>0</v>
      </c>
      <c r="R206" s="197">
        <f>'Data sup 2023'!AI212</f>
        <v>1</v>
      </c>
      <c r="S206" s="198" t="str">
        <f t="shared" si="3"/>
        <v>N/A</v>
      </c>
      <c r="T206" s="194"/>
      <c r="U206" s="194"/>
      <c r="V206" s="194"/>
    </row>
    <row r="207" spans="1:22" ht="12.75">
      <c r="A207" s="186"/>
      <c r="B207" s="233" t="e">
        <f>'Data sup 2023'!A204</f>
        <v>#REF!</v>
      </c>
      <c r="C207" s="234"/>
      <c r="D207" s="195" t="e">
        <f>'Data sup 2023'!G204</f>
        <v>#REF!</v>
      </c>
      <c r="E207" s="196">
        <f>'Data sup 2023'!I204</f>
        <v>0</v>
      </c>
      <c r="F207" s="197">
        <f>'Data sup 2023'!K204</f>
        <v>0</v>
      </c>
      <c r="G207" s="197">
        <f>'Data sup 2023'!L204</f>
        <v>0</v>
      </c>
      <c r="H207" s="197">
        <f>'Data sup 2023'!M204</f>
        <v>0</v>
      </c>
      <c r="I207" s="197">
        <f>'Data sup 2023'!N204</f>
        <v>0</v>
      </c>
      <c r="J207" s="197">
        <f>'Data sup 2023'!O204</f>
        <v>0</v>
      </c>
      <c r="K207" s="197">
        <f>'Data sup 2023'!P204</f>
        <v>0</v>
      </c>
      <c r="L207" s="197">
        <f>'Data sup 2023'!Q204</f>
        <v>0</v>
      </c>
      <c r="M207" s="197">
        <f>'Data sup 2023'!R204</f>
        <v>0</v>
      </c>
      <c r="N207" s="197">
        <f>'Data sup 2023'!S204</f>
        <v>0</v>
      </c>
      <c r="O207" s="197">
        <f>'Data sup 2023'!T204</f>
        <v>0</v>
      </c>
      <c r="P207" s="197">
        <f>'Data sup 2023'!U204</f>
        <v>0</v>
      </c>
      <c r="Q207" s="197">
        <f>'Data sup 2023'!V204</f>
        <v>0</v>
      </c>
      <c r="R207" s="197">
        <f>'Data sup 2023'!AI218</f>
        <v>2</v>
      </c>
      <c r="S207" s="198" t="str">
        <f t="shared" si="3"/>
        <v>N/A</v>
      </c>
      <c r="T207" s="194"/>
      <c r="U207" s="194"/>
      <c r="V207" s="194"/>
    </row>
    <row r="208" spans="1:22" ht="12.75">
      <c r="A208" s="186"/>
      <c r="B208" s="233" t="e">
        <f>'Data sup 2023'!A205</f>
        <v>#REF!</v>
      </c>
      <c r="C208" s="234"/>
      <c r="D208" s="195" t="e">
        <f>'Data sup 2023'!G205</f>
        <v>#REF!</v>
      </c>
      <c r="E208" s="196">
        <f>'Data sup 2023'!I205</f>
        <v>0</v>
      </c>
      <c r="F208" s="197" t="str">
        <f>'Data sup 2023'!K205</f>
        <v>X</v>
      </c>
      <c r="G208" s="197">
        <f>'Data sup 2023'!L205</f>
        <v>0</v>
      </c>
      <c r="H208" s="197">
        <f>'Data sup 2023'!M205</f>
        <v>0</v>
      </c>
      <c r="I208" s="197">
        <f>'Data sup 2023'!N205</f>
        <v>0</v>
      </c>
      <c r="J208" s="197">
        <f>'Data sup 2023'!O205</f>
        <v>0</v>
      </c>
      <c r="K208" s="197">
        <f>'Data sup 2023'!P205</f>
        <v>0</v>
      </c>
      <c r="L208" s="197">
        <f>'Data sup 2023'!Q205</f>
        <v>0</v>
      </c>
      <c r="M208" s="197">
        <f>'Data sup 2023'!R205</f>
        <v>0</v>
      </c>
      <c r="N208" s="197">
        <f>'Data sup 2023'!S205</f>
        <v>0</v>
      </c>
      <c r="O208" s="197">
        <f>'Data sup 2023'!T205</f>
        <v>0</v>
      </c>
      <c r="P208" s="197">
        <f>'Data sup 2023'!U205</f>
        <v>0</v>
      </c>
      <c r="Q208" s="197">
        <f>'Data sup 2023'!V205</f>
        <v>0</v>
      </c>
      <c r="R208" s="197">
        <f>'Data sup 2023'!AI220</f>
        <v>1</v>
      </c>
      <c r="S208" s="198" t="str">
        <f t="shared" si="3"/>
        <v>N/A</v>
      </c>
      <c r="T208" s="194"/>
      <c r="U208" s="194"/>
      <c r="V208" s="194"/>
    </row>
    <row r="209" spans="1:22" ht="12.75">
      <c r="A209" s="186"/>
      <c r="B209" s="233" t="e">
        <f>'Data sup 2023'!A206</f>
        <v>#REF!</v>
      </c>
      <c r="C209" s="234"/>
      <c r="D209" s="195" t="e">
        <f>'Data sup 2023'!G206</f>
        <v>#REF!</v>
      </c>
      <c r="E209" s="196">
        <f>'Data sup 2023'!I206</f>
        <v>0</v>
      </c>
      <c r="F209" s="197">
        <f>'Data sup 2023'!K206</f>
        <v>0</v>
      </c>
      <c r="G209" s="197">
        <f>'Data sup 2023'!L206</f>
        <v>0</v>
      </c>
      <c r="H209" s="197">
        <f>'Data sup 2023'!M206</f>
        <v>0</v>
      </c>
      <c r="I209" s="197">
        <f>'Data sup 2023'!N206</f>
        <v>0</v>
      </c>
      <c r="J209" s="197">
        <f>'Data sup 2023'!O206</f>
        <v>0</v>
      </c>
      <c r="K209" s="197">
        <f>'Data sup 2023'!P206</f>
        <v>0</v>
      </c>
      <c r="L209" s="197">
        <f>'Data sup 2023'!Q206</f>
        <v>0</v>
      </c>
      <c r="M209" s="197">
        <f>'Data sup 2023'!R206</f>
        <v>0</v>
      </c>
      <c r="N209" s="197">
        <f>'Data sup 2023'!S206</f>
        <v>0</v>
      </c>
      <c r="O209" s="197">
        <f>'Data sup 2023'!T206</f>
        <v>0</v>
      </c>
      <c r="P209" s="197" t="str">
        <f>'Data sup 2023'!U206</f>
        <v>X</v>
      </c>
      <c r="Q209" s="197">
        <f>'Data sup 2023'!V206</f>
        <v>0</v>
      </c>
      <c r="R209" s="197">
        <f>'Data sup 2023'!AI221</f>
        <v>1</v>
      </c>
      <c r="S209" s="198" t="str">
        <f t="shared" si="3"/>
        <v>N/A</v>
      </c>
      <c r="T209" s="194"/>
      <c r="U209" s="194"/>
      <c r="V209" s="194"/>
    </row>
    <row r="210" spans="1:22" ht="12.75">
      <c r="A210" s="186"/>
      <c r="B210" s="233" t="e">
        <f>'Data sup 2023'!A210</f>
        <v>#REF!</v>
      </c>
      <c r="C210" s="234"/>
      <c r="D210" s="195" t="e">
        <f>'Data sup 2023'!G210</f>
        <v>#REF!</v>
      </c>
      <c r="E210" s="196">
        <f>'Data sup 2023'!I210</f>
        <v>0</v>
      </c>
      <c r="F210" s="197">
        <f>'Data sup 2023'!K210</f>
        <v>0</v>
      </c>
      <c r="G210" s="197">
        <f>'Data sup 2023'!L210</f>
        <v>0</v>
      </c>
      <c r="H210" s="197">
        <f>'Data sup 2023'!M210</f>
        <v>0</v>
      </c>
      <c r="I210" s="197">
        <f>'Data sup 2023'!N210</f>
        <v>0</v>
      </c>
      <c r="J210" s="197">
        <f>'Data sup 2023'!O210</f>
        <v>0</v>
      </c>
      <c r="K210" s="197">
        <f>'Data sup 2023'!P210</f>
        <v>0</v>
      </c>
      <c r="L210" s="197">
        <f>'Data sup 2023'!Q210</f>
        <v>0</v>
      </c>
      <c r="M210" s="197">
        <f>'Data sup 2023'!R210</f>
        <v>0</v>
      </c>
      <c r="N210" s="197">
        <f>'Data sup 2023'!S210</f>
        <v>0</v>
      </c>
      <c r="O210" s="197">
        <f>'Data sup 2023'!T210</f>
        <v>0</v>
      </c>
      <c r="P210" s="197" t="str">
        <f>'Data sup 2023'!U210</f>
        <v>X</v>
      </c>
      <c r="Q210" s="197">
        <f>'Data sup 2023'!V210</f>
        <v>0</v>
      </c>
      <c r="R210" s="197">
        <f>'Data sup 2023'!AI222</f>
        <v>1</v>
      </c>
      <c r="S210" s="198" t="str">
        <f t="shared" si="3"/>
        <v>N/A</v>
      </c>
      <c r="T210" s="194"/>
      <c r="U210" s="194"/>
      <c r="V210" s="194"/>
    </row>
    <row r="211" spans="1:22" ht="12.75">
      <c r="A211" s="186"/>
      <c r="B211" s="233" t="e">
        <f>'Data sup 2023'!A211</f>
        <v>#REF!</v>
      </c>
      <c r="C211" s="234"/>
      <c r="D211" s="195" t="e">
        <f>'Data sup 2023'!G211</f>
        <v>#REF!</v>
      </c>
      <c r="E211" s="196">
        <f>'Data sup 2023'!I211</f>
        <v>0</v>
      </c>
      <c r="F211" s="197">
        <f>'Data sup 2023'!K211</f>
        <v>0</v>
      </c>
      <c r="G211" s="197">
        <f>'Data sup 2023'!L211</f>
        <v>0</v>
      </c>
      <c r="H211" s="197">
        <f>'Data sup 2023'!M211</f>
        <v>0</v>
      </c>
      <c r="I211" s="197">
        <f>'Data sup 2023'!N211</f>
        <v>0</v>
      </c>
      <c r="J211" s="197">
        <f>'Data sup 2023'!O211</f>
        <v>0</v>
      </c>
      <c r="K211" s="197">
        <f>'Data sup 2023'!P211</f>
        <v>0</v>
      </c>
      <c r="L211" s="197">
        <f>'Data sup 2023'!Q211</f>
        <v>0</v>
      </c>
      <c r="M211" s="197">
        <f>'Data sup 2023'!R211</f>
        <v>0</v>
      </c>
      <c r="N211" s="197">
        <f>'Data sup 2023'!S211</f>
        <v>0</v>
      </c>
      <c r="O211" s="197">
        <f>'Data sup 2023'!T211</f>
        <v>0</v>
      </c>
      <c r="P211" s="197" t="str">
        <f>'Data sup 2023'!U211</f>
        <v>X</v>
      </c>
      <c r="Q211" s="197">
        <f>'Data sup 2023'!V211</f>
        <v>0</v>
      </c>
      <c r="R211" s="197">
        <f>'Data sup 2023'!AI223</f>
        <v>1</v>
      </c>
      <c r="S211" s="198" t="str">
        <f t="shared" si="3"/>
        <v>N/A</v>
      </c>
      <c r="T211" s="194"/>
      <c r="U211" s="194"/>
      <c r="V211" s="194"/>
    </row>
    <row r="212" spans="1:22" ht="12.75">
      <c r="A212" s="186"/>
      <c r="B212" s="233" t="e">
        <f>'Data sup 2023'!A212</f>
        <v>#REF!</v>
      </c>
      <c r="C212" s="234"/>
      <c r="D212" s="195" t="e">
        <f>'Data sup 2023'!G212</f>
        <v>#REF!</v>
      </c>
      <c r="E212" s="196">
        <f>'Data sup 2023'!I212</f>
        <v>0</v>
      </c>
      <c r="F212" s="197">
        <f>'Data sup 2023'!K212</f>
        <v>0</v>
      </c>
      <c r="G212" s="197">
        <f>'Data sup 2023'!L212</f>
        <v>0</v>
      </c>
      <c r="H212" s="197">
        <f>'Data sup 2023'!M212</f>
        <v>0</v>
      </c>
      <c r="I212" s="197">
        <f>'Data sup 2023'!N212</f>
        <v>0</v>
      </c>
      <c r="J212" s="197">
        <f>'Data sup 2023'!O212</f>
        <v>0</v>
      </c>
      <c r="K212" s="197">
        <f>'Data sup 2023'!P212</f>
        <v>0</v>
      </c>
      <c r="L212" s="197">
        <f>'Data sup 2023'!Q212</f>
        <v>0</v>
      </c>
      <c r="M212" s="197">
        <f>'Data sup 2023'!R212</f>
        <v>0</v>
      </c>
      <c r="N212" s="197">
        <f>'Data sup 2023'!S212</f>
        <v>0</v>
      </c>
      <c r="O212" s="197">
        <f>'Data sup 2023'!T212</f>
        <v>0</v>
      </c>
      <c r="P212" s="197" t="str">
        <f>'Data sup 2023'!U212</f>
        <v>X</v>
      </c>
      <c r="Q212" s="197">
        <f>'Data sup 2023'!V212</f>
        <v>0</v>
      </c>
      <c r="R212" s="197">
        <f>'Data sup 2023'!AI224</f>
        <v>0</v>
      </c>
      <c r="S212" s="198" t="str">
        <f t="shared" si="3"/>
        <v>N/A</v>
      </c>
      <c r="T212" s="194"/>
      <c r="U212" s="194"/>
      <c r="V212" s="194"/>
    </row>
    <row r="213" spans="1:22" ht="12.75">
      <c r="A213" s="186"/>
      <c r="B213" s="233" t="e">
        <f>'Data sup 2023'!A218</f>
        <v>#REF!</v>
      </c>
      <c r="C213" s="234"/>
      <c r="D213" s="195" t="e">
        <f>'Data sup 2023'!G218</f>
        <v>#REF!</v>
      </c>
      <c r="E213" s="196">
        <f>'Data sup 2023'!I218</f>
        <v>0</v>
      </c>
      <c r="F213" s="197" t="str">
        <f>'Data sup 2023'!K218</f>
        <v>X</v>
      </c>
      <c r="G213" s="197">
        <f>'Data sup 2023'!L218</f>
        <v>0</v>
      </c>
      <c r="H213" s="197">
        <f>'Data sup 2023'!M218</f>
        <v>0</v>
      </c>
      <c r="I213" s="197">
        <f>'Data sup 2023'!N218</f>
        <v>0</v>
      </c>
      <c r="J213" s="197">
        <f>'Data sup 2023'!O218</f>
        <v>0</v>
      </c>
      <c r="K213" s="197">
        <f>'Data sup 2023'!P218</f>
        <v>0</v>
      </c>
      <c r="L213" s="197">
        <f>'Data sup 2023'!Q218</f>
        <v>0</v>
      </c>
      <c r="M213" s="197">
        <f>'Data sup 2023'!R218</f>
        <v>0</v>
      </c>
      <c r="N213" s="197">
        <f>'Data sup 2023'!S218</f>
        <v>0</v>
      </c>
      <c r="O213" s="197">
        <f>'Data sup 2023'!T218</f>
        <v>0</v>
      </c>
      <c r="P213" s="197" t="str">
        <f>'Data sup 2023'!U218</f>
        <v>X</v>
      </c>
      <c r="Q213" s="197">
        <f>'Data sup 2023'!V218</f>
        <v>0</v>
      </c>
      <c r="R213" s="197">
        <f>'Data sup 2023'!AI225</f>
        <v>1</v>
      </c>
      <c r="S213" s="198" t="str">
        <f t="shared" si="3"/>
        <v>N/A</v>
      </c>
      <c r="T213" s="194"/>
      <c r="U213" s="194"/>
      <c r="V213" s="194"/>
    </row>
    <row r="214" spans="1:22" ht="12.75">
      <c r="A214" s="186"/>
      <c r="B214" s="233" t="e">
        <f>'Data sup 2023'!A220</f>
        <v>#REF!</v>
      </c>
      <c r="C214" s="234"/>
      <c r="D214" s="195" t="e">
        <f>'Data sup 2023'!G220</f>
        <v>#REF!</v>
      </c>
      <c r="E214" s="196">
        <f>'Data sup 2023'!I220</f>
        <v>0</v>
      </c>
      <c r="F214" s="197">
        <f>'Data sup 2023'!K220</f>
        <v>0</v>
      </c>
      <c r="G214" s="197">
        <f>'Data sup 2023'!L220</f>
        <v>0</v>
      </c>
      <c r="H214" s="197">
        <f>'Data sup 2023'!M220</f>
        <v>0</v>
      </c>
      <c r="I214" s="197">
        <f>'Data sup 2023'!N220</f>
        <v>0</v>
      </c>
      <c r="J214" s="197">
        <f>'Data sup 2023'!O220</f>
        <v>0</v>
      </c>
      <c r="K214" s="197">
        <f>'Data sup 2023'!P220</f>
        <v>0</v>
      </c>
      <c r="L214" s="197">
        <f>'Data sup 2023'!Q220</f>
        <v>0</v>
      </c>
      <c r="M214" s="197">
        <f>'Data sup 2023'!R220</f>
        <v>0</v>
      </c>
      <c r="N214" s="197">
        <f>'Data sup 2023'!S220</f>
        <v>0</v>
      </c>
      <c r="O214" s="197">
        <f>'Data sup 2023'!T220</f>
        <v>0</v>
      </c>
      <c r="P214" s="197" t="str">
        <f>'Data sup 2023'!U220</f>
        <v>X</v>
      </c>
      <c r="Q214" s="197">
        <f>'Data sup 2023'!V220</f>
        <v>0</v>
      </c>
      <c r="R214" s="197">
        <f>'Data sup 2023'!AI226</f>
        <v>1</v>
      </c>
      <c r="S214" s="198" t="str">
        <f t="shared" si="3"/>
        <v>N/A</v>
      </c>
      <c r="T214" s="194"/>
      <c r="U214" s="194"/>
      <c r="V214" s="194"/>
    </row>
    <row r="215" spans="1:22" ht="12.75">
      <c r="A215" s="186"/>
      <c r="B215" s="233" t="e">
        <f>'Data sup 2023'!A221</f>
        <v>#REF!</v>
      </c>
      <c r="C215" s="234"/>
      <c r="D215" s="195" t="e">
        <f>'Data sup 2023'!G221</f>
        <v>#REF!</v>
      </c>
      <c r="E215" s="196">
        <f>'Data sup 2023'!I221</f>
        <v>0</v>
      </c>
      <c r="F215" s="197">
        <f>'Data sup 2023'!K221</f>
        <v>0</v>
      </c>
      <c r="G215" s="197">
        <f>'Data sup 2023'!L221</f>
        <v>0</v>
      </c>
      <c r="H215" s="197">
        <f>'Data sup 2023'!M221</f>
        <v>0</v>
      </c>
      <c r="I215" s="197">
        <f>'Data sup 2023'!N221</f>
        <v>0</v>
      </c>
      <c r="J215" s="197">
        <f>'Data sup 2023'!O221</f>
        <v>0</v>
      </c>
      <c r="K215" s="197">
        <f>'Data sup 2023'!P221</f>
        <v>0</v>
      </c>
      <c r="L215" s="197">
        <f>'Data sup 2023'!Q221</f>
        <v>0</v>
      </c>
      <c r="M215" s="197">
        <f>'Data sup 2023'!R221</f>
        <v>0</v>
      </c>
      <c r="N215" s="197">
        <f>'Data sup 2023'!S221</f>
        <v>0</v>
      </c>
      <c r="O215" s="197">
        <f>'Data sup 2023'!T221</f>
        <v>0</v>
      </c>
      <c r="P215" s="197" t="str">
        <f>'Data sup 2023'!U221</f>
        <v>X</v>
      </c>
      <c r="Q215" s="197">
        <f>'Data sup 2023'!V221</f>
        <v>0</v>
      </c>
      <c r="R215" s="197">
        <f>'Data sup 2023'!AI228</f>
        <v>2</v>
      </c>
      <c r="S215" s="198" t="str">
        <f t="shared" si="3"/>
        <v>N/A</v>
      </c>
      <c r="T215" s="194"/>
      <c r="U215" s="194"/>
      <c r="V215" s="194"/>
    </row>
    <row r="216" spans="1:22" ht="12.75">
      <c r="A216" s="186"/>
      <c r="B216" s="233" t="e">
        <f>'Data sup 2023'!A222</f>
        <v>#REF!</v>
      </c>
      <c r="C216" s="234"/>
      <c r="D216" s="195" t="e">
        <f>'Data sup 2023'!G222</f>
        <v>#REF!</v>
      </c>
      <c r="E216" s="196">
        <f>'Data sup 2023'!I222</f>
        <v>0</v>
      </c>
      <c r="F216" s="197">
        <f>'Data sup 2023'!K222</f>
        <v>0</v>
      </c>
      <c r="G216" s="197">
        <f>'Data sup 2023'!L222</f>
        <v>0</v>
      </c>
      <c r="H216" s="197">
        <f>'Data sup 2023'!M222</f>
        <v>0</v>
      </c>
      <c r="I216" s="197">
        <f>'Data sup 2023'!N222</f>
        <v>0</v>
      </c>
      <c r="J216" s="197">
        <f>'Data sup 2023'!O222</f>
        <v>0</v>
      </c>
      <c r="K216" s="197">
        <f>'Data sup 2023'!P222</f>
        <v>0</v>
      </c>
      <c r="L216" s="197">
        <f>'Data sup 2023'!Q222</f>
        <v>0</v>
      </c>
      <c r="M216" s="197">
        <f>'Data sup 2023'!R222</f>
        <v>0</v>
      </c>
      <c r="N216" s="197">
        <f>'Data sup 2023'!S222</f>
        <v>0</v>
      </c>
      <c r="O216" s="197">
        <f>'Data sup 2023'!T222</f>
        <v>0</v>
      </c>
      <c r="P216" s="197" t="str">
        <f>'Data sup 2023'!U222</f>
        <v>X</v>
      </c>
      <c r="Q216" s="197">
        <f>'Data sup 2023'!V222</f>
        <v>0</v>
      </c>
      <c r="R216" s="197">
        <f>'Data sup 2023'!AI229</f>
        <v>0</v>
      </c>
      <c r="S216" s="198" t="str">
        <f t="shared" si="3"/>
        <v>N/A</v>
      </c>
      <c r="T216" s="194"/>
      <c r="U216" s="194"/>
      <c r="V216" s="194"/>
    </row>
    <row r="217" spans="1:22" ht="12.75">
      <c r="A217" s="186"/>
      <c r="B217" s="233" t="e">
        <f>'Data sup 2023'!A223</f>
        <v>#REF!</v>
      </c>
      <c r="C217" s="234"/>
      <c r="D217" s="195" t="e">
        <f>'Data sup 2023'!G223</f>
        <v>#REF!</v>
      </c>
      <c r="E217" s="196">
        <f>'Data sup 2023'!I223</f>
        <v>0</v>
      </c>
      <c r="F217" s="197">
        <f>'Data sup 2023'!K223</f>
        <v>0</v>
      </c>
      <c r="G217" s="197">
        <f>'Data sup 2023'!L223</f>
        <v>0</v>
      </c>
      <c r="H217" s="197">
        <f>'Data sup 2023'!M223</f>
        <v>0</v>
      </c>
      <c r="I217" s="197">
        <f>'Data sup 2023'!N223</f>
        <v>0</v>
      </c>
      <c r="J217" s="197">
        <f>'Data sup 2023'!O223</f>
        <v>0</v>
      </c>
      <c r="K217" s="197">
        <f>'Data sup 2023'!P223</f>
        <v>0</v>
      </c>
      <c r="L217" s="197">
        <f>'Data sup 2023'!Q223</f>
        <v>0</v>
      </c>
      <c r="M217" s="197">
        <f>'Data sup 2023'!R223</f>
        <v>0</v>
      </c>
      <c r="N217" s="197">
        <f>'Data sup 2023'!S223</f>
        <v>0</v>
      </c>
      <c r="O217" s="197">
        <f>'Data sup 2023'!T223</f>
        <v>0</v>
      </c>
      <c r="P217" s="197" t="str">
        <f>'Data sup 2023'!U223</f>
        <v>X</v>
      </c>
      <c r="Q217" s="197">
        <f>'Data sup 2023'!V223</f>
        <v>0</v>
      </c>
      <c r="R217" s="197">
        <f>'Data sup 2023'!AI230</f>
        <v>0</v>
      </c>
      <c r="S217" s="198" t="str">
        <f t="shared" si="3"/>
        <v>N/A</v>
      </c>
      <c r="T217" s="194"/>
      <c r="U217" s="194"/>
      <c r="V217" s="194"/>
    </row>
    <row r="218" spans="1:22" ht="12.75">
      <c r="A218" s="186"/>
      <c r="B218" s="233" t="e">
        <f>'Data sup 2023'!A224</f>
        <v>#REF!</v>
      </c>
      <c r="C218" s="234"/>
      <c r="D218" s="195" t="e">
        <f>'Data sup 2023'!G224</f>
        <v>#REF!</v>
      </c>
      <c r="E218" s="196">
        <f>'Data sup 2023'!I224</f>
        <v>0</v>
      </c>
      <c r="F218" s="197">
        <f>'Data sup 2023'!K224</f>
        <v>0</v>
      </c>
      <c r="G218" s="197">
        <f>'Data sup 2023'!L224</f>
        <v>0</v>
      </c>
      <c r="H218" s="197">
        <f>'Data sup 2023'!M224</f>
        <v>0</v>
      </c>
      <c r="I218" s="197">
        <f>'Data sup 2023'!N224</f>
        <v>0</v>
      </c>
      <c r="J218" s="197">
        <f>'Data sup 2023'!O224</f>
        <v>0</v>
      </c>
      <c r="K218" s="197">
        <f>'Data sup 2023'!P224</f>
        <v>0</v>
      </c>
      <c r="L218" s="197">
        <f>'Data sup 2023'!Q224</f>
        <v>0</v>
      </c>
      <c r="M218" s="197">
        <f>'Data sup 2023'!R224</f>
        <v>0</v>
      </c>
      <c r="N218" s="197">
        <f>'Data sup 2023'!S224</f>
        <v>0</v>
      </c>
      <c r="O218" s="197">
        <f>'Data sup 2023'!T224</f>
        <v>0</v>
      </c>
      <c r="P218" s="197">
        <f>'Data sup 2023'!U224</f>
        <v>0</v>
      </c>
      <c r="Q218" s="197">
        <f>'Data sup 2023'!V224</f>
        <v>0</v>
      </c>
      <c r="R218" s="197" t="e">
        <f t="shared" ref="R218:R219" si="4">#REF!</f>
        <v>#REF!</v>
      </c>
      <c r="S218" s="198" t="str">
        <f t="shared" si="3"/>
        <v>N/A</v>
      </c>
      <c r="T218" s="194"/>
      <c r="U218" s="194"/>
      <c r="V218" s="194"/>
    </row>
    <row r="219" spans="1:22" ht="12.75">
      <c r="A219" s="186"/>
      <c r="B219" s="233" t="e">
        <f>'Data sup 2023'!A225</f>
        <v>#REF!</v>
      </c>
      <c r="C219" s="234"/>
      <c r="D219" s="195" t="e">
        <f>'Data sup 2023'!G225</f>
        <v>#REF!</v>
      </c>
      <c r="E219" s="196">
        <f>'Data sup 2023'!I225</f>
        <v>0</v>
      </c>
      <c r="F219" s="197">
        <f>'Data sup 2023'!K225</f>
        <v>0</v>
      </c>
      <c r="G219" s="197">
        <f>'Data sup 2023'!L225</f>
        <v>0</v>
      </c>
      <c r="H219" s="197">
        <f>'Data sup 2023'!M225</f>
        <v>0</v>
      </c>
      <c r="I219" s="197">
        <f>'Data sup 2023'!N225</f>
        <v>0</v>
      </c>
      <c r="J219" s="197">
        <f>'Data sup 2023'!O225</f>
        <v>0</v>
      </c>
      <c r="K219" s="197">
        <f>'Data sup 2023'!P225</f>
        <v>0</v>
      </c>
      <c r="L219" s="197">
        <f>'Data sup 2023'!Q225</f>
        <v>0</v>
      </c>
      <c r="M219" s="197">
        <f>'Data sup 2023'!R225</f>
        <v>0</v>
      </c>
      <c r="N219" s="197">
        <f>'Data sup 2023'!S225</f>
        <v>0</v>
      </c>
      <c r="O219" s="197">
        <f>'Data sup 2023'!T225</f>
        <v>0</v>
      </c>
      <c r="P219" s="197" t="str">
        <f>'Data sup 2023'!U225</f>
        <v>X</v>
      </c>
      <c r="Q219" s="197">
        <f>'Data sup 2023'!V225</f>
        <v>0</v>
      </c>
      <c r="R219" s="197" t="e">
        <f t="shared" si="4"/>
        <v>#REF!</v>
      </c>
      <c r="S219" s="198" t="str">
        <f t="shared" si="3"/>
        <v>N/A</v>
      </c>
      <c r="T219" s="194"/>
      <c r="U219" s="194"/>
      <c r="V219" s="194"/>
    </row>
    <row r="220" spans="1:22" ht="12.75">
      <c r="A220" s="186"/>
      <c r="B220" s="233" t="e">
        <f>'Data sup 2023'!A226</f>
        <v>#REF!</v>
      </c>
      <c r="C220" s="234"/>
      <c r="D220" s="195" t="e">
        <f>'Data sup 2023'!G226</f>
        <v>#REF!</v>
      </c>
      <c r="E220" s="196">
        <f>'Data sup 2023'!I226</f>
        <v>0</v>
      </c>
      <c r="F220" s="197">
        <f>'Data sup 2023'!K226</f>
        <v>0</v>
      </c>
      <c r="G220" s="197">
        <f>'Data sup 2023'!L226</f>
        <v>0</v>
      </c>
      <c r="H220" s="197">
        <f>'Data sup 2023'!M226</f>
        <v>0</v>
      </c>
      <c r="I220" s="197">
        <f>'Data sup 2023'!N226</f>
        <v>0</v>
      </c>
      <c r="J220" s="197">
        <f>'Data sup 2023'!O226</f>
        <v>0</v>
      </c>
      <c r="K220" s="197">
        <f>'Data sup 2023'!P226</f>
        <v>0</v>
      </c>
      <c r="L220" s="197">
        <f>'Data sup 2023'!Q226</f>
        <v>0</v>
      </c>
      <c r="M220" s="197">
        <f>'Data sup 2023'!R226</f>
        <v>0</v>
      </c>
      <c r="N220" s="197">
        <f>'Data sup 2023'!S226</f>
        <v>0</v>
      </c>
      <c r="O220" s="197">
        <f>'Data sup 2023'!T226</f>
        <v>0</v>
      </c>
      <c r="P220" s="197" t="str">
        <f>'Data sup 2023'!U226</f>
        <v>X</v>
      </c>
      <c r="Q220" s="197">
        <f>'Data sup 2023'!V226</f>
        <v>0</v>
      </c>
      <c r="R220" s="197">
        <f>'Data sup 2023'!AI231</f>
        <v>1</v>
      </c>
      <c r="S220" s="198" t="str">
        <f t="shared" si="3"/>
        <v>N/A</v>
      </c>
      <c r="T220" s="194"/>
      <c r="U220" s="194"/>
      <c r="V220" s="194"/>
    </row>
    <row r="221" spans="1:22" ht="12.75">
      <c r="A221" s="186"/>
      <c r="B221" s="233" t="e">
        <f>'Data sup 2023'!A228</f>
        <v>#REF!</v>
      </c>
      <c r="C221" s="234"/>
      <c r="D221" s="195" t="e">
        <f>'Data sup 2023'!G228</f>
        <v>#REF!</v>
      </c>
      <c r="E221" s="196">
        <f>'Data sup 2023'!I228</f>
        <v>0</v>
      </c>
      <c r="F221" s="197">
        <f>'Data sup 2023'!K228</f>
        <v>0</v>
      </c>
      <c r="G221" s="197">
        <f>'Data sup 2023'!L228</f>
        <v>0</v>
      </c>
      <c r="H221" s="197">
        <f>'Data sup 2023'!M228</f>
        <v>0</v>
      </c>
      <c r="I221" s="197">
        <f>'Data sup 2023'!N228</f>
        <v>0</v>
      </c>
      <c r="J221" s="197">
        <f>'Data sup 2023'!O228</f>
        <v>0</v>
      </c>
      <c r="K221" s="197">
        <f>'Data sup 2023'!P228</f>
        <v>0</v>
      </c>
      <c r="L221" s="197">
        <f>'Data sup 2023'!Q228</f>
        <v>0</v>
      </c>
      <c r="M221" s="197">
        <f>'Data sup 2023'!R228</f>
        <v>0</v>
      </c>
      <c r="N221" s="197">
        <f>'Data sup 2023'!S228</f>
        <v>0</v>
      </c>
      <c r="O221" s="197">
        <f>'Data sup 2023'!T228</f>
        <v>0</v>
      </c>
      <c r="P221" s="197" t="str">
        <f>'Data sup 2023'!U228</f>
        <v>X</v>
      </c>
      <c r="Q221" s="197" t="str">
        <f>'Data sup 2023'!V228</f>
        <v>X</v>
      </c>
      <c r="R221" s="197">
        <f>'Data sup 2023'!AI232</f>
        <v>0</v>
      </c>
      <c r="S221" s="198" t="str">
        <f t="shared" si="3"/>
        <v>N/A</v>
      </c>
      <c r="T221" s="194"/>
      <c r="U221" s="194"/>
      <c r="V221" s="194"/>
    </row>
    <row r="222" spans="1:22" ht="12.75">
      <c r="A222" s="186"/>
      <c r="B222" s="233" t="e">
        <f>'Data sup 2023'!A229</f>
        <v>#REF!</v>
      </c>
      <c r="C222" s="234"/>
      <c r="D222" s="195" t="e">
        <f>'Data sup 2023'!G229</f>
        <v>#REF!</v>
      </c>
      <c r="E222" s="196">
        <f>'Data sup 2023'!I229</f>
        <v>0</v>
      </c>
      <c r="F222" s="197">
        <f>'Data sup 2023'!K229</f>
        <v>0</v>
      </c>
      <c r="G222" s="197">
        <f>'Data sup 2023'!L229</f>
        <v>0</v>
      </c>
      <c r="H222" s="197">
        <f>'Data sup 2023'!M229</f>
        <v>0</v>
      </c>
      <c r="I222" s="197">
        <f>'Data sup 2023'!N229</f>
        <v>0</v>
      </c>
      <c r="J222" s="197">
        <f>'Data sup 2023'!O229</f>
        <v>0</v>
      </c>
      <c r="K222" s="197">
        <f>'Data sup 2023'!P229</f>
        <v>0</v>
      </c>
      <c r="L222" s="197">
        <f>'Data sup 2023'!Q229</f>
        <v>0</v>
      </c>
      <c r="M222" s="197">
        <f>'Data sup 2023'!R229</f>
        <v>0</v>
      </c>
      <c r="N222" s="197">
        <f>'Data sup 2023'!S229</f>
        <v>0</v>
      </c>
      <c r="O222" s="197">
        <f>'Data sup 2023'!T229</f>
        <v>0</v>
      </c>
      <c r="P222" s="197">
        <f>'Data sup 2023'!U229</f>
        <v>0</v>
      </c>
      <c r="Q222" s="197">
        <f>'Data sup 2023'!V229</f>
        <v>0</v>
      </c>
      <c r="R222" s="197">
        <f>'Data sup 2023'!AI233</f>
        <v>1</v>
      </c>
      <c r="S222" s="198" t="str">
        <f t="shared" si="3"/>
        <v>N/A</v>
      </c>
      <c r="T222" s="194"/>
      <c r="U222" s="194"/>
      <c r="V222" s="194"/>
    </row>
    <row r="223" spans="1:22" ht="12.75">
      <c r="A223" s="186"/>
      <c r="B223" s="233" t="e">
        <f>'Data sup 2023'!A230</f>
        <v>#REF!</v>
      </c>
      <c r="C223" s="234"/>
      <c r="D223" s="195" t="e">
        <f>'Data sup 2023'!G230</f>
        <v>#REF!</v>
      </c>
      <c r="E223" s="196">
        <f>'Data sup 2023'!I230</f>
        <v>0</v>
      </c>
      <c r="F223" s="197">
        <f>'Data sup 2023'!K230</f>
        <v>0</v>
      </c>
      <c r="G223" s="197">
        <f>'Data sup 2023'!L230</f>
        <v>0</v>
      </c>
      <c r="H223" s="197">
        <f>'Data sup 2023'!M230</f>
        <v>0</v>
      </c>
      <c r="I223" s="197">
        <f>'Data sup 2023'!N230</f>
        <v>0</v>
      </c>
      <c r="J223" s="197">
        <f>'Data sup 2023'!O230</f>
        <v>0</v>
      </c>
      <c r="K223" s="197">
        <f>'Data sup 2023'!P230</f>
        <v>0</v>
      </c>
      <c r="L223" s="197">
        <f>'Data sup 2023'!Q230</f>
        <v>0</v>
      </c>
      <c r="M223" s="197">
        <f>'Data sup 2023'!R230</f>
        <v>0</v>
      </c>
      <c r="N223" s="197">
        <f>'Data sup 2023'!S230</f>
        <v>0</v>
      </c>
      <c r="O223" s="197">
        <f>'Data sup 2023'!T230</f>
        <v>0</v>
      </c>
      <c r="P223" s="197">
        <f>'Data sup 2023'!U230</f>
        <v>0</v>
      </c>
      <c r="Q223" s="197">
        <f>'Data sup 2023'!V230</f>
        <v>0</v>
      </c>
      <c r="R223" s="197">
        <f>'Data sup 2023'!AI234</f>
        <v>2</v>
      </c>
      <c r="S223" s="198" t="str">
        <f t="shared" si="3"/>
        <v>N/A</v>
      </c>
      <c r="T223" s="194"/>
      <c r="U223" s="194"/>
      <c r="V223" s="194"/>
    </row>
    <row r="224" spans="1:22" ht="12.75">
      <c r="A224" s="186"/>
      <c r="B224" s="233" t="e">
        <f t="shared" ref="B224:B225" si="5">#REF!</f>
        <v>#REF!</v>
      </c>
      <c r="C224" s="234"/>
      <c r="D224" s="195" t="e">
        <f t="shared" ref="D224:Q224" si="6">#REF!</f>
        <v>#REF!</v>
      </c>
      <c r="E224" s="196" t="e">
        <f t="shared" si="6"/>
        <v>#REF!</v>
      </c>
      <c r="F224" s="197" t="e">
        <f t="shared" si="6"/>
        <v>#REF!</v>
      </c>
      <c r="G224" s="197" t="e">
        <f t="shared" si="6"/>
        <v>#REF!</v>
      </c>
      <c r="H224" s="197" t="e">
        <f t="shared" si="6"/>
        <v>#REF!</v>
      </c>
      <c r="I224" s="197" t="e">
        <f t="shared" si="6"/>
        <v>#REF!</v>
      </c>
      <c r="J224" s="197" t="e">
        <f t="shared" si="6"/>
        <v>#REF!</v>
      </c>
      <c r="K224" s="197" t="e">
        <f t="shared" si="6"/>
        <v>#REF!</v>
      </c>
      <c r="L224" s="197" t="e">
        <f t="shared" si="6"/>
        <v>#REF!</v>
      </c>
      <c r="M224" s="197" t="e">
        <f t="shared" si="6"/>
        <v>#REF!</v>
      </c>
      <c r="N224" s="197" t="e">
        <f t="shared" si="6"/>
        <v>#REF!</v>
      </c>
      <c r="O224" s="197" t="e">
        <f t="shared" si="6"/>
        <v>#REF!</v>
      </c>
      <c r="P224" s="197" t="e">
        <f t="shared" si="6"/>
        <v>#REF!</v>
      </c>
      <c r="Q224" s="197" t="e">
        <f t="shared" si="6"/>
        <v>#REF!</v>
      </c>
      <c r="R224" s="197">
        <f>'Data sup 2023'!AI235</f>
        <v>0</v>
      </c>
      <c r="S224" s="198" t="e">
        <f t="shared" si="3"/>
        <v>#REF!</v>
      </c>
      <c r="T224" s="194"/>
      <c r="U224" s="194"/>
      <c r="V224" s="194"/>
    </row>
    <row r="225" spans="1:22" ht="12.75">
      <c r="A225" s="186"/>
      <c r="B225" s="233" t="e">
        <f t="shared" si="5"/>
        <v>#REF!</v>
      </c>
      <c r="C225" s="234"/>
      <c r="D225" s="195" t="e">
        <f t="shared" ref="D225:Q225" si="7">#REF!</f>
        <v>#REF!</v>
      </c>
      <c r="E225" s="196" t="e">
        <f t="shared" si="7"/>
        <v>#REF!</v>
      </c>
      <c r="F225" s="197" t="e">
        <f t="shared" si="7"/>
        <v>#REF!</v>
      </c>
      <c r="G225" s="197" t="e">
        <f t="shared" si="7"/>
        <v>#REF!</v>
      </c>
      <c r="H225" s="197" t="e">
        <f t="shared" si="7"/>
        <v>#REF!</v>
      </c>
      <c r="I225" s="197" t="e">
        <f t="shared" si="7"/>
        <v>#REF!</v>
      </c>
      <c r="J225" s="197" t="e">
        <f t="shared" si="7"/>
        <v>#REF!</v>
      </c>
      <c r="K225" s="197" t="e">
        <f t="shared" si="7"/>
        <v>#REF!</v>
      </c>
      <c r="L225" s="197" t="e">
        <f t="shared" si="7"/>
        <v>#REF!</v>
      </c>
      <c r="M225" s="197" t="e">
        <f t="shared" si="7"/>
        <v>#REF!</v>
      </c>
      <c r="N225" s="197" t="e">
        <f t="shared" si="7"/>
        <v>#REF!</v>
      </c>
      <c r="O225" s="197" t="e">
        <f t="shared" si="7"/>
        <v>#REF!</v>
      </c>
      <c r="P225" s="197" t="e">
        <f t="shared" si="7"/>
        <v>#REF!</v>
      </c>
      <c r="Q225" s="197" t="e">
        <f t="shared" si="7"/>
        <v>#REF!</v>
      </c>
      <c r="R225" s="197">
        <f>'Data sup 2023'!AI236</f>
        <v>1</v>
      </c>
      <c r="S225" s="198" t="e">
        <f t="shared" si="3"/>
        <v>#REF!</v>
      </c>
      <c r="T225" s="194"/>
      <c r="U225" s="194"/>
      <c r="V225" s="194"/>
    </row>
    <row r="226" spans="1:22" ht="12.75">
      <c r="A226" s="186"/>
      <c r="B226" s="233" t="e">
        <f>'Data sup 2023'!A231</f>
        <v>#REF!</v>
      </c>
      <c r="C226" s="234"/>
      <c r="D226" s="195" t="e">
        <f>'Data sup 2023'!G231</f>
        <v>#REF!</v>
      </c>
      <c r="E226" s="196">
        <f>'Data sup 2023'!I231</f>
        <v>0</v>
      </c>
      <c r="F226" s="197">
        <f>'Data sup 2023'!K231</f>
        <v>0</v>
      </c>
      <c r="G226" s="197">
        <f>'Data sup 2023'!L231</f>
        <v>0</v>
      </c>
      <c r="H226" s="197">
        <f>'Data sup 2023'!M231</f>
        <v>0</v>
      </c>
      <c r="I226" s="197">
        <f>'Data sup 2023'!N231</f>
        <v>0</v>
      </c>
      <c r="J226" s="197">
        <f>'Data sup 2023'!O231</f>
        <v>0</v>
      </c>
      <c r="K226" s="197">
        <f>'Data sup 2023'!P231</f>
        <v>0</v>
      </c>
      <c r="L226" s="197">
        <f>'Data sup 2023'!Q231</f>
        <v>0</v>
      </c>
      <c r="M226" s="197">
        <f>'Data sup 2023'!R231</f>
        <v>0</v>
      </c>
      <c r="N226" s="197">
        <f>'Data sup 2023'!S231</f>
        <v>0</v>
      </c>
      <c r="O226" s="197">
        <f>'Data sup 2023'!T231</f>
        <v>0</v>
      </c>
      <c r="P226" s="197">
        <f>'Data sup 2023'!U231</f>
        <v>0</v>
      </c>
      <c r="Q226" s="197" t="str">
        <f>'Data sup 2023'!V231</f>
        <v>X</v>
      </c>
      <c r="R226" s="197">
        <f>'Data sup 2023'!AI237</f>
        <v>1</v>
      </c>
      <c r="S226" s="198" t="str">
        <f t="shared" si="3"/>
        <v>N/A</v>
      </c>
      <c r="T226" s="194"/>
      <c r="U226" s="194"/>
      <c r="V226" s="194"/>
    </row>
    <row r="227" spans="1:22" ht="12.75">
      <c r="A227" s="186"/>
      <c r="B227" s="233" t="e">
        <f>'Data sup 2023'!A232</f>
        <v>#REF!</v>
      </c>
      <c r="C227" s="234"/>
      <c r="D227" s="195" t="e">
        <f>'Data sup 2023'!G232</f>
        <v>#REF!</v>
      </c>
      <c r="E227" s="196">
        <f>'Data sup 2023'!I232</f>
        <v>0</v>
      </c>
      <c r="F227" s="197">
        <f>'Data sup 2023'!K232</f>
        <v>0</v>
      </c>
      <c r="G227" s="197">
        <f>'Data sup 2023'!L232</f>
        <v>0</v>
      </c>
      <c r="H227" s="197">
        <f>'Data sup 2023'!M232</f>
        <v>0</v>
      </c>
      <c r="I227" s="197">
        <f>'Data sup 2023'!N232</f>
        <v>0</v>
      </c>
      <c r="J227" s="197">
        <f>'Data sup 2023'!O232</f>
        <v>0</v>
      </c>
      <c r="K227" s="197">
        <f>'Data sup 2023'!P232</f>
        <v>0</v>
      </c>
      <c r="L227" s="197">
        <f>'Data sup 2023'!Q232</f>
        <v>0</v>
      </c>
      <c r="M227" s="197">
        <f>'Data sup 2023'!R232</f>
        <v>0</v>
      </c>
      <c r="N227" s="197">
        <f>'Data sup 2023'!S232</f>
        <v>0</v>
      </c>
      <c r="O227" s="197">
        <f>'Data sup 2023'!T232</f>
        <v>0</v>
      </c>
      <c r="P227" s="197">
        <f>'Data sup 2023'!U232</f>
        <v>0</v>
      </c>
      <c r="Q227" s="197">
        <f>'Data sup 2023'!V232</f>
        <v>0</v>
      </c>
      <c r="R227" s="197">
        <f>'Data sup 2023'!AI238</f>
        <v>5</v>
      </c>
      <c r="S227" s="198" t="str">
        <f t="shared" si="3"/>
        <v>N/A</v>
      </c>
      <c r="T227" s="194"/>
      <c r="U227" s="194"/>
      <c r="V227" s="194"/>
    </row>
    <row r="228" spans="1:22" ht="12.75">
      <c r="A228" s="186"/>
      <c r="B228" s="233" t="e">
        <f>'Data sup 2023'!A233</f>
        <v>#REF!</v>
      </c>
      <c r="C228" s="234"/>
      <c r="D228" s="195" t="e">
        <f>'Data sup 2023'!G233</f>
        <v>#REF!</v>
      </c>
      <c r="E228" s="196">
        <f>'Data sup 2023'!I233</f>
        <v>0</v>
      </c>
      <c r="F228" s="197">
        <f>'Data sup 2023'!K233</f>
        <v>0</v>
      </c>
      <c r="G228" s="197">
        <f>'Data sup 2023'!L233</f>
        <v>0</v>
      </c>
      <c r="H228" s="197">
        <f>'Data sup 2023'!M233</f>
        <v>0</v>
      </c>
      <c r="I228" s="197">
        <f>'Data sup 2023'!N233</f>
        <v>0</v>
      </c>
      <c r="J228" s="197">
        <f>'Data sup 2023'!O233</f>
        <v>0</v>
      </c>
      <c r="K228" s="197">
        <f>'Data sup 2023'!P233</f>
        <v>0</v>
      </c>
      <c r="L228" s="197">
        <f>'Data sup 2023'!Q233</f>
        <v>0</v>
      </c>
      <c r="M228" s="197">
        <f>'Data sup 2023'!R233</f>
        <v>0</v>
      </c>
      <c r="N228" s="197">
        <f>'Data sup 2023'!S233</f>
        <v>0</v>
      </c>
      <c r="O228" s="197">
        <f>'Data sup 2023'!T233</f>
        <v>0</v>
      </c>
      <c r="P228" s="197">
        <f>'Data sup 2023'!U233</f>
        <v>0</v>
      </c>
      <c r="Q228" s="197" t="str">
        <f>'Data sup 2023'!V233</f>
        <v>X</v>
      </c>
      <c r="R228" s="197">
        <f>'Data sup 2023'!AI239</f>
        <v>1</v>
      </c>
      <c r="S228" s="198" t="str">
        <f t="shared" si="3"/>
        <v>N/A</v>
      </c>
      <c r="T228" s="194"/>
      <c r="U228" s="194"/>
      <c r="V228" s="194"/>
    </row>
    <row r="229" spans="1:22" ht="12.75">
      <c r="A229" s="186"/>
      <c r="B229" s="233" t="e">
        <f>'Data sup 2023'!A234</f>
        <v>#REF!</v>
      </c>
      <c r="C229" s="234"/>
      <c r="D229" s="195" t="e">
        <f>'Data sup 2023'!G234</f>
        <v>#REF!</v>
      </c>
      <c r="E229" s="196">
        <f>'Data sup 2023'!I234</f>
        <v>0</v>
      </c>
      <c r="F229" s="197" t="str">
        <f>'Data sup 2023'!K234</f>
        <v>X</v>
      </c>
      <c r="G229" s="197">
        <f>'Data sup 2023'!L234</f>
        <v>0</v>
      </c>
      <c r="H229" s="197">
        <f>'Data sup 2023'!M234</f>
        <v>0</v>
      </c>
      <c r="I229" s="197">
        <f>'Data sup 2023'!N234</f>
        <v>0</v>
      </c>
      <c r="J229" s="197">
        <f>'Data sup 2023'!O234</f>
        <v>0</v>
      </c>
      <c r="K229" s="197">
        <f>'Data sup 2023'!P234</f>
        <v>0</v>
      </c>
      <c r="L229" s="197">
        <f>'Data sup 2023'!Q234</f>
        <v>0</v>
      </c>
      <c r="M229" s="197">
        <f>'Data sup 2023'!R234</f>
        <v>0</v>
      </c>
      <c r="N229" s="197">
        <f>'Data sup 2023'!S234</f>
        <v>0</v>
      </c>
      <c r="O229" s="197">
        <f>'Data sup 2023'!T234</f>
        <v>0</v>
      </c>
      <c r="P229" s="197">
        <f>'Data sup 2023'!U234</f>
        <v>0</v>
      </c>
      <c r="Q229" s="197" t="str">
        <f>'Data sup 2023'!V234</f>
        <v>X</v>
      </c>
      <c r="R229" s="197">
        <f>'Data sup 2023'!AI240</f>
        <v>0</v>
      </c>
      <c r="S229" s="198" t="str">
        <f t="shared" si="3"/>
        <v>N/A</v>
      </c>
      <c r="T229" s="194"/>
      <c r="U229" s="194"/>
      <c r="V229" s="194"/>
    </row>
    <row r="230" spans="1:22" ht="12.75">
      <c r="A230" s="186"/>
      <c r="B230" s="233" t="e">
        <f>'Data sup 2023'!A235</f>
        <v>#REF!</v>
      </c>
      <c r="C230" s="234"/>
      <c r="D230" s="195" t="e">
        <f>'Data sup 2023'!G235</f>
        <v>#REF!</v>
      </c>
      <c r="E230" s="196">
        <f>'Data sup 2023'!I235</f>
        <v>0</v>
      </c>
      <c r="F230" s="197">
        <f>'Data sup 2023'!K235</f>
        <v>0</v>
      </c>
      <c r="G230" s="197">
        <f>'Data sup 2023'!L235</f>
        <v>0</v>
      </c>
      <c r="H230" s="197">
        <f>'Data sup 2023'!M235</f>
        <v>0</v>
      </c>
      <c r="I230" s="197">
        <f>'Data sup 2023'!N235</f>
        <v>0</v>
      </c>
      <c r="J230" s="197">
        <f>'Data sup 2023'!O235</f>
        <v>0</v>
      </c>
      <c r="K230" s="197">
        <f>'Data sup 2023'!P235</f>
        <v>0</v>
      </c>
      <c r="L230" s="197">
        <f>'Data sup 2023'!Q235</f>
        <v>0</v>
      </c>
      <c r="M230" s="197">
        <f>'Data sup 2023'!R235</f>
        <v>0</v>
      </c>
      <c r="N230" s="197">
        <f>'Data sup 2023'!S235</f>
        <v>0</v>
      </c>
      <c r="O230" s="197">
        <f>'Data sup 2023'!T235</f>
        <v>0</v>
      </c>
      <c r="P230" s="197">
        <f>'Data sup 2023'!U235</f>
        <v>0</v>
      </c>
      <c r="Q230" s="197">
        <f>'Data sup 2023'!V235</f>
        <v>0</v>
      </c>
      <c r="R230" s="197">
        <f>'Data sup 2023'!AI241</f>
        <v>7</v>
      </c>
      <c r="S230" s="198" t="str">
        <f t="shared" si="3"/>
        <v>N/A</v>
      </c>
      <c r="T230" s="194"/>
      <c r="U230" s="194"/>
      <c r="V230" s="194"/>
    </row>
    <row r="231" spans="1:22" ht="12.75">
      <c r="A231" s="186"/>
      <c r="B231" s="233" t="e">
        <f>'Data sup 2023'!A236</f>
        <v>#REF!</v>
      </c>
      <c r="C231" s="234"/>
      <c r="D231" s="195" t="e">
        <f>'Data sup 2023'!G236</f>
        <v>#REF!</v>
      </c>
      <c r="E231" s="196">
        <f>'Data sup 2023'!I236</f>
        <v>0</v>
      </c>
      <c r="F231" s="197">
        <f>'Data sup 2023'!K236</f>
        <v>0</v>
      </c>
      <c r="G231" s="197">
        <f>'Data sup 2023'!L236</f>
        <v>0</v>
      </c>
      <c r="H231" s="197">
        <f>'Data sup 2023'!M236</f>
        <v>0</v>
      </c>
      <c r="I231" s="197">
        <f>'Data sup 2023'!N236</f>
        <v>0</v>
      </c>
      <c r="J231" s="197">
        <f>'Data sup 2023'!O236</f>
        <v>0</v>
      </c>
      <c r="K231" s="197">
        <f>'Data sup 2023'!P236</f>
        <v>0</v>
      </c>
      <c r="L231" s="197">
        <f>'Data sup 2023'!Q236</f>
        <v>0</v>
      </c>
      <c r="M231" s="197">
        <f>'Data sup 2023'!R236</f>
        <v>0</v>
      </c>
      <c r="N231" s="197">
        <f>'Data sup 2023'!S236</f>
        <v>0</v>
      </c>
      <c r="O231" s="197">
        <f>'Data sup 2023'!T236</f>
        <v>0</v>
      </c>
      <c r="P231" s="197">
        <f>'Data sup 2023'!U236</f>
        <v>0</v>
      </c>
      <c r="Q231" s="197" t="str">
        <f>'Data sup 2023'!V236</f>
        <v>X</v>
      </c>
      <c r="R231" s="197">
        <f>'Data sup 2023'!AI242</f>
        <v>0</v>
      </c>
      <c r="S231" s="198" t="str">
        <f t="shared" si="3"/>
        <v>N/A</v>
      </c>
      <c r="T231" s="194"/>
      <c r="U231" s="194"/>
      <c r="V231" s="194"/>
    </row>
    <row r="232" spans="1:22" ht="12.75">
      <c r="A232" s="186"/>
      <c r="B232" s="233" t="e">
        <f>'Data sup 2023'!A237</f>
        <v>#REF!</v>
      </c>
      <c r="C232" s="234"/>
      <c r="D232" s="195" t="e">
        <f>'Data sup 2023'!G237</f>
        <v>#REF!</v>
      </c>
      <c r="E232" s="196">
        <f>'Data sup 2023'!I237</f>
        <v>7</v>
      </c>
      <c r="F232" s="197" t="str">
        <f>'Data sup 2023'!K237</f>
        <v>N/A</v>
      </c>
      <c r="G232" s="197" t="str">
        <f>'Data sup 2023'!L237</f>
        <v>N/A</v>
      </c>
      <c r="H232" s="197" t="str">
        <f>'Data sup 2023'!M237</f>
        <v>N/A</v>
      </c>
      <c r="I232" s="197" t="str">
        <f>'Data sup 2023'!N237</f>
        <v>N/A</v>
      </c>
      <c r="J232" s="197" t="str">
        <f>'Data sup 2023'!O237</f>
        <v>N/A</v>
      </c>
      <c r="K232" s="197" t="str">
        <f>'Data sup 2023'!P237</f>
        <v>N/A</v>
      </c>
      <c r="L232" s="197" t="str">
        <f>'Data sup 2023'!Q237</f>
        <v>N/A</v>
      </c>
      <c r="M232" s="197" t="str">
        <f>'Data sup 2023'!R237</f>
        <v>N/A</v>
      </c>
      <c r="N232" s="197" t="str">
        <f>'Data sup 2023'!S237</f>
        <v>N/A</v>
      </c>
      <c r="O232" s="197" t="str">
        <f>'Data sup 2023'!T237</f>
        <v>N/A</v>
      </c>
      <c r="P232" s="197" t="str">
        <f>'Data sup 2023'!U237</f>
        <v>N/A</v>
      </c>
      <c r="Q232" s="197" t="str">
        <f>'Data sup 2023'!V237</f>
        <v>N/A</v>
      </c>
      <c r="R232" s="197">
        <f>'Data sup 2023'!AI243</f>
        <v>0</v>
      </c>
      <c r="S232" s="198">
        <f t="shared" si="3"/>
        <v>0</v>
      </c>
      <c r="T232" s="194"/>
      <c r="U232" s="194"/>
      <c r="V232" s="194"/>
    </row>
    <row r="233" spans="1:22" ht="12.75">
      <c r="A233" s="186"/>
      <c r="B233" s="233" t="e">
        <f>'Data sup 2023'!A238</f>
        <v>#REF!</v>
      </c>
      <c r="C233" s="234"/>
      <c r="D233" s="195" t="e">
        <f>'Data sup 2023'!G238</f>
        <v>#REF!</v>
      </c>
      <c r="E233" s="196">
        <f>'Data sup 2023'!I238</f>
        <v>7</v>
      </c>
      <c r="F233" s="197" t="str">
        <f>'Data sup 2023'!K238</f>
        <v>N/A</v>
      </c>
      <c r="G233" s="197" t="str">
        <f>'Data sup 2023'!L238</f>
        <v>N/A</v>
      </c>
      <c r="H233" s="197" t="str">
        <f>'Data sup 2023'!M238</f>
        <v>N/A</v>
      </c>
      <c r="I233" s="197" t="str">
        <f>'Data sup 2023'!N238</f>
        <v>N/A</v>
      </c>
      <c r="J233" s="197" t="str">
        <f>'Data sup 2023'!O238</f>
        <v>N/A</v>
      </c>
      <c r="K233" s="197" t="str">
        <f>'Data sup 2023'!P238</f>
        <v>N/A</v>
      </c>
      <c r="L233" s="197" t="str">
        <f>'Data sup 2023'!Q238</f>
        <v>N/A</v>
      </c>
      <c r="M233" s="197" t="str">
        <f>'Data sup 2023'!R238</f>
        <v>N/A</v>
      </c>
      <c r="N233" s="197" t="str">
        <f>'Data sup 2023'!S238</f>
        <v>N/A</v>
      </c>
      <c r="O233" s="197" t="str">
        <f>'Data sup 2023'!T238</f>
        <v>N/A</v>
      </c>
      <c r="P233" s="197" t="str">
        <f>'Data sup 2023'!U238</f>
        <v>N/A</v>
      </c>
      <c r="Q233" s="197" t="str">
        <f>'Data sup 2023'!V238</f>
        <v>X</v>
      </c>
      <c r="R233" s="197">
        <f>'Data sup 2023'!AI244</f>
        <v>0</v>
      </c>
      <c r="S233" s="198">
        <f t="shared" si="3"/>
        <v>0</v>
      </c>
      <c r="T233" s="194"/>
      <c r="U233" s="194"/>
      <c r="V233" s="194"/>
    </row>
    <row r="234" spans="1:22" ht="12.75">
      <c r="A234" s="186"/>
      <c r="B234" s="233" t="e">
        <f>'Data sup 2023'!A239</f>
        <v>#REF!</v>
      </c>
      <c r="C234" s="234"/>
      <c r="D234" s="195" t="e">
        <f>'Data sup 2023'!G239</f>
        <v>#REF!</v>
      </c>
      <c r="E234" s="196">
        <f>'Data sup 2023'!I239</f>
        <v>7</v>
      </c>
      <c r="F234" s="197" t="str">
        <f>'Data sup 2023'!K239</f>
        <v>N/A</v>
      </c>
      <c r="G234" s="197" t="str">
        <f>'Data sup 2023'!L239</f>
        <v>N/A</v>
      </c>
      <c r="H234" s="197" t="str">
        <f>'Data sup 2023'!M239</f>
        <v>N/A</v>
      </c>
      <c r="I234" s="197" t="str">
        <f>'Data sup 2023'!N239</f>
        <v>N/A</v>
      </c>
      <c r="J234" s="197" t="str">
        <f>'Data sup 2023'!O239</f>
        <v>N/A</v>
      </c>
      <c r="K234" s="197" t="str">
        <f>'Data sup 2023'!P239</f>
        <v>N/A</v>
      </c>
      <c r="L234" s="197" t="str">
        <f>'Data sup 2023'!Q239</f>
        <v>N/A</v>
      </c>
      <c r="M234" s="197" t="str">
        <f>'Data sup 2023'!R239</f>
        <v>N/A</v>
      </c>
      <c r="N234" s="197" t="str">
        <f>'Data sup 2023'!S239</f>
        <v>N/A</v>
      </c>
      <c r="O234" s="197" t="str">
        <f>'Data sup 2023'!T239</f>
        <v>N/A</v>
      </c>
      <c r="P234" s="197" t="str">
        <f>'Data sup 2023'!U239</f>
        <v>N/A</v>
      </c>
      <c r="Q234" s="197" t="str">
        <f>'Data sup 2023'!V239</f>
        <v>X</v>
      </c>
      <c r="R234" s="197">
        <f>'Data sup 2023'!AI245</f>
        <v>0</v>
      </c>
      <c r="S234" s="198">
        <f t="shared" si="3"/>
        <v>0</v>
      </c>
      <c r="T234" s="194"/>
      <c r="U234" s="194"/>
      <c r="V234" s="194"/>
    </row>
    <row r="235" spans="1:22" ht="12.75">
      <c r="A235" s="186"/>
      <c r="B235" s="233" t="e">
        <f>'Data sup 2023'!A240</f>
        <v>#REF!</v>
      </c>
      <c r="C235" s="234"/>
      <c r="D235" s="195" t="e">
        <f>'Data sup 2023'!G240</f>
        <v>#REF!</v>
      </c>
      <c r="E235" s="196">
        <f>'Data sup 2023'!I240</f>
        <v>0</v>
      </c>
      <c r="F235" s="197">
        <f>'Data sup 2023'!K240</f>
        <v>0</v>
      </c>
      <c r="G235" s="197">
        <f>'Data sup 2023'!L240</f>
        <v>0</v>
      </c>
      <c r="H235" s="197">
        <f>'Data sup 2023'!M240</f>
        <v>0</v>
      </c>
      <c r="I235" s="197">
        <f>'Data sup 2023'!N240</f>
        <v>0</v>
      </c>
      <c r="J235" s="197">
        <f>'Data sup 2023'!O240</f>
        <v>0</v>
      </c>
      <c r="K235" s="197">
        <f>'Data sup 2023'!P240</f>
        <v>0</v>
      </c>
      <c r="L235" s="197">
        <f>'Data sup 2023'!Q240</f>
        <v>0</v>
      </c>
      <c r="M235" s="197">
        <f>'Data sup 2023'!R240</f>
        <v>0</v>
      </c>
      <c r="N235" s="197">
        <f>'Data sup 2023'!S240</f>
        <v>0</v>
      </c>
      <c r="O235" s="197">
        <f>'Data sup 2023'!T240</f>
        <v>0</v>
      </c>
      <c r="P235" s="197">
        <f>'Data sup 2023'!U240</f>
        <v>0</v>
      </c>
      <c r="Q235" s="197">
        <f>'Data sup 2023'!V240</f>
        <v>0</v>
      </c>
      <c r="R235" s="197">
        <f>'Data sup 2023'!AI246</f>
        <v>0</v>
      </c>
      <c r="S235" s="198" t="str">
        <f t="shared" si="3"/>
        <v>N/A</v>
      </c>
      <c r="T235" s="194"/>
      <c r="U235" s="194"/>
      <c r="V235" s="194"/>
    </row>
    <row r="236" spans="1:22" ht="12.75">
      <c r="A236" s="186"/>
      <c r="B236" s="233" t="e">
        <f>'Data sup 2023'!A241</f>
        <v>#REF!</v>
      </c>
      <c r="C236" s="234"/>
      <c r="D236" s="195" t="e">
        <f>'Data sup 2023'!G241</f>
        <v>#REF!</v>
      </c>
      <c r="E236" s="196">
        <f>'Data sup 2023'!I241</f>
        <v>7</v>
      </c>
      <c r="F236" s="197" t="str">
        <f>'Data sup 2023'!K241</f>
        <v>N/A</v>
      </c>
      <c r="G236" s="197" t="str">
        <f>'Data sup 2023'!L241</f>
        <v>N/A</v>
      </c>
      <c r="H236" s="197" t="str">
        <f>'Data sup 2023'!M241</f>
        <v>N/A</v>
      </c>
      <c r="I236" s="197" t="str">
        <f>'Data sup 2023'!N241</f>
        <v>N/A</v>
      </c>
      <c r="J236" s="197" t="str">
        <f>'Data sup 2023'!O241</f>
        <v>N/A</v>
      </c>
      <c r="K236" s="197" t="str">
        <f>'Data sup 2023'!P241</f>
        <v>N/A</v>
      </c>
      <c r="L236" s="197" t="str">
        <f>'Data sup 2023'!Q241</f>
        <v>N/A</v>
      </c>
      <c r="M236" s="197" t="str">
        <f>'Data sup 2023'!R241</f>
        <v>N/A</v>
      </c>
      <c r="N236" s="197" t="str">
        <f>'Data sup 2023'!S241</f>
        <v>N/A</v>
      </c>
      <c r="O236" s="197" t="str">
        <f>'Data sup 2023'!T241</f>
        <v>N/A</v>
      </c>
      <c r="P236" s="197" t="str">
        <f>'Data sup 2023'!U241</f>
        <v>N/A</v>
      </c>
      <c r="Q236" s="197" t="str">
        <f>'Data sup 2023'!V241</f>
        <v>X</v>
      </c>
      <c r="R236" s="197">
        <f>'Data sup 2023'!AI247</f>
        <v>0</v>
      </c>
      <c r="S236" s="198">
        <f t="shared" si="3"/>
        <v>0</v>
      </c>
      <c r="T236" s="194"/>
      <c r="U236" s="194"/>
      <c r="V236" s="194"/>
    </row>
    <row r="237" spans="1:22" ht="12.75">
      <c r="A237" s="186"/>
      <c r="B237" s="233" t="e">
        <f>'Data sup 2023'!A242</f>
        <v>#REF!</v>
      </c>
      <c r="C237" s="234"/>
      <c r="D237" s="195" t="e">
        <f>'Data sup 2023'!G242</f>
        <v>#REF!</v>
      </c>
      <c r="E237" s="196">
        <f>'Data sup 2023'!I242</f>
        <v>0</v>
      </c>
      <c r="F237" s="197">
        <f>'Data sup 2023'!K242</f>
        <v>0</v>
      </c>
      <c r="G237" s="197">
        <f>'Data sup 2023'!L242</f>
        <v>0</v>
      </c>
      <c r="H237" s="197">
        <f>'Data sup 2023'!M242</f>
        <v>0</v>
      </c>
      <c r="I237" s="197">
        <f>'Data sup 2023'!N242</f>
        <v>0</v>
      </c>
      <c r="J237" s="197">
        <f>'Data sup 2023'!O242</f>
        <v>0</v>
      </c>
      <c r="K237" s="197">
        <f>'Data sup 2023'!P242</f>
        <v>0</v>
      </c>
      <c r="L237" s="197">
        <f>'Data sup 2023'!Q242</f>
        <v>0</v>
      </c>
      <c r="M237" s="197">
        <f>'Data sup 2023'!R242</f>
        <v>0</v>
      </c>
      <c r="N237" s="197">
        <f>'Data sup 2023'!S242</f>
        <v>0</v>
      </c>
      <c r="O237" s="197">
        <f>'Data sup 2023'!T242</f>
        <v>0</v>
      </c>
      <c r="P237" s="197">
        <f>'Data sup 2023'!U242</f>
        <v>0</v>
      </c>
      <c r="Q237" s="197">
        <f>'Data sup 2023'!V242</f>
        <v>0</v>
      </c>
      <c r="R237" s="197">
        <f>'Data sup 2023'!AI248</f>
        <v>0</v>
      </c>
      <c r="S237" s="198" t="str">
        <f t="shared" si="3"/>
        <v>N/A</v>
      </c>
      <c r="T237" s="194"/>
      <c r="U237" s="194"/>
      <c r="V237" s="194"/>
    </row>
    <row r="238" spans="1:22" ht="12.75">
      <c r="A238" s="186"/>
      <c r="B238" s="233" t="e">
        <f>'Data sup 2023'!A243</f>
        <v>#REF!</v>
      </c>
      <c r="C238" s="234"/>
      <c r="D238" s="195" t="e">
        <f>'Data sup 2023'!G243</f>
        <v>#REF!</v>
      </c>
      <c r="E238" s="196">
        <f>'Data sup 2023'!I243</f>
        <v>0</v>
      </c>
      <c r="F238" s="197">
        <f>'Data sup 2023'!K243</f>
        <v>0</v>
      </c>
      <c r="G238" s="197">
        <f>'Data sup 2023'!L243</f>
        <v>0</v>
      </c>
      <c r="H238" s="197">
        <f>'Data sup 2023'!M243</f>
        <v>0</v>
      </c>
      <c r="I238" s="197">
        <f>'Data sup 2023'!N243</f>
        <v>0</v>
      </c>
      <c r="J238" s="197">
        <f>'Data sup 2023'!O243</f>
        <v>0</v>
      </c>
      <c r="K238" s="197">
        <f>'Data sup 2023'!P243</f>
        <v>0</v>
      </c>
      <c r="L238" s="197">
        <f>'Data sup 2023'!Q243</f>
        <v>0</v>
      </c>
      <c r="M238" s="197">
        <f>'Data sup 2023'!R243</f>
        <v>0</v>
      </c>
      <c r="N238" s="197">
        <f>'Data sup 2023'!S243</f>
        <v>0</v>
      </c>
      <c r="O238" s="197">
        <f>'Data sup 2023'!T243</f>
        <v>0</v>
      </c>
      <c r="P238" s="197">
        <f>'Data sup 2023'!U243</f>
        <v>0</v>
      </c>
      <c r="Q238" s="197">
        <f>'Data sup 2023'!V243</f>
        <v>0</v>
      </c>
      <c r="R238" s="197">
        <f>'Data sup 2023'!AI249</f>
        <v>0</v>
      </c>
      <c r="S238" s="198" t="str">
        <f t="shared" si="3"/>
        <v>N/A</v>
      </c>
      <c r="T238" s="194"/>
      <c r="U238" s="194"/>
      <c r="V238" s="194"/>
    </row>
    <row r="239" spans="1:22" ht="12.75">
      <c r="A239" s="186"/>
      <c r="B239" s="233" t="e">
        <f>'Data sup 2023'!A244</f>
        <v>#REF!</v>
      </c>
      <c r="C239" s="234"/>
      <c r="D239" s="195" t="e">
        <f>'Data sup 2023'!G244</f>
        <v>#REF!</v>
      </c>
      <c r="E239" s="196">
        <f>'Data sup 2023'!I244</f>
        <v>0</v>
      </c>
      <c r="F239" s="197">
        <f>'Data sup 2023'!K244</f>
        <v>0</v>
      </c>
      <c r="G239" s="197">
        <f>'Data sup 2023'!L244</f>
        <v>0</v>
      </c>
      <c r="H239" s="197">
        <f>'Data sup 2023'!M244</f>
        <v>0</v>
      </c>
      <c r="I239" s="197">
        <f>'Data sup 2023'!N244</f>
        <v>0</v>
      </c>
      <c r="J239" s="197">
        <f>'Data sup 2023'!O244</f>
        <v>0</v>
      </c>
      <c r="K239" s="197">
        <f>'Data sup 2023'!P244</f>
        <v>0</v>
      </c>
      <c r="L239" s="197">
        <f>'Data sup 2023'!Q244</f>
        <v>0</v>
      </c>
      <c r="M239" s="197">
        <f>'Data sup 2023'!R244</f>
        <v>0</v>
      </c>
      <c r="N239" s="197">
        <f>'Data sup 2023'!S244</f>
        <v>0</v>
      </c>
      <c r="O239" s="197">
        <f>'Data sup 2023'!T244</f>
        <v>0</v>
      </c>
      <c r="P239" s="197">
        <f>'Data sup 2023'!U244</f>
        <v>0</v>
      </c>
      <c r="Q239" s="197">
        <f>'Data sup 2023'!V244</f>
        <v>0</v>
      </c>
      <c r="R239" s="197">
        <f>'Data sup 2023'!AI250</f>
        <v>0</v>
      </c>
      <c r="S239" s="198" t="str">
        <f t="shared" si="3"/>
        <v>N/A</v>
      </c>
      <c r="T239" s="194"/>
      <c r="U239" s="194"/>
      <c r="V239" s="194"/>
    </row>
    <row r="240" spans="1:22" ht="12.75">
      <c r="A240" s="186"/>
      <c r="B240" s="233" t="e">
        <f>'Data sup 2023'!A245</f>
        <v>#REF!</v>
      </c>
      <c r="C240" s="234"/>
      <c r="D240" s="195" t="e">
        <f>'Data sup 2023'!G245</f>
        <v>#REF!</v>
      </c>
      <c r="E240" s="196">
        <f>'Data sup 2023'!I245</f>
        <v>0</v>
      </c>
      <c r="F240" s="197">
        <f>'Data sup 2023'!K245</f>
        <v>0</v>
      </c>
      <c r="G240" s="197">
        <f>'Data sup 2023'!L245</f>
        <v>0</v>
      </c>
      <c r="H240" s="197">
        <f>'Data sup 2023'!M245</f>
        <v>0</v>
      </c>
      <c r="I240" s="197">
        <f>'Data sup 2023'!N245</f>
        <v>0</v>
      </c>
      <c r="J240" s="197">
        <f>'Data sup 2023'!O245</f>
        <v>0</v>
      </c>
      <c r="K240" s="197">
        <f>'Data sup 2023'!P245</f>
        <v>0</v>
      </c>
      <c r="L240" s="197">
        <f>'Data sup 2023'!Q245</f>
        <v>0</v>
      </c>
      <c r="M240" s="197">
        <f>'Data sup 2023'!R245</f>
        <v>0</v>
      </c>
      <c r="N240" s="197">
        <f>'Data sup 2023'!S245</f>
        <v>0</v>
      </c>
      <c r="O240" s="197">
        <f>'Data sup 2023'!T245</f>
        <v>0</v>
      </c>
      <c r="P240" s="197">
        <f>'Data sup 2023'!U245</f>
        <v>0</v>
      </c>
      <c r="Q240" s="197">
        <f>'Data sup 2023'!V245</f>
        <v>0</v>
      </c>
      <c r="R240" s="197">
        <f>'Data sup 2023'!AI251</f>
        <v>0</v>
      </c>
      <c r="S240" s="198" t="str">
        <f t="shared" si="3"/>
        <v>N/A</v>
      </c>
      <c r="T240" s="194"/>
      <c r="U240" s="194"/>
      <c r="V240" s="194"/>
    </row>
    <row r="241" spans="1:22" ht="12.75">
      <c r="A241" s="186"/>
      <c r="B241" s="233" t="e">
        <f>'Data sup 2023'!A246</f>
        <v>#REF!</v>
      </c>
      <c r="C241" s="234"/>
      <c r="D241" s="195" t="e">
        <f>'Data sup 2023'!G246</f>
        <v>#REF!</v>
      </c>
      <c r="E241" s="196">
        <f>'Data sup 2023'!I246</f>
        <v>0</v>
      </c>
      <c r="F241" s="197">
        <f>'Data sup 2023'!K246</f>
        <v>0</v>
      </c>
      <c r="G241" s="197">
        <f>'Data sup 2023'!L246</f>
        <v>0</v>
      </c>
      <c r="H241" s="197">
        <f>'Data sup 2023'!M246</f>
        <v>0</v>
      </c>
      <c r="I241" s="197">
        <f>'Data sup 2023'!N246</f>
        <v>0</v>
      </c>
      <c r="J241" s="197">
        <f>'Data sup 2023'!O246</f>
        <v>0</v>
      </c>
      <c r="K241" s="197">
        <f>'Data sup 2023'!P246</f>
        <v>0</v>
      </c>
      <c r="L241" s="197">
        <f>'Data sup 2023'!Q246</f>
        <v>0</v>
      </c>
      <c r="M241" s="197">
        <f>'Data sup 2023'!R246</f>
        <v>0</v>
      </c>
      <c r="N241" s="197">
        <f>'Data sup 2023'!S246</f>
        <v>0</v>
      </c>
      <c r="O241" s="197">
        <f>'Data sup 2023'!T246</f>
        <v>0</v>
      </c>
      <c r="P241" s="197">
        <f>'Data sup 2023'!U246</f>
        <v>0</v>
      </c>
      <c r="Q241" s="197">
        <f>'Data sup 2023'!V246</f>
        <v>0</v>
      </c>
      <c r="R241" s="197">
        <f>'Data sup 2023'!AI252</f>
        <v>0</v>
      </c>
      <c r="S241" s="198" t="str">
        <f t="shared" si="3"/>
        <v>N/A</v>
      </c>
      <c r="T241" s="194"/>
      <c r="U241" s="194"/>
      <c r="V241" s="194"/>
    </row>
    <row r="242" spans="1:22" ht="12.75">
      <c r="A242" s="186"/>
      <c r="B242" s="233" t="e">
        <f>'Data sup 2023'!A247</f>
        <v>#REF!</v>
      </c>
      <c r="C242" s="234"/>
      <c r="D242" s="195" t="e">
        <f>'Data sup 2023'!G247</f>
        <v>#REF!</v>
      </c>
      <c r="E242" s="196">
        <f>'Data sup 2023'!I247</f>
        <v>0</v>
      </c>
      <c r="F242" s="197">
        <f>'Data sup 2023'!K247</f>
        <v>0</v>
      </c>
      <c r="G242" s="197">
        <f>'Data sup 2023'!L247</f>
        <v>0</v>
      </c>
      <c r="H242" s="197">
        <f>'Data sup 2023'!M247</f>
        <v>0</v>
      </c>
      <c r="I242" s="197">
        <f>'Data sup 2023'!N247</f>
        <v>0</v>
      </c>
      <c r="J242" s="197">
        <f>'Data sup 2023'!O247</f>
        <v>0</v>
      </c>
      <c r="K242" s="197">
        <f>'Data sup 2023'!P247</f>
        <v>0</v>
      </c>
      <c r="L242" s="197">
        <f>'Data sup 2023'!Q247</f>
        <v>0</v>
      </c>
      <c r="M242" s="197">
        <f>'Data sup 2023'!R247</f>
        <v>0</v>
      </c>
      <c r="N242" s="197">
        <f>'Data sup 2023'!S247</f>
        <v>0</v>
      </c>
      <c r="O242" s="197">
        <f>'Data sup 2023'!T247</f>
        <v>0</v>
      </c>
      <c r="P242" s="197">
        <f>'Data sup 2023'!U247</f>
        <v>0</v>
      </c>
      <c r="Q242" s="197">
        <f>'Data sup 2023'!V247</f>
        <v>0</v>
      </c>
      <c r="R242" s="197">
        <f>'Data sup 2023'!AI253</f>
        <v>0</v>
      </c>
      <c r="S242" s="198" t="str">
        <f t="shared" si="3"/>
        <v>N/A</v>
      </c>
      <c r="T242" s="194"/>
      <c r="U242" s="194"/>
      <c r="V242" s="194"/>
    </row>
    <row r="243" spans="1:22" ht="12.75">
      <c r="A243" s="186"/>
      <c r="B243" s="233" t="e">
        <f>'Data sup 2023'!A248</f>
        <v>#REF!</v>
      </c>
      <c r="C243" s="234"/>
      <c r="D243" s="195" t="e">
        <f>'Data sup 2023'!G248</f>
        <v>#REF!</v>
      </c>
      <c r="E243" s="196">
        <f>'Data sup 2023'!I248</f>
        <v>0</v>
      </c>
      <c r="F243" s="197">
        <f>'Data sup 2023'!K248</f>
        <v>0</v>
      </c>
      <c r="G243" s="197">
        <f>'Data sup 2023'!L248</f>
        <v>0</v>
      </c>
      <c r="H243" s="197">
        <f>'Data sup 2023'!M248</f>
        <v>0</v>
      </c>
      <c r="I243" s="197">
        <f>'Data sup 2023'!N248</f>
        <v>0</v>
      </c>
      <c r="J243" s="197">
        <f>'Data sup 2023'!O248</f>
        <v>0</v>
      </c>
      <c r="K243" s="197">
        <f>'Data sup 2023'!P248</f>
        <v>0</v>
      </c>
      <c r="L243" s="197">
        <f>'Data sup 2023'!Q248</f>
        <v>0</v>
      </c>
      <c r="M243" s="197">
        <f>'Data sup 2023'!R248</f>
        <v>0</v>
      </c>
      <c r="N243" s="197">
        <f>'Data sup 2023'!S248</f>
        <v>0</v>
      </c>
      <c r="O243" s="197">
        <f>'Data sup 2023'!T248</f>
        <v>0</v>
      </c>
      <c r="P243" s="197">
        <f>'Data sup 2023'!U248</f>
        <v>0</v>
      </c>
      <c r="Q243" s="197">
        <f>'Data sup 2023'!V248</f>
        <v>0</v>
      </c>
      <c r="R243" s="197">
        <f>'Data sup 2023'!AI254</f>
        <v>0</v>
      </c>
      <c r="S243" s="198" t="str">
        <f t="shared" si="3"/>
        <v>N/A</v>
      </c>
      <c r="T243" s="194"/>
      <c r="U243" s="194"/>
      <c r="V243" s="194"/>
    </row>
    <row r="244" spans="1:22" ht="12.75">
      <c r="A244" s="186"/>
      <c r="B244" s="233" t="e">
        <f>'Data sup 2023'!A249</f>
        <v>#REF!</v>
      </c>
      <c r="C244" s="234"/>
      <c r="D244" s="195" t="e">
        <f>'Data sup 2023'!G249</f>
        <v>#REF!</v>
      </c>
      <c r="E244" s="196">
        <f>'Data sup 2023'!I249</f>
        <v>0</v>
      </c>
      <c r="F244" s="197">
        <f>'Data sup 2023'!K249</f>
        <v>0</v>
      </c>
      <c r="G244" s="197">
        <f>'Data sup 2023'!L249</f>
        <v>0</v>
      </c>
      <c r="H244" s="197">
        <f>'Data sup 2023'!M249</f>
        <v>0</v>
      </c>
      <c r="I244" s="197">
        <f>'Data sup 2023'!N249</f>
        <v>0</v>
      </c>
      <c r="J244" s="197">
        <f>'Data sup 2023'!O249</f>
        <v>0</v>
      </c>
      <c r="K244" s="197">
        <f>'Data sup 2023'!P249</f>
        <v>0</v>
      </c>
      <c r="L244" s="197">
        <f>'Data sup 2023'!Q249</f>
        <v>0</v>
      </c>
      <c r="M244" s="197">
        <f>'Data sup 2023'!R249</f>
        <v>0</v>
      </c>
      <c r="N244" s="197">
        <f>'Data sup 2023'!S249</f>
        <v>0</v>
      </c>
      <c r="O244" s="197">
        <f>'Data sup 2023'!T249</f>
        <v>0</v>
      </c>
      <c r="P244" s="197">
        <f>'Data sup 2023'!U249</f>
        <v>0</v>
      </c>
      <c r="Q244" s="197">
        <f>'Data sup 2023'!V249</f>
        <v>0</v>
      </c>
      <c r="R244" s="197">
        <f>'Data sup 2023'!AI255</f>
        <v>0</v>
      </c>
      <c r="S244" s="198" t="str">
        <f t="shared" si="3"/>
        <v>N/A</v>
      </c>
      <c r="T244" s="194"/>
      <c r="U244" s="194"/>
      <c r="V244" s="194"/>
    </row>
    <row r="245" spans="1:22" ht="12.75">
      <c r="A245" s="186"/>
      <c r="B245" s="233" t="e">
        <f>'Data sup 2023'!A250</f>
        <v>#REF!</v>
      </c>
      <c r="C245" s="234"/>
      <c r="D245" s="195" t="e">
        <f>'Data sup 2023'!G250</f>
        <v>#REF!</v>
      </c>
      <c r="E245" s="196">
        <f>'Data sup 2023'!I250</f>
        <v>0</v>
      </c>
      <c r="F245" s="197">
        <f>'Data sup 2023'!K250</f>
        <v>0</v>
      </c>
      <c r="G245" s="197">
        <f>'Data sup 2023'!L250</f>
        <v>0</v>
      </c>
      <c r="H245" s="197">
        <f>'Data sup 2023'!M250</f>
        <v>0</v>
      </c>
      <c r="I245" s="197">
        <f>'Data sup 2023'!N250</f>
        <v>0</v>
      </c>
      <c r="J245" s="197">
        <f>'Data sup 2023'!O250</f>
        <v>0</v>
      </c>
      <c r="K245" s="197">
        <f>'Data sup 2023'!P250</f>
        <v>0</v>
      </c>
      <c r="L245" s="197">
        <f>'Data sup 2023'!Q250</f>
        <v>0</v>
      </c>
      <c r="M245" s="197">
        <f>'Data sup 2023'!R250</f>
        <v>0</v>
      </c>
      <c r="N245" s="197">
        <f>'Data sup 2023'!S250</f>
        <v>0</v>
      </c>
      <c r="O245" s="197">
        <f>'Data sup 2023'!T250</f>
        <v>0</v>
      </c>
      <c r="P245" s="197">
        <f>'Data sup 2023'!U250</f>
        <v>0</v>
      </c>
      <c r="Q245" s="197">
        <f>'Data sup 2023'!V250</f>
        <v>0</v>
      </c>
      <c r="R245" s="197">
        <f>'Data sup 2023'!AI256</f>
        <v>0</v>
      </c>
      <c r="S245" s="198" t="str">
        <f t="shared" si="3"/>
        <v>N/A</v>
      </c>
      <c r="T245" s="194"/>
      <c r="U245" s="194"/>
      <c r="V245" s="194"/>
    </row>
    <row r="246" spans="1:22" ht="12.75">
      <c r="A246" s="186"/>
      <c r="B246" s="233" t="e">
        <f>'Data sup 2023'!A251</f>
        <v>#REF!</v>
      </c>
      <c r="C246" s="234"/>
      <c r="D246" s="195" t="e">
        <f>'Data sup 2023'!G251</f>
        <v>#REF!</v>
      </c>
      <c r="E246" s="196">
        <f>'Data sup 2023'!I251</f>
        <v>0</v>
      </c>
      <c r="F246" s="197">
        <f>'Data sup 2023'!K251</f>
        <v>0</v>
      </c>
      <c r="G246" s="197">
        <f>'Data sup 2023'!L251</f>
        <v>0</v>
      </c>
      <c r="H246" s="197">
        <f>'Data sup 2023'!M251</f>
        <v>0</v>
      </c>
      <c r="I246" s="197">
        <f>'Data sup 2023'!N251</f>
        <v>0</v>
      </c>
      <c r="J246" s="197">
        <f>'Data sup 2023'!O251</f>
        <v>0</v>
      </c>
      <c r="K246" s="197">
        <f>'Data sup 2023'!P251</f>
        <v>0</v>
      </c>
      <c r="L246" s="197">
        <f>'Data sup 2023'!Q251</f>
        <v>0</v>
      </c>
      <c r="M246" s="197">
        <f>'Data sup 2023'!R251</f>
        <v>0</v>
      </c>
      <c r="N246" s="197">
        <f>'Data sup 2023'!S251</f>
        <v>0</v>
      </c>
      <c r="O246" s="197">
        <f>'Data sup 2023'!T251</f>
        <v>0</v>
      </c>
      <c r="P246" s="197">
        <f>'Data sup 2023'!U251</f>
        <v>0</v>
      </c>
      <c r="Q246" s="197">
        <f>'Data sup 2023'!V251</f>
        <v>0</v>
      </c>
      <c r="R246" s="197">
        <f>'Data sup 2023'!AI257</f>
        <v>0</v>
      </c>
      <c r="S246" s="198" t="str">
        <f t="shared" si="3"/>
        <v>N/A</v>
      </c>
      <c r="T246" s="194"/>
      <c r="U246" s="194"/>
      <c r="V246" s="194"/>
    </row>
    <row r="247" spans="1:22" ht="12.75">
      <c r="A247" s="186"/>
      <c r="B247" s="233" t="e">
        <f>'Data sup 2023'!A252</f>
        <v>#REF!</v>
      </c>
      <c r="C247" s="234"/>
      <c r="D247" s="195" t="e">
        <f>'Data sup 2023'!G252</f>
        <v>#REF!</v>
      </c>
      <c r="E247" s="196">
        <f>'Data sup 2023'!I252</f>
        <v>0</v>
      </c>
      <c r="F247" s="197">
        <f>'Data sup 2023'!K252</f>
        <v>0</v>
      </c>
      <c r="G247" s="197">
        <f>'Data sup 2023'!L252</f>
        <v>0</v>
      </c>
      <c r="H247" s="197">
        <f>'Data sup 2023'!M252</f>
        <v>0</v>
      </c>
      <c r="I247" s="197">
        <f>'Data sup 2023'!N252</f>
        <v>0</v>
      </c>
      <c r="J247" s="197">
        <f>'Data sup 2023'!O252</f>
        <v>0</v>
      </c>
      <c r="K247" s="197">
        <f>'Data sup 2023'!P252</f>
        <v>0</v>
      </c>
      <c r="L247" s="197">
        <f>'Data sup 2023'!Q252</f>
        <v>0</v>
      </c>
      <c r="M247" s="197">
        <f>'Data sup 2023'!R252</f>
        <v>0</v>
      </c>
      <c r="N247" s="197">
        <f>'Data sup 2023'!S252</f>
        <v>0</v>
      </c>
      <c r="O247" s="197">
        <f>'Data sup 2023'!T252</f>
        <v>0</v>
      </c>
      <c r="P247" s="197">
        <f>'Data sup 2023'!U252</f>
        <v>0</v>
      </c>
      <c r="Q247" s="197">
        <f>'Data sup 2023'!V252</f>
        <v>0</v>
      </c>
      <c r="R247" s="197">
        <f>'Data sup 2023'!AI258</f>
        <v>0</v>
      </c>
      <c r="S247" s="198" t="str">
        <f t="shared" si="3"/>
        <v>N/A</v>
      </c>
      <c r="T247" s="194"/>
      <c r="U247" s="194"/>
      <c r="V247" s="194"/>
    </row>
    <row r="248" spans="1:22" ht="12.75">
      <c r="A248" s="186"/>
      <c r="B248" s="233" t="e">
        <f>'Data sup 2023'!A253</f>
        <v>#REF!</v>
      </c>
      <c r="C248" s="234"/>
      <c r="D248" s="195" t="e">
        <f>'Data sup 2023'!G253</f>
        <v>#REF!</v>
      </c>
      <c r="E248" s="196">
        <f>'Data sup 2023'!I253</f>
        <v>0</v>
      </c>
      <c r="F248" s="197">
        <f>'Data sup 2023'!K253</f>
        <v>0</v>
      </c>
      <c r="G248" s="197">
        <f>'Data sup 2023'!L253</f>
        <v>0</v>
      </c>
      <c r="H248" s="197">
        <f>'Data sup 2023'!M253</f>
        <v>0</v>
      </c>
      <c r="I248" s="197">
        <f>'Data sup 2023'!N253</f>
        <v>0</v>
      </c>
      <c r="J248" s="197">
        <f>'Data sup 2023'!O253</f>
        <v>0</v>
      </c>
      <c r="K248" s="197">
        <f>'Data sup 2023'!P253</f>
        <v>0</v>
      </c>
      <c r="L248" s="197">
        <f>'Data sup 2023'!Q253</f>
        <v>0</v>
      </c>
      <c r="M248" s="197">
        <f>'Data sup 2023'!R253</f>
        <v>0</v>
      </c>
      <c r="N248" s="197">
        <f>'Data sup 2023'!S253</f>
        <v>0</v>
      </c>
      <c r="O248" s="197">
        <f>'Data sup 2023'!T253</f>
        <v>0</v>
      </c>
      <c r="P248" s="197">
        <f>'Data sup 2023'!U253</f>
        <v>0</v>
      </c>
      <c r="Q248" s="197">
        <f>'Data sup 2023'!V253</f>
        <v>0</v>
      </c>
      <c r="R248" s="197">
        <f>'Data sup 2023'!AI259</f>
        <v>0</v>
      </c>
      <c r="S248" s="198" t="str">
        <f t="shared" si="3"/>
        <v>N/A</v>
      </c>
      <c r="T248" s="194"/>
      <c r="U248" s="194"/>
      <c r="V248" s="194"/>
    </row>
    <row r="249" spans="1:22" ht="12.75">
      <c r="A249" s="186"/>
      <c r="B249" s="233" t="e">
        <f>'Data sup 2023'!A254</f>
        <v>#REF!</v>
      </c>
      <c r="C249" s="234"/>
      <c r="D249" s="195" t="e">
        <f>'Data sup 2023'!G254</f>
        <v>#REF!</v>
      </c>
      <c r="E249" s="196">
        <f>'Data sup 2023'!I254</f>
        <v>0</v>
      </c>
      <c r="F249" s="197">
        <f>'Data sup 2023'!K254</f>
        <v>0</v>
      </c>
      <c r="G249" s="197">
        <f>'Data sup 2023'!L254</f>
        <v>0</v>
      </c>
      <c r="H249" s="197">
        <f>'Data sup 2023'!M254</f>
        <v>0</v>
      </c>
      <c r="I249" s="197">
        <f>'Data sup 2023'!N254</f>
        <v>0</v>
      </c>
      <c r="J249" s="197">
        <f>'Data sup 2023'!O254</f>
        <v>0</v>
      </c>
      <c r="K249" s="197">
        <f>'Data sup 2023'!P254</f>
        <v>0</v>
      </c>
      <c r="L249" s="197">
        <f>'Data sup 2023'!Q254</f>
        <v>0</v>
      </c>
      <c r="M249" s="197">
        <f>'Data sup 2023'!R254</f>
        <v>0</v>
      </c>
      <c r="N249" s="197">
        <f>'Data sup 2023'!S254</f>
        <v>0</v>
      </c>
      <c r="O249" s="197">
        <f>'Data sup 2023'!T254</f>
        <v>0</v>
      </c>
      <c r="P249" s="197">
        <f>'Data sup 2023'!U254</f>
        <v>0</v>
      </c>
      <c r="Q249" s="197">
        <f>'Data sup 2023'!V254</f>
        <v>0</v>
      </c>
      <c r="R249" s="197">
        <f>'Data sup 2023'!AI260</f>
        <v>0</v>
      </c>
      <c r="S249" s="198" t="str">
        <f t="shared" si="3"/>
        <v>N/A</v>
      </c>
      <c r="T249" s="194"/>
      <c r="U249" s="194"/>
      <c r="V249" s="194"/>
    </row>
    <row r="250" spans="1:22" ht="12.75">
      <c r="A250" s="186"/>
      <c r="B250" s="233" t="e">
        <f>'Data sup 2023'!A255</f>
        <v>#REF!</v>
      </c>
      <c r="C250" s="234"/>
      <c r="D250" s="195" t="e">
        <f>'Data sup 2023'!G255</f>
        <v>#REF!</v>
      </c>
      <c r="E250" s="196">
        <f>'Data sup 2023'!I255</f>
        <v>0</v>
      </c>
      <c r="F250" s="197">
        <f>'Data sup 2023'!K255</f>
        <v>0</v>
      </c>
      <c r="G250" s="197">
        <f>'Data sup 2023'!L255</f>
        <v>0</v>
      </c>
      <c r="H250" s="197">
        <f>'Data sup 2023'!M255</f>
        <v>0</v>
      </c>
      <c r="I250" s="197">
        <f>'Data sup 2023'!N255</f>
        <v>0</v>
      </c>
      <c r="J250" s="197">
        <f>'Data sup 2023'!O255</f>
        <v>0</v>
      </c>
      <c r="K250" s="197">
        <f>'Data sup 2023'!P255</f>
        <v>0</v>
      </c>
      <c r="L250" s="197">
        <f>'Data sup 2023'!Q255</f>
        <v>0</v>
      </c>
      <c r="M250" s="197">
        <f>'Data sup 2023'!R255</f>
        <v>0</v>
      </c>
      <c r="N250" s="197">
        <f>'Data sup 2023'!S255</f>
        <v>0</v>
      </c>
      <c r="O250" s="197">
        <f>'Data sup 2023'!T255</f>
        <v>0</v>
      </c>
      <c r="P250" s="197">
        <f>'Data sup 2023'!U255</f>
        <v>0</v>
      </c>
      <c r="Q250" s="197">
        <f>'Data sup 2023'!V255</f>
        <v>0</v>
      </c>
      <c r="R250" s="197">
        <f>'Data sup 2023'!AI261</f>
        <v>0</v>
      </c>
      <c r="S250" s="198" t="str">
        <f t="shared" si="3"/>
        <v>N/A</v>
      </c>
      <c r="T250" s="194"/>
      <c r="U250" s="194"/>
      <c r="V250" s="194"/>
    </row>
    <row r="251" spans="1:22" ht="12.75">
      <c r="A251" s="186"/>
      <c r="B251" s="233" t="e">
        <f>'Data sup 2023'!A256</f>
        <v>#REF!</v>
      </c>
      <c r="C251" s="234"/>
      <c r="D251" s="195" t="e">
        <f>'Data sup 2023'!G256</f>
        <v>#REF!</v>
      </c>
      <c r="E251" s="196">
        <f>'Data sup 2023'!I256</f>
        <v>0</v>
      </c>
      <c r="F251" s="197">
        <f>'Data sup 2023'!K256</f>
        <v>0</v>
      </c>
      <c r="G251" s="197">
        <f>'Data sup 2023'!L256</f>
        <v>0</v>
      </c>
      <c r="H251" s="197">
        <f>'Data sup 2023'!M256</f>
        <v>0</v>
      </c>
      <c r="I251" s="197">
        <f>'Data sup 2023'!N256</f>
        <v>0</v>
      </c>
      <c r="J251" s="197">
        <f>'Data sup 2023'!O256</f>
        <v>0</v>
      </c>
      <c r="K251" s="197">
        <f>'Data sup 2023'!P256</f>
        <v>0</v>
      </c>
      <c r="L251" s="197">
        <f>'Data sup 2023'!Q256</f>
        <v>0</v>
      </c>
      <c r="M251" s="197">
        <f>'Data sup 2023'!R256</f>
        <v>0</v>
      </c>
      <c r="N251" s="197">
        <f>'Data sup 2023'!S256</f>
        <v>0</v>
      </c>
      <c r="O251" s="197">
        <f>'Data sup 2023'!T256</f>
        <v>0</v>
      </c>
      <c r="P251" s="197">
        <f>'Data sup 2023'!U256</f>
        <v>0</v>
      </c>
      <c r="Q251" s="197">
        <f>'Data sup 2023'!V256</f>
        <v>0</v>
      </c>
      <c r="R251" s="197">
        <f>'Data sup 2023'!AI262</f>
        <v>0</v>
      </c>
      <c r="S251" s="198" t="str">
        <f t="shared" si="3"/>
        <v>N/A</v>
      </c>
      <c r="T251" s="194"/>
      <c r="U251" s="194"/>
      <c r="V251" s="194"/>
    </row>
    <row r="252" spans="1:22" ht="12.75">
      <c r="A252" s="186"/>
      <c r="B252" s="233" t="e">
        <f>'Data sup 2023'!A257</f>
        <v>#REF!</v>
      </c>
      <c r="C252" s="234"/>
      <c r="D252" s="195" t="e">
        <f>'Data sup 2023'!G257</f>
        <v>#REF!</v>
      </c>
      <c r="E252" s="196">
        <f>'Data sup 2023'!I257</f>
        <v>0</v>
      </c>
      <c r="F252" s="197">
        <f>'Data sup 2023'!K257</f>
        <v>0</v>
      </c>
      <c r="G252" s="197">
        <f>'Data sup 2023'!L257</f>
        <v>0</v>
      </c>
      <c r="H252" s="197">
        <f>'Data sup 2023'!M257</f>
        <v>0</v>
      </c>
      <c r="I252" s="197">
        <f>'Data sup 2023'!N257</f>
        <v>0</v>
      </c>
      <c r="J252" s="197">
        <f>'Data sup 2023'!O257</f>
        <v>0</v>
      </c>
      <c r="K252" s="197">
        <f>'Data sup 2023'!P257</f>
        <v>0</v>
      </c>
      <c r="L252" s="197">
        <f>'Data sup 2023'!Q257</f>
        <v>0</v>
      </c>
      <c r="M252" s="197">
        <f>'Data sup 2023'!R257</f>
        <v>0</v>
      </c>
      <c r="N252" s="197">
        <f>'Data sup 2023'!S257</f>
        <v>0</v>
      </c>
      <c r="O252" s="197">
        <f>'Data sup 2023'!T257</f>
        <v>0</v>
      </c>
      <c r="P252" s="197">
        <f>'Data sup 2023'!U257</f>
        <v>0</v>
      </c>
      <c r="Q252" s="197">
        <f>'Data sup 2023'!V257</f>
        <v>0</v>
      </c>
      <c r="R252" s="197">
        <f>'Data sup 2023'!AI263</f>
        <v>0</v>
      </c>
      <c r="S252" s="198" t="str">
        <f t="shared" si="3"/>
        <v>N/A</v>
      </c>
      <c r="T252" s="194"/>
      <c r="U252" s="194"/>
      <c r="V252" s="194"/>
    </row>
    <row r="253" spans="1:22" ht="12.75">
      <c r="A253" s="186"/>
      <c r="B253" s="233" t="e">
        <f>'Data sup 2023'!A258</f>
        <v>#REF!</v>
      </c>
      <c r="C253" s="234"/>
      <c r="D253" s="195" t="e">
        <f>'Data sup 2023'!G258</f>
        <v>#REF!</v>
      </c>
      <c r="E253" s="196">
        <f>'Data sup 2023'!I258</f>
        <v>0</v>
      </c>
      <c r="F253" s="197">
        <f>'Data sup 2023'!K258</f>
        <v>0</v>
      </c>
      <c r="G253" s="197">
        <f>'Data sup 2023'!L258</f>
        <v>0</v>
      </c>
      <c r="H253" s="197">
        <f>'Data sup 2023'!M258</f>
        <v>0</v>
      </c>
      <c r="I253" s="197">
        <f>'Data sup 2023'!N258</f>
        <v>0</v>
      </c>
      <c r="J253" s="197">
        <f>'Data sup 2023'!O258</f>
        <v>0</v>
      </c>
      <c r="K253" s="197">
        <f>'Data sup 2023'!P258</f>
        <v>0</v>
      </c>
      <c r="L253" s="197">
        <f>'Data sup 2023'!Q258</f>
        <v>0</v>
      </c>
      <c r="M253" s="197">
        <f>'Data sup 2023'!R258</f>
        <v>0</v>
      </c>
      <c r="N253" s="197">
        <f>'Data sup 2023'!S258</f>
        <v>0</v>
      </c>
      <c r="O253" s="197">
        <f>'Data sup 2023'!T258</f>
        <v>0</v>
      </c>
      <c r="P253" s="197">
        <f>'Data sup 2023'!U258</f>
        <v>0</v>
      </c>
      <c r="Q253" s="197">
        <f>'Data sup 2023'!V258</f>
        <v>0</v>
      </c>
      <c r="R253" s="197">
        <f>'Data sup 2023'!AI264</f>
        <v>0</v>
      </c>
      <c r="S253" s="198" t="str">
        <f t="shared" si="3"/>
        <v>N/A</v>
      </c>
      <c r="T253" s="194"/>
      <c r="U253" s="194"/>
      <c r="V253" s="194"/>
    </row>
    <row r="254" spans="1:22" ht="12.75">
      <c r="A254" s="186"/>
      <c r="B254" s="233" t="e">
        <f>'Data sup 2023'!A259</f>
        <v>#REF!</v>
      </c>
      <c r="C254" s="234"/>
      <c r="D254" s="195" t="e">
        <f>'Data sup 2023'!G259</f>
        <v>#REF!</v>
      </c>
      <c r="E254" s="196">
        <f>'Data sup 2023'!I259</f>
        <v>0</v>
      </c>
      <c r="F254" s="197">
        <f>'Data sup 2023'!K259</f>
        <v>0</v>
      </c>
      <c r="G254" s="197">
        <f>'Data sup 2023'!L259</f>
        <v>0</v>
      </c>
      <c r="H254" s="197">
        <f>'Data sup 2023'!M259</f>
        <v>0</v>
      </c>
      <c r="I254" s="197">
        <f>'Data sup 2023'!N259</f>
        <v>0</v>
      </c>
      <c r="J254" s="197">
        <f>'Data sup 2023'!O259</f>
        <v>0</v>
      </c>
      <c r="K254" s="197">
        <f>'Data sup 2023'!P259</f>
        <v>0</v>
      </c>
      <c r="L254" s="197">
        <f>'Data sup 2023'!Q259</f>
        <v>0</v>
      </c>
      <c r="M254" s="197">
        <f>'Data sup 2023'!R259</f>
        <v>0</v>
      </c>
      <c r="N254" s="197">
        <f>'Data sup 2023'!S259</f>
        <v>0</v>
      </c>
      <c r="O254" s="197">
        <f>'Data sup 2023'!T259</f>
        <v>0</v>
      </c>
      <c r="P254" s="197">
        <f>'Data sup 2023'!U259</f>
        <v>0</v>
      </c>
      <c r="Q254" s="197">
        <f>'Data sup 2023'!V259</f>
        <v>0</v>
      </c>
      <c r="R254" s="197">
        <f>'Data sup 2023'!AI265</f>
        <v>0</v>
      </c>
      <c r="S254" s="198" t="str">
        <f t="shared" si="3"/>
        <v>N/A</v>
      </c>
      <c r="T254" s="194"/>
      <c r="U254" s="194"/>
      <c r="V254" s="194"/>
    </row>
    <row r="255" spans="1:22" ht="12.75">
      <c r="A255" s="186"/>
      <c r="B255" s="233" t="e">
        <f>'Data sup 2023'!A260</f>
        <v>#REF!</v>
      </c>
      <c r="C255" s="234"/>
      <c r="D255" s="195" t="e">
        <f>'Data sup 2023'!G260</f>
        <v>#REF!</v>
      </c>
      <c r="E255" s="196">
        <f>'Data sup 2023'!I260</f>
        <v>0</v>
      </c>
      <c r="F255" s="197">
        <f>'Data sup 2023'!K260</f>
        <v>0</v>
      </c>
      <c r="G255" s="197">
        <f>'Data sup 2023'!L260</f>
        <v>0</v>
      </c>
      <c r="H255" s="197">
        <f>'Data sup 2023'!M260</f>
        <v>0</v>
      </c>
      <c r="I255" s="197">
        <f>'Data sup 2023'!N260</f>
        <v>0</v>
      </c>
      <c r="J255" s="197">
        <f>'Data sup 2023'!O260</f>
        <v>0</v>
      </c>
      <c r="K255" s="197">
        <f>'Data sup 2023'!P260</f>
        <v>0</v>
      </c>
      <c r="L255" s="197">
        <f>'Data sup 2023'!Q260</f>
        <v>0</v>
      </c>
      <c r="M255" s="197">
        <f>'Data sup 2023'!R260</f>
        <v>0</v>
      </c>
      <c r="N255" s="197">
        <f>'Data sup 2023'!S260</f>
        <v>0</v>
      </c>
      <c r="O255" s="197">
        <f>'Data sup 2023'!T260</f>
        <v>0</v>
      </c>
      <c r="P255" s="197">
        <f>'Data sup 2023'!U260</f>
        <v>0</v>
      </c>
      <c r="Q255" s="197">
        <f>'Data sup 2023'!V260</f>
        <v>0</v>
      </c>
      <c r="R255" s="197">
        <f>'Data sup 2023'!AI266</f>
        <v>0</v>
      </c>
      <c r="S255" s="198" t="str">
        <f t="shared" si="3"/>
        <v>N/A</v>
      </c>
      <c r="T255" s="194"/>
      <c r="U255" s="194"/>
      <c r="V255" s="194"/>
    </row>
    <row r="256" spans="1:22" ht="12.75">
      <c r="A256" s="186"/>
      <c r="B256" s="233" t="e">
        <f>'Data sup 2023'!A261</f>
        <v>#REF!</v>
      </c>
      <c r="C256" s="234"/>
      <c r="D256" s="195" t="e">
        <f>'Data sup 2023'!G261</f>
        <v>#REF!</v>
      </c>
      <c r="E256" s="196">
        <f>'Data sup 2023'!I261</f>
        <v>0</v>
      </c>
      <c r="F256" s="197">
        <f>'Data sup 2023'!K261</f>
        <v>0</v>
      </c>
      <c r="G256" s="197">
        <f>'Data sup 2023'!L261</f>
        <v>0</v>
      </c>
      <c r="H256" s="197">
        <f>'Data sup 2023'!M261</f>
        <v>0</v>
      </c>
      <c r="I256" s="197">
        <f>'Data sup 2023'!N261</f>
        <v>0</v>
      </c>
      <c r="J256" s="197">
        <f>'Data sup 2023'!O261</f>
        <v>0</v>
      </c>
      <c r="K256" s="197">
        <f>'Data sup 2023'!P261</f>
        <v>0</v>
      </c>
      <c r="L256" s="197">
        <f>'Data sup 2023'!Q261</f>
        <v>0</v>
      </c>
      <c r="M256" s="197">
        <f>'Data sup 2023'!R261</f>
        <v>0</v>
      </c>
      <c r="N256" s="197">
        <f>'Data sup 2023'!S261</f>
        <v>0</v>
      </c>
      <c r="O256" s="197">
        <f>'Data sup 2023'!T261</f>
        <v>0</v>
      </c>
      <c r="P256" s="197">
        <f>'Data sup 2023'!U261</f>
        <v>0</v>
      </c>
      <c r="Q256" s="197">
        <f>'Data sup 2023'!V261</f>
        <v>0</v>
      </c>
      <c r="R256" s="197">
        <f>'Data sup 2023'!AI267</f>
        <v>0</v>
      </c>
      <c r="S256" s="198" t="str">
        <f t="shared" si="3"/>
        <v>N/A</v>
      </c>
      <c r="T256" s="194"/>
      <c r="U256" s="194"/>
      <c r="V256" s="194"/>
    </row>
    <row r="257" spans="1:22" ht="12.75">
      <c r="A257" s="186"/>
      <c r="B257" s="233" t="e">
        <f>'Data sup 2023'!A262</f>
        <v>#REF!</v>
      </c>
      <c r="C257" s="234"/>
      <c r="D257" s="195" t="e">
        <f>'Data sup 2023'!G262</f>
        <v>#REF!</v>
      </c>
      <c r="E257" s="196">
        <f>'Data sup 2023'!I262</f>
        <v>0</v>
      </c>
      <c r="F257" s="197">
        <f>'Data sup 2023'!K262</f>
        <v>0</v>
      </c>
      <c r="G257" s="197">
        <f>'Data sup 2023'!L262</f>
        <v>0</v>
      </c>
      <c r="H257" s="197">
        <f>'Data sup 2023'!M262</f>
        <v>0</v>
      </c>
      <c r="I257" s="197">
        <f>'Data sup 2023'!N262</f>
        <v>0</v>
      </c>
      <c r="J257" s="197">
        <f>'Data sup 2023'!O262</f>
        <v>0</v>
      </c>
      <c r="K257" s="197">
        <f>'Data sup 2023'!P262</f>
        <v>0</v>
      </c>
      <c r="L257" s="197">
        <f>'Data sup 2023'!Q262</f>
        <v>0</v>
      </c>
      <c r="M257" s="197">
        <f>'Data sup 2023'!R262</f>
        <v>0</v>
      </c>
      <c r="N257" s="197">
        <f>'Data sup 2023'!S262</f>
        <v>0</v>
      </c>
      <c r="O257" s="197">
        <f>'Data sup 2023'!T262</f>
        <v>0</v>
      </c>
      <c r="P257" s="197">
        <f>'Data sup 2023'!U262</f>
        <v>0</v>
      </c>
      <c r="Q257" s="197">
        <f>'Data sup 2023'!V262</f>
        <v>0</v>
      </c>
      <c r="R257" s="197">
        <f>'Data sup 2023'!AI268</f>
        <v>0</v>
      </c>
      <c r="S257" s="198" t="str">
        <f t="shared" si="3"/>
        <v>N/A</v>
      </c>
      <c r="T257" s="194"/>
      <c r="U257" s="194"/>
      <c r="V257" s="194"/>
    </row>
    <row r="258" spans="1:22" ht="12.75">
      <c r="A258" s="186"/>
      <c r="B258" s="233" t="e">
        <f>'Data sup 2023'!A263</f>
        <v>#REF!</v>
      </c>
      <c r="C258" s="234"/>
      <c r="D258" s="195" t="e">
        <f>'Data sup 2023'!G263</f>
        <v>#REF!</v>
      </c>
      <c r="E258" s="196">
        <f>'Data sup 2023'!I263</f>
        <v>0</v>
      </c>
      <c r="F258" s="197">
        <f>'Data sup 2023'!K263</f>
        <v>0</v>
      </c>
      <c r="G258" s="197">
        <f>'Data sup 2023'!L263</f>
        <v>0</v>
      </c>
      <c r="H258" s="197">
        <f>'Data sup 2023'!M263</f>
        <v>0</v>
      </c>
      <c r="I258" s="197">
        <f>'Data sup 2023'!N263</f>
        <v>0</v>
      </c>
      <c r="J258" s="197">
        <f>'Data sup 2023'!O263</f>
        <v>0</v>
      </c>
      <c r="K258" s="197">
        <f>'Data sup 2023'!P263</f>
        <v>0</v>
      </c>
      <c r="L258" s="197">
        <f>'Data sup 2023'!Q263</f>
        <v>0</v>
      </c>
      <c r="M258" s="197">
        <f>'Data sup 2023'!R263</f>
        <v>0</v>
      </c>
      <c r="N258" s="197">
        <f>'Data sup 2023'!S263</f>
        <v>0</v>
      </c>
      <c r="O258" s="197">
        <f>'Data sup 2023'!T263</f>
        <v>0</v>
      </c>
      <c r="P258" s="197">
        <f>'Data sup 2023'!U263</f>
        <v>0</v>
      </c>
      <c r="Q258" s="197">
        <f>'Data sup 2023'!V263</f>
        <v>0</v>
      </c>
      <c r="R258" s="197">
        <f>'Data sup 2023'!AI269</f>
        <v>0</v>
      </c>
      <c r="S258" s="198" t="str">
        <f t="shared" si="3"/>
        <v>N/A</v>
      </c>
      <c r="T258" s="194"/>
      <c r="U258" s="194"/>
      <c r="V258" s="194"/>
    </row>
    <row r="259" spans="1:22" ht="12.75">
      <c r="A259" s="186"/>
      <c r="B259" s="233" t="e">
        <f>'Data sup 2023'!A264</f>
        <v>#REF!</v>
      </c>
      <c r="C259" s="234"/>
      <c r="D259" s="195" t="e">
        <f>'Data sup 2023'!G264</f>
        <v>#REF!</v>
      </c>
      <c r="E259" s="196">
        <f>'Data sup 2023'!I264</f>
        <v>0</v>
      </c>
      <c r="F259" s="197">
        <f>'Data sup 2023'!K264</f>
        <v>0</v>
      </c>
      <c r="G259" s="197">
        <f>'Data sup 2023'!L264</f>
        <v>0</v>
      </c>
      <c r="H259" s="197">
        <f>'Data sup 2023'!M264</f>
        <v>0</v>
      </c>
      <c r="I259" s="197">
        <f>'Data sup 2023'!N264</f>
        <v>0</v>
      </c>
      <c r="J259" s="197">
        <f>'Data sup 2023'!O264</f>
        <v>0</v>
      </c>
      <c r="K259" s="197">
        <f>'Data sup 2023'!P264</f>
        <v>0</v>
      </c>
      <c r="L259" s="197">
        <f>'Data sup 2023'!Q264</f>
        <v>0</v>
      </c>
      <c r="M259" s="197">
        <f>'Data sup 2023'!R264</f>
        <v>0</v>
      </c>
      <c r="N259" s="197">
        <f>'Data sup 2023'!S264</f>
        <v>0</v>
      </c>
      <c r="O259" s="197">
        <f>'Data sup 2023'!T264</f>
        <v>0</v>
      </c>
      <c r="P259" s="197">
        <f>'Data sup 2023'!U264</f>
        <v>0</v>
      </c>
      <c r="Q259" s="197">
        <f>'Data sup 2023'!V264</f>
        <v>0</v>
      </c>
      <c r="R259" s="197">
        <f>'Data sup 2023'!AI270</f>
        <v>0</v>
      </c>
      <c r="S259" s="198" t="str">
        <f t="shared" si="3"/>
        <v>N/A</v>
      </c>
      <c r="T259" s="194"/>
      <c r="U259" s="194"/>
      <c r="V259" s="194"/>
    </row>
    <row r="260" spans="1:22" ht="12.75">
      <c r="A260" s="186"/>
      <c r="B260" s="233" t="e">
        <f>'Data sup 2023'!A265</f>
        <v>#REF!</v>
      </c>
      <c r="C260" s="234"/>
      <c r="D260" s="195" t="e">
        <f>'Data sup 2023'!G265</f>
        <v>#REF!</v>
      </c>
      <c r="E260" s="196">
        <f>'Data sup 2023'!I265</f>
        <v>0</v>
      </c>
      <c r="F260" s="197">
        <f>'Data sup 2023'!K265</f>
        <v>0</v>
      </c>
      <c r="G260" s="197">
        <f>'Data sup 2023'!L265</f>
        <v>0</v>
      </c>
      <c r="H260" s="197">
        <f>'Data sup 2023'!M265</f>
        <v>0</v>
      </c>
      <c r="I260" s="197">
        <f>'Data sup 2023'!N265</f>
        <v>0</v>
      </c>
      <c r="J260" s="197">
        <f>'Data sup 2023'!O265</f>
        <v>0</v>
      </c>
      <c r="K260" s="197">
        <f>'Data sup 2023'!P265</f>
        <v>0</v>
      </c>
      <c r="L260" s="197">
        <f>'Data sup 2023'!Q265</f>
        <v>0</v>
      </c>
      <c r="M260" s="197">
        <f>'Data sup 2023'!R265</f>
        <v>0</v>
      </c>
      <c r="N260" s="197">
        <f>'Data sup 2023'!S265</f>
        <v>0</v>
      </c>
      <c r="O260" s="197">
        <f>'Data sup 2023'!T265</f>
        <v>0</v>
      </c>
      <c r="P260" s="197">
        <f>'Data sup 2023'!U265</f>
        <v>0</v>
      </c>
      <c r="Q260" s="197">
        <f>'Data sup 2023'!V265</f>
        <v>0</v>
      </c>
      <c r="R260" s="197">
        <f>'Data sup 2023'!AI271</f>
        <v>0</v>
      </c>
      <c r="S260" s="198" t="str">
        <f t="shared" si="3"/>
        <v>N/A</v>
      </c>
      <c r="T260" s="194"/>
      <c r="U260" s="194"/>
      <c r="V260" s="194"/>
    </row>
    <row r="261" spans="1:22" ht="12.75">
      <c r="A261" s="186"/>
      <c r="B261" s="233" t="e">
        <f>'Data sup 2023'!A266</f>
        <v>#REF!</v>
      </c>
      <c r="C261" s="234"/>
      <c r="D261" s="195" t="e">
        <f>'Data sup 2023'!G266</f>
        <v>#REF!</v>
      </c>
      <c r="E261" s="196">
        <f>'Data sup 2023'!I266</f>
        <v>0</v>
      </c>
      <c r="F261" s="197">
        <f>'Data sup 2023'!K266</f>
        <v>0</v>
      </c>
      <c r="G261" s="197">
        <f>'Data sup 2023'!L266</f>
        <v>0</v>
      </c>
      <c r="H261" s="197">
        <f>'Data sup 2023'!M266</f>
        <v>0</v>
      </c>
      <c r="I261" s="197">
        <f>'Data sup 2023'!N266</f>
        <v>0</v>
      </c>
      <c r="J261" s="197">
        <f>'Data sup 2023'!O266</f>
        <v>0</v>
      </c>
      <c r="K261" s="197">
        <f>'Data sup 2023'!P266</f>
        <v>0</v>
      </c>
      <c r="L261" s="197">
        <f>'Data sup 2023'!Q266</f>
        <v>0</v>
      </c>
      <c r="M261" s="197">
        <f>'Data sup 2023'!R266</f>
        <v>0</v>
      </c>
      <c r="N261" s="197">
        <f>'Data sup 2023'!S266</f>
        <v>0</v>
      </c>
      <c r="O261" s="197">
        <f>'Data sup 2023'!T266</f>
        <v>0</v>
      </c>
      <c r="P261" s="197">
        <f>'Data sup 2023'!U266</f>
        <v>0</v>
      </c>
      <c r="Q261" s="197">
        <f>'Data sup 2023'!V266</f>
        <v>0</v>
      </c>
      <c r="R261" s="197">
        <f>'Data sup 2023'!AI272</f>
        <v>0</v>
      </c>
      <c r="S261" s="198" t="str">
        <f t="shared" si="3"/>
        <v>N/A</v>
      </c>
      <c r="T261" s="194"/>
      <c r="U261" s="194"/>
      <c r="V261" s="194"/>
    </row>
    <row r="262" spans="1:22" ht="12.75">
      <c r="A262" s="186"/>
      <c r="B262" s="233" t="e">
        <f>'Data sup 2023'!A267</f>
        <v>#REF!</v>
      </c>
      <c r="C262" s="234"/>
      <c r="D262" s="195" t="e">
        <f>'Data sup 2023'!G267</f>
        <v>#REF!</v>
      </c>
      <c r="E262" s="196">
        <f>'Data sup 2023'!I267</f>
        <v>0</v>
      </c>
      <c r="F262" s="197">
        <f>'Data sup 2023'!K267</f>
        <v>0</v>
      </c>
      <c r="G262" s="197">
        <f>'Data sup 2023'!L267</f>
        <v>0</v>
      </c>
      <c r="H262" s="197">
        <f>'Data sup 2023'!M267</f>
        <v>0</v>
      </c>
      <c r="I262" s="197">
        <f>'Data sup 2023'!N267</f>
        <v>0</v>
      </c>
      <c r="J262" s="197">
        <f>'Data sup 2023'!O267</f>
        <v>0</v>
      </c>
      <c r="K262" s="197">
        <f>'Data sup 2023'!P267</f>
        <v>0</v>
      </c>
      <c r="L262" s="197">
        <f>'Data sup 2023'!Q267</f>
        <v>0</v>
      </c>
      <c r="M262" s="197">
        <f>'Data sup 2023'!R267</f>
        <v>0</v>
      </c>
      <c r="N262" s="197">
        <f>'Data sup 2023'!S267</f>
        <v>0</v>
      </c>
      <c r="O262" s="197">
        <f>'Data sup 2023'!T267</f>
        <v>0</v>
      </c>
      <c r="P262" s="197">
        <f>'Data sup 2023'!U267</f>
        <v>0</v>
      </c>
      <c r="Q262" s="197">
        <f>'Data sup 2023'!V267</f>
        <v>0</v>
      </c>
      <c r="R262" s="197">
        <f>'Data sup 2023'!AI273</f>
        <v>0</v>
      </c>
      <c r="S262" s="198" t="str">
        <f t="shared" si="3"/>
        <v>N/A</v>
      </c>
      <c r="T262" s="194"/>
      <c r="U262" s="194"/>
      <c r="V262" s="194"/>
    </row>
    <row r="263" spans="1:22" ht="12.75">
      <c r="A263" s="186"/>
      <c r="B263" s="233" t="e">
        <f>'Data sup 2023'!A268</f>
        <v>#REF!</v>
      </c>
      <c r="C263" s="234"/>
      <c r="D263" s="195" t="e">
        <f>'Data sup 2023'!G268</f>
        <v>#REF!</v>
      </c>
      <c r="E263" s="196">
        <f>'Data sup 2023'!I268</f>
        <v>0</v>
      </c>
      <c r="F263" s="197">
        <f>'Data sup 2023'!K268</f>
        <v>0</v>
      </c>
      <c r="G263" s="197">
        <f>'Data sup 2023'!L268</f>
        <v>0</v>
      </c>
      <c r="H263" s="197">
        <f>'Data sup 2023'!M268</f>
        <v>0</v>
      </c>
      <c r="I263" s="197">
        <f>'Data sup 2023'!N268</f>
        <v>0</v>
      </c>
      <c r="J263" s="197">
        <f>'Data sup 2023'!O268</f>
        <v>0</v>
      </c>
      <c r="K263" s="197">
        <f>'Data sup 2023'!P268</f>
        <v>0</v>
      </c>
      <c r="L263" s="197">
        <f>'Data sup 2023'!Q268</f>
        <v>0</v>
      </c>
      <c r="M263" s="197">
        <f>'Data sup 2023'!R268</f>
        <v>0</v>
      </c>
      <c r="N263" s="197">
        <f>'Data sup 2023'!S268</f>
        <v>0</v>
      </c>
      <c r="O263" s="197">
        <f>'Data sup 2023'!T268</f>
        <v>0</v>
      </c>
      <c r="P263" s="197">
        <f>'Data sup 2023'!U268</f>
        <v>0</v>
      </c>
      <c r="Q263" s="197">
        <f>'Data sup 2023'!V268</f>
        <v>0</v>
      </c>
      <c r="R263" s="197">
        <f>'Data sup 2023'!AI274</f>
        <v>0</v>
      </c>
      <c r="S263" s="198" t="str">
        <f t="shared" si="3"/>
        <v>N/A</v>
      </c>
      <c r="T263" s="194"/>
      <c r="U263" s="194"/>
      <c r="V263" s="194"/>
    </row>
    <row r="264" spans="1:22" ht="12.75">
      <c r="A264" s="186"/>
      <c r="B264" s="233" t="e">
        <f>'Data sup 2023'!A269</f>
        <v>#REF!</v>
      </c>
      <c r="C264" s="234"/>
      <c r="D264" s="195" t="e">
        <f>'Data sup 2023'!G269</f>
        <v>#REF!</v>
      </c>
      <c r="E264" s="196">
        <f>'Data sup 2023'!I269</f>
        <v>0</v>
      </c>
      <c r="F264" s="197">
        <f>'Data sup 2023'!K269</f>
        <v>0</v>
      </c>
      <c r="G264" s="197">
        <f>'Data sup 2023'!L269</f>
        <v>0</v>
      </c>
      <c r="H264" s="197">
        <f>'Data sup 2023'!M269</f>
        <v>0</v>
      </c>
      <c r="I264" s="197">
        <f>'Data sup 2023'!N269</f>
        <v>0</v>
      </c>
      <c r="J264" s="197">
        <f>'Data sup 2023'!O269</f>
        <v>0</v>
      </c>
      <c r="K264" s="197">
        <f>'Data sup 2023'!P269</f>
        <v>0</v>
      </c>
      <c r="L264" s="197">
        <f>'Data sup 2023'!Q269</f>
        <v>0</v>
      </c>
      <c r="M264" s="197">
        <f>'Data sup 2023'!R269</f>
        <v>0</v>
      </c>
      <c r="N264" s="197">
        <f>'Data sup 2023'!S269</f>
        <v>0</v>
      </c>
      <c r="O264" s="197">
        <f>'Data sup 2023'!T269</f>
        <v>0</v>
      </c>
      <c r="P264" s="197">
        <f>'Data sup 2023'!U269</f>
        <v>0</v>
      </c>
      <c r="Q264" s="197">
        <f>'Data sup 2023'!V269</f>
        <v>0</v>
      </c>
      <c r="R264" s="197">
        <f>'Data sup 2023'!AI275</f>
        <v>0</v>
      </c>
      <c r="S264" s="198" t="str">
        <f t="shared" si="3"/>
        <v>N/A</v>
      </c>
      <c r="T264" s="194"/>
      <c r="U264" s="194"/>
      <c r="V264" s="194"/>
    </row>
    <row r="265" spans="1:22" ht="12.75">
      <c r="A265" s="186"/>
      <c r="B265" s="233" t="e">
        <f>'Data sup 2023'!A270</f>
        <v>#REF!</v>
      </c>
      <c r="C265" s="234"/>
      <c r="D265" s="195" t="e">
        <f>'Data sup 2023'!G270</f>
        <v>#REF!</v>
      </c>
      <c r="E265" s="196">
        <f>'Data sup 2023'!I270</f>
        <v>0</v>
      </c>
      <c r="F265" s="197">
        <f>'Data sup 2023'!K270</f>
        <v>0</v>
      </c>
      <c r="G265" s="197">
        <f>'Data sup 2023'!L270</f>
        <v>0</v>
      </c>
      <c r="H265" s="197">
        <f>'Data sup 2023'!M270</f>
        <v>0</v>
      </c>
      <c r="I265" s="197">
        <f>'Data sup 2023'!N270</f>
        <v>0</v>
      </c>
      <c r="J265" s="197">
        <f>'Data sup 2023'!O270</f>
        <v>0</v>
      </c>
      <c r="K265" s="197">
        <f>'Data sup 2023'!P270</f>
        <v>0</v>
      </c>
      <c r="L265" s="197">
        <f>'Data sup 2023'!Q270</f>
        <v>0</v>
      </c>
      <c r="M265" s="197">
        <f>'Data sup 2023'!R270</f>
        <v>0</v>
      </c>
      <c r="N265" s="197">
        <f>'Data sup 2023'!S270</f>
        <v>0</v>
      </c>
      <c r="O265" s="197">
        <f>'Data sup 2023'!T270</f>
        <v>0</v>
      </c>
      <c r="P265" s="197">
        <f>'Data sup 2023'!U270</f>
        <v>0</v>
      </c>
      <c r="Q265" s="197">
        <f>'Data sup 2023'!V270</f>
        <v>0</v>
      </c>
      <c r="R265" s="197">
        <f>'Data sup 2023'!AI276</f>
        <v>0</v>
      </c>
      <c r="S265" s="198" t="str">
        <f t="shared" si="3"/>
        <v>N/A</v>
      </c>
      <c r="T265" s="194"/>
      <c r="U265" s="194"/>
      <c r="V265" s="194"/>
    </row>
    <row r="266" spans="1:22" ht="12.75">
      <c r="A266" s="186"/>
      <c r="B266" s="233" t="e">
        <f>'Data sup 2023'!A271</f>
        <v>#REF!</v>
      </c>
      <c r="C266" s="234"/>
      <c r="D266" s="195" t="e">
        <f>'Data sup 2023'!G271</f>
        <v>#REF!</v>
      </c>
      <c r="E266" s="196">
        <f>'Data sup 2023'!I271</f>
        <v>0</v>
      </c>
      <c r="F266" s="197">
        <f>'Data sup 2023'!K271</f>
        <v>0</v>
      </c>
      <c r="G266" s="197">
        <f>'Data sup 2023'!L271</f>
        <v>0</v>
      </c>
      <c r="H266" s="197">
        <f>'Data sup 2023'!M271</f>
        <v>0</v>
      </c>
      <c r="I266" s="197">
        <f>'Data sup 2023'!N271</f>
        <v>0</v>
      </c>
      <c r="J266" s="197">
        <f>'Data sup 2023'!O271</f>
        <v>0</v>
      </c>
      <c r="K266" s="197">
        <f>'Data sup 2023'!P271</f>
        <v>0</v>
      </c>
      <c r="L266" s="197">
        <f>'Data sup 2023'!Q271</f>
        <v>0</v>
      </c>
      <c r="M266" s="197">
        <f>'Data sup 2023'!R271</f>
        <v>0</v>
      </c>
      <c r="N266" s="197">
        <f>'Data sup 2023'!S271</f>
        <v>0</v>
      </c>
      <c r="O266" s="197">
        <f>'Data sup 2023'!T271</f>
        <v>0</v>
      </c>
      <c r="P266" s="197">
        <f>'Data sup 2023'!U271</f>
        <v>0</v>
      </c>
      <c r="Q266" s="197">
        <f>'Data sup 2023'!V271</f>
        <v>0</v>
      </c>
      <c r="R266" s="197">
        <f>'Data sup 2023'!AI277</f>
        <v>0</v>
      </c>
      <c r="S266" s="198" t="str">
        <f t="shared" si="3"/>
        <v>N/A</v>
      </c>
      <c r="T266" s="194"/>
      <c r="U266" s="194"/>
      <c r="V266" s="194"/>
    </row>
    <row r="267" spans="1:22" ht="12.75">
      <c r="A267" s="186"/>
      <c r="B267" s="233" t="e">
        <f>'Data sup 2023'!A272</f>
        <v>#REF!</v>
      </c>
      <c r="C267" s="234"/>
      <c r="D267" s="195" t="e">
        <f>'Data sup 2023'!G272</f>
        <v>#REF!</v>
      </c>
      <c r="E267" s="196">
        <f>'Data sup 2023'!I272</f>
        <v>0</v>
      </c>
      <c r="F267" s="197">
        <f>'Data sup 2023'!K272</f>
        <v>0</v>
      </c>
      <c r="G267" s="197">
        <f>'Data sup 2023'!L272</f>
        <v>0</v>
      </c>
      <c r="H267" s="197">
        <f>'Data sup 2023'!M272</f>
        <v>0</v>
      </c>
      <c r="I267" s="197">
        <f>'Data sup 2023'!N272</f>
        <v>0</v>
      </c>
      <c r="J267" s="197">
        <f>'Data sup 2023'!O272</f>
        <v>0</v>
      </c>
      <c r="K267" s="197">
        <f>'Data sup 2023'!P272</f>
        <v>0</v>
      </c>
      <c r="L267" s="197">
        <f>'Data sup 2023'!Q272</f>
        <v>0</v>
      </c>
      <c r="M267" s="197">
        <f>'Data sup 2023'!R272</f>
        <v>0</v>
      </c>
      <c r="N267" s="197">
        <f>'Data sup 2023'!S272</f>
        <v>0</v>
      </c>
      <c r="O267" s="197">
        <f>'Data sup 2023'!T272</f>
        <v>0</v>
      </c>
      <c r="P267" s="197">
        <f>'Data sup 2023'!U272</f>
        <v>0</v>
      </c>
      <c r="Q267" s="197">
        <f>'Data sup 2023'!V272</f>
        <v>0</v>
      </c>
      <c r="R267" s="197">
        <f>'Data sup 2023'!AI278</f>
        <v>0</v>
      </c>
      <c r="S267" s="198" t="str">
        <f t="shared" si="3"/>
        <v>N/A</v>
      </c>
      <c r="T267" s="194"/>
      <c r="U267" s="194"/>
      <c r="V267" s="194"/>
    </row>
    <row r="268" spans="1:22" ht="12.75">
      <c r="A268" s="186"/>
      <c r="B268" s="233" t="e">
        <f>'Data sup 2023'!A273</f>
        <v>#REF!</v>
      </c>
      <c r="C268" s="234"/>
      <c r="D268" s="195" t="e">
        <f>'Data sup 2023'!G273</f>
        <v>#REF!</v>
      </c>
      <c r="E268" s="196">
        <f>'Data sup 2023'!I273</f>
        <v>0</v>
      </c>
      <c r="F268" s="197">
        <f>'Data sup 2023'!K273</f>
        <v>0</v>
      </c>
      <c r="G268" s="197">
        <f>'Data sup 2023'!L273</f>
        <v>0</v>
      </c>
      <c r="H268" s="197">
        <f>'Data sup 2023'!M273</f>
        <v>0</v>
      </c>
      <c r="I268" s="197">
        <f>'Data sup 2023'!N273</f>
        <v>0</v>
      </c>
      <c r="J268" s="197">
        <f>'Data sup 2023'!O273</f>
        <v>0</v>
      </c>
      <c r="K268" s="197">
        <f>'Data sup 2023'!P273</f>
        <v>0</v>
      </c>
      <c r="L268" s="197">
        <f>'Data sup 2023'!Q273</f>
        <v>0</v>
      </c>
      <c r="M268" s="197">
        <f>'Data sup 2023'!R273</f>
        <v>0</v>
      </c>
      <c r="N268" s="197">
        <f>'Data sup 2023'!S273</f>
        <v>0</v>
      </c>
      <c r="O268" s="197">
        <f>'Data sup 2023'!T273</f>
        <v>0</v>
      </c>
      <c r="P268" s="197">
        <f>'Data sup 2023'!U273</f>
        <v>0</v>
      </c>
      <c r="Q268" s="197">
        <f>'Data sup 2023'!V273</f>
        <v>0</v>
      </c>
      <c r="R268" s="197">
        <f>'Data sup 2023'!AI279</f>
        <v>0</v>
      </c>
      <c r="S268" s="198" t="str">
        <f t="shared" si="3"/>
        <v>N/A</v>
      </c>
      <c r="T268" s="194"/>
      <c r="U268" s="194"/>
      <c r="V268" s="194"/>
    </row>
    <row r="269" spans="1:22" ht="12.75">
      <c r="A269" s="186"/>
      <c r="B269" s="233" t="e">
        <f>'Data sup 2023'!A274</f>
        <v>#REF!</v>
      </c>
      <c r="C269" s="234"/>
      <c r="D269" s="195" t="e">
        <f>'Data sup 2023'!G274</f>
        <v>#REF!</v>
      </c>
      <c r="E269" s="196">
        <f>'Data sup 2023'!I274</f>
        <v>0</v>
      </c>
      <c r="F269" s="197">
        <f>'Data sup 2023'!K274</f>
        <v>0</v>
      </c>
      <c r="G269" s="197">
        <f>'Data sup 2023'!L274</f>
        <v>0</v>
      </c>
      <c r="H269" s="197">
        <f>'Data sup 2023'!M274</f>
        <v>0</v>
      </c>
      <c r="I269" s="197">
        <f>'Data sup 2023'!N274</f>
        <v>0</v>
      </c>
      <c r="J269" s="197">
        <f>'Data sup 2023'!O274</f>
        <v>0</v>
      </c>
      <c r="K269" s="197">
        <f>'Data sup 2023'!P274</f>
        <v>0</v>
      </c>
      <c r="L269" s="197">
        <f>'Data sup 2023'!Q274</f>
        <v>0</v>
      </c>
      <c r="M269" s="197">
        <f>'Data sup 2023'!R274</f>
        <v>0</v>
      </c>
      <c r="N269" s="197">
        <f>'Data sup 2023'!S274</f>
        <v>0</v>
      </c>
      <c r="O269" s="197">
        <f>'Data sup 2023'!T274</f>
        <v>0</v>
      </c>
      <c r="P269" s="197">
        <f>'Data sup 2023'!U274</f>
        <v>0</v>
      </c>
      <c r="Q269" s="197">
        <f>'Data sup 2023'!V274</f>
        <v>0</v>
      </c>
      <c r="R269" s="197">
        <f>'Data sup 2023'!AI280</f>
        <v>0</v>
      </c>
      <c r="S269" s="198" t="str">
        <f t="shared" si="3"/>
        <v>N/A</v>
      </c>
      <c r="T269" s="194"/>
      <c r="U269" s="194"/>
      <c r="V269" s="194"/>
    </row>
    <row r="270" spans="1:22" ht="12.75">
      <c r="A270" s="186"/>
      <c r="B270" s="233" t="e">
        <f>'Data sup 2023'!A275</f>
        <v>#REF!</v>
      </c>
      <c r="C270" s="234"/>
      <c r="D270" s="195" t="e">
        <f>'Data sup 2023'!G275</f>
        <v>#REF!</v>
      </c>
      <c r="E270" s="196">
        <f>'Data sup 2023'!I275</f>
        <v>0</v>
      </c>
      <c r="F270" s="197">
        <f>'Data sup 2023'!K275</f>
        <v>0</v>
      </c>
      <c r="G270" s="197">
        <f>'Data sup 2023'!L275</f>
        <v>0</v>
      </c>
      <c r="H270" s="197">
        <f>'Data sup 2023'!M275</f>
        <v>0</v>
      </c>
      <c r="I270" s="197">
        <f>'Data sup 2023'!N275</f>
        <v>0</v>
      </c>
      <c r="J270" s="197">
        <f>'Data sup 2023'!O275</f>
        <v>0</v>
      </c>
      <c r="K270" s="197">
        <f>'Data sup 2023'!P275</f>
        <v>0</v>
      </c>
      <c r="L270" s="197">
        <f>'Data sup 2023'!Q275</f>
        <v>0</v>
      </c>
      <c r="M270" s="197">
        <f>'Data sup 2023'!R275</f>
        <v>0</v>
      </c>
      <c r="N270" s="197">
        <f>'Data sup 2023'!S275</f>
        <v>0</v>
      </c>
      <c r="O270" s="197">
        <f>'Data sup 2023'!T275</f>
        <v>0</v>
      </c>
      <c r="P270" s="197">
        <f>'Data sup 2023'!U275</f>
        <v>0</v>
      </c>
      <c r="Q270" s="197">
        <f>'Data sup 2023'!V275</f>
        <v>0</v>
      </c>
      <c r="R270" s="197">
        <f>'Data sup 2023'!AI281</f>
        <v>0</v>
      </c>
      <c r="S270" s="198" t="str">
        <f t="shared" si="3"/>
        <v>N/A</v>
      </c>
      <c r="T270" s="194"/>
      <c r="U270" s="194"/>
      <c r="V270" s="194"/>
    </row>
    <row r="271" spans="1:22" ht="12.75">
      <c r="A271" s="186"/>
      <c r="B271" s="233" t="e">
        <f>'Data sup 2023'!A276</f>
        <v>#REF!</v>
      </c>
      <c r="C271" s="234"/>
      <c r="D271" s="195" t="e">
        <f>'Data sup 2023'!G276</f>
        <v>#REF!</v>
      </c>
      <c r="E271" s="196">
        <f>'Data sup 2023'!I276</f>
        <v>0</v>
      </c>
      <c r="F271" s="197">
        <f>'Data sup 2023'!K276</f>
        <v>0</v>
      </c>
      <c r="G271" s="197">
        <f>'Data sup 2023'!L276</f>
        <v>0</v>
      </c>
      <c r="H271" s="197">
        <f>'Data sup 2023'!M276</f>
        <v>0</v>
      </c>
      <c r="I271" s="197">
        <f>'Data sup 2023'!N276</f>
        <v>0</v>
      </c>
      <c r="J271" s="197">
        <f>'Data sup 2023'!O276</f>
        <v>0</v>
      </c>
      <c r="K271" s="197">
        <f>'Data sup 2023'!P276</f>
        <v>0</v>
      </c>
      <c r="L271" s="197">
        <f>'Data sup 2023'!Q276</f>
        <v>0</v>
      </c>
      <c r="M271" s="197">
        <f>'Data sup 2023'!R276</f>
        <v>0</v>
      </c>
      <c r="N271" s="197">
        <f>'Data sup 2023'!S276</f>
        <v>0</v>
      </c>
      <c r="O271" s="197">
        <f>'Data sup 2023'!T276</f>
        <v>0</v>
      </c>
      <c r="P271" s="197">
        <f>'Data sup 2023'!U276</f>
        <v>0</v>
      </c>
      <c r="Q271" s="197">
        <f>'Data sup 2023'!V276</f>
        <v>0</v>
      </c>
      <c r="R271" s="197">
        <f>'Data sup 2023'!AI282</f>
        <v>0</v>
      </c>
      <c r="S271" s="198" t="str">
        <f t="shared" si="3"/>
        <v>N/A</v>
      </c>
      <c r="T271" s="194"/>
      <c r="U271" s="194"/>
      <c r="V271" s="194"/>
    </row>
    <row r="272" spans="1:22" ht="12.75">
      <c r="A272" s="186"/>
      <c r="B272" s="233" t="e">
        <f>'Data sup 2023'!A277</f>
        <v>#REF!</v>
      </c>
      <c r="C272" s="234"/>
      <c r="D272" s="195" t="e">
        <f>'Data sup 2023'!G277</f>
        <v>#REF!</v>
      </c>
      <c r="E272" s="196">
        <f>'Data sup 2023'!I277</f>
        <v>0</v>
      </c>
      <c r="F272" s="197">
        <f>'Data sup 2023'!K277</f>
        <v>0</v>
      </c>
      <c r="G272" s="197">
        <f>'Data sup 2023'!L277</f>
        <v>0</v>
      </c>
      <c r="H272" s="197">
        <f>'Data sup 2023'!M277</f>
        <v>0</v>
      </c>
      <c r="I272" s="197">
        <f>'Data sup 2023'!N277</f>
        <v>0</v>
      </c>
      <c r="J272" s="197">
        <f>'Data sup 2023'!O277</f>
        <v>0</v>
      </c>
      <c r="K272" s="197">
        <f>'Data sup 2023'!P277</f>
        <v>0</v>
      </c>
      <c r="L272" s="197">
        <f>'Data sup 2023'!Q277</f>
        <v>0</v>
      </c>
      <c r="M272" s="197">
        <f>'Data sup 2023'!R277</f>
        <v>0</v>
      </c>
      <c r="N272" s="197">
        <f>'Data sup 2023'!S277</f>
        <v>0</v>
      </c>
      <c r="O272" s="197">
        <f>'Data sup 2023'!T277</f>
        <v>0</v>
      </c>
      <c r="P272" s="197">
        <f>'Data sup 2023'!U277</f>
        <v>0</v>
      </c>
      <c r="Q272" s="197">
        <f>'Data sup 2023'!V277</f>
        <v>0</v>
      </c>
      <c r="R272" s="197">
        <f>'Data sup 2023'!AI283</f>
        <v>0</v>
      </c>
      <c r="S272" s="198" t="str">
        <f t="shared" si="3"/>
        <v>N/A</v>
      </c>
      <c r="T272" s="194"/>
      <c r="U272" s="194"/>
      <c r="V272" s="194"/>
    </row>
    <row r="273" spans="1:22" ht="12.75">
      <c r="A273" s="186"/>
      <c r="B273" s="233" t="e">
        <f>'Data sup 2023'!A278</f>
        <v>#REF!</v>
      </c>
      <c r="C273" s="234"/>
      <c r="D273" s="195" t="e">
        <f>'Data sup 2023'!G278</f>
        <v>#REF!</v>
      </c>
      <c r="E273" s="196">
        <f>'Data sup 2023'!I278</f>
        <v>0</v>
      </c>
      <c r="F273" s="197">
        <f>'Data sup 2023'!K278</f>
        <v>0</v>
      </c>
      <c r="G273" s="197">
        <f>'Data sup 2023'!L278</f>
        <v>0</v>
      </c>
      <c r="H273" s="197">
        <f>'Data sup 2023'!M278</f>
        <v>0</v>
      </c>
      <c r="I273" s="197">
        <f>'Data sup 2023'!N278</f>
        <v>0</v>
      </c>
      <c r="J273" s="197">
        <f>'Data sup 2023'!O278</f>
        <v>0</v>
      </c>
      <c r="K273" s="197">
        <f>'Data sup 2023'!P278</f>
        <v>0</v>
      </c>
      <c r="L273" s="197">
        <f>'Data sup 2023'!Q278</f>
        <v>0</v>
      </c>
      <c r="M273" s="197">
        <f>'Data sup 2023'!R278</f>
        <v>0</v>
      </c>
      <c r="N273" s="197">
        <f>'Data sup 2023'!S278</f>
        <v>0</v>
      </c>
      <c r="O273" s="197">
        <f>'Data sup 2023'!T278</f>
        <v>0</v>
      </c>
      <c r="P273" s="197">
        <f>'Data sup 2023'!U278</f>
        <v>0</v>
      </c>
      <c r="Q273" s="197">
        <f>'Data sup 2023'!V278</f>
        <v>0</v>
      </c>
      <c r="R273" s="197">
        <f>'Data sup 2023'!AI284</f>
        <v>0</v>
      </c>
      <c r="S273" s="198" t="str">
        <f t="shared" si="3"/>
        <v>N/A</v>
      </c>
      <c r="T273" s="194"/>
      <c r="U273" s="194"/>
      <c r="V273" s="194"/>
    </row>
    <row r="274" spans="1:22" ht="12.75">
      <c r="A274" s="186"/>
      <c r="B274" s="233" t="e">
        <f>'Data sup 2023'!A279</f>
        <v>#REF!</v>
      </c>
      <c r="C274" s="234"/>
      <c r="D274" s="195" t="e">
        <f>'Data sup 2023'!G279</f>
        <v>#REF!</v>
      </c>
      <c r="E274" s="196">
        <f>'Data sup 2023'!I279</f>
        <v>0</v>
      </c>
      <c r="F274" s="197">
        <f>'Data sup 2023'!K279</f>
        <v>0</v>
      </c>
      <c r="G274" s="197">
        <f>'Data sup 2023'!L279</f>
        <v>0</v>
      </c>
      <c r="H274" s="197">
        <f>'Data sup 2023'!M279</f>
        <v>0</v>
      </c>
      <c r="I274" s="197">
        <f>'Data sup 2023'!N279</f>
        <v>0</v>
      </c>
      <c r="J274" s="197">
        <f>'Data sup 2023'!O279</f>
        <v>0</v>
      </c>
      <c r="K274" s="197">
        <f>'Data sup 2023'!P279</f>
        <v>0</v>
      </c>
      <c r="L274" s="197">
        <f>'Data sup 2023'!Q279</f>
        <v>0</v>
      </c>
      <c r="M274" s="197">
        <f>'Data sup 2023'!R279</f>
        <v>0</v>
      </c>
      <c r="N274" s="197">
        <f>'Data sup 2023'!S279</f>
        <v>0</v>
      </c>
      <c r="O274" s="197">
        <f>'Data sup 2023'!T279</f>
        <v>0</v>
      </c>
      <c r="P274" s="197">
        <f>'Data sup 2023'!U279</f>
        <v>0</v>
      </c>
      <c r="Q274" s="197">
        <f>'Data sup 2023'!V279</f>
        <v>0</v>
      </c>
      <c r="R274" s="197">
        <f>'Data sup 2023'!AI285</f>
        <v>0</v>
      </c>
      <c r="S274" s="198" t="str">
        <f t="shared" si="3"/>
        <v>N/A</v>
      </c>
      <c r="T274" s="194"/>
      <c r="U274" s="194"/>
      <c r="V274" s="194"/>
    </row>
    <row r="275" spans="1:22" ht="12.75">
      <c r="A275" s="186"/>
      <c r="B275" s="233" t="e">
        <f>'Data sup 2023'!A280</f>
        <v>#REF!</v>
      </c>
      <c r="C275" s="234"/>
      <c r="D275" s="195" t="e">
        <f>'Data sup 2023'!G280</f>
        <v>#REF!</v>
      </c>
      <c r="E275" s="196">
        <f>'Data sup 2023'!I280</f>
        <v>0</v>
      </c>
      <c r="F275" s="197">
        <f>'Data sup 2023'!K280</f>
        <v>0</v>
      </c>
      <c r="G275" s="197">
        <f>'Data sup 2023'!L280</f>
        <v>0</v>
      </c>
      <c r="H275" s="197">
        <f>'Data sup 2023'!M280</f>
        <v>0</v>
      </c>
      <c r="I275" s="197">
        <f>'Data sup 2023'!N280</f>
        <v>0</v>
      </c>
      <c r="J275" s="197">
        <f>'Data sup 2023'!O280</f>
        <v>0</v>
      </c>
      <c r="K275" s="197">
        <f>'Data sup 2023'!P280</f>
        <v>0</v>
      </c>
      <c r="L275" s="197">
        <f>'Data sup 2023'!Q280</f>
        <v>0</v>
      </c>
      <c r="M275" s="197">
        <f>'Data sup 2023'!R280</f>
        <v>0</v>
      </c>
      <c r="N275" s="197">
        <f>'Data sup 2023'!S280</f>
        <v>0</v>
      </c>
      <c r="O275" s="197">
        <f>'Data sup 2023'!T280</f>
        <v>0</v>
      </c>
      <c r="P275" s="197">
        <f>'Data sup 2023'!U280</f>
        <v>0</v>
      </c>
      <c r="Q275" s="197">
        <f>'Data sup 2023'!V280</f>
        <v>0</v>
      </c>
      <c r="R275" s="197">
        <f>'Data sup 2023'!AI286</f>
        <v>0</v>
      </c>
      <c r="S275" s="198" t="str">
        <f t="shared" si="3"/>
        <v>N/A</v>
      </c>
      <c r="T275" s="194"/>
      <c r="U275" s="194"/>
      <c r="V275" s="194"/>
    </row>
    <row r="276" spans="1:22" ht="12.75">
      <c r="A276" s="186"/>
      <c r="B276" s="233" t="e">
        <f>'Data sup 2023'!A281</f>
        <v>#REF!</v>
      </c>
      <c r="C276" s="234"/>
      <c r="D276" s="195" t="e">
        <f>'Data sup 2023'!G281</f>
        <v>#REF!</v>
      </c>
      <c r="E276" s="196">
        <f>'Data sup 2023'!I281</f>
        <v>0</v>
      </c>
      <c r="F276" s="197">
        <f>'Data sup 2023'!K281</f>
        <v>0</v>
      </c>
      <c r="G276" s="197">
        <f>'Data sup 2023'!L281</f>
        <v>0</v>
      </c>
      <c r="H276" s="197">
        <f>'Data sup 2023'!M281</f>
        <v>0</v>
      </c>
      <c r="I276" s="197">
        <f>'Data sup 2023'!N281</f>
        <v>0</v>
      </c>
      <c r="J276" s="197">
        <f>'Data sup 2023'!O281</f>
        <v>0</v>
      </c>
      <c r="K276" s="197">
        <f>'Data sup 2023'!P281</f>
        <v>0</v>
      </c>
      <c r="L276" s="197">
        <f>'Data sup 2023'!Q281</f>
        <v>0</v>
      </c>
      <c r="M276" s="197">
        <f>'Data sup 2023'!R281</f>
        <v>0</v>
      </c>
      <c r="N276" s="197">
        <f>'Data sup 2023'!S281</f>
        <v>0</v>
      </c>
      <c r="O276" s="197">
        <f>'Data sup 2023'!T281</f>
        <v>0</v>
      </c>
      <c r="P276" s="197">
        <f>'Data sup 2023'!U281</f>
        <v>0</v>
      </c>
      <c r="Q276" s="197">
        <f>'Data sup 2023'!V281</f>
        <v>0</v>
      </c>
      <c r="R276" s="197">
        <f>'Data sup 2023'!AI287</f>
        <v>0</v>
      </c>
      <c r="S276" s="198" t="str">
        <f t="shared" si="3"/>
        <v>N/A</v>
      </c>
      <c r="T276" s="194"/>
      <c r="U276" s="194"/>
      <c r="V276" s="194"/>
    </row>
    <row r="277" spans="1:22" ht="12.75">
      <c r="A277" s="186"/>
      <c r="B277" s="233" t="e">
        <f>'Data sup 2023'!A282</f>
        <v>#REF!</v>
      </c>
      <c r="C277" s="234"/>
      <c r="D277" s="195" t="e">
        <f>'Data sup 2023'!G282</f>
        <v>#REF!</v>
      </c>
      <c r="E277" s="196">
        <f>'Data sup 2023'!I282</f>
        <v>0</v>
      </c>
      <c r="F277" s="197">
        <f>'Data sup 2023'!K282</f>
        <v>0</v>
      </c>
      <c r="G277" s="197">
        <f>'Data sup 2023'!L282</f>
        <v>0</v>
      </c>
      <c r="H277" s="197">
        <f>'Data sup 2023'!M282</f>
        <v>0</v>
      </c>
      <c r="I277" s="197">
        <f>'Data sup 2023'!N282</f>
        <v>0</v>
      </c>
      <c r="J277" s="197">
        <f>'Data sup 2023'!O282</f>
        <v>0</v>
      </c>
      <c r="K277" s="197">
        <f>'Data sup 2023'!P282</f>
        <v>0</v>
      </c>
      <c r="L277" s="197">
        <f>'Data sup 2023'!Q282</f>
        <v>0</v>
      </c>
      <c r="M277" s="197">
        <f>'Data sup 2023'!R282</f>
        <v>0</v>
      </c>
      <c r="N277" s="197">
        <f>'Data sup 2023'!S282</f>
        <v>0</v>
      </c>
      <c r="O277" s="197">
        <f>'Data sup 2023'!T282</f>
        <v>0</v>
      </c>
      <c r="P277" s="197">
        <f>'Data sup 2023'!U282</f>
        <v>0</v>
      </c>
      <c r="Q277" s="197">
        <f>'Data sup 2023'!V282</f>
        <v>0</v>
      </c>
      <c r="R277" s="197">
        <f>'Data sup 2023'!AI288</f>
        <v>0</v>
      </c>
      <c r="S277" s="198" t="str">
        <f t="shared" si="3"/>
        <v>N/A</v>
      </c>
      <c r="T277" s="194"/>
      <c r="U277" s="194"/>
      <c r="V277" s="194"/>
    </row>
    <row r="278" spans="1:22" ht="12.75">
      <c r="A278" s="186"/>
      <c r="B278" s="233" t="e">
        <f>'Data sup 2023'!A283</f>
        <v>#REF!</v>
      </c>
      <c r="C278" s="234"/>
      <c r="D278" s="195" t="e">
        <f>'Data sup 2023'!G283</f>
        <v>#REF!</v>
      </c>
      <c r="E278" s="196">
        <f>'Data sup 2023'!I283</f>
        <v>0</v>
      </c>
      <c r="F278" s="197">
        <f>'Data sup 2023'!K283</f>
        <v>0</v>
      </c>
      <c r="G278" s="197">
        <f>'Data sup 2023'!L283</f>
        <v>0</v>
      </c>
      <c r="H278" s="197">
        <f>'Data sup 2023'!M283</f>
        <v>0</v>
      </c>
      <c r="I278" s="197">
        <f>'Data sup 2023'!N283</f>
        <v>0</v>
      </c>
      <c r="J278" s="197">
        <f>'Data sup 2023'!O283</f>
        <v>0</v>
      </c>
      <c r="K278" s="197">
        <f>'Data sup 2023'!P283</f>
        <v>0</v>
      </c>
      <c r="L278" s="197">
        <f>'Data sup 2023'!Q283</f>
        <v>0</v>
      </c>
      <c r="M278" s="197">
        <f>'Data sup 2023'!R283</f>
        <v>0</v>
      </c>
      <c r="N278" s="197">
        <f>'Data sup 2023'!S283</f>
        <v>0</v>
      </c>
      <c r="O278" s="197">
        <f>'Data sup 2023'!T283</f>
        <v>0</v>
      </c>
      <c r="P278" s="197">
        <f>'Data sup 2023'!U283</f>
        <v>0</v>
      </c>
      <c r="Q278" s="197">
        <f>'Data sup 2023'!V283</f>
        <v>0</v>
      </c>
      <c r="R278" s="197">
        <f>'Data sup 2023'!AI289</f>
        <v>0</v>
      </c>
      <c r="S278" s="198" t="str">
        <f t="shared" si="3"/>
        <v>N/A</v>
      </c>
      <c r="T278" s="194"/>
      <c r="U278" s="194"/>
      <c r="V278" s="194"/>
    </row>
    <row r="279" spans="1:22" ht="12.75">
      <c r="A279" s="186"/>
      <c r="B279" s="233" t="e">
        <f>'Data sup 2023'!A284</f>
        <v>#REF!</v>
      </c>
      <c r="C279" s="234"/>
      <c r="D279" s="195" t="e">
        <f>'Data sup 2023'!G284</f>
        <v>#REF!</v>
      </c>
      <c r="E279" s="196">
        <f>'Data sup 2023'!I284</f>
        <v>0</v>
      </c>
      <c r="F279" s="197">
        <f>'Data sup 2023'!K284</f>
        <v>0</v>
      </c>
      <c r="G279" s="197">
        <f>'Data sup 2023'!L284</f>
        <v>0</v>
      </c>
      <c r="H279" s="197">
        <f>'Data sup 2023'!M284</f>
        <v>0</v>
      </c>
      <c r="I279" s="197">
        <f>'Data sup 2023'!N284</f>
        <v>0</v>
      </c>
      <c r="J279" s="197">
        <f>'Data sup 2023'!O284</f>
        <v>0</v>
      </c>
      <c r="K279" s="197">
        <f>'Data sup 2023'!P284</f>
        <v>0</v>
      </c>
      <c r="L279" s="197">
        <f>'Data sup 2023'!Q284</f>
        <v>0</v>
      </c>
      <c r="M279" s="197">
        <f>'Data sup 2023'!R284</f>
        <v>0</v>
      </c>
      <c r="N279" s="197">
        <f>'Data sup 2023'!S284</f>
        <v>0</v>
      </c>
      <c r="O279" s="197">
        <f>'Data sup 2023'!T284</f>
        <v>0</v>
      </c>
      <c r="P279" s="197">
        <f>'Data sup 2023'!U284</f>
        <v>0</v>
      </c>
      <c r="Q279" s="197">
        <f>'Data sup 2023'!V284</f>
        <v>0</v>
      </c>
      <c r="R279" s="197">
        <f>'Data sup 2023'!AI290</f>
        <v>0</v>
      </c>
      <c r="S279" s="198" t="str">
        <f t="shared" si="3"/>
        <v>N/A</v>
      </c>
      <c r="T279" s="194"/>
      <c r="U279" s="194"/>
      <c r="V279" s="194"/>
    </row>
    <row r="280" spans="1:22" ht="12.75">
      <c r="A280" s="186"/>
      <c r="B280" s="233" t="e">
        <f>'Data sup 2023'!A285</f>
        <v>#REF!</v>
      </c>
      <c r="C280" s="234"/>
      <c r="D280" s="195" t="e">
        <f>'Data sup 2023'!G285</f>
        <v>#REF!</v>
      </c>
      <c r="E280" s="196">
        <f>'Data sup 2023'!I285</f>
        <v>0</v>
      </c>
      <c r="F280" s="197">
        <f>'Data sup 2023'!K285</f>
        <v>0</v>
      </c>
      <c r="G280" s="197">
        <f>'Data sup 2023'!L285</f>
        <v>0</v>
      </c>
      <c r="H280" s="197">
        <f>'Data sup 2023'!M285</f>
        <v>0</v>
      </c>
      <c r="I280" s="197">
        <f>'Data sup 2023'!N285</f>
        <v>0</v>
      </c>
      <c r="J280" s="197">
        <f>'Data sup 2023'!O285</f>
        <v>0</v>
      </c>
      <c r="K280" s="197">
        <f>'Data sup 2023'!P285</f>
        <v>0</v>
      </c>
      <c r="L280" s="197">
        <f>'Data sup 2023'!Q285</f>
        <v>0</v>
      </c>
      <c r="M280" s="197">
        <f>'Data sup 2023'!R285</f>
        <v>0</v>
      </c>
      <c r="N280" s="197">
        <f>'Data sup 2023'!S285</f>
        <v>0</v>
      </c>
      <c r="O280" s="197">
        <f>'Data sup 2023'!T285</f>
        <v>0</v>
      </c>
      <c r="P280" s="197">
        <f>'Data sup 2023'!U285</f>
        <v>0</v>
      </c>
      <c r="Q280" s="197">
        <f>'Data sup 2023'!V285</f>
        <v>0</v>
      </c>
      <c r="R280" s="197">
        <f>'Data sup 2023'!AI291</f>
        <v>0</v>
      </c>
      <c r="S280" s="198" t="str">
        <f t="shared" si="3"/>
        <v>N/A</v>
      </c>
      <c r="T280" s="194"/>
      <c r="U280" s="194"/>
      <c r="V280" s="194"/>
    </row>
    <row r="281" spans="1:22" ht="12.75">
      <c r="A281" s="186"/>
      <c r="B281" s="233" t="e">
        <f>'Data sup 2023'!A286</f>
        <v>#REF!</v>
      </c>
      <c r="C281" s="234"/>
      <c r="D281" s="195" t="e">
        <f>'Data sup 2023'!G286</f>
        <v>#REF!</v>
      </c>
      <c r="E281" s="196">
        <f>'Data sup 2023'!I286</f>
        <v>0</v>
      </c>
      <c r="F281" s="197">
        <f>'Data sup 2023'!K286</f>
        <v>0</v>
      </c>
      <c r="G281" s="197">
        <f>'Data sup 2023'!L286</f>
        <v>0</v>
      </c>
      <c r="H281" s="197">
        <f>'Data sup 2023'!M286</f>
        <v>0</v>
      </c>
      <c r="I281" s="197">
        <f>'Data sup 2023'!N286</f>
        <v>0</v>
      </c>
      <c r="J281" s="197">
        <f>'Data sup 2023'!O286</f>
        <v>0</v>
      </c>
      <c r="K281" s="197">
        <f>'Data sup 2023'!P286</f>
        <v>0</v>
      </c>
      <c r="L281" s="197">
        <f>'Data sup 2023'!Q286</f>
        <v>0</v>
      </c>
      <c r="M281" s="197">
        <f>'Data sup 2023'!R286</f>
        <v>0</v>
      </c>
      <c r="N281" s="197">
        <f>'Data sup 2023'!S286</f>
        <v>0</v>
      </c>
      <c r="O281" s="197">
        <f>'Data sup 2023'!T286</f>
        <v>0</v>
      </c>
      <c r="P281" s="197">
        <f>'Data sup 2023'!U286</f>
        <v>0</v>
      </c>
      <c r="Q281" s="197">
        <f>'Data sup 2023'!V286</f>
        <v>0</v>
      </c>
      <c r="R281" s="197">
        <f>'Data sup 2023'!AI292</f>
        <v>0</v>
      </c>
      <c r="S281" s="198" t="str">
        <f t="shared" si="3"/>
        <v>N/A</v>
      </c>
      <c r="T281" s="194"/>
      <c r="U281" s="194"/>
      <c r="V281" s="194"/>
    </row>
    <row r="282" spans="1:22" ht="12.75">
      <c r="A282" s="186"/>
      <c r="B282" s="233" t="e">
        <f>'Data sup 2023'!A287</f>
        <v>#REF!</v>
      </c>
      <c r="C282" s="234"/>
      <c r="D282" s="195" t="e">
        <f>'Data sup 2023'!G287</f>
        <v>#REF!</v>
      </c>
      <c r="E282" s="196">
        <f>'Data sup 2023'!I287</f>
        <v>0</v>
      </c>
      <c r="F282" s="197">
        <f>'Data sup 2023'!K287</f>
        <v>0</v>
      </c>
      <c r="G282" s="197">
        <f>'Data sup 2023'!L287</f>
        <v>0</v>
      </c>
      <c r="H282" s="197">
        <f>'Data sup 2023'!M287</f>
        <v>0</v>
      </c>
      <c r="I282" s="197">
        <f>'Data sup 2023'!N287</f>
        <v>0</v>
      </c>
      <c r="J282" s="197">
        <f>'Data sup 2023'!O287</f>
        <v>0</v>
      </c>
      <c r="K282" s="197">
        <f>'Data sup 2023'!P287</f>
        <v>0</v>
      </c>
      <c r="L282" s="197">
        <f>'Data sup 2023'!Q287</f>
        <v>0</v>
      </c>
      <c r="M282" s="197">
        <f>'Data sup 2023'!R287</f>
        <v>0</v>
      </c>
      <c r="N282" s="197">
        <f>'Data sup 2023'!S287</f>
        <v>0</v>
      </c>
      <c r="O282" s="197">
        <f>'Data sup 2023'!T287</f>
        <v>0</v>
      </c>
      <c r="P282" s="197">
        <f>'Data sup 2023'!U287</f>
        <v>0</v>
      </c>
      <c r="Q282" s="197">
        <f>'Data sup 2023'!V287</f>
        <v>0</v>
      </c>
      <c r="R282" s="197">
        <f>'Data sup 2023'!AI293</f>
        <v>0</v>
      </c>
      <c r="S282" s="198" t="str">
        <f t="shared" si="3"/>
        <v>N/A</v>
      </c>
      <c r="T282" s="194"/>
      <c r="U282" s="194"/>
      <c r="V282" s="194"/>
    </row>
    <row r="283" spans="1:22" ht="12.75">
      <c r="A283" s="186"/>
      <c r="B283" s="233" t="e">
        <f>'Data sup 2023'!A288</f>
        <v>#REF!</v>
      </c>
      <c r="C283" s="234"/>
      <c r="D283" s="195" t="e">
        <f>'Data sup 2023'!G288</f>
        <v>#REF!</v>
      </c>
      <c r="E283" s="196">
        <f>'Data sup 2023'!I288</f>
        <v>0</v>
      </c>
      <c r="F283" s="197">
        <f>'Data sup 2023'!K288</f>
        <v>0</v>
      </c>
      <c r="G283" s="197">
        <f>'Data sup 2023'!L288</f>
        <v>0</v>
      </c>
      <c r="H283" s="197">
        <f>'Data sup 2023'!M288</f>
        <v>0</v>
      </c>
      <c r="I283" s="197">
        <f>'Data sup 2023'!N288</f>
        <v>0</v>
      </c>
      <c r="J283" s="197">
        <f>'Data sup 2023'!O288</f>
        <v>0</v>
      </c>
      <c r="K283" s="197">
        <f>'Data sup 2023'!P288</f>
        <v>0</v>
      </c>
      <c r="L283" s="197">
        <f>'Data sup 2023'!Q288</f>
        <v>0</v>
      </c>
      <c r="M283" s="197">
        <f>'Data sup 2023'!R288</f>
        <v>0</v>
      </c>
      <c r="N283" s="197">
        <f>'Data sup 2023'!S288</f>
        <v>0</v>
      </c>
      <c r="O283" s="197">
        <f>'Data sup 2023'!T288</f>
        <v>0</v>
      </c>
      <c r="P283" s="197">
        <f>'Data sup 2023'!U288</f>
        <v>0</v>
      </c>
      <c r="Q283" s="197">
        <f>'Data sup 2023'!V288</f>
        <v>0</v>
      </c>
      <c r="R283" s="197">
        <f>'Data sup 2023'!AI294</f>
        <v>0</v>
      </c>
      <c r="S283" s="198" t="str">
        <f t="shared" si="3"/>
        <v>N/A</v>
      </c>
      <c r="T283" s="194"/>
      <c r="U283" s="194"/>
      <c r="V283" s="194"/>
    </row>
    <row r="284" spans="1:22" ht="12.75">
      <c r="A284" s="186"/>
      <c r="B284" s="233" t="e">
        <f>'Data sup 2023'!A289</f>
        <v>#REF!</v>
      </c>
      <c r="C284" s="234"/>
      <c r="D284" s="195" t="e">
        <f>'Data sup 2023'!G289</f>
        <v>#REF!</v>
      </c>
      <c r="E284" s="196">
        <f>'Data sup 2023'!I289</f>
        <v>0</v>
      </c>
      <c r="F284" s="197">
        <f>'Data sup 2023'!K289</f>
        <v>0</v>
      </c>
      <c r="G284" s="197">
        <f>'Data sup 2023'!L289</f>
        <v>0</v>
      </c>
      <c r="H284" s="197">
        <f>'Data sup 2023'!M289</f>
        <v>0</v>
      </c>
      <c r="I284" s="197">
        <f>'Data sup 2023'!N289</f>
        <v>0</v>
      </c>
      <c r="J284" s="197">
        <f>'Data sup 2023'!O289</f>
        <v>0</v>
      </c>
      <c r="K284" s="197">
        <f>'Data sup 2023'!P289</f>
        <v>0</v>
      </c>
      <c r="L284" s="197">
        <f>'Data sup 2023'!Q289</f>
        <v>0</v>
      </c>
      <c r="M284" s="197">
        <f>'Data sup 2023'!R289</f>
        <v>0</v>
      </c>
      <c r="N284" s="197">
        <f>'Data sup 2023'!S289</f>
        <v>0</v>
      </c>
      <c r="O284" s="197">
        <f>'Data sup 2023'!T289</f>
        <v>0</v>
      </c>
      <c r="P284" s="197">
        <f>'Data sup 2023'!U289</f>
        <v>0</v>
      </c>
      <c r="Q284" s="197">
        <f>'Data sup 2023'!V289</f>
        <v>0</v>
      </c>
      <c r="R284" s="197">
        <f>'Data sup 2023'!AI295</f>
        <v>0</v>
      </c>
      <c r="S284" s="198" t="str">
        <f t="shared" si="3"/>
        <v>N/A</v>
      </c>
      <c r="T284" s="194"/>
      <c r="U284" s="194"/>
      <c r="V284" s="194"/>
    </row>
    <row r="285" spans="1:22" ht="12.75">
      <c r="A285" s="186"/>
      <c r="B285" s="233" t="e">
        <f>'Data sup 2023'!A290</f>
        <v>#REF!</v>
      </c>
      <c r="C285" s="234"/>
      <c r="D285" s="195" t="e">
        <f>'Data sup 2023'!G290</f>
        <v>#REF!</v>
      </c>
      <c r="E285" s="196">
        <f>'Data sup 2023'!I290</f>
        <v>0</v>
      </c>
      <c r="F285" s="197">
        <f>'Data sup 2023'!K290</f>
        <v>0</v>
      </c>
      <c r="G285" s="197">
        <f>'Data sup 2023'!L290</f>
        <v>0</v>
      </c>
      <c r="H285" s="197">
        <f>'Data sup 2023'!M290</f>
        <v>0</v>
      </c>
      <c r="I285" s="197">
        <f>'Data sup 2023'!N290</f>
        <v>0</v>
      </c>
      <c r="J285" s="197">
        <f>'Data sup 2023'!O290</f>
        <v>0</v>
      </c>
      <c r="K285" s="197">
        <f>'Data sup 2023'!P290</f>
        <v>0</v>
      </c>
      <c r="L285" s="197">
        <f>'Data sup 2023'!Q290</f>
        <v>0</v>
      </c>
      <c r="M285" s="197">
        <f>'Data sup 2023'!R290</f>
        <v>0</v>
      </c>
      <c r="N285" s="197">
        <f>'Data sup 2023'!S290</f>
        <v>0</v>
      </c>
      <c r="O285" s="197">
        <f>'Data sup 2023'!T290</f>
        <v>0</v>
      </c>
      <c r="P285" s="197">
        <f>'Data sup 2023'!U290</f>
        <v>0</v>
      </c>
      <c r="Q285" s="197">
        <f>'Data sup 2023'!V290</f>
        <v>0</v>
      </c>
      <c r="R285" s="197">
        <f>'Data sup 2023'!AI296</f>
        <v>0</v>
      </c>
      <c r="S285" s="198" t="str">
        <f t="shared" si="3"/>
        <v>N/A</v>
      </c>
      <c r="T285" s="194"/>
      <c r="U285" s="194"/>
      <c r="V285" s="194"/>
    </row>
    <row r="286" spans="1:22" ht="12.75">
      <c r="A286" s="186"/>
      <c r="B286" s="233" t="e">
        <f>'Data sup 2023'!A291</f>
        <v>#REF!</v>
      </c>
      <c r="C286" s="234"/>
      <c r="D286" s="195" t="e">
        <f>'Data sup 2023'!G291</f>
        <v>#REF!</v>
      </c>
      <c r="E286" s="196">
        <f>'Data sup 2023'!I291</f>
        <v>0</v>
      </c>
      <c r="F286" s="197">
        <f>'Data sup 2023'!K291</f>
        <v>0</v>
      </c>
      <c r="G286" s="197">
        <f>'Data sup 2023'!L291</f>
        <v>0</v>
      </c>
      <c r="H286" s="197">
        <f>'Data sup 2023'!M291</f>
        <v>0</v>
      </c>
      <c r="I286" s="197">
        <f>'Data sup 2023'!N291</f>
        <v>0</v>
      </c>
      <c r="J286" s="197">
        <f>'Data sup 2023'!O291</f>
        <v>0</v>
      </c>
      <c r="K286" s="197">
        <f>'Data sup 2023'!P291</f>
        <v>0</v>
      </c>
      <c r="L286" s="197">
        <f>'Data sup 2023'!Q291</f>
        <v>0</v>
      </c>
      <c r="M286" s="197">
        <f>'Data sup 2023'!R291</f>
        <v>0</v>
      </c>
      <c r="N286" s="197">
        <f>'Data sup 2023'!S291</f>
        <v>0</v>
      </c>
      <c r="O286" s="197">
        <f>'Data sup 2023'!T291</f>
        <v>0</v>
      </c>
      <c r="P286" s="197">
        <f>'Data sup 2023'!U291</f>
        <v>0</v>
      </c>
      <c r="Q286" s="197">
        <f>'Data sup 2023'!V291</f>
        <v>0</v>
      </c>
      <c r="R286" s="197">
        <f>'Data sup 2023'!AI297</f>
        <v>0</v>
      </c>
      <c r="S286" s="198" t="str">
        <f t="shared" si="3"/>
        <v>N/A</v>
      </c>
      <c r="T286" s="194"/>
      <c r="U286" s="194"/>
      <c r="V286" s="194"/>
    </row>
    <row r="287" spans="1:22" ht="12.75">
      <c r="A287" s="186"/>
      <c r="B287" s="233" t="e">
        <f>'Data sup 2023'!A292</f>
        <v>#REF!</v>
      </c>
      <c r="C287" s="234"/>
      <c r="D287" s="195" t="e">
        <f>'Data sup 2023'!G292</f>
        <v>#REF!</v>
      </c>
      <c r="E287" s="196">
        <f>'Data sup 2023'!I292</f>
        <v>0</v>
      </c>
      <c r="F287" s="197">
        <f>'Data sup 2023'!K292</f>
        <v>0</v>
      </c>
      <c r="G287" s="197">
        <f>'Data sup 2023'!L292</f>
        <v>0</v>
      </c>
      <c r="H287" s="197">
        <f>'Data sup 2023'!M292</f>
        <v>0</v>
      </c>
      <c r="I287" s="197">
        <f>'Data sup 2023'!N292</f>
        <v>0</v>
      </c>
      <c r="J287" s="197">
        <f>'Data sup 2023'!O292</f>
        <v>0</v>
      </c>
      <c r="K287" s="197">
        <f>'Data sup 2023'!P292</f>
        <v>0</v>
      </c>
      <c r="L287" s="197">
        <f>'Data sup 2023'!Q292</f>
        <v>0</v>
      </c>
      <c r="M287" s="197">
        <f>'Data sup 2023'!R292</f>
        <v>0</v>
      </c>
      <c r="N287" s="197">
        <f>'Data sup 2023'!S292</f>
        <v>0</v>
      </c>
      <c r="O287" s="197">
        <f>'Data sup 2023'!T292</f>
        <v>0</v>
      </c>
      <c r="P287" s="197">
        <f>'Data sup 2023'!U292</f>
        <v>0</v>
      </c>
      <c r="Q287" s="197">
        <f>'Data sup 2023'!V292</f>
        <v>0</v>
      </c>
      <c r="R287" s="197">
        <f>'Data sup 2023'!AI298</f>
        <v>0</v>
      </c>
      <c r="S287" s="198" t="str">
        <f t="shared" si="3"/>
        <v>N/A</v>
      </c>
      <c r="T287" s="194"/>
      <c r="U287" s="194"/>
      <c r="V287" s="194"/>
    </row>
    <row r="288" spans="1:22" ht="12.75">
      <c r="A288" s="186"/>
      <c r="B288" s="233" t="e">
        <f>'Data sup 2023'!A293</f>
        <v>#REF!</v>
      </c>
      <c r="C288" s="234"/>
      <c r="D288" s="195" t="e">
        <f>'Data sup 2023'!G293</f>
        <v>#REF!</v>
      </c>
      <c r="E288" s="196">
        <f>'Data sup 2023'!I293</f>
        <v>0</v>
      </c>
      <c r="F288" s="197">
        <f>'Data sup 2023'!K293</f>
        <v>0</v>
      </c>
      <c r="G288" s="197">
        <f>'Data sup 2023'!L293</f>
        <v>0</v>
      </c>
      <c r="H288" s="197">
        <f>'Data sup 2023'!M293</f>
        <v>0</v>
      </c>
      <c r="I288" s="197">
        <f>'Data sup 2023'!N293</f>
        <v>0</v>
      </c>
      <c r="J288" s="197">
        <f>'Data sup 2023'!O293</f>
        <v>0</v>
      </c>
      <c r="K288" s="197">
        <f>'Data sup 2023'!P293</f>
        <v>0</v>
      </c>
      <c r="L288" s="197">
        <f>'Data sup 2023'!Q293</f>
        <v>0</v>
      </c>
      <c r="M288" s="197">
        <f>'Data sup 2023'!R293</f>
        <v>0</v>
      </c>
      <c r="N288" s="197">
        <f>'Data sup 2023'!S293</f>
        <v>0</v>
      </c>
      <c r="O288" s="197">
        <f>'Data sup 2023'!T293</f>
        <v>0</v>
      </c>
      <c r="P288" s="197">
        <f>'Data sup 2023'!U293</f>
        <v>0</v>
      </c>
      <c r="Q288" s="197">
        <f>'Data sup 2023'!V293</f>
        <v>0</v>
      </c>
      <c r="R288" s="197">
        <f>'Data sup 2023'!AI299</f>
        <v>0</v>
      </c>
      <c r="S288" s="198" t="str">
        <f t="shared" si="3"/>
        <v>N/A</v>
      </c>
      <c r="T288" s="194"/>
      <c r="U288" s="194"/>
      <c r="V288" s="194"/>
    </row>
    <row r="289" spans="1:22" ht="12.75">
      <c r="A289" s="186"/>
      <c r="B289" s="233" t="e">
        <f>'Data sup 2023'!A294</f>
        <v>#REF!</v>
      </c>
      <c r="C289" s="234"/>
      <c r="D289" s="195" t="e">
        <f>'Data sup 2023'!G294</f>
        <v>#REF!</v>
      </c>
      <c r="E289" s="196">
        <f>'Data sup 2023'!I294</f>
        <v>0</v>
      </c>
      <c r="F289" s="197">
        <f>'Data sup 2023'!K294</f>
        <v>0</v>
      </c>
      <c r="G289" s="197">
        <f>'Data sup 2023'!L294</f>
        <v>0</v>
      </c>
      <c r="H289" s="197">
        <f>'Data sup 2023'!M294</f>
        <v>0</v>
      </c>
      <c r="I289" s="197">
        <f>'Data sup 2023'!N294</f>
        <v>0</v>
      </c>
      <c r="J289" s="197">
        <f>'Data sup 2023'!O294</f>
        <v>0</v>
      </c>
      <c r="K289" s="197">
        <f>'Data sup 2023'!P294</f>
        <v>0</v>
      </c>
      <c r="L289" s="197">
        <f>'Data sup 2023'!Q294</f>
        <v>0</v>
      </c>
      <c r="M289" s="197">
        <f>'Data sup 2023'!R294</f>
        <v>0</v>
      </c>
      <c r="N289" s="197">
        <f>'Data sup 2023'!S294</f>
        <v>0</v>
      </c>
      <c r="O289" s="197">
        <f>'Data sup 2023'!T294</f>
        <v>0</v>
      </c>
      <c r="P289" s="197">
        <f>'Data sup 2023'!U294</f>
        <v>0</v>
      </c>
      <c r="Q289" s="197">
        <f>'Data sup 2023'!V294</f>
        <v>0</v>
      </c>
      <c r="R289" s="197">
        <f>'Data sup 2023'!AI300</f>
        <v>0</v>
      </c>
      <c r="S289" s="198" t="str">
        <f t="shared" si="3"/>
        <v>N/A</v>
      </c>
      <c r="T289" s="194"/>
      <c r="U289" s="194"/>
      <c r="V289" s="194"/>
    </row>
    <row r="290" spans="1:22" ht="12.75">
      <c r="A290" s="186"/>
      <c r="B290" s="233" t="e">
        <f>'Data sup 2023'!A295</f>
        <v>#REF!</v>
      </c>
      <c r="C290" s="234"/>
      <c r="D290" s="195" t="e">
        <f>'Data sup 2023'!G295</f>
        <v>#REF!</v>
      </c>
      <c r="E290" s="196">
        <f>'Data sup 2023'!I295</f>
        <v>0</v>
      </c>
      <c r="F290" s="197">
        <f>'Data sup 2023'!K295</f>
        <v>0</v>
      </c>
      <c r="G290" s="197">
        <f>'Data sup 2023'!L295</f>
        <v>0</v>
      </c>
      <c r="H290" s="197">
        <f>'Data sup 2023'!M295</f>
        <v>0</v>
      </c>
      <c r="I290" s="197">
        <f>'Data sup 2023'!N295</f>
        <v>0</v>
      </c>
      <c r="J290" s="197">
        <f>'Data sup 2023'!O295</f>
        <v>0</v>
      </c>
      <c r="K290" s="197">
        <f>'Data sup 2023'!P295</f>
        <v>0</v>
      </c>
      <c r="L290" s="197">
        <f>'Data sup 2023'!Q295</f>
        <v>0</v>
      </c>
      <c r="M290" s="197">
        <f>'Data sup 2023'!R295</f>
        <v>0</v>
      </c>
      <c r="N290" s="197">
        <f>'Data sup 2023'!S295</f>
        <v>0</v>
      </c>
      <c r="O290" s="197">
        <f>'Data sup 2023'!T295</f>
        <v>0</v>
      </c>
      <c r="P290" s="197">
        <f>'Data sup 2023'!U295</f>
        <v>0</v>
      </c>
      <c r="Q290" s="197">
        <f>'Data sup 2023'!V295</f>
        <v>0</v>
      </c>
      <c r="R290" s="197">
        <f>'Data sup 2023'!AI301</f>
        <v>0</v>
      </c>
      <c r="S290" s="198" t="str">
        <f t="shared" si="3"/>
        <v>N/A</v>
      </c>
      <c r="T290" s="194"/>
      <c r="U290" s="194"/>
      <c r="V290" s="194"/>
    </row>
    <row r="291" spans="1:22" ht="12.75">
      <c r="A291" s="186"/>
      <c r="B291" s="233" t="e">
        <f>'Data sup 2023'!A296</f>
        <v>#REF!</v>
      </c>
      <c r="C291" s="234"/>
      <c r="D291" s="195" t="e">
        <f>'Data sup 2023'!G296</f>
        <v>#REF!</v>
      </c>
      <c r="E291" s="196">
        <f>'Data sup 2023'!I296</f>
        <v>0</v>
      </c>
      <c r="F291" s="197">
        <f>'Data sup 2023'!K296</f>
        <v>0</v>
      </c>
      <c r="G291" s="197">
        <f>'Data sup 2023'!L296</f>
        <v>0</v>
      </c>
      <c r="H291" s="197">
        <f>'Data sup 2023'!M296</f>
        <v>0</v>
      </c>
      <c r="I291" s="197">
        <f>'Data sup 2023'!N296</f>
        <v>0</v>
      </c>
      <c r="J291" s="197">
        <f>'Data sup 2023'!O296</f>
        <v>0</v>
      </c>
      <c r="K291" s="197">
        <f>'Data sup 2023'!P296</f>
        <v>0</v>
      </c>
      <c r="L291" s="197">
        <f>'Data sup 2023'!Q296</f>
        <v>0</v>
      </c>
      <c r="M291" s="197">
        <f>'Data sup 2023'!R296</f>
        <v>0</v>
      </c>
      <c r="N291" s="197">
        <f>'Data sup 2023'!S296</f>
        <v>0</v>
      </c>
      <c r="O291" s="197">
        <f>'Data sup 2023'!T296</f>
        <v>0</v>
      </c>
      <c r="P291" s="197">
        <f>'Data sup 2023'!U296</f>
        <v>0</v>
      </c>
      <c r="Q291" s="197">
        <f>'Data sup 2023'!V296</f>
        <v>0</v>
      </c>
      <c r="R291" s="197">
        <f>'Data sup 2023'!AI302</f>
        <v>0</v>
      </c>
      <c r="S291" s="198" t="str">
        <f t="shared" si="3"/>
        <v>N/A</v>
      </c>
      <c r="T291" s="194"/>
      <c r="U291" s="194"/>
      <c r="V291" s="194"/>
    </row>
    <row r="292" spans="1:22" ht="12.75">
      <c r="A292" s="186"/>
      <c r="B292" s="233" t="e">
        <f>'Data sup 2023'!A297</f>
        <v>#REF!</v>
      </c>
      <c r="C292" s="234"/>
      <c r="D292" s="195" t="e">
        <f>'Data sup 2023'!G297</f>
        <v>#REF!</v>
      </c>
      <c r="E292" s="196">
        <f>'Data sup 2023'!I297</f>
        <v>0</v>
      </c>
      <c r="F292" s="197">
        <f>'Data sup 2023'!K297</f>
        <v>0</v>
      </c>
      <c r="G292" s="197">
        <f>'Data sup 2023'!L297</f>
        <v>0</v>
      </c>
      <c r="H292" s="197">
        <f>'Data sup 2023'!M297</f>
        <v>0</v>
      </c>
      <c r="I292" s="197">
        <f>'Data sup 2023'!N297</f>
        <v>0</v>
      </c>
      <c r="J292" s="197">
        <f>'Data sup 2023'!O297</f>
        <v>0</v>
      </c>
      <c r="K292" s="197">
        <f>'Data sup 2023'!P297</f>
        <v>0</v>
      </c>
      <c r="L292" s="197">
        <f>'Data sup 2023'!Q297</f>
        <v>0</v>
      </c>
      <c r="M292" s="197">
        <f>'Data sup 2023'!R297</f>
        <v>0</v>
      </c>
      <c r="N292" s="197">
        <f>'Data sup 2023'!S297</f>
        <v>0</v>
      </c>
      <c r="O292" s="197">
        <f>'Data sup 2023'!T297</f>
        <v>0</v>
      </c>
      <c r="P292" s="197">
        <f>'Data sup 2023'!U297</f>
        <v>0</v>
      </c>
      <c r="Q292" s="197">
        <f>'Data sup 2023'!V297</f>
        <v>0</v>
      </c>
      <c r="R292" s="197">
        <f>'Data sup 2023'!AI303</f>
        <v>0</v>
      </c>
      <c r="S292" s="198" t="str">
        <f t="shared" si="3"/>
        <v>N/A</v>
      </c>
      <c r="T292" s="194"/>
      <c r="U292" s="194"/>
      <c r="V292" s="194"/>
    </row>
    <row r="293" spans="1:22" ht="12.75">
      <c r="A293" s="186"/>
      <c r="B293" s="233" t="e">
        <f>'Data sup 2023'!A298</f>
        <v>#REF!</v>
      </c>
      <c r="C293" s="234"/>
      <c r="D293" s="195" t="e">
        <f>'Data sup 2023'!G298</f>
        <v>#REF!</v>
      </c>
      <c r="E293" s="196">
        <f>'Data sup 2023'!I298</f>
        <v>0</v>
      </c>
      <c r="F293" s="197">
        <f>'Data sup 2023'!K298</f>
        <v>0</v>
      </c>
      <c r="G293" s="197">
        <f>'Data sup 2023'!L298</f>
        <v>0</v>
      </c>
      <c r="H293" s="197">
        <f>'Data sup 2023'!M298</f>
        <v>0</v>
      </c>
      <c r="I293" s="197">
        <f>'Data sup 2023'!N298</f>
        <v>0</v>
      </c>
      <c r="J293" s="197">
        <f>'Data sup 2023'!O298</f>
        <v>0</v>
      </c>
      <c r="K293" s="197">
        <f>'Data sup 2023'!P298</f>
        <v>0</v>
      </c>
      <c r="L293" s="197">
        <f>'Data sup 2023'!Q298</f>
        <v>0</v>
      </c>
      <c r="M293" s="197">
        <f>'Data sup 2023'!R298</f>
        <v>0</v>
      </c>
      <c r="N293" s="197">
        <f>'Data sup 2023'!S298</f>
        <v>0</v>
      </c>
      <c r="O293" s="197">
        <f>'Data sup 2023'!T298</f>
        <v>0</v>
      </c>
      <c r="P293" s="197">
        <f>'Data sup 2023'!U298</f>
        <v>0</v>
      </c>
      <c r="Q293" s="197">
        <f>'Data sup 2023'!V298</f>
        <v>0</v>
      </c>
      <c r="R293" s="197">
        <f>'Data sup 2023'!AI304</f>
        <v>0</v>
      </c>
      <c r="S293" s="198" t="str">
        <f t="shared" si="3"/>
        <v>N/A</v>
      </c>
      <c r="T293" s="194"/>
      <c r="U293" s="194"/>
      <c r="V293" s="194"/>
    </row>
    <row r="294" spans="1:22" ht="12.75">
      <c r="A294" s="186"/>
      <c r="B294" s="233" t="e">
        <f>'Data sup 2023'!A299</f>
        <v>#REF!</v>
      </c>
      <c r="C294" s="234"/>
      <c r="D294" s="195" t="e">
        <f>'Data sup 2023'!G299</f>
        <v>#REF!</v>
      </c>
      <c r="E294" s="196">
        <f>'Data sup 2023'!I299</f>
        <v>0</v>
      </c>
      <c r="F294" s="197">
        <f>'Data sup 2023'!K299</f>
        <v>0</v>
      </c>
      <c r="G294" s="197">
        <f>'Data sup 2023'!L299</f>
        <v>0</v>
      </c>
      <c r="H294" s="197">
        <f>'Data sup 2023'!M299</f>
        <v>0</v>
      </c>
      <c r="I294" s="197">
        <f>'Data sup 2023'!N299</f>
        <v>0</v>
      </c>
      <c r="J294" s="197">
        <f>'Data sup 2023'!O299</f>
        <v>0</v>
      </c>
      <c r="K294" s="197">
        <f>'Data sup 2023'!P299</f>
        <v>0</v>
      </c>
      <c r="L294" s="197">
        <f>'Data sup 2023'!Q299</f>
        <v>0</v>
      </c>
      <c r="M294" s="197">
        <f>'Data sup 2023'!R299</f>
        <v>0</v>
      </c>
      <c r="N294" s="197">
        <f>'Data sup 2023'!S299</f>
        <v>0</v>
      </c>
      <c r="O294" s="197">
        <f>'Data sup 2023'!T299</f>
        <v>0</v>
      </c>
      <c r="P294" s="197">
        <f>'Data sup 2023'!U299</f>
        <v>0</v>
      </c>
      <c r="Q294" s="197">
        <f>'Data sup 2023'!V299</f>
        <v>0</v>
      </c>
      <c r="R294" s="197">
        <f>'Data sup 2023'!AI305</f>
        <v>0</v>
      </c>
      <c r="S294" s="198" t="str">
        <f t="shared" si="3"/>
        <v>N/A</v>
      </c>
      <c r="T294" s="194"/>
      <c r="U294" s="194"/>
      <c r="V294" s="194"/>
    </row>
    <row r="295" spans="1:22" ht="12.75">
      <c r="A295" s="186"/>
      <c r="B295" s="233" t="e">
        <f>'Data sup 2023'!A300</f>
        <v>#REF!</v>
      </c>
      <c r="C295" s="234"/>
      <c r="D295" s="195" t="e">
        <f>'Data sup 2023'!G300</f>
        <v>#REF!</v>
      </c>
      <c r="E295" s="196">
        <f>'Data sup 2023'!I300</f>
        <v>0</v>
      </c>
      <c r="F295" s="197">
        <f>'Data sup 2023'!K300</f>
        <v>0</v>
      </c>
      <c r="G295" s="197">
        <f>'Data sup 2023'!L300</f>
        <v>0</v>
      </c>
      <c r="H295" s="197">
        <f>'Data sup 2023'!M300</f>
        <v>0</v>
      </c>
      <c r="I295" s="197">
        <f>'Data sup 2023'!N300</f>
        <v>0</v>
      </c>
      <c r="J295" s="197">
        <f>'Data sup 2023'!O300</f>
        <v>0</v>
      </c>
      <c r="K295" s="197">
        <f>'Data sup 2023'!P300</f>
        <v>0</v>
      </c>
      <c r="L295" s="197">
        <f>'Data sup 2023'!Q300</f>
        <v>0</v>
      </c>
      <c r="M295" s="197">
        <f>'Data sup 2023'!R300</f>
        <v>0</v>
      </c>
      <c r="N295" s="197">
        <f>'Data sup 2023'!S300</f>
        <v>0</v>
      </c>
      <c r="O295" s="197">
        <f>'Data sup 2023'!T300</f>
        <v>0</v>
      </c>
      <c r="P295" s="197">
        <f>'Data sup 2023'!U300</f>
        <v>0</v>
      </c>
      <c r="Q295" s="197">
        <f>'Data sup 2023'!V300</f>
        <v>0</v>
      </c>
      <c r="R295" s="197">
        <f>'Data sup 2023'!AI306</f>
        <v>0</v>
      </c>
      <c r="S295" s="198" t="str">
        <f t="shared" si="3"/>
        <v>N/A</v>
      </c>
      <c r="T295" s="194"/>
      <c r="U295" s="194"/>
      <c r="V295" s="194"/>
    </row>
    <row r="296" spans="1:22" ht="12.75">
      <c r="A296" s="186"/>
      <c r="B296" s="233" t="e">
        <f>'Data sup 2023'!A301</f>
        <v>#REF!</v>
      </c>
      <c r="C296" s="234"/>
      <c r="D296" s="195" t="e">
        <f>'Data sup 2023'!G301</f>
        <v>#REF!</v>
      </c>
      <c r="E296" s="196">
        <f>'Data sup 2023'!I301</f>
        <v>0</v>
      </c>
      <c r="F296" s="197">
        <f>'Data sup 2023'!K301</f>
        <v>0</v>
      </c>
      <c r="G296" s="197">
        <f>'Data sup 2023'!L301</f>
        <v>0</v>
      </c>
      <c r="H296" s="197">
        <f>'Data sup 2023'!M301</f>
        <v>0</v>
      </c>
      <c r="I296" s="197">
        <f>'Data sup 2023'!N301</f>
        <v>0</v>
      </c>
      <c r="J296" s="197">
        <f>'Data sup 2023'!O301</f>
        <v>0</v>
      </c>
      <c r="K296" s="197">
        <f>'Data sup 2023'!P301</f>
        <v>0</v>
      </c>
      <c r="L296" s="197">
        <f>'Data sup 2023'!Q301</f>
        <v>0</v>
      </c>
      <c r="M296" s="197">
        <f>'Data sup 2023'!R301</f>
        <v>0</v>
      </c>
      <c r="N296" s="197">
        <f>'Data sup 2023'!S301</f>
        <v>0</v>
      </c>
      <c r="O296" s="197">
        <f>'Data sup 2023'!T301</f>
        <v>0</v>
      </c>
      <c r="P296" s="197">
        <f>'Data sup 2023'!U301</f>
        <v>0</v>
      </c>
      <c r="Q296" s="197">
        <f>'Data sup 2023'!V301</f>
        <v>0</v>
      </c>
      <c r="R296" s="197">
        <f>'Data sup 2023'!AI307</f>
        <v>0</v>
      </c>
      <c r="S296" s="198" t="str">
        <f t="shared" si="3"/>
        <v>N/A</v>
      </c>
      <c r="T296" s="194"/>
      <c r="U296" s="194"/>
      <c r="V296" s="194"/>
    </row>
    <row r="297" spans="1:22" ht="12.75">
      <c r="A297" s="186"/>
      <c r="B297" s="233" t="e">
        <f>'Data sup 2023'!A302</f>
        <v>#REF!</v>
      </c>
      <c r="C297" s="234"/>
      <c r="D297" s="195" t="e">
        <f>'Data sup 2023'!G302</f>
        <v>#REF!</v>
      </c>
      <c r="E297" s="196">
        <f>'Data sup 2023'!I302</f>
        <v>0</v>
      </c>
      <c r="F297" s="197">
        <f>'Data sup 2023'!K302</f>
        <v>0</v>
      </c>
      <c r="G297" s="197">
        <f>'Data sup 2023'!L302</f>
        <v>0</v>
      </c>
      <c r="H297" s="197">
        <f>'Data sup 2023'!M302</f>
        <v>0</v>
      </c>
      <c r="I297" s="197">
        <f>'Data sup 2023'!N302</f>
        <v>0</v>
      </c>
      <c r="J297" s="197">
        <f>'Data sup 2023'!O302</f>
        <v>0</v>
      </c>
      <c r="K297" s="197">
        <f>'Data sup 2023'!P302</f>
        <v>0</v>
      </c>
      <c r="L297" s="197">
        <f>'Data sup 2023'!Q302</f>
        <v>0</v>
      </c>
      <c r="M297" s="197">
        <f>'Data sup 2023'!R302</f>
        <v>0</v>
      </c>
      <c r="N297" s="197">
        <f>'Data sup 2023'!S302</f>
        <v>0</v>
      </c>
      <c r="O297" s="197">
        <f>'Data sup 2023'!T302</f>
        <v>0</v>
      </c>
      <c r="P297" s="197">
        <f>'Data sup 2023'!U302</f>
        <v>0</v>
      </c>
      <c r="Q297" s="197">
        <f>'Data sup 2023'!V302</f>
        <v>0</v>
      </c>
      <c r="R297" s="197">
        <f>'Data sup 2023'!AI308</f>
        <v>0</v>
      </c>
      <c r="S297" s="198" t="str">
        <f t="shared" si="3"/>
        <v>N/A</v>
      </c>
      <c r="T297" s="194"/>
      <c r="U297" s="194"/>
      <c r="V297" s="194"/>
    </row>
    <row r="298" spans="1:22" ht="12.75">
      <c r="A298" s="186"/>
      <c r="B298" s="233" t="e">
        <f>'Data sup 2023'!A303</f>
        <v>#REF!</v>
      </c>
      <c r="C298" s="234"/>
      <c r="D298" s="195" t="e">
        <f>'Data sup 2023'!G303</f>
        <v>#REF!</v>
      </c>
      <c r="E298" s="196">
        <f>'Data sup 2023'!I303</f>
        <v>0</v>
      </c>
      <c r="F298" s="197">
        <f>'Data sup 2023'!K303</f>
        <v>0</v>
      </c>
      <c r="G298" s="197">
        <f>'Data sup 2023'!L303</f>
        <v>0</v>
      </c>
      <c r="H298" s="197">
        <f>'Data sup 2023'!M303</f>
        <v>0</v>
      </c>
      <c r="I298" s="197">
        <f>'Data sup 2023'!N303</f>
        <v>0</v>
      </c>
      <c r="J298" s="197">
        <f>'Data sup 2023'!O303</f>
        <v>0</v>
      </c>
      <c r="K298" s="197">
        <f>'Data sup 2023'!P303</f>
        <v>0</v>
      </c>
      <c r="L298" s="197">
        <f>'Data sup 2023'!Q303</f>
        <v>0</v>
      </c>
      <c r="M298" s="197">
        <f>'Data sup 2023'!R303</f>
        <v>0</v>
      </c>
      <c r="N298" s="197">
        <f>'Data sup 2023'!S303</f>
        <v>0</v>
      </c>
      <c r="O298" s="197">
        <f>'Data sup 2023'!T303</f>
        <v>0</v>
      </c>
      <c r="P298" s="197">
        <f>'Data sup 2023'!U303</f>
        <v>0</v>
      </c>
      <c r="Q298" s="197">
        <f>'Data sup 2023'!V303</f>
        <v>0</v>
      </c>
      <c r="R298" s="197">
        <f>'Data sup 2023'!AI309</f>
        <v>0</v>
      </c>
      <c r="S298" s="198" t="str">
        <f t="shared" si="3"/>
        <v>N/A</v>
      </c>
      <c r="T298" s="194"/>
      <c r="U298" s="194"/>
      <c r="V298" s="194"/>
    </row>
    <row r="299" spans="1:22" ht="12.75">
      <c r="A299" s="186"/>
      <c r="B299" s="233" t="e">
        <f>'Data sup 2023'!A304</f>
        <v>#REF!</v>
      </c>
      <c r="C299" s="234"/>
      <c r="D299" s="195" t="e">
        <f>'Data sup 2023'!G304</f>
        <v>#REF!</v>
      </c>
      <c r="E299" s="196">
        <f>'Data sup 2023'!I304</f>
        <v>0</v>
      </c>
      <c r="F299" s="197">
        <f>'Data sup 2023'!K304</f>
        <v>0</v>
      </c>
      <c r="G299" s="197">
        <f>'Data sup 2023'!L304</f>
        <v>0</v>
      </c>
      <c r="H299" s="197">
        <f>'Data sup 2023'!M304</f>
        <v>0</v>
      </c>
      <c r="I299" s="197">
        <f>'Data sup 2023'!N304</f>
        <v>0</v>
      </c>
      <c r="J299" s="197">
        <f>'Data sup 2023'!O304</f>
        <v>0</v>
      </c>
      <c r="K299" s="197">
        <f>'Data sup 2023'!P304</f>
        <v>0</v>
      </c>
      <c r="L299" s="197">
        <f>'Data sup 2023'!Q304</f>
        <v>0</v>
      </c>
      <c r="M299" s="197">
        <f>'Data sup 2023'!R304</f>
        <v>0</v>
      </c>
      <c r="N299" s="197">
        <f>'Data sup 2023'!S304</f>
        <v>0</v>
      </c>
      <c r="O299" s="197">
        <f>'Data sup 2023'!T304</f>
        <v>0</v>
      </c>
      <c r="P299" s="197">
        <f>'Data sup 2023'!U304</f>
        <v>0</v>
      </c>
      <c r="Q299" s="197">
        <f>'Data sup 2023'!V304</f>
        <v>0</v>
      </c>
      <c r="R299" s="197">
        <f>'Data sup 2023'!AI310</f>
        <v>0</v>
      </c>
      <c r="S299" s="198" t="str">
        <f t="shared" si="3"/>
        <v>N/A</v>
      </c>
      <c r="T299" s="194"/>
      <c r="U299" s="194"/>
      <c r="V299" s="194"/>
    </row>
    <row r="300" spans="1:22" ht="12.75">
      <c r="A300" s="186"/>
      <c r="B300" s="233" t="e">
        <f>'Data sup 2023'!A305</f>
        <v>#REF!</v>
      </c>
      <c r="C300" s="234"/>
      <c r="D300" s="195" t="e">
        <f>'Data sup 2023'!G305</f>
        <v>#REF!</v>
      </c>
      <c r="E300" s="196">
        <f>'Data sup 2023'!I305</f>
        <v>0</v>
      </c>
      <c r="F300" s="197">
        <f>'Data sup 2023'!K305</f>
        <v>0</v>
      </c>
      <c r="G300" s="197">
        <f>'Data sup 2023'!L305</f>
        <v>0</v>
      </c>
      <c r="H300" s="197">
        <f>'Data sup 2023'!M305</f>
        <v>0</v>
      </c>
      <c r="I300" s="197">
        <f>'Data sup 2023'!N305</f>
        <v>0</v>
      </c>
      <c r="J300" s="197">
        <f>'Data sup 2023'!O305</f>
        <v>0</v>
      </c>
      <c r="K300" s="197">
        <f>'Data sup 2023'!P305</f>
        <v>0</v>
      </c>
      <c r="L300" s="197">
        <f>'Data sup 2023'!Q305</f>
        <v>0</v>
      </c>
      <c r="M300" s="197">
        <f>'Data sup 2023'!R305</f>
        <v>0</v>
      </c>
      <c r="N300" s="197">
        <f>'Data sup 2023'!S305</f>
        <v>0</v>
      </c>
      <c r="O300" s="197">
        <f>'Data sup 2023'!T305</f>
        <v>0</v>
      </c>
      <c r="P300" s="197">
        <f>'Data sup 2023'!U305</f>
        <v>0</v>
      </c>
      <c r="Q300" s="197">
        <f>'Data sup 2023'!V305</f>
        <v>0</v>
      </c>
      <c r="R300" s="197">
        <f>'Data sup 2023'!AI311</f>
        <v>0</v>
      </c>
      <c r="S300" s="198" t="str">
        <f t="shared" si="3"/>
        <v>N/A</v>
      </c>
      <c r="T300" s="194"/>
      <c r="U300" s="194"/>
      <c r="V300" s="194"/>
    </row>
    <row r="301" spans="1:22" ht="12.75">
      <c r="A301" s="186"/>
      <c r="B301" s="233" t="e">
        <f>'Data sup 2023'!A306</f>
        <v>#REF!</v>
      </c>
      <c r="C301" s="234"/>
      <c r="D301" s="195" t="e">
        <f>'Data sup 2023'!G306</f>
        <v>#REF!</v>
      </c>
      <c r="E301" s="196">
        <f>'Data sup 2023'!I306</f>
        <v>0</v>
      </c>
      <c r="F301" s="197">
        <f>'Data sup 2023'!K306</f>
        <v>0</v>
      </c>
      <c r="G301" s="197">
        <f>'Data sup 2023'!L306</f>
        <v>0</v>
      </c>
      <c r="H301" s="197">
        <f>'Data sup 2023'!M306</f>
        <v>0</v>
      </c>
      <c r="I301" s="197">
        <f>'Data sup 2023'!N306</f>
        <v>0</v>
      </c>
      <c r="J301" s="197">
        <f>'Data sup 2023'!O306</f>
        <v>0</v>
      </c>
      <c r="K301" s="197">
        <f>'Data sup 2023'!P306</f>
        <v>0</v>
      </c>
      <c r="L301" s="197">
        <f>'Data sup 2023'!Q306</f>
        <v>0</v>
      </c>
      <c r="M301" s="197">
        <f>'Data sup 2023'!R306</f>
        <v>0</v>
      </c>
      <c r="N301" s="197">
        <f>'Data sup 2023'!S306</f>
        <v>0</v>
      </c>
      <c r="O301" s="197">
        <f>'Data sup 2023'!T306</f>
        <v>0</v>
      </c>
      <c r="P301" s="197">
        <f>'Data sup 2023'!U306</f>
        <v>0</v>
      </c>
      <c r="Q301" s="197">
        <f>'Data sup 2023'!V306</f>
        <v>0</v>
      </c>
      <c r="R301" s="197">
        <f>'Data sup 2023'!AI312</f>
        <v>0</v>
      </c>
      <c r="S301" s="198" t="str">
        <f t="shared" si="3"/>
        <v>N/A</v>
      </c>
      <c r="T301" s="194"/>
      <c r="U301" s="194"/>
      <c r="V301" s="194"/>
    </row>
    <row r="302" spans="1:22" ht="12.75">
      <c r="A302" s="186"/>
      <c r="B302" s="233" t="e">
        <f>'Data sup 2023'!A307</f>
        <v>#REF!</v>
      </c>
      <c r="C302" s="234"/>
      <c r="D302" s="195" t="e">
        <f>'Data sup 2023'!G307</f>
        <v>#REF!</v>
      </c>
      <c r="E302" s="196">
        <f>'Data sup 2023'!I307</f>
        <v>0</v>
      </c>
      <c r="F302" s="197">
        <f>'Data sup 2023'!K307</f>
        <v>0</v>
      </c>
      <c r="G302" s="197">
        <f>'Data sup 2023'!L307</f>
        <v>0</v>
      </c>
      <c r="H302" s="197">
        <f>'Data sup 2023'!M307</f>
        <v>0</v>
      </c>
      <c r="I302" s="197">
        <f>'Data sup 2023'!N307</f>
        <v>0</v>
      </c>
      <c r="J302" s="197">
        <f>'Data sup 2023'!O307</f>
        <v>0</v>
      </c>
      <c r="K302" s="197">
        <f>'Data sup 2023'!P307</f>
        <v>0</v>
      </c>
      <c r="L302" s="197">
        <f>'Data sup 2023'!Q307</f>
        <v>0</v>
      </c>
      <c r="M302" s="197">
        <f>'Data sup 2023'!R307</f>
        <v>0</v>
      </c>
      <c r="N302" s="197">
        <f>'Data sup 2023'!S307</f>
        <v>0</v>
      </c>
      <c r="O302" s="197">
        <f>'Data sup 2023'!T307</f>
        <v>0</v>
      </c>
      <c r="P302" s="197">
        <f>'Data sup 2023'!U307</f>
        <v>0</v>
      </c>
      <c r="Q302" s="197">
        <f>'Data sup 2023'!V307</f>
        <v>0</v>
      </c>
      <c r="R302" s="197">
        <f>'Data sup 2023'!AI313</f>
        <v>0</v>
      </c>
      <c r="S302" s="198" t="str">
        <f t="shared" si="3"/>
        <v>N/A</v>
      </c>
      <c r="T302" s="194"/>
      <c r="U302" s="194"/>
      <c r="V302" s="194"/>
    </row>
    <row r="303" spans="1:22" ht="12.75">
      <c r="A303" s="186"/>
      <c r="B303" s="233" t="e">
        <f>'Data sup 2023'!A308</f>
        <v>#REF!</v>
      </c>
      <c r="C303" s="234"/>
      <c r="D303" s="195" t="e">
        <f>'Data sup 2023'!G308</f>
        <v>#REF!</v>
      </c>
      <c r="E303" s="196">
        <f>'Data sup 2023'!I308</f>
        <v>0</v>
      </c>
      <c r="F303" s="197">
        <f>'Data sup 2023'!K308</f>
        <v>0</v>
      </c>
      <c r="G303" s="197">
        <f>'Data sup 2023'!L308</f>
        <v>0</v>
      </c>
      <c r="H303" s="197">
        <f>'Data sup 2023'!M308</f>
        <v>0</v>
      </c>
      <c r="I303" s="197">
        <f>'Data sup 2023'!N308</f>
        <v>0</v>
      </c>
      <c r="J303" s="197">
        <f>'Data sup 2023'!O308</f>
        <v>0</v>
      </c>
      <c r="K303" s="197">
        <f>'Data sup 2023'!P308</f>
        <v>0</v>
      </c>
      <c r="L303" s="197">
        <f>'Data sup 2023'!Q308</f>
        <v>0</v>
      </c>
      <c r="M303" s="197">
        <f>'Data sup 2023'!R308</f>
        <v>0</v>
      </c>
      <c r="N303" s="197">
        <f>'Data sup 2023'!S308</f>
        <v>0</v>
      </c>
      <c r="O303" s="197">
        <f>'Data sup 2023'!T308</f>
        <v>0</v>
      </c>
      <c r="P303" s="197">
        <f>'Data sup 2023'!U308</f>
        <v>0</v>
      </c>
      <c r="Q303" s="197">
        <f>'Data sup 2023'!V308</f>
        <v>0</v>
      </c>
      <c r="R303" s="197">
        <f>'Data sup 2023'!AI314</f>
        <v>0</v>
      </c>
      <c r="S303" s="198" t="str">
        <f t="shared" si="3"/>
        <v>N/A</v>
      </c>
      <c r="T303" s="194"/>
      <c r="U303" s="194"/>
      <c r="V303" s="194"/>
    </row>
    <row r="304" spans="1:22" ht="12.75">
      <c r="A304" s="186"/>
      <c r="B304" s="233" t="e">
        <f>'Data sup 2023'!A309</f>
        <v>#REF!</v>
      </c>
      <c r="C304" s="234"/>
      <c r="D304" s="195" t="e">
        <f>'Data sup 2023'!G309</f>
        <v>#REF!</v>
      </c>
      <c r="E304" s="196">
        <f>'Data sup 2023'!I309</f>
        <v>0</v>
      </c>
      <c r="F304" s="197">
        <f>'Data sup 2023'!K309</f>
        <v>0</v>
      </c>
      <c r="G304" s="197">
        <f>'Data sup 2023'!L309</f>
        <v>0</v>
      </c>
      <c r="H304" s="197">
        <f>'Data sup 2023'!M309</f>
        <v>0</v>
      </c>
      <c r="I304" s="197">
        <f>'Data sup 2023'!N309</f>
        <v>0</v>
      </c>
      <c r="J304" s="197">
        <f>'Data sup 2023'!O309</f>
        <v>0</v>
      </c>
      <c r="K304" s="197">
        <f>'Data sup 2023'!P309</f>
        <v>0</v>
      </c>
      <c r="L304" s="197">
        <f>'Data sup 2023'!Q309</f>
        <v>0</v>
      </c>
      <c r="M304" s="197">
        <f>'Data sup 2023'!R309</f>
        <v>0</v>
      </c>
      <c r="N304" s="197">
        <f>'Data sup 2023'!S309</f>
        <v>0</v>
      </c>
      <c r="O304" s="197">
        <f>'Data sup 2023'!T309</f>
        <v>0</v>
      </c>
      <c r="P304" s="197">
        <f>'Data sup 2023'!U309</f>
        <v>0</v>
      </c>
      <c r="Q304" s="197">
        <f>'Data sup 2023'!V309</f>
        <v>0</v>
      </c>
      <c r="R304" s="197">
        <f>'Data sup 2023'!AI315</f>
        <v>0</v>
      </c>
      <c r="S304" s="198" t="str">
        <f t="shared" si="3"/>
        <v>N/A</v>
      </c>
      <c r="T304" s="194"/>
      <c r="U304" s="194"/>
      <c r="V304" s="194"/>
    </row>
    <row r="305" spans="1:22" ht="12.75">
      <c r="A305" s="186"/>
      <c r="B305" s="233" t="e">
        <f>'Data sup 2023'!A310</f>
        <v>#REF!</v>
      </c>
      <c r="C305" s="234"/>
      <c r="D305" s="195" t="e">
        <f>'Data sup 2023'!G310</f>
        <v>#REF!</v>
      </c>
      <c r="E305" s="196">
        <f>'Data sup 2023'!I310</f>
        <v>0</v>
      </c>
      <c r="F305" s="197">
        <f>'Data sup 2023'!K310</f>
        <v>0</v>
      </c>
      <c r="G305" s="197">
        <f>'Data sup 2023'!L310</f>
        <v>0</v>
      </c>
      <c r="H305" s="197">
        <f>'Data sup 2023'!M310</f>
        <v>0</v>
      </c>
      <c r="I305" s="197">
        <f>'Data sup 2023'!N310</f>
        <v>0</v>
      </c>
      <c r="J305" s="197">
        <f>'Data sup 2023'!O310</f>
        <v>0</v>
      </c>
      <c r="K305" s="197">
        <f>'Data sup 2023'!P310</f>
        <v>0</v>
      </c>
      <c r="L305" s="197">
        <f>'Data sup 2023'!Q310</f>
        <v>0</v>
      </c>
      <c r="M305" s="197">
        <f>'Data sup 2023'!R310</f>
        <v>0</v>
      </c>
      <c r="N305" s="197">
        <f>'Data sup 2023'!S310</f>
        <v>0</v>
      </c>
      <c r="O305" s="197">
        <f>'Data sup 2023'!T310</f>
        <v>0</v>
      </c>
      <c r="P305" s="197">
        <f>'Data sup 2023'!U310</f>
        <v>0</v>
      </c>
      <c r="Q305" s="197">
        <f>'Data sup 2023'!V310</f>
        <v>0</v>
      </c>
      <c r="R305" s="197">
        <f>'Data sup 2023'!AI316</f>
        <v>0</v>
      </c>
      <c r="S305" s="198" t="str">
        <f t="shared" si="3"/>
        <v>N/A</v>
      </c>
      <c r="T305" s="194"/>
      <c r="U305" s="194"/>
      <c r="V305" s="194"/>
    </row>
    <row r="306" spans="1:22" ht="12.75">
      <c r="A306" s="186"/>
      <c r="B306" s="233" t="e">
        <f>'Data sup 2023'!A311</f>
        <v>#REF!</v>
      </c>
      <c r="C306" s="234"/>
      <c r="D306" s="195" t="e">
        <f>'Data sup 2023'!G311</f>
        <v>#REF!</v>
      </c>
      <c r="E306" s="196">
        <f>'Data sup 2023'!I311</f>
        <v>0</v>
      </c>
      <c r="F306" s="197">
        <f>'Data sup 2023'!K311</f>
        <v>0</v>
      </c>
      <c r="G306" s="197">
        <f>'Data sup 2023'!L311</f>
        <v>0</v>
      </c>
      <c r="H306" s="197">
        <f>'Data sup 2023'!M311</f>
        <v>0</v>
      </c>
      <c r="I306" s="197">
        <f>'Data sup 2023'!N311</f>
        <v>0</v>
      </c>
      <c r="J306" s="197">
        <f>'Data sup 2023'!O311</f>
        <v>0</v>
      </c>
      <c r="K306" s="197">
        <f>'Data sup 2023'!P311</f>
        <v>0</v>
      </c>
      <c r="L306" s="197">
        <f>'Data sup 2023'!Q311</f>
        <v>0</v>
      </c>
      <c r="M306" s="197">
        <f>'Data sup 2023'!R311</f>
        <v>0</v>
      </c>
      <c r="N306" s="197">
        <f>'Data sup 2023'!S311</f>
        <v>0</v>
      </c>
      <c r="O306" s="197">
        <f>'Data sup 2023'!T311</f>
        <v>0</v>
      </c>
      <c r="P306" s="197">
        <f>'Data sup 2023'!U311</f>
        <v>0</v>
      </c>
      <c r="Q306" s="197">
        <f>'Data sup 2023'!V311</f>
        <v>0</v>
      </c>
      <c r="R306" s="197">
        <f>'Data sup 2023'!AI317</f>
        <v>0</v>
      </c>
      <c r="S306" s="198" t="str">
        <f t="shared" si="3"/>
        <v>N/A</v>
      </c>
      <c r="T306" s="194"/>
      <c r="U306" s="194"/>
      <c r="V306" s="194"/>
    </row>
    <row r="307" spans="1:22" ht="12.75">
      <c r="A307" s="186"/>
      <c r="B307" s="233" t="e">
        <f>'Data sup 2023'!A312</f>
        <v>#REF!</v>
      </c>
      <c r="C307" s="234"/>
      <c r="D307" s="195" t="e">
        <f>'Data sup 2023'!G312</f>
        <v>#REF!</v>
      </c>
      <c r="E307" s="196">
        <f>'Data sup 2023'!I312</f>
        <v>0</v>
      </c>
      <c r="F307" s="197">
        <f>'Data sup 2023'!K312</f>
        <v>0</v>
      </c>
      <c r="G307" s="197">
        <f>'Data sup 2023'!L312</f>
        <v>0</v>
      </c>
      <c r="H307" s="197">
        <f>'Data sup 2023'!M312</f>
        <v>0</v>
      </c>
      <c r="I307" s="197">
        <f>'Data sup 2023'!N312</f>
        <v>0</v>
      </c>
      <c r="J307" s="197">
        <f>'Data sup 2023'!O312</f>
        <v>0</v>
      </c>
      <c r="K307" s="197">
        <f>'Data sup 2023'!P312</f>
        <v>0</v>
      </c>
      <c r="L307" s="197">
        <f>'Data sup 2023'!Q312</f>
        <v>0</v>
      </c>
      <c r="M307" s="197">
        <f>'Data sup 2023'!R312</f>
        <v>0</v>
      </c>
      <c r="N307" s="197">
        <f>'Data sup 2023'!S312</f>
        <v>0</v>
      </c>
      <c r="O307" s="197">
        <f>'Data sup 2023'!T312</f>
        <v>0</v>
      </c>
      <c r="P307" s="197">
        <f>'Data sup 2023'!U312</f>
        <v>0</v>
      </c>
      <c r="Q307" s="197">
        <f>'Data sup 2023'!V312</f>
        <v>0</v>
      </c>
      <c r="R307" s="197">
        <f>'Data sup 2023'!AI318</f>
        <v>0</v>
      </c>
      <c r="S307" s="198" t="str">
        <f t="shared" si="3"/>
        <v>N/A</v>
      </c>
      <c r="T307" s="194"/>
      <c r="U307" s="194"/>
      <c r="V307" s="194"/>
    </row>
    <row r="308" spans="1:22" ht="12.75">
      <c r="A308" s="186"/>
      <c r="B308" s="233" t="e">
        <f>'Data sup 2023'!A313</f>
        <v>#REF!</v>
      </c>
      <c r="C308" s="234"/>
      <c r="D308" s="195" t="e">
        <f>'Data sup 2023'!G313</f>
        <v>#REF!</v>
      </c>
      <c r="E308" s="196">
        <f>'Data sup 2023'!I313</f>
        <v>0</v>
      </c>
      <c r="F308" s="197">
        <f>'Data sup 2023'!K313</f>
        <v>0</v>
      </c>
      <c r="G308" s="197">
        <f>'Data sup 2023'!L313</f>
        <v>0</v>
      </c>
      <c r="H308" s="197">
        <f>'Data sup 2023'!M313</f>
        <v>0</v>
      </c>
      <c r="I308" s="197">
        <f>'Data sup 2023'!N313</f>
        <v>0</v>
      </c>
      <c r="J308" s="197">
        <f>'Data sup 2023'!O313</f>
        <v>0</v>
      </c>
      <c r="K308" s="197">
        <f>'Data sup 2023'!P313</f>
        <v>0</v>
      </c>
      <c r="L308" s="197">
        <f>'Data sup 2023'!Q313</f>
        <v>0</v>
      </c>
      <c r="M308" s="197">
        <f>'Data sup 2023'!R313</f>
        <v>0</v>
      </c>
      <c r="N308" s="197">
        <f>'Data sup 2023'!S313</f>
        <v>0</v>
      </c>
      <c r="O308" s="197">
        <f>'Data sup 2023'!T313</f>
        <v>0</v>
      </c>
      <c r="P308" s="197">
        <f>'Data sup 2023'!U313</f>
        <v>0</v>
      </c>
      <c r="Q308" s="197">
        <f>'Data sup 2023'!V313</f>
        <v>0</v>
      </c>
      <c r="R308" s="197">
        <f>'Data sup 2023'!AI319</f>
        <v>0</v>
      </c>
      <c r="S308" s="198" t="str">
        <f t="shared" si="3"/>
        <v>N/A</v>
      </c>
      <c r="T308" s="194"/>
      <c r="U308" s="194"/>
      <c r="V308" s="194"/>
    </row>
    <row r="309" spans="1:22" ht="12.75">
      <c r="A309" s="186"/>
      <c r="B309" s="233" t="e">
        <f>'Data sup 2023'!A314</f>
        <v>#REF!</v>
      </c>
      <c r="C309" s="234"/>
      <c r="D309" s="195" t="e">
        <f>'Data sup 2023'!G314</f>
        <v>#REF!</v>
      </c>
      <c r="E309" s="196">
        <f>'Data sup 2023'!I314</f>
        <v>0</v>
      </c>
      <c r="F309" s="197">
        <f>'Data sup 2023'!K314</f>
        <v>0</v>
      </c>
      <c r="G309" s="197">
        <f>'Data sup 2023'!L314</f>
        <v>0</v>
      </c>
      <c r="H309" s="197">
        <f>'Data sup 2023'!M314</f>
        <v>0</v>
      </c>
      <c r="I309" s="197">
        <f>'Data sup 2023'!N314</f>
        <v>0</v>
      </c>
      <c r="J309" s="197">
        <f>'Data sup 2023'!O314</f>
        <v>0</v>
      </c>
      <c r="K309" s="197">
        <f>'Data sup 2023'!P314</f>
        <v>0</v>
      </c>
      <c r="L309" s="197">
        <f>'Data sup 2023'!Q314</f>
        <v>0</v>
      </c>
      <c r="M309" s="197">
        <f>'Data sup 2023'!R314</f>
        <v>0</v>
      </c>
      <c r="N309" s="197">
        <f>'Data sup 2023'!S314</f>
        <v>0</v>
      </c>
      <c r="O309" s="197">
        <f>'Data sup 2023'!T314</f>
        <v>0</v>
      </c>
      <c r="P309" s="197">
        <f>'Data sup 2023'!U314</f>
        <v>0</v>
      </c>
      <c r="Q309" s="197">
        <f>'Data sup 2023'!V314</f>
        <v>0</v>
      </c>
      <c r="R309" s="197">
        <f>'Data sup 2023'!AI320</f>
        <v>0</v>
      </c>
      <c r="S309" s="198" t="str">
        <f t="shared" si="3"/>
        <v>N/A</v>
      </c>
      <c r="T309" s="194"/>
      <c r="U309" s="194"/>
      <c r="V309" s="194"/>
    </row>
    <row r="310" spans="1:22" ht="12.75">
      <c r="A310" s="186"/>
      <c r="B310" s="233" t="e">
        <f>'Data sup 2023'!A315</f>
        <v>#REF!</v>
      </c>
      <c r="C310" s="234"/>
      <c r="D310" s="195" t="e">
        <f>'Data sup 2023'!G315</f>
        <v>#REF!</v>
      </c>
      <c r="E310" s="196">
        <f>'Data sup 2023'!I315</f>
        <v>0</v>
      </c>
      <c r="F310" s="197">
        <f>'Data sup 2023'!K315</f>
        <v>0</v>
      </c>
      <c r="G310" s="197">
        <f>'Data sup 2023'!L315</f>
        <v>0</v>
      </c>
      <c r="H310" s="197">
        <f>'Data sup 2023'!M315</f>
        <v>0</v>
      </c>
      <c r="I310" s="197">
        <f>'Data sup 2023'!N315</f>
        <v>0</v>
      </c>
      <c r="J310" s="197">
        <f>'Data sup 2023'!O315</f>
        <v>0</v>
      </c>
      <c r="K310" s="197">
        <f>'Data sup 2023'!P315</f>
        <v>0</v>
      </c>
      <c r="L310" s="197">
        <f>'Data sup 2023'!Q315</f>
        <v>0</v>
      </c>
      <c r="M310" s="197">
        <f>'Data sup 2023'!R315</f>
        <v>0</v>
      </c>
      <c r="N310" s="197">
        <f>'Data sup 2023'!S315</f>
        <v>0</v>
      </c>
      <c r="O310" s="197">
        <f>'Data sup 2023'!T315</f>
        <v>0</v>
      </c>
      <c r="P310" s="197">
        <f>'Data sup 2023'!U315</f>
        <v>0</v>
      </c>
      <c r="Q310" s="197">
        <f>'Data sup 2023'!V315</f>
        <v>0</v>
      </c>
      <c r="R310" s="197">
        <f>'Data sup 2023'!AI321</f>
        <v>0</v>
      </c>
      <c r="S310" s="198" t="str">
        <f t="shared" si="3"/>
        <v>N/A</v>
      </c>
      <c r="T310" s="194"/>
      <c r="U310" s="194"/>
      <c r="V310" s="194"/>
    </row>
    <row r="311" spans="1:22" ht="12.75">
      <c r="A311" s="186"/>
      <c r="B311" s="233" t="e">
        <f>'Data sup 2023'!A316</f>
        <v>#REF!</v>
      </c>
      <c r="C311" s="234"/>
      <c r="D311" s="195" t="e">
        <f>'Data sup 2023'!G316</f>
        <v>#REF!</v>
      </c>
      <c r="E311" s="196">
        <f>'Data sup 2023'!I316</f>
        <v>0</v>
      </c>
      <c r="F311" s="197">
        <f>'Data sup 2023'!K316</f>
        <v>0</v>
      </c>
      <c r="G311" s="197">
        <f>'Data sup 2023'!L316</f>
        <v>0</v>
      </c>
      <c r="H311" s="197">
        <f>'Data sup 2023'!M316</f>
        <v>0</v>
      </c>
      <c r="I311" s="197">
        <f>'Data sup 2023'!N316</f>
        <v>0</v>
      </c>
      <c r="J311" s="197">
        <f>'Data sup 2023'!O316</f>
        <v>0</v>
      </c>
      <c r="K311" s="197">
        <f>'Data sup 2023'!P316</f>
        <v>0</v>
      </c>
      <c r="L311" s="197">
        <f>'Data sup 2023'!Q316</f>
        <v>0</v>
      </c>
      <c r="M311" s="197">
        <f>'Data sup 2023'!R316</f>
        <v>0</v>
      </c>
      <c r="N311" s="197">
        <f>'Data sup 2023'!S316</f>
        <v>0</v>
      </c>
      <c r="O311" s="197">
        <f>'Data sup 2023'!T316</f>
        <v>0</v>
      </c>
      <c r="P311" s="197">
        <f>'Data sup 2023'!U316</f>
        <v>0</v>
      </c>
      <c r="Q311" s="197">
        <f>'Data sup 2023'!V316</f>
        <v>0</v>
      </c>
      <c r="R311" s="197">
        <f>'Data sup 2023'!AI322</f>
        <v>0</v>
      </c>
      <c r="S311" s="198" t="str">
        <f t="shared" si="3"/>
        <v>N/A</v>
      </c>
      <c r="T311" s="194"/>
      <c r="U311" s="194"/>
      <c r="V311" s="194"/>
    </row>
    <row r="312" spans="1:22" ht="12.75">
      <c r="A312" s="186"/>
      <c r="B312" s="233" t="e">
        <f>'Data sup 2023'!A317</f>
        <v>#REF!</v>
      </c>
      <c r="C312" s="234"/>
      <c r="D312" s="195" t="e">
        <f>'Data sup 2023'!G317</f>
        <v>#REF!</v>
      </c>
      <c r="E312" s="196">
        <f>'Data sup 2023'!I317</f>
        <v>0</v>
      </c>
      <c r="F312" s="197">
        <f>'Data sup 2023'!K317</f>
        <v>0</v>
      </c>
      <c r="G312" s="197">
        <f>'Data sup 2023'!L317</f>
        <v>0</v>
      </c>
      <c r="H312" s="197">
        <f>'Data sup 2023'!M317</f>
        <v>0</v>
      </c>
      <c r="I312" s="197">
        <f>'Data sup 2023'!N317</f>
        <v>0</v>
      </c>
      <c r="J312" s="197">
        <f>'Data sup 2023'!O317</f>
        <v>0</v>
      </c>
      <c r="K312" s="197">
        <f>'Data sup 2023'!P317</f>
        <v>0</v>
      </c>
      <c r="L312" s="197">
        <f>'Data sup 2023'!Q317</f>
        <v>0</v>
      </c>
      <c r="M312" s="197">
        <f>'Data sup 2023'!R317</f>
        <v>0</v>
      </c>
      <c r="N312" s="197">
        <f>'Data sup 2023'!S317</f>
        <v>0</v>
      </c>
      <c r="O312" s="197">
        <f>'Data sup 2023'!T317</f>
        <v>0</v>
      </c>
      <c r="P312" s="197">
        <f>'Data sup 2023'!U317</f>
        <v>0</v>
      </c>
      <c r="Q312" s="197">
        <f>'Data sup 2023'!V317</f>
        <v>0</v>
      </c>
      <c r="R312" s="197">
        <f>'Data sup 2023'!AI323</f>
        <v>0</v>
      </c>
      <c r="S312" s="198" t="str">
        <f t="shared" si="3"/>
        <v>N/A</v>
      </c>
      <c r="T312" s="194"/>
      <c r="U312" s="194"/>
      <c r="V312" s="194"/>
    </row>
    <row r="313" spans="1:22" ht="12.75">
      <c r="A313" s="186"/>
      <c r="B313" s="233" t="e">
        <f>'Data sup 2023'!A318</f>
        <v>#REF!</v>
      </c>
      <c r="C313" s="234"/>
      <c r="D313" s="195" t="e">
        <f>'Data sup 2023'!G318</f>
        <v>#REF!</v>
      </c>
      <c r="E313" s="196">
        <f>'Data sup 2023'!I318</f>
        <v>0</v>
      </c>
      <c r="F313" s="197">
        <f>'Data sup 2023'!K318</f>
        <v>0</v>
      </c>
      <c r="G313" s="197">
        <f>'Data sup 2023'!L318</f>
        <v>0</v>
      </c>
      <c r="H313" s="197">
        <f>'Data sup 2023'!M318</f>
        <v>0</v>
      </c>
      <c r="I313" s="197">
        <f>'Data sup 2023'!N318</f>
        <v>0</v>
      </c>
      <c r="J313" s="197">
        <f>'Data sup 2023'!O318</f>
        <v>0</v>
      </c>
      <c r="K313" s="197">
        <f>'Data sup 2023'!P318</f>
        <v>0</v>
      </c>
      <c r="L313" s="197">
        <f>'Data sup 2023'!Q318</f>
        <v>0</v>
      </c>
      <c r="M313" s="197">
        <f>'Data sup 2023'!R318</f>
        <v>0</v>
      </c>
      <c r="N313" s="197">
        <f>'Data sup 2023'!S318</f>
        <v>0</v>
      </c>
      <c r="O313" s="197">
        <f>'Data sup 2023'!T318</f>
        <v>0</v>
      </c>
      <c r="P313" s="197">
        <f>'Data sup 2023'!U318</f>
        <v>0</v>
      </c>
      <c r="Q313" s="197">
        <f>'Data sup 2023'!V318</f>
        <v>0</v>
      </c>
      <c r="R313" s="197">
        <f>'Data sup 2023'!AI324</f>
        <v>0</v>
      </c>
      <c r="S313" s="198" t="str">
        <f t="shared" si="3"/>
        <v>N/A</v>
      </c>
      <c r="T313" s="194"/>
      <c r="U313" s="194"/>
      <c r="V313" s="194"/>
    </row>
    <row r="314" spans="1:22" ht="12.75">
      <c r="A314" s="186"/>
      <c r="B314" s="233" t="e">
        <f>'Data sup 2023'!A319</f>
        <v>#REF!</v>
      </c>
      <c r="C314" s="234"/>
      <c r="D314" s="195" t="e">
        <f>'Data sup 2023'!G319</f>
        <v>#REF!</v>
      </c>
      <c r="E314" s="196">
        <f>'Data sup 2023'!I319</f>
        <v>0</v>
      </c>
      <c r="F314" s="197">
        <f>'Data sup 2023'!K319</f>
        <v>0</v>
      </c>
      <c r="G314" s="197">
        <f>'Data sup 2023'!L319</f>
        <v>0</v>
      </c>
      <c r="H314" s="197">
        <f>'Data sup 2023'!M319</f>
        <v>0</v>
      </c>
      <c r="I314" s="197">
        <f>'Data sup 2023'!N319</f>
        <v>0</v>
      </c>
      <c r="J314" s="197">
        <f>'Data sup 2023'!O319</f>
        <v>0</v>
      </c>
      <c r="K314" s="197">
        <f>'Data sup 2023'!P319</f>
        <v>0</v>
      </c>
      <c r="L314" s="197">
        <f>'Data sup 2023'!Q319</f>
        <v>0</v>
      </c>
      <c r="M314" s="197">
        <f>'Data sup 2023'!R319</f>
        <v>0</v>
      </c>
      <c r="N314" s="197">
        <f>'Data sup 2023'!S319</f>
        <v>0</v>
      </c>
      <c r="O314" s="197">
        <f>'Data sup 2023'!T319</f>
        <v>0</v>
      </c>
      <c r="P314" s="197">
        <f>'Data sup 2023'!U319</f>
        <v>0</v>
      </c>
      <c r="Q314" s="197">
        <f>'Data sup 2023'!V319</f>
        <v>0</v>
      </c>
      <c r="R314" s="197">
        <f>'Data sup 2023'!AI325</f>
        <v>0</v>
      </c>
      <c r="S314" s="198" t="str">
        <f t="shared" si="3"/>
        <v>N/A</v>
      </c>
      <c r="T314" s="194"/>
      <c r="U314" s="194"/>
      <c r="V314" s="194"/>
    </row>
    <row r="315" spans="1:22" ht="12.75">
      <c r="A315" s="186"/>
      <c r="B315" s="233" t="e">
        <f>'Data sup 2023'!A320</f>
        <v>#REF!</v>
      </c>
      <c r="C315" s="234"/>
      <c r="D315" s="195" t="e">
        <f>'Data sup 2023'!G320</f>
        <v>#REF!</v>
      </c>
      <c r="E315" s="196">
        <f>'Data sup 2023'!I320</f>
        <v>0</v>
      </c>
      <c r="F315" s="197">
        <f>'Data sup 2023'!K320</f>
        <v>0</v>
      </c>
      <c r="G315" s="197">
        <f>'Data sup 2023'!L320</f>
        <v>0</v>
      </c>
      <c r="H315" s="197">
        <f>'Data sup 2023'!M320</f>
        <v>0</v>
      </c>
      <c r="I315" s="197">
        <f>'Data sup 2023'!N320</f>
        <v>0</v>
      </c>
      <c r="J315" s="197">
        <f>'Data sup 2023'!O320</f>
        <v>0</v>
      </c>
      <c r="K315" s="197">
        <f>'Data sup 2023'!P320</f>
        <v>0</v>
      </c>
      <c r="L315" s="197">
        <f>'Data sup 2023'!Q320</f>
        <v>0</v>
      </c>
      <c r="M315" s="197">
        <f>'Data sup 2023'!R320</f>
        <v>0</v>
      </c>
      <c r="N315" s="197">
        <f>'Data sup 2023'!S320</f>
        <v>0</v>
      </c>
      <c r="O315" s="197">
        <f>'Data sup 2023'!T320</f>
        <v>0</v>
      </c>
      <c r="P315" s="197">
        <f>'Data sup 2023'!U320</f>
        <v>0</v>
      </c>
      <c r="Q315" s="197">
        <f>'Data sup 2023'!V320</f>
        <v>0</v>
      </c>
      <c r="R315" s="197">
        <f>'Data sup 2023'!AI326</f>
        <v>0</v>
      </c>
      <c r="S315" s="198" t="str">
        <f t="shared" si="3"/>
        <v>N/A</v>
      </c>
      <c r="T315" s="194"/>
      <c r="U315" s="194"/>
      <c r="V315" s="194"/>
    </row>
    <row r="316" spans="1:22" ht="12.75">
      <c r="A316" s="186"/>
      <c r="B316" s="233" t="e">
        <f>'Data sup 2023'!A321</f>
        <v>#REF!</v>
      </c>
      <c r="C316" s="234"/>
      <c r="D316" s="195" t="e">
        <f>'Data sup 2023'!G321</f>
        <v>#REF!</v>
      </c>
      <c r="E316" s="196">
        <f>'Data sup 2023'!I321</f>
        <v>0</v>
      </c>
      <c r="F316" s="197">
        <f>'Data sup 2023'!K321</f>
        <v>0</v>
      </c>
      <c r="G316" s="197">
        <f>'Data sup 2023'!L321</f>
        <v>0</v>
      </c>
      <c r="H316" s="197">
        <f>'Data sup 2023'!M321</f>
        <v>0</v>
      </c>
      <c r="I316" s="197">
        <f>'Data sup 2023'!N321</f>
        <v>0</v>
      </c>
      <c r="J316" s="197">
        <f>'Data sup 2023'!O321</f>
        <v>0</v>
      </c>
      <c r="K316" s="197">
        <f>'Data sup 2023'!P321</f>
        <v>0</v>
      </c>
      <c r="L316" s="197">
        <f>'Data sup 2023'!Q321</f>
        <v>0</v>
      </c>
      <c r="M316" s="197">
        <f>'Data sup 2023'!R321</f>
        <v>0</v>
      </c>
      <c r="N316" s="197">
        <f>'Data sup 2023'!S321</f>
        <v>0</v>
      </c>
      <c r="O316" s="197">
        <f>'Data sup 2023'!T321</f>
        <v>0</v>
      </c>
      <c r="P316" s="197">
        <f>'Data sup 2023'!U321</f>
        <v>0</v>
      </c>
      <c r="Q316" s="197">
        <f>'Data sup 2023'!V321</f>
        <v>0</v>
      </c>
      <c r="R316" s="197">
        <f>'Data sup 2023'!AI327</f>
        <v>0</v>
      </c>
      <c r="S316" s="198" t="str">
        <f t="shared" si="3"/>
        <v>N/A</v>
      </c>
      <c r="T316" s="194"/>
      <c r="U316" s="194"/>
      <c r="V316" s="194"/>
    </row>
    <row r="317" spans="1:22" ht="12.75">
      <c r="A317" s="186"/>
      <c r="B317" s="233" t="e">
        <f>'Data sup 2023'!A322</f>
        <v>#REF!</v>
      </c>
      <c r="C317" s="234"/>
      <c r="D317" s="195" t="e">
        <f>'Data sup 2023'!G322</f>
        <v>#REF!</v>
      </c>
      <c r="E317" s="196">
        <f>'Data sup 2023'!I322</f>
        <v>0</v>
      </c>
      <c r="F317" s="197">
        <f>'Data sup 2023'!K322</f>
        <v>0</v>
      </c>
      <c r="G317" s="197">
        <f>'Data sup 2023'!L322</f>
        <v>0</v>
      </c>
      <c r="H317" s="197">
        <f>'Data sup 2023'!M322</f>
        <v>0</v>
      </c>
      <c r="I317" s="197">
        <f>'Data sup 2023'!N322</f>
        <v>0</v>
      </c>
      <c r="J317" s="197">
        <f>'Data sup 2023'!O322</f>
        <v>0</v>
      </c>
      <c r="K317" s="197">
        <f>'Data sup 2023'!P322</f>
        <v>0</v>
      </c>
      <c r="L317" s="197">
        <f>'Data sup 2023'!Q322</f>
        <v>0</v>
      </c>
      <c r="M317" s="197">
        <f>'Data sup 2023'!R322</f>
        <v>0</v>
      </c>
      <c r="N317" s="197">
        <f>'Data sup 2023'!S322</f>
        <v>0</v>
      </c>
      <c r="O317" s="197">
        <f>'Data sup 2023'!T322</f>
        <v>0</v>
      </c>
      <c r="P317" s="197">
        <f>'Data sup 2023'!U322</f>
        <v>0</v>
      </c>
      <c r="Q317" s="197">
        <f>'Data sup 2023'!V322</f>
        <v>0</v>
      </c>
      <c r="R317" s="197">
        <f>'Data sup 2023'!AI328</f>
        <v>0</v>
      </c>
      <c r="S317" s="198" t="str">
        <f t="shared" si="3"/>
        <v>N/A</v>
      </c>
      <c r="T317" s="194"/>
      <c r="U317" s="194"/>
      <c r="V317" s="194"/>
    </row>
    <row r="318" spans="1:22" ht="12.75">
      <c r="A318" s="186"/>
      <c r="B318" s="233" t="e">
        <f>'Data sup 2023'!A323</f>
        <v>#REF!</v>
      </c>
      <c r="C318" s="234"/>
      <c r="D318" s="195" t="e">
        <f>'Data sup 2023'!G323</f>
        <v>#REF!</v>
      </c>
      <c r="E318" s="196">
        <f>'Data sup 2023'!I323</f>
        <v>0</v>
      </c>
      <c r="F318" s="197">
        <f>'Data sup 2023'!K323</f>
        <v>0</v>
      </c>
      <c r="G318" s="197">
        <f>'Data sup 2023'!L323</f>
        <v>0</v>
      </c>
      <c r="H318" s="197">
        <f>'Data sup 2023'!M323</f>
        <v>0</v>
      </c>
      <c r="I318" s="197">
        <f>'Data sup 2023'!N323</f>
        <v>0</v>
      </c>
      <c r="J318" s="197">
        <f>'Data sup 2023'!O323</f>
        <v>0</v>
      </c>
      <c r="K318" s="197">
        <f>'Data sup 2023'!P323</f>
        <v>0</v>
      </c>
      <c r="L318" s="197">
        <f>'Data sup 2023'!Q323</f>
        <v>0</v>
      </c>
      <c r="M318" s="197">
        <f>'Data sup 2023'!R323</f>
        <v>0</v>
      </c>
      <c r="N318" s="197">
        <f>'Data sup 2023'!S323</f>
        <v>0</v>
      </c>
      <c r="O318" s="197">
        <f>'Data sup 2023'!T323</f>
        <v>0</v>
      </c>
      <c r="P318" s="197">
        <f>'Data sup 2023'!U323</f>
        <v>0</v>
      </c>
      <c r="Q318" s="197">
        <f>'Data sup 2023'!V323</f>
        <v>0</v>
      </c>
      <c r="R318" s="197">
        <f>'Data sup 2023'!AI329</f>
        <v>0</v>
      </c>
      <c r="S318" s="198" t="str">
        <f t="shared" si="3"/>
        <v>N/A</v>
      </c>
      <c r="T318" s="194"/>
      <c r="U318" s="194"/>
      <c r="V318" s="194"/>
    </row>
    <row r="319" spans="1:22" ht="12.75">
      <c r="A319" s="186"/>
      <c r="B319" s="233" t="e">
        <f>'Data sup 2023'!A324</f>
        <v>#REF!</v>
      </c>
      <c r="C319" s="234"/>
      <c r="D319" s="195" t="e">
        <f>'Data sup 2023'!G324</f>
        <v>#REF!</v>
      </c>
      <c r="E319" s="196">
        <f>'Data sup 2023'!I324</f>
        <v>0</v>
      </c>
      <c r="F319" s="197">
        <f>'Data sup 2023'!K324</f>
        <v>0</v>
      </c>
      <c r="G319" s="197">
        <f>'Data sup 2023'!L324</f>
        <v>0</v>
      </c>
      <c r="H319" s="197">
        <f>'Data sup 2023'!M324</f>
        <v>0</v>
      </c>
      <c r="I319" s="197">
        <f>'Data sup 2023'!N324</f>
        <v>0</v>
      </c>
      <c r="J319" s="197">
        <f>'Data sup 2023'!O324</f>
        <v>0</v>
      </c>
      <c r="K319" s="197">
        <f>'Data sup 2023'!P324</f>
        <v>0</v>
      </c>
      <c r="L319" s="197">
        <f>'Data sup 2023'!Q324</f>
        <v>0</v>
      </c>
      <c r="M319" s="197">
        <f>'Data sup 2023'!R324</f>
        <v>0</v>
      </c>
      <c r="N319" s="197">
        <f>'Data sup 2023'!S324</f>
        <v>0</v>
      </c>
      <c r="O319" s="197">
        <f>'Data sup 2023'!T324</f>
        <v>0</v>
      </c>
      <c r="P319" s="197">
        <f>'Data sup 2023'!U324</f>
        <v>0</v>
      </c>
      <c r="Q319" s="197">
        <f>'Data sup 2023'!V324</f>
        <v>0</v>
      </c>
      <c r="R319" s="197">
        <f>'Data sup 2023'!AI330</f>
        <v>0</v>
      </c>
      <c r="S319" s="198" t="str">
        <f t="shared" si="3"/>
        <v>N/A</v>
      </c>
      <c r="T319" s="194"/>
      <c r="U319" s="194"/>
      <c r="V319" s="194"/>
    </row>
    <row r="320" spans="1:22" ht="12.75">
      <c r="A320" s="186"/>
      <c r="B320" s="233" t="e">
        <f>'Data sup 2023'!A325</f>
        <v>#REF!</v>
      </c>
      <c r="C320" s="234"/>
      <c r="D320" s="195" t="e">
        <f>'Data sup 2023'!G325</f>
        <v>#REF!</v>
      </c>
      <c r="E320" s="196">
        <f>'Data sup 2023'!I325</f>
        <v>0</v>
      </c>
      <c r="F320" s="197">
        <f>'Data sup 2023'!K325</f>
        <v>0</v>
      </c>
      <c r="G320" s="197">
        <f>'Data sup 2023'!L325</f>
        <v>0</v>
      </c>
      <c r="H320" s="197">
        <f>'Data sup 2023'!M325</f>
        <v>0</v>
      </c>
      <c r="I320" s="197">
        <f>'Data sup 2023'!N325</f>
        <v>0</v>
      </c>
      <c r="J320" s="197">
        <f>'Data sup 2023'!O325</f>
        <v>0</v>
      </c>
      <c r="K320" s="197">
        <f>'Data sup 2023'!P325</f>
        <v>0</v>
      </c>
      <c r="L320" s="197">
        <f>'Data sup 2023'!Q325</f>
        <v>0</v>
      </c>
      <c r="M320" s="197">
        <f>'Data sup 2023'!R325</f>
        <v>0</v>
      </c>
      <c r="N320" s="197">
        <f>'Data sup 2023'!S325</f>
        <v>0</v>
      </c>
      <c r="O320" s="197">
        <f>'Data sup 2023'!T325</f>
        <v>0</v>
      </c>
      <c r="P320" s="197">
        <f>'Data sup 2023'!U325</f>
        <v>0</v>
      </c>
      <c r="Q320" s="197">
        <f>'Data sup 2023'!V325</f>
        <v>0</v>
      </c>
      <c r="R320" s="197">
        <f>'Data sup 2023'!AI331</f>
        <v>0</v>
      </c>
      <c r="S320" s="198" t="str">
        <f t="shared" si="3"/>
        <v>N/A</v>
      </c>
      <c r="T320" s="194"/>
      <c r="U320" s="194"/>
      <c r="V320" s="194"/>
    </row>
    <row r="321" spans="1:22" ht="12.75">
      <c r="A321" s="186"/>
      <c r="B321" s="233" t="e">
        <f>'Data sup 2023'!A326</f>
        <v>#REF!</v>
      </c>
      <c r="C321" s="234"/>
      <c r="D321" s="195" t="e">
        <f>'Data sup 2023'!G326</f>
        <v>#REF!</v>
      </c>
      <c r="E321" s="196">
        <f>'Data sup 2023'!I326</f>
        <v>0</v>
      </c>
      <c r="F321" s="197">
        <f>'Data sup 2023'!K326</f>
        <v>0</v>
      </c>
      <c r="G321" s="197">
        <f>'Data sup 2023'!L326</f>
        <v>0</v>
      </c>
      <c r="H321" s="197">
        <f>'Data sup 2023'!M326</f>
        <v>0</v>
      </c>
      <c r="I321" s="197">
        <f>'Data sup 2023'!N326</f>
        <v>0</v>
      </c>
      <c r="J321" s="197">
        <f>'Data sup 2023'!O326</f>
        <v>0</v>
      </c>
      <c r="K321" s="197">
        <f>'Data sup 2023'!P326</f>
        <v>0</v>
      </c>
      <c r="L321" s="197">
        <f>'Data sup 2023'!Q326</f>
        <v>0</v>
      </c>
      <c r="M321" s="197">
        <f>'Data sup 2023'!R326</f>
        <v>0</v>
      </c>
      <c r="N321" s="197">
        <f>'Data sup 2023'!S326</f>
        <v>0</v>
      </c>
      <c r="O321" s="197">
        <f>'Data sup 2023'!T326</f>
        <v>0</v>
      </c>
      <c r="P321" s="197">
        <f>'Data sup 2023'!U326</f>
        <v>0</v>
      </c>
      <c r="Q321" s="197">
        <f>'Data sup 2023'!V326</f>
        <v>0</v>
      </c>
      <c r="R321" s="197">
        <f>'Data sup 2023'!AI332</f>
        <v>0</v>
      </c>
      <c r="S321" s="198" t="str">
        <f t="shared" si="3"/>
        <v>N/A</v>
      </c>
      <c r="T321" s="194"/>
      <c r="U321" s="194"/>
      <c r="V321" s="194"/>
    </row>
    <row r="322" spans="1:22" ht="12.75">
      <c r="A322" s="186"/>
      <c r="B322" s="233" t="e">
        <f>'Data sup 2023'!A327</f>
        <v>#REF!</v>
      </c>
      <c r="C322" s="234"/>
      <c r="D322" s="195" t="e">
        <f>'Data sup 2023'!G327</f>
        <v>#REF!</v>
      </c>
      <c r="E322" s="196">
        <f>'Data sup 2023'!I327</f>
        <v>0</v>
      </c>
      <c r="F322" s="197">
        <f>'Data sup 2023'!K327</f>
        <v>0</v>
      </c>
      <c r="G322" s="197">
        <f>'Data sup 2023'!L327</f>
        <v>0</v>
      </c>
      <c r="H322" s="197">
        <f>'Data sup 2023'!M327</f>
        <v>0</v>
      </c>
      <c r="I322" s="197">
        <f>'Data sup 2023'!N327</f>
        <v>0</v>
      </c>
      <c r="J322" s="197">
        <f>'Data sup 2023'!O327</f>
        <v>0</v>
      </c>
      <c r="K322" s="197">
        <f>'Data sup 2023'!P327</f>
        <v>0</v>
      </c>
      <c r="L322" s="197">
        <f>'Data sup 2023'!Q327</f>
        <v>0</v>
      </c>
      <c r="M322" s="197">
        <f>'Data sup 2023'!R327</f>
        <v>0</v>
      </c>
      <c r="N322" s="197">
        <f>'Data sup 2023'!S327</f>
        <v>0</v>
      </c>
      <c r="O322" s="197">
        <f>'Data sup 2023'!T327</f>
        <v>0</v>
      </c>
      <c r="P322" s="197">
        <f>'Data sup 2023'!U327</f>
        <v>0</v>
      </c>
      <c r="Q322" s="197">
        <f>'Data sup 2023'!V327</f>
        <v>0</v>
      </c>
      <c r="R322" s="197">
        <f>'Data sup 2023'!AI333</f>
        <v>0</v>
      </c>
      <c r="S322" s="198" t="str">
        <f t="shared" si="3"/>
        <v>N/A</v>
      </c>
      <c r="T322" s="194"/>
      <c r="U322" s="194"/>
      <c r="V322" s="194"/>
    </row>
    <row r="323" spans="1:22" ht="12.75">
      <c r="A323" s="186"/>
      <c r="B323" s="233" t="e">
        <f>'Data sup 2023'!A328</f>
        <v>#REF!</v>
      </c>
      <c r="C323" s="234"/>
      <c r="D323" s="195" t="e">
        <f>'Data sup 2023'!G328</f>
        <v>#REF!</v>
      </c>
      <c r="E323" s="196">
        <f>'Data sup 2023'!I328</f>
        <v>0</v>
      </c>
      <c r="F323" s="197">
        <f>'Data sup 2023'!K328</f>
        <v>0</v>
      </c>
      <c r="G323" s="197">
        <f>'Data sup 2023'!L328</f>
        <v>0</v>
      </c>
      <c r="H323" s="197">
        <f>'Data sup 2023'!M328</f>
        <v>0</v>
      </c>
      <c r="I323" s="197">
        <f>'Data sup 2023'!N328</f>
        <v>0</v>
      </c>
      <c r="J323" s="197">
        <f>'Data sup 2023'!O328</f>
        <v>0</v>
      </c>
      <c r="K323" s="197">
        <f>'Data sup 2023'!P328</f>
        <v>0</v>
      </c>
      <c r="L323" s="197">
        <f>'Data sup 2023'!Q328</f>
        <v>0</v>
      </c>
      <c r="M323" s="197">
        <f>'Data sup 2023'!R328</f>
        <v>0</v>
      </c>
      <c r="N323" s="197">
        <f>'Data sup 2023'!S328</f>
        <v>0</v>
      </c>
      <c r="O323" s="197">
        <f>'Data sup 2023'!T328</f>
        <v>0</v>
      </c>
      <c r="P323" s="197">
        <f>'Data sup 2023'!U328</f>
        <v>0</v>
      </c>
      <c r="Q323" s="197">
        <f>'Data sup 2023'!V328</f>
        <v>0</v>
      </c>
      <c r="R323" s="197">
        <f>'Data sup 2023'!AI334</f>
        <v>0</v>
      </c>
      <c r="S323" s="198" t="str">
        <f t="shared" si="3"/>
        <v>N/A</v>
      </c>
      <c r="T323" s="194"/>
      <c r="U323" s="194"/>
      <c r="V323" s="194"/>
    </row>
    <row r="324" spans="1:22" ht="12.75">
      <c r="A324" s="186"/>
      <c r="B324" s="233" t="e">
        <f>'Data sup 2023'!A329</f>
        <v>#REF!</v>
      </c>
      <c r="C324" s="234"/>
      <c r="D324" s="195" t="e">
        <f>'Data sup 2023'!G329</f>
        <v>#REF!</v>
      </c>
      <c r="E324" s="196">
        <f>'Data sup 2023'!I329</f>
        <v>0</v>
      </c>
      <c r="F324" s="197">
        <f>'Data sup 2023'!K329</f>
        <v>0</v>
      </c>
      <c r="G324" s="197">
        <f>'Data sup 2023'!L329</f>
        <v>0</v>
      </c>
      <c r="H324" s="197">
        <f>'Data sup 2023'!M329</f>
        <v>0</v>
      </c>
      <c r="I324" s="197">
        <f>'Data sup 2023'!N329</f>
        <v>0</v>
      </c>
      <c r="J324" s="197">
        <f>'Data sup 2023'!O329</f>
        <v>0</v>
      </c>
      <c r="K324" s="197">
        <f>'Data sup 2023'!P329</f>
        <v>0</v>
      </c>
      <c r="L324" s="197">
        <f>'Data sup 2023'!Q329</f>
        <v>0</v>
      </c>
      <c r="M324" s="197">
        <f>'Data sup 2023'!R329</f>
        <v>0</v>
      </c>
      <c r="N324" s="197">
        <f>'Data sup 2023'!S329</f>
        <v>0</v>
      </c>
      <c r="O324" s="197">
        <f>'Data sup 2023'!T329</f>
        <v>0</v>
      </c>
      <c r="P324" s="197">
        <f>'Data sup 2023'!U329</f>
        <v>0</v>
      </c>
      <c r="Q324" s="197">
        <f>'Data sup 2023'!V329</f>
        <v>0</v>
      </c>
      <c r="R324" s="197">
        <f>'Data sup 2023'!AI335</f>
        <v>0</v>
      </c>
      <c r="S324" s="198" t="str">
        <f t="shared" si="3"/>
        <v>N/A</v>
      </c>
      <c r="T324" s="194"/>
      <c r="U324" s="194"/>
      <c r="V324" s="194"/>
    </row>
    <row r="325" spans="1:22" ht="12.75">
      <c r="A325" s="186"/>
      <c r="B325" s="233" t="e">
        <f>'Data sup 2023'!A330</f>
        <v>#REF!</v>
      </c>
      <c r="C325" s="234"/>
      <c r="D325" s="195" t="e">
        <f>'Data sup 2023'!G330</f>
        <v>#REF!</v>
      </c>
      <c r="E325" s="196">
        <f>'Data sup 2023'!I330</f>
        <v>0</v>
      </c>
      <c r="F325" s="197">
        <f>'Data sup 2023'!K330</f>
        <v>0</v>
      </c>
      <c r="G325" s="197">
        <f>'Data sup 2023'!L330</f>
        <v>0</v>
      </c>
      <c r="H325" s="197">
        <f>'Data sup 2023'!M330</f>
        <v>0</v>
      </c>
      <c r="I325" s="197">
        <f>'Data sup 2023'!N330</f>
        <v>0</v>
      </c>
      <c r="J325" s="197">
        <f>'Data sup 2023'!O330</f>
        <v>0</v>
      </c>
      <c r="K325" s="197">
        <f>'Data sup 2023'!P330</f>
        <v>0</v>
      </c>
      <c r="L325" s="197">
        <f>'Data sup 2023'!Q330</f>
        <v>0</v>
      </c>
      <c r="M325" s="197">
        <f>'Data sup 2023'!R330</f>
        <v>0</v>
      </c>
      <c r="N325" s="197">
        <f>'Data sup 2023'!S330</f>
        <v>0</v>
      </c>
      <c r="O325" s="197">
        <f>'Data sup 2023'!T330</f>
        <v>0</v>
      </c>
      <c r="P325" s="197">
        <f>'Data sup 2023'!U330</f>
        <v>0</v>
      </c>
      <c r="Q325" s="197">
        <f>'Data sup 2023'!V330</f>
        <v>0</v>
      </c>
      <c r="R325" s="197">
        <f>'Data sup 2023'!AI336</f>
        <v>0</v>
      </c>
      <c r="S325" s="198" t="str">
        <f t="shared" si="3"/>
        <v>N/A</v>
      </c>
      <c r="T325" s="194"/>
      <c r="U325" s="194"/>
      <c r="V325" s="194"/>
    </row>
    <row r="326" spans="1:22" ht="12.75">
      <c r="A326" s="186"/>
      <c r="B326" s="233" t="e">
        <f>'Data sup 2023'!A331</f>
        <v>#REF!</v>
      </c>
      <c r="C326" s="234"/>
      <c r="D326" s="195" t="e">
        <f>'Data sup 2023'!G331</f>
        <v>#REF!</v>
      </c>
      <c r="E326" s="196">
        <f>'Data sup 2023'!I331</f>
        <v>0</v>
      </c>
      <c r="F326" s="197">
        <f>'Data sup 2023'!K331</f>
        <v>0</v>
      </c>
      <c r="G326" s="197">
        <f>'Data sup 2023'!L331</f>
        <v>0</v>
      </c>
      <c r="H326" s="197">
        <f>'Data sup 2023'!M331</f>
        <v>0</v>
      </c>
      <c r="I326" s="197">
        <f>'Data sup 2023'!N331</f>
        <v>0</v>
      </c>
      <c r="J326" s="197">
        <f>'Data sup 2023'!O331</f>
        <v>0</v>
      </c>
      <c r="K326" s="197">
        <f>'Data sup 2023'!P331</f>
        <v>0</v>
      </c>
      <c r="L326" s="197">
        <f>'Data sup 2023'!Q331</f>
        <v>0</v>
      </c>
      <c r="M326" s="197">
        <f>'Data sup 2023'!R331</f>
        <v>0</v>
      </c>
      <c r="N326" s="197">
        <f>'Data sup 2023'!S331</f>
        <v>0</v>
      </c>
      <c r="O326" s="197">
        <f>'Data sup 2023'!T331</f>
        <v>0</v>
      </c>
      <c r="P326" s="197">
        <f>'Data sup 2023'!U331</f>
        <v>0</v>
      </c>
      <c r="Q326" s="197">
        <f>'Data sup 2023'!V331</f>
        <v>0</v>
      </c>
      <c r="R326" s="197">
        <f>'Data sup 2023'!AI337</f>
        <v>0</v>
      </c>
      <c r="S326" s="198" t="str">
        <f t="shared" si="3"/>
        <v>N/A</v>
      </c>
      <c r="T326" s="194"/>
      <c r="U326" s="194"/>
      <c r="V326" s="194"/>
    </row>
    <row r="327" spans="1:22" ht="12.75">
      <c r="A327" s="186"/>
      <c r="B327" s="233" t="e">
        <f>'Data sup 2023'!A332</f>
        <v>#REF!</v>
      </c>
      <c r="C327" s="234"/>
      <c r="D327" s="195" t="e">
        <f>'Data sup 2023'!G332</f>
        <v>#REF!</v>
      </c>
      <c r="E327" s="196">
        <f>'Data sup 2023'!I332</f>
        <v>0</v>
      </c>
      <c r="F327" s="197">
        <f>'Data sup 2023'!K332</f>
        <v>0</v>
      </c>
      <c r="G327" s="197">
        <f>'Data sup 2023'!L332</f>
        <v>0</v>
      </c>
      <c r="H327" s="197">
        <f>'Data sup 2023'!M332</f>
        <v>0</v>
      </c>
      <c r="I327" s="197">
        <f>'Data sup 2023'!N332</f>
        <v>0</v>
      </c>
      <c r="J327" s="197">
        <f>'Data sup 2023'!O332</f>
        <v>0</v>
      </c>
      <c r="K327" s="197">
        <f>'Data sup 2023'!P332</f>
        <v>0</v>
      </c>
      <c r="L327" s="197">
        <f>'Data sup 2023'!Q332</f>
        <v>0</v>
      </c>
      <c r="M327" s="197">
        <f>'Data sup 2023'!R332</f>
        <v>0</v>
      </c>
      <c r="N327" s="197">
        <f>'Data sup 2023'!S332</f>
        <v>0</v>
      </c>
      <c r="O327" s="197">
        <f>'Data sup 2023'!T332</f>
        <v>0</v>
      </c>
      <c r="P327" s="197">
        <f>'Data sup 2023'!U332</f>
        <v>0</v>
      </c>
      <c r="Q327" s="197">
        <f>'Data sup 2023'!V332</f>
        <v>0</v>
      </c>
      <c r="R327" s="197">
        <f>'Data sup 2023'!AI338</f>
        <v>0</v>
      </c>
      <c r="S327" s="198" t="str">
        <f t="shared" si="3"/>
        <v>N/A</v>
      </c>
      <c r="T327" s="194"/>
      <c r="U327" s="194"/>
      <c r="V327" s="194"/>
    </row>
    <row r="328" spans="1:22" ht="12.75">
      <c r="A328" s="186"/>
      <c r="B328" s="233" t="e">
        <f>'Data sup 2023'!A333</f>
        <v>#REF!</v>
      </c>
      <c r="C328" s="234"/>
      <c r="D328" s="195" t="e">
        <f>'Data sup 2023'!G333</f>
        <v>#REF!</v>
      </c>
      <c r="E328" s="196">
        <f>'Data sup 2023'!I333</f>
        <v>0</v>
      </c>
      <c r="F328" s="197">
        <f>'Data sup 2023'!K333</f>
        <v>0</v>
      </c>
      <c r="G328" s="197">
        <f>'Data sup 2023'!L333</f>
        <v>0</v>
      </c>
      <c r="H328" s="197">
        <f>'Data sup 2023'!M333</f>
        <v>0</v>
      </c>
      <c r="I328" s="197">
        <f>'Data sup 2023'!N333</f>
        <v>0</v>
      </c>
      <c r="J328" s="197">
        <f>'Data sup 2023'!O333</f>
        <v>0</v>
      </c>
      <c r="K328" s="197">
        <f>'Data sup 2023'!P333</f>
        <v>0</v>
      </c>
      <c r="L328" s="197">
        <f>'Data sup 2023'!Q333</f>
        <v>0</v>
      </c>
      <c r="M328" s="197">
        <f>'Data sup 2023'!R333</f>
        <v>0</v>
      </c>
      <c r="N328" s="197">
        <f>'Data sup 2023'!S333</f>
        <v>0</v>
      </c>
      <c r="O328" s="197">
        <f>'Data sup 2023'!T333</f>
        <v>0</v>
      </c>
      <c r="P328" s="197">
        <f>'Data sup 2023'!U333</f>
        <v>0</v>
      </c>
      <c r="Q328" s="197">
        <f>'Data sup 2023'!V333</f>
        <v>0</v>
      </c>
      <c r="R328" s="197">
        <f>'Data sup 2023'!AI339</f>
        <v>0</v>
      </c>
      <c r="S328" s="198" t="str">
        <f t="shared" si="3"/>
        <v>N/A</v>
      </c>
      <c r="T328" s="194"/>
      <c r="U328" s="194"/>
      <c r="V328" s="194"/>
    </row>
    <row r="329" spans="1:22" ht="12.75">
      <c r="A329" s="186"/>
      <c r="B329" s="233" t="e">
        <f>'Data sup 2023'!A334</f>
        <v>#REF!</v>
      </c>
      <c r="C329" s="234"/>
      <c r="D329" s="195" t="e">
        <f>'Data sup 2023'!G334</f>
        <v>#REF!</v>
      </c>
      <c r="E329" s="196">
        <f>'Data sup 2023'!I334</f>
        <v>0</v>
      </c>
      <c r="F329" s="197">
        <f>'Data sup 2023'!K334</f>
        <v>0</v>
      </c>
      <c r="G329" s="197">
        <f>'Data sup 2023'!L334</f>
        <v>0</v>
      </c>
      <c r="H329" s="197">
        <f>'Data sup 2023'!M334</f>
        <v>0</v>
      </c>
      <c r="I329" s="197">
        <f>'Data sup 2023'!N334</f>
        <v>0</v>
      </c>
      <c r="J329" s="197">
        <f>'Data sup 2023'!O334</f>
        <v>0</v>
      </c>
      <c r="K329" s="197">
        <f>'Data sup 2023'!P334</f>
        <v>0</v>
      </c>
      <c r="L329" s="197">
        <f>'Data sup 2023'!Q334</f>
        <v>0</v>
      </c>
      <c r="M329" s="197">
        <f>'Data sup 2023'!R334</f>
        <v>0</v>
      </c>
      <c r="N329" s="197">
        <f>'Data sup 2023'!S334</f>
        <v>0</v>
      </c>
      <c r="O329" s="197">
        <f>'Data sup 2023'!T334</f>
        <v>0</v>
      </c>
      <c r="P329" s="197">
        <f>'Data sup 2023'!U334</f>
        <v>0</v>
      </c>
      <c r="Q329" s="197">
        <f>'Data sup 2023'!V334</f>
        <v>0</v>
      </c>
      <c r="R329" s="197">
        <f>'Data sup 2023'!AI340</f>
        <v>0</v>
      </c>
      <c r="S329" s="198" t="str">
        <f t="shared" si="3"/>
        <v>N/A</v>
      </c>
      <c r="T329" s="194"/>
      <c r="U329" s="194"/>
      <c r="V329" s="194"/>
    </row>
    <row r="330" spans="1:22" ht="12.75">
      <c r="A330" s="186"/>
      <c r="B330" s="233" t="e">
        <f>'Data sup 2023'!A335</f>
        <v>#REF!</v>
      </c>
      <c r="C330" s="234"/>
      <c r="D330" s="195" t="e">
        <f>'Data sup 2023'!G335</f>
        <v>#REF!</v>
      </c>
      <c r="E330" s="196">
        <f>'Data sup 2023'!I335</f>
        <v>0</v>
      </c>
      <c r="F330" s="197">
        <f>'Data sup 2023'!K335</f>
        <v>0</v>
      </c>
      <c r="G330" s="197">
        <f>'Data sup 2023'!L335</f>
        <v>0</v>
      </c>
      <c r="H330" s="197">
        <f>'Data sup 2023'!M335</f>
        <v>0</v>
      </c>
      <c r="I330" s="197">
        <f>'Data sup 2023'!N335</f>
        <v>0</v>
      </c>
      <c r="J330" s="197">
        <f>'Data sup 2023'!O335</f>
        <v>0</v>
      </c>
      <c r="K330" s="197">
        <f>'Data sup 2023'!P335</f>
        <v>0</v>
      </c>
      <c r="L330" s="197">
        <f>'Data sup 2023'!Q335</f>
        <v>0</v>
      </c>
      <c r="M330" s="197">
        <f>'Data sup 2023'!R335</f>
        <v>0</v>
      </c>
      <c r="N330" s="197">
        <f>'Data sup 2023'!S335</f>
        <v>0</v>
      </c>
      <c r="O330" s="197">
        <f>'Data sup 2023'!T335</f>
        <v>0</v>
      </c>
      <c r="P330" s="197">
        <f>'Data sup 2023'!U335</f>
        <v>0</v>
      </c>
      <c r="Q330" s="197">
        <f>'Data sup 2023'!V335</f>
        <v>0</v>
      </c>
      <c r="R330" s="197">
        <f>'Data sup 2023'!AI341</f>
        <v>0</v>
      </c>
      <c r="S330" s="198" t="str">
        <f t="shared" si="3"/>
        <v>N/A</v>
      </c>
      <c r="T330" s="194"/>
      <c r="U330" s="194"/>
      <c r="V330" s="194"/>
    </row>
    <row r="331" spans="1:22" ht="12.75">
      <c r="A331" s="186"/>
      <c r="B331" s="233" t="e">
        <f>'Data sup 2023'!A336</f>
        <v>#REF!</v>
      </c>
      <c r="C331" s="234"/>
      <c r="D331" s="195" t="e">
        <f>'Data sup 2023'!G336</f>
        <v>#REF!</v>
      </c>
      <c r="E331" s="196">
        <f>'Data sup 2023'!I336</f>
        <v>0</v>
      </c>
      <c r="F331" s="197">
        <f>'Data sup 2023'!K336</f>
        <v>0</v>
      </c>
      <c r="G331" s="197">
        <f>'Data sup 2023'!L336</f>
        <v>0</v>
      </c>
      <c r="H331" s="197">
        <f>'Data sup 2023'!M336</f>
        <v>0</v>
      </c>
      <c r="I331" s="197">
        <f>'Data sup 2023'!N336</f>
        <v>0</v>
      </c>
      <c r="J331" s="197">
        <f>'Data sup 2023'!O336</f>
        <v>0</v>
      </c>
      <c r="K331" s="197">
        <f>'Data sup 2023'!P336</f>
        <v>0</v>
      </c>
      <c r="L331" s="197">
        <f>'Data sup 2023'!Q336</f>
        <v>0</v>
      </c>
      <c r="M331" s="197">
        <f>'Data sup 2023'!R336</f>
        <v>0</v>
      </c>
      <c r="N331" s="197">
        <f>'Data sup 2023'!S336</f>
        <v>0</v>
      </c>
      <c r="O331" s="197">
        <f>'Data sup 2023'!T336</f>
        <v>0</v>
      </c>
      <c r="P331" s="197">
        <f>'Data sup 2023'!U336</f>
        <v>0</v>
      </c>
      <c r="Q331" s="197">
        <f>'Data sup 2023'!V336</f>
        <v>0</v>
      </c>
      <c r="R331" s="197">
        <f>'Data sup 2023'!AI342</f>
        <v>0</v>
      </c>
      <c r="S331" s="198" t="str">
        <f t="shared" si="3"/>
        <v>N/A</v>
      </c>
      <c r="T331" s="194"/>
      <c r="U331" s="194"/>
      <c r="V331" s="194"/>
    </row>
    <row r="332" spans="1:22" ht="12.75">
      <c r="A332" s="186"/>
      <c r="B332" s="233" t="e">
        <f>'Data sup 2023'!A337</f>
        <v>#REF!</v>
      </c>
      <c r="C332" s="234"/>
      <c r="D332" s="195" t="e">
        <f>'Data sup 2023'!G337</f>
        <v>#REF!</v>
      </c>
      <c r="E332" s="196">
        <f>'Data sup 2023'!I337</f>
        <v>0</v>
      </c>
      <c r="F332" s="197">
        <f>'Data sup 2023'!K337</f>
        <v>0</v>
      </c>
      <c r="G332" s="197">
        <f>'Data sup 2023'!L337</f>
        <v>0</v>
      </c>
      <c r="H332" s="197">
        <f>'Data sup 2023'!M337</f>
        <v>0</v>
      </c>
      <c r="I332" s="197">
        <f>'Data sup 2023'!N337</f>
        <v>0</v>
      </c>
      <c r="J332" s="197">
        <f>'Data sup 2023'!O337</f>
        <v>0</v>
      </c>
      <c r="K332" s="197">
        <f>'Data sup 2023'!P337</f>
        <v>0</v>
      </c>
      <c r="L332" s="197">
        <f>'Data sup 2023'!Q337</f>
        <v>0</v>
      </c>
      <c r="M332" s="197">
        <f>'Data sup 2023'!R337</f>
        <v>0</v>
      </c>
      <c r="N332" s="197">
        <f>'Data sup 2023'!S337</f>
        <v>0</v>
      </c>
      <c r="O332" s="197">
        <f>'Data sup 2023'!T337</f>
        <v>0</v>
      </c>
      <c r="P332" s="197">
        <f>'Data sup 2023'!U337</f>
        <v>0</v>
      </c>
      <c r="Q332" s="197">
        <f>'Data sup 2023'!V337</f>
        <v>0</v>
      </c>
      <c r="R332" s="197">
        <f>'Data sup 2023'!AI343</f>
        <v>0</v>
      </c>
      <c r="S332" s="198" t="str">
        <f t="shared" si="3"/>
        <v>N/A</v>
      </c>
      <c r="T332" s="194"/>
      <c r="U332" s="194"/>
      <c r="V332" s="194"/>
    </row>
    <row r="333" spans="1:22" ht="12.75">
      <c r="A333" s="186"/>
      <c r="B333" s="233" t="e">
        <f>'Data sup 2023'!A338</f>
        <v>#REF!</v>
      </c>
      <c r="C333" s="234"/>
      <c r="D333" s="195" t="e">
        <f>'Data sup 2023'!G338</f>
        <v>#REF!</v>
      </c>
      <c r="E333" s="196">
        <f>'Data sup 2023'!I338</f>
        <v>0</v>
      </c>
      <c r="F333" s="197">
        <f>'Data sup 2023'!K338</f>
        <v>0</v>
      </c>
      <c r="G333" s="197">
        <f>'Data sup 2023'!L338</f>
        <v>0</v>
      </c>
      <c r="H333" s="197">
        <f>'Data sup 2023'!M338</f>
        <v>0</v>
      </c>
      <c r="I333" s="197">
        <f>'Data sup 2023'!N338</f>
        <v>0</v>
      </c>
      <c r="J333" s="197">
        <f>'Data sup 2023'!O338</f>
        <v>0</v>
      </c>
      <c r="K333" s="197">
        <f>'Data sup 2023'!P338</f>
        <v>0</v>
      </c>
      <c r="L333" s="197">
        <f>'Data sup 2023'!Q338</f>
        <v>0</v>
      </c>
      <c r="M333" s="197">
        <f>'Data sup 2023'!R338</f>
        <v>0</v>
      </c>
      <c r="N333" s="197">
        <f>'Data sup 2023'!S338</f>
        <v>0</v>
      </c>
      <c r="O333" s="197">
        <f>'Data sup 2023'!T338</f>
        <v>0</v>
      </c>
      <c r="P333" s="197">
        <f>'Data sup 2023'!U338</f>
        <v>0</v>
      </c>
      <c r="Q333" s="197">
        <f>'Data sup 2023'!V338</f>
        <v>0</v>
      </c>
      <c r="R333" s="197">
        <f>'Data sup 2023'!AI344</f>
        <v>0</v>
      </c>
      <c r="S333" s="198" t="str">
        <f t="shared" si="3"/>
        <v>N/A</v>
      </c>
      <c r="T333" s="194"/>
      <c r="U333" s="194"/>
      <c r="V333" s="194"/>
    </row>
    <row r="334" spans="1:22" ht="12.75">
      <c r="A334" s="186"/>
      <c r="B334" s="233" t="e">
        <f>'Data sup 2023'!A339</f>
        <v>#REF!</v>
      </c>
      <c r="C334" s="234"/>
      <c r="D334" s="195" t="e">
        <f>'Data sup 2023'!G339</f>
        <v>#REF!</v>
      </c>
      <c r="E334" s="196">
        <f>'Data sup 2023'!I339</f>
        <v>0</v>
      </c>
      <c r="F334" s="197">
        <f>'Data sup 2023'!K339</f>
        <v>0</v>
      </c>
      <c r="G334" s="197">
        <f>'Data sup 2023'!L339</f>
        <v>0</v>
      </c>
      <c r="H334" s="197">
        <f>'Data sup 2023'!M339</f>
        <v>0</v>
      </c>
      <c r="I334" s="197">
        <f>'Data sup 2023'!N339</f>
        <v>0</v>
      </c>
      <c r="J334" s="197">
        <f>'Data sup 2023'!O339</f>
        <v>0</v>
      </c>
      <c r="K334" s="197">
        <f>'Data sup 2023'!P339</f>
        <v>0</v>
      </c>
      <c r="L334" s="197">
        <f>'Data sup 2023'!Q339</f>
        <v>0</v>
      </c>
      <c r="M334" s="197">
        <f>'Data sup 2023'!R339</f>
        <v>0</v>
      </c>
      <c r="N334" s="197">
        <f>'Data sup 2023'!S339</f>
        <v>0</v>
      </c>
      <c r="O334" s="197">
        <f>'Data sup 2023'!T339</f>
        <v>0</v>
      </c>
      <c r="P334" s="197">
        <f>'Data sup 2023'!U339</f>
        <v>0</v>
      </c>
      <c r="Q334" s="197">
        <f>'Data sup 2023'!V339</f>
        <v>0</v>
      </c>
      <c r="R334" s="197">
        <f>'Data sup 2023'!AI345</f>
        <v>0</v>
      </c>
      <c r="S334" s="198" t="str">
        <f t="shared" si="3"/>
        <v>N/A</v>
      </c>
      <c r="T334" s="194"/>
      <c r="U334" s="194"/>
      <c r="V334" s="194"/>
    </row>
    <row r="335" spans="1:22" ht="12.75">
      <c r="A335" s="186"/>
      <c r="B335" s="233" t="e">
        <f>'Data sup 2023'!A340</f>
        <v>#REF!</v>
      </c>
      <c r="C335" s="234"/>
      <c r="D335" s="195" t="e">
        <f>'Data sup 2023'!G340</f>
        <v>#REF!</v>
      </c>
      <c r="E335" s="196">
        <f>'Data sup 2023'!I340</f>
        <v>0</v>
      </c>
      <c r="F335" s="197">
        <f>'Data sup 2023'!K340</f>
        <v>0</v>
      </c>
      <c r="G335" s="197">
        <f>'Data sup 2023'!L340</f>
        <v>0</v>
      </c>
      <c r="H335" s="197">
        <f>'Data sup 2023'!M340</f>
        <v>0</v>
      </c>
      <c r="I335" s="197">
        <f>'Data sup 2023'!N340</f>
        <v>0</v>
      </c>
      <c r="J335" s="197">
        <f>'Data sup 2023'!O340</f>
        <v>0</v>
      </c>
      <c r="K335" s="197">
        <f>'Data sup 2023'!P340</f>
        <v>0</v>
      </c>
      <c r="L335" s="197">
        <f>'Data sup 2023'!Q340</f>
        <v>0</v>
      </c>
      <c r="M335" s="197">
        <f>'Data sup 2023'!R340</f>
        <v>0</v>
      </c>
      <c r="N335" s="197">
        <f>'Data sup 2023'!S340</f>
        <v>0</v>
      </c>
      <c r="O335" s="197">
        <f>'Data sup 2023'!T340</f>
        <v>0</v>
      </c>
      <c r="P335" s="197">
        <f>'Data sup 2023'!U340</f>
        <v>0</v>
      </c>
      <c r="Q335" s="197">
        <f>'Data sup 2023'!V340</f>
        <v>0</v>
      </c>
      <c r="R335" s="197">
        <f>'Data sup 2023'!AI346</f>
        <v>0</v>
      </c>
      <c r="S335" s="198" t="str">
        <f t="shared" si="3"/>
        <v>N/A</v>
      </c>
      <c r="T335" s="194"/>
      <c r="U335" s="194"/>
      <c r="V335" s="194"/>
    </row>
    <row r="336" spans="1:22" ht="12.75">
      <c r="A336" s="186"/>
      <c r="B336" s="233" t="e">
        <f>'Data sup 2023'!A341</f>
        <v>#REF!</v>
      </c>
      <c r="C336" s="234"/>
      <c r="D336" s="195" t="e">
        <f>'Data sup 2023'!G341</f>
        <v>#REF!</v>
      </c>
      <c r="E336" s="196">
        <f>'Data sup 2023'!I341</f>
        <v>0</v>
      </c>
      <c r="F336" s="197">
        <f>'Data sup 2023'!K341</f>
        <v>0</v>
      </c>
      <c r="G336" s="197">
        <f>'Data sup 2023'!L341</f>
        <v>0</v>
      </c>
      <c r="H336" s="197">
        <f>'Data sup 2023'!M341</f>
        <v>0</v>
      </c>
      <c r="I336" s="197">
        <f>'Data sup 2023'!N341</f>
        <v>0</v>
      </c>
      <c r="J336" s="197">
        <f>'Data sup 2023'!O341</f>
        <v>0</v>
      </c>
      <c r="K336" s="197">
        <f>'Data sup 2023'!P341</f>
        <v>0</v>
      </c>
      <c r="L336" s="197">
        <f>'Data sup 2023'!Q341</f>
        <v>0</v>
      </c>
      <c r="M336" s="197">
        <f>'Data sup 2023'!R341</f>
        <v>0</v>
      </c>
      <c r="N336" s="197">
        <f>'Data sup 2023'!S341</f>
        <v>0</v>
      </c>
      <c r="O336" s="197">
        <f>'Data sup 2023'!T341</f>
        <v>0</v>
      </c>
      <c r="P336" s="197">
        <f>'Data sup 2023'!U341</f>
        <v>0</v>
      </c>
      <c r="Q336" s="197">
        <f>'Data sup 2023'!V341</f>
        <v>0</v>
      </c>
      <c r="R336" s="197">
        <f>'Data sup 2023'!AI347</f>
        <v>0</v>
      </c>
      <c r="S336" s="198" t="str">
        <f t="shared" si="3"/>
        <v>N/A</v>
      </c>
      <c r="T336" s="194"/>
      <c r="U336" s="194"/>
      <c r="V336" s="194"/>
    </row>
    <row r="337" spans="1:22" ht="12.75">
      <c r="A337" s="186"/>
      <c r="B337" s="233" t="e">
        <f>'Data sup 2023'!A342</f>
        <v>#REF!</v>
      </c>
      <c r="C337" s="234"/>
      <c r="D337" s="195" t="e">
        <f>'Data sup 2023'!G342</f>
        <v>#REF!</v>
      </c>
      <c r="E337" s="196">
        <f>'Data sup 2023'!I342</f>
        <v>0</v>
      </c>
      <c r="F337" s="197">
        <f>'Data sup 2023'!K342</f>
        <v>0</v>
      </c>
      <c r="G337" s="197">
        <f>'Data sup 2023'!L342</f>
        <v>0</v>
      </c>
      <c r="H337" s="197">
        <f>'Data sup 2023'!M342</f>
        <v>0</v>
      </c>
      <c r="I337" s="197">
        <f>'Data sup 2023'!N342</f>
        <v>0</v>
      </c>
      <c r="J337" s="197">
        <f>'Data sup 2023'!O342</f>
        <v>0</v>
      </c>
      <c r="K337" s="197">
        <f>'Data sup 2023'!P342</f>
        <v>0</v>
      </c>
      <c r="L337" s="197">
        <f>'Data sup 2023'!Q342</f>
        <v>0</v>
      </c>
      <c r="M337" s="197">
        <f>'Data sup 2023'!R342</f>
        <v>0</v>
      </c>
      <c r="N337" s="197">
        <f>'Data sup 2023'!S342</f>
        <v>0</v>
      </c>
      <c r="O337" s="197">
        <f>'Data sup 2023'!T342</f>
        <v>0</v>
      </c>
      <c r="P337" s="197">
        <f>'Data sup 2023'!U342</f>
        <v>0</v>
      </c>
      <c r="Q337" s="197">
        <f>'Data sup 2023'!V342</f>
        <v>0</v>
      </c>
      <c r="R337" s="197">
        <f>'Data sup 2023'!AI348</f>
        <v>0</v>
      </c>
      <c r="S337" s="198" t="str">
        <f t="shared" si="3"/>
        <v>N/A</v>
      </c>
      <c r="T337" s="194"/>
      <c r="U337" s="194"/>
      <c r="V337" s="194"/>
    </row>
    <row r="338" spans="1:22" ht="12.75">
      <c r="A338" s="186"/>
      <c r="B338" s="233" t="e">
        <f>'Data sup 2023'!A343</f>
        <v>#REF!</v>
      </c>
      <c r="C338" s="234"/>
      <c r="D338" s="195" t="e">
        <f>'Data sup 2023'!G343</f>
        <v>#REF!</v>
      </c>
      <c r="E338" s="196">
        <f>'Data sup 2023'!I343</f>
        <v>0</v>
      </c>
      <c r="F338" s="197">
        <f>'Data sup 2023'!K343</f>
        <v>0</v>
      </c>
      <c r="G338" s="197">
        <f>'Data sup 2023'!L343</f>
        <v>0</v>
      </c>
      <c r="H338" s="197">
        <f>'Data sup 2023'!M343</f>
        <v>0</v>
      </c>
      <c r="I338" s="197">
        <f>'Data sup 2023'!N343</f>
        <v>0</v>
      </c>
      <c r="J338" s="197">
        <f>'Data sup 2023'!O343</f>
        <v>0</v>
      </c>
      <c r="K338" s="197">
        <f>'Data sup 2023'!P343</f>
        <v>0</v>
      </c>
      <c r="L338" s="197">
        <f>'Data sup 2023'!Q343</f>
        <v>0</v>
      </c>
      <c r="M338" s="197">
        <f>'Data sup 2023'!R343</f>
        <v>0</v>
      </c>
      <c r="N338" s="197">
        <f>'Data sup 2023'!S343</f>
        <v>0</v>
      </c>
      <c r="O338" s="197">
        <f>'Data sup 2023'!T343</f>
        <v>0</v>
      </c>
      <c r="P338" s="197">
        <f>'Data sup 2023'!U343</f>
        <v>0</v>
      </c>
      <c r="Q338" s="197">
        <f>'Data sup 2023'!V343</f>
        <v>0</v>
      </c>
      <c r="R338" s="197">
        <f>'Data sup 2023'!AI349</f>
        <v>0</v>
      </c>
      <c r="S338" s="198" t="str">
        <f t="shared" si="3"/>
        <v>N/A</v>
      </c>
      <c r="T338" s="194"/>
      <c r="U338" s="194"/>
      <c r="V338" s="194"/>
    </row>
    <row r="339" spans="1:22" ht="12.75">
      <c r="A339" s="186"/>
      <c r="B339" s="233" t="e">
        <f>'Data sup 2023'!A344</f>
        <v>#REF!</v>
      </c>
      <c r="C339" s="234"/>
      <c r="D339" s="195" t="e">
        <f>'Data sup 2023'!G344</f>
        <v>#REF!</v>
      </c>
      <c r="E339" s="196">
        <f>'Data sup 2023'!I344</f>
        <v>0</v>
      </c>
      <c r="F339" s="197">
        <f>'Data sup 2023'!K344</f>
        <v>0</v>
      </c>
      <c r="G339" s="197">
        <f>'Data sup 2023'!L344</f>
        <v>0</v>
      </c>
      <c r="H339" s="197">
        <f>'Data sup 2023'!M344</f>
        <v>0</v>
      </c>
      <c r="I339" s="197">
        <f>'Data sup 2023'!N344</f>
        <v>0</v>
      </c>
      <c r="J339" s="197">
        <f>'Data sup 2023'!O344</f>
        <v>0</v>
      </c>
      <c r="K339" s="197">
        <f>'Data sup 2023'!P344</f>
        <v>0</v>
      </c>
      <c r="L339" s="197">
        <f>'Data sup 2023'!Q344</f>
        <v>0</v>
      </c>
      <c r="M339" s="197">
        <f>'Data sup 2023'!R344</f>
        <v>0</v>
      </c>
      <c r="N339" s="197">
        <f>'Data sup 2023'!S344</f>
        <v>0</v>
      </c>
      <c r="O339" s="197">
        <f>'Data sup 2023'!T344</f>
        <v>0</v>
      </c>
      <c r="P339" s="197">
        <f>'Data sup 2023'!U344</f>
        <v>0</v>
      </c>
      <c r="Q339" s="197">
        <f>'Data sup 2023'!V344</f>
        <v>0</v>
      </c>
      <c r="R339" s="197">
        <f>'Data sup 2023'!AI350</f>
        <v>0</v>
      </c>
      <c r="S339" s="198" t="str">
        <f t="shared" si="3"/>
        <v>N/A</v>
      </c>
      <c r="T339" s="194"/>
      <c r="U339" s="194"/>
      <c r="V339" s="194"/>
    </row>
    <row r="340" spans="1:22" ht="12.75">
      <c r="A340" s="186"/>
      <c r="B340" s="233" t="e">
        <f>'Data sup 2023'!A345</f>
        <v>#REF!</v>
      </c>
      <c r="C340" s="234"/>
      <c r="D340" s="195" t="e">
        <f>'Data sup 2023'!G345</f>
        <v>#REF!</v>
      </c>
      <c r="E340" s="196">
        <f>'Data sup 2023'!I345</f>
        <v>0</v>
      </c>
      <c r="F340" s="197">
        <f>'Data sup 2023'!K345</f>
        <v>0</v>
      </c>
      <c r="G340" s="197">
        <f>'Data sup 2023'!L345</f>
        <v>0</v>
      </c>
      <c r="H340" s="197">
        <f>'Data sup 2023'!M345</f>
        <v>0</v>
      </c>
      <c r="I340" s="197">
        <f>'Data sup 2023'!N345</f>
        <v>0</v>
      </c>
      <c r="J340" s="197">
        <f>'Data sup 2023'!O345</f>
        <v>0</v>
      </c>
      <c r="K340" s="197">
        <f>'Data sup 2023'!P345</f>
        <v>0</v>
      </c>
      <c r="L340" s="197">
        <f>'Data sup 2023'!Q345</f>
        <v>0</v>
      </c>
      <c r="M340" s="197">
        <f>'Data sup 2023'!R345</f>
        <v>0</v>
      </c>
      <c r="N340" s="197">
        <f>'Data sup 2023'!S345</f>
        <v>0</v>
      </c>
      <c r="O340" s="197">
        <f>'Data sup 2023'!T345</f>
        <v>0</v>
      </c>
      <c r="P340" s="197">
        <f>'Data sup 2023'!U345</f>
        <v>0</v>
      </c>
      <c r="Q340" s="197">
        <f>'Data sup 2023'!V345</f>
        <v>0</v>
      </c>
      <c r="R340" s="197">
        <f>'Data sup 2023'!AI351</f>
        <v>0</v>
      </c>
      <c r="S340" s="198" t="str">
        <f t="shared" si="3"/>
        <v>N/A</v>
      </c>
      <c r="T340" s="194"/>
      <c r="U340" s="194"/>
      <c r="V340" s="194"/>
    </row>
    <row r="341" spans="1:22" ht="12.75">
      <c r="A341" s="186"/>
      <c r="B341" s="233" t="e">
        <f>'Data sup 2023'!A346</f>
        <v>#REF!</v>
      </c>
      <c r="C341" s="234"/>
      <c r="D341" s="195" t="e">
        <f>'Data sup 2023'!G346</f>
        <v>#REF!</v>
      </c>
      <c r="E341" s="196">
        <f>'Data sup 2023'!I346</f>
        <v>0</v>
      </c>
      <c r="F341" s="197">
        <f>'Data sup 2023'!K346</f>
        <v>0</v>
      </c>
      <c r="G341" s="197">
        <f>'Data sup 2023'!L346</f>
        <v>0</v>
      </c>
      <c r="H341" s="197">
        <f>'Data sup 2023'!M346</f>
        <v>0</v>
      </c>
      <c r="I341" s="197">
        <f>'Data sup 2023'!N346</f>
        <v>0</v>
      </c>
      <c r="J341" s="197">
        <f>'Data sup 2023'!O346</f>
        <v>0</v>
      </c>
      <c r="K341" s="197">
        <f>'Data sup 2023'!P346</f>
        <v>0</v>
      </c>
      <c r="L341" s="197">
        <f>'Data sup 2023'!Q346</f>
        <v>0</v>
      </c>
      <c r="M341" s="197">
        <f>'Data sup 2023'!R346</f>
        <v>0</v>
      </c>
      <c r="N341" s="197">
        <f>'Data sup 2023'!S346</f>
        <v>0</v>
      </c>
      <c r="O341" s="197">
        <f>'Data sup 2023'!T346</f>
        <v>0</v>
      </c>
      <c r="P341" s="197">
        <f>'Data sup 2023'!U346</f>
        <v>0</v>
      </c>
      <c r="Q341" s="197">
        <f>'Data sup 2023'!V346</f>
        <v>0</v>
      </c>
      <c r="R341" s="197">
        <f>'Data sup 2023'!AI352</f>
        <v>0</v>
      </c>
      <c r="S341" s="198" t="str">
        <f t="shared" si="3"/>
        <v>N/A</v>
      </c>
      <c r="T341" s="194"/>
      <c r="U341" s="194"/>
      <c r="V341" s="194"/>
    </row>
    <row r="342" spans="1:22" ht="12.75">
      <c r="A342" s="186"/>
      <c r="B342" s="233" t="e">
        <f>'Data sup 2023'!A347</f>
        <v>#REF!</v>
      </c>
      <c r="C342" s="234"/>
      <c r="D342" s="195" t="e">
        <f>'Data sup 2023'!G347</f>
        <v>#REF!</v>
      </c>
      <c r="E342" s="196">
        <f>'Data sup 2023'!I347</f>
        <v>0</v>
      </c>
      <c r="F342" s="197">
        <f>'Data sup 2023'!K347</f>
        <v>0</v>
      </c>
      <c r="G342" s="197">
        <f>'Data sup 2023'!L347</f>
        <v>0</v>
      </c>
      <c r="H342" s="197">
        <f>'Data sup 2023'!M347</f>
        <v>0</v>
      </c>
      <c r="I342" s="197">
        <f>'Data sup 2023'!N347</f>
        <v>0</v>
      </c>
      <c r="J342" s="197">
        <f>'Data sup 2023'!O347</f>
        <v>0</v>
      </c>
      <c r="K342" s="197">
        <f>'Data sup 2023'!P347</f>
        <v>0</v>
      </c>
      <c r="L342" s="197">
        <f>'Data sup 2023'!Q347</f>
        <v>0</v>
      </c>
      <c r="M342" s="197">
        <f>'Data sup 2023'!R347</f>
        <v>0</v>
      </c>
      <c r="N342" s="197">
        <f>'Data sup 2023'!S347</f>
        <v>0</v>
      </c>
      <c r="O342" s="197">
        <f>'Data sup 2023'!T347</f>
        <v>0</v>
      </c>
      <c r="P342" s="197">
        <f>'Data sup 2023'!U347</f>
        <v>0</v>
      </c>
      <c r="Q342" s="197">
        <f>'Data sup 2023'!V347</f>
        <v>0</v>
      </c>
      <c r="R342" s="197">
        <f>'Data sup 2023'!AI353</f>
        <v>0</v>
      </c>
      <c r="S342" s="198" t="str">
        <f t="shared" si="3"/>
        <v>N/A</v>
      </c>
      <c r="T342" s="194"/>
      <c r="U342" s="194"/>
      <c r="V342" s="194"/>
    </row>
    <row r="343" spans="1:22" ht="12.75">
      <c r="A343" s="186"/>
      <c r="B343" s="233" t="e">
        <f>'Data sup 2023'!A348</f>
        <v>#REF!</v>
      </c>
      <c r="C343" s="234"/>
      <c r="D343" s="195" t="e">
        <f>'Data sup 2023'!G348</f>
        <v>#REF!</v>
      </c>
      <c r="E343" s="196">
        <f>'Data sup 2023'!I348</f>
        <v>0</v>
      </c>
      <c r="F343" s="197">
        <f>'Data sup 2023'!K348</f>
        <v>0</v>
      </c>
      <c r="G343" s="197">
        <f>'Data sup 2023'!L348</f>
        <v>0</v>
      </c>
      <c r="H343" s="197">
        <f>'Data sup 2023'!M348</f>
        <v>0</v>
      </c>
      <c r="I343" s="197">
        <f>'Data sup 2023'!N348</f>
        <v>0</v>
      </c>
      <c r="J343" s="197">
        <f>'Data sup 2023'!O348</f>
        <v>0</v>
      </c>
      <c r="K343" s="197">
        <f>'Data sup 2023'!P348</f>
        <v>0</v>
      </c>
      <c r="L343" s="197">
        <f>'Data sup 2023'!Q348</f>
        <v>0</v>
      </c>
      <c r="M343" s="197">
        <f>'Data sup 2023'!R348</f>
        <v>0</v>
      </c>
      <c r="N343" s="197">
        <f>'Data sup 2023'!S348</f>
        <v>0</v>
      </c>
      <c r="O343" s="197">
        <f>'Data sup 2023'!T348</f>
        <v>0</v>
      </c>
      <c r="P343" s="197">
        <f>'Data sup 2023'!U348</f>
        <v>0</v>
      </c>
      <c r="Q343" s="197">
        <f>'Data sup 2023'!V348</f>
        <v>0</v>
      </c>
      <c r="R343" s="197">
        <f>'Data sup 2023'!AI354</f>
        <v>0</v>
      </c>
      <c r="S343" s="198" t="str">
        <f t="shared" si="3"/>
        <v>N/A</v>
      </c>
      <c r="T343" s="194"/>
      <c r="U343" s="194"/>
      <c r="V343" s="194"/>
    </row>
    <row r="344" spans="1:22" ht="12.75">
      <c r="A344" s="186"/>
      <c r="B344" s="233" t="e">
        <f>'Data sup 2023'!A349</f>
        <v>#REF!</v>
      </c>
      <c r="C344" s="234"/>
      <c r="D344" s="195" t="e">
        <f>'Data sup 2023'!G349</f>
        <v>#REF!</v>
      </c>
      <c r="E344" s="196">
        <f>'Data sup 2023'!I349</f>
        <v>0</v>
      </c>
      <c r="F344" s="197">
        <f>'Data sup 2023'!K349</f>
        <v>0</v>
      </c>
      <c r="G344" s="197">
        <f>'Data sup 2023'!L349</f>
        <v>0</v>
      </c>
      <c r="H344" s="197">
        <f>'Data sup 2023'!M349</f>
        <v>0</v>
      </c>
      <c r="I344" s="197">
        <f>'Data sup 2023'!N349</f>
        <v>0</v>
      </c>
      <c r="J344" s="197">
        <f>'Data sup 2023'!O349</f>
        <v>0</v>
      </c>
      <c r="K344" s="197">
        <f>'Data sup 2023'!P349</f>
        <v>0</v>
      </c>
      <c r="L344" s="197">
        <f>'Data sup 2023'!Q349</f>
        <v>0</v>
      </c>
      <c r="M344" s="197">
        <f>'Data sup 2023'!R349</f>
        <v>0</v>
      </c>
      <c r="N344" s="197">
        <f>'Data sup 2023'!S349</f>
        <v>0</v>
      </c>
      <c r="O344" s="197">
        <f>'Data sup 2023'!T349</f>
        <v>0</v>
      </c>
      <c r="P344" s="197">
        <f>'Data sup 2023'!U349</f>
        <v>0</v>
      </c>
      <c r="Q344" s="197">
        <f>'Data sup 2023'!V349</f>
        <v>0</v>
      </c>
      <c r="R344" s="197">
        <f>'Data sup 2023'!AI355</f>
        <v>0</v>
      </c>
      <c r="S344" s="198" t="str">
        <f t="shared" si="3"/>
        <v>N/A</v>
      </c>
      <c r="T344" s="194"/>
      <c r="U344" s="194"/>
      <c r="V344" s="194"/>
    </row>
    <row r="345" spans="1:22" ht="12.75">
      <c r="A345" s="186"/>
      <c r="B345" s="233" t="e">
        <f>'Data sup 2023'!A350</f>
        <v>#REF!</v>
      </c>
      <c r="C345" s="234"/>
      <c r="D345" s="195" t="e">
        <f>'Data sup 2023'!G350</f>
        <v>#REF!</v>
      </c>
      <c r="E345" s="196">
        <f>'Data sup 2023'!I350</f>
        <v>0</v>
      </c>
      <c r="F345" s="197">
        <f>'Data sup 2023'!K350</f>
        <v>0</v>
      </c>
      <c r="G345" s="197">
        <f>'Data sup 2023'!L350</f>
        <v>0</v>
      </c>
      <c r="H345" s="197">
        <f>'Data sup 2023'!M350</f>
        <v>0</v>
      </c>
      <c r="I345" s="197">
        <f>'Data sup 2023'!N350</f>
        <v>0</v>
      </c>
      <c r="J345" s="197">
        <f>'Data sup 2023'!O350</f>
        <v>0</v>
      </c>
      <c r="K345" s="197">
        <f>'Data sup 2023'!P350</f>
        <v>0</v>
      </c>
      <c r="L345" s="197">
        <f>'Data sup 2023'!Q350</f>
        <v>0</v>
      </c>
      <c r="M345" s="197">
        <f>'Data sup 2023'!R350</f>
        <v>0</v>
      </c>
      <c r="N345" s="197">
        <f>'Data sup 2023'!S350</f>
        <v>0</v>
      </c>
      <c r="O345" s="197">
        <f>'Data sup 2023'!T350</f>
        <v>0</v>
      </c>
      <c r="P345" s="197">
        <f>'Data sup 2023'!U350</f>
        <v>0</v>
      </c>
      <c r="Q345" s="197">
        <f>'Data sup 2023'!V350</f>
        <v>0</v>
      </c>
      <c r="R345" s="197">
        <f>'Data sup 2023'!AI356</f>
        <v>0</v>
      </c>
      <c r="S345" s="198" t="str">
        <f t="shared" si="3"/>
        <v>N/A</v>
      </c>
      <c r="T345" s="194"/>
      <c r="U345" s="194"/>
      <c r="V345" s="194"/>
    </row>
    <row r="346" spans="1:22" ht="12.75">
      <c r="A346" s="186"/>
      <c r="B346" s="233" t="e">
        <f>'Data sup 2023'!A351</f>
        <v>#REF!</v>
      </c>
      <c r="C346" s="234"/>
      <c r="D346" s="195" t="e">
        <f>'Data sup 2023'!G351</f>
        <v>#REF!</v>
      </c>
      <c r="E346" s="196">
        <f>'Data sup 2023'!I351</f>
        <v>0</v>
      </c>
      <c r="F346" s="197">
        <f>'Data sup 2023'!K351</f>
        <v>0</v>
      </c>
      <c r="G346" s="197">
        <f>'Data sup 2023'!L351</f>
        <v>0</v>
      </c>
      <c r="H346" s="197">
        <f>'Data sup 2023'!M351</f>
        <v>0</v>
      </c>
      <c r="I346" s="197">
        <f>'Data sup 2023'!N351</f>
        <v>0</v>
      </c>
      <c r="J346" s="197">
        <f>'Data sup 2023'!O351</f>
        <v>0</v>
      </c>
      <c r="K346" s="197">
        <f>'Data sup 2023'!P351</f>
        <v>0</v>
      </c>
      <c r="L346" s="197">
        <f>'Data sup 2023'!Q351</f>
        <v>0</v>
      </c>
      <c r="M346" s="197">
        <f>'Data sup 2023'!R351</f>
        <v>0</v>
      </c>
      <c r="N346" s="197">
        <f>'Data sup 2023'!S351</f>
        <v>0</v>
      </c>
      <c r="O346" s="197">
        <f>'Data sup 2023'!T351</f>
        <v>0</v>
      </c>
      <c r="P346" s="197">
        <f>'Data sup 2023'!U351</f>
        <v>0</v>
      </c>
      <c r="Q346" s="197">
        <f>'Data sup 2023'!V351</f>
        <v>0</v>
      </c>
      <c r="R346" s="197">
        <f>'Data sup 2023'!AI357</f>
        <v>0</v>
      </c>
      <c r="S346" s="198" t="str">
        <f t="shared" si="3"/>
        <v>N/A</v>
      </c>
      <c r="T346" s="194"/>
      <c r="U346" s="194"/>
      <c r="V346" s="194"/>
    </row>
    <row r="347" spans="1:22" ht="12.75">
      <c r="A347" s="186"/>
      <c r="B347" s="233" t="e">
        <f>'Data sup 2023'!A352</f>
        <v>#REF!</v>
      </c>
      <c r="C347" s="234"/>
      <c r="D347" s="195" t="e">
        <f>'Data sup 2023'!G352</f>
        <v>#REF!</v>
      </c>
      <c r="E347" s="196">
        <f>'Data sup 2023'!I352</f>
        <v>0</v>
      </c>
      <c r="F347" s="197">
        <f>'Data sup 2023'!K352</f>
        <v>0</v>
      </c>
      <c r="G347" s="197">
        <f>'Data sup 2023'!L352</f>
        <v>0</v>
      </c>
      <c r="H347" s="197">
        <f>'Data sup 2023'!M352</f>
        <v>0</v>
      </c>
      <c r="I347" s="197">
        <f>'Data sup 2023'!N352</f>
        <v>0</v>
      </c>
      <c r="J347" s="197">
        <f>'Data sup 2023'!O352</f>
        <v>0</v>
      </c>
      <c r="K347" s="197">
        <f>'Data sup 2023'!P352</f>
        <v>0</v>
      </c>
      <c r="L347" s="197">
        <f>'Data sup 2023'!Q352</f>
        <v>0</v>
      </c>
      <c r="M347" s="197">
        <f>'Data sup 2023'!R352</f>
        <v>0</v>
      </c>
      <c r="N347" s="197">
        <f>'Data sup 2023'!S352</f>
        <v>0</v>
      </c>
      <c r="O347" s="197">
        <f>'Data sup 2023'!T352</f>
        <v>0</v>
      </c>
      <c r="P347" s="197">
        <f>'Data sup 2023'!U352</f>
        <v>0</v>
      </c>
      <c r="Q347" s="197">
        <f>'Data sup 2023'!V352</f>
        <v>0</v>
      </c>
      <c r="R347" s="197">
        <f>'Data sup 2023'!AI358</f>
        <v>0</v>
      </c>
      <c r="S347" s="198" t="str">
        <f t="shared" si="3"/>
        <v>N/A</v>
      </c>
      <c r="T347" s="194"/>
      <c r="U347" s="194"/>
      <c r="V347" s="194"/>
    </row>
    <row r="348" spans="1:22" ht="12.75">
      <c r="A348" s="186"/>
      <c r="B348" s="233" t="e">
        <f>'Data sup 2023'!A353</f>
        <v>#REF!</v>
      </c>
      <c r="C348" s="234"/>
      <c r="D348" s="195" t="e">
        <f>'Data sup 2023'!G353</f>
        <v>#REF!</v>
      </c>
      <c r="E348" s="196">
        <f>'Data sup 2023'!I353</f>
        <v>0</v>
      </c>
      <c r="F348" s="197">
        <f>'Data sup 2023'!K353</f>
        <v>0</v>
      </c>
      <c r="G348" s="197">
        <f>'Data sup 2023'!L353</f>
        <v>0</v>
      </c>
      <c r="H348" s="197">
        <f>'Data sup 2023'!M353</f>
        <v>0</v>
      </c>
      <c r="I348" s="197">
        <f>'Data sup 2023'!N353</f>
        <v>0</v>
      </c>
      <c r="J348" s="197">
        <f>'Data sup 2023'!O353</f>
        <v>0</v>
      </c>
      <c r="K348" s="197">
        <f>'Data sup 2023'!P353</f>
        <v>0</v>
      </c>
      <c r="L348" s="197">
        <f>'Data sup 2023'!Q353</f>
        <v>0</v>
      </c>
      <c r="M348" s="197">
        <f>'Data sup 2023'!R353</f>
        <v>0</v>
      </c>
      <c r="N348" s="197">
        <f>'Data sup 2023'!S353</f>
        <v>0</v>
      </c>
      <c r="O348" s="197">
        <f>'Data sup 2023'!T353</f>
        <v>0</v>
      </c>
      <c r="P348" s="197">
        <f>'Data sup 2023'!U353</f>
        <v>0</v>
      </c>
      <c r="Q348" s="197">
        <f>'Data sup 2023'!V353</f>
        <v>0</v>
      </c>
      <c r="R348" s="197">
        <f>'Data sup 2023'!AI359</f>
        <v>0</v>
      </c>
      <c r="S348" s="198" t="str">
        <f t="shared" si="3"/>
        <v>N/A</v>
      </c>
      <c r="T348" s="194"/>
      <c r="U348" s="194"/>
      <c r="V348" s="194"/>
    </row>
    <row r="349" spans="1:22" ht="12.75">
      <c r="A349" s="186"/>
      <c r="B349" s="233" t="e">
        <f>'Data sup 2023'!A354</f>
        <v>#REF!</v>
      </c>
      <c r="C349" s="234"/>
      <c r="D349" s="195" t="e">
        <f>'Data sup 2023'!G354</f>
        <v>#REF!</v>
      </c>
      <c r="E349" s="196">
        <f>'Data sup 2023'!I354</f>
        <v>0</v>
      </c>
      <c r="F349" s="197">
        <f>'Data sup 2023'!K354</f>
        <v>0</v>
      </c>
      <c r="G349" s="197">
        <f>'Data sup 2023'!L354</f>
        <v>0</v>
      </c>
      <c r="H349" s="197">
        <f>'Data sup 2023'!M354</f>
        <v>0</v>
      </c>
      <c r="I349" s="197">
        <f>'Data sup 2023'!N354</f>
        <v>0</v>
      </c>
      <c r="J349" s="197">
        <f>'Data sup 2023'!O354</f>
        <v>0</v>
      </c>
      <c r="K349" s="197">
        <f>'Data sup 2023'!P354</f>
        <v>0</v>
      </c>
      <c r="L349" s="197">
        <f>'Data sup 2023'!Q354</f>
        <v>0</v>
      </c>
      <c r="M349" s="197">
        <f>'Data sup 2023'!R354</f>
        <v>0</v>
      </c>
      <c r="N349" s="197">
        <f>'Data sup 2023'!S354</f>
        <v>0</v>
      </c>
      <c r="O349" s="197">
        <f>'Data sup 2023'!T354</f>
        <v>0</v>
      </c>
      <c r="P349" s="197">
        <f>'Data sup 2023'!U354</f>
        <v>0</v>
      </c>
      <c r="Q349" s="197">
        <f>'Data sup 2023'!V354</f>
        <v>0</v>
      </c>
      <c r="R349" s="197">
        <f>'Data sup 2023'!AI360</f>
        <v>0</v>
      </c>
      <c r="S349" s="198" t="str">
        <f t="shared" si="3"/>
        <v>N/A</v>
      </c>
      <c r="T349" s="194"/>
      <c r="U349" s="194"/>
      <c r="V349" s="194"/>
    </row>
    <row r="350" spans="1:22" ht="12.75">
      <c r="A350" s="186"/>
      <c r="B350" s="233" t="e">
        <f>'Data sup 2023'!A355</f>
        <v>#REF!</v>
      </c>
      <c r="C350" s="234"/>
      <c r="D350" s="195" t="e">
        <f>'Data sup 2023'!G355</f>
        <v>#REF!</v>
      </c>
      <c r="E350" s="196">
        <f>'Data sup 2023'!I355</f>
        <v>0</v>
      </c>
      <c r="F350" s="197">
        <f>'Data sup 2023'!K355</f>
        <v>0</v>
      </c>
      <c r="G350" s="197">
        <f>'Data sup 2023'!L355</f>
        <v>0</v>
      </c>
      <c r="H350" s="197">
        <f>'Data sup 2023'!M355</f>
        <v>0</v>
      </c>
      <c r="I350" s="197">
        <f>'Data sup 2023'!N355</f>
        <v>0</v>
      </c>
      <c r="J350" s="197">
        <f>'Data sup 2023'!O355</f>
        <v>0</v>
      </c>
      <c r="K350" s="197">
        <f>'Data sup 2023'!P355</f>
        <v>0</v>
      </c>
      <c r="L350" s="197">
        <f>'Data sup 2023'!Q355</f>
        <v>0</v>
      </c>
      <c r="M350" s="197">
        <f>'Data sup 2023'!R355</f>
        <v>0</v>
      </c>
      <c r="N350" s="197">
        <f>'Data sup 2023'!S355</f>
        <v>0</v>
      </c>
      <c r="O350" s="197">
        <f>'Data sup 2023'!T355</f>
        <v>0</v>
      </c>
      <c r="P350" s="197">
        <f>'Data sup 2023'!U355</f>
        <v>0</v>
      </c>
      <c r="Q350" s="197">
        <f>'Data sup 2023'!V355</f>
        <v>0</v>
      </c>
      <c r="R350" s="197">
        <f>'Data sup 2023'!AI361</f>
        <v>0</v>
      </c>
      <c r="S350" s="198" t="str">
        <f t="shared" si="3"/>
        <v>N/A</v>
      </c>
      <c r="T350" s="194"/>
      <c r="U350" s="194"/>
      <c r="V350" s="194"/>
    </row>
    <row r="351" spans="1:22" ht="12.75">
      <c r="A351" s="186"/>
      <c r="B351" s="233" t="e">
        <f>'Data sup 2023'!A356</f>
        <v>#REF!</v>
      </c>
      <c r="C351" s="234"/>
      <c r="D351" s="195" t="e">
        <f>'Data sup 2023'!G356</f>
        <v>#REF!</v>
      </c>
      <c r="E351" s="196">
        <f>'Data sup 2023'!I356</f>
        <v>0</v>
      </c>
      <c r="F351" s="197">
        <f>'Data sup 2023'!K356</f>
        <v>0</v>
      </c>
      <c r="G351" s="197">
        <f>'Data sup 2023'!L356</f>
        <v>0</v>
      </c>
      <c r="H351" s="197">
        <f>'Data sup 2023'!M356</f>
        <v>0</v>
      </c>
      <c r="I351" s="197">
        <f>'Data sup 2023'!N356</f>
        <v>0</v>
      </c>
      <c r="J351" s="197">
        <f>'Data sup 2023'!O356</f>
        <v>0</v>
      </c>
      <c r="K351" s="197">
        <f>'Data sup 2023'!P356</f>
        <v>0</v>
      </c>
      <c r="L351" s="197">
        <f>'Data sup 2023'!Q356</f>
        <v>0</v>
      </c>
      <c r="M351" s="197">
        <f>'Data sup 2023'!R356</f>
        <v>0</v>
      </c>
      <c r="N351" s="197">
        <f>'Data sup 2023'!S356</f>
        <v>0</v>
      </c>
      <c r="O351" s="197">
        <f>'Data sup 2023'!T356</f>
        <v>0</v>
      </c>
      <c r="P351" s="197">
        <f>'Data sup 2023'!U356</f>
        <v>0</v>
      </c>
      <c r="Q351" s="197">
        <f>'Data sup 2023'!V356</f>
        <v>0</v>
      </c>
      <c r="R351" s="197">
        <f>'Data sup 2023'!AI362</f>
        <v>0</v>
      </c>
      <c r="S351" s="198" t="str">
        <f t="shared" si="3"/>
        <v>N/A</v>
      </c>
      <c r="T351" s="194"/>
      <c r="U351" s="194"/>
      <c r="V351" s="194"/>
    </row>
    <row r="352" spans="1:22" ht="12.75">
      <c r="A352" s="186"/>
      <c r="B352" s="233" t="e">
        <f>'Data sup 2023'!A357</f>
        <v>#REF!</v>
      </c>
      <c r="C352" s="234"/>
      <c r="D352" s="195" t="e">
        <f>'Data sup 2023'!G357</f>
        <v>#REF!</v>
      </c>
      <c r="E352" s="196">
        <f>'Data sup 2023'!I357</f>
        <v>0</v>
      </c>
      <c r="F352" s="197">
        <f>'Data sup 2023'!K357</f>
        <v>0</v>
      </c>
      <c r="G352" s="197">
        <f>'Data sup 2023'!L357</f>
        <v>0</v>
      </c>
      <c r="H352" s="197">
        <f>'Data sup 2023'!M357</f>
        <v>0</v>
      </c>
      <c r="I352" s="197">
        <f>'Data sup 2023'!N357</f>
        <v>0</v>
      </c>
      <c r="J352" s="197">
        <f>'Data sup 2023'!O357</f>
        <v>0</v>
      </c>
      <c r="K352" s="197">
        <f>'Data sup 2023'!P357</f>
        <v>0</v>
      </c>
      <c r="L352" s="197">
        <f>'Data sup 2023'!Q357</f>
        <v>0</v>
      </c>
      <c r="M352" s="197">
        <f>'Data sup 2023'!R357</f>
        <v>0</v>
      </c>
      <c r="N352" s="197">
        <f>'Data sup 2023'!S357</f>
        <v>0</v>
      </c>
      <c r="O352" s="197">
        <f>'Data sup 2023'!T357</f>
        <v>0</v>
      </c>
      <c r="P352" s="197">
        <f>'Data sup 2023'!U357</f>
        <v>0</v>
      </c>
      <c r="Q352" s="197">
        <f>'Data sup 2023'!V357</f>
        <v>0</v>
      </c>
      <c r="R352" s="197">
        <f>'Data sup 2023'!AI363</f>
        <v>0</v>
      </c>
      <c r="S352" s="198" t="str">
        <f t="shared" si="3"/>
        <v>N/A</v>
      </c>
      <c r="T352" s="194"/>
      <c r="U352" s="194"/>
      <c r="V352" s="194"/>
    </row>
    <row r="353" spans="1:22" ht="12.75">
      <c r="A353" s="186"/>
      <c r="B353" s="233" t="e">
        <f>'Data sup 2023'!A358</f>
        <v>#REF!</v>
      </c>
      <c r="C353" s="234"/>
      <c r="D353" s="195" t="e">
        <f>'Data sup 2023'!G358</f>
        <v>#REF!</v>
      </c>
      <c r="E353" s="196">
        <f>'Data sup 2023'!I358</f>
        <v>0</v>
      </c>
      <c r="F353" s="197">
        <f>'Data sup 2023'!K358</f>
        <v>0</v>
      </c>
      <c r="G353" s="197">
        <f>'Data sup 2023'!L358</f>
        <v>0</v>
      </c>
      <c r="H353" s="197">
        <f>'Data sup 2023'!M358</f>
        <v>0</v>
      </c>
      <c r="I353" s="197">
        <f>'Data sup 2023'!N358</f>
        <v>0</v>
      </c>
      <c r="J353" s="197">
        <f>'Data sup 2023'!O358</f>
        <v>0</v>
      </c>
      <c r="K353" s="197">
        <f>'Data sup 2023'!P358</f>
        <v>0</v>
      </c>
      <c r="L353" s="197">
        <f>'Data sup 2023'!Q358</f>
        <v>0</v>
      </c>
      <c r="M353" s="197">
        <f>'Data sup 2023'!R358</f>
        <v>0</v>
      </c>
      <c r="N353" s="197">
        <f>'Data sup 2023'!S358</f>
        <v>0</v>
      </c>
      <c r="O353" s="197">
        <f>'Data sup 2023'!T358</f>
        <v>0</v>
      </c>
      <c r="P353" s="197">
        <f>'Data sup 2023'!U358</f>
        <v>0</v>
      </c>
      <c r="Q353" s="197">
        <f>'Data sup 2023'!V358</f>
        <v>0</v>
      </c>
      <c r="R353" s="197">
        <f>'Data sup 2023'!AI364</f>
        <v>0</v>
      </c>
      <c r="S353" s="198" t="str">
        <f t="shared" si="3"/>
        <v>N/A</v>
      </c>
      <c r="T353" s="194"/>
      <c r="U353" s="194"/>
      <c r="V353" s="194"/>
    </row>
    <row r="354" spans="1:22" ht="12.75">
      <c r="A354" s="186"/>
      <c r="B354" s="233" t="e">
        <f>'Data sup 2023'!A359</f>
        <v>#REF!</v>
      </c>
      <c r="C354" s="234"/>
      <c r="D354" s="195" t="e">
        <f>'Data sup 2023'!G359</f>
        <v>#REF!</v>
      </c>
      <c r="E354" s="196">
        <f>'Data sup 2023'!I359</f>
        <v>0</v>
      </c>
      <c r="F354" s="197">
        <f>'Data sup 2023'!K359</f>
        <v>0</v>
      </c>
      <c r="G354" s="197">
        <f>'Data sup 2023'!L359</f>
        <v>0</v>
      </c>
      <c r="H354" s="197">
        <f>'Data sup 2023'!M359</f>
        <v>0</v>
      </c>
      <c r="I354" s="197">
        <f>'Data sup 2023'!N359</f>
        <v>0</v>
      </c>
      <c r="J354" s="197">
        <f>'Data sup 2023'!O359</f>
        <v>0</v>
      </c>
      <c r="K354" s="197">
        <f>'Data sup 2023'!P359</f>
        <v>0</v>
      </c>
      <c r="L354" s="197">
        <f>'Data sup 2023'!Q359</f>
        <v>0</v>
      </c>
      <c r="M354" s="197">
        <f>'Data sup 2023'!R359</f>
        <v>0</v>
      </c>
      <c r="N354" s="197">
        <f>'Data sup 2023'!S359</f>
        <v>0</v>
      </c>
      <c r="O354" s="197">
        <f>'Data sup 2023'!T359</f>
        <v>0</v>
      </c>
      <c r="P354" s="197">
        <f>'Data sup 2023'!U359</f>
        <v>0</v>
      </c>
      <c r="Q354" s="197">
        <f>'Data sup 2023'!V359</f>
        <v>0</v>
      </c>
      <c r="R354" s="197">
        <f>'Data sup 2023'!AI365</f>
        <v>0</v>
      </c>
      <c r="S354" s="198" t="str">
        <f t="shared" si="3"/>
        <v>N/A</v>
      </c>
      <c r="T354" s="194"/>
      <c r="U354" s="194"/>
      <c r="V354" s="194"/>
    </row>
    <row r="355" spans="1:22" ht="12.75">
      <c r="A355" s="186"/>
      <c r="B355" s="233" t="e">
        <f>'Data sup 2023'!A360</f>
        <v>#REF!</v>
      </c>
      <c r="C355" s="234"/>
      <c r="D355" s="195" t="e">
        <f>'Data sup 2023'!G360</f>
        <v>#REF!</v>
      </c>
      <c r="E355" s="196">
        <f>'Data sup 2023'!I360</f>
        <v>0</v>
      </c>
      <c r="F355" s="197">
        <f>'Data sup 2023'!K360</f>
        <v>0</v>
      </c>
      <c r="G355" s="197">
        <f>'Data sup 2023'!L360</f>
        <v>0</v>
      </c>
      <c r="H355" s="197">
        <f>'Data sup 2023'!M360</f>
        <v>0</v>
      </c>
      <c r="I355" s="197">
        <f>'Data sup 2023'!N360</f>
        <v>0</v>
      </c>
      <c r="J355" s="197">
        <f>'Data sup 2023'!O360</f>
        <v>0</v>
      </c>
      <c r="K355" s="197">
        <f>'Data sup 2023'!P360</f>
        <v>0</v>
      </c>
      <c r="L355" s="197">
        <f>'Data sup 2023'!Q360</f>
        <v>0</v>
      </c>
      <c r="M355" s="197">
        <f>'Data sup 2023'!R360</f>
        <v>0</v>
      </c>
      <c r="N355" s="197">
        <f>'Data sup 2023'!S360</f>
        <v>0</v>
      </c>
      <c r="O355" s="197">
        <f>'Data sup 2023'!T360</f>
        <v>0</v>
      </c>
      <c r="P355" s="197">
        <f>'Data sup 2023'!U360</f>
        <v>0</v>
      </c>
      <c r="Q355" s="197">
        <f>'Data sup 2023'!V360</f>
        <v>0</v>
      </c>
      <c r="R355" s="197">
        <f>'Data sup 2023'!AI366</f>
        <v>0</v>
      </c>
      <c r="S355" s="198" t="str">
        <f t="shared" si="3"/>
        <v>N/A</v>
      </c>
      <c r="T355" s="194"/>
      <c r="U355" s="194"/>
      <c r="V355" s="194"/>
    </row>
    <row r="356" spans="1:22" ht="12.75">
      <c r="A356" s="186"/>
      <c r="B356" s="233" t="e">
        <f>'Data sup 2023'!A361</f>
        <v>#REF!</v>
      </c>
      <c r="C356" s="234"/>
      <c r="D356" s="195" t="e">
        <f>'Data sup 2023'!G361</f>
        <v>#REF!</v>
      </c>
      <c r="E356" s="196">
        <f>'Data sup 2023'!I361</f>
        <v>0</v>
      </c>
      <c r="F356" s="197">
        <f>'Data sup 2023'!K361</f>
        <v>0</v>
      </c>
      <c r="G356" s="197">
        <f>'Data sup 2023'!L361</f>
        <v>0</v>
      </c>
      <c r="H356" s="197">
        <f>'Data sup 2023'!M361</f>
        <v>0</v>
      </c>
      <c r="I356" s="197">
        <f>'Data sup 2023'!N361</f>
        <v>0</v>
      </c>
      <c r="J356" s="197">
        <f>'Data sup 2023'!O361</f>
        <v>0</v>
      </c>
      <c r="K356" s="197">
        <f>'Data sup 2023'!P361</f>
        <v>0</v>
      </c>
      <c r="L356" s="197">
        <f>'Data sup 2023'!Q361</f>
        <v>0</v>
      </c>
      <c r="M356" s="197">
        <f>'Data sup 2023'!R361</f>
        <v>0</v>
      </c>
      <c r="N356" s="197">
        <f>'Data sup 2023'!S361</f>
        <v>0</v>
      </c>
      <c r="O356" s="197">
        <f>'Data sup 2023'!T361</f>
        <v>0</v>
      </c>
      <c r="P356" s="197">
        <f>'Data sup 2023'!U361</f>
        <v>0</v>
      </c>
      <c r="Q356" s="197">
        <f>'Data sup 2023'!V361</f>
        <v>0</v>
      </c>
      <c r="R356" s="197">
        <f>'Data sup 2023'!AI367</f>
        <v>0</v>
      </c>
      <c r="S356" s="198" t="str">
        <f t="shared" si="3"/>
        <v>N/A</v>
      </c>
      <c r="T356" s="194"/>
      <c r="U356" s="194"/>
      <c r="V356" s="194"/>
    </row>
    <row r="357" spans="1:22" ht="12.75">
      <c r="A357" s="186"/>
      <c r="B357" s="233" t="e">
        <f>'Data sup 2023'!A362</f>
        <v>#REF!</v>
      </c>
      <c r="C357" s="234"/>
      <c r="D357" s="195" t="e">
        <f>'Data sup 2023'!G362</f>
        <v>#REF!</v>
      </c>
      <c r="E357" s="196">
        <f>'Data sup 2023'!I362</f>
        <v>0</v>
      </c>
      <c r="F357" s="197">
        <f>'Data sup 2023'!K362</f>
        <v>0</v>
      </c>
      <c r="G357" s="197">
        <f>'Data sup 2023'!L362</f>
        <v>0</v>
      </c>
      <c r="H357" s="197">
        <f>'Data sup 2023'!M362</f>
        <v>0</v>
      </c>
      <c r="I357" s="197">
        <f>'Data sup 2023'!N362</f>
        <v>0</v>
      </c>
      <c r="J357" s="197">
        <f>'Data sup 2023'!O362</f>
        <v>0</v>
      </c>
      <c r="K357" s="197">
        <f>'Data sup 2023'!P362</f>
        <v>0</v>
      </c>
      <c r="L357" s="197">
        <f>'Data sup 2023'!Q362</f>
        <v>0</v>
      </c>
      <c r="M357" s="197">
        <f>'Data sup 2023'!R362</f>
        <v>0</v>
      </c>
      <c r="N357" s="197">
        <f>'Data sup 2023'!S362</f>
        <v>0</v>
      </c>
      <c r="O357" s="197">
        <f>'Data sup 2023'!T362</f>
        <v>0</v>
      </c>
      <c r="P357" s="197">
        <f>'Data sup 2023'!U362</f>
        <v>0</v>
      </c>
      <c r="Q357" s="197">
        <f>'Data sup 2023'!V362</f>
        <v>0</v>
      </c>
      <c r="R357" s="197">
        <f>'Data sup 2023'!AI368</f>
        <v>0</v>
      </c>
      <c r="S357" s="198" t="str">
        <f t="shared" si="3"/>
        <v>N/A</v>
      </c>
      <c r="T357" s="194"/>
      <c r="U357" s="194"/>
      <c r="V357" s="194"/>
    </row>
    <row r="358" spans="1:22" ht="12.75">
      <c r="A358" s="186"/>
      <c r="B358" s="233" t="e">
        <f>'Data sup 2023'!A363</f>
        <v>#REF!</v>
      </c>
      <c r="C358" s="234"/>
      <c r="D358" s="195" t="e">
        <f>'Data sup 2023'!G363</f>
        <v>#REF!</v>
      </c>
      <c r="E358" s="196">
        <f>'Data sup 2023'!I363</f>
        <v>0</v>
      </c>
      <c r="F358" s="197">
        <f>'Data sup 2023'!K363</f>
        <v>0</v>
      </c>
      <c r="G358" s="197">
        <f>'Data sup 2023'!L363</f>
        <v>0</v>
      </c>
      <c r="H358" s="197">
        <f>'Data sup 2023'!M363</f>
        <v>0</v>
      </c>
      <c r="I358" s="197">
        <f>'Data sup 2023'!N363</f>
        <v>0</v>
      </c>
      <c r="J358" s="197">
        <f>'Data sup 2023'!O363</f>
        <v>0</v>
      </c>
      <c r="K358" s="197">
        <f>'Data sup 2023'!P363</f>
        <v>0</v>
      </c>
      <c r="L358" s="197">
        <f>'Data sup 2023'!Q363</f>
        <v>0</v>
      </c>
      <c r="M358" s="197">
        <f>'Data sup 2023'!R363</f>
        <v>0</v>
      </c>
      <c r="N358" s="197">
        <f>'Data sup 2023'!S363</f>
        <v>0</v>
      </c>
      <c r="O358" s="197">
        <f>'Data sup 2023'!T363</f>
        <v>0</v>
      </c>
      <c r="P358" s="197">
        <f>'Data sup 2023'!U363</f>
        <v>0</v>
      </c>
      <c r="Q358" s="197">
        <f>'Data sup 2023'!V363</f>
        <v>0</v>
      </c>
      <c r="R358" s="197">
        <f>'Data sup 2023'!AI369</f>
        <v>0</v>
      </c>
      <c r="S358" s="198" t="str">
        <f t="shared" si="3"/>
        <v>N/A</v>
      </c>
      <c r="T358" s="194"/>
      <c r="U358" s="194"/>
      <c r="V358" s="194"/>
    </row>
    <row r="359" spans="1:22" ht="12.75">
      <c r="A359" s="186"/>
      <c r="B359" s="233" t="e">
        <f>'Data sup 2023'!A364</f>
        <v>#REF!</v>
      </c>
      <c r="C359" s="234"/>
      <c r="D359" s="195" t="e">
        <f>'Data sup 2023'!G364</f>
        <v>#REF!</v>
      </c>
      <c r="E359" s="196">
        <f>'Data sup 2023'!I364</f>
        <v>0</v>
      </c>
      <c r="F359" s="197">
        <f>'Data sup 2023'!K364</f>
        <v>0</v>
      </c>
      <c r="G359" s="197">
        <f>'Data sup 2023'!L364</f>
        <v>0</v>
      </c>
      <c r="H359" s="197">
        <f>'Data sup 2023'!M364</f>
        <v>0</v>
      </c>
      <c r="I359" s="197">
        <f>'Data sup 2023'!N364</f>
        <v>0</v>
      </c>
      <c r="J359" s="197">
        <f>'Data sup 2023'!O364</f>
        <v>0</v>
      </c>
      <c r="K359" s="197">
        <f>'Data sup 2023'!P364</f>
        <v>0</v>
      </c>
      <c r="L359" s="197">
        <f>'Data sup 2023'!Q364</f>
        <v>0</v>
      </c>
      <c r="M359" s="197">
        <f>'Data sup 2023'!R364</f>
        <v>0</v>
      </c>
      <c r="N359" s="197">
        <f>'Data sup 2023'!S364</f>
        <v>0</v>
      </c>
      <c r="O359" s="197">
        <f>'Data sup 2023'!T364</f>
        <v>0</v>
      </c>
      <c r="P359" s="197">
        <f>'Data sup 2023'!U364</f>
        <v>0</v>
      </c>
      <c r="Q359" s="197">
        <f>'Data sup 2023'!V364</f>
        <v>0</v>
      </c>
      <c r="R359" s="197">
        <f>'Data sup 2023'!AI370</f>
        <v>0</v>
      </c>
      <c r="S359" s="198" t="str">
        <f t="shared" si="3"/>
        <v>N/A</v>
      </c>
      <c r="T359" s="194"/>
      <c r="U359" s="194"/>
      <c r="V359" s="194"/>
    </row>
    <row r="360" spans="1:22" ht="12.75">
      <c r="A360" s="186"/>
      <c r="B360" s="233" t="e">
        <f>'Data sup 2023'!A365</f>
        <v>#REF!</v>
      </c>
      <c r="C360" s="234"/>
      <c r="D360" s="195" t="e">
        <f>'Data sup 2023'!G365</f>
        <v>#REF!</v>
      </c>
      <c r="E360" s="196">
        <f>'Data sup 2023'!I365</f>
        <v>0</v>
      </c>
      <c r="F360" s="197">
        <f>'Data sup 2023'!K365</f>
        <v>0</v>
      </c>
      <c r="G360" s="197">
        <f>'Data sup 2023'!L365</f>
        <v>0</v>
      </c>
      <c r="H360" s="197">
        <f>'Data sup 2023'!M365</f>
        <v>0</v>
      </c>
      <c r="I360" s="197">
        <f>'Data sup 2023'!N365</f>
        <v>0</v>
      </c>
      <c r="J360" s="197">
        <f>'Data sup 2023'!O365</f>
        <v>0</v>
      </c>
      <c r="K360" s="197">
        <f>'Data sup 2023'!P365</f>
        <v>0</v>
      </c>
      <c r="L360" s="197">
        <f>'Data sup 2023'!Q365</f>
        <v>0</v>
      </c>
      <c r="M360" s="197">
        <f>'Data sup 2023'!R365</f>
        <v>0</v>
      </c>
      <c r="N360" s="197">
        <f>'Data sup 2023'!S365</f>
        <v>0</v>
      </c>
      <c r="O360" s="197">
        <f>'Data sup 2023'!T365</f>
        <v>0</v>
      </c>
      <c r="P360" s="197">
        <f>'Data sup 2023'!U365</f>
        <v>0</v>
      </c>
      <c r="Q360" s="197">
        <f>'Data sup 2023'!V365</f>
        <v>0</v>
      </c>
      <c r="R360" s="197">
        <f>'Data sup 2023'!AI371</f>
        <v>0</v>
      </c>
      <c r="S360" s="198" t="str">
        <f t="shared" si="3"/>
        <v>N/A</v>
      </c>
      <c r="T360" s="194"/>
      <c r="U360" s="194"/>
      <c r="V360" s="194"/>
    </row>
    <row r="361" spans="1:22" ht="12.75">
      <c r="A361" s="186"/>
      <c r="B361" s="233" t="e">
        <f>'Data sup 2023'!A366</f>
        <v>#REF!</v>
      </c>
      <c r="C361" s="234"/>
      <c r="D361" s="195" t="e">
        <f>'Data sup 2023'!G366</f>
        <v>#REF!</v>
      </c>
      <c r="E361" s="196">
        <f>'Data sup 2023'!I366</f>
        <v>0</v>
      </c>
      <c r="F361" s="197">
        <f>'Data sup 2023'!K366</f>
        <v>0</v>
      </c>
      <c r="G361" s="197">
        <f>'Data sup 2023'!L366</f>
        <v>0</v>
      </c>
      <c r="H361" s="197">
        <f>'Data sup 2023'!M366</f>
        <v>0</v>
      </c>
      <c r="I361" s="197">
        <f>'Data sup 2023'!N366</f>
        <v>0</v>
      </c>
      <c r="J361" s="197">
        <f>'Data sup 2023'!O366</f>
        <v>0</v>
      </c>
      <c r="K361" s="197">
        <f>'Data sup 2023'!P366</f>
        <v>0</v>
      </c>
      <c r="L361" s="197">
        <f>'Data sup 2023'!Q366</f>
        <v>0</v>
      </c>
      <c r="M361" s="197">
        <f>'Data sup 2023'!R366</f>
        <v>0</v>
      </c>
      <c r="N361" s="197">
        <f>'Data sup 2023'!S366</f>
        <v>0</v>
      </c>
      <c r="O361" s="197">
        <f>'Data sup 2023'!T366</f>
        <v>0</v>
      </c>
      <c r="P361" s="197">
        <f>'Data sup 2023'!U366</f>
        <v>0</v>
      </c>
      <c r="Q361" s="197">
        <f>'Data sup 2023'!V366</f>
        <v>0</v>
      </c>
      <c r="R361" s="197">
        <f>'Data sup 2023'!AI372</f>
        <v>0</v>
      </c>
      <c r="S361" s="198" t="str">
        <f t="shared" si="3"/>
        <v>N/A</v>
      </c>
      <c r="T361" s="194"/>
      <c r="U361" s="194"/>
      <c r="V361" s="194"/>
    </row>
    <row r="362" spans="1:22" ht="12.75">
      <c r="A362" s="186"/>
      <c r="B362" s="233" t="e">
        <f>'Data sup 2023'!A367</f>
        <v>#REF!</v>
      </c>
      <c r="C362" s="234"/>
      <c r="D362" s="195" t="e">
        <f>'Data sup 2023'!G367</f>
        <v>#REF!</v>
      </c>
      <c r="E362" s="196">
        <f>'Data sup 2023'!I367</f>
        <v>0</v>
      </c>
      <c r="F362" s="197">
        <f>'Data sup 2023'!K367</f>
        <v>0</v>
      </c>
      <c r="G362" s="197">
        <f>'Data sup 2023'!L367</f>
        <v>0</v>
      </c>
      <c r="H362" s="197">
        <f>'Data sup 2023'!M367</f>
        <v>0</v>
      </c>
      <c r="I362" s="197">
        <f>'Data sup 2023'!N367</f>
        <v>0</v>
      </c>
      <c r="J362" s="197">
        <f>'Data sup 2023'!O367</f>
        <v>0</v>
      </c>
      <c r="K362" s="197">
        <f>'Data sup 2023'!P367</f>
        <v>0</v>
      </c>
      <c r="L362" s="197">
        <f>'Data sup 2023'!Q367</f>
        <v>0</v>
      </c>
      <c r="M362" s="197">
        <f>'Data sup 2023'!R367</f>
        <v>0</v>
      </c>
      <c r="N362" s="197">
        <f>'Data sup 2023'!S367</f>
        <v>0</v>
      </c>
      <c r="O362" s="197">
        <f>'Data sup 2023'!T367</f>
        <v>0</v>
      </c>
      <c r="P362" s="197">
        <f>'Data sup 2023'!U367</f>
        <v>0</v>
      </c>
      <c r="Q362" s="197">
        <f>'Data sup 2023'!V367</f>
        <v>0</v>
      </c>
      <c r="R362" s="197">
        <f>'Data sup 2023'!AI373</f>
        <v>0</v>
      </c>
      <c r="S362" s="198" t="str">
        <f t="shared" si="3"/>
        <v>N/A</v>
      </c>
      <c r="T362" s="194"/>
      <c r="U362" s="194"/>
      <c r="V362" s="194"/>
    </row>
    <row r="363" spans="1:22" ht="12.75">
      <c r="A363" s="186"/>
      <c r="B363" s="233" t="e">
        <f>'Data sup 2023'!A368</f>
        <v>#REF!</v>
      </c>
      <c r="C363" s="234"/>
      <c r="D363" s="195" t="e">
        <f>'Data sup 2023'!G368</f>
        <v>#REF!</v>
      </c>
      <c r="E363" s="196">
        <f>'Data sup 2023'!I368</f>
        <v>0</v>
      </c>
      <c r="F363" s="197">
        <f>'Data sup 2023'!K368</f>
        <v>0</v>
      </c>
      <c r="G363" s="197">
        <f>'Data sup 2023'!L368</f>
        <v>0</v>
      </c>
      <c r="H363" s="197">
        <f>'Data sup 2023'!M368</f>
        <v>0</v>
      </c>
      <c r="I363" s="197">
        <f>'Data sup 2023'!N368</f>
        <v>0</v>
      </c>
      <c r="J363" s="197">
        <f>'Data sup 2023'!O368</f>
        <v>0</v>
      </c>
      <c r="K363" s="197">
        <f>'Data sup 2023'!P368</f>
        <v>0</v>
      </c>
      <c r="L363" s="197">
        <f>'Data sup 2023'!Q368</f>
        <v>0</v>
      </c>
      <c r="M363" s="197">
        <f>'Data sup 2023'!R368</f>
        <v>0</v>
      </c>
      <c r="N363" s="197">
        <f>'Data sup 2023'!S368</f>
        <v>0</v>
      </c>
      <c r="O363" s="197">
        <f>'Data sup 2023'!T368</f>
        <v>0</v>
      </c>
      <c r="P363" s="197">
        <f>'Data sup 2023'!U368</f>
        <v>0</v>
      </c>
      <c r="Q363" s="197">
        <f>'Data sup 2023'!V368</f>
        <v>0</v>
      </c>
      <c r="R363" s="197">
        <f>'Data sup 2023'!AI374</f>
        <v>0</v>
      </c>
      <c r="S363" s="198" t="str">
        <f t="shared" si="3"/>
        <v>N/A</v>
      </c>
      <c r="T363" s="194"/>
      <c r="U363" s="194"/>
      <c r="V363" s="194"/>
    </row>
    <row r="364" spans="1:22" ht="12.75">
      <c r="A364" s="186"/>
      <c r="B364" s="233" t="e">
        <f>'Data sup 2023'!A369</f>
        <v>#REF!</v>
      </c>
      <c r="C364" s="234"/>
      <c r="D364" s="195" t="e">
        <f>'Data sup 2023'!G369</f>
        <v>#REF!</v>
      </c>
      <c r="E364" s="196">
        <f>'Data sup 2023'!I369</f>
        <v>0</v>
      </c>
      <c r="F364" s="197">
        <f>'Data sup 2023'!K369</f>
        <v>0</v>
      </c>
      <c r="G364" s="197">
        <f>'Data sup 2023'!L369</f>
        <v>0</v>
      </c>
      <c r="H364" s="197">
        <f>'Data sup 2023'!M369</f>
        <v>0</v>
      </c>
      <c r="I364" s="197">
        <f>'Data sup 2023'!N369</f>
        <v>0</v>
      </c>
      <c r="J364" s="197">
        <f>'Data sup 2023'!O369</f>
        <v>0</v>
      </c>
      <c r="K364" s="197">
        <f>'Data sup 2023'!P369</f>
        <v>0</v>
      </c>
      <c r="L364" s="197">
        <f>'Data sup 2023'!Q369</f>
        <v>0</v>
      </c>
      <c r="M364" s="197">
        <f>'Data sup 2023'!R369</f>
        <v>0</v>
      </c>
      <c r="N364" s="197">
        <f>'Data sup 2023'!S369</f>
        <v>0</v>
      </c>
      <c r="O364" s="197">
        <f>'Data sup 2023'!T369</f>
        <v>0</v>
      </c>
      <c r="P364" s="197">
        <f>'Data sup 2023'!U369</f>
        <v>0</v>
      </c>
      <c r="Q364" s="197">
        <f>'Data sup 2023'!V369</f>
        <v>0</v>
      </c>
      <c r="R364" s="197">
        <f>'Data sup 2023'!AI375</f>
        <v>0</v>
      </c>
      <c r="S364" s="198" t="str">
        <f t="shared" si="3"/>
        <v>N/A</v>
      </c>
      <c r="T364" s="194"/>
      <c r="U364" s="194"/>
      <c r="V364" s="194"/>
    </row>
    <row r="365" spans="1:22" ht="12.75">
      <c r="A365" s="186"/>
      <c r="B365" s="233" t="e">
        <f>'Data sup 2023'!A370</f>
        <v>#REF!</v>
      </c>
      <c r="C365" s="234"/>
      <c r="D365" s="195" t="e">
        <f>'Data sup 2023'!G370</f>
        <v>#REF!</v>
      </c>
      <c r="E365" s="196">
        <f>'Data sup 2023'!I370</f>
        <v>0</v>
      </c>
      <c r="F365" s="197">
        <f>'Data sup 2023'!K370</f>
        <v>0</v>
      </c>
      <c r="G365" s="197">
        <f>'Data sup 2023'!L370</f>
        <v>0</v>
      </c>
      <c r="H365" s="197">
        <f>'Data sup 2023'!M370</f>
        <v>0</v>
      </c>
      <c r="I365" s="197">
        <f>'Data sup 2023'!N370</f>
        <v>0</v>
      </c>
      <c r="J365" s="197">
        <f>'Data sup 2023'!O370</f>
        <v>0</v>
      </c>
      <c r="K365" s="197">
        <f>'Data sup 2023'!P370</f>
        <v>0</v>
      </c>
      <c r="L365" s="197">
        <f>'Data sup 2023'!Q370</f>
        <v>0</v>
      </c>
      <c r="M365" s="197">
        <f>'Data sup 2023'!R370</f>
        <v>0</v>
      </c>
      <c r="N365" s="197">
        <f>'Data sup 2023'!S370</f>
        <v>0</v>
      </c>
      <c r="O365" s="197">
        <f>'Data sup 2023'!T370</f>
        <v>0</v>
      </c>
      <c r="P365" s="197">
        <f>'Data sup 2023'!U370</f>
        <v>0</v>
      </c>
      <c r="Q365" s="197">
        <f>'Data sup 2023'!V370</f>
        <v>0</v>
      </c>
      <c r="R365" s="197">
        <f>'Data sup 2023'!AI376</f>
        <v>0</v>
      </c>
      <c r="S365" s="198" t="str">
        <f t="shared" si="3"/>
        <v>N/A</v>
      </c>
      <c r="T365" s="194"/>
      <c r="U365" s="194"/>
      <c r="V365" s="194"/>
    </row>
    <row r="366" spans="1:22" ht="12.75">
      <c r="A366" s="186"/>
      <c r="B366" s="233" t="e">
        <f>'Data sup 2023'!A371</f>
        <v>#REF!</v>
      </c>
      <c r="C366" s="234"/>
      <c r="D366" s="195" t="e">
        <f>'Data sup 2023'!G371</f>
        <v>#REF!</v>
      </c>
      <c r="E366" s="196">
        <f>'Data sup 2023'!I371</f>
        <v>0</v>
      </c>
      <c r="F366" s="197">
        <f>'Data sup 2023'!K371</f>
        <v>0</v>
      </c>
      <c r="G366" s="197">
        <f>'Data sup 2023'!L371</f>
        <v>0</v>
      </c>
      <c r="H366" s="197">
        <f>'Data sup 2023'!M371</f>
        <v>0</v>
      </c>
      <c r="I366" s="197">
        <f>'Data sup 2023'!N371</f>
        <v>0</v>
      </c>
      <c r="J366" s="197">
        <f>'Data sup 2023'!O371</f>
        <v>0</v>
      </c>
      <c r="K366" s="197">
        <f>'Data sup 2023'!P371</f>
        <v>0</v>
      </c>
      <c r="L366" s="197">
        <f>'Data sup 2023'!Q371</f>
        <v>0</v>
      </c>
      <c r="M366" s="197">
        <f>'Data sup 2023'!R371</f>
        <v>0</v>
      </c>
      <c r="N366" s="197">
        <f>'Data sup 2023'!S371</f>
        <v>0</v>
      </c>
      <c r="O366" s="197">
        <f>'Data sup 2023'!T371</f>
        <v>0</v>
      </c>
      <c r="P366" s="197">
        <f>'Data sup 2023'!U371</f>
        <v>0</v>
      </c>
      <c r="Q366" s="197">
        <f>'Data sup 2023'!V371</f>
        <v>0</v>
      </c>
      <c r="R366" s="197">
        <f>'Data sup 2023'!AI377</f>
        <v>0</v>
      </c>
      <c r="S366" s="198" t="str">
        <f t="shared" si="3"/>
        <v>N/A</v>
      </c>
      <c r="T366" s="194"/>
      <c r="U366" s="194"/>
      <c r="V366" s="194"/>
    </row>
    <row r="367" spans="1:22" ht="12.75">
      <c r="A367" s="186"/>
      <c r="B367" s="233" t="e">
        <f>'Data sup 2023'!A372</f>
        <v>#REF!</v>
      </c>
      <c r="C367" s="234"/>
      <c r="D367" s="195" t="e">
        <f>'Data sup 2023'!G372</f>
        <v>#REF!</v>
      </c>
      <c r="E367" s="196">
        <f>'Data sup 2023'!I372</f>
        <v>0</v>
      </c>
      <c r="F367" s="197">
        <f>'Data sup 2023'!K372</f>
        <v>0</v>
      </c>
      <c r="G367" s="197">
        <f>'Data sup 2023'!L372</f>
        <v>0</v>
      </c>
      <c r="H367" s="197">
        <f>'Data sup 2023'!M372</f>
        <v>0</v>
      </c>
      <c r="I367" s="197">
        <f>'Data sup 2023'!N372</f>
        <v>0</v>
      </c>
      <c r="J367" s="197">
        <f>'Data sup 2023'!O372</f>
        <v>0</v>
      </c>
      <c r="K367" s="197">
        <f>'Data sup 2023'!P372</f>
        <v>0</v>
      </c>
      <c r="L367" s="197">
        <f>'Data sup 2023'!Q372</f>
        <v>0</v>
      </c>
      <c r="M367" s="197">
        <f>'Data sup 2023'!R372</f>
        <v>0</v>
      </c>
      <c r="N367" s="197">
        <f>'Data sup 2023'!S372</f>
        <v>0</v>
      </c>
      <c r="O367" s="197">
        <f>'Data sup 2023'!T372</f>
        <v>0</v>
      </c>
      <c r="P367" s="197">
        <f>'Data sup 2023'!U372</f>
        <v>0</v>
      </c>
      <c r="Q367" s="197">
        <f>'Data sup 2023'!V372</f>
        <v>0</v>
      </c>
      <c r="R367" s="197">
        <f>'Data sup 2023'!AI378</f>
        <v>0</v>
      </c>
      <c r="S367" s="198" t="str">
        <f t="shared" si="3"/>
        <v>N/A</v>
      </c>
      <c r="T367" s="194"/>
      <c r="U367" s="194"/>
      <c r="V367" s="194"/>
    </row>
    <row r="368" spans="1:22" ht="12.75">
      <c r="A368" s="186"/>
      <c r="B368" s="233" t="e">
        <f>'Data sup 2023'!A373</f>
        <v>#REF!</v>
      </c>
      <c r="C368" s="234"/>
      <c r="D368" s="195" t="e">
        <f>'Data sup 2023'!G373</f>
        <v>#REF!</v>
      </c>
      <c r="E368" s="196">
        <f>'Data sup 2023'!I373</f>
        <v>0</v>
      </c>
      <c r="F368" s="197">
        <f>'Data sup 2023'!K373</f>
        <v>0</v>
      </c>
      <c r="G368" s="197">
        <f>'Data sup 2023'!L373</f>
        <v>0</v>
      </c>
      <c r="H368" s="197">
        <f>'Data sup 2023'!M373</f>
        <v>0</v>
      </c>
      <c r="I368" s="197">
        <f>'Data sup 2023'!N373</f>
        <v>0</v>
      </c>
      <c r="J368" s="197">
        <f>'Data sup 2023'!O373</f>
        <v>0</v>
      </c>
      <c r="K368" s="197">
        <f>'Data sup 2023'!P373</f>
        <v>0</v>
      </c>
      <c r="L368" s="197">
        <f>'Data sup 2023'!Q373</f>
        <v>0</v>
      </c>
      <c r="M368" s="197">
        <f>'Data sup 2023'!R373</f>
        <v>0</v>
      </c>
      <c r="N368" s="197">
        <f>'Data sup 2023'!S373</f>
        <v>0</v>
      </c>
      <c r="O368" s="197">
        <f>'Data sup 2023'!T373</f>
        <v>0</v>
      </c>
      <c r="P368" s="197">
        <f>'Data sup 2023'!U373</f>
        <v>0</v>
      </c>
      <c r="Q368" s="197">
        <f>'Data sup 2023'!V373</f>
        <v>0</v>
      </c>
      <c r="R368" s="197">
        <f>'Data sup 2023'!AI379</f>
        <v>0</v>
      </c>
      <c r="S368" s="198" t="str">
        <f t="shared" si="3"/>
        <v>N/A</v>
      </c>
      <c r="T368" s="194"/>
      <c r="U368" s="194"/>
      <c r="V368" s="194"/>
    </row>
    <row r="369" spans="1:22" ht="12.75">
      <c r="A369" s="186"/>
      <c r="B369" s="233" t="e">
        <f>'Data sup 2023'!A374</f>
        <v>#REF!</v>
      </c>
      <c r="C369" s="234"/>
      <c r="D369" s="195" t="e">
        <f>'Data sup 2023'!G374</f>
        <v>#REF!</v>
      </c>
      <c r="E369" s="196">
        <f>'Data sup 2023'!I374</f>
        <v>0</v>
      </c>
      <c r="F369" s="197">
        <f>'Data sup 2023'!K374</f>
        <v>0</v>
      </c>
      <c r="G369" s="197">
        <f>'Data sup 2023'!L374</f>
        <v>0</v>
      </c>
      <c r="H369" s="197">
        <f>'Data sup 2023'!M374</f>
        <v>0</v>
      </c>
      <c r="I369" s="197">
        <f>'Data sup 2023'!N374</f>
        <v>0</v>
      </c>
      <c r="J369" s="197">
        <f>'Data sup 2023'!O374</f>
        <v>0</v>
      </c>
      <c r="K369" s="197">
        <f>'Data sup 2023'!P374</f>
        <v>0</v>
      </c>
      <c r="L369" s="197">
        <f>'Data sup 2023'!Q374</f>
        <v>0</v>
      </c>
      <c r="M369" s="197">
        <f>'Data sup 2023'!R374</f>
        <v>0</v>
      </c>
      <c r="N369" s="197">
        <f>'Data sup 2023'!S374</f>
        <v>0</v>
      </c>
      <c r="O369" s="197">
        <f>'Data sup 2023'!T374</f>
        <v>0</v>
      </c>
      <c r="P369" s="197">
        <f>'Data sup 2023'!U374</f>
        <v>0</v>
      </c>
      <c r="Q369" s="197">
        <f>'Data sup 2023'!V374</f>
        <v>0</v>
      </c>
      <c r="R369" s="197">
        <f>'Data sup 2023'!AI380</f>
        <v>0</v>
      </c>
      <c r="S369" s="198" t="str">
        <f t="shared" si="3"/>
        <v>N/A</v>
      </c>
      <c r="T369" s="194"/>
      <c r="U369" s="194"/>
      <c r="V369" s="194"/>
    </row>
    <row r="370" spans="1:22" ht="12.75">
      <c r="A370" s="186"/>
      <c r="B370" s="233" t="e">
        <f>'Data sup 2023'!A375</f>
        <v>#REF!</v>
      </c>
      <c r="C370" s="234"/>
      <c r="D370" s="195" t="e">
        <f>'Data sup 2023'!G375</f>
        <v>#REF!</v>
      </c>
      <c r="E370" s="196">
        <f>'Data sup 2023'!I375</f>
        <v>0</v>
      </c>
      <c r="F370" s="197">
        <f>'Data sup 2023'!K375</f>
        <v>0</v>
      </c>
      <c r="G370" s="197">
        <f>'Data sup 2023'!L375</f>
        <v>0</v>
      </c>
      <c r="H370" s="197">
        <f>'Data sup 2023'!M375</f>
        <v>0</v>
      </c>
      <c r="I370" s="197">
        <f>'Data sup 2023'!N375</f>
        <v>0</v>
      </c>
      <c r="J370" s="197">
        <f>'Data sup 2023'!O375</f>
        <v>0</v>
      </c>
      <c r="K370" s="197">
        <f>'Data sup 2023'!P375</f>
        <v>0</v>
      </c>
      <c r="L370" s="197">
        <f>'Data sup 2023'!Q375</f>
        <v>0</v>
      </c>
      <c r="M370" s="197">
        <f>'Data sup 2023'!R375</f>
        <v>0</v>
      </c>
      <c r="N370" s="197">
        <f>'Data sup 2023'!S375</f>
        <v>0</v>
      </c>
      <c r="O370" s="197">
        <f>'Data sup 2023'!T375</f>
        <v>0</v>
      </c>
      <c r="P370" s="197">
        <f>'Data sup 2023'!U375</f>
        <v>0</v>
      </c>
      <c r="Q370" s="197">
        <f>'Data sup 2023'!V375</f>
        <v>0</v>
      </c>
      <c r="R370" s="197">
        <f>'Data sup 2023'!AI381</f>
        <v>0</v>
      </c>
      <c r="S370" s="198" t="str">
        <f t="shared" si="3"/>
        <v>N/A</v>
      </c>
      <c r="T370" s="194"/>
      <c r="U370" s="194"/>
      <c r="V370" s="194"/>
    </row>
    <row r="371" spans="1:22" ht="12.75">
      <c r="A371" s="186"/>
      <c r="B371" s="233" t="e">
        <f>'Data sup 2023'!A376</f>
        <v>#REF!</v>
      </c>
      <c r="C371" s="234"/>
      <c r="D371" s="195" t="e">
        <f>'Data sup 2023'!G376</f>
        <v>#REF!</v>
      </c>
      <c r="E371" s="196">
        <f>'Data sup 2023'!I376</f>
        <v>0</v>
      </c>
      <c r="F371" s="197">
        <f>'Data sup 2023'!K376</f>
        <v>0</v>
      </c>
      <c r="G371" s="197">
        <f>'Data sup 2023'!L376</f>
        <v>0</v>
      </c>
      <c r="H371" s="197">
        <f>'Data sup 2023'!M376</f>
        <v>0</v>
      </c>
      <c r="I371" s="197">
        <f>'Data sup 2023'!N376</f>
        <v>0</v>
      </c>
      <c r="J371" s="197">
        <f>'Data sup 2023'!O376</f>
        <v>0</v>
      </c>
      <c r="K371" s="197">
        <f>'Data sup 2023'!P376</f>
        <v>0</v>
      </c>
      <c r="L371" s="197">
        <f>'Data sup 2023'!Q376</f>
        <v>0</v>
      </c>
      <c r="M371" s="197">
        <f>'Data sup 2023'!R376</f>
        <v>0</v>
      </c>
      <c r="N371" s="197">
        <f>'Data sup 2023'!S376</f>
        <v>0</v>
      </c>
      <c r="O371" s="197">
        <f>'Data sup 2023'!T376</f>
        <v>0</v>
      </c>
      <c r="P371" s="197">
        <f>'Data sup 2023'!U376</f>
        <v>0</v>
      </c>
      <c r="Q371" s="197">
        <f>'Data sup 2023'!V376</f>
        <v>0</v>
      </c>
      <c r="R371" s="197">
        <f>'Data sup 2023'!AI382</f>
        <v>0</v>
      </c>
      <c r="S371" s="198" t="str">
        <f t="shared" si="3"/>
        <v>N/A</v>
      </c>
      <c r="T371" s="194"/>
      <c r="U371" s="194"/>
      <c r="V371" s="194"/>
    </row>
    <row r="372" spans="1:22" ht="12.75">
      <c r="A372" s="186"/>
      <c r="B372" s="233" t="e">
        <f>'Data sup 2023'!A377</f>
        <v>#REF!</v>
      </c>
      <c r="C372" s="234"/>
      <c r="D372" s="195" t="e">
        <f>'Data sup 2023'!G377</f>
        <v>#REF!</v>
      </c>
      <c r="E372" s="196">
        <f>'Data sup 2023'!I377</f>
        <v>0</v>
      </c>
      <c r="F372" s="197">
        <f>'Data sup 2023'!K377</f>
        <v>0</v>
      </c>
      <c r="G372" s="197">
        <f>'Data sup 2023'!L377</f>
        <v>0</v>
      </c>
      <c r="H372" s="197">
        <f>'Data sup 2023'!M377</f>
        <v>0</v>
      </c>
      <c r="I372" s="197">
        <f>'Data sup 2023'!N377</f>
        <v>0</v>
      </c>
      <c r="J372" s="197">
        <f>'Data sup 2023'!O377</f>
        <v>0</v>
      </c>
      <c r="K372" s="197">
        <f>'Data sup 2023'!P377</f>
        <v>0</v>
      </c>
      <c r="L372" s="197">
        <f>'Data sup 2023'!Q377</f>
        <v>0</v>
      </c>
      <c r="M372" s="197">
        <f>'Data sup 2023'!R377</f>
        <v>0</v>
      </c>
      <c r="N372" s="197">
        <f>'Data sup 2023'!S377</f>
        <v>0</v>
      </c>
      <c r="O372" s="197">
        <f>'Data sup 2023'!T377</f>
        <v>0</v>
      </c>
      <c r="P372" s="197">
        <f>'Data sup 2023'!U377</f>
        <v>0</v>
      </c>
      <c r="Q372" s="197">
        <f>'Data sup 2023'!V377</f>
        <v>0</v>
      </c>
      <c r="R372" s="197">
        <f>'Data sup 2023'!AI383</f>
        <v>0</v>
      </c>
      <c r="S372" s="198" t="str">
        <f t="shared" si="3"/>
        <v>N/A</v>
      </c>
      <c r="T372" s="194"/>
      <c r="U372" s="194"/>
      <c r="V372" s="194"/>
    </row>
    <row r="373" spans="1:22" ht="12.75">
      <c r="A373" s="186"/>
      <c r="B373" s="233" t="e">
        <f>'Data sup 2023'!A378</f>
        <v>#REF!</v>
      </c>
      <c r="C373" s="234"/>
      <c r="D373" s="195" t="e">
        <f>'Data sup 2023'!G378</f>
        <v>#REF!</v>
      </c>
      <c r="E373" s="196">
        <f>'Data sup 2023'!I378</f>
        <v>0</v>
      </c>
      <c r="F373" s="197">
        <f>'Data sup 2023'!K378</f>
        <v>0</v>
      </c>
      <c r="G373" s="197">
        <f>'Data sup 2023'!L378</f>
        <v>0</v>
      </c>
      <c r="H373" s="197">
        <f>'Data sup 2023'!M378</f>
        <v>0</v>
      </c>
      <c r="I373" s="197">
        <f>'Data sup 2023'!N378</f>
        <v>0</v>
      </c>
      <c r="J373" s="197">
        <f>'Data sup 2023'!O378</f>
        <v>0</v>
      </c>
      <c r="K373" s="197">
        <f>'Data sup 2023'!P378</f>
        <v>0</v>
      </c>
      <c r="L373" s="197">
        <f>'Data sup 2023'!Q378</f>
        <v>0</v>
      </c>
      <c r="M373" s="197">
        <f>'Data sup 2023'!R378</f>
        <v>0</v>
      </c>
      <c r="N373" s="197">
        <f>'Data sup 2023'!S378</f>
        <v>0</v>
      </c>
      <c r="O373" s="197">
        <f>'Data sup 2023'!T378</f>
        <v>0</v>
      </c>
      <c r="P373" s="197">
        <f>'Data sup 2023'!U378</f>
        <v>0</v>
      </c>
      <c r="Q373" s="197">
        <f>'Data sup 2023'!V378</f>
        <v>0</v>
      </c>
      <c r="R373" s="197">
        <f>'Data sup 2023'!AI384</f>
        <v>0</v>
      </c>
      <c r="S373" s="198" t="str">
        <f t="shared" si="3"/>
        <v>N/A</v>
      </c>
      <c r="T373" s="194"/>
      <c r="U373" s="194"/>
      <c r="V373" s="194"/>
    </row>
    <row r="374" spans="1:22" ht="12.75">
      <c r="A374" s="186"/>
      <c r="B374" s="233" t="e">
        <f>'Data sup 2023'!A379</f>
        <v>#REF!</v>
      </c>
      <c r="C374" s="234"/>
      <c r="D374" s="195" t="e">
        <f>'Data sup 2023'!G379</f>
        <v>#REF!</v>
      </c>
      <c r="E374" s="196">
        <f>'Data sup 2023'!I379</f>
        <v>0</v>
      </c>
      <c r="F374" s="197">
        <f>'Data sup 2023'!K379</f>
        <v>0</v>
      </c>
      <c r="G374" s="197">
        <f>'Data sup 2023'!L379</f>
        <v>0</v>
      </c>
      <c r="H374" s="197">
        <f>'Data sup 2023'!M379</f>
        <v>0</v>
      </c>
      <c r="I374" s="197">
        <f>'Data sup 2023'!N379</f>
        <v>0</v>
      </c>
      <c r="J374" s="197">
        <f>'Data sup 2023'!O379</f>
        <v>0</v>
      </c>
      <c r="K374" s="197">
        <f>'Data sup 2023'!P379</f>
        <v>0</v>
      </c>
      <c r="L374" s="197">
        <f>'Data sup 2023'!Q379</f>
        <v>0</v>
      </c>
      <c r="M374" s="197">
        <f>'Data sup 2023'!R379</f>
        <v>0</v>
      </c>
      <c r="N374" s="197">
        <f>'Data sup 2023'!S379</f>
        <v>0</v>
      </c>
      <c r="O374" s="197">
        <f>'Data sup 2023'!T379</f>
        <v>0</v>
      </c>
      <c r="P374" s="197">
        <f>'Data sup 2023'!U379</f>
        <v>0</v>
      </c>
      <c r="Q374" s="197">
        <f>'Data sup 2023'!V379</f>
        <v>0</v>
      </c>
      <c r="R374" s="197">
        <f>'Data sup 2023'!AI385</f>
        <v>0</v>
      </c>
      <c r="S374" s="198" t="str">
        <f t="shared" si="3"/>
        <v>N/A</v>
      </c>
      <c r="T374" s="194"/>
      <c r="U374" s="194"/>
      <c r="V374" s="194"/>
    </row>
    <row r="375" spans="1:22" ht="12.75">
      <c r="A375" s="186"/>
      <c r="B375" s="233" t="e">
        <f>'Data sup 2023'!A380</f>
        <v>#REF!</v>
      </c>
      <c r="C375" s="234"/>
      <c r="D375" s="195" t="e">
        <f>'Data sup 2023'!G380</f>
        <v>#REF!</v>
      </c>
      <c r="E375" s="196">
        <f>'Data sup 2023'!I380</f>
        <v>0</v>
      </c>
      <c r="F375" s="197">
        <f>'Data sup 2023'!K380</f>
        <v>0</v>
      </c>
      <c r="G375" s="197">
        <f>'Data sup 2023'!L380</f>
        <v>0</v>
      </c>
      <c r="H375" s="197">
        <f>'Data sup 2023'!M380</f>
        <v>0</v>
      </c>
      <c r="I375" s="197">
        <f>'Data sup 2023'!N380</f>
        <v>0</v>
      </c>
      <c r="J375" s="197">
        <f>'Data sup 2023'!O380</f>
        <v>0</v>
      </c>
      <c r="K375" s="197">
        <f>'Data sup 2023'!P380</f>
        <v>0</v>
      </c>
      <c r="L375" s="197">
        <f>'Data sup 2023'!Q380</f>
        <v>0</v>
      </c>
      <c r="M375" s="197">
        <f>'Data sup 2023'!R380</f>
        <v>0</v>
      </c>
      <c r="N375" s="197">
        <f>'Data sup 2023'!S380</f>
        <v>0</v>
      </c>
      <c r="O375" s="197">
        <f>'Data sup 2023'!T380</f>
        <v>0</v>
      </c>
      <c r="P375" s="197">
        <f>'Data sup 2023'!U380</f>
        <v>0</v>
      </c>
      <c r="Q375" s="197">
        <f>'Data sup 2023'!V380</f>
        <v>0</v>
      </c>
      <c r="R375" s="197">
        <f>'Data sup 2023'!AI386</f>
        <v>0</v>
      </c>
      <c r="S375" s="198" t="str">
        <f t="shared" si="3"/>
        <v>N/A</v>
      </c>
      <c r="T375" s="194"/>
      <c r="U375" s="194"/>
      <c r="V375" s="194"/>
    </row>
    <row r="376" spans="1:22" ht="12.75">
      <c r="A376" s="186"/>
      <c r="B376" s="233" t="e">
        <f>'Data sup 2023'!A381</f>
        <v>#REF!</v>
      </c>
      <c r="C376" s="234"/>
      <c r="D376" s="195" t="e">
        <f>'Data sup 2023'!G381</f>
        <v>#REF!</v>
      </c>
      <c r="E376" s="196">
        <f>'Data sup 2023'!I381</f>
        <v>0</v>
      </c>
      <c r="F376" s="197">
        <f>'Data sup 2023'!K381</f>
        <v>0</v>
      </c>
      <c r="G376" s="197">
        <f>'Data sup 2023'!L381</f>
        <v>0</v>
      </c>
      <c r="H376" s="197">
        <f>'Data sup 2023'!M381</f>
        <v>0</v>
      </c>
      <c r="I376" s="197">
        <f>'Data sup 2023'!N381</f>
        <v>0</v>
      </c>
      <c r="J376" s="197">
        <f>'Data sup 2023'!O381</f>
        <v>0</v>
      </c>
      <c r="K376" s="197">
        <f>'Data sup 2023'!P381</f>
        <v>0</v>
      </c>
      <c r="L376" s="197">
        <f>'Data sup 2023'!Q381</f>
        <v>0</v>
      </c>
      <c r="M376" s="197">
        <f>'Data sup 2023'!R381</f>
        <v>0</v>
      </c>
      <c r="N376" s="197">
        <f>'Data sup 2023'!S381</f>
        <v>0</v>
      </c>
      <c r="O376" s="197">
        <f>'Data sup 2023'!T381</f>
        <v>0</v>
      </c>
      <c r="P376" s="197">
        <f>'Data sup 2023'!U381</f>
        <v>0</v>
      </c>
      <c r="Q376" s="197">
        <f>'Data sup 2023'!V381</f>
        <v>0</v>
      </c>
      <c r="R376" s="197">
        <f>'Data sup 2023'!AI387</f>
        <v>0</v>
      </c>
      <c r="S376" s="198" t="str">
        <f t="shared" si="3"/>
        <v>N/A</v>
      </c>
      <c r="T376" s="194"/>
      <c r="U376" s="194"/>
      <c r="V376" s="194"/>
    </row>
    <row r="377" spans="1:22" ht="12.75">
      <c r="A377" s="186"/>
      <c r="B377" s="233" t="e">
        <f>'Data sup 2023'!A382</f>
        <v>#REF!</v>
      </c>
      <c r="C377" s="234"/>
      <c r="D377" s="195" t="e">
        <f>'Data sup 2023'!G382</f>
        <v>#REF!</v>
      </c>
      <c r="E377" s="196">
        <f>'Data sup 2023'!I382</f>
        <v>0</v>
      </c>
      <c r="F377" s="197">
        <f>'Data sup 2023'!K382</f>
        <v>0</v>
      </c>
      <c r="G377" s="197">
        <f>'Data sup 2023'!L382</f>
        <v>0</v>
      </c>
      <c r="H377" s="197">
        <f>'Data sup 2023'!M382</f>
        <v>0</v>
      </c>
      <c r="I377" s="197">
        <f>'Data sup 2023'!N382</f>
        <v>0</v>
      </c>
      <c r="J377" s="197">
        <f>'Data sup 2023'!O382</f>
        <v>0</v>
      </c>
      <c r="K377" s="197">
        <f>'Data sup 2023'!P382</f>
        <v>0</v>
      </c>
      <c r="L377" s="197">
        <f>'Data sup 2023'!Q382</f>
        <v>0</v>
      </c>
      <c r="M377" s="197">
        <f>'Data sup 2023'!R382</f>
        <v>0</v>
      </c>
      <c r="N377" s="197">
        <f>'Data sup 2023'!S382</f>
        <v>0</v>
      </c>
      <c r="O377" s="197">
        <f>'Data sup 2023'!T382</f>
        <v>0</v>
      </c>
      <c r="P377" s="197">
        <f>'Data sup 2023'!U382</f>
        <v>0</v>
      </c>
      <c r="Q377" s="197">
        <f>'Data sup 2023'!V382</f>
        <v>0</v>
      </c>
      <c r="R377" s="197">
        <f>'Data sup 2023'!AI388</f>
        <v>0</v>
      </c>
      <c r="S377" s="198" t="str">
        <f t="shared" si="3"/>
        <v>N/A</v>
      </c>
      <c r="T377" s="194"/>
      <c r="U377" s="194"/>
      <c r="V377" s="194"/>
    </row>
    <row r="378" spans="1:22" ht="12.75">
      <c r="A378" s="186"/>
      <c r="B378" s="233" t="e">
        <f>'Data sup 2023'!A383</f>
        <v>#REF!</v>
      </c>
      <c r="C378" s="234"/>
      <c r="D378" s="195" t="e">
        <f>'Data sup 2023'!G383</f>
        <v>#REF!</v>
      </c>
      <c r="E378" s="196">
        <f>'Data sup 2023'!I383</f>
        <v>0</v>
      </c>
      <c r="F378" s="197">
        <f>'Data sup 2023'!K383</f>
        <v>0</v>
      </c>
      <c r="G378" s="197">
        <f>'Data sup 2023'!L383</f>
        <v>0</v>
      </c>
      <c r="H378" s="197">
        <f>'Data sup 2023'!M383</f>
        <v>0</v>
      </c>
      <c r="I378" s="197">
        <f>'Data sup 2023'!N383</f>
        <v>0</v>
      </c>
      <c r="J378" s="197">
        <f>'Data sup 2023'!O383</f>
        <v>0</v>
      </c>
      <c r="K378" s="197">
        <f>'Data sup 2023'!P383</f>
        <v>0</v>
      </c>
      <c r="L378" s="197">
        <f>'Data sup 2023'!Q383</f>
        <v>0</v>
      </c>
      <c r="M378" s="197">
        <f>'Data sup 2023'!R383</f>
        <v>0</v>
      </c>
      <c r="N378" s="197">
        <f>'Data sup 2023'!S383</f>
        <v>0</v>
      </c>
      <c r="O378" s="197">
        <f>'Data sup 2023'!T383</f>
        <v>0</v>
      </c>
      <c r="P378" s="197">
        <f>'Data sup 2023'!U383</f>
        <v>0</v>
      </c>
      <c r="Q378" s="197">
        <f>'Data sup 2023'!V383</f>
        <v>0</v>
      </c>
      <c r="R378" s="197">
        <f>'Data sup 2023'!AI389</f>
        <v>0</v>
      </c>
      <c r="S378" s="198" t="str">
        <f t="shared" si="3"/>
        <v>N/A</v>
      </c>
      <c r="T378" s="194"/>
      <c r="U378" s="194"/>
      <c r="V378" s="194"/>
    </row>
    <row r="379" spans="1:22" ht="12.75">
      <c r="A379" s="186"/>
      <c r="B379" s="233" t="e">
        <f>'Data sup 2023'!A384</f>
        <v>#REF!</v>
      </c>
      <c r="C379" s="234"/>
      <c r="D379" s="195" t="e">
        <f>'Data sup 2023'!G384</f>
        <v>#REF!</v>
      </c>
      <c r="E379" s="196">
        <f>'Data sup 2023'!I384</f>
        <v>0</v>
      </c>
      <c r="F379" s="197">
        <f>'Data sup 2023'!K384</f>
        <v>0</v>
      </c>
      <c r="G379" s="197">
        <f>'Data sup 2023'!L384</f>
        <v>0</v>
      </c>
      <c r="H379" s="197">
        <f>'Data sup 2023'!M384</f>
        <v>0</v>
      </c>
      <c r="I379" s="197">
        <f>'Data sup 2023'!N384</f>
        <v>0</v>
      </c>
      <c r="J379" s="197">
        <f>'Data sup 2023'!O384</f>
        <v>0</v>
      </c>
      <c r="K379" s="197">
        <f>'Data sup 2023'!P384</f>
        <v>0</v>
      </c>
      <c r="L379" s="197">
        <f>'Data sup 2023'!Q384</f>
        <v>0</v>
      </c>
      <c r="M379" s="197">
        <f>'Data sup 2023'!R384</f>
        <v>0</v>
      </c>
      <c r="N379" s="197">
        <f>'Data sup 2023'!S384</f>
        <v>0</v>
      </c>
      <c r="O379" s="197">
        <f>'Data sup 2023'!T384</f>
        <v>0</v>
      </c>
      <c r="P379" s="197">
        <f>'Data sup 2023'!U384</f>
        <v>0</v>
      </c>
      <c r="Q379" s="197">
        <f>'Data sup 2023'!V384</f>
        <v>0</v>
      </c>
      <c r="R379" s="197">
        <f>'Data sup 2023'!AI390</f>
        <v>0</v>
      </c>
      <c r="S379" s="198" t="str">
        <f t="shared" si="3"/>
        <v>N/A</v>
      </c>
      <c r="T379" s="194"/>
      <c r="U379" s="194"/>
      <c r="V379" s="194"/>
    </row>
    <row r="380" spans="1:22" ht="12.75">
      <c r="A380" s="186"/>
      <c r="B380" s="233" t="e">
        <f>'Data sup 2023'!A385</f>
        <v>#REF!</v>
      </c>
      <c r="C380" s="234"/>
      <c r="D380" s="195" t="e">
        <f>'Data sup 2023'!G385</f>
        <v>#REF!</v>
      </c>
      <c r="E380" s="196">
        <f>'Data sup 2023'!I385</f>
        <v>0</v>
      </c>
      <c r="F380" s="197">
        <f>'Data sup 2023'!K385</f>
        <v>0</v>
      </c>
      <c r="G380" s="197">
        <f>'Data sup 2023'!L385</f>
        <v>0</v>
      </c>
      <c r="H380" s="197">
        <f>'Data sup 2023'!M385</f>
        <v>0</v>
      </c>
      <c r="I380" s="197">
        <f>'Data sup 2023'!N385</f>
        <v>0</v>
      </c>
      <c r="J380" s="197">
        <f>'Data sup 2023'!O385</f>
        <v>0</v>
      </c>
      <c r="K380" s="197">
        <f>'Data sup 2023'!P385</f>
        <v>0</v>
      </c>
      <c r="L380" s="197">
        <f>'Data sup 2023'!Q385</f>
        <v>0</v>
      </c>
      <c r="M380" s="197">
        <f>'Data sup 2023'!R385</f>
        <v>0</v>
      </c>
      <c r="N380" s="197">
        <f>'Data sup 2023'!S385</f>
        <v>0</v>
      </c>
      <c r="O380" s="197">
        <f>'Data sup 2023'!T385</f>
        <v>0</v>
      </c>
      <c r="P380" s="197">
        <f>'Data sup 2023'!U385</f>
        <v>0</v>
      </c>
      <c r="Q380" s="197">
        <f>'Data sup 2023'!V385</f>
        <v>0</v>
      </c>
      <c r="R380" s="197">
        <f>'Data sup 2023'!AI391</f>
        <v>0</v>
      </c>
      <c r="S380" s="198" t="str">
        <f t="shared" si="3"/>
        <v>N/A</v>
      </c>
      <c r="T380" s="194"/>
      <c r="U380" s="194"/>
      <c r="V380" s="194"/>
    </row>
    <row r="381" spans="1:22" ht="12.75">
      <c r="A381" s="186"/>
      <c r="B381" s="233" t="e">
        <f>'Data sup 2023'!A386</f>
        <v>#REF!</v>
      </c>
      <c r="C381" s="234"/>
      <c r="D381" s="195" t="e">
        <f>'Data sup 2023'!G386</f>
        <v>#REF!</v>
      </c>
      <c r="E381" s="196">
        <f>'Data sup 2023'!I386</f>
        <v>0</v>
      </c>
      <c r="F381" s="197">
        <f>'Data sup 2023'!K386</f>
        <v>0</v>
      </c>
      <c r="G381" s="197">
        <f>'Data sup 2023'!L386</f>
        <v>0</v>
      </c>
      <c r="H381" s="197">
        <f>'Data sup 2023'!M386</f>
        <v>0</v>
      </c>
      <c r="I381" s="197">
        <f>'Data sup 2023'!N386</f>
        <v>0</v>
      </c>
      <c r="J381" s="197">
        <f>'Data sup 2023'!O386</f>
        <v>0</v>
      </c>
      <c r="K381" s="197">
        <f>'Data sup 2023'!P386</f>
        <v>0</v>
      </c>
      <c r="L381" s="197">
        <f>'Data sup 2023'!Q386</f>
        <v>0</v>
      </c>
      <c r="M381" s="197">
        <f>'Data sup 2023'!R386</f>
        <v>0</v>
      </c>
      <c r="N381" s="197">
        <f>'Data sup 2023'!S386</f>
        <v>0</v>
      </c>
      <c r="O381" s="197">
        <f>'Data sup 2023'!T386</f>
        <v>0</v>
      </c>
      <c r="P381" s="197">
        <f>'Data sup 2023'!U386</f>
        <v>0</v>
      </c>
      <c r="Q381" s="197">
        <f>'Data sup 2023'!V386</f>
        <v>0</v>
      </c>
      <c r="R381" s="197">
        <f>'Data sup 2023'!AI392</f>
        <v>0</v>
      </c>
      <c r="S381" s="198" t="str">
        <f t="shared" si="3"/>
        <v>N/A</v>
      </c>
      <c r="T381" s="194"/>
      <c r="U381" s="194"/>
      <c r="V381" s="194"/>
    </row>
    <row r="382" spans="1:22" ht="12.75">
      <c r="A382" s="186"/>
      <c r="B382" s="233" t="e">
        <f>'Data sup 2023'!A387</f>
        <v>#REF!</v>
      </c>
      <c r="C382" s="234"/>
      <c r="D382" s="195" t="e">
        <f>'Data sup 2023'!G387</f>
        <v>#REF!</v>
      </c>
      <c r="E382" s="196">
        <f>'Data sup 2023'!I387</f>
        <v>0</v>
      </c>
      <c r="F382" s="197">
        <f>'Data sup 2023'!K387</f>
        <v>0</v>
      </c>
      <c r="G382" s="197">
        <f>'Data sup 2023'!L387</f>
        <v>0</v>
      </c>
      <c r="H382" s="197">
        <f>'Data sup 2023'!M387</f>
        <v>0</v>
      </c>
      <c r="I382" s="197">
        <f>'Data sup 2023'!N387</f>
        <v>0</v>
      </c>
      <c r="J382" s="197">
        <f>'Data sup 2023'!O387</f>
        <v>0</v>
      </c>
      <c r="K382" s="197">
        <f>'Data sup 2023'!P387</f>
        <v>0</v>
      </c>
      <c r="L382" s="197">
        <f>'Data sup 2023'!Q387</f>
        <v>0</v>
      </c>
      <c r="M382" s="197">
        <f>'Data sup 2023'!R387</f>
        <v>0</v>
      </c>
      <c r="N382" s="197">
        <f>'Data sup 2023'!S387</f>
        <v>0</v>
      </c>
      <c r="O382" s="197">
        <f>'Data sup 2023'!T387</f>
        <v>0</v>
      </c>
      <c r="P382" s="197">
        <f>'Data sup 2023'!U387</f>
        <v>0</v>
      </c>
      <c r="Q382" s="197">
        <f>'Data sup 2023'!V387</f>
        <v>0</v>
      </c>
      <c r="R382" s="197">
        <f>'Data sup 2023'!AI393</f>
        <v>0</v>
      </c>
      <c r="S382" s="198" t="str">
        <f t="shared" si="3"/>
        <v>N/A</v>
      </c>
      <c r="T382" s="194"/>
      <c r="U382" s="194"/>
      <c r="V382" s="194"/>
    </row>
    <row r="383" spans="1:22" ht="12.75">
      <c r="A383" s="186"/>
      <c r="B383" s="233" t="e">
        <f>'Data sup 2023'!A388</f>
        <v>#REF!</v>
      </c>
      <c r="C383" s="234"/>
      <c r="D383" s="195" t="e">
        <f>'Data sup 2023'!G388</f>
        <v>#REF!</v>
      </c>
      <c r="E383" s="196">
        <f>'Data sup 2023'!I388</f>
        <v>0</v>
      </c>
      <c r="F383" s="197">
        <f>'Data sup 2023'!K388</f>
        <v>0</v>
      </c>
      <c r="G383" s="197">
        <f>'Data sup 2023'!L388</f>
        <v>0</v>
      </c>
      <c r="H383" s="197">
        <f>'Data sup 2023'!M388</f>
        <v>0</v>
      </c>
      <c r="I383" s="197">
        <f>'Data sup 2023'!N388</f>
        <v>0</v>
      </c>
      <c r="J383" s="197">
        <f>'Data sup 2023'!O388</f>
        <v>0</v>
      </c>
      <c r="K383" s="197">
        <f>'Data sup 2023'!P388</f>
        <v>0</v>
      </c>
      <c r="L383" s="197">
        <f>'Data sup 2023'!Q388</f>
        <v>0</v>
      </c>
      <c r="M383" s="197">
        <f>'Data sup 2023'!R388</f>
        <v>0</v>
      </c>
      <c r="N383" s="197">
        <f>'Data sup 2023'!S388</f>
        <v>0</v>
      </c>
      <c r="O383" s="197">
        <f>'Data sup 2023'!T388</f>
        <v>0</v>
      </c>
      <c r="P383" s="197">
        <f>'Data sup 2023'!U388</f>
        <v>0</v>
      </c>
      <c r="Q383" s="197">
        <f>'Data sup 2023'!V388</f>
        <v>0</v>
      </c>
      <c r="R383" s="197">
        <f>'Data sup 2023'!AI394</f>
        <v>0</v>
      </c>
      <c r="S383" s="198" t="str">
        <f t="shared" si="3"/>
        <v>N/A</v>
      </c>
      <c r="T383" s="194"/>
      <c r="U383" s="194"/>
      <c r="V383" s="194"/>
    </row>
    <row r="384" spans="1:22" ht="12.75">
      <c r="A384" s="186"/>
      <c r="B384" s="233" t="e">
        <f>'Data sup 2023'!A389</f>
        <v>#REF!</v>
      </c>
      <c r="C384" s="234"/>
      <c r="D384" s="195" t="e">
        <f>'Data sup 2023'!G389</f>
        <v>#REF!</v>
      </c>
      <c r="E384" s="196">
        <f>'Data sup 2023'!I389</f>
        <v>0</v>
      </c>
      <c r="F384" s="197">
        <f>'Data sup 2023'!K389</f>
        <v>0</v>
      </c>
      <c r="G384" s="197">
        <f>'Data sup 2023'!L389</f>
        <v>0</v>
      </c>
      <c r="H384" s="197">
        <f>'Data sup 2023'!M389</f>
        <v>0</v>
      </c>
      <c r="I384" s="197">
        <f>'Data sup 2023'!N389</f>
        <v>0</v>
      </c>
      <c r="J384" s="197">
        <f>'Data sup 2023'!O389</f>
        <v>0</v>
      </c>
      <c r="K384" s="197">
        <f>'Data sup 2023'!P389</f>
        <v>0</v>
      </c>
      <c r="L384" s="197">
        <f>'Data sup 2023'!Q389</f>
        <v>0</v>
      </c>
      <c r="M384" s="197">
        <f>'Data sup 2023'!R389</f>
        <v>0</v>
      </c>
      <c r="N384" s="197">
        <f>'Data sup 2023'!S389</f>
        <v>0</v>
      </c>
      <c r="O384" s="197">
        <f>'Data sup 2023'!T389</f>
        <v>0</v>
      </c>
      <c r="P384" s="197">
        <f>'Data sup 2023'!U389</f>
        <v>0</v>
      </c>
      <c r="Q384" s="197">
        <f>'Data sup 2023'!V389</f>
        <v>0</v>
      </c>
      <c r="R384" s="197">
        <f>'Data sup 2023'!AI395</f>
        <v>0</v>
      </c>
      <c r="S384" s="198" t="str">
        <f t="shared" si="3"/>
        <v>N/A</v>
      </c>
      <c r="T384" s="194"/>
      <c r="U384" s="194"/>
      <c r="V384" s="194"/>
    </row>
    <row r="385" spans="1:22" ht="12.75">
      <c r="A385" s="186"/>
      <c r="B385" s="233" t="e">
        <f>'Data sup 2023'!A390</f>
        <v>#REF!</v>
      </c>
      <c r="C385" s="234"/>
      <c r="D385" s="195" t="e">
        <f>'Data sup 2023'!G390</f>
        <v>#REF!</v>
      </c>
      <c r="E385" s="196">
        <f>'Data sup 2023'!I390</f>
        <v>0</v>
      </c>
      <c r="F385" s="197">
        <f>'Data sup 2023'!K390</f>
        <v>0</v>
      </c>
      <c r="G385" s="197">
        <f>'Data sup 2023'!L390</f>
        <v>0</v>
      </c>
      <c r="H385" s="197">
        <f>'Data sup 2023'!M390</f>
        <v>0</v>
      </c>
      <c r="I385" s="197">
        <f>'Data sup 2023'!N390</f>
        <v>0</v>
      </c>
      <c r="J385" s="197">
        <f>'Data sup 2023'!O390</f>
        <v>0</v>
      </c>
      <c r="K385" s="197">
        <f>'Data sup 2023'!P390</f>
        <v>0</v>
      </c>
      <c r="L385" s="197">
        <f>'Data sup 2023'!Q390</f>
        <v>0</v>
      </c>
      <c r="M385" s="197">
        <f>'Data sup 2023'!R390</f>
        <v>0</v>
      </c>
      <c r="N385" s="197">
        <f>'Data sup 2023'!S390</f>
        <v>0</v>
      </c>
      <c r="O385" s="197">
        <f>'Data sup 2023'!T390</f>
        <v>0</v>
      </c>
      <c r="P385" s="197">
        <f>'Data sup 2023'!U390</f>
        <v>0</v>
      </c>
      <c r="Q385" s="197">
        <f>'Data sup 2023'!V390</f>
        <v>0</v>
      </c>
      <c r="R385" s="197">
        <f>'Data sup 2023'!AI396</f>
        <v>0</v>
      </c>
      <c r="S385" s="198" t="str">
        <f t="shared" si="3"/>
        <v>N/A</v>
      </c>
      <c r="T385" s="194"/>
      <c r="U385" s="194"/>
      <c r="V385" s="194"/>
    </row>
    <row r="386" spans="1:22" ht="12.75">
      <c r="A386" s="186"/>
      <c r="B386" s="233" t="e">
        <f>'Data sup 2023'!A391</f>
        <v>#REF!</v>
      </c>
      <c r="C386" s="234"/>
      <c r="D386" s="195" t="e">
        <f>'Data sup 2023'!G391</f>
        <v>#REF!</v>
      </c>
      <c r="E386" s="196">
        <f>'Data sup 2023'!I391</f>
        <v>0</v>
      </c>
      <c r="F386" s="197">
        <f>'Data sup 2023'!K391</f>
        <v>0</v>
      </c>
      <c r="G386" s="197">
        <f>'Data sup 2023'!L391</f>
        <v>0</v>
      </c>
      <c r="H386" s="197">
        <f>'Data sup 2023'!M391</f>
        <v>0</v>
      </c>
      <c r="I386" s="197">
        <f>'Data sup 2023'!N391</f>
        <v>0</v>
      </c>
      <c r="J386" s="197">
        <f>'Data sup 2023'!O391</f>
        <v>0</v>
      </c>
      <c r="K386" s="197">
        <f>'Data sup 2023'!P391</f>
        <v>0</v>
      </c>
      <c r="L386" s="197">
        <f>'Data sup 2023'!Q391</f>
        <v>0</v>
      </c>
      <c r="M386" s="197">
        <f>'Data sup 2023'!R391</f>
        <v>0</v>
      </c>
      <c r="N386" s="197">
        <f>'Data sup 2023'!S391</f>
        <v>0</v>
      </c>
      <c r="O386" s="197">
        <f>'Data sup 2023'!T391</f>
        <v>0</v>
      </c>
      <c r="P386" s="197">
        <f>'Data sup 2023'!U391</f>
        <v>0</v>
      </c>
      <c r="Q386" s="197">
        <f>'Data sup 2023'!V391</f>
        <v>0</v>
      </c>
      <c r="R386" s="197">
        <f>'Data sup 2023'!AI397</f>
        <v>0</v>
      </c>
      <c r="S386" s="198" t="str">
        <f t="shared" si="3"/>
        <v>N/A</v>
      </c>
      <c r="T386" s="194"/>
      <c r="U386" s="194"/>
      <c r="V386" s="194"/>
    </row>
    <row r="387" spans="1:22" ht="12.75">
      <c r="A387" s="186"/>
      <c r="B387" s="233" t="e">
        <f>'Data sup 2023'!A392</f>
        <v>#REF!</v>
      </c>
      <c r="C387" s="234"/>
      <c r="D387" s="195" t="e">
        <f>'Data sup 2023'!G392</f>
        <v>#REF!</v>
      </c>
      <c r="E387" s="196">
        <f>'Data sup 2023'!I392</f>
        <v>0</v>
      </c>
      <c r="F387" s="197">
        <f>'Data sup 2023'!K392</f>
        <v>0</v>
      </c>
      <c r="G387" s="197">
        <f>'Data sup 2023'!L392</f>
        <v>0</v>
      </c>
      <c r="H387" s="197">
        <f>'Data sup 2023'!M392</f>
        <v>0</v>
      </c>
      <c r="I387" s="197">
        <f>'Data sup 2023'!N392</f>
        <v>0</v>
      </c>
      <c r="J387" s="197">
        <f>'Data sup 2023'!O392</f>
        <v>0</v>
      </c>
      <c r="K387" s="197">
        <f>'Data sup 2023'!P392</f>
        <v>0</v>
      </c>
      <c r="L387" s="197">
        <f>'Data sup 2023'!Q392</f>
        <v>0</v>
      </c>
      <c r="M387" s="197">
        <f>'Data sup 2023'!R392</f>
        <v>0</v>
      </c>
      <c r="N387" s="197">
        <f>'Data sup 2023'!S392</f>
        <v>0</v>
      </c>
      <c r="O387" s="197">
        <f>'Data sup 2023'!T392</f>
        <v>0</v>
      </c>
      <c r="P387" s="197">
        <f>'Data sup 2023'!U392</f>
        <v>0</v>
      </c>
      <c r="Q387" s="197">
        <f>'Data sup 2023'!V392</f>
        <v>0</v>
      </c>
      <c r="R387" s="197">
        <f>'Data sup 2023'!AI398</f>
        <v>0</v>
      </c>
      <c r="S387" s="198" t="str">
        <f t="shared" si="3"/>
        <v>N/A</v>
      </c>
      <c r="T387" s="194"/>
      <c r="U387" s="194"/>
      <c r="V387" s="194"/>
    </row>
    <row r="388" spans="1:22" ht="12.75">
      <c r="A388" s="186"/>
      <c r="B388" s="233" t="e">
        <f>'Data sup 2023'!A393</f>
        <v>#REF!</v>
      </c>
      <c r="C388" s="234"/>
      <c r="D388" s="195" t="e">
        <f>'Data sup 2023'!G393</f>
        <v>#REF!</v>
      </c>
      <c r="E388" s="196">
        <f>'Data sup 2023'!I393</f>
        <v>0</v>
      </c>
      <c r="F388" s="197">
        <f>'Data sup 2023'!K393</f>
        <v>0</v>
      </c>
      <c r="G388" s="197">
        <f>'Data sup 2023'!L393</f>
        <v>0</v>
      </c>
      <c r="H388" s="197">
        <f>'Data sup 2023'!M393</f>
        <v>0</v>
      </c>
      <c r="I388" s="197">
        <f>'Data sup 2023'!N393</f>
        <v>0</v>
      </c>
      <c r="J388" s="197">
        <f>'Data sup 2023'!O393</f>
        <v>0</v>
      </c>
      <c r="K388" s="197">
        <f>'Data sup 2023'!P393</f>
        <v>0</v>
      </c>
      <c r="L388" s="197">
        <f>'Data sup 2023'!Q393</f>
        <v>0</v>
      </c>
      <c r="M388" s="197">
        <f>'Data sup 2023'!R393</f>
        <v>0</v>
      </c>
      <c r="N388" s="197">
        <f>'Data sup 2023'!S393</f>
        <v>0</v>
      </c>
      <c r="O388" s="197">
        <f>'Data sup 2023'!T393</f>
        <v>0</v>
      </c>
      <c r="P388" s="197">
        <f>'Data sup 2023'!U393</f>
        <v>0</v>
      </c>
      <c r="Q388" s="197">
        <f>'Data sup 2023'!V393</f>
        <v>0</v>
      </c>
      <c r="R388" s="197">
        <f>'Data sup 2023'!AI399</f>
        <v>0</v>
      </c>
      <c r="S388" s="198" t="str">
        <f t="shared" si="3"/>
        <v>N/A</v>
      </c>
      <c r="T388" s="194"/>
      <c r="U388" s="194"/>
      <c r="V388" s="194"/>
    </row>
    <row r="389" spans="1:22" ht="12.75">
      <c r="A389" s="186"/>
      <c r="B389" s="233" t="e">
        <f>'Data sup 2023'!A394</f>
        <v>#REF!</v>
      </c>
      <c r="C389" s="234"/>
      <c r="D389" s="195" t="e">
        <f>'Data sup 2023'!G394</f>
        <v>#REF!</v>
      </c>
      <c r="E389" s="196">
        <f>'Data sup 2023'!I394</f>
        <v>0</v>
      </c>
      <c r="F389" s="197">
        <f>'Data sup 2023'!K394</f>
        <v>0</v>
      </c>
      <c r="G389" s="197">
        <f>'Data sup 2023'!L394</f>
        <v>0</v>
      </c>
      <c r="H389" s="197">
        <f>'Data sup 2023'!M394</f>
        <v>0</v>
      </c>
      <c r="I389" s="197">
        <f>'Data sup 2023'!N394</f>
        <v>0</v>
      </c>
      <c r="J389" s="197">
        <f>'Data sup 2023'!O394</f>
        <v>0</v>
      </c>
      <c r="K389" s="197">
        <f>'Data sup 2023'!P394</f>
        <v>0</v>
      </c>
      <c r="L389" s="197">
        <f>'Data sup 2023'!Q394</f>
        <v>0</v>
      </c>
      <c r="M389" s="197">
        <f>'Data sup 2023'!R394</f>
        <v>0</v>
      </c>
      <c r="N389" s="197">
        <f>'Data sup 2023'!S394</f>
        <v>0</v>
      </c>
      <c r="O389" s="197">
        <f>'Data sup 2023'!T394</f>
        <v>0</v>
      </c>
      <c r="P389" s="197">
        <f>'Data sup 2023'!U394</f>
        <v>0</v>
      </c>
      <c r="Q389" s="197">
        <f>'Data sup 2023'!V394</f>
        <v>0</v>
      </c>
      <c r="R389" s="197">
        <f>'Data sup 2023'!AI400</f>
        <v>0</v>
      </c>
      <c r="S389" s="198" t="str">
        <f t="shared" si="3"/>
        <v>N/A</v>
      </c>
      <c r="T389" s="194"/>
      <c r="U389" s="194"/>
      <c r="V389" s="194"/>
    </row>
    <row r="390" spans="1:22" ht="12.75">
      <c r="A390" s="186"/>
      <c r="B390" s="233" t="e">
        <f>'Data sup 2023'!A395</f>
        <v>#REF!</v>
      </c>
      <c r="C390" s="234"/>
      <c r="D390" s="195" t="e">
        <f>'Data sup 2023'!G395</f>
        <v>#REF!</v>
      </c>
      <c r="E390" s="196">
        <f>'Data sup 2023'!I395</f>
        <v>0</v>
      </c>
      <c r="F390" s="197">
        <f>'Data sup 2023'!K395</f>
        <v>0</v>
      </c>
      <c r="G390" s="197">
        <f>'Data sup 2023'!L395</f>
        <v>0</v>
      </c>
      <c r="H390" s="197">
        <f>'Data sup 2023'!M395</f>
        <v>0</v>
      </c>
      <c r="I390" s="197">
        <f>'Data sup 2023'!N395</f>
        <v>0</v>
      </c>
      <c r="J390" s="197">
        <f>'Data sup 2023'!O395</f>
        <v>0</v>
      </c>
      <c r="K390" s="197">
        <f>'Data sup 2023'!P395</f>
        <v>0</v>
      </c>
      <c r="L390" s="197">
        <f>'Data sup 2023'!Q395</f>
        <v>0</v>
      </c>
      <c r="M390" s="197">
        <f>'Data sup 2023'!R395</f>
        <v>0</v>
      </c>
      <c r="N390" s="197">
        <f>'Data sup 2023'!S395</f>
        <v>0</v>
      </c>
      <c r="O390" s="197">
        <f>'Data sup 2023'!T395</f>
        <v>0</v>
      </c>
      <c r="P390" s="197">
        <f>'Data sup 2023'!U395</f>
        <v>0</v>
      </c>
      <c r="Q390" s="197">
        <f>'Data sup 2023'!V395</f>
        <v>0</v>
      </c>
      <c r="R390" s="197">
        <f>'Data sup 2023'!AI401</f>
        <v>0</v>
      </c>
      <c r="S390" s="198" t="str">
        <f t="shared" si="3"/>
        <v>N/A</v>
      </c>
      <c r="T390" s="194"/>
      <c r="U390" s="194"/>
      <c r="V390" s="194"/>
    </row>
    <row r="391" spans="1:22" ht="12.75">
      <c r="A391" s="186"/>
      <c r="B391" s="233" t="e">
        <f>'Data sup 2023'!A396</f>
        <v>#REF!</v>
      </c>
      <c r="C391" s="234"/>
      <c r="D391" s="195" t="e">
        <f>'Data sup 2023'!G396</f>
        <v>#REF!</v>
      </c>
      <c r="E391" s="196">
        <f>'Data sup 2023'!I396</f>
        <v>0</v>
      </c>
      <c r="F391" s="197">
        <f>'Data sup 2023'!K396</f>
        <v>0</v>
      </c>
      <c r="G391" s="197">
        <f>'Data sup 2023'!L396</f>
        <v>0</v>
      </c>
      <c r="H391" s="197">
        <f>'Data sup 2023'!M396</f>
        <v>0</v>
      </c>
      <c r="I391" s="197">
        <f>'Data sup 2023'!N396</f>
        <v>0</v>
      </c>
      <c r="J391" s="197">
        <f>'Data sup 2023'!O396</f>
        <v>0</v>
      </c>
      <c r="K391" s="197">
        <f>'Data sup 2023'!P396</f>
        <v>0</v>
      </c>
      <c r="L391" s="197">
        <f>'Data sup 2023'!Q396</f>
        <v>0</v>
      </c>
      <c r="M391" s="197">
        <f>'Data sup 2023'!R396</f>
        <v>0</v>
      </c>
      <c r="N391" s="197">
        <f>'Data sup 2023'!S396</f>
        <v>0</v>
      </c>
      <c r="O391" s="197">
        <f>'Data sup 2023'!T396</f>
        <v>0</v>
      </c>
      <c r="P391" s="197">
        <f>'Data sup 2023'!U396</f>
        <v>0</v>
      </c>
      <c r="Q391" s="197">
        <f>'Data sup 2023'!V396</f>
        <v>0</v>
      </c>
      <c r="R391" s="197">
        <f>'Data sup 2023'!AI402</f>
        <v>0</v>
      </c>
      <c r="S391" s="198" t="str">
        <f t="shared" si="3"/>
        <v>N/A</v>
      </c>
      <c r="T391" s="194"/>
      <c r="U391" s="194"/>
      <c r="V391" s="194"/>
    </row>
    <row r="392" spans="1:22" ht="12.75">
      <c r="A392" s="186"/>
      <c r="B392" s="233" t="e">
        <f>'Data sup 2023'!A397</f>
        <v>#REF!</v>
      </c>
      <c r="C392" s="234"/>
      <c r="D392" s="195" t="e">
        <f>'Data sup 2023'!G397</f>
        <v>#REF!</v>
      </c>
      <c r="E392" s="196">
        <f>'Data sup 2023'!I397</f>
        <v>0</v>
      </c>
      <c r="F392" s="197">
        <f>'Data sup 2023'!K397</f>
        <v>0</v>
      </c>
      <c r="G392" s="197">
        <f>'Data sup 2023'!L397</f>
        <v>0</v>
      </c>
      <c r="H392" s="197">
        <f>'Data sup 2023'!M397</f>
        <v>0</v>
      </c>
      <c r="I392" s="197">
        <f>'Data sup 2023'!N397</f>
        <v>0</v>
      </c>
      <c r="J392" s="197">
        <f>'Data sup 2023'!O397</f>
        <v>0</v>
      </c>
      <c r="K392" s="197">
        <f>'Data sup 2023'!P397</f>
        <v>0</v>
      </c>
      <c r="L392" s="197">
        <f>'Data sup 2023'!Q397</f>
        <v>0</v>
      </c>
      <c r="M392" s="197">
        <f>'Data sup 2023'!R397</f>
        <v>0</v>
      </c>
      <c r="N392" s="197">
        <f>'Data sup 2023'!S397</f>
        <v>0</v>
      </c>
      <c r="O392" s="197">
        <f>'Data sup 2023'!T397</f>
        <v>0</v>
      </c>
      <c r="P392" s="197">
        <f>'Data sup 2023'!U397</f>
        <v>0</v>
      </c>
      <c r="Q392" s="197">
        <f>'Data sup 2023'!V397</f>
        <v>0</v>
      </c>
      <c r="R392" s="197">
        <f>'Data sup 2023'!AI403</f>
        <v>0</v>
      </c>
      <c r="S392" s="198" t="str">
        <f t="shared" si="3"/>
        <v>N/A</v>
      </c>
      <c r="T392" s="194"/>
      <c r="U392" s="194"/>
      <c r="V392" s="194"/>
    </row>
    <row r="393" spans="1:22" ht="12.75">
      <c r="A393" s="186"/>
      <c r="B393" s="233" t="e">
        <f>'Data sup 2023'!A398</f>
        <v>#REF!</v>
      </c>
      <c r="C393" s="234"/>
      <c r="D393" s="195" t="e">
        <f>'Data sup 2023'!G398</f>
        <v>#REF!</v>
      </c>
      <c r="E393" s="196">
        <f>'Data sup 2023'!I398</f>
        <v>0</v>
      </c>
      <c r="F393" s="197">
        <f>'Data sup 2023'!K398</f>
        <v>0</v>
      </c>
      <c r="G393" s="197">
        <f>'Data sup 2023'!L398</f>
        <v>0</v>
      </c>
      <c r="H393" s="197">
        <f>'Data sup 2023'!M398</f>
        <v>0</v>
      </c>
      <c r="I393" s="197">
        <f>'Data sup 2023'!N398</f>
        <v>0</v>
      </c>
      <c r="J393" s="197">
        <f>'Data sup 2023'!O398</f>
        <v>0</v>
      </c>
      <c r="K393" s="197">
        <f>'Data sup 2023'!P398</f>
        <v>0</v>
      </c>
      <c r="L393" s="197">
        <f>'Data sup 2023'!Q398</f>
        <v>0</v>
      </c>
      <c r="M393" s="197">
        <f>'Data sup 2023'!R398</f>
        <v>0</v>
      </c>
      <c r="N393" s="197">
        <f>'Data sup 2023'!S398</f>
        <v>0</v>
      </c>
      <c r="O393" s="197">
        <f>'Data sup 2023'!T398</f>
        <v>0</v>
      </c>
      <c r="P393" s="197">
        <f>'Data sup 2023'!U398</f>
        <v>0</v>
      </c>
      <c r="Q393" s="197">
        <f>'Data sup 2023'!V398</f>
        <v>0</v>
      </c>
      <c r="R393" s="197">
        <f>'Data sup 2023'!AI404</f>
        <v>0</v>
      </c>
      <c r="S393" s="198" t="str">
        <f t="shared" si="3"/>
        <v>N/A</v>
      </c>
      <c r="T393" s="194"/>
      <c r="U393" s="194"/>
      <c r="V393" s="194"/>
    </row>
    <row r="394" spans="1:22" ht="12.75">
      <c r="A394" s="186"/>
      <c r="B394" s="233" t="e">
        <f>'Data sup 2023'!A399</f>
        <v>#REF!</v>
      </c>
      <c r="C394" s="234"/>
      <c r="D394" s="195" t="e">
        <f>'Data sup 2023'!G399</f>
        <v>#REF!</v>
      </c>
      <c r="E394" s="196">
        <f>'Data sup 2023'!I399</f>
        <v>0</v>
      </c>
      <c r="F394" s="197">
        <f>'Data sup 2023'!K399</f>
        <v>0</v>
      </c>
      <c r="G394" s="197">
        <f>'Data sup 2023'!L399</f>
        <v>0</v>
      </c>
      <c r="H394" s="197">
        <f>'Data sup 2023'!M399</f>
        <v>0</v>
      </c>
      <c r="I394" s="197">
        <f>'Data sup 2023'!N399</f>
        <v>0</v>
      </c>
      <c r="J394" s="197">
        <f>'Data sup 2023'!O399</f>
        <v>0</v>
      </c>
      <c r="K394" s="197">
        <f>'Data sup 2023'!P399</f>
        <v>0</v>
      </c>
      <c r="L394" s="197">
        <f>'Data sup 2023'!Q399</f>
        <v>0</v>
      </c>
      <c r="M394" s="197">
        <f>'Data sup 2023'!R399</f>
        <v>0</v>
      </c>
      <c r="N394" s="197">
        <f>'Data sup 2023'!S399</f>
        <v>0</v>
      </c>
      <c r="O394" s="197">
        <f>'Data sup 2023'!T399</f>
        <v>0</v>
      </c>
      <c r="P394" s="197">
        <f>'Data sup 2023'!U399</f>
        <v>0</v>
      </c>
      <c r="Q394" s="197">
        <f>'Data sup 2023'!V399</f>
        <v>0</v>
      </c>
      <c r="R394" s="197">
        <f>'Data sup 2023'!AI405</f>
        <v>0</v>
      </c>
      <c r="S394" s="198" t="str">
        <f t="shared" si="3"/>
        <v>N/A</v>
      </c>
      <c r="T394" s="194"/>
      <c r="U394" s="194"/>
      <c r="V394" s="194"/>
    </row>
    <row r="395" spans="1:22" ht="12.75">
      <c r="A395" s="186"/>
      <c r="B395" s="233" t="e">
        <f>'Data sup 2023'!A400</f>
        <v>#REF!</v>
      </c>
      <c r="C395" s="234"/>
      <c r="D395" s="195" t="e">
        <f>'Data sup 2023'!G400</f>
        <v>#REF!</v>
      </c>
      <c r="E395" s="196">
        <f>'Data sup 2023'!I400</f>
        <v>0</v>
      </c>
      <c r="F395" s="197">
        <f>'Data sup 2023'!K400</f>
        <v>0</v>
      </c>
      <c r="G395" s="197">
        <f>'Data sup 2023'!L400</f>
        <v>0</v>
      </c>
      <c r="H395" s="197">
        <f>'Data sup 2023'!M400</f>
        <v>0</v>
      </c>
      <c r="I395" s="197">
        <f>'Data sup 2023'!N400</f>
        <v>0</v>
      </c>
      <c r="J395" s="197">
        <f>'Data sup 2023'!O400</f>
        <v>0</v>
      </c>
      <c r="K395" s="197">
        <f>'Data sup 2023'!P400</f>
        <v>0</v>
      </c>
      <c r="L395" s="197">
        <f>'Data sup 2023'!Q400</f>
        <v>0</v>
      </c>
      <c r="M395" s="197">
        <f>'Data sup 2023'!R400</f>
        <v>0</v>
      </c>
      <c r="N395" s="197">
        <f>'Data sup 2023'!S400</f>
        <v>0</v>
      </c>
      <c r="O395" s="197">
        <f>'Data sup 2023'!T400</f>
        <v>0</v>
      </c>
      <c r="P395" s="197">
        <f>'Data sup 2023'!U400</f>
        <v>0</v>
      </c>
      <c r="Q395" s="197">
        <f>'Data sup 2023'!V400</f>
        <v>0</v>
      </c>
      <c r="R395" s="197">
        <f>'Data sup 2023'!AI406</f>
        <v>0</v>
      </c>
      <c r="S395" s="198" t="str">
        <f t="shared" si="3"/>
        <v>N/A</v>
      </c>
      <c r="T395" s="194"/>
      <c r="U395" s="194"/>
      <c r="V395" s="194"/>
    </row>
    <row r="396" spans="1:22" ht="12.75">
      <c r="A396" s="186"/>
      <c r="B396" s="233" t="e">
        <f>'Data sup 2023'!A401</f>
        <v>#REF!</v>
      </c>
      <c r="C396" s="234"/>
      <c r="D396" s="195" t="e">
        <f>'Data sup 2023'!G401</f>
        <v>#REF!</v>
      </c>
      <c r="E396" s="196">
        <f>'Data sup 2023'!I401</f>
        <v>0</v>
      </c>
      <c r="F396" s="197">
        <f>'Data sup 2023'!K401</f>
        <v>0</v>
      </c>
      <c r="G396" s="197">
        <f>'Data sup 2023'!L401</f>
        <v>0</v>
      </c>
      <c r="H396" s="197">
        <f>'Data sup 2023'!M401</f>
        <v>0</v>
      </c>
      <c r="I396" s="197">
        <f>'Data sup 2023'!N401</f>
        <v>0</v>
      </c>
      <c r="J396" s="197">
        <f>'Data sup 2023'!O401</f>
        <v>0</v>
      </c>
      <c r="K396" s="197">
        <f>'Data sup 2023'!P401</f>
        <v>0</v>
      </c>
      <c r="L396" s="197">
        <f>'Data sup 2023'!Q401</f>
        <v>0</v>
      </c>
      <c r="M396" s="197">
        <f>'Data sup 2023'!R401</f>
        <v>0</v>
      </c>
      <c r="N396" s="197">
        <f>'Data sup 2023'!S401</f>
        <v>0</v>
      </c>
      <c r="O396" s="197">
        <f>'Data sup 2023'!T401</f>
        <v>0</v>
      </c>
      <c r="P396" s="197">
        <f>'Data sup 2023'!U401</f>
        <v>0</v>
      </c>
      <c r="Q396" s="197">
        <f>'Data sup 2023'!V401</f>
        <v>0</v>
      </c>
      <c r="R396" s="197">
        <f>'Data sup 2023'!AI407</f>
        <v>0</v>
      </c>
      <c r="S396" s="198" t="str">
        <f t="shared" si="3"/>
        <v>N/A</v>
      </c>
      <c r="T396" s="194"/>
      <c r="U396" s="194"/>
      <c r="V396" s="194"/>
    </row>
    <row r="397" spans="1:22" ht="12.75">
      <c r="A397" s="186"/>
      <c r="B397" s="233" t="e">
        <f>'Data sup 2023'!A402</f>
        <v>#REF!</v>
      </c>
      <c r="C397" s="234"/>
      <c r="D397" s="195" t="e">
        <f>'Data sup 2023'!G402</f>
        <v>#REF!</v>
      </c>
      <c r="E397" s="196">
        <f>'Data sup 2023'!I402</f>
        <v>0</v>
      </c>
      <c r="F397" s="197">
        <f>'Data sup 2023'!K402</f>
        <v>0</v>
      </c>
      <c r="G397" s="197">
        <f>'Data sup 2023'!L402</f>
        <v>0</v>
      </c>
      <c r="H397" s="197">
        <f>'Data sup 2023'!M402</f>
        <v>0</v>
      </c>
      <c r="I397" s="197">
        <f>'Data sup 2023'!N402</f>
        <v>0</v>
      </c>
      <c r="J397" s="197">
        <f>'Data sup 2023'!O402</f>
        <v>0</v>
      </c>
      <c r="K397" s="197">
        <f>'Data sup 2023'!P402</f>
        <v>0</v>
      </c>
      <c r="L397" s="197">
        <f>'Data sup 2023'!Q402</f>
        <v>0</v>
      </c>
      <c r="M397" s="197">
        <f>'Data sup 2023'!R402</f>
        <v>0</v>
      </c>
      <c r="N397" s="197">
        <f>'Data sup 2023'!S402</f>
        <v>0</v>
      </c>
      <c r="O397" s="197">
        <f>'Data sup 2023'!T402</f>
        <v>0</v>
      </c>
      <c r="P397" s="197">
        <f>'Data sup 2023'!U402</f>
        <v>0</v>
      </c>
      <c r="Q397" s="197">
        <f>'Data sup 2023'!V402</f>
        <v>0</v>
      </c>
      <c r="R397" s="197">
        <f>'Data sup 2023'!AI408</f>
        <v>0</v>
      </c>
      <c r="S397" s="198" t="str">
        <f t="shared" si="3"/>
        <v>N/A</v>
      </c>
      <c r="T397" s="194"/>
      <c r="U397" s="194"/>
      <c r="V397" s="194"/>
    </row>
    <row r="398" spans="1:22" ht="12.75">
      <c r="A398" s="186"/>
      <c r="B398" s="233" t="e">
        <f>'Data sup 2023'!A403</f>
        <v>#REF!</v>
      </c>
      <c r="C398" s="234"/>
      <c r="D398" s="195" t="e">
        <f>'Data sup 2023'!G403</f>
        <v>#REF!</v>
      </c>
      <c r="E398" s="196">
        <f>'Data sup 2023'!I403</f>
        <v>0</v>
      </c>
      <c r="F398" s="197">
        <f>'Data sup 2023'!K403</f>
        <v>0</v>
      </c>
      <c r="G398" s="197">
        <f>'Data sup 2023'!L403</f>
        <v>0</v>
      </c>
      <c r="H398" s="197">
        <f>'Data sup 2023'!M403</f>
        <v>0</v>
      </c>
      <c r="I398" s="197">
        <f>'Data sup 2023'!N403</f>
        <v>0</v>
      </c>
      <c r="J398" s="197">
        <f>'Data sup 2023'!O403</f>
        <v>0</v>
      </c>
      <c r="K398" s="197">
        <f>'Data sup 2023'!P403</f>
        <v>0</v>
      </c>
      <c r="L398" s="197">
        <f>'Data sup 2023'!Q403</f>
        <v>0</v>
      </c>
      <c r="M398" s="197">
        <f>'Data sup 2023'!R403</f>
        <v>0</v>
      </c>
      <c r="N398" s="197">
        <f>'Data sup 2023'!S403</f>
        <v>0</v>
      </c>
      <c r="O398" s="197">
        <f>'Data sup 2023'!T403</f>
        <v>0</v>
      </c>
      <c r="P398" s="197">
        <f>'Data sup 2023'!U403</f>
        <v>0</v>
      </c>
      <c r="Q398" s="197">
        <f>'Data sup 2023'!V403</f>
        <v>0</v>
      </c>
      <c r="R398" s="197">
        <f>'Data sup 2023'!AI409</f>
        <v>0</v>
      </c>
      <c r="S398" s="198" t="str">
        <f t="shared" si="3"/>
        <v>N/A</v>
      </c>
      <c r="T398" s="194"/>
      <c r="U398" s="194"/>
      <c r="V398" s="194"/>
    </row>
    <row r="399" spans="1:22" ht="12.75">
      <c r="A399" s="186"/>
      <c r="B399" s="233" t="e">
        <f>'Data sup 2023'!A404</f>
        <v>#REF!</v>
      </c>
      <c r="C399" s="234"/>
      <c r="D399" s="195" t="e">
        <f>'Data sup 2023'!G404</f>
        <v>#REF!</v>
      </c>
      <c r="E399" s="196">
        <f>'Data sup 2023'!I404</f>
        <v>0</v>
      </c>
      <c r="F399" s="197">
        <f>'Data sup 2023'!K404</f>
        <v>0</v>
      </c>
      <c r="G399" s="197">
        <f>'Data sup 2023'!L404</f>
        <v>0</v>
      </c>
      <c r="H399" s="197">
        <f>'Data sup 2023'!M404</f>
        <v>0</v>
      </c>
      <c r="I399" s="197">
        <f>'Data sup 2023'!N404</f>
        <v>0</v>
      </c>
      <c r="J399" s="197">
        <f>'Data sup 2023'!O404</f>
        <v>0</v>
      </c>
      <c r="K399" s="197">
        <f>'Data sup 2023'!P404</f>
        <v>0</v>
      </c>
      <c r="L399" s="197">
        <f>'Data sup 2023'!Q404</f>
        <v>0</v>
      </c>
      <c r="M399" s="197">
        <f>'Data sup 2023'!R404</f>
        <v>0</v>
      </c>
      <c r="N399" s="197">
        <f>'Data sup 2023'!S404</f>
        <v>0</v>
      </c>
      <c r="O399" s="197">
        <f>'Data sup 2023'!T404</f>
        <v>0</v>
      </c>
      <c r="P399" s="197">
        <f>'Data sup 2023'!U404</f>
        <v>0</v>
      </c>
      <c r="Q399" s="197">
        <f>'Data sup 2023'!V404</f>
        <v>0</v>
      </c>
      <c r="R399" s="197">
        <f>'Data sup 2023'!AI410</f>
        <v>0</v>
      </c>
      <c r="S399" s="198" t="str">
        <f t="shared" si="3"/>
        <v>N/A</v>
      </c>
      <c r="T399" s="194"/>
      <c r="U399" s="194"/>
      <c r="V399" s="194"/>
    </row>
    <row r="400" spans="1:22" ht="12.75">
      <c r="A400" s="186"/>
      <c r="B400" s="233" t="e">
        <f>'Data sup 2023'!A405</f>
        <v>#REF!</v>
      </c>
      <c r="C400" s="234"/>
      <c r="D400" s="195" t="e">
        <f>'Data sup 2023'!G405</f>
        <v>#REF!</v>
      </c>
      <c r="E400" s="196">
        <f>'Data sup 2023'!I405</f>
        <v>0</v>
      </c>
      <c r="F400" s="197">
        <f>'Data sup 2023'!K405</f>
        <v>0</v>
      </c>
      <c r="G400" s="197">
        <f>'Data sup 2023'!L405</f>
        <v>0</v>
      </c>
      <c r="H400" s="197">
        <f>'Data sup 2023'!M405</f>
        <v>0</v>
      </c>
      <c r="I400" s="197">
        <f>'Data sup 2023'!N405</f>
        <v>0</v>
      </c>
      <c r="J400" s="197">
        <f>'Data sup 2023'!O405</f>
        <v>0</v>
      </c>
      <c r="K400" s="197">
        <f>'Data sup 2023'!P405</f>
        <v>0</v>
      </c>
      <c r="L400" s="197">
        <f>'Data sup 2023'!Q405</f>
        <v>0</v>
      </c>
      <c r="M400" s="197">
        <f>'Data sup 2023'!R405</f>
        <v>0</v>
      </c>
      <c r="N400" s="197">
        <f>'Data sup 2023'!S405</f>
        <v>0</v>
      </c>
      <c r="O400" s="197">
        <f>'Data sup 2023'!T405</f>
        <v>0</v>
      </c>
      <c r="P400" s="197">
        <f>'Data sup 2023'!U405</f>
        <v>0</v>
      </c>
      <c r="Q400" s="197">
        <f>'Data sup 2023'!V405</f>
        <v>0</v>
      </c>
      <c r="R400" s="197">
        <f>'Data sup 2023'!AI411</f>
        <v>0</v>
      </c>
      <c r="S400" s="198" t="str">
        <f t="shared" si="3"/>
        <v>N/A</v>
      </c>
      <c r="T400" s="194"/>
      <c r="U400" s="194"/>
      <c r="V400" s="194"/>
    </row>
    <row r="401" spans="1:22" ht="12.75">
      <c r="A401" s="186"/>
      <c r="B401" s="233" t="e">
        <f>'Data sup 2023'!A406</f>
        <v>#REF!</v>
      </c>
      <c r="C401" s="234"/>
      <c r="D401" s="195" t="e">
        <f>'Data sup 2023'!G406</f>
        <v>#REF!</v>
      </c>
      <c r="E401" s="196">
        <f>'Data sup 2023'!I406</f>
        <v>0</v>
      </c>
      <c r="F401" s="197">
        <f>'Data sup 2023'!K406</f>
        <v>0</v>
      </c>
      <c r="G401" s="197">
        <f>'Data sup 2023'!L406</f>
        <v>0</v>
      </c>
      <c r="H401" s="197">
        <f>'Data sup 2023'!M406</f>
        <v>0</v>
      </c>
      <c r="I401" s="197">
        <f>'Data sup 2023'!N406</f>
        <v>0</v>
      </c>
      <c r="J401" s="197">
        <f>'Data sup 2023'!O406</f>
        <v>0</v>
      </c>
      <c r="K401" s="197">
        <f>'Data sup 2023'!P406</f>
        <v>0</v>
      </c>
      <c r="L401" s="197">
        <f>'Data sup 2023'!Q406</f>
        <v>0</v>
      </c>
      <c r="M401" s="197">
        <f>'Data sup 2023'!R406</f>
        <v>0</v>
      </c>
      <c r="N401" s="197">
        <f>'Data sup 2023'!S406</f>
        <v>0</v>
      </c>
      <c r="O401" s="197">
        <f>'Data sup 2023'!T406</f>
        <v>0</v>
      </c>
      <c r="P401" s="197">
        <f>'Data sup 2023'!U406</f>
        <v>0</v>
      </c>
      <c r="Q401" s="197">
        <f>'Data sup 2023'!V406</f>
        <v>0</v>
      </c>
      <c r="R401" s="197">
        <f>'Data sup 2023'!AI412</f>
        <v>0</v>
      </c>
      <c r="S401" s="198" t="str">
        <f t="shared" si="3"/>
        <v>N/A</v>
      </c>
      <c r="T401" s="194"/>
      <c r="U401" s="194"/>
      <c r="V401" s="194"/>
    </row>
    <row r="402" spans="1:22" ht="12.75">
      <c r="A402" s="186"/>
      <c r="B402" s="233" t="e">
        <f>'Data sup 2023'!A407</f>
        <v>#REF!</v>
      </c>
      <c r="C402" s="234"/>
      <c r="D402" s="195" t="e">
        <f>'Data sup 2023'!G407</f>
        <v>#REF!</v>
      </c>
      <c r="E402" s="196">
        <f>'Data sup 2023'!I407</f>
        <v>0</v>
      </c>
      <c r="F402" s="197">
        <f>'Data sup 2023'!K407</f>
        <v>0</v>
      </c>
      <c r="G402" s="197">
        <f>'Data sup 2023'!L407</f>
        <v>0</v>
      </c>
      <c r="H402" s="197">
        <f>'Data sup 2023'!M407</f>
        <v>0</v>
      </c>
      <c r="I402" s="197">
        <f>'Data sup 2023'!N407</f>
        <v>0</v>
      </c>
      <c r="J402" s="197">
        <f>'Data sup 2023'!O407</f>
        <v>0</v>
      </c>
      <c r="K402" s="197">
        <f>'Data sup 2023'!P407</f>
        <v>0</v>
      </c>
      <c r="L402" s="197">
        <f>'Data sup 2023'!Q407</f>
        <v>0</v>
      </c>
      <c r="M402" s="197">
        <f>'Data sup 2023'!R407</f>
        <v>0</v>
      </c>
      <c r="N402" s="197">
        <f>'Data sup 2023'!S407</f>
        <v>0</v>
      </c>
      <c r="O402" s="197">
        <f>'Data sup 2023'!T407</f>
        <v>0</v>
      </c>
      <c r="P402" s="197">
        <f>'Data sup 2023'!U407</f>
        <v>0</v>
      </c>
      <c r="Q402" s="197">
        <f>'Data sup 2023'!V407</f>
        <v>0</v>
      </c>
      <c r="R402" s="197">
        <f>'Data sup 2023'!AI413</f>
        <v>0</v>
      </c>
      <c r="S402" s="198" t="str">
        <f t="shared" si="3"/>
        <v>N/A</v>
      </c>
      <c r="T402" s="194"/>
      <c r="U402" s="194"/>
      <c r="V402" s="194"/>
    </row>
    <row r="403" spans="1:22" ht="12.75">
      <c r="A403" s="186"/>
      <c r="B403" s="233" t="e">
        <f>'Data sup 2023'!A408</f>
        <v>#REF!</v>
      </c>
      <c r="C403" s="234"/>
      <c r="D403" s="195" t="e">
        <f>'Data sup 2023'!G408</f>
        <v>#REF!</v>
      </c>
      <c r="E403" s="196">
        <f>'Data sup 2023'!I408</f>
        <v>0</v>
      </c>
      <c r="F403" s="197">
        <f>'Data sup 2023'!K408</f>
        <v>0</v>
      </c>
      <c r="G403" s="197">
        <f>'Data sup 2023'!L408</f>
        <v>0</v>
      </c>
      <c r="H403" s="197">
        <f>'Data sup 2023'!M408</f>
        <v>0</v>
      </c>
      <c r="I403" s="197">
        <f>'Data sup 2023'!N408</f>
        <v>0</v>
      </c>
      <c r="J403" s="197">
        <f>'Data sup 2023'!O408</f>
        <v>0</v>
      </c>
      <c r="K403" s="197">
        <f>'Data sup 2023'!P408</f>
        <v>0</v>
      </c>
      <c r="L403" s="197">
        <f>'Data sup 2023'!Q408</f>
        <v>0</v>
      </c>
      <c r="M403" s="197">
        <f>'Data sup 2023'!R408</f>
        <v>0</v>
      </c>
      <c r="N403" s="197">
        <f>'Data sup 2023'!S408</f>
        <v>0</v>
      </c>
      <c r="O403" s="197">
        <f>'Data sup 2023'!T408</f>
        <v>0</v>
      </c>
      <c r="P403" s="197">
        <f>'Data sup 2023'!U408</f>
        <v>0</v>
      </c>
      <c r="Q403" s="197">
        <f>'Data sup 2023'!V408</f>
        <v>0</v>
      </c>
      <c r="R403" s="197">
        <f>'Data sup 2023'!AI414</f>
        <v>0</v>
      </c>
      <c r="S403" s="198" t="str">
        <f t="shared" si="3"/>
        <v>N/A</v>
      </c>
      <c r="T403" s="194"/>
      <c r="U403" s="194"/>
      <c r="V403" s="194"/>
    </row>
    <row r="404" spans="1:22" ht="12.75">
      <c r="A404" s="186"/>
      <c r="B404" s="233" t="e">
        <f>'Data sup 2023'!A409</f>
        <v>#REF!</v>
      </c>
      <c r="C404" s="234"/>
      <c r="D404" s="195" t="e">
        <f>'Data sup 2023'!G409</f>
        <v>#REF!</v>
      </c>
      <c r="E404" s="196">
        <f>'Data sup 2023'!I409</f>
        <v>0</v>
      </c>
      <c r="F404" s="197">
        <f>'Data sup 2023'!K409</f>
        <v>0</v>
      </c>
      <c r="G404" s="197">
        <f>'Data sup 2023'!L409</f>
        <v>0</v>
      </c>
      <c r="H404" s="197">
        <f>'Data sup 2023'!M409</f>
        <v>0</v>
      </c>
      <c r="I404" s="197">
        <f>'Data sup 2023'!N409</f>
        <v>0</v>
      </c>
      <c r="J404" s="197">
        <f>'Data sup 2023'!O409</f>
        <v>0</v>
      </c>
      <c r="K404" s="197">
        <f>'Data sup 2023'!P409</f>
        <v>0</v>
      </c>
      <c r="L404" s="197">
        <f>'Data sup 2023'!Q409</f>
        <v>0</v>
      </c>
      <c r="M404" s="197">
        <f>'Data sup 2023'!R409</f>
        <v>0</v>
      </c>
      <c r="N404" s="197">
        <f>'Data sup 2023'!S409</f>
        <v>0</v>
      </c>
      <c r="O404" s="197">
        <f>'Data sup 2023'!T409</f>
        <v>0</v>
      </c>
      <c r="P404" s="197">
        <f>'Data sup 2023'!U409</f>
        <v>0</v>
      </c>
      <c r="Q404" s="197">
        <f>'Data sup 2023'!V409</f>
        <v>0</v>
      </c>
      <c r="R404" s="197">
        <f>'Data sup 2023'!AI415</f>
        <v>0</v>
      </c>
      <c r="S404" s="198" t="str">
        <f t="shared" si="3"/>
        <v>N/A</v>
      </c>
      <c r="T404" s="194"/>
      <c r="U404" s="194"/>
      <c r="V404" s="194"/>
    </row>
    <row r="405" spans="1:22" ht="12.75">
      <c r="A405" s="186"/>
      <c r="B405" s="233" t="e">
        <f>'Data sup 2023'!A410</f>
        <v>#REF!</v>
      </c>
      <c r="C405" s="234"/>
      <c r="D405" s="195" t="e">
        <f>'Data sup 2023'!G410</f>
        <v>#REF!</v>
      </c>
      <c r="E405" s="196">
        <f>'Data sup 2023'!I410</f>
        <v>0</v>
      </c>
      <c r="F405" s="197">
        <f>'Data sup 2023'!K410</f>
        <v>0</v>
      </c>
      <c r="G405" s="197">
        <f>'Data sup 2023'!L410</f>
        <v>0</v>
      </c>
      <c r="H405" s="197">
        <f>'Data sup 2023'!M410</f>
        <v>0</v>
      </c>
      <c r="I405" s="197">
        <f>'Data sup 2023'!N410</f>
        <v>0</v>
      </c>
      <c r="J405" s="197">
        <f>'Data sup 2023'!O410</f>
        <v>0</v>
      </c>
      <c r="K405" s="197">
        <f>'Data sup 2023'!P410</f>
        <v>0</v>
      </c>
      <c r="L405" s="197">
        <f>'Data sup 2023'!Q410</f>
        <v>0</v>
      </c>
      <c r="M405" s="197">
        <f>'Data sup 2023'!R410</f>
        <v>0</v>
      </c>
      <c r="N405" s="197">
        <f>'Data sup 2023'!S410</f>
        <v>0</v>
      </c>
      <c r="O405" s="197">
        <f>'Data sup 2023'!T410</f>
        <v>0</v>
      </c>
      <c r="P405" s="197">
        <f>'Data sup 2023'!U410</f>
        <v>0</v>
      </c>
      <c r="Q405" s="197">
        <f>'Data sup 2023'!V410</f>
        <v>0</v>
      </c>
      <c r="R405" s="197">
        <f>'Data sup 2023'!AI416</f>
        <v>0</v>
      </c>
      <c r="S405" s="198" t="str">
        <f t="shared" ref="S405:S509" si="8">IF(E405=0,"N/A",R405/E405*1)</f>
        <v>N/A</v>
      </c>
      <c r="T405" s="194"/>
      <c r="U405" s="194"/>
      <c r="V405" s="194"/>
    </row>
    <row r="406" spans="1:22" ht="12.75">
      <c r="A406" s="186"/>
      <c r="B406" s="233" t="e">
        <f>'Data sup 2023'!A411</f>
        <v>#REF!</v>
      </c>
      <c r="C406" s="234"/>
      <c r="D406" s="195" t="e">
        <f>'Data sup 2023'!G411</f>
        <v>#REF!</v>
      </c>
      <c r="E406" s="196">
        <f>'Data sup 2023'!I411</f>
        <v>0</v>
      </c>
      <c r="F406" s="197">
        <f>'Data sup 2023'!K411</f>
        <v>0</v>
      </c>
      <c r="G406" s="197">
        <f>'Data sup 2023'!L411</f>
        <v>0</v>
      </c>
      <c r="H406" s="197">
        <f>'Data sup 2023'!M411</f>
        <v>0</v>
      </c>
      <c r="I406" s="197">
        <f>'Data sup 2023'!N411</f>
        <v>0</v>
      </c>
      <c r="J406" s="197">
        <f>'Data sup 2023'!O411</f>
        <v>0</v>
      </c>
      <c r="K406" s="197">
        <f>'Data sup 2023'!P411</f>
        <v>0</v>
      </c>
      <c r="L406" s="197">
        <f>'Data sup 2023'!Q411</f>
        <v>0</v>
      </c>
      <c r="M406" s="197">
        <f>'Data sup 2023'!R411</f>
        <v>0</v>
      </c>
      <c r="N406" s="197">
        <f>'Data sup 2023'!S411</f>
        <v>0</v>
      </c>
      <c r="O406" s="197">
        <f>'Data sup 2023'!T411</f>
        <v>0</v>
      </c>
      <c r="P406" s="197">
        <f>'Data sup 2023'!U411</f>
        <v>0</v>
      </c>
      <c r="Q406" s="197">
        <f>'Data sup 2023'!V411</f>
        <v>0</v>
      </c>
      <c r="R406" s="197">
        <f>'Data sup 2023'!AI417</f>
        <v>0</v>
      </c>
      <c r="S406" s="198" t="str">
        <f t="shared" si="8"/>
        <v>N/A</v>
      </c>
      <c r="T406" s="194"/>
      <c r="U406" s="194"/>
      <c r="V406" s="194"/>
    </row>
    <row r="407" spans="1:22" ht="12.75">
      <c r="A407" s="186"/>
      <c r="B407" s="233" t="e">
        <f>'Data sup 2023'!A412</f>
        <v>#REF!</v>
      </c>
      <c r="C407" s="234"/>
      <c r="D407" s="195" t="e">
        <f>'Data sup 2023'!G412</f>
        <v>#REF!</v>
      </c>
      <c r="E407" s="196">
        <f>'Data sup 2023'!I412</f>
        <v>0</v>
      </c>
      <c r="F407" s="197">
        <f>'Data sup 2023'!K412</f>
        <v>0</v>
      </c>
      <c r="G407" s="197">
        <f>'Data sup 2023'!L412</f>
        <v>0</v>
      </c>
      <c r="H407" s="197">
        <f>'Data sup 2023'!M412</f>
        <v>0</v>
      </c>
      <c r="I407" s="197">
        <f>'Data sup 2023'!N412</f>
        <v>0</v>
      </c>
      <c r="J407" s="197">
        <f>'Data sup 2023'!O412</f>
        <v>0</v>
      </c>
      <c r="K407" s="197">
        <f>'Data sup 2023'!P412</f>
        <v>0</v>
      </c>
      <c r="L407" s="197">
        <f>'Data sup 2023'!Q412</f>
        <v>0</v>
      </c>
      <c r="M407" s="197">
        <f>'Data sup 2023'!R412</f>
        <v>0</v>
      </c>
      <c r="N407" s="197">
        <f>'Data sup 2023'!S412</f>
        <v>0</v>
      </c>
      <c r="O407" s="197">
        <f>'Data sup 2023'!T412</f>
        <v>0</v>
      </c>
      <c r="P407" s="197">
        <f>'Data sup 2023'!U412</f>
        <v>0</v>
      </c>
      <c r="Q407" s="197">
        <f>'Data sup 2023'!V412</f>
        <v>0</v>
      </c>
      <c r="R407" s="197">
        <f>'Data sup 2023'!AI418</f>
        <v>0</v>
      </c>
      <c r="S407" s="198" t="str">
        <f t="shared" si="8"/>
        <v>N/A</v>
      </c>
      <c r="T407" s="194"/>
      <c r="U407" s="194"/>
      <c r="V407" s="194"/>
    </row>
    <row r="408" spans="1:22" ht="12.75">
      <c r="A408" s="186"/>
      <c r="B408" s="233" t="e">
        <f>'Data sup 2023'!A413</f>
        <v>#REF!</v>
      </c>
      <c r="C408" s="234"/>
      <c r="D408" s="195" t="e">
        <f>'Data sup 2023'!G413</f>
        <v>#REF!</v>
      </c>
      <c r="E408" s="196">
        <f>'Data sup 2023'!I413</f>
        <v>0</v>
      </c>
      <c r="F408" s="197">
        <f>'Data sup 2023'!K413</f>
        <v>0</v>
      </c>
      <c r="G408" s="197">
        <f>'Data sup 2023'!L413</f>
        <v>0</v>
      </c>
      <c r="H408" s="197">
        <f>'Data sup 2023'!M413</f>
        <v>0</v>
      </c>
      <c r="I408" s="197">
        <f>'Data sup 2023'!N413</f>
        <v>0</v>
      </c>
      <c r="J408" s="197">
        <f>'Data sup 2023'!O413</f>
        <v>0</v>
      </c>
      <c r="K408" s="197">
        <f>'Data sup 2023'!P413</f>
        <v>0</v>
      </c>
      <c r="L408" s="197">
        <f>'Data sup 2023'!Q413</f>
        <v>0</v>
      </c>
      <c r="M408" s="197">
        <f>'Data sup 2023'!R413</f>
        <v>0</v>
      </c>
      <c r="N408" s="197">
        <f>'Data sup 2023'!S413</f>
        <v>0</v>
      </c>
      <c r="O408" s="197">
        <f>'Data sup 2023'!T413</f>
        <v>0</v>
      </c>
      <c r="P408" s="197">
        <f>'Data sup 2023'!U413</f>
        <v>0</v>
      </c>
      <c r="Q408" s="197">
        <f>'Data sup 2023'!V413</f>
        <v>0</v>
      </c>
      <c r="R408" s="197">
        <f>'Data sup 2023'!AI419</f>
        <v>0</v>
      </c>
      <c r="S408" s="198" t="str">
        <f t="shared" si="8"/>
        <v>N/A</v>
      </c>
      <c r="T408" s="194"/>
      <c r="U408" s="194"/>
      <c r="V408" s="194"/>
    </row>
    <row r="409" spans="1:22" ht="12.75">
      <c r="A409" s="186"/>
      <c r="B409" s="233" t="e">
        <f>'Data sup 2023'!A414</f>
        <v>#REF!</v>
      </c>
      <c r="C409" s="234"/>
      <c r="D409" s="195" t="e">
        <f>'Data sup 2023'!G414</f>
        <v>#REF!</v>
      </c>
      <c r="E409" s="196">
        <f>'Data sup 2023'!I414</f>
        <v>0</v>
      </c>
      <c r="F409" s="197">
        <f>'Data sup 2023'!K414</f>
        <v>0</v>
      </c>
      <c r="G409" s="197">
        <f>'Data sup 2023'!L414</f>
        <v>0</v>
      </c>
      <c r="H409" s="197">
        <f>'Data sup 2023'!M414</f>
        <v>0</v>
      </c>
      <c r="I409" s="197">
        <f>'Data sup 2023'!N414</f>
        <v>0</v>
      </c>
      <c r="J409" s="197">
        <f>'Data sup 2023'!O414</f>
        <v>0</v>
      </c>
      <c r="K409" s="197">
        <f>'Data sup 2023'!P414</f>
        <v>0</v>
      </c>
      <c r="L409" s="197">
        <f>'Data sup 2023'!Q414</f>
        <v>0</v>
      </c>
      <c r="M409" s="197">
        <f>'Data sup 2023'!R414</f>
        <v>0</v>
      </c>
      <c r="N409" s="197">
        <f>'Data sup 2023'!S414</f>
        <v>0</v>
      </c>
      <c r="O409" s="197">
        <f>'Data sup 2023'!T414</f>
        <v>0</v>
      </c>
      <c r="P409" s="197">
        <f>'Data sup 2023'!U414</f>
        <v>0</v>
      </c>
      <c r="Q409" s="197">
        <f>'Data sup 2023'!V414</f>
        <v>0</v>
      </c>
      <c r="R409" s="197">
        <f>'Data sup 2023'!AI420</f>
        <v>0</v>
      </c>
      <c r="S409" s="198" t="str">
        <f t="shared" si="8"/>
        <v>N/A</v>
      </c>
      <c r="T409" s="194"/>
      <c r="U409" s="194"/>
      <c r="V409" s="194"/>
    </row>
    <row r="410" spans="1:22" ht="12.75">
      <c r="A410" s="186"/>
      <c r="B410" s="233" t="e">
        <f>'Data sup 2023'!A415</f>
        <v>#REF!</v>
      </c>
      <c r="C410" s="234"/>
      <c r="D410" s="195" t="e">
        <f>'Data sup 2023'!G415</f>
        <v>#REF!</v>
      </c>
      <c r="E410" s="196">
        <f>'Data sup 2023'!I415</f>
        <v>0</v>
      </c>
      <c r="F410" s="197">
        <f>'Data sup 2023'!K415</f>
        <v>0</v>
      </c>
      <c r="G410" s="197">
        <f>'Data sup 2023'!L415</f>
        <v>0</v>
      </c>
      <c r="H410" s="197">
        <f>'Data sup 2023'!M415</f>
        <v>0</v>
      </c>
      <c r="I410" s="197">
        <f>'Data sup 2023'!N415</f>
        <v>0</v>
      </c>
      <c r="J410" s="197">
        <f>'Data sup 2023'!O415</f>
        <v>0</v>
      </c>
      <c r="K410" s="197">
        <f>'Data sup 2023'!P415</f>
        <v>0</v>
      </c>
      <c r="L410" s="197">
        <f>'Data sup 2023'!Q415</f>
        <v>0</v>
      </c>
      <c r="M410" s="197">
        <f>'Data sup 2023'!R415</f>
        <v>0</v>
      </c>
      <c r="N410" s="197">
        <f>'Data sup 2023'!S415</f>
        <v>0</v>
      </c>
      <c r="O410" s="197">
        <f>'Data sup 2023'!T415</f>
        <v>0</v>
      </c>
      <c r="P410" s="197">
        <f>'Data sup 2023'!U415</f>
        <v>0</v>
      </c>
      <c r="Q410" s="197">
        <f>'Data sup 2023'!V415</f>
        <v>0</v>
      </c>
      <c r="R410" s="197">
        <f>'Data sup 2023'!AI421</f>
        <v>0</v>
      </c>
      <c r="S410" s="198" t="str">
        <f t="shared" si="8"/>
        <v>N/A</v>
      </c>
      <c r="T410" s="194"/>
      <c r="U410" s="194"/>
      <c r="V410" s="194"/>
    </row>
    <row r="411" spans="1:22" ht="12.75">
      <c r="A411" s="186"/>
      <c r="B411" s="233" t="e">
        <f>'Data sup 2023'!A416</f>
        <v>#REF!</v>
      </c>
      <c r="C411" s="234"/>
      <c r="D411" s="195" t="e">
        <f>'Data sup 2023'!G416</f>
        <v>#REF!</v>
      </c>
      <c r="E411" s="196">
        <f>'Data sup 2023'!I416</f>
        <v>0</v>
      </c>
      <c r="F411" s="197">
        <f>'Data sup 2023'!K416</f>
        <v>0</v>
      </c>
      <c r="G411" s="197">
        <f>'Data sup 2023'!L416</f>
        <v>0</v>
      </c>
      <c r="H411" s="197">
        <f>'Data sup 2023'!M416</f>
        <v>0</v>
      </c>
      <c r="I411" s="197">
        <f>'Data sup 2023'!N416</f>
        <v>0</v>
      </c>
      <c r="J411" s="197">
        <f>'Data sup 2023'!O416</f>
        <v>0</v>
      </c>
      <c r="K411" s="197">
        <f>'Data sup 2023'!P416</f>
        <v>0</v>
      </c>
      <c r="L411" s="197">
        <f>'Data sup 2023'!Q416</f>
        <v>0</v>
      </c>
      <c r="M411" s="197">
        <f>'Data sup 2023'!R416</f>
        <v>0</v>
      </c>
      <c r="N411" s="197">
        <f>'Data sup 2023'!S416</f>
        <v>0</v>
      </c>
      <c r="O411" s="197">
        <f>'Data sup 2023'!T416</f>
        <v>0</v>
      </c>
      <c r="P411" s="197">
        <f>'Data sup 2023'!U416</f>
        <v>0</v>
      </c>
      <c r="Q411" s="197">
        <f>'Data sup 2023'!V416</f>
        <v>0</v>
      </c>
      <c r="R411" s="197">
        <f>'Data sup 2023'!AI422</f>
        <v>0</v>
      </c>
      <c r="S411" s="198" t="str">
        <f t="shared" si="8"/>
        <v>N/A</v>
      </c>
      <c r="T411" s="194"/>
      <c r="U411" s="194"/>
      <c r="V411" s="194"/>
    </row>
    <row r="412" spans="1:22" ht="12.75">
      <c r="A412" s="186"/>
      <c r="B412" s="233" t="e">
        <f>'Data sup 2023'!A417</f>
        <v>#REF!</v>
      </c>
      <c r="C412" s="234"/>
      <c r="D412" s="195" t="e">
        <f>'Data sup 2023'!G417</f>
        <v>#REF!</v>
      </c>
      <c r="E412" s="196">
        <f>'Data sup 2023'!I417</f>
        <v>0</v>
      </c>
      <c r="F412" s="197">
        <f>'Data sup 2023'!K417</f>
        <v>0</v>
      </c>
      <c r="G412" s="197">
        <f>'Data sup 2023'!L417</f>
        <v>0</v>
      </c>
      <c r="H412" s="197">
        <f>'Data sup 2023'!M417</f>
        <v>0</v>
      </c>
      <c r="I412" s="197">
        <f>'Data sup 2023'!N417</f>
        <v>0</v>
      </c>
      <c r="J412" s="197">
        <f>'Data sup 2023'!O417</f>
        <v>0</v>
      </c>
      <c r="K412" s="197">
        <f>'Data sup 2023'!P417</f>
        <v>0</v>
      </c>
      <c r="L412" s="197">
        <f>'Data sup 2023'!Q417</f>
        <v>0</v>
      </c>
      <c r="M412" s="197">
        <f>'Data sup 2023'!R417</f>
        <v>0</v>
      </c>
      <c r="N412" s="197">
        <f>'Data sup 2023'!S417</f>
        <v>0</v>
      </c>
      <c r="O412" s="197">
        <f>'Data sup 2023'!T417</f>
        <v>0</v>
      </c>
      <c r="P412" s="197">
        <f>'Data sup 2023'!U417</f>
        <v>0</v>
      </c>
      <c r="Q412" s="197">
        <f>'Data sup 2023'!V417</f>
        <v>0</v>
      </c>
      <c r="R412" s="197">
        <f>'Data sup 2023'!AI423</f>
        <v>0</v>
      </c>
      <c r="S412" s="198" t="str">
        <f t="shared" si="8"/>
        <v>N/A</v>
      </c>
      <c r="T412" s="194"/>
      <c r="U412" s="194"/>
      <c r="V412" s="194"/>
    </row>
    <row r="413" spans="1:22" ht="12.75">
      <c r="A413" s="186"/>
      <c r="B413" s="233" t="e">
        <f>'Data sup 2023'!A418</f>
        <v>#REF!</v>
      </c>
      <c r="C413" s="234"/>
      <c r="D413" s="195" t="e">
        <f>'Data sup 2023'!G418</f>
        <v>#REF!</v>
      </c>
      <c r="E413" s="196">
        <f>'Data sup 2023'!I418</f>
        <v>0</v>
      </c>
      <c r="F413" s="197">
        <f>'Data sup 2023'!K418</f>
        <v>0</v>
      </c>
      <c r="G413" s="197">
        <f>'Data sup 2023'!L418</f>
        <v>0</v>
      </c>
      <c r="H413" s="197">
        <f>'Data sup 2023'!M418</f>
        <v>0</v>
      </c>
      <c r="I413" s="197">
        <f>'Data sup 2023'!N418</f>
        <v>0</v>
      </c>
      <c r="J413" s="197">
        <f>'Data sup 2023'!O418</f>
        <v>0</v>
      </c>
      <c r="K413" s="197">
        <f>'Data sup 2023'!P418</f>
        <v>0</v>
      </c>
      <c r="L413" s="197">
        <f>'Data sup 2023'!Q418</f>
        <v>0</v>
      </c>
      <c r="M413" s="197">
        <f>'Data sup 2023'!R418</f>
        <v>0</v>
      </c>
      <c r="N413" s="197">
        <f>'Data sup 2023'!S418</f>
        <v>0</v>
      </c>
      <c r="O413" s="197">
        <f>'Data sup 2023'!T418</f>
        <v>0</v>
      </c>
      <c r="P413" s="197">
        <f>'Data sup 2023'!U418</f>
        <v>0</v>
      </c>
      <c r="Q413" s="197">
        <f>'Data sup 2023'!V418</f>
        <v>0</v>
      </c>
      <c r="R413" s="197">
        <f>'Data sup 2023'!AI424</f>
        <v>0</v>
      </c>
      <c r="S413" s="198" t="str">
        <f t="shared" si="8"/>
        <v>N/A</v>
      </c>
      <c r="T413" s="194"/>
      <c r="U413" s="194"/>
      <c r="V413" s="194"/>
    </row>
    <row r="414" spans="1:22" ht="12.75">
      <c r="A414" s="186"/>
      <c r="B414" s="233" t="e">
        <f>'Data sup 2023'!A419</f>
        <v>#REF!</v>
      </c>
      <c r="C414" s="234"/>
      <c r="D414" s="195" t="e">
        <f>'Data sup 2023'!G419</f>
        <v>#REF!</v>
      </c>
      <c r="E414" s="196">
        <f>'Data sup 2023'!I419</f>
        <v>0</v>
      </c>
      <c r="F414" s="197">
        <f>'Data sup 2023'!K419</f>
        <v>0</v>
      </c>
      <c r="G414" s="197">
        <f>'Data sup 2023'!L419</f>
        <v>0</v>
      </c>
      <c r="H414" s="197">
        <f>'Data sup 2023'!M419</f>
        <v>0</v>
      </c>
      <c r="I414" s="197">
        <f>'Data sup 2023'!N419</f>
        <v>0</v>
      </c>
      <c r="J414" s="197">
        <f>'Data sup 2023'!O419</f>
        <v>0</v>
      </c>
      <c r="K414" s="197">
        <f>'Data sup 2023'!P419</f>
        <v>0</v>
      </c>
      <c r="L414" s="197">
        <f>'Data sup 2023'!Q419</f>
        <v>0</v>
      </c>
      <c r="M414" s="197">
        <f>'Data sup 2023'!R419</f>
        <v>0</v>
      </c>
      <c r="N414" s="197">
        <f>'Data sup 2023'!S419</f>
        <v>0</v>
      </c>
      <c r="O414" s="197">
        <f>'Data sup 2023'!T419</f>
        <v>0</v>
      </c>
      <c r="P414" s="197">
        <f>'Data sup 2023'!U419</f>
        <v>0</v>
      </c>
      <c r="Q414" s="197">
        <f>'Data sup 2023'!V419</f>
        <v>0</v>
      </c>
      <c r="R414" s="197">
        <f>'Data sup 2023'!AI425</f>
        <v>0</v>
      </c>
      <c r="S414" s="198" t="str">
        <f t="shared" si="8"/>
        <v>N/A</v>
      </c>
      <c r="T414" s="194"/>
      <c r="U414" s="194"/>
      <c r="V414" s="194"/>
    </row>
    <row r="415" spans="1:22" ht="12.75">
      <c r="A415" s="186"/>
      <c r="B415" s="233" t="e">
        <f>'Data sup 2023'!A420</f>
        <v>#REF!</v>
      </c>
      <c r="C415" s="234"/>
      <c r="D415" s="195" t="e">
        <f>'Data sup 2023'!G420</f>
        <v>#REF!</v>
      </c>
      <c r="E415" s="196">
        <f>'Data sup 2023'!I420</f>
        <v>0</v>
      </c>
      <c r="F415" s="197">
        <f>'Data sup 2023'!K420</f>
        <v>0</v>
      </c>
      <c r="G415" s="197">
        <f>'Data sup 2023'!L420</f>
        <v>0</v>
      </c>
      <c r="H415" s="197">
        <f>'Data sup 2023'!M420</f>
        <v>0</v>
      </c>
      <c r="I415" s="197">
        <f>'Data sup 2023'!N420</f>
        <v>0</v>
      </c>
      <c r="J415" s="197">
        <f>'Data sup 2023'!O420</f>
        <v>0</v>
      </c>
      <c r="K415" s="197">
        <f>'Data sup 2023'!P420</f>
        <v>0</v>
      </c>
      <c r="L415" s="197">
        <f>'Data sup 2023'!Q420</f>
        <v>0</v>
      </c>
      <c r="M415" s="197">
        <f>'Data sup 2023'!R420</f>
        <v>0</v>
      </c>
      <c r="N415" s="197">
        <f>'Data sup 2023'!S420</f>
        <v>0</v>
      </c>
      <c r="O415" s="197">
        <f>'Data sup 2023'!T420</f>
        <v>0</v>
      </c>
      <c r="P415" s="197">
        <f>'Data sup 2023'!U420</f>
        <v>0</v>
      </c>
      <c r="Q415" s="197">
        <f>'Data sup 2023'!V420</f>
        <v>0</v>
      </c>
      <c r="R415" s="197">
        <f>'Data sup 2023'!AI426</f>
        <v>0</v>
      </c>
      <c r="S415" s="198" t="str">
        <f t="shared" si="8"/>
        <v>N/A</v>
      </c>
      <c r="T415" s="194"/>
      <c r="U415" s="194"/>
      <c r="V415" s="194"/>
    </row>
    <row r="416" spans="1:22" ht="12.75">
      <c r="A416" s="186"/>
      <c r="B416" s="233" t="e">
        <f>'Data sup 2023'!A421</f>
        <v>#REF!</v>
      </c>
      <c r="C416" s="234"/>
      <c r="D416" s="195" t="e">
        <f>'Data sup 2023'!G421</f>
        <v>#REF!</v>
      </c>
      <c r="E416" s="196">
        <f>'Data sup 2023'!I421</f>
        <v>0</v>
      </c>
      <c r="F416" s="197">
        <f>'Data sup 2023'!K421</f>
        <v>0</v>
      </c>
      <c r="G416" s="197">
        <f>'Data sup 2023'!L421</f>
        <v>0</v>
      </c>
      <c r="H416" s="197">
        <f>'Data sup 2023'!M421</f>
        <v>0</v>
      </c>
      <c r="I416" s="197">
        <f>'Data sup 2023'!N421</f>
        <v>0</v>
      </c>
      <c r="J416" s="197">
        <f>'Data sup 2023'!O421</f>
        <v>0</v>
      </c>
      <c r="K416" s="197">
        <f>'Data sup 2023'!P421</f>
        <v>0</v>
      </c>
      <c r="L416" s="197">
        <f>'Data sup 2023'!Q421</f>
        <v>0</v>
      </c>
      <c r="M416" s="197">
        <f>'Data sup 2023'!R421</f>
        <v>0</v>
      </c>
      <c r="N416" s="197">
        <f>'Data sup 2023'!S421</f>
        <v>0</v>
      </c>
      <c r="O416" s="197">
        <f>'Data sup 2023'!T421</f>
        <v>0</v>
      </c>
      <c r="P416" s="197">
        <f>'Data sup 2023'!U421</f>
        <v>0</v>
      </c>
      <c r="Q416" s="197">
        <f>'Data sup 2023'!V421</f>
        <v>0</v>
      </c>
      <c r="R416" s="197">
        <f>'Data sup 2023'!AI427</f>
        <v>0</v>
      </c>
      <c r="S416" s="198" t="str">
        <f t="shared" si="8"/>
        <v>N/A</v>
      </c>
      <c r="T416" s="194"/>
      <c r="U416" s="194"/>
      <c r="V416" s="194"/>
    </row>
    <row r="417" spans="1:22" ht="12.75">
      <c r="A417" s="186"/>
      <c r="B417" s="233" t="e">
        <f>'Data sup 2023'!A422</f>
        <v>#REF!</v>
      </c>
      <c r="C417" s="234"/>
      <c r="D417" s="195" t="e">
        <f>'Data sup 2023'!G422</f>
        <v>#REF!</v>
      </c>
      <c r="E417" s="196">
        <f>'Data sup 2023'!I422</f>
        <v>0</v>
      </c>
      <c r="F417" s="197">
        <f>'Data sup 2023'!K422</f>
        <v>0</v>
      </c>
      <c r="G417" s="197">
        <f>'Data sup 2023'!L422</f>
        <v>0</v>
      </c>
      <c r="H417" s="197">
        <f>'Data sup 2023'!M422</f>
        <v>0</v>
      </c>
      <c r="I417" s="197">
        <f>'Data sup 2023'!N422</f>
        <v>0</v>
      </c>
      <c r="J417" s="197">
        <f>'Data sup 2023'!O422</f>
        <v>0</v>
      </c>
      <c r="K417" s="197">
        <f>'Data sup 2023'!P422</f>
        <v>0</v>
      </c>
      <c r="L417" s="197">
        <f>'Data sup 2023'!Q422</f>
        <v>0</v>
      </c>
      <c r="M417" s="197">
        <f>'Data sup 2023'!R422</f>
        <v>0</v>
      </c>
      <c r="N417" s="197">
        <f>'Data sup 2023'!S422</f>
        <v>0</v>
      </c>
      <c r="O417" s="197">
        <f>'Data sup 2023'!T422</f>
        <v>0</v>
      </c>
      <c r="P417" s="197">
        <f>'Data sup 2023'!U422</f>
        <v>0</v>
      </c>
      <c r="Q417" s="197">
        <f>'Data sup 2023'!V422</f>
        <v>0</v>
      </c>
      <c r="R417" s="197">
        <f>'Data sup 2023'!AI428</f>
        <v>0</v>
      </c>
      <c r="S417" s="198" t="str">
        <f t="shared" si="8"/>
        <v>N/A</v>
      </c>
      <c r="T417" s="194"/>
      <c r="U417" s="194"/>
      <c r="V417" s="194"/>
    </row>
    <row r="418" spans="1:22" ht="12.75">
      <c r="A418" s="186"/>
      <c r="B418" s="233" t="e">
        <f>'Data sup 2023'!A423</f>
        <v>#REF!</v>
      </c>
      <c r="C418" s="234"/>
      <c r="D418" s="195" t="e">
        <f>'Data sup 2023'!G423</f>
        <v>#REF!</v>
      </c>
      <c r="E418" s="196">
        <f>'Data sup 2023'!I423</f>
        <v>0</v>
      </c>
      <c r="F418" s="197">
        <f>'Data sup 2023'!K423</f>
        <v>0</v>
      </c>
      <c r="G418" s="197">
        <f>'Data sup 2023'!L423</f>
        <v>0</v>
      </c>
      <c r="H418" s="197">
        <f>'Data sup 2023'!M423</f>
        <v>0</v>
      </c>
      <c r="I418" s="197">
        <f>'Data sup 2023'!N423</f>
        <v>0</v>
      </c>
      <c r="J418" s="197">
        <f>'Data sup 2023'!O423</f>
        <v>0</v>
      </c>
      <c r="K418" s="197">
        <f>'Data sup 2023'!P423</f>
        <v>0</v>
      </c>
      <c r="L418" s="197">
        <f>'Data sup 2023'!Q423</f>
        <v>0</v>
      </c>
      <c r="M418" s="197">
        <f>'Data sup 2023'!R423</f>
        <v>0</v>
      </c>
      <c r="N418" s="197">
        <f>'Data sup 2023'!S423</f>
        <v>0</v>
      </c>
      <c r="O418" s="197">
        <f>'Data sup 2023'!T423</f>
        <v>0</v>
      </c>
      <c r="P418" s="197">
        <f>'Data sup 2023'!U423</f>
        <v>0</v>
      </c>
      <c r="Q418" s="197">
        <f>'Data sup 2023'!V423</f>
        <v>0</v>
      </c>
      <c r="R418" s="197">
        <f>'Data sup 2023'!AI429</f>
        <v>0</v>
      </c>
      <c r="S418" s="198" t="str">
        <f t="shared" si="8"/>
        <v>N/A</v>
      </c>
      <c r="T418" s="194"/>
      <c r="U418" s="194"/>
      <c r="V418" s="194"/>
    </row>
    <row r="419" spans="1:22" ht="12.75">
      <c r="A419" s="186"/>
      <c r="B419" s="233" t="e">
        <f>'Data sup 2023'!A424</f>
        <v>#REF!</v>
      </c>
      <c r="C419" s="234"/>
      <c r="D419" s="195" t="e">
        <f>'Data sup 2023'!G424</f>
        <v>#REF!</v>
      </c>
      <c r="E419" s="196">
        <f>'Data sup 2023'!I424</f>
        <v>0</v>
      </c>
      <c r="F419" s="197">
        <f>'Data sup 2023'!K424</f>
        <v>0</v>
      </c>
      <c r="G419" s="197">
        <f>'Data sup 2023'!L424</f>
        <v>0</v>
      </c>
      <c r="H419" s="197">
        <f>'Data sup 2023'!M424</f>
        <v>0</v>
      </c>
      <c r="I419" s="197">
        <f>'Data sup 2023'!N424</f>
        <v>0</v>
      </c>
      <c r="J419" s="197">
        <f>'Data sup 2023'!O424</f>
        <v>0</v>
      </c>
      <c r="K419" s="197">
        <f>'Data sup 2023'!P424</f>
        <v>0</v>
      </c>
      <c r="L419" s="197">
        <f>'Data sup 2023'!Q424</f>
        <v>0</v>
      </c>
      <c r="M419" s="197">
        <f>'Data sup 2023'!R424</f>
        <v>0</v>
      </c>
      <c r="N419" s="197">
        <f>'Data sup 2023'!S424</f>
        <v>0</v>
      </c>
      <c r="O419" s="197">
        <f>'Data sup 2023'!T424</f>
        <v>0</v>
      </c>
      <c r="P419" s="197">
        <f>'Data sup 2023'!U424</f>
        <v>0</v>
      </c>
      <c r="Q419" s="197">
        <f>'Data sup 2023'!V424</f>
        <v>0</v>
      </c>
      <c r="R419" s="197">
        <f>'Data sup 2023'!AI430</f>
        <v>0</v>
      </c>
      <c r="S419" s="198" t="str">
        <f t="shared" si="8"/>
        <v>N/A</v>
      </c>
      <c r="T419" s="194"/>
      <c r="U419" s="194"/>
      <c r="V419" s="194"/>
    </row>
    <row r="420" spans="1:22" ht="12.75">
      <c r="A420" s="186"/>
      <c r="B420" s="233" t="e">
        <f>'Data sup 2023'!A425</f>
        <v>#REF!</v>
      </c>
      <c r="C420" s="234"/>
      <c r="D420" s="195" t="e">
        <f>'Data sup 2023'!G425</f>
        <v>#REF!</v>
      </c>
      <c r="E420" s="196">
        <f>'Data sup 2023'!I425</f>
        <v>0</v>
      </c>
      <c r="F420" s="197">
        <f>'Data sup 2023'!K425</f>
        <v>0</v>
      </c>
      <c r="G420" s="197">
        <f>'Data sup 2023'!L425</f>
        <v>0</v>
      </c>
      <c r="H420" s="197">
        <f>'Data sup 2023'!M425</f>
        <v>0</v>
      </c>
      <c r="I420" s="197">
        <f>'Data sup 2023'!N425</f>
        <v>0</v>
      </c>
      <c r="J420" s="197">
        <f>'Data sup 2023'!O425</f>
        <v>0</v>
      </c>
      <c r="K420" s="197">
        <f>'Data sup 2023'!P425</f>
        <v>0</v>
      </c>
      <c r="L420" s="197">
        <f>'Data sup 2023'!Q425</f>
        <v>0</v>
      </c>
      <c r="M420" s="197">
        <f>'Data sup 2023'!R425</f>
        <v>0</v>
      </c>
      <c r="N420" s="197">
        <f>'Data sup 2023'!S425</f>
        <v>0</v>
      </c>
      <c r="O420" s="197">
        <f>'Data sup 2023'!T425</f>
        <v>0</v>
      </c>
      <c r="P420" s="197">
        <f>'Data sup 2023'!U425</f>
        <v>0</v>
      </c>
      <c r="Q420" s="197">
        <f>'Data sup 2023'!V425</f>
        <v>0</v>
      </c>
      <c r="R420" s="197">
        <f>'Data sup 2023'!AI431</f>
        <v>0</v>
      </c>
      <c r="S420" s="198" t="str">
        <f t="shared" si="8"/>
        <v>N/A</v>
      </c>
      <c r="T420" s="194"/>
      <c r="U420" s="194"/>
      <c r="V420" s="194"/>
    </row>
    <row r="421" spans="1:22" ht="12.75">
      <c r="A421" s="186"/>
      <c r="B421" s="233" t="e">
        <f>'Data sup 2023'!A426</f>
        <v>#REF!</v>
      </c>
      <c r="C421" s="234"/>
      <c r="D421" s="195" t="e">
        <f>'Data sup 2023'!G426</f>
        <v>#REF!</v>
      </c>
      <c r="E421" s="196">
        <f>'Data sup 2023'!I426</f>
        <v>0</v>
      </c>
      <c r="F421" s="197">
        <f>'Data sup 2023'!K426</f>
        <v>0</v>
      </c>
      <c r="G421" s="197">
        <f>'Data sup 2023'!L426</f>
        <v>0</v>
      </c>
      <c r="H421" s="197">
        <f>'Data sup 2023'!M426</f>
        <v>0</v>
      </c>
      <c r="I421" s="197">
        <f>'Data sup 2023'!N426</f>
        <v>0</v>
      </c>
      <c r="J421" s="197">
        <f>'Data sup 2023'!O426</f>
        <v>0</v>
      </c>
      <c r="K421" s="197">
        <f>'Data sup 2023'!P426</f>
        <v>0</v>
      </c>
      <c r="L421" s="197">
        <f>'Data sup 2023'!Q426</f>
        <v>0</v>
      </c>
      <c r="M421" s="197">
        <f>'Data sup 2023'!R426</f>
        <v>0</v>
      </c>
      <c r="N421" s="197">
        <f>'Data sup 2023'!S426</f>
        <v>0</v>
      </c>
      <c r="O421" s="197">
        <f>'Data sup 2023'!T426</f>
        <v>0</v>
      </c>
      <c r="P421" s="197">
        <f>'Data sup 2023'!U426</f>
        <v>0</v>
      </c>
      <c r="Q421" s="197">
        <f>'Data sup 2023'!V426</f>
        <v>0</v>
      </c>
      <c r="R421" s="197">
        <f>'Data sup 2023'!AI432</f>
        <v>0</v>
      </c>
      <c r="S421" s="198" t="str">
        <f t="shared" si="8"/>
        <v>N/A</v>
      </c>
      <c r="T421" s="194"/>
      <c r="U421" s="194"/>
      <c r="V421" s="194"/>
    </row>
    <row r="422" spans="1:22" ht="12.75">
      <c r="A422" s="186"/>
      <c r="B422" s="233" t="e">
        <f>'Data sup 2023'!A427</f>
        <v>#REF!</v>
      </c>
      <c r="C422" s="234"/>
      <c r="D422" s="195" t="e">
        <f>'Data sup 2023'!G427</f>
        <v>#REF!</v>
      </c>
      <c r="E422" s="196">
        <f>'Data sup 2023'!I427</f>
        <v>0</v>
      </c>
      <c r="F422" s="197">
        <f>'Data sup 2023'!K427</f>
        <v>0</v>
      </c>
      <c r="G422" s="197">
        <f>'Data sup 2023'!L427</f>
        <v>0</v>
      </c>
      <c r="H422" s="197">
        <f>'Data sup 2023'!M427</f>
        <v>0</v>
      </c>
      <c r="I422" s="197">
        <f>'Data sup 2023'!N427</f>
        <v>0</v>
      </c>
      <c r="J422" s="197">
        <f>'Data sup 2023'!O427</f>
        <v>0</v>
      </c>
      <c r="K422" s="197">
        <f>'Data sup 2023'!P427</f>
        <v>0</v>
      </c>
      <c r="L422" s="197">
        <f>'Data sup 2023'!Q427</f>
        <v>0</v>
      </c>
      <c r="M422" s="197">
        <f>'Data sup 2023'!R427</f>
        <v>0</v>
      </c>
      <c r="N422" s="197">
        <f>'Data sup 2023'!S427</f>
        <v>0</v>
      </c>
      <c r="O422" s="197">
        <f>'Data sup 2023'!T427</f>
        <v>0</v>
      </c>
      <c r="P422" s="197">
        <f>'Data sup 2023'!U427</f>
        <v>0</v>
      </c>
      <c r="Q422" s="197">
        <f>'Data sup 2023'!V427</f>
        <v>0</v>
      </c>
      <c r="R422" s="197">
        <f>'Data sup 2023'!AI433</f>
        <v>0</v>
      </c>
      <c r="S422" s="198" t="str">
        <f t="shared" si="8"/>
        <v>N/A</v>
      </c>
      <c r="T422" s="194"/>
      <c r="U422" s="194"/>
      <c r="V422" s="194"/>
    </row>
    <row r="423" spans="1:22" ht="12.75">
      <c r="A423" s="186"/>
      <c r="B423" s="233" t="e">
        <f>'Data sup 2023'!A428</f>
        <v>#REF!</v>
      </c>
      <c r="C423" s="234"/>
      <c r="D423" s="195" t="e">
        <f>'Data sup 2023'!G428</f>
        <v>#REF!</v>
      </c>
      <c r="E423" s="196">
        <f>'Data sup 2023'!I428</f>
        <v>0</v>
      </c>
      <c r="F423" s="197">
        <f>'Data sup 2023'!K428</f>
        <v>0</v>
      </c>
      <c r="G423" s="197">
        <f>'Data sup 2023'!L428</f>
        <v>0</v>
      </c>
      <c r="H423" s="197">
        <f>'Data sup 2023'!M428</f>
        <v>0</v>
      </c>
      <c r="I423" s="197">
        <f>'Data sup 2023'!N428</f>
        <v>0</v>
      </c>
      <c r="J423" s="197">
        <f>'Data sup 2023'!O428</f>
        <v>0</v>
      </c>
      <c r="K423" s="197">
        <f>'Data sup 2023'!P428</f>
        <v>0</v>
      </c>
      <c r="L423" s="197">
        <f>'Data sup 2023'!Q428</f>
        <v>0</v>
      </c>
      <c r="M423" s="197">
        <f>'Data sup 2023'!R428</f>
        <v>0</v>
      </c>
      <c r="N423" s="197">
        <f>'Data sup 2023'!S428</f>
        <v>0</v>
      </c>
      <c r="O423" s="197">
        <f>'Data sup 2023'!T428</f>
        <v>0</v>
      </c>
      <c r="P423" s="197">
        <f>'Data sup 2023'!U428</f>
        <v>0</v>
      </c>
      <c r="Q423" s="197">
        <f>'Data sup 2023'!V428</f>
        <v>0</v>
      </c>
      <c r="R423" s="197">
        <f>'Data sup 2023'!AI434</f>
        <v>0</v>
      </c>
      <c r="S423" s="198" t="str">
        <f t="shared" si="8"/>
        <v>N/A</v>
      </c>
      <c r="T423" s="194"/>
      <c r="U423" s="194"/>
      <c r="V423" s="194"/>
    </row>
    <row r="424" spans="1:22" ht="12.75">
      <c r="A424" s="186"/>
      <c r="B424" s="233" t="e">
        <f>'Data sup 2023'!A429</f>
        <v>#REF!</v>
      </c>
      <c r="C424" s="234"/>
      <c r="D424" s="195" t="e">
        <f>'Data sup 2023'!G429</f>
        <v>#REF!</v>
      </c>
      <c r="E424" s="196">
        <f>'Data sup 2023'!I429</f>
        <v>0</v>
      </c>
      <c r="F424" s="197">
        <f>'Data sup 2023'!K429</f>
        <v>0</v>
      </c>
      <c r="G424" s="197">
        <f>'Data sup 2023'!L429</f>
        <v>0</v>
      </c>
      <c r="H424" s="197">
        <f>'Data sup 2023'!M429</f>
        <v>0</v>
      </c>
      <c r="I424" s="197">
        <f>'Data sup 2023'!N429</f>
        <v>0</v>
      </c>
      <c r="J424" s="197">
        <f>'Data sup 2023'!O429</f>
        <v>0</v>
      </c>
      <c r="K424" s="197">
        <f>'Data sup 2023'!P429</f>
        <v>0</v>
      </c>
      <c r="L424" s="197">
        <f>'Data sup 2023'!Q429</f>
        <v>0</v>
      </c>
      <c r="M424" s="197">
        <f>'Data sup 2023'!R429</f>
        <v>0</v>
      </c>
      <c r="N424" s="197">
        <f>'Data sup 2023'!S429</f>
        <v>0</v>
      </c>
      <c r="O424" s="197">
        <f>'Data sup 2023'!T429</f>
        <v>0</v>
      </c>
      <c r="P424" s="197">
        <f>'Data sup 2023'!U429</f>
        <v>0</v>
      </c>
      <c r="Q424" s="197">
        <f>'Data sup 2023'!V429</f>
        <v>0</v>
      </c>
      <c r="R424" s="197">
        <f>'Data sup 2023'!AI435</f>
        <v>0</v>
      </c>
      <c r="S424" s="198" t="str">
        <f t="shared" si="8"/>
        <v>N/A</v>
      </c>
      <c r="T424" s="194"/>
      <c r="U424" s="194"/>
      <c r="V424" s="194"/>
    </row>
    <row r="425" spans="1:22" ht="12.75">
      <c r="A425" s="186"/>
      <c r="B425" s="233" t="e">
        <f>'Data sup 2023'!A430</f>
        <v>#REF!</v>
      </c>
      <c r="C425" s="234"/>
      <c r="D425" s="195" t="e">
        <f>'Data sup 2023'!G430</f>
        <v>#REF!</v>
      </c>
      <c r="E425" s="196">
        <f>'Data sup 2023'!I430</f>
        <v>0</v>
      </c>
      <c r="F425" s="197">
        <f>'Data sup 2023'!K430</f>
        <v>0</v>
      </c>
      <c r="G425" s="197">
        <f>'Data sup 2023'!L430</f>
        <v>0</v>
      </c>
      <c r="H425" s="197">
        <f>'Data sup 2023'!M430</f>
        <v>0</v>
      </c>
      <c r="I425" s="197">
        <f>'Data sup 2023'!N430</f>
        <v>0</v>
      </c>
      <c r="J425" s="197">
        <f>'Data sup 2023'!O430</f>
        <v>0</v>
      </c>
      <c r="K425" s="197">
        <f>'Data sup 2023'!P430</f>
        <v>0</v>
      </c>
      <c r="L425" s="197">
        <f>'Data sup 2023'!Q430</f>
        <v>0</v>
      </c>
      <c r="M425" s="197">
        <f>'Data sup 2023'!R430</f>
        <v>0</v>
      </c>
      <c r="N425" s="197">
        <f>'Data sup 2023'!S430</f>
        <v>0</v>
      </c>
      <c r="O425" s="197">
        <f>'Data sup 2023'!T430</f>
        <v>0</v>
      </c>
      <c r="P425" s="197">
        <f>'Data sup 2023'!U430</f>
        <v>0</v>
      </c>
      <c r="Q425" s="197">
        <f>'Data sup 2023'!V430</f>
        <v>0</v>
      </c>
      <c r="R425" s="197">
        <f>'Data sup 2023'!AI436</f>
        <v>0</v>
      </c>
      <c r="S425" s="198" t="str">
        <f t="shared" si="8"/>
        <v>N/A</v>
      </c>
      <c r="T425" s="194"/>
      <c r="U425" s="194"/>
      <c r="V425" s="194"/>
    </row>
    <row r="426" spans="1:22" ht="12.75">
      <c r="A426" s="186"/>
      <c r="B426" s="233" t="e">
        <f>'Data sup 2023'!A431</f>
        <v>#REF!</v>
      </c>
      <c r="C426" s="234"/>
      <c r="D426" s="195" t="e">
        <f>'Data sup 2023'!G431</f>
        <v>#REF!</v>
      </c>
      <c r="E426" s="196">
        <f>'Data sup 2023'!I431</f>
        <v>0</v>
      </c>
      <c r="F426" s="197">
        <f>'Data sup 2023'!K431</f>
        <v>0</v>
      </c>
      <c r="G426" s="197">
        <f>'Data sup 2023'!L431</f>
        <v>0</v>
      </c>
      <c r="H426" s="197">
        <f>'Data sup 2023'!M431</f>
        <v>0</v>
      </c>
      <c r="I426" s="197">
        <f>'Data sup 2023'!N431</f>
        <v>0</v>
      </c>
      <c r="J426" s="197">
        <f>'Data sup 2023'!O431</f>
        <v>0</v>
      </c>
      <c r="K426" s="197">
        <f>'Data sup 2023'!P431</f>
        <v>0</v>
      </c>
      <c r="L426" s="197">
        <f>'Data sup 2023'!Q431</f>
        <v>0</v>
      </c>
      <c r="M426" s="197">
        <f>'Data sup 2023'!R431</f>
        <v>0</v>
      </c>
      <c r="N426" s="197">
        <f>'Data sup 2023'!S431</f>
        <v>0</v>
      </c>
      <c r="O426" s="197">
        <f>'Data sup 2023'!T431</f>
        <v>0</v>
      </c>
      <c r="P426" s="197">
        <f>'Data sup 2023'!U431</f>
        <v>0</v>
      </c>
      <c r="Q426" s="197">
        <f>'Data sup 2023'!V431</f>
        <v>0</v>
      </c>
      <c r="R426" s="197">
        <f>'Data sup 2023'!AI437</f>
        <v>0</v>
      </c>
      <c r="S426" s="198" t="str">
        <f t="shared" si="8"/>
        <v>N/A</v>
      </c>
      <c r="T426" s="194"/>
      <c r="U426" s="194"/>
      <c r="V426" s="194"/>
    </row>
    <row r="427" spans="1:22" ht="12.75">
      <c r="A427" s="186"/>
      <c r="B427" s="233" t="e">
        <f>'Data sup 2023'!A432</f>
        <v>#REF!</v>
      </c>
      <c r="C427" s="234"/>
      <c r="D427" s="195" t="e">
        <f>'Data sup 2023'!G432</f>
        <v>#REF!</v>
      </c>
      <c r="E427" s="196">
        <f>'Data sup 2023'!I432</f>
        <v>0</v>
      </c>
      <c r="F427" s="197">
        <f>'Data sup 2023'!K432</f>
        <v>0</v>
      </c>
      <c r="G427" s="197">
        <f>'Data sup 2023'!L432</f>
        <v>0</v>
      </c>
      <c r="H427" s="197">
        <f>'Data sup 2023'!M432</f>
        <v>0</v>
      </c>
      <c r="I427" s="197">
        <f>'Data sup 2023'!N432</f>
        <v>0</v>
      </c>
      <c r="J427" s="197">
        <f>'Data sup 2023'!O432</f>
        <v>0</v>
      </c>
      <c r="K427" s="197">
        <f>'Data sup 2023'!P432</f>
        <v>0</v>
      </c>
      <c r="L427" s="197">
        <f>'Data sup 2023'!Q432</f>
        <v>0</v>
      </c>
      <c r="M427" s="197">
        <f>'Data sup 2023'!R432</f>
        <v>0</v>
      </c>
      <c r="N427" s="197">
        <f>'Data sup 2023'!S432</f>
        <v>0</v>
      </c>
      <c r="O427" s="197">
        <f>'Data sup 2023'!T432</f>
        <v>0</v>
      </c>
      <c r="P427" s="197">
        <f>'Data sup 2023'!U432</f>
        <v>0</v>
      </c>
      <c r="Q427" s="197">
        <f>'Data sup 2023'!V432</f>
        <v>0</v>
      </c>
      <c r="R427" s="197">
        <f>'Data sup 2023'!AI438</f>
        <v>0</v>
      </c>
      <c r="S427" s="198" t="str">
        <f t="shared" si="8"/>
        <v>N/A</v>
      </c>
      <c r="T427" s="194"/>
      <c r="U427" s="194"/>
      <c r="V427" s="194"/>
    </row>
    <row r="428" spans="1:22" ht="12.75">
      <c r="A428" s="186"/>
      <c r="B428" s="233" t="e">
        <f>'Data sup 2023'!A433</f>
        <v>#REF!</v>
      </c>
      <c r="C428" s="234"/>
      <c r="D428" s="195" t="e">
        <f>'Data sup 2023'!G433</f>
        <v>#REF!</v>
      </c>
      <c r="E428" s="196">
        <f>'Data sup 2023'!I433</f>
        <v>0</v>
      </c>
      <c r="F428" s="197">
        <f>'Data sup 2023'!K433</f>
        <v>0</v>
      </c>
      <c r="G428" s="197">
        <f>'Data sup 2023'!L433</f>
        <v>0</v>
      </c>
      <c r="H428" s="197">
        <f>'Data sup 2023'!M433</f>
        <v>0</v>
      </c>
      <c r="I428" s="197">
        <f>'Data sup 2023'!N433</f>
        <v>0</v>
      </c>
      <c r="J428" s="197">
        <f>'Data sup 2023'!O433</f>
        <v>0</v>
      </c>
      <c r="K428" s="197">
        <f>'Data sup 2023'!P433</f>
        <v>0</v>
      </c>
      <c r="L428" s="197">
        <f>'Data sup 2023'!Q433</f>
        <v>0</v>
      </c>
      <c r="M428" s="197">
        <f>'Data sup 2023'!R433</f>
        <v>0</v>
      </c>
      <c r="N428" s="197">
        <f>'Data sup 2023'!S433</f>
        <v>0</v>
      </c>
      <c r="O428" s="197">
        <f>'Data sup 2023'!T433</f>
        <v>0</v>
      </c>
      <c r="P428" s="197">
        <f>'Data sup 2023'!U433</f>
        <v>0</v>
      </c>
      <c r="Q428" s="197">
        <f>'Data sup 2023'!V433</f>
        <v>0</v>
      </c>
      <c r="R428" s="197">
        <f>'Data sup 2023'!AI439</f>
        <v>0</v>
      </c>
      <c r="S428" s="198" t="str">
        <f t="shared" si="8"/>
        <v>N/A</v>
      </c>
      <c r="T428" s="194"/>
      <c r="U428" s="194"/>
      <c r="V428" s="194"/>
    </row>
    <row r="429" spans="1:22" ht="12.75">
      <c r="A429" s="186"/>
      <c r="B429" s="233" t="e">
        <f>'Data sup 2023'!A434</f>
        <v>#REF!</v>
      </c>
      <c r="C429" s="234"/>
      <c r="D429" s="195" t="e">
        <f>'Data sup 2023'!G434</f>
        <v>#REF!</v>
      </c>
      <c r="E429" s="196">
        <f>'Data sup 2023'!I434</f>
        <v>0</v>
      </c>
      <c r="F429" s="197">
        <f>'Data sup 2023'!K434</f>
        <v>0</v>
      </c>
      <c r="G429" s="197">
        <f>'Data sup 2023'!L434</f>
        <v>0</v>
      </c>
      <c r="H429" s="197">
        <f>'Data sup 2023'!M434</f>
        <v>0</v>
      </c>
      <c r="I429" s="197">
        <f>'Data sup 2023'!N434</f>
        <v>0</v>
      </c>
      <c r="J429" s="197">
        <f>'Data sup 2023'!O434</f>
        <v>0</v>
      </c>
      <c r="K429" s="197">
        <f>'Data sup 2023'!P434</f>
        <v>0</v>
      </c>
      <c r="L429" s="197">
        <f>'Data sup 2023'!Q434</f>
        <v>0</v>
      </c>
      <c r="M429" s="197">
        <f>'Data sup 2023'!R434</f>
        <v>0</v>
      </c>
      <c r="N429" s="197">
        <f>'Data sup 2023'!S434</f>
        <v>0</v>
      </c>
      <c r="O429" s="197">
        <f>'Data sup 2023'!T434</f>
        <v>0</v>
      </c>
      <c r="P429" s="197">
        <f>'Data sup 2023'!U434</f>
        <v>0</v>
      </c>
      <c r="Q429" s="197">
        <f>'Data sup 2023'!V434</f>
        <v>0</v>
      </c>
      <c r="R429" s="197">
        <f>'Data sup 2023'!AI440</f>
        <v>0</v>
      </c>
      <c r="S429" s="198" t="str">
        <f t="shared" si="8"/>
        <v>N/A</v>
      </c>
      <c r="T429" s="194"/>
      <c r="U429" s="194"/>
      <c r="V429" s="194"/>
    </row>
    <row r="430" spans="1:22" ht="12.75">
      <c r="A430" s="186"/>
      <c r="B430" s="233" t="e">
        <f>'Data sup 2023'!A435</f>
        <v>#REF!</v>
      </c>
      <c r="C430" s="234"/>
      <c r="D430" s="195" t="e">
        <f>'Data sup 2023'!G435</f>
        <v>#REF!</v>
      </c>
      <c r="E430" s="196">
        <f>'Data sup 2023'!I435</f>
        <v>0</v>
      </c>
      <c r="F430" s="197">
        <f>'Data sup 2023'!K435</f>
        <v>0</v>
      </c>
      <c r="G430" s="197">
        <f>'Data sup 2023'!L435</f>
        <v>0</v>
      </c>
      <c r="H430" s="197">
        <f>'Data sup 2023'!M435</f>
        <v>0</v>
      </c>
      <c r="I430" s="197">
        <f>'Data sup 2023'!N435</f>
        <v>0</v>
      </c>
      <c r="J430" s="197">
        <f>'Data sup 2023'!O435</f>
        <v>0</v>
      </c>
      <c r="K430" s="197">
        <f>'Data sup 2023'!P435</f>
        <v>0</v>
      </c>
      <c r="L430" s="197">
        <f>'Data sup 2023'!Q435</f>
        <v>0</v>
      </c>
      <c r="M430" s="197">
        <f>'Data sup 2023'!R435</f>
        <v>0</v>
      </c>
      <c r="N430" s="197">
        <f>'Data sup 2023'!S435</f>
        <v>0</v>
      </c>
      <c r="O430" s="197">
        <f>'Data sup 2023'!T435</f>
        <v>0</v>
      </c>
      <c r="P430" s="197">
        <f>'Data sup 2023'!U435</f>
        <v>0</v>
      </c>
      <c r="Q430" s="197">
        <f>'Data sup 2023'!V435</f>
        <v>0</v>
      </c>
      <c r="R430" s="197">
        <f>'Data sup 2023'!AI441</f>
        <v>0</v>
      </c>
      <c r="S430" s="198" t="str">
        <f t="shared" si="8"/>
        <v>N/A</v>
      </c>
      <c r="T430" s="194"/>
      <c r="U430" s="194"/>
      <c r="V430" s="194"/>
    </row>
    <row r="431" spans="1:22" ht="12.75">
      <c r="A431" s="186"/>
      <c r="B431" s="233" t="e">
        <f>'Data sup 2023'!A436</f>
        <v>#REF!</v>
      </c>
      <c r="C431" s="234"/>
      <c r="D431" s="195" t="e">
        <f>'Data sup 2023'!G436</f>
        <v>#REF!</v>
      </c>
      <c r="E431" s="196">
        <f>'Data sup 2023'!I436</f>
        <v>0</v>
      </c>
      <c r="F431" s="197">
        <f>'Data sup 2023'!K436</f>
        <v>0</v>
      </c>
      <c r="G431" s="197">
        <f>'Data sup 2023'!L436</f>
        <v>0</v>
      </c>
      <c r="H431" s="197">
        <f>'Data sup 2023'!M436</f>
        <v>0</v>
      </c>
      <c r="I431" s="197">
        <f>'Data sup 2023'!N436</f>
        <v>0</v>
      </c>
      <c r="J431" s="197">
        <f>'Data sup 2023'!O436</f>
        <v>0</v>
      </c>
      <c r="K431" s="197">
        <f>'Data sup 2023'!P436</f>
        <v>0</v>
      </c>
      <c r="L431" s="197">
        <f>'Data sup 2023'!Q436</f>
        <v>0</v>
      </c>
      <c r="M431" s="197">
        <f>'Data sup 2023'!R436</f>
        <v>0</v>
      </c>
      <c r="N431" s="197">
        <f>'Data sup 2023'!S436</f>
        <v>0</v>
      </c>
      <c r="O431" s="197">
        <f>'Data sup 2023'!T436</f>
        <v>0</v>
      </c>
      <c r="P431" s="197">
        <f>'Data sup 2023'!U436</f>
        <v>0</v>
      </c>
      <c r="Q431" s="197">
        <f>'Data sup 2023'!V436</f>
        <v>0</v>
      </c>
      <c r="R431" s="197">
        <f>'Data sup 2023'!AI442</f>
        <v>0</v>
      </c>
      <c r="S431" s="198" t="str">
        <f t="shared" si="8"/>
        <v>N/A</v>
      </c>
      <c r="T431" s="194"/>
      <c r="U431" s="194"/>
      <c r="V431" s="194"/>
    </row>
    <row r="432" spans="1:22" ht="12.75">
      <c r="A432" s="186"/>
      <c r="B432" s="233" t="e">
        <f>'Data sup 2023'!A437</f>
        <v>#REF!</v>
      </c>
      <c r="C432" s="234"/>
      <c r="D432" s="195" t="e">
        <f>'Data sup 2023'!G437</f>
        <v>#REF!</v>
      </c>
      <c r="E432" s="196">
        <f>'Data sup 2023'!I437</f>
        <v>0</v>
      </c>
      <c r="F432" s="197">
        <f>'Data sup 2023'!K437</f>
        <v>0</v>
      </c>
      <c r="G432" s="197">
        <f>'Data sup 2023'!L437</f>
        <v>0</v>
      </c>
      <c r="H432" s="197">
        <f>'Data sup 2023'!M437</f>
        <v>0</v>
      </c>
      <c r="I432" s="197">
        <f>'Data sup 2023'!N437</f>
        <v>0</v>
      </c>
      <c r="J432" s="197">
        <f>'Data sup 2023'!O437</f>
        <v>0</v>
      </c>
      <c r="K432" s="197">
        <f>'Data sup 2023'!P437</f>
        <v>0</v>
      </c>
      <c r="L432" s="197">
        <f>'Data sup 2023'!Q437</f>
        <v>0</v>
      </c>
      <c r="M432" s="197">
        <f>'Data sup 2023'!R437</f>
        <v>0</v>
      </c>
      <c r="N432" s="197">
        <f>'Data sup 2023'!S437</f>
        <v>0</v>
      </c>
      <c r="O432" s="197">
        <f>'Data sup 2023'!T437</f>
        <v>0</v>
      </c>
      <c r="P432" s="197">
        <f>'Data sup 2023'!U437</f>
        <v>0</v>
      </c>
      <c r="Q432" s="197">
        <f>'Data sup 2023'!V437</f>
        <v>0</v>
      </c>
      <c r="R432" s="197">
        <f>'Data sup 2023'!AI443</f>
        <v>0</v>
      </c>
      <c r="S432" s="198" t="str">
        <f t="shared" si="8"/>
        <v>N/A</v>
      </c>
      <c r="T432" s="194"/>
      <c r="U432" s="194"/>
      <c r="V432" s="194"/>
    </row>
    <row r="433" spans="1:22" ht="12.75">
      <c r="A433" s="186"/>
      <c r="B433" s="233" t="e">
        <f>'Data sup 2023'!A438</f>
        <v>#REF!</v>
      </c>
      <c r="C433" s="234"/>
      <c r="D433" s="195" t="e">
        <f>'Data sup 2023'!G438</f>
        <v>#REF!</v>
      </c>
      <c r="E433" s="196">
        <f>'Data sup 2023'!I438</f>
        <v>0</v>
      </c>
      <c r="F433" s="197">
        <f>'Data sup 2023'!K438</f>
        <v>0</v>
      </c>
      <c r="G433" s="197">
        <f>'Data sup 2023'!L438</f>
        <v>0</v>
      </c>
      <c r="H433" s="197">
        <f>'Data sup 2023'!M438</f>
        <v>0</v>
      </c>
      <c r="I433" s="197">
        <f>'Data sup 2023'!N438</f>
        <v>0</v>
      </c>
      <c r="J433" s="197">
        <f>'Data sup 2023'!O438</f>
        <v>0</v>
      </c>
      <c r="K433" s="197">
        <f>'Data sup 2023'!P438</f>
        <v>0</v>
      </c>
      <c r="L433" s="197">
        <f>'Data sup 2023'!Q438</f>
        <v>0</v>
      </c>
      <c r="M433" s="197">
        <f>'Data sup 2023'!R438</f>
        <v>0</v>
      </c>
      <c r="N433" s="197">
        <f>'Data sup 2023'!S438</f>
        <v>0</v>
      </c>
      <c r="O433" s="197">
        <f>'Data sup 2023'!T438</f>
        <v>0</v>
      </c>
      <c r="P433" s="197">
        <f>'Data sup 2023'!U438</f>
        <v>0</v>
      </c>
      <c r="Q433" s="197">
        <f>'Data sup 2023'!V438</f>
        <v>0</v>
      </c>
      <c r="R433" s="197">
        <f>'Data sup 2023'!AI444</f>
        <v>0</v>
      </c>
      <c r="S433" s="198" t="str">
        <f t="shared" si="8"/>
        <v>N/A</v>
      </c>
      <c r="T433" s="194"/>
      <c r="U433" s="194"/>
      <c r="V433" s="194"/>
    </row>
    <row r="434" spans="1:22" ht="12.75">
      <c r="A434" s="186"/>
      <c r="B434" s="233" t="e">
        <f>'Data sup 2023'!A439</f>
        <v>#REF!</v>
      </c>
      <c r="C434" s="234"/>
      <c r="D434" s="195" t="e">
        <f>'Data sup 2023'!G439</f>
        <v>#REF!</v>
      </c>
      <c r="E434" s="196">
        <f>'Data sup 2023'!I439</f>
        <v>0</v>
      </c>
      <c r="F434" s="197">
        <f>'Data sup 2023'!K439</f>
        <v>0</v>
      </c>
      <c r="G434" s="197">
        <f>'Data sup 2023'!L439</f>
        <v>0</v>
      </c>
      <c r="H434" s="197">
        <f>'Data sup 2023'!M439</f>
        <v>0</v>
      </c>
      <c r="I434" s="197">
        <f>'Data sup 2023'!N439</f>
        <v>0</v>
      </c>
      <c r="J434" s="197">
        <f>'Data sup 2023'!O439</f>
        <v>0</v>
      </c>
      <c r="K434" s="197">
        <f>'Data sup 2023'!P439</f>
        <v>0</v>
      </c>
      <c r="L434" s="197">
        <f>'Data sup 2023'!Q439</f>
        <v>0</v>
      </c>
      <c r="M434" s="197">
        <f>'Data sup 2023'!R439</f>
        <v>0</v>
      </c>
      <c r="N434" s="197">
        <f>'Data sup 2023'!S439</f>
        <v>0</v>
      </c>
      <c r="O434" s="197">
        <f>'Data sup 2023'!T439</f>
        <v>0</v>
      </c>
      <c r="P434" s="197">
        <f>'Data sup 2023'!U439</f>
        <v>0</v>
      </c>
      <c r="Q434" s="197">
        <f>'Data sup 2023'!V439</f>
        <v>0</v>
      </c>
      <c r="R434" s="197">
        <f>'Data sup 2023'!AI445</f>
        <v>0</v>
      </c>
      <c r="S434" s="198" t="str">
        <f t="shared" si="8"/>
        <v>N/A</v>
      </c>
      <c r="T434" s="194"/>
      <c r="U434" s="194"/>
      <c r="V434" s="194"/>
    </row>
    <row r="435" spans="1:22" ht="12.75">
      <c r="A435" s="186"/>
      <c r="B435" s="233" t="e">
        <f>'Data sup 2023'!A440</f>
        <v>#REF!</v>
      </c>
      <c r="C435" s="234"/>
      <c r="D435" s="195" t="e">
        <f>'Data sup 2023'!G440</f>
        <v>#REF!</v>
      </c>
      <c r="E435" s="196">
        <f>'Data sup 2023'!I440</f>
        <v>0</v>
      </c>
      <c r="F435" s="197">
        <f>'Data sup 2023'!K440</f>
        <v>0</v>
      </c>
      <c r="G435" s="197">
        <f>'Data sup 2023'!L440</f>
        <v>0</v>
      </c>
      <c r="H435" s="197">
        <f>'Data sup 2023'!M440</f>
        <v>0</v>
      </c>
      <c r="I435" s="197">
        <f>'Data sup 2023'!N440</f>
        <v>0</v>
      </c>
      <c r="J435" s="197">
        <f>'Data sup 2023'!O440</f>
        <v>0</v>
      </c>
      <c r="K435" s="197">
        <f>'Data sup 2023'!P440</f>
        <v>0</v>
      </c>
      <c r="L435" s="197">
        <f>'Data sup 2023'!Q440</f>
        <v>0</v>
      </c>
      <c r="M435" s="197">
        <f>'Data sup 2023'!R440</f>
        <v>0</v>
      </c>
      <c r="N435" s="197">
        <f>'Data sup 2023'!S440</f>
        <v>0</v>
      </c>
      <c r="O435" s="197">
        <f>'Data sup 2023'!T440</f>
        <v>0</v>
      </c>
      <c r="P435" s="197">
        <f>'Data sup 2023'!U440</f>
        <v>0</v>
      </c>
      <c r="Q435" s="197">
        <f>'Data sup 2023'!V440</f>
        <v>0</v>
      </c>
      <c r="R435" s="197">
        <f>'Data sup 2023'!AI446</f>
        <v>0</v>
      </c>
      <c r="S435" s="198" t="str">
        <f t="shared" si="8"/>
        <v>N/A</v>
      </c>
      <c r="T435" s="194"/>
      <c r="U435" s="194"/>
      <c r="V435" s="194"/>
    </row>
    <row r="436" spans="1:22" ht="12.75">
      <c r="A436" s="186"/>
      <c r="B436" s="233" t="e">
        <f>'Data sup 2023'!A441</f>
        <v>#REF!</v>
      </c>
      <c r="C436" s="234"/>
      <c r="D436" s="195" t="e">
        <f>'Data sup 2023'!G441</f>
        <v>#REF!</v>
      </c>
      <c r="E436" s="196">
        <f>'Data sup 2023'!I441</f>
        <v>0</v>
      </c>
      <c r="F436" s="197">
        <f>'Data sup 2023'!K441</f>
        <v>0</v>
      </c>
      <c r="G436" s="197">
        <f>'Data sup 2023'!L441</f>
        <v>0</v>
      </c>
      <c r="H436" s="197">
        <f>'Data sup 2023'!M441</f>
        <v>0</v>
      </c>
      <c r="I436" s="197">
        <f>'Data sup 2023'!N441</f>
        <v>0</v>
      </c>
      <c r="J436" s="197">
        <f>'Data sup 2023'!O441</f>
        <v>0</v>
      </c>
      <c r="K436" s="197">
        <f>'Data sup 2023'!P441</f>
        <v>0</v>
      </c>
      <c r="L436" s="197">
        <f>'Data sup 2023'!Q441</f>
        <v>0</v>
      </c>
      <c r="M436" s="197">
        <f>'Data sup 2023'!R441</f>
        <v>0</v>
      </c>
      <c r="N436" s="197">
        <f>'Data sup 2023'!S441</f>
        <v>0</v>
      </c>
      <c r="O436" s="197">
        <f>'Data sup 2023'!T441</f>
        <v>0</v>
      </c>
      <c r="P436" s="197">
        <f>'Data sup 2023'!U441</f>
        <v>0</v>
      </c>
      <c r="Q436" s="197">
        <f>'Data sup 2023'!V441</f>
        <v>0</v>
      </c>
      <c r="R436" s="197">
        <f>'Data sup 2023'!AI447</f>
        <v>0</v>
      </c>
      <c r="S436" s="198" t="str">
        <f t="shared" si="8"/>
        <v>N/A</v>
      </c>
      <c r="T436" s="194"/>
      <c r="U436" s="194"/>
      <c r="V436" s="194"/>
    </row>
    <row r="437" spans="1:22" ht="12.75">
      <c r="A437" s="186"/>
      <c r="B437" s="233" t="e">
        <f>'Data sup 2023'!A442</f>
        <v>#REF!</v>
      </c>
      <c r="C437" s="234"/>
      <c r="D437" s="195" t="e">
        <f>'Data sup 2023'!G442</f>
        <v>#REF!</v>
      </c>
      <c r="E437" s="196">
        <f>'Data sup 2023'!I442</f>
        <v>0</v>
      </c>
      <c r="F437" s="197">
        <f>'Data sup 2023'!K442</f>
        <v>0</v>
      </c>
      <c r="G437" s="197">
        <f>'Data sup 2023'!L442</f>
        <v>0</v>
      </c>
      <c r="H437" s="197">
        <f>'Data sup 2023'!M442</f>
        <v>0</v>
      </c>
      <c r="I437" s="197">
        <f>'Data sup 2023'!N442</f>
        <v>0</v>
      </c>
      <c r="J437" s="197">
        <f>'Data sup 2023'!O442</f>
        <v>0</v>
      </c>
      <c r="K437" s="197">
        <f>'Data sup 2023'!P442</f>
        <v>0</v>
      </c>
      <c r="L437" s="197">
        <f>'Data sup 2023'!Q442</f>
        <v>0</v>
      </c>
      <c r="M437" s="197">
        <f>'Data sup 2023'!R442</f>
        <v>0</v>
      </c>
      <c r="N437" s="197">
        <f>'Data sup 2023'!S442</f>
        <v>0</v>
      </c>
      <c r="O437" s="197">
        <f>'Data sup 2023'!T442</f>
        <v>0</v>
      </c>
      <c r="P437" s="197">
        <f>'Data sup 2023'!U442</f>
        <v>0</v>
      </c>
      <c r="Q437" s="197">
        <f>'Data sup 2023'!V442</f>
        <v>0</v>
      </c>
      <c r="R437" s="197">
        <f>'Data sup 2023'!AI448</f>
        <v>0</v>
      </c>
      <c r="S437" s="198" t="str">
        <f t="shared" si="8"/>
        <v>N/A</v>
      </c>
      <c r="T437" s="194"/>
      <c r="U437" s="194"/>
      <c r="V437" s="194"/>
    </row>
    <row r="438" spans="1:22" ht="12.75">
      <c r="A438" s="186"/>
      <c r="B438" s="233" t="e">
        <f>'Data sup 2023'!A443</f>
        <v>#REF!</v>
      </c>
      <c r="C438" s="234"/>
      <c r="D438" s="195" t="e">
        <f>'Data sup 2023'!G443</f>
        <v>#REF!</v>
      </c>
      <c r="E438" s="196">
        <f>'Data sup 2023'!I443</f>
        <v>0</v>
      </c>
      <c r="F438" s="197">
        <f>'Data sup 2023'!K443</f>
        <v>0</v>
      </c>
      <c r="G438" s="197">
        <f>'Data sup 2023'!L443</f>
        <v>0</v>
      </c>
      <c r="H438" s="197">
        <f>'Data sup 2023'!M443</f>
        <v>0</v>
      </c>
      <c r="I438" s="197">
        <f>'Data sup 2023'!N443</f>
        <v>0</v>
      </c>
      <c r="J438" s="197">
        <f>'Data sup 2023'!O443</f>
        <v>0</v>
      </c>
      <c r="K438" s="197">
        <f>'Data sup 2023'!P443</f>
        <v>0</v>
      </c>
      <c r="L438" s="197">
        <f>'Data sup 2023'!Q443</f>
        <v>0</v>
      </c>
      <c r="M438" s="197">
        <f>'Data sup 2023'!R443</f>
        <v>0</v>
      </c>
      <c r="N438" s="197">
        <f>'Data sup 2023'!S443</f>
        <v>0</v>
      </c>
      <c r="O438" s="197">
        <f>'Data sup 2023'!T443</f>
        <v>0</v>
      </c>
      <c r="P438" s="197">
        <f>'Data sup 2023'!U443</f>
        <v>0</v>
      </c>
      <c r="Q438" s="197">
        <f>'Data sup 2023'!V443</f>
        <v>0</v>
      </c>
      <c r="R438" s="197">
        <f>'Data sup 2023'!AI449</f>
        <v>0</v>
      </c>
      <c r="S438" s="198" t="str">
        <f t="shared" si="8"/>
        <v>N/A</v>
      </c>
      <c r="T438" s="194"/>
      <c r="U438" s="194"/>
      <c r="V438" s="194"/>
    </row>
    <row r="439" spans="1:22" ht="12.75">
      <c r="A439" s="186"/>
      <c r="B439" s="233" t="e">
        <f>'Data sup 2023'!A444</f>
        <v>#REF!</v>
      </c>
      <c r="C439" s="234"/>
      <c r="D439" s="195" t="e">
        <f>'Data sup 2023'!G444</f>
        <v>#REF!</v>
      </c>
      <c r="E439" s="196">
        <f>'Data sup 2023'!I444</f>
        <v>0</v>
      </c>
      <c r="F439" s="197">
        <f>'Data sup 2023'!K444</f>
        <v>0</v>
      </c>
      <c r="G439" s="197">
        <f>'Data sup 2023'!L444</f>
        <v>0</v>
      </c>
      <c r="H439" s="197">
        <f>'Data sup 2023'!M444</f>
        <v>0</v>
      </c>
      <c r="I439" s="197">
        <f>'Data sup 2023'!N444</f>
        <v>0</v>
      </c>
      <c r="J439" s="197">
        <f>'Data sup 2023'!O444</f>
        <v>0</v>
      </c>
      <c r="K439" s="197">
        <f>'Data sup 2023'!P444</f>
        <v>0</v>
      </c>
      <c r="L439" s="197">
        <f>'Data sup 2023'!Q444</f>
        <v>0</v>
      </c>
      <c r="M439" s="197">
        <f>'Data sup 2023'!R444</f>
        <v>0</v>
      </c>
      <c r="N439" s="197">
        <f>'Data sup 2023'!S444</f>
        <v>0</v>
      </c>
      <c r="O439" s="197">
        <f>'Data sup 2023'!T444</f>
        <v>0</v>
      </c>
      <c r="P439" s="197">
        <f>'Data sup 2023'!U444</f>
        <v>0</v>
      </c>
      <c r="Q439" s="197">
        <f>'Data sup 2023'!V444</f>
        <v>0</v>
      </c>
      <c r="R439" s="197">
        <f>'Data sup 2023'!AI450</f>
        <v>0</v>
      </c>
      <c r="S439" s="198" t="str">
        <f t="shared" si="8"/>
        <v>N/A</v>
      </c>
      <c r="T439" s="194"/>
      <c r="U439" s="194"/>
      <c r="V439" s="194"/>
    </row>
    <row r="440" spans="1:22" ht="12.75">
      <c r="A440" s="186"/>
      <c r="B440" s="233" t="e">
        <f>'Data sup 2023'!A445</f>
        <v>#REF!</v>
      </c>
      <c r="C440" s="234"/>
      <c r="D440" s="195" t="e">
        <f>'Data sup 2023'!G445</f>
        <v>#REF!</v>
      </c>
      <c r="E440" s="196">
        <f>'Data sup 2023'!I445</f>
        <v>0</v>
      </c>
      <c r="F440" s="197">
        <f>'Data sup 2023'!K445</f>
        <v>0</v>
      </c>
      <c r="G440" s="197">
        <f>'Data sup 2023'!L445</f>
        <v>0</v>
      </c>
      <c r="H440" s="197">
        <f>'Data sup 2023'!M445</f>
        <v>0</v>
      </c>
      <c r="I440" s="197">
        <f>'Data sup 2023'!N445</f>
        <v>0</v>
      </c>
      <c r="J440" s="197">
        <f>'Data sup 2023'!O445</f>
        <v>0</v>
      </c>
      <c r="K440" s="197">
        <f>'Data sup 2023'!P445</f>
        <v>0</v>
      </c>
      <c r="L440" s="197">
        <f>'Data sup 2023'!Q445</f>
        <v>0</v>
      </c>
      <c r="M440" s="197">
        <f>'Data sup 2023'!R445</f>
        <v>0</v>
      </c>
      <c r="N440" s="197">
        <f>'Data sup 2023'!S445</f>
        <v>0</v>
      </c>
      <c r="O440" s="197">
        <f>'Data sup 2023'!T445</f>
        <v>0</v>
      </c>
      <c r="P440" s="197">
        <f>'Data sup 2023'!U445</f>
        <v>0</v>
      </c>
      <c r="Q440" s="197">
        <f>'Data sup 2023'!V445</f>
        <v>0</v>
      </c>
      <c r="R440" s="197">
        <f>'Data sup 2023'!AI451</f>
        <v>0</v>
      </c>
      <c r="S440" s="198" t="str">
        <f t="shared" si="8"/>
        <v>N/A</v>
      </c>
      <c r="T440" s="194"/>
      <c r="U440" s="194"/>
      <c r="V440" s="194"/>
    </row>
    <row r="441" spans="1:22" ht="12.75">
      <c r="A441" s="186"/>
      <c r="B441" s="233" t="e">
        <f>'Data sup 2023'!A446</f>
        <v>#REF!</v>
      </c>
      <c r="C441" s="234"/>
      <c r="D441" s="195" t="e">
        <f>'Data sup 2023'!G446</f>
        <v>#REF!</v>
      </c>
      <c r="E441" s="196">
        <f>'Data sup 2023'!I446</f>
        <v>0</v>
      </c>
      <c r="F441" s="197">
        <f>'Data sup 2023'!K446</f>
        <v>0</v>
      </c>
      <c r="G441" s="197">
        <f>'Data sup 2023'!L446</f>
        <v>0</v>
      </c>
      <c r="H441" s="197">
        <f>'Data sup 2023'!M446</f>
        <v>0</v>
      </c>
      <c r="I441" s="197">
        <f>'Data sup 2023'!N446</f>
        <v>0</v>
      </c>
      <c r="J441" s="197">
        <f>'Data sup 2023'!O446</f>
        <v>0</v>
      </c>
      <c r="K441" s="197">
        <f>'Data sup 2023'!P446</f>
        <v>0</v>
      </c>
      <c r="L441" s="197">
        <f>'Data sup 2023'!Q446</f>
        <v>0</v>
      </c>
      <c r="M441" s="197">
        <f>'Data sup 2023'!R446</f>
        <v>0</v>
      </c>
      <c r="N441" s="197">
        <f>'Data sup 2023'!S446</f>
        <v>0</v>
      </c>
      <c r="O441" s="197">
        <f>'Data sup 2023'!T446</f>
        <v>0</v>
      </c>
      <c r="P441" s="197">
        <f>'Data sup 2023'!U446</f>
        <v>0</v>
      </c>
      <c r="Q441" s="197">
        <f>'Data sup 2023'!V446</f>
        <v>0</v>
      </c>
      <c r="R441" s="197">
        <f>'Data sup 2023'!AI452</f>
        <v>0</v>
      </c>
      <c r="S441" s="198" t="str">
        <f t="shared" si="8"/>
        <v>N/A</v>
      </c>
      <c r="T441" s="194"/>
      <c r="U441" s="194"/>
      <c r="V441" s="194"/>
    </row>
    <row r="442" spans="1:22" ht="12.75">
      <c r="A442" s="186"/>
      <c r="B442" s="233" t="e">
        <f>'Data sup 2023'!A447</f>
        <v>#REF!</v>
      </c>
      <c r="C442" s="234"/>
      <c r="D442" s="195" t="e">
        <f>'Data sup 2023'!G447</f>
        <v>#REF!</v>
      </c>
      <c r="E442" s="196">
        <f>'Data sup 2023'!I447</f>
        <v>0</v>
      </c>
      <c r="F442" s="197">
        <f>'Data sup 2023'!K447</f>
        <v>0</v>
      </c>
      <c r="G442" s="197">
        <f>'Data sup 2023'!L447</f>
        <v>0</v>
      </c>
      <c r="H442" s="197">
        <f>'Data sup 2023'!M447</f>
        <v>0</v>
      </c>
      <c r="I442" s="197">
        <f>'Data sup 2023'!N447</f>
        <v>0</v>
      </c>
      <c r="J442" s="197">
        <f>'Data sup 2023'!O447</f>
        <v>0</v>
      </c>
      <c r="K442" s="197">
        <f>'Data sup 2023'!P447</f>
        <v>0</v>
      </c>
      <c r="L442" s="197">
        <f>'Data sup 2023'!Q447</f>
        <v>0</v>
      </c>
      <c r="M442" s="197">
        <f>'Data sup 2023'!R447</f>
        <v>0</v>
      </c>
      <c r="N442" s="197">
        <f>'Data sup 2023'!S447</f>
        <v>0</v>
      </c>
      <c r="O442" s="197">
        <f>'Data sup 2023'!T447</f>
        <v>0</v>
      </c>
      <c r="P442" s="197">
        <f>'Data sup 2023'!U447</f>
        <v>0</v>
      </c>
      <c r="Q442" s="197">
        <f>'Data sup 2023'!V447</f>
        <v>0</v>
      </c>
      <c r="R442" s="197">
        <f>'Data sup 2023'!AI453</f>
        <v>0</v>
      </c>
      <c r="S442" s="198" t="str">
        <f t="shared" si="8"/>
        <v>N/A</v>
      </c>
      <c r="T442" s="194"/>
      <c r="U442" s="194"/>
      <c r="V442" s="194"/>
    </row>
    <row r="443" spans="1:22" ht="12.75">
      <c r="A443" s="186"/>
      <c r="B443" s="233" t="e">
        <f>'Data sup 2023'!A448</f>
        <v>#REF!</v>
      </c>
      <c r="C443" s="234"/>
      <c r="D443" s="195" t="e">
        <f>'Data sup 2023'!G448</f>
        <v>#REF!</v>
      </c>
      <c r="E443" s="196">
        <f>'Data sup 2023'!I448</f>
        <v>0</v>
      </c>
      <c r="F443" s="197">
        <f>'Data sup 2023'!K448</f>
        <v>0</v>
      </c>
      <c r="G443" s="197">
        <f>'Data sup 2023'!L448</f>
        <v>0</v>
      </c>
      <c r="H443" s="197">
        <f>'Data sup 2023'!M448</f>
        <v>0</v>
      </c>
      <c r="I443" s="197">
        <f>'Data sup 2023'!N448</f>
        <v>0</v>
      </c>
      <c r="J443" s="197">
        <f>'Data sup 2023'!O448</f>
        <v>0</v>
      </c>
      <c r="K443" s="197">
        <f>'Data sup 2023'!P448</f>
        <v>0</v>
      </c>
      <c r="L443" s="197">
        <f>'Data sup 2023'!Q448</f>
        <v>0</v>
      </c>
      <c r="M443" s="197">
        <f>'Data sup 2023'!R448</f>
        <v>0</v>
      </c>
      <c r="N443" s="197">
        <f>'Data sup 2023'!S448</f>
        <v>0</v>
      </c>
      <c r="O443" s="197">
        <f>'Data sup 2023'!T448</f>
        <v>0</v>
      </c>
      <c r="P443" s="197">
        <f>'Data sup 2023'!U448</f>
        <v>0</v>
      </c>
      <c r="Q443" s="197">
        <f>'Data sup 2023'!V448</f>
        <v>0</v>
      </c>
      <c r="R443" s="197">
        <f>'Data sup 2023'!AI454</f>
        <v>0</v>
      </c>
      <c r="S443" s="198" t="str">
        <f t="shared" si="8"/>
        <v>N/A</v>
      </c>
      <c r="T443" s="194"/>
      <c r="U443" s="194"/>
      <c r="V443" s="194"/>
    </row>
    <row r="444" spans="1:22" ht="12.75">
      <c r="A444" s="186"/>
      <c r="B444" s="233" t="e">
        <f>'Data sup 2023'!A449</f>
        <v>#REF!</v>
      </c>
      <c r="C444" s="234"/>
      <c r="D444" s="195" t="e">
        <f>'Data sup 2023'!G449</f>
        <v>#REF!</v>
      </c>
      <c r="E444" s="196">
        <f>'Data sup 2023'!I449</f>
        <v>0</v>
      </c>
      <c r="F444" s="197">
        <f>'Data sup 2023'!K449</f>
        <v>0</v>
      </c>
      <c r="G444" s="197">
        <f>'Data sup 2023'!L449</f>
        <v>0</v>
      </c>
      <c r="H444" s="197">
        <f>'Data sup 2023'!M449</f>
        <v>0</v>
      </c>
      <c r="I444" s="197">
        <f>'Data sup 2023'!N449</f>
        <v>0</v>
      </c>
      <c r="J444" s="197">
        <f>'Data sup 2023'!O449</f>
        <v>0</v>
      </c>
      <c r="K444" s="197">
        <f>'Data sup 2023'!P449</f>
        <v>0</v>
      </c>
      <c r="L444" s="197">
        <f>'Data sup 2023'!Q449</f>
        <v>0</v>
      </c>
      <c r="M444" s="197">
        <f>'Data sup 2023'!R449</f>
        <v>0</v>
      </c>
      <c r="N444" s="197">
        <f>'Data sup 2023'!S449</f>
        <v>0</v>
      </c>
      <c r="O444" s="197">
        <f>'Data sup 2023'!T449</f>
        <v>0</v>
      </c>
      <c r="P444" s="197">
        <f>'Data sup 2023'!U449</f>
        <v>0</v>
      </c>
      <c r="Q444" s="197">
        <f>'Data sup 2023'!V449</f>
        <v>0</v>
      </c>
      <c r="R444" s="197">
        <f>'Data sup 2023'!AI455</f>
        <v>0</v>
      </c>
      <c r="S444" s="198" t="str">
        <f t="shared" si="8"/>
        <v>N/A</v>
      </c>
      <c r="T444" s="194"/>
      <c r="U444" s="194"/>
      <c r="V444" s="194"/>
    </row>
    <row r="445" spans="1:22" ht="12.75">
      <c r="A445" s="186"/>
      <c r="B445" s="233" t="e">
        <f>'Data sup 2023'!A450</f>
        <v>#REF!</v>
      </c>
      <c r="C445" s="234"/>
      <c r="D445" s="195" t="e">
        <f>'Data sup 2023'!G450</f>
        <v>#REF!</v>
      </c>
      <c r="E445" s="196">
        <f>'Data sup 2023'!I450</f>
        <v>0</v>
      </c>
      <c r="F445" s="197">
        <f>'Data sup 2023'!K450</f>
        <v>0</v>
      </c>
      <c r="G445" s="197">
        <f>'Data sup 2023'!L450</f>
        <v>0</v>
      </c>
      <c r="H445" s="197">
        <f>'Data sup 2023'!M450</f>
        <v>0</v>
      </c>
      <c r="I445" s="197">
        <f>'Data sup 2023'!N450</f>
        <v>0</v>
      </c>
      <c r="J445" s="197">
        <f>'Data sup 2023'!O450</f>
        <v>0</v>
      </c>
      <c r="K445" s="197">
        <f>'Data sup 2023'!P450</f>
        <v>0</v>
      </c>
      <c r="L445" s="197">
        <f>'Data sup 2023'!Q450</f>
        <v>0</v>
      </c>
      <c r="M445" s="197">
        <f>'Data sup 2023'!R450</f>
        <v>0</v>
      </c>
      <c r="N445" s="197">
        <f>'Data sup 2023'!S450</f>
        <v>0</v>
      </c>
      <c r="O445" s="197">
        <f>'Data sup 2023'!T450</f>
        <v>0</v>
      </c>
      <c r="P445" s="197">
        <f>'Data sup 2023'!U450</f>
        <v>0</v>
      </c>
      <c r="Q445" s="197">
        <f>'Data sup 2023'!V450</f>
        <v>0</v>
      </c>
      <c r="R445" s="197">
        <f>'Data sup 2023'!AI456</f>
        <v>0</v>
      </c>
      <c r="S445" s="198" t="str">
        <f t="shared" si="8"/>
        <v>N/A</v>
      </c>
      <c r="T445" s="194"/>
      <c r="U445" s="194"/>
      <c r="V445" s="194"/>
    </row>
    <row r="446" spans="1:22" ht="12.75">
      <c r="A446" s="186"/>
      <c r="B446" s="233" t="e">
        <f>'Data sup 2023'!A451</f>
        <v>#REF!</v>
      </c>
      <c r="C446" s="234"/>
      <c r="D446" s="195" t="e">
        <f>'Data sup 2023'!G451</f>
        <v>#REF!</v>
      </c>
      <c r="E446" s="196">
        <f>'Data sup 2023'!I451</f>
        <v>0</v>
      </c>
      <c r="F446" s="197">
        <f>'Data sup 2023'!K451</f>
        <v>0</v>
      </c>
      <c r="G446" s="197">
        <f>'Data sup 2023'!L451</f>
        <v>0</v>
      </c>
      <c r="H446" s="197">
        <f>'Data sup 2023'!M451</f>
        <v>0</v>
      </c>
      <c r="I446" s="197">
        <f>'Data sup 2023'!N451</f>
        <v>0</v>
      </c>
      <c r="J446" s="197">
        <f>'Data sup 2023'!O451</f>
        <v>0</v>
      </c>
      <c r="K446" s="197">
        <f>'Data sup 2023'!P451</f>
        <v>0</v>
      </c>
      <c r="L446" s="197">
        <f>'Data sup 2023'!Q451</f>
        <v>0</v>
      </c>
      <c r="M446" s="197">
        <f>'Data sup 2023'!R451</f>
        <v>0</v>
      </c>
      <c r="N446" s="197">
        <f>'Data sup 2023'!S451</f>
        <v>0</v>
      </c>
      <c r="O446" s="197">
        <f>'Data sup 2023'!T451</f>
        <v>0</v>
      </c>
      <c r="P446" s="197">
        <f>'Data sup 2023'!U451</f>
        <v>0</v>
      </c>
      <c r="Q446" s="197">
        <f>'Data sup 2023'!V451</f>
        <v>0</v>
      </c>
      <c r="R446" s="197">
        <f>'Data sup 2023'!AI457</f>
        <v>0</v>
      </c>
      <c r="S446" s="198" t="str">
        <f t="shared" si="8"/>
        <v>N/A</v>
      </c>
      <c r="T446" s="194"/>
      <c r="U446" s="194"/>
      <c r="V446" s="194"/>
    </row>
    <row r="447" spans="1:22" ht="12.75">
      <c r="A447" s="186"/>
      <c r="B447" s="233" t="e">
        <f>'Data sup 2023'!A452</f>
        <v>#REF!</v>
      </c>
      <c r="C447" s="234"/>
      <c r="D447" s="195" t="e">
        <f>'Data sup 2023'!G452</f>
        <v>#REF!</v>
      </c>
      <c r="E447" s="196">
        <f>'Data sup 2023'!I452</f>
        <v>0</v>
      </c>
      <c r="F447" s="197">
        <f>'Data sup 2023'!K452</f>
        <v>0</v>
      </c>
      <c r="G447" s="197">
        <f>'Data sup 2023'!L452</f>
        <v>0</v>
      </c>
      <c r="H447" s="197">
        <f>'Data sup 2023'!M452</f>
        <v>0</v>
      </c>
      <c r="I447" s="197">
        <f>'Data sup 2023'!N452</f>
        <v>0</v>
      </c>
      <c r="J447" s="197">
        <f>'Data sup 2023'!O452</f>
        <v>0</v>
      </c>
      <c r="K447" s="197">
        <f>'Data sup 2023'!P452</f>
        <v>0</v>
      </c>
      <c r="L447" s="197">
        <f>'Data sup 2023'!Q452</f>
        <v>0</v>
      </c>
      <c r="M447" s="197">
        <f>'Data sup 2023'!R452</f>
        <v>0</v>
      </c>
      <c r="N447" s="197">
        <f>'Data sup 2023'!S452</f>
        <v>0</v>
      </c>
      <c r="O447" s="197">
        <f>'Data sup 2023'!T452</f>
        <v>0</v>
      </c>
      <c r="P447" s="197">
        <f>'Data sup 2023'!U452</f>
        <v>0</v>
      </c>
      <c r="Q447" s="197">
        <f>'Data sup 2023'!V452</f>
        <v>0</v>
      </c>
      <c r="R447" s="197">
        <f>'Data sup 2023'!AI458</f>
        <v>0</v>
      </c>
      <c r="S447" s="198" t="str">
        <f t="shared" si="8"/>
        <v>N/A</v>
      </c>
      <c r="T447" s="194"/>
      <c r="U447" s="194"/>
      <c r="V447" s="194"/>
    </row>
    <row r="448" spans="1:22" ht="12.75">
      <c r="A448" s="186"/>
      <c r="B448" s="233" t="e">
        <f>'Data sup 2023'!A453</f>
        <v>#REF!</v>
      </c>
      <c r="C448" s="234"/>
      <c r="D448" s="195" t="e">
        <f>'Data sup 2023'!G453</f>
        <v>#REF!</v>
      </c>
      <c r="E448" s="196">
        <f>'Data sup 2023'!I453</f>
        <v>0</v>
      </c>
      <c r="F448" s="197">
        <f>'Data sup 2023'!K453</f>
        <v>0</v>
      </c>
      <c r="G448" s="197">
        <f>'Data sup 2023'!L453</f>
        <v>0</v>
      </c>
      <c r="H448" s="197">
        <f>'Data sup 2023'!M453</f>
        <v>0</v>
      </c>
      <c r="I448" s="197">
        <f>'Data sup 2023'!N453</f>
        <v>0</v>
      </c>
      <c r="J448" s="197">
        <f>'Data sup 2023'!O453</f>
        <v>0</v>
      </c>
      <c r="K448" s="197">
        <f>'Data sup 2023'!P453</f>
        <v>0</v>
      </c>
      <c r="L448" s="197">
        <f>'Data sup 2023'!Q453</f>
        <v>0</v>
      </c>
      <c r="M448" s="197">
        <f>'Data sup 2023'!R453</f>
        <v>0</v>
      </c>
      <c r="N448" s="197">
        <f>'Data sup 2023'!S453</f>
        <v>0</v>
      </c>
      <c r="O448" s="197">
        <f>'Data sup 2023'!T453</f>
        <v>0</v>
      </c>
      <c r="P448" s="197">
        <f>'Data sup 2023'!U453</f>
        <v>0</v>
      </c>
      <c r="Q448" s="197">
        <f>'Data sup 2023'!V453</f>
        <v>0</v>
      </c>
      <c r="R448" s="197">
        <f>'Data sup 2023'!AI459</f>
        <v>0</v>
      </c>
      <c r="S448" s="198" t="str">
        <f t="shared" si="8"/>
        <v>N/A</v>
      </c>
      <c r="T448" s="194"/>
      <c r="U448" s="194"/>
      <c r="V448" s="194"/>
    </row>
    <row r="449" spans="1:22" ht="12.75">
      <c r="A449" s="186"/>
      <c r="B449" s="233" t="e">
        <f>'Data sup 2023'!A454</f>
        <v>#REF!</v>
      </c>
      <c r="C449" s="234"/>
      <c r="D449" s="195" t="e">
        <f>'Data sup 2023'!G454</f>
        <v>#REF!</v>
      </c>
      <c r="E449" s="196">
        <f>'Data sup 2023'!I454</f>
        <v>0</v>
      </c>
      <c r="F449" s="197">
        <f>'Data sup 2023'!K454</f>
        <v>0</v>
      </c>
      <c r="G449" s="197">
        <f>'Data sup 2023'!L454</f>
        <v>0</v>
      </c>
      <c r="H449" s="197">
        <f>'Data sup 2023'!M454</f>
        <v>0</v>
      </c>
      <c r="I449" s="197">
        <f>'Data sup 2023'!N454</f>
        <v>0</v>
      </c>
      <c r="J449" s="197">
        <f>'Data sup 2023'!O454</f>
        <v>0</v>
      </c>
      <c r="K449" s="197">
        <f>'Data sup 2023'!P454</f>
        <v>0</v>
      </c>
      <c r="L449" s="197">
        <f>'Data sup 2023'!Q454</f>
        <v>0</v>
      </c>
      <c r="M449" s="197">
        <f>'Data sup 2023'!R454</f>
        <v>0</v>
      </c>
      <c r="N449" s="197">
        <f>'Data sup 2023'!S454</f>
        <v>0</v>
      </c>
      <c r="O449" s="197">
        <f>'Data sup 2023'!T454</f>
        <v>0</v>
      </c>
      <c r="P449" s="197">
        <f>'Data sup 2023'!U454</f>
        <v>0</v>
      </c>
      <c r="Q449" s="197">
        <f>'Data sup 2023'!V454</f>
        <v>0</v>
      </c>
      <c r="R449" s="197">
        <f>'Data sup 2023'!AI460</f>
        <v>0</v>
      </c>
      <c r="S449" s="198" t="str">
        <f t="shared" si="8"/>
        <v>N/A</v>
      </c>
      <c r="T449" s="194"/>
      <c r="U449" s="194"/>
      <c r="V449" s="194"/>
    </row>
    <row r="450" spans="1:22" ht="12.75">
      <c r="A450" s="186"/>
      <c r="B450" s="233" t="e">
        <f>'Data sup 2023'!A455</f>
        <v>#REF!</v>
      </c>
      <c r="C450" s="234"/>
      <c r="D450" s="195" t="e">
        <f>'Data sup 2023'!G455</f>
        <v>#REF!</v>
      </c>
      <c r="E450" s="196">
        <f>'Data sup 2023'!I455</f>
        <v>0</v>
      </c>
      <c r="F450" s="197">
        <f>'Data sup 2023'!K455</f>
        <v>0</v>
      </c>
      <c r="G450" s="197">
        <f>'Data sup 2023'!L455</f>
        <v>0</v>
      </c>
      <c r="H450" s="197">
        <f>'Data sup 2023'!M455</f>
        <v>0</v>
      </c>
      <c r="I450" s="197">
        <f>'Data sup 2023'!N455</f>
        <v>0</v>
      </c>
      <c r="J450" s="197">
        <f>'Data sup 2023'!O455</f>
        <v>0</v>
      </c>
      <c r="K450" s="197">
        <f>'Data sup 2023'!P455</f>
        <v>0</v>
      </c>
      <c r="L450" s="197">
        <f>'Data sup 2023'!Q455</f>
        <v>0</v>
      </c>
      <c r="M450" s="197">
        <f>'Data sup 2023'!R455</f>
        <v>0</v>
      </c>
      <c r="N450" s="197">
        <f>'Data sup 2023'!S455</f>
        <v>0</v>
      </c>
      <c r="O450" s="197">
        <f>'Data sup 2023'!T455</f>
        <v>0</v>
      </c>
      <c r="P450" s="197">
        <f>'Data sup 2023'!U455</f>
        <v>0</v>
      </c>
      <c r="Q450" s="197">
        <f>'Data sup 2023'!V455</f>
        <v>0</v>
      </c>
      <c r="R450" s="197">
        <f>'Data sup 2023'!AI461</f>
        <v>0</v>
      </c>
      <c r="S450" s="198" t="str">
        <f t="shared" si="8"/>
        <v>N/A</v>
      </c>
      <c r="T450" s="194"/>
      <c r="U450" s="194"/>
      <c r="V450" s="194"/>
    </row>
    <row r="451" spans="1:22" ht="12.75">
      <c r="A451" s="186"/>
      <c r="B451" s="233" t="e">
        <f>'Data sup 2023'!A456</f>
        <v>#REF!</v>
      </c>
      <c r="C451" s="234"/>
      <c r="D451" s="195" t="e">
        <f>'Data sup 2023'!G456</f>
        <v>#REF!</v>
      </c>
      <c r="E451" s="196">
        <f>'Data sup 2023'!I456</f>
        <v>0</v>
      </c>
      <c r="F451" s="197">
        <f>'Data sup 2023'!K456</f>
        <v>0</v>
      </c>
      <c r="G451" s="197">
        <f>'Data sup 2023'!L456</f>
        <v>0</v>
      </c>
      <c r="H451" s="197">
        <f>'Data sup 2023'!M456</f>
        <v>0</v>
      </c>
      <c r="I451" s="197">
        <f>'Data sup 2023'!N456</f>
        <v>0</v>
      </c>
      <c r="J451" s="197">
        <f>'Data sup 2023'!O456</f>
        <v>0</v>
      </c>
      <c r="K451" s="197">
        <f>'Data sup 2023'!P456</f>
        <v>0</v>
      </c>
      <c r="L451" s="197">
        <f>'Data sup 2023'!Q456</f>
        <v>0</v>
      </c>
      <c r="M451" s="197">
        <f>'Data sup 2023'!R456</f>
        <v>0</v>
      </c>
      <c r="N451" s="197">
        <f>'Data sup 2023'!S456</f>
        <v>0</v>
      </c>
      <c r="O451" s="197">
        <f>'Data sup 2023'!T456</f>
        <v>0</v>
      </c>
      <c r="P451" s="197">
        <f>'Data sup 2023'!U456</f>
        <v>0</v>
      </c>
      <c r="Q451" s="197">
        <f>'Data sup 2023'!V456</f>
        <v>0</v>
      </c>
      <c r="R451" s="197">
        <f>'Data sup 2023'!AI462</f>
        <v>0</v>
      </c>
      <c r="S451" s="198" t="str">
        <f t="shared" si="8"/>
        <v>N/A</v>
      </c>
      <c r="T451" s="194"/>
      <c r="U451" s="194"/>
      <c r="V451" s="194"/>
    </row>
    <row r="452" spans="1:22" ht="12.75">
      <c r="A452" s="186"/>
      <c r="B452" s="233" t="e">
        <f>'Data sup 2023'!A457</f>
        <v>#REF!</v>
      </c>
      <c r="C452" s="234"/>
      <c r="D452" s="195" t="e">
        <f>'Data sup 2023'!G457</f>
        <v>#REF!</v>
      </c>
      <c r="E452" s="196">
        <f>'Data sup 2023'!I457</f>
        <v>0</v>
      </c>
      <c r="F452" s="197">
        <f>'Data sup 2023'!K457</f>
        <v>0</v>
      </c>
      <c r="G452" s="197">
        <f>'Data sup 2023'!L457</f>
        <v>0</v>
      </c>
      <c r="H452" s="197">
        <f>'Data sup 2023'!M457</f>
        <v>0</v>
      </c>
      <c r="I452" s="197">
        <f>'Data sup 2023'!N457</f>
        <v>0</v>
      </c>
      <c r="J452" s="197">
        <f>'Data sup 2023'!O457</f>
        <v>0</v>
      </c>
      <c r="K452" s="197">
        <f>'Data sup 2023'!P457</f>
        <v>0</v>
      </c>
      <c r="L452" s="197">
        <f>'Data sup 2023'!Q457</f>
        <v>0</v>
      </c>
      <c r="M452" s="197">
        <f>'Data sup 2023'!R457</f>
        <v>0</v>
      </c>
      <c r="N452" s="197">
        <f>'Data sup 2023'!S457</f>
        <v>0</v>
      </c>
      <c r="O452" s="197">
        <f>'Data sup 2023'!T457</f>
        <v>0</v>
      </c>
      <c r="P452" s="197">
        <f>'Data sup 2023'!U457</f>
        <v>0</v>
      </c>
      <c r="Q452" s="197">
        <f>'Data sup 2023'!V457</f>
        <v>0</v>
      </c>
      <c r="R452" s="197">
        <f>'Data sup 2023'!AI463</f>
        <v>0</v>
      </c>
      <c r="S452" s="198" t="str">
        <f t="shared" si="8"/>
        <v>N/A</v>
      </c>
      <c r="T452" s="194"/>
      <c r="U452" s="194"/>
      <c r="V452" s="194"/>
    </row>
    <row r="453" spans="1:22" ht="12.75">
      <c r="A453" s="186"/>
      <c r="B453" s="233" t="e">
        <f>'Data sup 2023'!A458</f>
        <v>#REF!</v>
      </c>
      <c r="C453" s="234"/>
      <c r="D453" s="195" t="e">
        <f>'Data sup 2023'!G458</f>
        <v>#REF!</v>
      </c>
      <c r="E453" s="196">
        <f>'Data sup 2023'!I458</f>
        <v>0</v>
      </c>
      <c r="F453" s="197">
        <f>'Data sup 2023'!K458</f>
        <v>0</v>
      </c>
      <c r="G453" s="197">
        <f>'Data sup 2023'!L458</f>
        <v>0</v>
      </c>
      <c r="H453" s="197">
        <f>'Data sup 2023'!M458</f>
        <v>0</v>
      </c>
      <c r="I453" s="197">
        <f>'Data sup 2023'!N458</f>
        <v>0</v>
      </c>
      <c r="J453" s="197">
        <f>'Data sup 2023'!O458</f>
        <v>0</v>
      </c>
      <c r="K453" s="197">
        <f>'Data sup 2023'!P458</f>
        <v>0</v>
      </c>
      <c r="L453" s="197">
        <f>'Data sup 2023'!Q458</f>
        <v>0</v>
      </c>
      <c r="M453" s="197">
        <f>'Data sup 2023'!R458</f>
        <v>0</v>
      </c>
      <c r="N453" s="197">
        <f>'Data sup 2023'!S458</f>
        <v>0</v>
      </c>
      <c r="O453" s="197">
        <f>'Data sup 2023'!T458</f>
        <v>0</v>
      </c>
      <c r="P453" s="197">
        <f>'Data sup 2023'!U458</f>
        <v>0</v>
      </c>
      <c r="Q453" s="197">
        <f>'Data sup 2023'!V458</f>
        <v>0</v>
      </c>
      <c r="R453" s="197">
        <f>'Data sup 2023'!AI464</f>
        <v>0</v>
      </c>
      <c r="S453" s="198" t="str">
        <f t="shared" si="8"/>
        <v>N/A</v>
      </c>
      <c r="T453" s="194"/>
      <c r="U453" s="194"/>
      <c r="V453" s="194"/>
    </row>
    <row r="454" spans="1:22" ht="12.75">
      <c r="A454" s="186"/>
      <c r="B454" s="233" t="e">
        <f>'Data sup 2023'!A459</f>
        <v>#REF!</v>
      </c>
      <c r="C454" s="234"/>
      <c r="D454" s="195" t="e">
        <f>'Data sup 2023'!G459</f>
        <v>#REF!</v>
      </c>
      <c r="E454" s="196">
        <f>'Data sup 2023'!I459</f>
        <v>0</v>
      </c>
      <c r="F454" s="197">
        <f>'Data sup 2023'!K459</f>
        <v>0</v>
      </c>
      <c r="G454" s="197">
        <f>'Data sup 2023'!L459</f>
        <v>0</v>
      </c>
      <c r="H454" s="197">
        <f>'Data sup 2023'!M459</f>
        <v>0</v>
      </c>
      <c r="I454" s="197">
        <f>'Data sup 2023'!N459</f>
        <v>0</v>
      </c>
      <c r="J454" s="197">
        <f>'Data sup 2023'!O459</f>
        <v>0</v>
      </c>
      <c r="K454" s="197">
        <f>'Data sup 2023'!P459</f>
        <v>0</v>
      </c>
      <c r="L454" s="197">
        <f>'Data sup 2023'!Q459</f>
        <v>0</v>
      </c>
      <c r="M454" s="197">
        <f>'Data sup 2023'!R459</f>
        <v>0</v>
      </c>
      <c r="N454" s="197">
        <f>'Data sup 2023'!S459</f>
        <v>0</v>
      </c>
      <c r="O454" s="197">
        <f>'Data sup 2023'!T459</f>
        <v>0</v>
      </c>
      <c r="P454" s="197">
        <f>'Data sup 2023'!U459</f>
        <v>0</v>
      </c>
      <c r="Q454" s="197">
        <f>'Data sup 2023'!V459</f>
        <v>0</v>
      </c>
      <c r="R454" s="197">
        <f>'Data sup 2023'!AI465</f>
        <v>0</v>
      </c>
      <c r="S454" s="198" t="str">
        <f t="shared" si="8"/>
        <v>N/A</v>
      </c>
      <c r="T454" s="194"/>
      <c r="U454" s="194"/>
      <c r="V454" s="194"/>
    </row>
    <row r="455" spans="1:22" ht="12.75">
      <c r="A455" s="186"/>
      <c r="B455" s="233" t="e">
        <f>'Data sup 2023'!A460</f>
        <v>#REF!</v>
      </c>
      <c r="C455" s="234"/>
      <c r="D455" s="195" t="e">
        <f>'Data sup 2023'!G460</f>
        <v>#REF!</v>
      </c>
      <c r="E455" s="196">
        <f>'Data sup 2023'!I460</f>
        <v>0</v>
      </c>
      <c r="F455" s="197">
        <f>'Data sup 2023'!K460</f>
        <v>0</v>
      </c>
      <c r="G455" s="197">
        <f>'Data sup 2023'!L460</f>
        <v>0</v>
      </c>
      <c r="H455" s="197">
        <f>'Data sup 2023'!M460</f>
        <v>0</v>
      </c>
      <c r="I455" s="197">
        <f>'Data sup 2023'!N460</f>
        <v>0</v>
      </c>
      <c r="J455" s="197">
        <f>'Data sup 2023'!O460</f>
        <v>0</v>
      </c>
      <c r="K455" s="197">
        <f>'Data sup 2023'!P460</f>
        <v>0</v>
      </c>
      <c r="L455" s="197">
        <f>'Data sup 2023'!Q460</f>
        <v>0</v>
      </c>
      <c r="M455" s="197">
        <f>'Data sup 2023'!R460</f>
        <v>0</v>
      </c>
      <c r="N455" s="197">
        <f>'Data sup 2023'!S460</f>
        <v>0</v>
      </c>
      <c r="O455" s="197">
        <f>'Data sup 2023'!T460</f>
        <v>0</v>
      </c>
      <c r="P455" s="197">
        <f>'Data sup 2023'!U460</f>
        <v>0</v>
      </c>
      <c r="Q455" s="197">
        <f>'Data sup 2023'!V460</f>
        <v>0</v>
      </c>
      <c r="R455" s="197">
        <f>'Data sup 2023'!AI466</f>
        <v>0</v>
      </c>
      <c r="S455" s="198" t="str">
        <f t="shared" si="8"/>
        <v>N/A</v>
      </c>
      <c r="T455" s="194"/>
      <c r="U455" s="194"/>
      <c r="V455" s="194"/>
    </row>
    <row r="456" spans="1:22" ht="12.75">
      <c r="A456" s="186"/>
      <c r="B456" s="233" t="e">
        <f>'Data sup 2023'!A461</f>
        <v>#REF!</v>
      </c>
      <c r="C456" s="234"/>
      <c r="D456" s="195" t="e">
        <f>'Data sup 2023'!G461</f>
        <v>#REF!</v>
      </c>
      <c r="E456" s="196">
        <f>'Data sup 2023'!I461</f>
        <v>0</v>
      </c>
      <c r="F456" s="197">
        <f>'Data sup 2023'!K461</f>
        <v>0</v>
      </c>
      <c r="G456" s="197">
        <f>'Data sup 2023'!L461</f>
        <v>0</v>
      </c>
      <c r="H456" s="197">
        <f>'Data sup 2023'!M461</f>
        <v>0</v>
      </c>
      <c r="I456" s="197">
        <f>'Data sup 2023'!N461</f>
        <v>0</v>
      </c>
      <c r="J456" s="197">
        <f>'Data sup 2023'!O461</f>
        <v>0</v>
      </c>
      <c r="K456" s="197">
        <f>'Data sup 2023'!P461</f>
        <v>0</v>
      </c>
      <c r="L456" s="197">
        <f>'Data sup 2023'!Q461</f>
        <v>0</v>
      </c>
      <c r="M456" s="197">
        <f>'Data sup 2023'!R461</f>
        <v>0</v>
      </c>
      <c r="N456" s="197">
        <f>'Data sup 2023'!S461</f>
        <v>0</v>
      </c>
      <c r="O456" s="197">
        <f>'Data sup 2023'!T461</f>
        <v>0</v>
      </c>
      <c r="P456" s="197">
        <f>'Data sup 2023'!U461</f>
        <v>0</v>
      </c>
      <c r="Q456" s="197">
        <f>'Data sup 2023'!V461</f>
        <v>0</v>
      </c>
      <c r="R456" s="197">
        <f>'Data sup 2023'!AI467</f>
        <v>0</v>
      </c>
      <c r="S456" s="198" t="str">
        <f t="shared" si="8"/>
        <v>N/A</v>
      </c>
      <c r="T456" s="194"/>
      <c r="U456" s="194"/>
      <c r="V456" s="194"/>
    </row>
    <row r="457" spans="1:22" ht="12.75">
      <c r="A457" s="186"/>
      <c r="B457" s="233" t="e">
        <f>'Data sup 2023'!A462</f>
        <v>#REF!</v>
      </c>
      <c r="C457" s="234"/>
      <c r="D457" s="195" t="e">
        <f>'Data sup 2023'!G462</f>
        <v>#REF!</v>
      </c>
      <c r="E457" s="196">
        <f>'Data sup 2023'!I462</f>
        <v>0</v>
      </c>
      <c r="F457" s="197">
        <f>'Data sup 2023'!K462</f>
        <v>0</v>
      </c>
      <c r="G457" s="197">
        <f>'Data sup 2023'!L462</f>
        <v>0</v>
      </c>
      <c r="H457" s="197">
        <f>'Data sup 2023'!M462</f>
        <v>0</v>
      </c>
      <c r="I457" s="197">
        <f>'Data sup 2023'!N462</f>
        <v>0</v>
      </c>
      <c r="J457" s="197">
        <f>'Data sup 2023'!O462</f>
        <v>0</v>
      </c>
      <c r="K457" s="197">
        <f>'Data sup 2023'!P462</f>
        <v>0</v>
      </c>
      <c r="L457" s="197">
        <f>'Data sup 2023'!Q462</f>
        <v>0</v>
      </c>
      <c r="M457" s="197">
        <f>'Data sup 2023'!R462</f>
        <v>0</v>
      </c>
      <c r="N457" s="197">
        <f>'Data sup 2023'!S462</f>
        <v>0</v>
      </c>
      <c r="O457" s="197">
        <f>'Data sup 2023'!T462</f>
        <v>0</v>
      </c>
      <c r="P457" s="197">
        <f>'Data sup 2023'!U462</f>
        <v>0</v>
      </c>
      <c r="Q457" s="197">
        <f>'Data sup 2023'!V462</f>
        <v>0</v>
      </c>
      <c r="R457" s="197">
        <f>'Data sup 2023'!AI468</f>
        <v>0</v>
      </c>
      <c r="S457" s="198" t="str">
        <f t="shared" si="8"/>
        <v>N/A</v>
      </c>
      <c r="T457" s="194"/>
      <c r="U457" s="194"/>
      <c r="V457" s="194"/>
    </row>
    <row r="458" spans="1:22" ht="12.75">
      <c r="A458" s="186"/>
      <c r="B458" s="233" t="e">
        <f>'Data sup 2023'!A463</f>
        <v>#REF!</v>
      </c>
      <c r="C458" s="234"/>
      <c r="D458" s="195" t="e">
        <f>'Data sup 2023'!G463</f>
        <v>#REF!</v>
      </c>
      <c r="E458" s="196">
        <f>'Data sup 2023'!I463</f>
        <v>0</v>
      </c>
      <c r="F458" s="197">
        <f>'Data sup 2023'!K463</f>
        <v>0</v>
      </c>
      <c r="G458" s="197">
        <f>'Data sup 2023'!L463</f>
        <v>0</v>
      </c>
      <c r="H458" s="197">
        <f>'Data sup 2023'!M463</f>
        <v>0</v>
      </c>
      <c r="I458" s="197">
        <f>'Data sup 2023'!N463</f>
        <v>0</v>
      </c>
      <c r="J458" s="197">
        <f>'Data sup 2023'!O463</f>
        <v>0</v>
      </c>
      <c r="K458" s="197">
        <f>'Data sup 2023'!P463</f>
        <v>0</v>
      </c>
      <c r="L458" s="197">
        <f>'Data sup 2023'!Q463</f>
        <v>0</v>
      </c>
      <c r="M458" s="197">
        <f>'Data sup 2023'!R463</f>
        <v>0</v>
      </c>
      <c r="N458" s="197">
        <f>'Data sup 2023'!S463</f>
        <v>0</v>
      </c>
      <c r="O458" s="197">
        <f>'Data sup 2023'!T463</f>
        <v>0</v>
      </c>
      <c r="P458" s="197">
        <f>'Data sup 2023'!U463</f>
        <v>0</v>
      </c>
      <c r="Q458" s="197">
        <f>'Data sup 2023'!V463</f>
        <v>0</v>
      </c>
      <c r="R458" s="197">
        <f>'Data sup 2023'!AI469</f>
        <v>0</v>
      </c>
      <c r="S458" s="198" t="str">
        <f t="shared" si="8"/>
        <v>N/A</v>
      </c>
      <c r="T458" s="194"/>
      <c r="U458" s="194"/>
      <c r="V458" s="194"/>
    </row>
    <row r="459" spans="1:22" ht="12.75">
      <c r="A459" s="186"/>
      <c r="B459" s="233" t="e">
        <f>'Data sup 2023'!A464</f>
        <v>#REF!</v>
      </c>
      <c r="C459" s="234"/>
      <c r="D459" s="195" t="e">
        <f>'Data sup 2023'!G464</f>
        <v>#REF!</v>
      </c>
      <c r="E459" s="196">
        <f>'Data sup 2023'!I464</f>
        <v>0</v>
      </c>
      <c r="F459" s="197">
        <f>'Data sup 2023'!K464</f>
        <v>0</v>
      </c>
      <c r="G459" s="197">
        <f>'Data sup 2023'!L464</f>
        <v>0</v>
      </c>
      <c r="H459" s="197">
        <f>'Data sup 2023'!M464</f>
        <v>0</v>
      </c>
      <c r="I459" s="197">
        <f>'Data sup 2023'!N464</f>
        <v>0</v>
      </c>
      <c r="J459" s="197">
        <f>'Data sup 2023'!O464</f>
        <v>0</v>
      </c>
      <c r="K459" s="197">
        <f>'Data sup 2023'!P464</f>
        <v>0</v>
      </c>
      <c r="L459" s="197">
        <f>'Data sup 2023'!Q464</f>
        <v>0</v>
      </c>
      <c r="M459" s="197">
        <f>'Data sup 2023'!R464</f>
        <v>0</v>
      </c>
      <c r="N459" s="197">
        <f>'Data sup 2023'!S464</f>
        <v>0</v>
      </c>
      <c r="O459" s="197">
        <f>'Data sup 2023'!T464</f>
        <v>0</v>
      </c>
      <c r="P459" s="197">
        <f>'Data sup 2023'!U464</f>
        <v>0</v>
      </c>
      <c r="Q459" s="197">
        <f>'Data sup 2023'!V464</f>
        <v>0</v>
      </c>
      <c r="R459" s="197">
        <f>'Data sup 2023'!AI470</f>
        <v>0</v>
      </c>
      <c r="S459" s="198" t="str">
        <f t="shared" si="8"/>
        <v>N/A</v>
      </c>
      <c r="T459" s="194"/>
      <c r="U459" s="194"/>
      <c r="V459" s="194"/>
    </row>
    <row r="460" spans="1:22" ht="12.75">
      <c r="A460" s="186"/>
      <c r="B460" s="233" t="e">
        <f>'Data sup 2023'!A465</f>
        <v>#REF!</v>
      </c>
      <c r="C460" s="234"/>
      <c r="D460" s="195" t="e">
        <f>'Data sup 2023'!G465</f>
        <v>#REF!</v>
      </c>
      <c r="E460" s="196">
        <f>'Data sup 2023'!I465</f>
        <v>0</v>
      </c>
      <c r="F460" s="197">
        <f>'Data sup 2023'!K465</f>
        <v>0</v>
      </c>
      <c r="G460" s="197">
        <f>'Data sup 2023'!L465</f>
        <v>0</v>
      </c>
      <c r="H460" s="197">
        <f>'Data sup 2023'!M465</f>
        <v>0</v>
      </c>
      <c r="I460" s="197">
        <f>'Data sup 2023'!N465</f>
        <v>0</v>
      </c>
      <c r="J460" s="197">
        <f>'Data sup 2023'!O465</f>
        <v>0</v>
      </c>
      <c r="K460" s="197">
        <f>'Data sup 2023'!P465</f>
        <v>0</v>
      </c>
      <c r="L460" s="197">
        <f>'Data sup 2023'!Q465</f>
        <v>0</v>
      </c>
      <c r="M460" s="197">
        <f>'Data sup 2023'!R465</f>
        <v>0</v>
      </c>
      <c r="N460" s="197">
        <f>'Data sup 2023'!S465</f>
        <v>0</v>
      </c>
      <c r="O460" s="197">
        <f>'Data sup 2023'!T465</f>
        <v>0</v>
      </c>
      <c r="P460" s="197">
        <f>'Data sup 2023'!U465</f>
        <v>0</v>
      </c>
      <c r="Q460" s="197">
        <f>'Data sup 2023'!V465</f>
        <v>0</v>
      </c>
      <c r="R460" s="197">
        <f>'Data sup 2023'!AI471</f>
        <v>0</v>
      </c>
      <c r="S460" s="198" t="str">
        <f t="shared" si="8"/>
        <v>N/A</v>
      </c>
      <c r="T460" s="194"/>
      <c r="U460" s="194"/>
      <c r="V460" s="194"/>
    </row>
    <row r="461" spans="1:22" ht="12.75">
      <c r="A461" s="186"/>
      <c r="B461" s="233" t="e">
        <f>'Data sup 2023'!A466</f>
        <v>#REF!</v>
      </c>
      <c r="C461" s="234"/>
      <c r="D461" s="195" t="e">
        <f>'Data sup 2023'!G466</f>
        <v>#REF!</v>
      </c>
      <c r="E461" s="196">
        <f>'Data sup 2023'!I466</f>
        <v>0</v>
      </c>
      <c r="F461" s="197">
        <f>'Data sup 2023'!K466</f>
        <v>0</v>
      </c>
      <c r="G461" s="197">
        <f>'Data sup 2023'!L466</f>
        <v>0</v>
      </c>
      <c r="H461" s="197">
        <f>'Data sup 2023'!M466</f>
        <v>0</v>
      </c>
      <c r="I461" s="197">
        <f>'Data sup 2023'!N466</f>
        <v>0</v>
      </c>
      <c r="J461" s="197">
        <f>'Data sup 2023'!O466</f>
        <v>0</v>
      </c>
      <c r="K461" s="197">
        <f>'Data sup 2023'!P466</f>
        <v>0</v>
      </c>
      <c r="L461" s="197">
        <f>'Data sup 2023'!Q466</f>
        <v>0</v>
      </c>
      <c r="M461" s="197">
        <f>'Data sup 2023'!R466</f>
        <v>0</v>
      </c>
      <c r="N461" s="197">
        <f>'Data sup 2023'!S466</f>
        <v>0</v>
      </c>
      <c r="O461" s="197">
        <f>'Data sup 2023'!T466</f>
        <v>0</v>
      </c>
      <c r="P461" s="197">
        <f>'Data sup 2023'!U466</f>
        <v>0</v>
      </c>
      <c r="Q461" s="197">
        <f>'Data sup 2023'!V466</f>
        <v>0</v>
      </c>
      <c r="R461" s="197">
        <f>'Data sup 2023'!AI472</f>
        <v>0</v>
      </c>
      <c r="S461" s="198" t="str">
        <f t="shared" si="8"/>
        <v>N/A</v>
      </c>
      <c r="T461" s="194"/>
      <c r="U461" s="194"/>
      <c r="V461" s="194"/>
    </row>
    <row r="462" spans="1:22" ht="12.75">
      <c r="A462" s="186"/>
      <c r="B462" s="233" t="e">
        <f>'Data sup 2023'!A467</f>
        <v>#REF!</v>
      </c>
      <c r="C462" s="234"/>
      <c r="D462" s="195" t="e">
        <f>'Data sup 2023'!G467</f>
        <v>#REF!</v>
      </c>
      <c r="E462" s="196">
        <f>'Data sup 2023'!I467</f>
        <v>0</v>
      </c>
      <c r="F462" s="197">
        <f>'Data sup 2023'!K467</f>
        <v>0</v>
      </c>
      <c r="G462" s="197">
        <f>'Data sup 2023'!L467</f>
        <v>0</v>
      </c>
      <c r="H462" s="197">
        <f>'Data sup 2023'!M467</f>
        <v>0</v>
      </c>
      <c r="I462" s="197">
        <f>'Data sup 2023'!N467</f>
        <v>0</v>
      </c>
      <c r="J462" s="197">
        <f>'Data sup 2023'!O467</f>
        <v>0</v>
      </c>
      <c r="K462" s="197">
        <f>'Data sup 2023'!P467</f>
        <v>0</v>
      </c>
      <c r="L462" s="197">
        <f>'Data sup 2023'!Q467</f>
        <v>0</v>
      </c>
      <c r="M462" s="197">
        <f>'Data sup 2023'!R467</f>
        <v>0</v>
      </c>
      <c r="N462" s="197">
        <f>'Data sup 2023'!S467</f>
        <v>0</v>
      </c>
      <c r="O462" s="197">
        <f>'Data sup 2023'!T467</f>
        <v>0</v>
      </c>
      <c r="P462" s="197">
        <f>'Data sup 2023'!U467</f>
        <v>0</v>
      </c>
      <c r="Q462" s="197">
        <f>'Data sup 2023'!V467</f>
        <v>0</v>
      </c>
      <c r="R462" s="197">
        <f>'Data sup 2023'!AI473</f>
        <v>0</v>
      </c>
      <c r="S462" s="198" t="str">
        <f t="shared" si="8"/>
        <v>N/A</v>
      </c>
      <c r="T462" s="194"/>
      <c r="U462" s="194"/>
      <c r="V462" s="194"/>
    </row>
    <row r="463" spans="1:22" ht="12.75">
      <c r="A463" s="186"/>
      <c r="B463" s="233" t="e">
        <f>'Data sup 2023'!A468</f>
        <v>#REF!</v>
      </c>
      <c r="C463" s="234"/>
      <c r="D463" s="195" t="e">
        <f>'Data sup 2023'!G468</f>
        <v>#REF!</v>
      </c>
      <c r="E463" s="196">
        <f>'Data sup 2023'!I468</f>
        <v>0</v>
      </c>
      <c r="F463" s="197">
        <f>'Data sup 2023'!K468</f>
        <v>0</v>
      </c>
      <c r="G463" s="197">
        <f>'Data sup 2023'!L468</f>
        <v>0</v>
      </c>
      <c r="H463" s="197">
        <f>'Data sup 2023'!M468</f>
        <v>0</v>
      </c>
      <c r="I463" s="197">
        <f>'Data sup 2023'!N468</f>
        <v>0</v>
      </c>
      <c r="J463" s="197">
        <f>'Data sup 2023'!O468</f>
        <v>0</v>
      </c>
      <c r="K463" s="197">
        <f>'Data sup 2023'!P468</f>
        <v>0</v>
      </c>
      <c r="L463" s="197">
        <f>'Data sup 2023'!Q468</f>
        <v>0</v>
      </c>
      <c r="M463" s="197">
        <f>'Data sup 2023'!R468</f>
        <v>0</v>
      </c>
      <c r="N463" s="197">
        <f>'Data sup 2023'!S468</f>
        <v>0</v>
      </c>
      <c r="O463" s="197">
        <f>'Data sup 2023'!T468</f>
        <v>0</v>
      </c>
      <c r="P463" s="197">
        <f>'Data sup 2023'!U468</f>
        <v>0</v>
      </c>
      <c r="Q463" s="197">
        <f>'Data sup 2023'!V468</f>
        <v>0</v>
      </c>
      <c r="R463" s="197">
        <f>'Data sup 2023'!AI474</f>
        <v>0</v>
      </c>
      <c r="S463" s="198" t="str">
        <f t="shared" si="8"/>
        <v>N/A</v>
      </c>
      <c r="T463" s="194"/>
      <c r="U463" s="194"/>
      <c r="V463" s="194"/>
    </row>
    <row r="464" spans="1:22" ht="12.75">
      <c r="A464" s="186"/>
      <c r="B464" s="233" t="e">
        <f>'Data sup 2023'!A469</f>
        <v>#REF!</v>
      </c>
      <c r="C464" s="234"/>
      <c r="D464" s="195" t="e">
        <f>'Data sup 2023'!G469</f>
        <v>#REF!</v>
      </c>
      <c r="E464" s="196">
        <f>'Data sup 2023'!I469</f>
        <v>0</v>
      </c>
      <c r="F464" s="197">
        <f>'Data sup 2023'!K469</f>
        <v>0</v>
      </c>
      <c r="G464" s="197">
        <f>'Data sup 2023'!L469</f>
        <v>0</v>
      </c>
      <c r="H464" s="197">
        <f>'Data sup 2023'!M469</f>
        <v>0</v>
      </c>
      <c r="I464" s="197">
        <f>'Data sup 2023'!N469</f>
        <v>0</v>
      </c>
      <c r="J464" s="197">
        <f>'Data sup 2023'!O469</f>
        <v>0</v>
      </c>
      <c r="K464" s="197">
        <f>'Data sup 2023'!P469</f>
        <v>0</v>
      </c>
      <c r="L464" s="197">
        <f>'Data sup 2023'!Q469</f>
        <v>0</v>
      </c>
      <c r="M464" s="197">
        <f>'Data sup 2023'!R469</f>
        <v>0</v>
      </c>
      <c r="N464" s="197">
        <f>'Data sup 2023'!S469</f>
        <v>0</v>
      </c>
      <c r="O464" s="197">
        <f>'Data sup 2023'!T469</f>
        <v>0</v>
      </c>
      <c r="P464" s="197">
        <f>'Data sup 2023'!U469</f>
        <v>0</v>
      </c>
      <c r="Q464" s="197">
        <f>'Data sup 2023'!V469</f>
        <v>0</v>
      </c>
      <c r="R464" s="197">
        <f>'Data sup 2023'!AI475</f>
        <v>0</v>
      </c>
      <c r="S464" s="198" t="str">
        <f t="shared" si="8"/>
        <v>N/A</v>
      </c>
      <c r="T464" s="194"/>
      <c r="U464" s="194"/>
      <c r="V464" s="194"/>
    </row>
    <row r="465" spans="1:22" ht="12.75">
      <c r="A465" s="186"/>
      <c r="B465" s="233" t="e">
        <f>'Data sup 2023'!A470</f>
        <v>#REF!</v>
      </c>
      <c r="C465" s="234"/>
      <c r="D465" s="195" t="e">
        <f>'Data sup 2023'!G470</f>
        <v>#REF!</v>
      </c>
      <c r="E465" s="196">
        <f>'Data sup 2023'!I470</f>
        <v>0</v>
      </c>
      <c r="F465" s="197">
        <f>'Data sup 2023'!K470</f>
        <v>0</v>
      </c>
      <c r="G465" s="197">
        <f>'Data sup 2023'!L470</f>
        <v>0</v>
      </c>
      <c r="H465" s="197">
        <f>'Data sup 2023'!M470</f>
        <v>0</v>
      </c>
      <c r="I465" s="197">
        <f>'Data sup 2023'!N470</f>
        <v>0</v>
      </c>
      <c r="J465" s="197">
        <f>'Data sup 2023'!O470</f>
        <v>0</v>
      </c>
      <c r="K465" s="197">
        <f>'Data sup 2023'!P470</f>
        <v>0</v>
      </c>
      <c r="L465" s="197">
        <f>'Data sup 2023'!Q470</f>
        <v>0</v>
      </c>
      <c r="M465" s="197">
        <f>'Data sup 2023'!R470</f>
        <v>0</v>
      </c>
      <c r="N465" s="197">
        <f>'Data sup 2023'!S470</f>
        <v>0</v>
      </c>
      <c r="O465" s="197">
        <f>'Data sup 2023'!T470</f>
        <v>0</v>
      </c>
      <c r="P465" s="197">
        <f>'Data sup 2023'!U470</f>
        <v>0</v>
      </c>
      <c r="Q465" s="197">
        <f>'Data sup 2023'!V470</f>
        <v>0</v>
      </c>
      <c r="R465" s="197">
        <f>'Data sup 2023'!AI476</f>
        <v>0</v>
      </c>
      <c r="S465" s="198" t="str">
        <f t="shared" si="8"/>
        <v>N/A</v>
      </c>
      <c r="T465" s="194"/>
      <c r="U465" s="194"/>
      <c r="V465" s="194"/>
    </row>
    <row r="466" spans="1:22" ht="12.75">
      <c r="A466" s="186"/>
      <c r="B466" s="233" t="e">
        <f>'Data sup 2023'!A471</f>
        <v>#REF!</v>
      </c>
      <c r="C466" s="234"/>
      <c r="D466" s="195" t="e">
        <f>'Data sup 2023'!G471</f>
        <v>#REF!</v>
      </c>
      <c r="E466" s="196">
        <f>'Data sup 2023'!I471</f>
        <v>0</v>
      </c>
      <c r="F466" s="197">
        <f>'Data sup 2023'!K471</f>
        <v>0</v>
      </c>
      <c r="G466" s="197">
        <f>'Data sup 2023'!L471</f>
        <v>0</v>
      </c>
      <c r="H466" s="197">
        <f>'Data sup 2023'!M471</f>
        <v>0</v>
      </c>
      <c r="I466" s="197">
        <f>'Data sup 2023'!N471</f>
        <v>0</v>
      </c>
      <c r="J466" s="197">
        <f>'Data sup 2023'!O471</f>
        <v>0</v>
      </c>
      <c r="K466" s="197">
        <f>'Data sup 2023'!P471</f>
        <v>0</v>
      </c>
      <c r="L466" s="197">
        <f>'Data sup 2023'!Q471</f>
        <v>0</v>
      </c>
      <c r="M466" s="197">
        <f>'Data sup 2023'!R471</f>
        <v>0</v>
      </c>
      <c r="N466" s="197">
        <f>'Data sup 2023'!S471</f>
        <v>0</v>
      </c>
      <c r="O466" s="197">
        <f>'Data sup 2023'!T471</f>
        <v>0</v>
      </c>
      <c r="P466" s="197">
        <f>'Data sup 2023'!U471</f>
        <v>0</v>
      </c>
      <c r="Q466" s="197">
        <f>'Data sup 2023'!V471</f>
        <v>0</v>
      </c>
      <c r="R466" s="197">
        <f>'Data sup 2023'!AI477</f>
        <v>0</v>
      </c>
      <c r="S466" s="198" t="str">
        <f t="shared" si="8"/>
        <v>N/A</v>
      </c>
      <c r="T466" s="194"/>
      <c r="U466" s="194"/>
      <c r="V466" s="194"/>
    </row>
    <row r="467" spans="1:22" ht="12.75">
      <c r="A467" s="186"/>
      <c r="B467" s="233" t="e">
        <f>'Data sup 2023'!A472</f>
        <v>#REF!</v>
      </c>
      <c r="C467" s="234"/>
      <c r="D467" s="195" t="e">
        <f>'Data sup 2023'!G472</f>
        <v>#REF!</v>
      </c>
      <c r="E467" s="196">
        <f>'Data sup 2023'!I472</f>
        <v>0</v>
      </c>
      <c r="F467" s="197">
        <f>'Data sup 2023'!K472</f>
        <v>0</v>
      </c>
      <c r="G467" s="197">
        <f>'Data sup 2023'!L472</f>
        <v>0</v>
      </c>
      <c r="H467" s="197">
        <f>'Data sup 2023'!M472</f>
        <v>0</v>
      </c>
      <c r="I467" s="197">
        <f>'Data sup 2023'!N472</f>
        <v>0</v>
      </c>
      <c r="J467" s="197">
        <f>'Data sup 2023'!O472</f>
        <v>0</v>
      </c>
      <c r="K467" s="197">
        <f>'Data sup 2023'!P472</f>
        <v>0</v>
      </c>
      <c r="L467" s="197">
        <f>'Data sup 2023'!Q472</f>
        <v>0</v>
      </c>
      <c r="M467" s="197">
        <f>'Data sup 2023'!R472</f>
        <v>0</v>
      </c>
      <c r="N467" s="197">
        <f>'Data sup 2023'!S472</f>
        <v>0</v>
      </c>
      <c r="O467" s="197">
        <f>'Data sup 2023'!T472</f>
        <v>0</v>
      </c>
      <c r="P467" s="197">
        <f>'Data sup 2023'!U472</f>
        <v>0</v>
      </c>
      <c r="Q467" s="197">
        <f>'Data sup 2023'!V472</f>
        <v>0</v>
      </c>
      <c r="R467" s="197">
        <f>'Data sup 2023'!AI478</f>
        <v>0</v>
      </c>
      <c r="S467" s="198" t="str">
        <f t="shared" si="8"/>
        <v>N/A</v>
      </c>
      <c r="T467" s="194"/>
      <c r="U467" s="194"/>
      <c r="V467" s="194"/>
    </row>
    <row r="468" spans="1:22" ht="12.75">
      <c r="A468" s="186"/>
      <c r="B468" s="233" t="e">
        <f>'Data sup 2023'!A473</f>
        <v>#REF!</v>
      </c>
      <c r="C468" s="234"/>
      <c r="D468" s="195" t="e">
        <f>'Data sup 2023'!G473</f>
        <v>#REF!</v>
      </c>
      <c r="E468" s="196">
        <f>'Data sup 2023'!I473</f>
        <v>0</v>
      </c>
      <c r="F468" s="197">
        <f>'Data sup 2023'!K473</f>
        <v>0</v>
      </c>
      <c r="G468" s="197">
        <f>'Data sup 2023'!L473</f>
        <v>0</v>
      </c>
      <c r="H468" s="197">
        <f>'Data sup 2023'!M473</f>
        <v>0</v>
      </c>
      <c r="I468" s="197">
        <f>'Data sup 2023'!N473</f>
        <v>0</v>
      </c>
      <c r="J468" s="197">
        <f>'Data sup 2023'!O473</f>
        <v>0</v>
      </c>
      <c r="K468" s="197">
        <f>'Data sup 2023'!P473</f>
        <v>0</v>
      </c>
      <c r="L468" s="197">
        <f>'Data sup 2023'!Q473</f>
        <v>0</v>
      </c>
      <c r="M468" s="197">
        <f>'Data sup 2023'!R473</f>
        <v>0</v>
      </c>
      <c r="N468" s="197">
        <f>'Data sup 2023'!S473</f>
        <v>0</v>
      </c>
      <c r="O468" s="197">
        <f>'Data sup 2023'!T473</f>
        <v>0</v>
      </c>
      <c r="P468" s="197">
        <f>'Data sup 2023'!U473</f>
        <v>0</v>
      </c>
      <c r="Q468" s="197">
        <f>'Data sup 2023'!V473</f>
        <v>0</v>
      </c>
      <c r="R468" s="197">
        <f>'Data sup 2023'!AI479</f>
        <v>0</v>
      </c>
      <c r="S468" s="198" t="str">
        <f t="shared" si="8"/>
        <v>N/A</v>
      </c>
      <c r="T468" s="194"/>
      <c r="U468" s="194"/>
      <c r="V468" s="194"/>
    </row>
    <row r="469" spans="1:22" ht="12.75">
      <c r="A469" s="186"/>
      <c r="B469" s="233" t="e">
        <f>'Data sup 2023'!A474</f>
        <v>#REF!</v>
      </c>
      <c r="C469" s="234"/>
      <c r="D469" s="195" t="e">
        <f>'Data sup 2023'!G474</f>
        <v>#REF!</v>
      </c>
      <c r="E469" s="196">
        <f>'Data sup 2023'!I474</f>
        <v>0</v>
      </c>
      <c r="F469" s="197">
        <f>'Data sup 2023'!K474</f>
        <v>0</v>
      </c>
      <c r="G469" s="197">
        <f>'Data sup 2023'!L474</f>
        <v>0</v>
      </c>
      <c r="H469" s="197">
        <f>'Data sup 2023'!M474</f>
        <v>0</v>
      </c>
      <c r="I469" s="197">
        <f>'Data sup 2023'!N474</f>
        <v>0</v>
      </c>
      <c r="J469" s="197">
        <f>'Data sup 2023'!O474</f>
        <v>0</v>
      </c>
      <c r="K469" s="197">
        <f>'Data sup 2023'!P474</f>
        <v>0</v>
      </c>
      <c r="L469" s="197">
        <f>'Data sup 2023'!Q474</f>
        <v>0</v>
      </c>
      <c r="M469" s="197">
        <f>'Data sup 2023'!R474</f>
        <v>0</v>
      </c>
      <c r="N469" s="197">
        <f>'Data sup 2023'!S474</f>
        <v>0</v>
      </c>
      <c r="O469" s="197">
        <f>'Data sup 2023'!T474</f>
        <v>0</v>
      </c>
      <c r="P469" s="197">
        <f>'Data sup 2023'!U474</f>
        <v>0</v>
      </c>
      <c r="Q469" s="197">
        <f>'Data sup 2023'!V474</f>
        <v>0</v>
      </c>
      <c r="R469" s="197">
        <f>'Data sup 2023'!AI480</f>
        <v>0</v>
      </c>
      <c r="S469" s="198" t="str">
        <f t="shared" si="8"/>
        <v>N/A</v>
      </c>
      <c r="T469" s="194"/>
      <c r="U469" s="194"/>
      <c r="V469" s="194"/>
    </row>
    <row r="470" spans="1:22" ht="12.75">
      <c r="A470" s="186"/>
      <c r="B470" s="233" t="e">
        <f>'Data sup 2023'!A475</f>
        <v>#REF!</v>
      </c>
      <c r="C470" s="234"/>
      <c r="D470" s="195" t="e">
        <f>'Data sup 2023'!G475</f>
        <v>#REF!</v>
      </c>
      <c r="E470" s="196">
        <f>'Data sup 2023'!I475</f>
        <v>0</v>
      </c>
      <c r="F470" s="197">
        <f>'Data sup 2023'!K475</f>
        <v>0</v>
      </c>
      <c r="G470" s="197">
        <f>'Data sup 2023'!L475</f>
        <v>0</v>
      </c>
      <c r="H470" s="197">
        <f>'Data sup 2023'!M475</f>
        <v>0</v>
      </c>
      <c r="I470" s="197">
        <f>'Data sup 2023'!N475</f>
        <v>0</v>
      </c>
      <c r="J470" s="197">
        <f>'Data sup 2023'!O475</f>
        <v>0</v>
      </c>
      <c r="K470" s="197">
        <f>'Data sup 2023'!P475</f>
        <v>0</v>
      </c>
      <c r="L470" s="197">
        <f>'Data sup 2023'!Q475</f>
        <v>0</v>
      </c>
      <c r="M470" s="197">
        <f>'Data sup 2023'!R475</f>
        <v>0</v>
      </c>
      <c r="N470" s="197">
        <f>'Data sup 2023'!S475</f>
        <v>0</v>
      </c>
      <c r="O470" s="197">
        <f>'Data sup 2023'!T475</f>
        <v>0</v>
      </c>
      <c r="P470" s="197">
        <f>'Data sup 2023'!U475</f>
        <v>0</v>
      </c>
      <c r="Q470" s="197">
        <f>'Data sup 2023'!V475</f>
        <v>0</v>
      </c>
      <c r="R470" s="197">
        <f>'Data sup 2023'!AI481</f>
        <v>0</v>
      </c>
      <c r="S470" s="198" t="str">
        <f t="shared" si="8"/>
        <v>N/A</v>
      </c>
      <c r="T470" s="194"/>
      <c r="U470" s="194"/>
      <c r="V470" s="194"/>
    </row>
    <row r="471" spans="1:22" ht="12.75">
      <c r="A471" s="186"/>
      <c r="B471" s="233" t="e">
        <f>'Data sup 2023'!A476</f>
        <v>#REF!</v>
      </c>
      <c r="C471" s="234"/>
      <c r="D471" s="195" t="e">
        <f>'Data sup 2023'!G476</f>
        <v>#REF!</v>
      </c>
      <c r="E471" s="196">
        <f>'Data sup 2023'!I476</f>
        <v>0</v>
      </c>
      <c r="F471" s="197">
        <f>'Data sup 2023'!K476</f>
        <v>0</v>
      </c>
      <c r="G471" s="197">
        <f>'Data sup 2023'!L476</f>
        <v>0</v>
      </c>
      <c r="H471" s="197">
        <f>'Data sup 2023'!M476</f>
        <v>0</v>
      </c>
      <c r="I471" s="197">
        <f>'Data sup 2023'!N476</f>
        <v>0</v>
      </c>
      <c r="J471" s="197">
        <f>'Data sup 2023'!O476</f>
        <v>0</v>
      </c>
      <c r="K471" s="197">
        <f>'Data sup 2023'!P476</f>
        <v>0</v>
      </c>
      <c r="L471" s="197">
        <f>'Data sup 2023'!Q476</f>
        <v>0</v>
      </c>
      <c r="M471" s="197">
        <f>'Data sup 2023'!R476</f>
        <v>0</v>
      </c>
      <c r="N471" s="197">
        <f>'Data sup 2023'!S476</f>
        <v>0</v>
      </c>
      <c r="O471" s="197">
        <f>'Data sup 2023'!T476</f>
        <v>0</v>
      </c>
      <c r="P471" s="197">
        <f>'Data sup 2023'!U476</f>
        <v>0</v>
      </c>
      <c r="Q471" s="197">
        <f>'Data sup 2023'!V476</f>
        <v>0</v>
      </c>
      <c r="R471" s="197">
        <f>'Data sup 2023'!AI482</f>
        <v>0</v>
      </c>
      <c r="S471" s="198" t="str">
        <f t="shared" si="8"/>
        <v>N/A</v>
      </c>
      <c r="T471" s="194"/>
      <c r="U471" s="194"/>
      <c r="V471" s="194"/>
    </row>
    <row r="472" spans="1:22" ht="12.75">
      <c r="A472" s="186"/>
      <c r="B472" s="233" t="e">
        <f>'Data sup 2023'!A477</f>
        <v>#REF!</v>
      </c>
      <c r="C472" s="234"/>
      <c r="D472" s="195" t="e">
        <f>'Data sup 2023'!G477</f>
        <v>#REF!</v>
      </c>
      <c r="E472" s="196">
        <f>'Data sup 2023'!I477</f>
        <v>0</v>
      </c>
      <c r="F472" s="197">
        <f>'Data sup 2023'!K477</f>
        <v>0</v>
      </c>
      <c r="G472" s="197">
        <f>'Data sup 2023'!L477</f>
        <v>0</v>
      </c>
      <c r="H472" s="197">
        <f>'Data sup 2023'!M477</f>
        <v>0</v>
      </c>
      <c r="I472" s="197">
        <f>'Data sup 2023'!N477</f>
        <v>0</v>
      </c>
      <c r="J472" s="197">
        <f>'Data sup 2023'!O477</f>
        <v>0</v>
      </c>
      <c r="K472" s="197">
        <f>'Data sup 2023'!P477</f>
        <v>0</v>
      </c>
      <c r="L472" s="197">
        <f>'Data sup 2023'!Q477</f>
        <v>0</v>
      </c>
      <c r="M472" s="197">
        <f>'Data sup 2023'!R477</f>
        <v>0</v>
      </c>
      <c r="N472" s="197">
        <f>'Data sup 2023'!S477</f>
        <v>0</v>
      </c>
      <c r="O472" s="197">
        <f>'Data sup 2023'!T477</f>
        <v>0</v>
      </c>
      <c r="P472" s="197">
        <f>'Data sup 2023'!U477</f>
        <v>0</v>
      </c>
      <c r="Q472" s="197">
        <f>'Data sup 2023'!V477</f>
        <v>0</v>
      </c>
      <c r="R472" s="197">
        <f>'Data sup 2023'!AI483</f>
        <v>0</v>
      </c>
      <c r="S472" s="198" t="str">
        <f t="shared" si="8"/>
        <v>N/A</v>
      </c>
      <c r="T472" s="194"/>
      <c r="U472" s="194"/>
      <c r="V472" s="194"/>
    </row>
    <row r="473" spans="1:22" ht="12.75">
      <c r="A473" s="186"/>
      <c r="B473" s="233" t="e">
        <f>'Data sup 2023'!A478</f>
        <v>#REF!</v>
      </c>
      <c r="C473" s="234"/>
      <c r="D473" s="195" t="e">
        <f>'Data sup 2023'!G478</f>
        <v>#REF!</v>
      </c>
      <c r="E473" s="196">
        <f>'Data sup 2023'!I478</f>
        <v>0</v>
      </c>
      <c r="F473" s="197">
        <f>'Data sup 2023'!K478</f>
        <v>0</v>
      </c>
      <c r="G473" s="197">
        <f>'Data sup 2023'!L478</f>
        <v>0</v>
      </c>
      <c r="H473" s="197">
        <f>'Data sup 2023'!M478</f>
        <v>0</v>
      </c>
      <c r="I473" s="197">
        <f>'Data sup 2023'!N478</f>
        <v>0</v>
      </c>
      <c r="J473" s="197">
        <f>'Data sup 2023'!O478</f>
        <v>0</v>
      </c>
      <c r="K473" s="197">
        <f>'Data sup 2023'!P478</f>
        <v>0</v>
      </c>
      <c r="L473" s="197">
        <f>'Data sup 2023'!Q478</f>
        <v>0</v>
      </c>
      <c r="M473" s="197">
        <f>'Data sup 2023'!R478</f>
        <v>0</v>
      </c>
      <c r="N473" s="197">
        <f>'Data sup 2023'!S478</f>
        <v>0</v>
      </c>
      <c r="O473" s="197">
        <f>'Data sup 2023'!T478</f>
        <v>0</v>
      </c>
      <c r="P473" s="197">
        <f>'Data sup 2023'!U478</f>
        <v>0</v>
      </c>
      <c r="Q473" s="197">
        <f>'Data sup 2023'!V478</f>
        <v>0</v>
      </c>
      <c r="R473" s="197">
        <f>'Data sup 2023'!AI484</f>
        <v>0</v>
      </c>
      <c r="S473" s="198" t="str">
        <f t="shared" si="8"/>
        <v>N/A</v>
      </c>
      <c r="T473" s="194"/>
      <c r="U473" s="194"/>
      <c r="V473" s="194"/>
    </row>
    <row r="474" spans="1:22" ht="12.75">
      <c r="A474" s="186"/>
      <c r="B474" s="233" t="e">
        <f>'Data sup 2023'!A479</f>
        <v>#REF!</v>
      </c>
      <c r="C474" s="234"/>
      <c r="D474" s="195" t="e">
        <f>'Data sup 2023'!G479</f>
        <v>#REF!</v>
      </c>
      <c r="E474" s="196">
        <f>'Data sup 2023'!I479</f>
        <v>0</v>
      </c>
      <c r="F474" s="197">
        <f>'Data sup 2023'!K479</f>
        <v>0</v>
      </c>
      <c r="G474" s="197">
        <f>'Data sup 2023'!L479</f>
        <v>0</v>
      </c>
      <c r="H474" s="197">
        <f>'Data sup 2023'!M479</f>
        <v>0</v>
      </c>
      <c r="I474" s="197">
        <f>'Data sup 2023'!N479</f>
        <v>0</v>
      </c>
      <c r="J474" s="197">
        <f>'Data sup 2023'!O479</f>
        <v>0</v>
      </c>
      <c r="K474" s="197">
        <f>'Data sup 2023'!P479</f>
        <v>0</v>
      </c>
      <c r="L474" s="197">
        <f>'Data sup 2023'!Q479</f>
        <v>0</v>
      </c>
      <c r="M474" s="197">
        <f>'Data sup 2023'!R479</f>
        <v>0</v>
      </c>
      <c r="N474" s="197">
        <f>'Data sup 2023'!S479</f>
        <v>0</v>
      </c>
      <c r="O474" s="197">
        <f>'Data sup 2023'!T479</f>
        <v>0</v>
      </c>
      <c r="P474" s="197">
        <f>'Data sup 2023'!U479</f>
        <v>0</v>
      </c>
      <c r="Q474" s="197">
        <f>'Data sup 2023'!V479</f>
        <v>0</v>
      </c>
      <c r="R474" s="197">
        <f>'Data sup 2023'!AI485</f>
        <v>0</v>
      </c>
      <c r="S474" s="198" t="str">
        <f t="shared" si="8"/>
        <v>N/A</v>
      </c>
      <c r="T474" s="194"/>
      <c r="U474" s="194"/>
      <c r="V474" s="194"/>
    </row>
    <row r="475" spans="1:22" ht="12.75">
      <c r="A475" s="186"/>
      <c r="B475" s="233" t="e">
        <f>'Data sup 2023'!A480</f>
        <v>#REF!</v>
      </c>
      <c r="C475" s="234"/>
      <c r="D475" s="195" t="e">
        <f>'Data sup 2023'!G480</f>
        <v>#REF!</v>
      </c>
      <c r="E475" s="196">
        <f>'Data sup 2023'!I480</f>
        <v>0</v>
      </c>
      <c r="F475" s="197">
        <f>'Data sup 2023'!K480</f>
        <v>0</v>
      </c>
      <c r="G475" s="197">
        <f>'Data sup 2023'!L480</f>
        <v>0</v>
      </c>
      <c r="H475" s="197">
        <f>'Data sup 2023'!M480</f>
        <v>0</v>
      </c>
      <c r="I475" s="197">
        <f>'Data sup 2023'!N480</f>
        <v>0</v>
      </c>
      <c r="J475" s="197">
        <f>'Data sup 2023'!O480</f>
        <v>0</v>
      </c>
      <c r="K475" s="197">
        <f>'Data sup 2023'!P480</f>
        <v>0</v>
      </c>
      <c r="L475" s="197">
        <f>'Data sup 2023'!Q480</f>
        <v>0</v>
      </c>
      <c r="M475" s="197">
        <f>'Data sup 2023'!R480</f>
        <v>0</v>
      </c>
      <c r="N475" s="197">
        <f>'Data sup 2023'!S480</f>
        <v>0</v>
      </c>
      <c r="O475" s="197">
        <f>'Data sup 2023'!T480</f>
        <v>0</v>
      </c>
      <c r="P475" s="197">
        <f>'Data sup 2023'!U480</f>
        <v>0</v>
      </c>
      <c r="Q475" s="197">
        <f>'Data sup 2023'!V480</f>
        <v>0</v>
      </c>
      <c r="R475" s="197">
        <f>'Data sup 2023'!AI486</f>
        <v>0</v>
      </c>
      <c r="S475" s="198" t="str">
        <f t="shared" si="8"/>
        <v>N/A</v>
      </c>
      <c r="T475" s="194"/>
      <c r="U475" s="194"/>
      <c r="V475" s="194"/>
    </row>
    <row r="476" spans="1:22" ht="12.75">
      <c r="A476" s="186"/>
      <c r="B476" s="233" t="e">
        <f>'Data sup 2023'!A481</f>
        <v>#REF!</v>
      </c>
      <c r="C476" s="234"/>
      <c r="D476" s="195" t="e">
        <f>'Data sup 2023'!G481</f>
        <v>#REF!</v>
      </c>
      <c r="E476" s="196">
        <f>'Data sup 2023'!I481</f>
        <v>0</v>
      </c>
      <c r="F476" s="197">
        <f>'Data sup 2023'!K481</f>
        <v>0</v>
      </c>
      <c r="G476" s="197">
        <f>'Data sup 2023'!L481</f>
        <v>0</v>
      </c>
      <c r="H476" s="197">
        <f>'Data sup 2023'!M481</f>
        <v>0</v>
      </c>
      <c r="I476" s="197">
        <f>'Data sup 2023'!N481</f>
        <v>0</v>
      </c>
      <c r="J476" s="197">
        <f>'Data sup 2023'!O481</f>
        <v>0</v>
      </c>
      <c r="K476" s="197">
        <f>'Data sup 2023'!P481</f>
        <v>0</v>
      </c>
      <c r="L476" s="197">
        <f>'Data sup 2023'!Q481</f>
        <v>0</v>
      </c>
      <c r="M476" s="197">
        <f>'Data sup 2023'!R481</f>
        <v>0</v>
      </c>
      <c r="N476" s="197">
        <f>'Data sup 2023'!S481</f>
        <v>0</v>
      </c>
      <c r="O476" s="197">
        <f>'Data sup 2023'!T481</f>
        <v>0</v>
      </c>
      <c r="P476" s="197">
        <f>'Data sup 2023'!U481</f>
        <v>0</v>
      </c>
      <c r="Q476" s="197">
        <f>'Data sup 2023'!V481</f>
        <v>0</v>
      </c>
      <c r="R476" s="197">
        <f>'Data sup 2023'!AI487</f>
        <v>0</v>
      </c>
      <c r="S476" s="198" t="str">
        <f t="shared" si="8"/>
        <v>N/A</v>
      </c>
      <c r="T476" s="194"/>
      <c r="U476" s="194"/>
      <c r="V476" s="194"/>
    </row>
    <row r="477" spans="1:22" ht="12.75">
      <c r="A477" s="186"/>
      <c r="B477" s="233" t="e">
        <f>'Data sup 2023'!A482</f>
        <v>#REF!</v>
      </c>
      <c r="C477" s="234"/>
      <c r="D477" s="195" t="e">
        <f>'Data sup 2023'!G482</f>
        <v>#REF!</v>
      </c>
      <c r="E477" s="196">
        <f>'Data sup 2023'!I482</f>
        <v>0</v>
      </c>
      <c r="F477" s="197">
        <f>'Data sup 2023'!K482</f>
        <v>0</v>
      </c>
      <c r="G477" s="197">
        <f>'Data sup 2023'!L482</f>
        <v>0</v>
      </c>
      <c r="H477" s="197">
        <f>'Data sup 2023'!M482</f>
        <v>0</v>
      </c>
      <c r="I477" s="197">
        <f>'Data sup 2023'!N482</f>
        <v>0</v>
      </c>
      <c r="J477" s="197">
        <f>'Data sup 2023'!O482</f>
        <v>0</v>
      </c>
      <c r="K477" s="197">
        <f>'Data sup 2023'!P482</f>
        <v>0</v>
      </c>
      <c r="L477" s="197">
        <f>'Data sup 2023'!Q482</f>
        <v>0</v>
      </c>
      <c r="M477" s="197">
        <f>'Data sup 2023'!R482</f>
        <v>0</v>
      </c>
      <c r="N477" s="197">
        <f>'Data sup 2023'!S482</f>
        <v>0</v>
      </c>
      <c r="O477" s="197">
        <f>'Data sup 2023'!T482</f>
        <v>0</v>
      </c>
      <c r="P477" s="197">
        <f>'Data sup 2023'!U482</f>
        <v>0</v>
      </c>
      <c r="Q477" s="197">
        <f>'Data sup 2023'!V482</f>
        <v>0</v>
      </c>
      <c r="R477" s="197">
        <f>'Data sup 2023'!AI488</f>
        <v>0</v>
      </c>
      <c r="S477" s="198" t="str">
        <f t="shared" si="8"/>
        <v>N/A</v>
      </c>
      <c r="T477" s="194"/>
      <c r="U477" s="194"/>
      <c r="V477" s="194"/>
    </row>
    <row r="478" spans="1:22" ht="12.75">
      <c r="A478" s="186"/>
      <c r="B478" s="233" t="e">
        <f>'Data sup 2023'!A483</f>
        <v>#REF!</v>
      </c>
      <c r="C478" s="234"/>
      <c r="D478" s="195" t="e">
        <f>'Data sup 2023'!G483</f>
        <v>#REF!</v>
      </c>
      <c r="E478" s="196">
        <f>'Data sup 2023'!I483</f>
        <v>0</v>
      </c>
      <c r="F478" s="197">
        <f>'Data sup 2023'!K483</f>
        <v>0</v>
      </c>
      <c r="G478" s="197">
        <f>'Data sup 2023'!L483</f>
        <v>0</v>
      </c>
      <c r="H478" s="197">
        <f>'Data sup 2023'!M483</f>
        <v>0</v>
      </c>
      <c r="I478" s="197">
        <f>'Data sup 2023'!N483</f>
        <v>0</v>
      </c>
      <c r="J478" s="197">
        <f>'Data sup 2023'!O483</f>
        <v>0</v>
      </c>
      <c r="K478" s="197">
        <f>'Data sup 2023'!P483</f>
        <v>0</v>
      </c>
      <c r="L478" s="197">
        <f>'Data sup 2023'!Q483</f>
        <v>0</v>
      </c>
      <c r="M478" s="197">
        <f>'Data sup 2023'!R483</f>
        <v>0</v>
      </c>
      <c r="N478" s="197">
        <f>'Data sup 2023'!S483</f>
        <v>0</v>
      </c>
      <c r="O478" s="197">
        <f>'Data sup 2023'!T483</f>
        <v>0</v>
      </c>
      <c r="P478" s="197">
        <f>'Data sup 2023'!U483</f>
        <v>0</v>
      </c>
      <c r="Q478" s="197">
        <f>'Data sup 2023'!V483</f>
        <v>0</v>
      </c>
      <c r="R478" s="197">
        <f>'Data sup 2023'!AI489</f>
        <v>0</v>
      </c>
      <c r="S478" s="198" t="str">
        <f t="shared" si="8"/>
        <v>N/A</v>
      </c>
      <c r="T478" s="194"/>
      <c r="U478" s="194"/>
      <c r="V478" s="194"/>
    </row>
    <row r="479" spans="1:22" ht="12.75">
      <c r="A479" s="186"/>
      <c r="B479" s="233" t="e">
        <f>'Data sup 2023'!A484</f>
        <v>#REF!</v>
      </c>
      <c r="C479" s="234"/>
      <c r="D479" s="195" t="e">
        <f>'Data sup 2023'!G484</f>
        <v>#REF!</v>
      </c>
      <c r="E479" s="196">
        <f>'Data sup 2023'!I484</f>
        <v>0</v>
      </c>
      <c r="F479" s="197">
        <f>'Data sup 2023'!K484</f>
        <v>0</v>
      </c>
      <c r="G479" s="197">
        <f>'Data sup 2023'!L484</f>
        <v>0</v>
      </c>
      <c r="H479" s="197">
        <f>'Data sup 2023'!M484</f>
        <v>0</v>
      </c>
      <c r="I479" s="197">
        <f>'Data sup 2023'!N484</f>
        <v>0</v>
      </c>
      <c r="J479" s="197">
        <f>'Data sup 2023'!O484</f>
        <v>0</v>
      </c>
      <c r="K479" s="197">
        <f>'Data sup 2023'!P484</f>
        <v>0</v>
      </c>
      <c r="L479" s="197">
        <f>'Data sup 2023'!Q484</f>
        <v>0</v>
      </c>
      <c r="M479" s="197">
        <f>'Data sup 2023'!R484</f>
        <v>0</v>
      </c>
      <c r="N479" s="197">
        <f>'Data sup 2023'!S484</f>
        <v>0</v>
      </c>
      <c r="O479" s="197">
        <f>'Data sup 2023'!T484</f>
        <v>0</v>
      </c>
      <c r="P479" s="197">
        <f>'Data sup 2023'!U484</f>
        <v>0</v>
      </c>
      <c r="Q479" s="197">
        <f>'Data sup 2023'!V484</f>
        <v>0</v>
      </c>
      <c r="R479" s="197">
        <f>'Data sup 2023'!AI490</f>
        <v>0</v>
      </c>
      <c r="S479" s="198" t="str">
        <f t="shared" si="8"/>
        <v>N/A</v>
      </c>
      <c r="T479" s="194"/>
      <c r="U479" s="194"/>
      <c r="V479" s="194"/>
    </row>
    <row r="480" spans="1:22" ht="12.75">
      <c r="A480" s="186"/>
      <c r="B480" s="233" t="e">
        <f>'Data sup 2023'!A485</f>
        <v>#REF!</v>
      </c>
      <c r="C480" s="234"/>
      <c r="D480" s="195" t="e">
        <f>'Data sup 2023'!G485</f>
        <v>#REF!</v>
      </c>
      <c r="E480" s="196">
        <f>'Data sup 2023'!I485</f>
        <v>0</v>
      </c>
      <c r="F480" s="197">
        <f>'Data sup 2023'!K485</f>
        <v>0</v>
      </c>
      <c r="G480" s="197">
        <f>'Data sup 2023'!L485</f>
        <v>0</v>
      </c>
      <c r="H480" s="197">
        <f>'Data sup 2023'!M485</f>
        <v>0</v>
      </c>
      <c r="I480" s="197">
        <f>'Data sup 2023'!N485</f>
        <v>0</v>
      </c>
      <c r="J480" s="197">
        <f>'Data sup 2023'!O485</f>
        <v>0</v>
      </c>
      <c r="K480" s="197">
        <f>'Data sup 2023'!P485</f>
        <v>0</v>
      </c>
      <c r="L480" s="197">
        <f>'Data sup 2023'!Q485</f>
        <v>0</v>
      </c>
      <c r="M480" s="197">
        <f>'Data sup 2023'!R485</f>
        <v>0</v>
      </c>
      <c r="N480" s="197">
        <f>'Data sup 2023'!S485</f>
        <v>0</v>
      </c>
      <c r="O480" s="197">
        <f>'Data sup 2023'!T485</f>
        <v>0</v>
      </c>
      <c r="P480" s="197">
        <f>'Data sup 2023'!U485</f>
        <v>0</v>
      </c>
      <c r="Q480" s="197">
        <f>'Data sup 2023'!V485</f>
        <v>0</v>
      </c>
      <c r="R480" s="197">
        <f>'Data sup 2023'!AI491</f>
        <v>0</v>
      </c>
      <c r="S480" s="198" t="str">
        <f t="shared" si="8"/>
        <v>N/A</v>
      </c>
      <c r="T480" s="194"/>
      <c r="U480" s="194"/>
      <c r="V480" s="194"/>
    </row>
    <row r="481" spans="1:22" ht="12.75">
      <c r="A481" s="186"/>
      <c r="B481" s="233" t="e">
        <f>'Data sup 2023'!A486</f>
        <v>#REF!</v>
      </c>
      <c r="C481" s="234"/>
      <c r="D481" s="195" t="e">
        <f>'Data sup 2023'!G486</f>
        <v>#REF!</v>
      </c>
      <c r="E481" s="196">
        <f>'Data sup 2023'!I486</f>
        <v>0</v>
      </c>
      <c r="F481" s="197">
        <f>'Data sup 2023'!K486</f>
        <v>0</v>
      </c>
      <c r="G481" s="197">
        <f>'Data sup 2023'!L486</f>
        <v>0</v>
      </c>
      <c r="H481" s="197">
        <f>'Data sup 2023'!M486</f>
        <v>0</v>
      </c>
      <c r="I481" s="197">
        <f>'Data sup 2023'!N486</f>
        <v>0</v>
      </c>
      <c r="J481" s="197">
        <f>'Data sup 2023'!O486</f>
        <v>0</v>
      </c>
      <c r="K481" s="197">
        <f>'Data sup 2023'!P486</f>
        <v>0</v>
      </c>
      <c r="L481" s="197">
        <f>'Data sup 2023'!Q486</f>
        <v>0</v>
      </c>
      <c r="M481" s="197">
        <f>'Data sup 2023'!R486</f>
        <v>0</v>
      </c>
      <c r="N481" s="197">
        <f>'Data sup 2023'!S486</f>
        <v>0</v>
      </c>
      <c r="O481" s="197">
        <f>'Data sup 2023'!T486</f>
        <v>0</v>
      </c>
      <c r="P481" s="197">
        <f>'Data sup 2023'!U486</f>
        <v>0</v>
      </c>
      <c r="Q481" s="197">
        <f>'Data sup 2023'!V486</f>
        <v>0</v>
      </c>
      <c r="R481" s="197">
        <f>'Data sup 2023'!AI492</f>
        <v>0</v>
      </c>
      <c r="S481" s="198" t="str">
        <f t="shared" si="8"/>
        <v>N/A</v>
      </c>
      <c r="T481" s="194"/>
      <c r="U481" s="194"/>
      <c r="V481" s="194"/>
    </row>
    <row r="482" spans="1:22" ht="12.75">
      <c r="A482" s="186"/>
      <c r="B482" s="233" t="e">
        <f>'Data sup 2023'!A487</f>
        <v>#REF!</v>
      </c>
      <c r="C482" s="234"/>
      <c r="D482" s="195" t="e">
        <f>'Data sup 2023'!G487</f>
        <v>#REF!</v>
      </c>
      <c r="E482" s="196">
        <f>'Data sup 2023'!I487</f>
        <v>0</v>
      </c>
      <c r="F482" s="197">
        <f>'Data sup 2023'!K487</f>
        <v>0</v>
      </c>
      <c r="G482" s="197">
        <f>'Data sup 2023'!L487</f>
        <v>0</v>
      </c>
      <c r="H482" s="197">
        <f>'Data sup 2023'!M487</f>
        <v>0</v>
      </c>
      <c r="I482" s="197">
        <f>'Data sup 2023'!N487</f>
        <v>0</v>
      </c>
      <c r="J482" s="197">
        <f>'Data sup 2023'!O487</f>
        <v>0</v>
      </c>
      <c r="K482" s="197">
        <f>'Data sup 2023'!P487</f>
        <v>0</v>
      </c>
      <c r="L482" s="197">
        <f>'Data sup 2023'!Q487</f>
        <v>0</v>
      </c>
      <c r="M482" s="197">
        <f>'Data sup 2023'!R487</f>
        <v>0</v>
      </c>
      <c r="N482" s="197">
        <f>'Data sup 2023'!S487</f>
        <v>0</v>
      </c>
      <c r="O482" s="197">
        <f>'Data sup 2023'!T487</f>
        <v>0</v>
      </c>
      <c r="P482" s="197">
        <f>'Data sup 2023'!U487</f>
        <v>0</v>
      </c>
      <c r="Q482" s="197">
        <f>'Data sup 2023'!V487</f>
        <v>0</v>
      </c>
      <c r="R482" s="197">
        <f>'Data sup 2023'!AI493</f>
        <v>0</v>
      </c>
      <c r="S482" s="198" t="str">
        <f t="shared" si="8"/>
        <v>N/A</v>
      </c>
      <c r="T482" s="194"/>
      <c r="U482" s="194"/>
      <c r="V482" s="194"/>
    </row>
    <row r="483" spans="1:22" ht="12.75">
      <c r="A483" s="186"/>
      <c r="B483" s="233" t="e">
        <f>'Data sup 2023'!A488</f>
        <v>#REF!</v>
      </c>
      <c r="C483" s="234"/>
      <c r="D483" s="195" t="e">
        <f>'Data sup 2023'!G488</f>
        <v>#REF!</v>
      </c>
      <c r="E483" s="196">
        <f>'Data sup 2023'!I488</f>
        <v>0</v>
      </c>
      <c r="F483" s="197">
        <f>'Data sup 2023'!K488</f>
        <v>0</v>
      </c>
      <c r="G483" s="197">
        <f>'Data sup 2023'!L488</f>
        <v>0</v>
      </c>
      <c r="H483" s="197">
        <f>'Data sup 2023'!M488</f>
        <v>0</v>
      </c>
      <c r="I483" s="197">
        <f>'Data sup 2023'!N488</f>
        <v>0</v>
      </c>
      <c r="J483" s="197">
        <f>'Data sup 2023'!O488</f>
        <v>0</v>
      </c>
      <c r="K483" s="197">
        <f>'Data sup 2023'!P488</f>
        <v>0</v>
      </c>
      <c r="L483" s="197">
        <f>'Data sup 2023'!Q488</f>
        <v>0</v>
      </c>
      <c r="M483" s="197">
        <f>'Data sup 2023'!R488</f>
        <v>0</v>
      </c>
      <c r="N483" s="197">
        <f>'Data sup 2023'!S488</f>
        <v>0</v>
      </c>
      <c r="O483" s="197">
        <f>'Data sup 2023'!T488</f>
        <v>0</v>
      </c>
      <c r="P483" s="197">
        <f>'Data sup 2023'!U488</f>
        <v>0</v>
      </c>
      <c r="Q483" s="197">
        <f>'Data sup 2023'!V488</f>
        <v>0</v>
      </c>
      <c r="R483" s="197">
        <f>'Data sup 2023'!AI494</f>
        <v>0</v>
      </c>
      <c r="S483" s="198" t="str">
        <f t="shared" si="8"/>
        <v>N/A</v>
      </c>
      <c r="T483" s="194"/>
      <c r="U483" s="194"/>
      <c r="V483" s="194"/>
    </row>
    <row r="484" spans="1:22" ht="12.75">
      <c r="A484" s="186"/>
      <c r="B484" s="233" t="e">
        <f>'Data sup 2023'!A489</f>
        <v>#REF!</v>
      </c>
      <c r="C484" s="234"/>
      <c r="D484" s="195" t="e">
        <f>'Data sup 2023'!G489</f>
        <v>#REF!</v>
      </c>
      <c r="E484" s="196">
        <f>'Data sup 2023'!I489</f>
        <v>0</v>
      </c>
      <c r="F484" s="197">
        <f>'Data sup 2023'!K489</f>
        <v>0</v>
      </c>
      <c r="G484" s="197">
        <f>'Data sup 2023'!L489</f>
        <v>0</v>
      </c>
      <c r="H484" s="197">
        <f>'Data sup 2023'!M489</f>
        <v>0</v>
      </c>
      <c r="I484" s="197">
        <f>'Data sup 2023'!N489</f>
        <v>0</v>
      </c>
      <c r="J484" s="197">
        <f>'Data sup 2023'!O489</f>
        <v>0</v>
      </c>
      <c r="K484" s="197">
        <f>'Data sup 2023'!P489</f>
        <v>0</v>
      </c>
      <c r="L484" s="197">
        <f>'Data sup 2023'!Q489</f>
        <v>0</v>
      </c>
      <c r="M484" s="197">
        <f>'Data sup 2023'!R489</f>
        <v>0</v>
      </c>
      <c r="N484" s="197">
        <f>'Data sup 2023'!S489</f>
        <v>0</v>
      </c>
      <c r="O484" s="197">
        <f>'Data sup 2023'!T489</f>
        <v>0</v>
      </c>
      <c r="P484" s="197">
        <f>'Data sup 2023'!U489</f>
        <v>0</v>
      </c>
      <c r="Q484" s="197">
        <f>'Data sup 2023'!V489</f>
        <v>0</v>
      </c>
      <c r="R484" s="197">
        <f>'Data sup 2023'!AI495</f>
        <v>0</v>
      </c>
      <c r="S484" s="198" t="str">
        <f t="shared" si="8"/>
        <v>N/A</v>
      </c>
      <c r="T484" s="194"/>
      <c r="U484" s="194"/>
      <c r="V484" s="194"/>
    </row>
    <row r="485" spans="1:22" ht="12.75">
      <c r="A485" s="186"/>
      <c r="B485" s="233" t="e">
        <f>'Data sup 2023'!A490</f>
        <v>#REF!</v>
      </c>
      <c r="C485" s="234"/>
      <c r="D485" s="195" t="e">
        <f>'Data sup 2023'!G490</f>
        <v>#REF!</v>
      </c>
      <c r="E485" s="196">
        <f>'Data sup 2023'!I490</f>
        <v>0</v>
      </c>
      <c r="F485" s="197">
        <f>'Data sup 2023'!K490</f>
        <v>0</v>
      </c>
      <c r="G485" s="197">
        <f>'Data sup 2023'!L490</f>
        <v>0</v>
      </c>
      <c r="H485" s="197">
        <f>'Data sup 2023'!M490</f>
        <v>0</v>
      </c>
      <c r="I485" s="197">
        <f>'Data sup 2023'!N490</f>
        <v>0</v>
      </c>
      <c r="J485" s="197">
        <f>'Data sup 2023'!O490</f>
        <v>0</v>
      </c>
      <c r="K485" s="197">
        <f>'Data sup 2023'!P490</f>
        <v>0</v>
      </c>
      <c r="L485" s="197">
        <f>'Data sup 2023'!Q490</f>
        <v>0</v>
      </c>
      <c r="M485" s="197">
        <f>'Data sup 2023'!R490</f>
        <v>0</v>
      </c>
      <c r="N485" s="197">
        <f>'Data sup 2023'!S490</f>
        <v>0</v>
      </c>
      <c r="O485" s="197">
        <f>'Data sup 2023'!T490</f>
        <v>0</v>
      </c>
      <c r="P485" s="197">
        <f>'Data sup 2023'!U490</f>
        <v>0</v>
      </c>
      <c r="Q485" s="197">
        <f>'Data sup 2023'!V490</f>
        <v>0</v>
      </c>
      <c r="R485" s="197">
        <f>'Data sup 2023'!AI496</f>
        <v>0</v>
      </c>
      <c r="S485" s="198" t="str">
        <f t="shared" si="8"/>
        <v>N/A</v>
      </c>
      <c r="T485" s="194"/>
      <c r="U485" s="194"/>
      <c r="V485" s="194"/>
    </row>
    <row r="486" spans="1:22" ht="12.75">
      <c r="A486" s="186"/>
      <c r="B486" s="233" t="e">
        <f>'Data sup 2023'!A491</f>
        <v>#REF!</v>
      </c>
      <c r="C486" s="234"/>
      <c r="D486" s="195" t="e">
        <f>'Data sup 2023'!G491</f>
        <v>#REF!</v>
      </c>
      <c r="E486" s="196">
        <f>'Data sup 2023'!I491</f>
        <v>0</v>
      </c>
      <c r="F486" s="197">
        <f>'Data sup 2023'!K491</f>
        <v>0</v>
      </c>
      <c r="G486" s="197">
        <f>'Data sup 2023'!L491</f>
        <v>0</v>
      </c>
      <c r="H486" s="197">
        <f>'Data sup 2023'!M491</f>
        <v>0</v>
      </c>
      <c r="I486" s="197">
        <f>'Data sup 2023'!N491</f>
        <v>0</v>
      </c>
      <c r="J486" s="197">
        <f>'Data sup 2023'!O491</f>
        <v>0</v>
      </c>
      <c r="K486" s="197">
        <f>'Data sup 2023'!P491</f>
        <v>0</v>
      </c>
      <c r="L486" s="197">
        <f>'Data sup 2023'!Q491</f>
        <v>0</v>
      </c>
      <c r="M486" s="197">
        <f>'Data sup 2023'!R491</f>
        <v>0</v>
      </c>
      <c r="N486" s="197">
        <f>'Data sup 2023'!S491</f>
        <v>0</v>
      </c>
      <c r="O486" s="197">
        <f>'Data sup 2023'!T491</f>
        <v>0</v>
      </c>
      <c r="P486" s="197">
        <f>'Data sup 2023'!U491</f>
        <v>0</v>
      </c>
      <c r="Q486" s="197">
        <f>'Data sup 2023'!V491</f>
        <v>0</v>
      </c>
      <c r="R486" s="197">
        <f>'Data sup 2023'!AI497</f>
        <v>0</v>
      </c>
      <c r="S486" s="198" t="str">
        <f t="shared" si="8"/>
        <v>N/A</v>
      </c>
      <c r="T486" s="194"/>
      <c r="U486" s="194"/>
      <c r="V486" s="194"/>
    </row>
    <row r="487" spans="1:22" ht="12.75">
      <c r="A487" s="186"/>
      <c r="B487" s="233" t="e">
        <f>'Data sup 2023'!A492</f>
        <v>#REF!</v>
      </c>
      <c r="C487" s="234"/>
      <c r="D487" s="195" t="e">
        <f>'Data sup 2023'!G492</f>
        <v>#REF!</v>
      </c>
      <c r="E487" s="196">
        <f>'Data sup 2023'!I492</f>
        <v>0</v>
      </c>
      <c r="F487" s="197">
        <f>'Data sup 2023'!K492</f>
        <v>0</v>
      </c>
      <c r="G487" s="197">
        <f>'Data sup 2023'!L492</f>
        <v>0</v>
      </c>
      <c r="H487" s="197">
        <f>'Data sup 2023'!M492</f>
        <v>0</v>
      </c>
      <c r="I487" s="197">
        <f>'Data sup 2023'!N492</f>
        <v>0</v>
      </c>
      <c r="J487" s="197">
        <f>'Data sup 2023'!O492</f>
        <v>0</v>
      </c>
      <c r="K487" s="197">
        <f>'Data sup 2023'!P492</f>
        <v>0</v>
      </c>
      <c r="L487" s="197">
        <f>'Data sup 2023'!Q492</f>
        <v>0</v>
      </c>
      <c r="M487" s="197">
        <f>'Data sup 2023'!R492</f>
        <v>0</v>
      </c>
      <c r="N487" s="197">
        <f>'Data sup 2023'!S492</f>
        <v>0</v>
      </c>
      <c r="O487" s="197">
        <f>'Data sup 2023'!T492</f>
        <v>0</v>
      </c>
      <c r="P487" s="197">
        <f>'Data sup 2023'!U492</f>
        <v>0</v>
      </c>
      <c r="Q487" s="197">
        <f>'Data sup 2023'!V492</f>
        <v>0</v>
      </c>
      <c r="R487" s="197">
        <f>'Data sup 2023'!AI498</f>
        <v>0</v>
      </c>
      <c r="S487" s="198" t="str">
        <f t="shared" si="8"/>
        <v>N/A</v>
      </c>
      <c r="T487" s="194"/>
      <c r="U487" s="194"/>
      <c r="V487" s="194"/>
    </row>
    <row r="488" spans="1:22" ht="12.75">
      <c r="A488" s="186"/>
      <c r="B488" s="233" t="e">
        <f>'Data sup 2023'!A493</f>
        <v>#REF!</v>
      </c>
      <c r="C488" s="234"/>
      <c r="D488" s="195" t="e">
        <f>'Data sup 2023'!G493</f>
        <v>#REF!</v>
      </c>
      <c r="E488" s="196">
        <f>'Data sup 2023'!I493</f>
        <v>0</v>
      </c>
      <c r="F488" s="197">
        <f>'Data sup 2023'!K493</f>
        <v>0</v>
      </c>
      <c r="G488" s="197">
        <f>'Data sup 2023'!L493</f>
        <v>0</v>
      </c>
      <c r="H488" s="197">
        <f>'Data sup 2023'!M493</f>
        <v>0</v>
      </c>
      <c r="I488" s="197">
        <f>'Data sup 2023'!N493</f>
        <v>0</v>
      </c>
      <c r="J488" s="197">
        <f>'Data sup 2023'!O493</f>
        <v>0</v>
      </c>
      <c r="K488" s="197">
        <f>'Data sup 2023'!P493</f>
        <v>0</v>
      </c>
      <c r="L488" s="197">
        <f>'Data sup 2023'!Q493</f>
        <v>0</v>
      </c>
      <c r="M488" s="197">
        <f>'Data sup 2023'!R493</f>
        <v>0</v>
      </c>
      <c r="N488" s="197">
        <f>'Data sup 2023'!S493</f>
        <v>0</v>
      </c>
      <c r="O488" s="197">
        <f>'Data sup 2023'!T493</f>
        <v>0</v>
      </c>
      <c r="P488" s="197">
        <f>'Data sup 2023'!U493</f>
        <v>0</v>
      </c>
      <c r="Q488" s="197">
        <f>'Data sup 2023'!V493</f>
        <v>0</v>
      </c>
      <c r="R488" s="197">
        <f>'Data sup 2023'!AI499</f>
        <v>0</v>
      </c>
      <c r="S488" s="198" t="str">
        <f t="shared" si="8"/>
        <v>N/A</v>
      </c>
      <c r="T488" s="194"/>
      <c r="U488" s="194"/>
      <c r="V488" s="194"/>
    </row>
    <row r="489" spans="1:22" ht="12.75">
      <c r="A489" s="186"/>
      <c r="B489" s="233" t="e">
        <f>'Data sup 2023'!A494</f>
        <v>#REF!</v>
      </c>
      <c r="C489" s="234"/>
      <c r="D489" s="195" t="e">
        <f>'Data sup 2023'!G494</f>
        <v>#REF!</v>
      </c>
      <c r="E489" s="196">
        <f>'Data sup 2023'!I494</f>
        <v>0</v>
      </c>
      <c r="F489" s="197">
        <f>'Data sup 2023'!K494</f>
        <v>0</v>
      </c>
      <c r="G489" s="197">
        <f>'Data sup 2023'!L494</f>
        <v>0</v>
      </c>
      <c r="H489" s="197">
        <f>'Data sup 2023'!M494</f>
        <v>0</v>
      </c>
      <c r="I489" s="197">
        <f>'Data sup 2023'!N494</f>
        <v>0</v>
      </c>
      <c r="J489" s="197">
        <f>'Data sup 2023'!O494</f>
        <v>0</v>
      </c>
      <c r="K489" s="197">
        <f>'Data sup 2023'!P494</f>
        <v>0</v>
      </c>
      <c r="L489" s="197">
        <f>'Data sup 2023'!Q494</f>
        <v>0</v>
      </c>
      <c r="M489" s="197">
        <f>'Data sup 2023'!R494</f>
        <v>0</v>
      </c>
      <c r="N489" s="197">
        <f>'Data sup 2023'!S494</f>
        <v>0</v>
      </c>
      <c r="O489" s="197">
        <f>'Data sup 2023'!T494</f>
        <v>0</v>
      </c>
      <c r="P489" s="197">
        <f>'Data sup 2023'!U494</f>
        <v>0</v>
      </c>
      <c r="Q489" s="197">
        <f>'Data sup 2023'!V494</f>
        <v>0</v>
      </c>
      <c r="R489" s="197">
        <f>'Data sup 2023'!AI500</f>
        <v>0</v>
      </c>
      <c r="S489" s="198" t="str">
        <f t="shared" si="8"/>
        <v>N/A</v>
      </c>
      <c r="T489" s="194"/>
      <c r="U489" s="194"/>
      <c r="V489" s="194"/>
    </row>
    <row r="490" spans="1:22" ht="12.75">
      <c r="A490" s="186"/>
      <c r="B490" s="233" t="e">
        <f>'Data sup 2023'!A495</f>
        <v>#REF!</v>
      </c>
      <c r="C490" s="234"/>
      <c r="D490" s="195" t="e">
        <f>'Data sup 2023'!G495</f>
        <v>#REF!</v>
      </c>
      <c r="E490" s="196">
        <f>'Data sup 2023'!I495</f>
        <v>0</v>
      </c>
      <c r="F490" s="197">
        <f>'Data sup 2023'!K495</f>
        <v>0</v>
      </c>
      <c r="G490" s="197">
        <f>'Data sup 2023'!L495</f>
        <v>0</v>
      </c>
      <c r="H490" s="197">
        <f>'Data sup 2023'!M495</f>
        <v>0</v>
      </c>
      <c r="I490" s="197">
        <f>'Data sup 2023'!N495</f>
        <v>0</v>
      </c>
      <c r="J490" s="197">
        <f>'Data sup 2023'!O495</f>
        <v>0</v>
      </c>
      <c r="K490" s="197">
        <f>'Data sup 2023'!P495</f>
        <v>0</v>
      </c>
      <c r="L490" s="197">
        <f>'Data sup 2023'!Q495</f>
        <v>0</v>
      </c>
      <c r="M490" s="197">
        <f>'Data sup 2023'!R495</f>
        <v>0</v>
      </c>
      <c r="N490" s="197">
        <f>'Data sup 2023'!S495</f>
        <v>0</v>
      </c>
      <c r="O490" s="197">
        <f>'Data sup 2023'!T495</f>
        <v>0</v>
      </c>
      <c r="P490" s="197">
        <f>'Data sup 2023'!U495</f>
        <v>0</v>
      </c>
      <c r="Q490" s="197">
        <f>'Data sup 2023'!V495</f>
        <v>0</v>
      </c>
      <c r="R490" s="197">
        <f>'Data sup 2023'!AI501</f>
        <v>0</v>
      </c>
      <c r="S490" s="198" t="str">
        <f t="shared" si="8"/>
        <v>N/A</v>
      </c>
      <c r="T490" s="194"/>
      <c r="U490" s="194"/>
      <c r="V490" s="194"/>
    </row>
    <row r="491" spans="1:22" ht="12.75">
      <c r="A491" s="186"/>
      <c r="B491" s="233" t="e">
        <f>'Data sup 2023'!A496</f>
        <v>#REF!</v>
      </c>
      <c r="C491" s="234"/>
      <c r="D491" s="195" t="e">
        <f>'Data sup 2023'!G496</f>
        <v>#REF!</v>
      </c>
      <c r="E491" s="196">
        <f>'Data sup 2023'!I496</f>
        <v>0</v>
      </c>
      <c r="F491" s="197">
        <f>'Data sup 2023'!K496</f>
        <v>0</v>
      </c>
      <c r="G491" s="197">
        <f>'Data sup 2023'!L496</f>
        <v>0</v>
      </c>
      <c r="H491" s="197">
        <f>'Data sup 2023'!M496</f>
        <v>0</v>
      </c>
      <c r="I491" s="197">
        <f>'Data sup 2023'!N496</f>
        <v>0</v>
      </c>
      <c r="J491" s="197">
        <f>'Data sup 2023'!O496</f>
        <v>0</v>
      </c>
      <c r="K491" s="197">
        <f>'Data sup 2023'!P496</f>
        <v>0</v>
      </c>
      <c r="L491" s="197">
        <f>'Data sup 2023'!Q496</f>
        <v>0</v>
      </c>
      <c r="M491" s="197">
        <f>'Data sup 2023'!R496</f>
        <v>0</v>
      </c>
      <c r="N491" s="197">
        <f>'Data sup 2023'!S496</f>
        <v>0</v>
      </c>
      <c r="O491" s="197">
        <f>'Data sup 2023'!T496</f>
        <v>0</v>
      </c>
      <c r="P491" s="197">
        <f>'Data sup 2023'!U496</f>
        <v>0</v>
      </c>
      <c r="Q491" s="197">
        <f>'Data sup 2023'!V496</f>
        <v>0</v>
      </c>
      <c r="R491" s="197">
        <f>'Data sup 2023'!AI502</f>
        <v>0</v>
      </c>
      <c r="S491" s="198" t="str">
        <f t="shared" si="8"/>
        <v>N/A</v>
      </c>
      <c r="T491" s="194"/>
      <c r="U491" s="194"/>
      <c r="V491" s="194"/>
    </row>
    <row r="492" spans="1:22" ht="12.75">
      <c r="A492" s="186"/>
      <c r="B492" s="233" t="e">
        <f>'Data sup 2023'!A497</f>
        <v>#REF!</v>
      </c>
      <c r="C492" s="234"/>
      <c r="D492" s="195" t="e">
        <f>'Data sup 2023'!G497</f>
        <v>#REF!</v>
      </c>
      <c r="E492" s="196">
        <f>'Data sup 2023'!I497</f>
        <v>0</v>
      </c>
      <c r="F492" s="197">
        <f>'Data sup 2023'!K497</f>
        <v>0</v>
      </c>
      <c r="G492" s="197">
        <f>'Data sup 2023'!L497</f>
        <v>0</v>
      </c>
      <c r="H492" s="197">
        <f>'Data sup 2023'!M497</f>
        <v>0</v>
      </c>
      <c r="I492" s="197">
        <f>'Data sup 2023'!N497</f>
        <v>0</v>
      </c>
      <c r="J492" s="197">
        <f>'Data sup 2023'!O497</f>
        <v>0</v>
      </c>
      <c r="K492" s="197">
        <f>'Data sup 2023'!P497</f>
        <v>0</v>
      </c>
      <c r="L492" s="197">
        <f>'Data sup 2023'!Q497</f>
        <v>0</v>
      </c>
      <c r="M492" s="197">
        <f>'Data sup 2023'!R497</f>
        <v>0</v>
      </c>
      <c r="N492" s="197">
        <f>'Data sup 2023'!S497</f>
        <v>0</v>
      </c>
      <c r="O492" s="197">
        <f>'Data sup 2023'!T497</f>
        <v>0</v>
      </c>
      <c r="P492" s="197">
        <f>'Data sup 2023'!U497</f>
        <v>0</v>
      </c>
      <c r="Q492" s="197">
        <f>'Data sup 2023'!V497</f>
        <v>0</v>
      </c>
      <c r="R492" s="197">
        <f>'Data sup 2023'!AI503</f>
        <v>0</v>
      </c>
      <c r="S492" s="198" t="str">
        <f t="shared" si="8"/>
        <v>N/A</v>
      </c>
      <c r="T492" s="194"/>
      <c r="U492" s="194"/>
      <c r="V492" s="194"/>
    </row>
    <row r="493" spans="1:22" ht="12.75">
      <c r="A493" s="186"/>
      <c r="B493" s="233" t="e">
        <f>'Data sup 2023'!A498</f>
        <v>#REF!</v>
      </c>
      <c r="C493" s="234"/>
      <c r="D493" s="195" t="e">
        <f>'Data sup 2023'!G498</f>
        <v>#REF!</v>
      </c>
      <c r="E493" s="196">
        <f>'Data sup 2023'!I498</f>
        <v>0</v>
      </c>
      <c r="F493" s="197">
        <f>'Data sup 2023'!K498</f>
        <v>0</v>
      </c>
      <c r="G493" s="197">
        <f>'Data sup 2023'!L498</f>
        <v>0</v>
      </c>
      <c r="H493" s="197">
        <f>'Data sup 2023'!M498</f>
        <v>0</v>
      </c>
      <c r="I493" s="197">
        <f>'Data sup 2023'!N498</f>
        <v>0</v>
      </c>
      <c r="J493" s="197">
        <f>'Data sup 2023'!O498</f>
        <v>0</v>
      </c>
      <c r="K493" s="197">
        <f>'Data sup 2023'!P498</f>
        <v>0</v>
      </c>
      <c r="L493" s="197">
        <f>'Data sup 2023'!Q498</f>
        <v>0</v>
      </c>
      <c r="M493" s="197">
        <f>'Data sup 2023'!R498</f>
        <v>0</v>
      </c>
      <c r="N493" s="197">
        <f>'Data sup 2023'!S498</f>
        <v>0</v>
      </c>
      <c r="O493" s="197">
        <f>'Data sup 2023'!T498</f>
        <v>0</v>
      </c>
      <c r="P493" s="197">
        <f>'Data sup 2023'!U498</f>
        <v>0</v>
      </c>
      <c r="Q493" s="197">
        <f>'Data sup 2023'!V498</f>
        <v>0</v>
      </c>
      <c r="R493" s="197">
        <f>'Data sup 2023'!AI504</f>
        <v>0</v>
      </c>
      <c r="S493" s="198" t="str">
        <f t="shared" si="8"/>
        <v>N/A</v>
      </c>
      <c r="T493" s="194"/>
      <c r="U493" s="194"/>
      <c r="V493" s="194"/>
    </row>
    <row r="494" spans="1:22" ht="12.75">
      <c r="A494" s="186"/>
      <c r="B494" s="233" t="e">
        <f>'Data sup 2023'!A499</f>
        <v>#REF!</v>
      </c>
      <c r="C494" s="234"/>
      <c r="D494" s="195" t="e">
        <f>'Data sup 2023'!G499</f>
        <v>#REF!</v>
      </c>
      <c r="E494" s="196">
        <f>'Data sup 2023'!I499</f>
        <v>0</v>
      </c>
      <c r="F494" s="197">
        <f>'Data sup 2023'!K499</f>
        <v>0</v>
      </c>
      <c r="G494" s="197">
        <f>'Data sup 2023'!L499</f>
        <v>0</v>
      </c>
      <c r="H494" s="197">
        <f>'Data sup 2023'!M499</f>
        <v>0</v>
      </c>
      <c r="I494" s="197">
        <f>'Data sup 2023'!N499</f>
        <v>0</v>
      </c>
      <c r="J494" s="197">
        <f>'Data sup 2023'!O499</f>
        <v>0</v>
      </c>
      <c r="K494" s="197">
        <f>'Data sup 2023'!P499</f>
        <v>0</v>
      </c>
      <c r="L494" s="197">
        <f>'Data sup 2023'!Q499</f>
        <v>0</v>
      </c>
      <c r="M494" s="197">
        <f>'Data sup 2023'!R499</f>
        <v>0</v>
      </c>
      <c r="N494" s="197">
        <f>'Data sup 2023'!S499</f>
        <v>0</v>
      </c>
      <c r="O494" s="197">
        <f>'Data sup 2023'!T499</f>
        <v>0</v>
      </c>
      <c r="P494" s="197">
        <f>'Data sup 2023'!U499</f>
        <v>0</v>
      </c>
      <c r="Q494" s="197">
        <f>'Data sup 2023'!V499</f>
        <v>0</v>
      </c>
      <c r="R494" s="197">
        <f>'Data sup 2023'!AI505</f>
        <v>0</v>
      </c>
      <c r="S494" s="198" t="str">
        <f t="shared" si="8"/>
        <v>N/A</v>
      </c>
      <c r="T494" s="194"/>
      <c r="U494" s="194"/>
      <c r="V494" s="194"/>
    </row>
    <row r="495" spans="1:22" ht="12.75">
      <c r="A495" s="186"/>
      <c r="B495" s="233" t="e">
        <f>'Data sup 2023'!A500</f>
        <v>#REF!</v>
      </c>
      <c r="C495" s="234"/>
      <c r="D495" s="195" t="e">
        <f>'Data sup 2023'!G500</f>
        <v>#REF!</v>
      </c>
      <c r="E495" s="196">
        <f>'Data sup 2023'!I500</f>
        <v>0</v>
      </c>
      <c r="F495" s="197">
        <f>'Data sup 2023'!K500</f>
        <v>0</v>
      </c>
      <c r="G495" s="197">
        <f>'Data sup 2023'!L500</f>
        <v>0</v>
      </c>
      <c r="H495" s="197">
        <f>'Data sup 2023'!M500</f>
        <v>0</v>
      </c>
      <c r="I495" s="197">
        <f>'Data sup 2023'!N500</f>
        <v>0</v>
      </c>
      <c r="J495" s="197">
        <f>'Data sup 2023'!O500</f>
        <v>0</v>
      </c>
      <c r="K495" s="197">
        <f>'Data sup 2023'!P500</f>
        <v>0</v>
      </c>
      <c r="L495" s="197">
        <f>'Data sup 2023'!Q500</f>
        <v>0</v>
      </c>
      <c r="M495" s="197">
        <f>'Data sup 2023'!R500</f>
        <v>0</v>
      </c>
      <c r="N495" s="197">
        <f>'Data sup 2023'!S500</f>
        <v>0</v>
      </c>
      <c r="O495" s="197">
        <f>'Data sup 2023'!T500</f>
        <v>0</v>
      </c>
      <c r="P495" s="197">
        <f>'Data sup 2023'!U500</f>
        <v>0</v>
      </c>
      <c r="Q495" s="197">
        <f>'Data sup 2023'!V500</f>
        <v>0</v>
      </c>
      <c r="R495" s="197">
        <f>'Data sup 2023'!AI506</f>
        <v>0</v>
      </c>
      <c r="S495" s="198" t="str">
        <f t="shared" si="8"/>
        <v>N/A</v>
      </c>
      <c r="T495" s="194"/>
      <c r="U495" s="194"/>
      <c r="V495" s="194"/>
    </row>
    <row r="496" spans="1:22" ht="12.75">
      <c r="A496" s="186"/>
      <c r="B496" s="233" t="e">
        <f>'Data sup 2023'!A501</f>
        <v>#REF!</v>
      </c>
      <c r="C496" s="234"/>
      <c r="D496" s="195" t="e">
        <f>'Data sup 2023'!G501</f>
        <v>#REF!</v>
      </c>
      <c r="E496" s="196">
        <f>'Data sup 2023'!I501</f>
        <v>0</v>
      </c>
      <c r="F496" s="197">
        <f>'Data sup 2023'!K501</f>
        <v>0</v>
      </c>
      <c r="G496" s="197">
        <f>'Data sup 2023'!L501</f>
        <v>0</v>
      </c>
      <c r="H496" s="197">
        <f>'Data sup 2023'!M501</f>
        <v>0</v>
      </c>
      <c r="I496" s="197">
        <f>'Data sup 2023'!N501</f>
        <v>0</v>
      </c>
      <c r="J496" s="197">
        <f>'Data sup 2023'!O501</f>
        <v>0</v>
      </c>
      <c r="K496" s="197">
        <f>'Data sup 2023'!P501</f>
        <v>0</v>
      </c>
      <c r="L496" s="197">
        <f>'Data sup 2023'!Q501</f>
        <v>0</v>
      </c>
      <c r="M496" s="197">
        <f>'Data sup 2023'!R501</f>
        <v>0</v>
      </c>
      <c r="N496" s="197">
        <f>'Data sup 2023'!S501</f>
        <v>0</v>
      </c>
      <c r="O496" s="197">
        <f>'Data sup 2023'!T501</f>
        <v>0</v>
      </c>
      <c r="P496" s="197">
        <f>'Data sup 2023'!U501</f>
        <v>0</v>
      </c>
      <c r="Q496" s="197">
        <f>'Data sup 2023'!V501</f>
        <v>0</v>
      </c>
      <c r="R496" s="197">
        <f>'Data sup 2023'!AI507</f>
        <v>0</v>
      </c>
      <c r="S496" s="198" t="str">
        <f t="shared" si="8"/>
        <v>N/A</v>
      </c>
      <c r="T496" s="194"/>
      <c r="U496" s="194"/>
      <c r="V496" s="194"/>
    </row>
    <row r="497" spans="1:22" ht="12.75">
      <c r="A497" s="186"/>
      <c r="B497" s="233" t="e">
        <f>'Data sup 2023'!A502</f>
        <v>#REF!</v>
      </c>
      <c r="C497" s="234"/>
      <c r="D497" s="195" t="e">
        <f>'Data sup 2023'!G502</f>
        <v>#REF!</v>
      </c>
      <c r="E497" s="196">
        <f>'Data sup 2023'!I502</f>
        <v>0</v>
      </c>
      <c r="F497" s="197">
        <f>'Data sup 2023'!K502</f>
        <v>0</v>
      </c>
      <c r="G497" s="197">
        <f>'Data sup 2023'!L502</f>
        <v>0</v>
      </c>
      <c r="H497" s="197">
        <f>'Data sup 2023'!M502</f>
        <v>0</v>
      </c>
      <c r="I497" s="197">
        <f>'Data sup 2023'!N502</f>
        <v>0</v>
      </c>
      <c r="J497" s="197">
        <f>'Data sup 2023'!O502</f>
        <v>0</v>
      </c>
      <c r="K497" s="197">
        <f>'Data sup 2023'!P502</f>
        <v>0</v>
      </c>
      <c r="L497" s="197">
        <f>'Data sup 2023'!Q502</f>
        <v>0</v>
      </c>
      <c r="M497" s="197">
        <f>'Data sup 2023'!R502</f>
        <v>0</v>
      </c>
      <c r="N497" s="197">
        <f>'Data sup 2023'!S502</f>
        <v>0</v>
      </c>
      <c r="O497" s="197">
        <f>'Data sup 2023'!T502</f>
        <v>0</v>
      </c>
      <c r="P497" s="197">
        <f>'Data sup 2023'!U502</f>
        <v>0</v>
      </c>
      <c r="Q497" s="197">
        <f>'Data sup 2023'!V502</f>
        <v>0</v>
      </c>
      <c r="R497" s="197">
        <f>'Data sup 2023'!AI508</f>
        <v>0</v>
      </c>
      <c r="S497" s="198" t="str">
        <f t="shared" si="8"/>
        <v>N/A</v>
      </c>
      <c r="T497" s="194"/>
      <c r="U497" s="194"/>
      <c r="V497" s="194"/>
    </row>
    <row r="498" spans="1:22" ht="12.75">
      <c r="A498" s="186"/>
      <c r="B498" s="233" t="e">
        <f>'Data sup 2023'!A503</f>
        <v>#REF!</v>
      </c>
      <c r="C498" s="234"/>
      <c r="D498" s="195" t="e">
        <f>'Data sup 2023'!G503</f>
        <v>#REF!</v>
      </c>
      <c r="E498" s="196">
        <f>'Data sup 2023'!I503</f>
        <v>0</v>
      </c>
      <c r="F498" s="197">
        <f>'Data sup 2023'!K503</f>
        <v>0</v>
      </c>
      <c r="G498" s="197">
        <f>'Data sup 2023'!L503</f>
        <v>0</v>
      </c>
      <c r="H498" s="197">
        <f>'Data sup 2023'!M503</f>
        <v>0</v>
      </c>
      <c r="I498" s="197">
        <f>'Data sup 2023'!N503</f>
        <v>0</v>
      </c>
      <c r="J498" s="197">
        <f>'Data sup 2023'!O503</f>
        <v>0</v>
      </c>
      <c r="K498" s="197">
        <f>'Data sup 2023'!P503</f>
        <v>0</v>
      </c>
      <c r="L498" s="197">
        <f>'Data sup 2023'!Q503</f>
        <v>0</v>
      </c>
      <c r="M498" s="197">
        <f>'Data sup 2023'!R503</f>
        <v>0</v>
      </c>
      <c r="N498" s="197">
        <f>'Data sup 2023'!S503</f>
        <v>0</v>
      </c>
      <c r="O498" s="197">
        <f>'Data sup 2023'!T503</f>
        <v>0</v>
      </c>
      <c r="P498" s="197">
        <f>'Data sup 2023'!U503</f>
        <v>0</v>
      </c>
      <c r="Q498" s="197">
        <f>'Data sup 2023'!V503</f>
        <v>0</v>
      </c>
      <c r="R498" s="197">
        <f>'Data sup 2023'!AI509</f>
        <v>0</v>
      </c>
      <c r="S498" s="198" t="str">
        <f t="shared" si="8"/>
        <v>N/A</v>
      </c>
      <c r="T498" s="194"/>
      <c r="U498" s="194"/>
      <c r="V498" s="194"/>
    </row>
    <row r="499" spans="1:22" ht="12.75">
      <c r="A499" s="186"/>
      <c r="B499" s="233" t="e">
        <f>'Data sup 2023'!A504</f>
        <v>#REF!</v>
      </c>
      <c r="C499" s="234"/>
      <c r="D499" s="195" t="e">
        <f>'Data sup 2023'!G504</f>
        <v>#REF!</v>
      </c>
      <c r="E499" s="196">
        <f>'Data sup 2023'!I504</f>
        <v>0</v>
      </c>
      <c r="F499" s="197">
        <f>'Data sup 2023'!K504</f>
        <v>0</v>
      </c>
      <c r="G499" s="197">
        <f>'Data sup 2023'!L504</f>
        <v>0</v>
      </c>
      <c r="H499" s="197">
        <f>'Data sup 2023'!M504</f>
        <v>0</v>
      </c>
      <c r="I499" s="197">
        <f>'Data sup 2023'!N504</f>
        <v>0</v>
      </c>
      <c r="J499" s="197">
        <f>'Data sup 2023'!O504</f>
        <v>0</v>
      </c>
      <c r="K499" s="197">
        <f>'Data sup 2023'!P504</f>
        <v>0</v>
      </c>
      <c r="L499" s="197">
        <f>'Data sup 2023'!Q504</f>
        <v>0</v>
      </c>
      <c r="M499" s="197">
        <f>'Data sup 2023'!R504</f>
        <v>0</v>
      </c>
      <c r="N499" s="197">
        <f>'Data sup 2023'!S504</f>
        <v>0</v>
      </c>
      <c r="O499" s="197">
        <f>'Data sup 2023'!T504</f>
        <v>0</v>
      </c>
      <c r="P499" s="197">
        <f>'Data sup 2023'!U504</f>
        <v>0</v>
      </c>
      <c r="Q499" s="197">
        <f>'Data sup 2023'!V504</f>
        <v>0</v>
      </c>
      <c r="R499" s="197">
        <f>'Data sup 2023'!AI510</f>
        <v>0</v>
      </c>
      <c r="S499" s="198" t="str">
        <f t="shared" si="8"/>
        <v>N/A</v>
      </c>
      <c r="T499" s="194"/>
      <c r="U499" s="194"/>
      <c r="V499" s="194"/>
    </row>
    <row r="500" spans="1:22" ht="12.75">
      <c r="A500" s="186"/>
      <c r="B500" s="233" t="e">
        <f>'Data sup 2023'!A505</f>
        <v>#REF!</v>
      </c>
      <c r="C500" s="234"/>
      <c r="D500" s="195" t="e">
        <f>'Data sup 2023'!G505</f>
        <v>#REF!</v>
      </c>
      <c r="E500" s="196">
        <f>'Data sup 2023'!I505</f>
        <v>0</v>
      </c>
      <c r="F500" s="197">
        <f>'Data sup 2023'!K505</f>
        <v>0</v>
      </c>
      <c r="G500" s="197">
        <f>'Data sup 2023'!L505</f>
        <v>0</v>
      </c>
      <c r="H500" s="197">
        <f>'Data sup 2023'!M505</f>
        <v>0</v>
      </c>
      <c r="I500" s="197">
        <f>'Data sup 2023'!N505</f>
        <v>0</v>
      </c>
      <c r="J500" s="197">
        <f>'Data sup 2023'!O505</f>
        <v>0</v>
      </c>
      <c r="K500" s="197">
        <f>'Data sup 2023'!P505</f>
        <v>0</v>
      </c>
      <c r="L500" s="197">
        <f>'Data sup 2023'!Q505</f>
        <v>0</v>
      </c>
      <c r="M500" s="197">
        <f>'Data sup 2023'!R505</f>
        <v>0</v>
      </c>
      <c r="N500" s="197">
        <f>'Data sup 2023'!S505</f>
        <v>0</v>
      </c>
      <c r="O500" s="197">
        <f>'Data sup 2023'!T505</f>
        <v>0</v>
      </c>
      <c r="P500" s="197">
        <f>'Data sup 2023'!U505</f>
        <v>0</v>
      </c>
      <c r="Q500" s="197">
        <f>'Data sup 2023'!V505</f>
        <v>0</v>
      </c>
      <c r="R500" s="197">
        <f>'Data sup 2023'!AI511</f>
        <v>0</v>
      </c>
      <c r="S500" s="198" t="str">
        <f t="shared" si="8"/>
        <v>N/A</v>
      </c>
      <c r="T500" s="194"/>
      <c r="U500" s="194"/>
      <c r="V500" s="194"/>
    </row>
    <row r="501" spans="1:22" ht="12.75">
      <c r="A501" s="186"/>
      <c r="B501" s="233" t="e">
        <f>'Data sup 2023'!A506</f>
        <v>#REF!</v>
      </c>
      <c r="C501" s="234"/>
      <c r="D501" s="195" t="e">
        <f>'Data sup 2023'!G506</f>
        <v>#REF!</v>
      </c>
      <c r="E501" s="196">
        <f>'Data sup 2023'!I506</f>
        <v>0</v>
      </c>
      <c r="F501" s="197">
        <f>'Data sup 2023'!K506</f>
        <v>0</v>
      </c>
      <c r="G501" s="197">
        <f>'Data sup 2023'!L506</f>
        <v>0</v>
      </c>
      <c r="H501" s="197">
        <f>'Data sup 2023'!M506</f>
        <v>0</v>
      </c>
      <c r="I501" s="197">
        <f>'Data sup 2023'!N506</f>
        <v>0</v>
      </c>
      <c r="J501" s="197">
        <f>'Data sup 2023'!O506</f>
        <v>0</v>
      </c>
      <c r="K501" s="197">
        <f>'Data sup 2023'!P506</f>
        <v>0</v>
      </c>
      <c r="L501" s="197">
        <f>'Data sup 2023'!Q506</f>
        <v>0</v>
      </c>
      <c r="M501" s="197">
        <f>'Data sup 2023'!R506</f>
        <v>0</v>
      </c>
      <c r="N501" s="197">
        <f>'Data sup 2023'!S506</f>
        <v>0</v>
      </c>
      <c r="O501" s="197">
        <f>'Data sup 2023'!T506</f>
        <v>0</v>
      </c>
      <c r="P501" s="197">
        <f>'Data sup 2023'!U506</f>
        <v>0</v>
      </c>
      <c r="Q501" s="197">
        <f>'Data sup 2023'!V506</f>
        <v>0</v>
      </c>
      <c r="R501" s="197">
        <f>'Data sup 2023'!AI512</f>
        <v>0</v>
      </c>
      <c r="S501" s="198" t="str">
        <f t="shared" si="8"/>
        <v>N/A</v>
      </c>
      <c r="T501" s="194"/>
      <c r="U501" s="194"/>
      <c r="V501" s="194"/>
    </row>
    <row r="502" spans="1:22" ht="12.75">
      <c r="A502" s="186"/>
      <c r="B502" s="233" t="e">
        <f>'Data sup 2023'!A507</f>
        <v>#REF!</v>
      </c>
      <c r="C502" s="234"/>
      <c r="D502" s="195" t="e">
        <f>'Data sup 2023'!G507</f>
        <v>#REF!</v>
      </c>
      <c r="E502" s="196">
        <f>'Data sup 2023'!I507</f>
        <v>0</v>
      </c>
      <c r="F502" s="197">
        <f>'Data sup 2023'!K507</f>
        <v>0</v>
      </c>
      <c r="G502" s="197">
        <f>'Data sup 2023'!L507</f>
        <v>0</v>
      </c>
      <c r="H502" s="197">
        <f>'Data sup 2023'!M507</f>
        <v>0</v>
      </c>
      <c r="I502" s="197">
        <f>'Data sup 2023'!N507</f>
        <v>0</v>
      </c>
      <c r="J502" s="197">
        <f>'Data sup 2023'!O507</f>
        <v>0</v>
      </c>
      <c r="K502" s="197">
        <f>'Data sup 2023'!P507</f>
        <v>0</v>
      </c>
      <c r="L502" s="197">
        <f>'Data sup 2023'!Q507</f>
        <v>0</v>
      </c>
      <c r="M502" s="197">
        <f>'Data sup 2023'!R507</f>
        <v>0</v>
      </c>
      <c r="N502" s="197">
        <f>'Data sup 2023'!S507</f>
        <v>0</v>
      </c>
      <c r="O502" s="197">
        <f>'Data sup 2023'!T507</f>
        <v>0</v>
      </c>
      <c r="P502" s="197">
        <f>'Data sup 2023'!U507</f>
        <v>0</v>
      </c>
      <c r="Q502" s="197">
        <f>'Data sup 2023'!V507</f>
        <v>0</v>
      </c>
      <c r="R502" s="197">
        <f>'Data sup 2023'!AI513</f>
        <v>0</v>
      </c>
      <c r="S502" s="198" t="str">
        <f t="shared" si="8"/>
        <v>N/A</v>
      </c>
      <c r="T502" s="194"/>
      <c r="U502" s="194"/>
      <c r="V502" s="194"/>
    </row>
    <row r="503" spans="1:22" ht="12.75">
      <c r="A503" s="186"/>
      <c r="B503" s="233" t="e">
        <f>'Data sup 2023'!A508</f>
        <v>#REF!</v>
      </c>
      <c r="C503" s="234"/>
      <c r="D503" s="195" t="e">
        <f>'Data sup 2023'!G508</f>
        <v>#REF!</v>
      </c>
      <c r="E503" s="196">
        <f>'Data sup 2023'!I508</f>
        <v>0</v>
      </c>
      <c r="F503" s="197">
        <f>'Data sup 2023'!K508</f>
        <v>0</v>
      </c>
      <c r="G503" s="197">
        <f>'Data sup 2023'!L508</f>
        <v>0</v>
      </c>
      <c r="H503" s="197">
        <f>'Data sup 2023'!M508</f>
        <v>0</v>
      </c>
      <c r="I503" s="197">
        <f>'Data sup 2023'!N508</f>
        <v>0</v>
      </c>
      <c r="J503" s="197">
        <f>'Data sup 2023'!O508</f>
        <v>0</v>
      </c>
      <c r="K503" s="197">
        <f>'Data sup 2023'!P508</f>
        <v>0</v>
      </c>
      <c r="L503" s="197">
        <f>'Data sup 2023'!Q508</f>
        <v>0</v>
      </c>
      <c r="M503" s="197">
        <f>'Data sup 2023'!R508</f>
        <v>0</v>
      </c>
      <c r="N503" s="197">
        <f>'Data sup 2023'!S508</f>
        <v>0</v>
      </c>
      <c r="O503" s="197">
        <f>'Data sup 2023'!T508</f>
        <v>0</v>
      </c>
      <c r="P503" s="197">
        <f>'Data sup 2023'!U508</f>
        <v>0</v>
      </c>
      <c r="Q503" s="197">
        <f>'Data sup 2023'!V508</f>
        <v>0</v>
      </c>
      <c r="R503" s="197">
        <f>'Data sup 2023'!AI514</f>
        <v>0</v>
      </c>
      <c r="S503" s="198" t="str">
        <f t="shared" si="8"/>
        <v>N/A</v>
      </c>
      <c r="T503" s="194"/>
      <c r="U503" s="194"/>
      <c r="V503" s="194"/>
    </row>
    <row r="504" spans="1:22" ht="12.75">
      <c r="A504" s="186"/>
      <c r="B504" s="233" t="e">
        <f>'Data sup 2023'!A509</f>
        <v>#REF!</v>
      </c>
      <c r="C504" s="234"/>
      <c r="D504" s="195" t="e">
        <f>'Data sup 2023'!G509</f>
        <v>#REF!</v>
      </c>
      <c r="E504" s="196">
        <f>'Data sup 2023'!I509</f>
        <v>0</v>
      </c>
      <c r="F504" s="197">
        <f>'Data sup 2023'!K509</f>
        <v>0</v>
      </c>
      <c r="G504" s="197">
        <f>'Data sup 2023'!L509</f>
        <v>0</v>
      </c>
      <c r="H504" s="197">
        <f>'Data sup 2023'!M509</f>
        <v>0</v>
      </c>
      <c r="I504" s="197">
        <f>'Data sup 2023'!N509</f>
        <v>0</v>
      </c>
      <c r="J504" s="197">
        <f>'Data sup 2023'!O509</f>
        <v>0</v>
      </c>
      <c r="K504" s="197">
        <f>'Data sup 2023'!P509</f>
        <v>0</v>
      </c>
      <c r="L504" s="197">
        <f>'Data sup 2023'!Q509</f>
        <v>0</v>
      </c>
      <c r="M504" s="197">
        <f>'Data sup 2023'!R509</f>
        <v>0</v>
      </c>
      <c r="N504" s="197">
        <f>'Data sup 2023'!S509</f>
        <v>0</v>
      </c>
      <c r="O504" s="197">
        <f>'Data sup 2023'!T509</f>
        <v>0</v>
      </c>
      <c r="P504" s="197">
        <f>'Data sup 2023'!U509</f>
        <v>0</v>
      </c>
      <c r="Q504" s="197">
        <f>'Data sup 2023'!V509</f>
        <v>0</v>
      </c>
      <c r="R504" s="197">
        <f>'Data sup 2023'!AI515</f>
        <v>0</v>
      </c>
      <c r="S504" s="198" t="str">
        <f t="shared" si="8"/>
        <v>N/A</v>
      </c>
      <c r="T504" s="194"/>
      <c r="U504" s="194"/>
      <c r="V504" s="194"/>
    </row>
    <row r="505" spans="1:22" ht="12.75">
      <c r="A505" s="186"/>
      <c r="B505" s="233" t="e">
        <f>'Data sup 2023'!A510</f>
        <v>#REF!</v>
      </c>
      <c r="C505" s="234"/>
      <c r="D505" s="195" t="e">
        <f>'Data sup 2023'!G510</f>
        <v>#REF!</v>
      </c>
      <c r="E505" s="196">
        <f>'Data sup 2023'!I510</f>
        <v>0</v>
      </c>
      <c r="F505" s="197">
        <f>'Data sup 2023'!K510</f>
        <v>0</v>
      </c>
      <c r="G505" s="197">
        <f>'Data sup 2023'!L510</f>
        <v>0</v>
      </c>
      <c r="H505" s="197">
        <f>'Data sup 2023'!M510</f>
        <v>0</v>
      </c>
      <c r="I505" s="197">
        <f>'Data sup 2023'!N510</f>
        <v>0</v>
      </c>
      <c r="J505" s="197">
        <f>'Data sup 2023'!O510</f>
        <v>0</v>
      </c>
      <c r="K505" s="197">
        <f>'Data sup 2023'!P510</f>
        <v>0</v>
      </c>
      <c r="L505" s="197">
        <f>'Data sup 2023'!Q510</f>
        <v>0</v>
      </c>
      <c r="M505" s="197">
        <f>'Data sup 2023'!R510</f>
        <v>0</v>
      </c>
      <c r="N505" s="197">
        <f>'Data sup 2023'!S510</f>
        <v>0</v>
      </c>
      <c r="O505" s="197">
        <f>'Data sup 2023'!T510</f>
        <v>0</v>
      </c>
      <c r="P505" s="197">
        <f>'Data sup 2023'!U510</f>
        <v>0</v>
      </c>
      <c r="Q505" s="197">
        <f>'Data sup 2023'!V510</f>
        <v>0</v>
      </c>
      <c r="R505" s="197">
        <f>'Data sup 2023'!AI516</f>
        <v>0</v>
      </c>
      <c r="S505" s="198" t="str">
        <f t="shared" si="8"/>
        <v>N/A</v>
      </c>
      <c r="T505" s="194"/>
      <c r="U505" s="194"/>
      <c r="V505" s="194"/>
    </row>
    <row r="506" spans="1:22" ht="12.75">
      <c r="A506" s="186"/>
      <c r="B506" s="233" t="e">
        <f>'Data sup 2023'!A511</f>
        <v>#REF!</v>
      </c>
      <c r="C506" s="234"/>
      <c r="D506" s="195" t="e">
        <f>'Data sup 2023'!G511</f>
        <v>#REF!</v>
      </c>
      <c r="E506" s="196">
        <f>'Data sup 2023'!I511</f>
        <v>0</v>
      </c>
      <c r="F506" s="197">
        <f>'Data sup 2023'!K511</f>
        <v>0</v>
      </c>
      <c r="G506" s="197">
        <f>'Data sup 2023'!L511</f>
        <v>0</v>
      </c>
      <c r="H506" s="197">
        <f>'Data sup 2023'!M511</f>
        <v>0</v>
      </c>
      <c r="I506" s="197">
        <f>'Data sup 2023'!N511</f>
        <v>0</v>
      </c>
      <c r="J506" s="197">
        <f>'Data sup 2023'!O511</f>
        <v>0</v>
      </c>
      <c r="K506" s="197">
        <f>'Data sup 2023'!P511</f>
        <v>0</v>
      </c>
      <c r="L506" s="197">
        <f>'Data sup 2023'!Q511</f>
        <v>0</v>
      </c>
      <c r="M506" s="197">
        <f>'Data sup 2023'!R511</f>
        <v>0</v>
      </c>
      <c r="N506" s="197">
        <f>'Data sup 2023'!S511</f>
        <v>0</v>
      </c>
      <c r="O506" s="197">
        <f>'Data sup 2023'!T511</f>
        <v>0</v>
      </c>
      <c r="P506" s="197">
        <f>'Data sup 2023'!U511</f>
        <v>0</v>
      </c>
      <c r="Q506" s="197">
        <f>'Data sup 2023'!V511</f>
        <v>0</v>
      </c>
      <c r="R506" s="197">
        <f>'Data sup 2023'!AI517</f>
        <v>0</v>
      </c>
      <c r="S506" s="198" t="str">
        <f t="shared" si="8"/>
        <v>N/A</v>
      </c>
      <c r="T506" s="194"/>
      <c r="U506" s="194"/>
      <c r="V506" s="194"/>
    </row>
    <row r="507" spans="1:22" ht="12.75">
      <c r="A507" s="186"/>
      <c r="B507" s="233" t="e">
        <f>'Data sup 2023'!A512</f>
        <v>#REF!</v>
      </c>
      <c r="C507" s="234"/>
      <c r="D507" s="195" t="e">
        <f>'Data sup 2023'!G512</f>
        <v>#REF!</v>
      </c>
      <c r="E507" s="196">
        <f>'Data sup 2023'!I512</f>
        <v>0</v>
      </c>
      <c r="F507" s="197">
        <f>'Data sup 2023'!K512</f>
        <v>0</v>
      </c>
      <c r="G507" s="197">
        <f>'Data sup 2023'!L512</f>
        <v>0</v>
      </c>
      <c r="H507" s="197">
        <f>'Data sup 2023'!M512</f>
        <v>0</v>
      </c>
      <c r="I507" s="197">
        <f>'Data sup 2023'!N512</f>
        <v>0</v>
      </c>
      <c r="J507" s="197">
        <f>'Data sup 2023'!O512</f>
        <v>0</v>
      </c>
      <c r="K507" s="197">
        <f>'Data sup 2023'!P512</f>
        <v>0</v>
      </c>
      <c r="L507" s="197">
        <f>'Data sup 2023'!Q512</f>
        <v>0</v>
      </c>
      <c r="M507" s="197">
        <f>'Data sup 2023'!R512</f>
        <v>0</v>
      </c>
      <c r="N507" s="197">
        <f>'Data sup 2023'!S512</f>
        <v>0</v>
      </c>
      <c r="O507" s="197">
        <f>'Data sup 2023'!T512</f>
        <v>0</v>
      </c>
      <c r="P507" s="197">
        <f>'Data sup 2023'!U512</f>
        <v>0</v>
      </c>
      <c r="Q507" s="197">
        <f>'Data sup 2023'!V512</f>
        <v>0</v>
      </c>
      <c r="R507" s="197">
        <f>'Data sup 2023'!AI518</f>
        <v>0</v>
      </c>
      <c r="S507" s="198" t="str">
        <f t="shared" si="8"/>
        <v>N/A</v>
      </c>
      <c r="T507" s="194"/>
      <c r="U507" s="194"/>
      <c r="V507" s="194"/>
    </row>
    <row r="508" spans="1:22" ht="12.75">
      <c r="A508" s="186"/>
      <c r="B508" s="233" t="e">
        <f>'Data sup 2023'!A513</f>
        <v>#REF!</v>
      </c>
      <c r="C508" s="234"/>
      <c r="D508" s="195" t="e">
        <f>'Data sup 2023'!G513</f>
        <v>#REF!</v>
      </c>
      <c r="E508" s="196">
        <f>'Data sup 2023'!I513</f>
        <v>0</v>
      </c>
      <c r="F508" s="197">
        <f>'Data sup 2023'!K513</f>
        <v>0</v>
      </c>
      <c r="G508" s="197">
        <f>'Data sup 2023'!L513</f>
        <v>0</v>
      </c>
      <c r="H508" s="197">
        <f>'Data sup 2023'!M513</f>
        <v>0</v>
      </c>
      <c r="I508" s="197">
        <f>'Data sup 2023'!N513</f>
        <v>0</v>
      </c>
      <c r="J508" s="197">
        <f>'Data sup 2023'!O513</f>
        <v>0</v>
      </c>
      <c r="K508" s="197">
        <f>'Data sup 2023'!P513</f>
        <v>0</v>
      </c>
      <c r="L508" s="197">
        <f>'Data sup 2023'!Q513</f>
        <v>0</v>
      </c>
      <c r="M508" s="197">
        <f>'Data sup 2023'!R513</f>
        <v>0</v>
      </c>
      <c r="N508" s="197">
        <f>'Data sup 2023'!S513</f>
        <v>0</v>
      </c>
      <c r="O508" s="197">
        <f>'Data sup 2023'!T513</f>
        <v>0</v>
      </c>
      <c r="P508" s="197">
        <f>'Data sup 2023'!U513</f>
        <v>0</v>
      </c>
      <c r="Q508" s="197">
        <f>'Data sup 2023'!V513</f>
        <v>0</v>
      </c>
      <c r="R508" s="197">
        <f>'Data sup 2023'!AI519</f>
        <v>0</v>
      </c>
      <c r="S508" s="198" t="str">
        <f t="shared" si="8"/>
        <v>N/A</v>
      </c>
      <c r="T508" s="194"/>
      <c r="U508" s="194"/>
      <c r="V508" s="194"/>
    </row>
    <row r="509" spans="1:22" ht="12.75">
      <c r="A509" s="186"/>
      <c r="B509" s="233" t="e">
        <f>'Data sup 2023'!A514</f>
        <v>#REF!</v>
      </c>
      <c r="C509" s="234"/>
      <c r="D509" s="195" t="e">
        <f>'Data sup 2023'!G514</f>
        <v>#REF!</v>
      </c>
      <c r="E509" s="196">
        <f>'Data sup 2023'!I514</f>
        <v>0</v>
      </c>
      <c r="F509" s="197">
        <f>'Data sup 2023'!K514</f>
        <v>0</v>
      </c>
      <c r="G509" s="197">
        <f>'Data sup 2023'!L514</f>
        <v>0</v>
      </c>
      <c r="H509" s="197">
        <f>'Data sup 2023'!M514</f>
        <v>0</v>
      </c>
      <c r="I509" s="197">
        <f>'Data sup 2023'!N514</f>
        <v>0</v>
      </c>
      <c r="J509" s="197">
        <f>'Data sup 2023'!O514</f>
        <v>0</v>
      </c>
      <c r="K509" s="197">
        <f>'Data sup 2023'!P514</f>
        <v>0</v>
      </c>
      <c r="L509" s="197">
        <f>'Data sup 2023'!Q514</f>
        <v>0</v>
      </c>
      <c r="M509" s="197">
        <f>'Data sup 2023'!R514</f>
        <v>0</v>
      </c>
      <c r="N509" s="197">
        <f>'Data sup 2023'!S514</f>
        <v>0</v>
      </c>
      <c r="O509" s="197">
        <f>'Data sup 2023'!T514</f>
        <v>0</v>
      </c>
      <c r="P509" s="197">
        <f>'Data sup 2023'!U514</f>
        <v>0</v>
      </c>
      <c r="Q509" s="197">
        <f>'Data sup 2023'!V514</f>
        <v>0</v>
      </c>
      <c r="R509" s="197">
        <f>'Data sup 2023'!AI520</f>
        <v>0</v>
      </c>
      <c r="S509" s="207" t="str">
        <f t="shared" si="8"/>
        <v>N/A</v>
      </c>
      <c r="T509" s="194"/>
      <c r="U509" s="194"/>
      <c r="V509" s="194"/>
    </row>
    <row r="510" spans="1:22" ht="12.75">
      <c r="A510" s="186"/>
      <c r="B510" s="186"/>
      <c r="C510" s="186"/>
      <c r="D510" s="34"/>
      <c r="E510" s="186"/>
      <c r="F510" s="34"/>
      <c r="G510" s="45" t="e">
        <f>AVERAGE(S9:S509)</f>
        <v>#REF!</v>
      </c>
      <c r="H510" s="34"/>
      <c r="I510" s="34"/>
      <c r="J510" s="34"/>
      <c r="K510" s="34"/>
      <c r="L510" s="34"/>
      <c r="M510" s="34"/>
      <c r="N510" s="34"/>
      <c r="O510" s="34"/>
      <c r="P510" s="34"/>
      <c r="Q510" s="34"/>
      <c r="R510" s="34"/>
      <c r="S510" s="23"/>
      <c r="T510" s="23"/>
      <c r="U510" s="23"/>
      <c r="V510" s="23"/>
    </row>
    <row r="511" spans="1:22" ht="12.75">
      <c r="A511" s="186"/>
      <c r="B511" s="186"/>
      <c r="C511" s="186"/>
      <c r="D511" s="34"/>
      <c r="E511" s="186"/>
      <c r="F511" s="34"/>
      <c r="G511" s="34"/>
      <c r="H511" s="34"/>
      <c r="I511" s="34"/>
      <c r="J511" s="34"/>
      <c r="K511" s="34"/>
      <c r="L511" s="34"/>
      <c r="M511" s="34"/>
      <c r="N511" s="34"/>
      <c r="O511" s="34"/>
      <c r="P511" s="34"/>
      <c r="Q511" s="34"/>
      <c r="R511" s="34"/>
      <c r="S511" s="23"/>
      <c r="T511" s="23"/>
      <c r="U511" s="23"/>
      <c r="V511" s="23"/>
    </row>
    <row r="512" spans="1:22" ht="12.75">
      <c r="A512" s="186"/>
      <c r="B512" s="186"/>
      <c r="C512" s="186"/>
      <c r="D512" s="34"/>
      <c r="E512" s="186"/>
      <c r="F512" s="34"/>
      <c r="G512" s="34"/>
      <c r="H512" s="34"/>
      <c r="I512" s="34"/>
      <c r="J512" s="34"/>
      <c r="K512" s="34"/>
      <c r="L512" s="34"/>
      <c r="M512" s="34"/>
      <c r="N512" s="34"/>
      <c r="O512" s="34"/>
      <c r="P512" s="34"/>
      <c r="Q512" s="34"/>
      <c r="R512" s="34"/>
      <c r="S512" s="23"/>
      <c r="T512" s="23"/>
      <c r="U512" s="23"/>
      <c r="V512" s="23"/>
    </row>
    <row r="513" spans="1:22" ht="12.75">
      <c r="A513" s="186"/>
      <c r="B513" s="186"/>
      <c r="C513" s="186"/>
      <c r="D513" s="34"/>
      <c r="E513" s="186"/>
      <c r="F513" s="34"/>
      <c r="G513" s="34"/>
      <c r="H513" s="34"/>
      <c r="I513" s="34"/>
      <c r="J513" s="34"/>
      <c r="K513" s="34"/>
      <c r="L513" s="34"/>
      <c r="M513" s="34"/>
      <c r="N513" s="34"/>
      <c r="O513" s="34"/>
      <c r="P513" s="34"/>
      <c r="Q513" s="34"/>
      <c r="R513" s="34"/>
      <c r="S513" s="23"/>
      <c r="T513" s="23"/>
      <c r="U513" s="23"/>
      <c r="V513" s="23"/>
    </row>
    <row r="514" spans="1:22" ht="12.75">
      <c r="A514" s="186"/>
      <c r="B514" s="186"/>
      <c r="C514" s="186"/>
      <c r="D514" s="208"/>
      <c r="E514" s="23"/>
      <c r="F514" s="7"/>
      <c r="G514" s="34"/>
      <c r="H514" s="34"/>
      <c r="I514" s="34"/>
      <c r="J514" s="34"/>
      <c r="K514" s="34"/>
      <c r="L514" s="34"/>
      <c r="M514" s="34"/>
      <c r="N514" s="34"/>
      <c r="O514" s="34"/>
      <c r="P514" s="34"/>
      <c r="Q514" s="34"/>
      <c r="R514" s="34"/>
      <c r="S514" s="23"/>
      <c r="T514" s="23"/>
      <c r="U514" s="23"/>
      <c r="V514" s="23"/>
    </row>
    <row r="515" spans="1:22" ht="12.75">
      <c r="A515" s="186"/>
      <c r="B515" s="186"/>
      <c r="C515" s="186"/>
      <c r="D515" s="208"/>
      <c r="E515" s="23"/>
      <c r="F515" s="7"/>
      <c r="G515" s="34"/>
      <c r="H515" s="34"/>
      <c r="I515" s="34"/>
      <c r="J515" s="34"/>
      <c r="K515" s="34"/>
      <c r="L515" s="34"/>
      <c r="M515" s="34"/>
      <c r="N515" s="34"/>
      <c r="O515" s="34"/>
      <c r="P515" s="34"/>
      <c r="Q515" s="34"/>
      <c r="R515" s="34"/>
      <c r="S515" s="23"/>
      <c r="T515" s="23"/>
      <c r="U515" s="23"/>
      <c r="V515" s="23"/>
    </row>
    <row r="516" spans="1:22" ht="12.75">
      <c r="A516" s="186"/>
      <c r="B516" s="186"/>
      <c r="C516" s="186"/>
      <c r="D516" s="208"/>
      <c r="E516" s="23"/>
      <c r="F516" s="7"/>
      <c r="G516" s="34"/>
      <c r="H516" s="34"/>
      <c r="I516" s="34"/>
      <c r="J516" s="34"/>
      <c r="K516" s="34"/>
      <c r="L516" s="34"/>
      <c r="M516" s="34"/>
      <c r="N516" s="34"/>
      <c r="O516" s="34"/>
      <c r="P516" s="34"/>
      <c r="Q516" s="34"/>
      <c r="R516" s="34"/>
      <c r="S516" s="23"/>
      <c r="T516" s="23"/>
      <c r="U516" s="23"/>
      <c r="V516" s="23"/>
    </row>
    <row r="517" spans="1:22" ht="12.75">
      <c r="A517" s="186"/>
      <c r="B517" s="186"/>
      <c r="C517" s="186"/>
      <c r="D517" s="208"/>
      <c r="E517" s="23"/>
      <c r="F517" s="7"/>
      <c r="G517" s="34"/>
      <c r="H517" s="34"/>
      <c r="I517" s="34"/>
      <c r="J517" s="34"/>
      <c r="K517" s="34"/>
      <c r="L517" s="34"/>
      <c r="M517" s="34"/>
      <c r="N517" s="34"/>
      <c r="O517" s="34"/>
      <c r="P517" s="34"/>
      <c r="Q517" s="34"/>
      <c r="R517" s="34"/>
      <c r="S517" s="23"/>
      <c r="T517" s="23"/>
      <c r="U517" s="23"/>
      <c r="V517" s="23"/>
    </row>
    <row r="518" spans="1:22" ht="12.75">
      <c r="A518" s="186"/>
      <c r="B518" s="186"/>
      <c r="C518" s="186"/>
      <c r="D518" s="208"/>
      <c r="E518" s="23"/>
      <c r="F518" s="7"/>
      <c r="G518" s="34"/>
      <c r="H518" s="34"/>
      <c r="I518" s="34"/>
      <c r="J518" s="34"/>
      <c r="K518" s="34"/>
      <c r="L518" s="34"/>
      <c r="M518" s="34"/>
      <c r="N518" s="34"/>
      <c r="O518" s="34"/>
      <c r="P518" s="34"/>
      <c r="Q518" s="34"/>
      <c r="R518" s="34"/>
      <c r="S518" s="23"/>
      <c r="T518" s="23"/>
      <c r="U518" s="23"/>
      <c r="V518" s="23"/>
    </row>
    <row r="519" spans="1:22" ht="12.75">
      <c r="A519" s="186"/>
      <c r="B519" s="186"/>
      <c r="C519" s="186"/>
      <c r="D519" s="208"/>
      <c r="E519" s="23"/>
      <c r="F519" s="7"/>
      <c r="G519" s="34"/>
      <c r="H519" s="34"/>
      <c r="I519" s="34"/>
      <c r="J519" s="34"/>
      <c r="K519" s="34"/>
      <c r="L519" s="34"/>
      <c r="M519" s="34"/>
      <c r="N519" s="34"/>
      <c r="O519" s="34"/>
      <c r="P519" s="34"/>
      <c r="Q519" s="34"/>
      <c r="R519" s="34"/>
      <c r="S519" s="23"/>
      <c r="T519" s="23"/>
      <c r="U519" s="23"/>
      <c r="V519" s="23"/>
    </row>
    <row r="520" spans="1:22" ht="12.75">
      <c r="A520" s="186"/>
      <c r="B520" s="186"/>
      <c r="C520" s="186"/>
      <c r="D520" s="208"/>
      <c r="E520" s="23"/>
      <c r="F520" s="7"/>
      <c r="G520" s="34"/>
      <c r="H520" s="34"/>
      <c r="I520" s="34"/>
      <c r="J520" s="34"/>
      <c r="K520" s="34"/>
      <c r="L520" s="34"/>
      <c r="M520" s="34"/>
      <c r="N520" s="34"/>
      <c r="O520" s="34"/>
      <c r="P520" s="34"/>
      <c r="Q520" s="34"/>
      <c r="R520" s="34"/>
      <c r="S520" s="23"/>
      <c r="T520" s="23"/>
      <c r="U520" s="23"/>
      <c r="V520" s="23"/>
    </row>
    <row r="521" spans="1:22" ht="12.75">
      <c r="A521" s="186"/>
      <c r="B521" s="186"/>
      <c r="C521" s="186"/>
      <c r="D521" s="208"/>
      <c r="E521" s="23"/>
      <c r="F521" s="7"/>
      <c r="G521" s="34"/>
      <c r="H521" s="34"/>
      <c r="I521" s="34"/>
      <c r="J521" s="34"/>
      <c r="K521" s="34"/>
      <c r="L521" s="34"/>
      <c r="M521" s="34"/>
      <c r="N521" s="34"/>
      <c r="O521" s="34"/>
      <c r="P521" s="34"/>
      <c r="Q521" s="34"/>
      <c r="R521" s="34"/>
      <c r="S521" s="23"/>
      <c r="T521" s="23"/>
      <c r="U521" s="23"/>
      <c r="V521" s="23"/>
    </row>
    <row r="522" spans="1:22" ht="12.75">
      <c r="A522" s="186"/>
      <c r="B522" s="186"/>
      <c r="C522" s="186"/>
      <c r="D522" s="208"/>
      <c r="E522" s="23"/>
      <c r="F522" s="7"/>
      <c r="G522" s="34"/>
      <c r="H522" s="34"/>
      <c r="I522" s="34"/>
      <c r="J522" s="34"/>
      <c r="K522" s="34"/>
      <c r="L522" s="34"/>
      <c r="M522" s="34"/>
      <c r="N522" s="34"/>
      <c r="O522" s="34"/>
      <c r="P522" s="34"/>
      <c r="Q522" s="34"/>
      <c r="R522" s="34"/>
      <c r="S522" s="23"/>
      <c r="T522" s="23"/>
      <c r="U522" s="23"/>
      <c r="V522" s="23"/>
    </row>
    <row r="523" spans="1:22" ht="12.75">
      <c r="A523" s="186"/>
      <c r="B523" s="186"/>
      <c r="C523" s="186"/>
      <c r="D523" s="208"/>
      <c r="E523" s="23"/>
      <c r="F523" s="7"/>
      <c r="G523" s="34"/>
      <c r="H523" s="34"/>
      <c r="I523" s="34"/>
      <c r="J523" s="34"/>
      <c r="K523" s="34"/>
      <c r="L523" s="34"/>
      <c r="M523" s="34"/>
      <c r="N523" s="34"/>
      <c r="O523" s="34"/>
      <c r="P523" s="34"/>
      <c r="Q523" s="34"/>
      <c r="R523" s="34"/>
      <c r="S523" s="23"/>
      <c r="T523" s="23"/>
      <c r="U523" s="23"/>
      <c r="V523" s="23"/>
    </row>
    <row r="524" spans="1:22" ht="12.75">
      <c r="A524" s="186"/>
      <c r="B524" s="186"/>
      <c r="C524" s="186"/>
      <c r="D524" s="208"/>
      <c r="E524" s="23"/>
      <c r="F524" s="7"/>
      <c r="G524" s="34"/>
      <c r="H524" s="34"/>
      <c r="I524" s="34"/>
      <c r="J524" s="34"/>
      <c r="K524" s="34"/>
      <c r="L524" s="34"/>
      <c r="M524" s="34"/>
      <c r="N524" s="34"/>
      <c r="O524" s="34"/>
      <c r="P524" s="34"/>
      <c r="Q524" s="34"/>
      <c r="R524" s="34"/>
      <c r="S524" s="23"/>
      <c r="T524" s="23"/>
      <c r="U524" s="23"/>
      <c r="V524" s="23"/>
    </row>
  </sheetData>
  <mergeCells count="539">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58:C45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7:C507"/>
    <mergeCell ref="B508:C508"/>
    <mergeCell ref="B509:C509"/>
    <mergeCell ref="B500:C500"/>
    <mergeCell ref="B501:C501"/>
    <mergeCell ref="B502:C502"/>
    <mergeCell ref="B503:C503"/>
    <mergeCell ref="B504:C504"/>
    <mergeCell ref="B505:C505"/>
    <mergeCell ref="B506:C506"/>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F4:F5"/>
    <mergeCell ref="G4:G5"/>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H4:H5"/>
    <mergeCell ref="I4:I5"/>
    <mergeCell ref="B1:L1"/>
    <mergeCell ref="B2:L2"/>
    <mergeCell ref="B3:I3"/>
    <mergeCell ref="J3:L4"/>
    <mergeCell ref="B4:C6"/>
    <mergeCell ref="D4:D5"/>
    <mergeCell ref="E4:E5"/>
    <mergeCell ref="B23:C23"/>
    <mergeCell ref="B24:C24"/>
    <mergeCell ref="B25:C25"/>
    <mergeCell ref="B26:C26"/>
    <mergeCell ref="B27:C27"/>
    <mergeCell ref="H27:L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H44:K44"/>
    <mergeCell ref="H45:I45"/>
    <mergeCell ref="H46:J46"/>
    <mergeCell ref="H47:J47"/>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H49:K49"/>
    <mergeCell ref="H50:J50"/>
    <mergeCell ref="H51:J51"/>
    <mergeCell ref="H52:K52"/>
    <mergeCell ref="H56:J56"/>
    <mergeCell ref="H57:K57"/>
    <mergeCell ref="L57:M57"/>
    <mergeCell ref="B59:C59"/>
    <mergeCell ref="B60:C60"/>
    <mergeCell ref="B61:C61"/>
    <mergeCell ref="B62:C62"/>
    <mergeCell ref="B63:C63"/>
    <mergeCell ref="B64:C64"/>
    <mergeCell ref="B65:C65"/>
    <mergeCell ref="I74:J74"/>
    <mergeCell ref="J75:L75"/>
    <mergeCell ref="B66:C66"/>
    <mergeCell ref="B67:C67"/>
    <mergeCell ref="B68:C68"/>
    <mergeCell ref="B69:C69"/>
    <mergeCell ref="B70:C70"/>
    <mergeCell ref="B71:C71"/>
    <mergeCell ref="B72:C72"/>
    <mergeCell ref="B73:C73"/>
    <mergeCell ref="B74:C74"/>
    <mergeCell ref="B75:C75"/>
    <mergeCell ref="I76:J76"/>
    <mergeCell ref="K76:L76"/>
    <mergeCell ref="J79:M79"/>
    <mergeCell ref="J86:L86"/>
    <mergeCell ref="J87:K87"/>
    <mergeCell ref="H65:K65"/>
    <mergeCell ref="L65:N65"/>
    <mergeCell ref="I66:K66"/>
    <mergeCell ref="L66:M66"/>
    <mergeCell ref="I69:J69"/>
    <mergeCell ref="I71:J71"/>
    <mergeCell ref="I73:M73"/>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10:C310"/>
    <mergeCell ref="B301:C301"/>
    <mergeCell ref="B302:C302"/>
    <mergeCell ref="B303:C303"/>
    <mergeCell ref="B304:C304"/>
    <mergeCell ref="B305:C305"/>
    <mergeCell ref="B306:C306"/>
    <mergeCell ref="B307:C307"/>
    <mergeCell ref="B308:C308"/>
    <mergeCell ref="B309:C309"/>
  </mergeCells>
  <conditionalFormatting sqref="N5:Q5 S9:V509">
    <cfRule type="cellIs" dxfId="5" priority="1" operator="equal">
      <formula>"0%"</formula>
    </cfRule>
    <cfRule type="cellIs" dxfId="4" priority="2" operator="between">
      <formula>"50%"</formula>
      <formula>"85%"</formula>
    </cfRule>
    <cfRule type="cellIs" dxfId="3" priority="3" operator="greaterThanOrEqual">
      <formula>"85%"</formula>
    </cfRule>
  </conditionalFormatting>
  <conditionalFormatting sqref="N5:Q5">
    <cfRule type="cellIs" dxfId="2" priority="4" operator="lessThan">
      <formula>"50%"</formula>
    </cfRule>
    <cfRule type="cellIs" dxfId="1" priority="5" operator="greaterThanOrEqual">
      <formula>"50%"</formula>
    </cfRule>
    <cfRule type="cellIs" dxfId="0" priority="6" operator="greaterThanOrEqual">
      <formula>"85%"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V1002"/>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8.7109375" customWidth="1"/>
    <col min="2" max="2" width="21.42578125" customWidth="1"/>
    <col min="4" max="4" width="37.42578125" customWidth="1"/>
    <col min="6" max="6" width="15.42578125" customWidth="1"/>
    <col min="7" max="7" width="14.7109375" customWidth="1"/>
  </cols>
  <sheetData>
    <row r="1" spans="1:22" ht="15.75" customHeight="1">
      <c r="A1" s="142" t="s">
        <v>1848</v>
      </c>
      <c r="B1" s="142" t="s">
        <v>1850</v>
      </c>
      <c r="C1" s="142" t="s">
        <v>22</v>
      </c>
      <c r="D1" s="142" t="s">
        <v>5</v>
      </c>
      <c r="E1" s="142" t="s">
        <v>1911</v>
      </c>
      <c r="F1" s="142" t="s">
        <v>1982</v>
      </c>
      <c r="G1" s="142" t="s">
        <v>1983</v>
      </c>
      <c r="H1" s="115"/>
      <c r="I1" s="115"/>
      <c r="J1" s="115"/>
      <c r="K1" s="115"/>
      <c r="L1" s="115"/>
      <c r="M1" s="115"/>
      <c r="N1" s="115"/>
      <c r="O1" s="115"/>
      <c r="P1" s="115"/>
      <c r="Q1" s="115"/>
      <c r="R1" s="115"/>
      <c r="S1" s="115"/>
      <c r="T1" s="115"/>
      <c r="U1" s="115"/>
      <c r="V1" s="115"/>
    </row>
    <row r="2" spans="1:22" ht="15.75" customHeight="1">
      <c r="A2" s="152" t="e">
        <f>#REF!</f>
        <v>#REF!</v>
      </c>
      <c r="B2" s="152" t="e">
        <f>#REF!</f>
        <v>#REF!</v>
      </c>
      <c r="C2" s="150" t="e">
        <f>#REF!</f>
        <v>#REF!</v>
      </c>
      <c r="D2" s="152" t="e">
        <f>#REF!</f>
        <v>#REF!</v>
      </c>
      <c r="E2" s="199" t="e">
        <f>#REF!</f>
        <v>#REF!</v>
      </c>
      <c r="F2" s="200">
        <v>247</v>
      </c>
      <c r="G2" s="201">
        <v>2</v>
      </c>
      <c r="H2" s="115"/>
      <c r="I2" s="115"/>
      <c r="J2" s="115"/>
      <c r="K2" s="115"/>
      <c r="L2" s="115"/>
      <c r="M2" s="115"/>
      <c r="N2" s="115"/>
      <c r="O2" s="115"/>
      <c r="P2" s="115"/>
      <c r="Q2" s="115"/>
      <c r="R2" s="115"/>
      <c r="S2" s="115"/>
      <c r="T2" s="115"/>
      <c r="U2" s="115"/>
      <c r="V2" s="115"/>
    </row>
    <row r="3" spans="1:22" ht="15.75" customHeight="1">
      <c r="A3" s="152" t="e">
        <f>#REF!</f>
        <v>#REF!</v>
      </c>
      <c r="B3" s="152" t="e">
        <f>#REF!</f>
        <v>#REF!</v>
      </c>
      <c r="C3" s="150" t="e">
        <f>#REF!</f>
        <v>#REF!</v>
      </c>
      <c r="D3" s="152" t="e">
        <f>#REF!</f>
        <v>#REF!</v>
      </c>
      <c r="E3" s="199" t="e">
        <f>#REF!</f>
        <v>#REF!</v>
      </c>
      <c r="F3" s="200">
        <v>94</v>
      </c>
      <c r="G3" s="201">
        <v>1</v>
      </c>
      <c r="H3" s="115"/>
      <c r="I3" s="115"/>
      <c r="J3" s="115"/>
      <c r="K3" s="115"/>
      <c r="L3" s="115"/>
      <c r="M3" s="115"/>
      <c r="N3" s="115"/>
      <c r="O3" s="115"/>
      <c r="P3" s="115"/>
      <c r="Q3" s="115"/>
      <c r="R3" s="115"/>
      <c r="S3" s="115"/>
      <c r="T3" s="115"/>
      <c r="U3" s="115"/>
      <c r="V3" s="115"/>
    </row>
    <row r="4" spans="1:22" ht="15.75" customHeight="1">
      <c r="A4" s="152" t="e">
        <f>#REF!</f>
        <v>#REF!</v>
      </c>
      <c r="B4" s="152" t="e">
        <f>#REF!</f>
        <v>#REF!</v>
      </c>
      <c r="C4" s="150" t="e">
        <f>#REF!</f>
        <v>#REF!</v>
      </c>
      <c r="D4" s="152" t="e">
        <f>#REF!</f>
        <v>#REF!</v>
      </c>
      <c r="E4" s="199" t="e">
        <f>#REF!</f>
        <v>#REF!</v>
      </c>
      <c r="F4" s="200">
        <v>705</v>
      </c>
      <c r="G4" s="201">
        <v>4</v>
      </c>
      <c r="H4" s="115"/>
      <c r="I4" s="115"/>
      <c r="J4" s="115"/>
      <c r="K4" s="115"/>
      <c r="L4" s="115"/>
      <c r="M4" s="115"/>
      <c r="N4" s="115"/>
      <c r="O4" s="115"/>
      <c r="P4" s="115"/>
      <c r="Q4" s="115"/>
      <c r="R4" s="115"/>
      <c r="S4" s="115"/>
      <c r="T4" s="115"/>
      <c r="U4" s="115"/>
      <c r="V4" s="115"/>
    </row>
    <row r="5" spans="1:22" ht="15.75" customHeight="1">
      <c r="A5" s="152" t="e">
        <f>#REF!</f>
        <v>#REF!</v>
      </c>
      <c r="B5" s="152" t="e">
        <f>#REF!</f>
        <v>#REF!</v>
      </c>
      <c r="C5" s="150" t="e">
        <f>#REF!</f>
        <v>#REF!</v>
      </c>
      <c r="D5" s="152" t="e">
        <f>#REF!</f>
        <v>#REF!</v>
      </c>
      <c r="E5" s="199" t="e">
        <f>#REF!</f>
        <v>#REF!</v>
      </c>
      <c r="F5" s="200">
        <v>18</v>
      </c>
      <c r="G5" s="201">
        <v>1</v>
      </c>
      <c r="H5" s="115"/>
      <c r="I5" s="115"/>
      <c r="J5" s="115"/>
      <c r="K5" s="115"/>
      <c r="L5" s="115"/>
      <c r="M5" s="115"/>
      <c r="N5" s="115"/>
      <c r="O5" s="115"/>
      <c r="P5" s="115"/>
      <c r="Q5" s="115"/>
      <c r="R5" s="115"/>
      <c r="S5" s="115"/>
      <c r="T5" s="115"/>
      <c r="U5" s="115"/>
      <c r="V5" s="115"/>
    </row>
    <row r="6" spans="1:22" ht="15.75" customHeight="1">
      <c r="A6" s="152" t="e">
        <f>#REF!</f>
        <v>#REF!</v>
      </c>
      <c r="B6" s="152" t="e">
        <f>#REF!</f>
        <v>#REF!</v>
      </c>
      <c r="C6" s="150" t="e">
        <f>#REF!</f>
        <v>#REF!</v>
      </c>
      <c r="D6" s="152" t="e">
        <f>#REF!</f>
        <v>#REF!</v>
      </c>
      <c r="E6" s="199" t="e">
        <f>#REF!</f>
        <v>#REF!</v>
      </c>
      <c r="F6" s="200">
        <v>19</v>
      </c>
      <c r="G6" s="201">
        <v>1</v>
      </c>
      <c r="H6" s="115"/>
      <c r="I6" s="115"/>
      <c r="J6" s="115"/>
      <c r="K6" s="115"/>
      <c r="L6" s="115"/>
      <c r="M6" s="115"/>
      <c r="N6" s="115"/>
      <c r="O6" s="115"/>
      <c r="P6" s="115"/>
      <c r="Q6" s="115"/>
      <c r="R6" s="115"/>
      <c r="S6" s="115"/>
      <c r="T6" s="115"/>
      <c r="U6" s="115"/>
      <c r="V6" s="115"/>
    </row>
    <row r="7" spans="1:22" ht="15.75" customHeight="1">
      <c r="A7" s="152" t="e">
        <f>#REF!</f>
        <v>#REF!</v>
      </c>
      <c r="B7" s="152" t="e">
        <f>#REF!</f>
        <v>#REF!</v>
      </c>
      <c r="C7" s="150" t="e">
        <f>#REF!</f>
        <v>#REF!</v>
      </c>
      <c r="D7" s="152" t="e">
        <f>#REF!</f>
        <v>#REF!</v>
      </c>
      <c r="E7" s="199" t="e">
        <f>#REF!</f>
        <v>#REF!</v>
      </c>
      <c r="F7" s="200">
        <v>36</v>
      </c>
      <c r="G7" s="201">
        <v>1</v>
      </c>
      <c r="H7" s="115"/>
      <c r="I7" s="115"/>
      <c r="J7" s="115"/>
      <c r="K7" s="115"/>
      <c r="L7" s="115"/>
      <c r="M7" s="115"/>
      <c r="N7" s="115"/>
      <c r="O7" s="115"/>
      <c r="P7" s="115"/>
      <c r="Q7" s="115"/>
      <c r="R7" s="115"/>
      <c r="S7" s="115"/>
      <c r="T7" s="115"/>
      <c r="U7" s="115"/>
      <c r="V7" s="115"/>
    </row>
    <row r="8" spans="1:22" ht="15.75" customHeight="1">
      <c r="A8" s="152" t="e">
        <f>#REF!</f>
        <v>#REF!</v>
      </c>
      <c r="B8" s="152" t="e">
        <f>#REF!</f>
        <v>#REF!</v>
      </c>
      <c r="C8" s="150" t="e">
        <f>#REF!</f>
        <v>#REF!</v>
      </c>
      <c r="D8" s="152" t="e">
        <f>#REF!</f>
        <v>#REF!</v>
      </c>
      <c r="E8" s="199" t="e">
        <f>#REF!</f>
        <v>#REF!</v>
      </c>
      <c r="F8" s="200">
        <v>78</v>
      </c>
      <c r="G8" s="201">
        <v>1</v>
      </c>
      <c r="H8" s="115"/>
      <c r="I8" s="115"/>
      <c r="J8" s="115"/>
      <c r="K8" s="115"/>
      <c r="L8" s="115"/>
      <c r="M8" s="115"/>
      <c r="N8" s="115"/>
      <c r="O8" s="115"/>
      <c r="P8" s="115"/>
      <c r="Q8" s="115"/>
      <c r="R8" s="115"/>
      <c r="S8" s="115"/>
      <c r="T8" s="115"/>
      <c r="U8" s="115"/>
      <c r="V8" s="115"/>
    </row>
    <row r="9" spans="1:22" ht="15.75" customHeight="1">
      <c r="A9" s="152" t="e">
        <f>#REF!</f>
        <v>#REF!</v>
      </c>
      <c r="B9" s="152" t="e">
        <f>#REF!</f>
        <v>#REF!</v>
      </c>
      <c r="C9" s="150" t="e">
        <f>#REF!</f>
        <v>#REF!</v>
      </c>
      <c r="D9" s="152" t="e">
        <f>#REF!</f>
        <v>#REF!</v>
      </c>
      <c r="E9" s="199" t="e">
        <f>#REF!</f>
        <v>#REF!</v>
      </c>
      <c r="F9" s="200">
        <v>117</v>
      </c>
      <c r="G9" s="201">
        <v>1</v>
      </c>
      <c r="H9" s="115"/>
      <c r="I9" s="115"/>
      <c r="J9" s="115"/>
      <c r="K9" s="115"/>
      <c r="L9" s="115"/>
      <c r="M9" s="115"/>
      <c r="N9" s="115"/>
      <c r="O9" s="115"/>
      <c r="P9" s="115"/>
      <c r="Q9" s="115"/>
      <c r="R9" s="115"/>
      <c r="S9" s="115"/>
      <c r="T9" s="115"/>
      <c r="U9" s="115"/>
      <c r="V9" s="115"/>
    </row>
    <row r="10" spans="1:22" ht="15.75" customHeight="1">
      <c r="A10" s="152" t="e">
        <f>#REF!</f>
        <v>#REF!</v>
      </c>
      <c r="B10" s="152" t="e">
        <f>#REF!</f>
        <v>#REF!</v>
      </c>
      <c r="C10" s="150" t="e">
        <f>#REF!</f>
        <v>#REF!</v>
      </c>
      <c r="D10" s="152" t="e">
        <f>#REF!</f>
        <v>#REF!</v>
      </c>
      <c r="E10" s="199" t="e">
        <f>#REF!</f>
        <v>#REF!</v>
      </c>
      <c r="F10" s="200">
        <v>66</v>
      </c>
      <c r="G10" s="201">
        <v>1</v>
      </c>
      <c r="H10" s="115"/>
      <c r="I10" s="115"/>
      <c r="J10" s="115"/>
      <c r="K10" s="115"/>
      <c r="L10" s="115"/>
      <c r="M10" s="115"/>
      <c r="N10" s="115"/>
      <c r="O10" s="115"/>
      <c r="P10" s="115"/>
      <c r="Q10" s="115"/>
      <c r="R10" s="115"/>
      <c r="S10" s="115"/>
      <c r="T10" s="115"/>
      <c r="U10" s="115"/>
      <c r="V10" s="115"/>
    </row>
    <row r="11" spans="1:22" ht="15.75" customHeight="1">
      <c r="A11" s="152" t="e">
        <f>#REF!</f>
        <v>#REF!</v>
      </c>
      <c r="B11" s="152" t="e">
        <f>#REF!</f>
        <v>#REF!</v>
      </c>
      <c r="C11" s="150" t="e">
        <f>#REF!</f>
        <v>#REF!</v>
      </c>
      <c r="D11" s="152" t="e">
        <f>#REF!</f>
        <v>#REF!</v>
      </c>
      <c r="E11" s="199" t="e">
        <f>#REF!</f>
        <v>#REF!</v>
      </c>
      <c r="F11" s="200">
        <v>77</v>
      </c>
      <c r="G11" s="201">
        <v>1</v>
      </c>
      <c r="H11" s="115"/>
      <c r="I11" s="115"/>
      <c r="J11" s="115"/>
      <c r="K11" s="115"/>
      <c r="L11" s="115"/>
      <c r="M11" s="115"/>
      <c r="N11" s="115"/>
      <c r="O11" s="115"/>
      <c r="P11" s="115"/>
      <c r="Q11" s="115"/>
      <c r="R11" s="115"/>
      <c r="S11" s="115"/>
      <c r="T11" s="115"/>
      <c r="U11" s="115"/>
      <c r="V11" s="115"/>
    </row>
    <row r="12" spans="1:22" ht="15.75" customHeight="1">
      <c r="A12" s="152" t="e">
        <f>#REF!</f>
        <v>#REF!</v>
      </c>
      <c r="B12" s="152" t="e">
        <f>#REF!</f>
        <v>#REF!</v>
      </c>
      <c r="C12" s="150" t="e">
        <f>#REF!</f>
        <v>#REF!</v>
      </c>
      <c r="D12" s="152" t="e">
        <f>#REF!</f>
        <v>#REF!</v>
      </c>
      <c r="E12" s="199" t="e">
        <f>#REF!</f>
        <v>#REF!</v>
      </c>
      <c r="F12" s="152">
        <v>95</v>
      </c>
      <c r="G12" s="152">
        <v>1</v>
      </c>
      <c r="H12" s="115"/>
      <c r="I12" s="115"/>
      <c r="J12" s="115"/>
      <c r="K12" s="115"/>
      <c r="L12" s="115"/>
      <c r="M12" s="115"/>
      <c r="N12" s="115"/>
      <c r="O12" s="115"/>
      <c r="P12" s="115"/>
      <c r="Q12" s="115"/>
      <c r="R12" s="115"/>
      <c r="S12" s="115"/>
      <c r="T12" s="115"/>
      <c r="U12" s="115"/>
      <c r="V12" s="115"/>
    </row>
    <row r="13" spans="1:22" ht="15.75" customHeight="1">
      <c r="A13" s="152" t="e">
        <f>#REF!</f>
        <v>#REF!</v>
      </c>
      <c r="B13" s="152" t="e">
        <f>#REF!</f>
        <v>#REF!</v>
      </c>
      <c r="C13" s="150" t="e">
        <f>#REF!</f>
        <v>#REF!</v>
      </c>
      <c r="D13" s="152" t="e">
        <f>#REF!</f>
        <v>#REF!</v>
      </c>
      <c r="E13" s="199" t="e">
        <f>#REF!</f>
        <v>#REF!</v>
      </c>
      <c r="F13" s="200">
        <v>70</v>
      </c>
      <c r="G13" s="201">
        <v>1</v>
      </c>
      <c r="H13" s="115"/>
      <c r="I13" s="115"/>
      <c r="J13" s="115"/>
      <c r="K13" s="115"/>
      <c r="L13" s="115"/>
      <c r="M13" s="115"/>
      <c r="N13" s="115"/>
      <c r="O13" s="115"/>
      <c r="P13" s="115"/>
      <c r="Q13" s="115"/>
      <c r="R13" s="115"/>
      <c r="S13" s="115"/>
      <c r="T13" s="115"/>
      <c r="U13" s="115"/>
      <c r="V13" s="115"/>
    </row>
    <row r="14" spans="1:22" ht="15.75" customHeight="1">
      <c r="A14" s="152" t="e">
        <f>#REF!</f>
        <v>#REF!</v>
      </c>
      <c r="B14" s="152" t="e">
        <f>#REF!</f>
        <v>#REF!</v>
      </c>
      <c r="C14" s="150" t="e">
        <f>#REF!</f>
        <v>#REF!</v>
      </c>
      <c r="D14" s="152" t="e">
        <f>#REF!</f>
        <v>#REF!</v>
      </c>
      <c r="E14" s="199" t="e">
        <f>#REF!</f>
        <v>#REF!</v>
      </c>
      <c r="F14" s="200">
        <v>80</v>
      </c>
      <c r="G14" s="201">
        <v>1</v>
      </c>
      <c r="H14" s="115"/>
      <c r="I14" s="115"/>
      <c r="J14" s="115"/>
      <c r="K14" s="115"/>
      <c r="L14" s="115"/>
      <c r="M14" s="115"/>
      <c r="N14" s="115"/>
      <c r="O14" s="115"/>
      <c r="P14" s="115"/>
      <c r="Q14" s="115"/>
      <c r="R14" s="115"/>
      <c r="S14" s="115"/>
      <c r="T14" s="115"/>
      <c r="U14" s="115"/>
      <c r="V14" s="115"/>
    </row>
    <row r="15" spans="1:22" ht="15.75" customHeight="1">
      <c r="A15" s="152" t="e">
        <f t="shared" ref="A15:E15" si="0">#REF!</f>
        <v>#REF!</v>
      </c>
      <c r="B15" s="152" t="e">
        <f t="shared" si="0"/>
        <v>#REF!</v>
      </c>
      <c r="C15" s="152" t="e">
        <f t="shared" si="0"/>
        <v>#REF!</v>
      </c>
      <c r="D15" s="152" t="e">
        <f t="shared" si="0"/>
        <v>#REF!</v>
      </c>
      <c r="E15" s="152" t="e">
        <f t="shared" si="0"/>
        <v>#REF!</v>
      </c>
      <c r="F15" s="152"/>
      <c r="G15" s="152"/>
      <c r="H15" s="115"/>
      <c r="I15" s="115"/>
      <c r="J15" s="115"/>
      <c r="K15" s="115"/>
      <c r="L15" s="115"/>
      <c r="M15" s="115"/>
      <c r="N15" s="115"/>
      <c r="O15" s="115"/>
      <c r="P15" s="115"/>
      <c r="Q15" s="115"/>
      <c r="R15" s="115"/>
      <c r="S15" s="115"/>
      <c r="T15" s="115"/>
      <c r="U15" s="115"/>
      <c r="V15" s="115"/>
    </row>
    <row r="16" spans="1:22" ht="15.75" customHeight="1">
      <c r="A16" s="152" t="e">
        <f>#REF!</f>
        <v>#REF!</v>
      </c>
      <c r="B16" s="152" t="e">
        <f>#REF!</f>
        <v>#REF!</v>
      </c>
      <c r="C16" s="150" t="e">
        <f>#REF!</f>
        <v>#REF!</v>
      </c>
      <c r="D16" s="152" t="e">
        <f>#REF!</f>
        <v>#REF!</v>
      </c>
      <c r="E16" s="199" t="e">
        <f>#REF!</f>
        <v>#REF!</v>
      </c>
      <c r="F16" s="200">
        <v>68</v>
      </c>
      <c r="G16" s="201">
        <v>1</v>
      </c>
      <c r="H16" s="115"/>
      <c r="I16" s="115"/>
      <c r="J16" s="115"/>
      <c r="K16" s="115"/>
      <c r="L16" s="115"/>
      <c r="M16" s="115"/>
      <c r="N16" s="115"/>
      <c r="O16" s="115"/>
      <c r="P16" s="115"/>
      <c r="Q16" s="115"/>
      <c r="R16" s="115"/>
      <c r="S16" s="115"/>
      <c r="T16" s="115"/>
      <c r="U16" s="115"/>
      <c r="V16" s="115"/>
    </row>
    <row r="17" spans="1:22" ht="15.75" customHeight="1">
      <c r="A17" s="152" t="e">
        <f>#REF!</f>
        <v>#REF!</v>
      </c>
      <c r="B17" s="152" t="e">
        <f>#REF!</f>
        <v>#REF!</v>
      </c>
      <c r="C17" s="150" t="e">
        <f>#REF!</f>
        <v>#REF!</v>
      </c>
      <c r="D17" s="152" t="e">
        <f>#REF!</f>
        <v>#REF!</v>
      </c>
      <c r="E17" s="199" t="e">
        <f>#REF!</f>
        <v>#REF!</v>
      </c>
      <c r="F17" s="200">
        <v>122</v>
      </c>
      <c r="G17" s="201">
        <v>1</v>
      </c>
      <c r="H17" s="115"/>
      <c r="I17" s="115"/>
      <c r="J17" s="115"/>
      <c r="K17" s="115"/>
      <c r="L17" s="115"/>
      <c r="M17" s="115"/>
      <c r="N17" s="115"/>
      <c r="O17" s="115"/>
      <c r="P17" s="115"/>
      <c r="Q17" s="115"/>
      <c r="R17" s="115"/>
      <c r="S17" s="115"/>
      <c r="T17" s="115"/>
      <c r="U17" s="115"/>
      <c r="V17" s="115"/>
    </row>
    <row r="18" spans="1:22" ht="15.75" customHeight="1">
      <c r="A18" s="152" t="e">
        <f>#REF!</f>
        <v>#REF!</v>
      </c>
      <c r="B18" s="152" t="e">
        <f>#REF!</f>
        <v>#REF!</v>
      </c>
      <c r="C18" s="150" t="e">
        <f>#REF!</f>
        <v>#REF!</v>
      </c>
      <c r="D18" s="152" t="e">
        <f>#REF!</f>
        <v>#REF!</v>
      </c>
      <c r="E18" s="199" t="e">
        <f>#REF!</f>
        <v>#REF!</v>
      </c>
      <c r="F18" s="200">
        <v>190</v>
      </c>
      <c r="G18" s="201">
        <v>1</v>
      </c>
      <c r="H18" s="115"/>
      <c r="I18" s="115"/>
      <c r="J18" s="115"/>
      <c r="K18" s="115"/>
      <c r="L18" s="115"/>
      <c r="M18" s="115"/>
      <c r="N18" s="115"/>
      <c r="O18" s="115"/>
      <c r="P18" s="115"/>
      <c r="Q18" s="115"/>
      <c r="R18" s="115"/>
      <c r="S18" s="115"/>
      <c r="T18" s="115"/>
      <c r="U18" s="115"/>
      <c r="V18" s="115"/>
    </row>
    <row r="19" spans="1:22" ht="15.75" customHeight="1">
      <c r="A19" s="152" t="e">
        <f>#REF!</f>
        <v>#REF!</v>
      </c>
      <c r="B19" s="152" t="e">
        <f>#REF!</f>
        <v>#REF!</v>
      </c>
      <c r="C19" s="150" t="e">
        <f>#REF!</f>
        <v>#REF!</v>
      </c>
      <c r="D19" s="152" t="e">
        <f>#REF!</f>
        <v>#REF!</v>
      </c>
      <c r="E19" s="199" t="e">
        <f>#REF!</f>
        <v>#REF!</v>
      </c>
      <c r="F19" s="200">
        <v>140</v>
      </c>
      <c r="G19" s="201">
        <v>1</v>
      </c>
      <c r="H19" s="115"/>
      <c r="I19" s="115"/>
      <c r="J19" s="115"/>
      <c r="K19" s="115"/>
      <c r="L19" s="115"/>
      <c r="M19" s="115"/>
      <c r="N19" s="115"/>
      <c r="O19" s="115"/>
      <c r="P19" s="115"/>
      <c r="Q19" s="115"/>
      <c r="R19" s="115"/>
      <c r="S19" s="115"/>
      <c r="T19" s="115"/>
      <c r="U19" s="115"/>
      <c r="V19" s="115"/>
    </row>
    <row r="20" spans="1:22" ht="15.75" customHeight="1">
      <c r="A20" s="152" t="e">
        <f>#REF!</f>
        <v>#REF!</v>
      </c>
      <c r="B20" s="152" t="e">
        <f>#REF!</f>
        <v>#REF!</v>
      </c>
      <c r="C20" s="150" t="e">
        <f>#REF!</f>
        <v>#REF!</v>
      </c>
      <c r="D20" s="152" t="e">
        <f>#REF!</f>
        <v>#REF!</v>
      </c>
      <c r="E20" s="199" t="e">
        <f>#REF!</f>
        <v>#REF!</v>
      </c>
      <c r="F20" s="200">
        <v>391</v>
      </c>
      <c r="G20" s="201">
        <v>2</v>
      </c>
      <c r="H20" s="115"/>
      <c r="I20" s="115"/>
      <c r="J20" s="115"/>
      <c r="K20" s="115"/>
      <c r="L20" s="115"/>
      <c r="M20" s="115"/>
      <c r="N20" s="115"/>
      <c r="O20" s="115"/>
      <c r="P20" s="115"/>
      <c r="Q20" s="115"/>
      <c r="R20" s="115"/>
      <c r="S20" s="115"/>
      <c r="T20" s="115"/>
      <c r="U20" s="115"/>
      <c r="V20" s="115"/>
    </row>
    <row r="21" spans="1:22" ht="12.75">
      <c r="A21" s="152" t="e">
        <f>#REF!</f>
        <v>#REF!</v>
      </c>
      <c r="B21" s="152" t="e">
        <f>#REF!</f>
        <v>#REF!</v>
      </c>
      <c r="C21" s="150" t="e">
        <f>#REF!</f>
        <v>#REF!</v>
      </c>
      <c r="D21" s="152" t="e">
        <f>#REF!</f>
        <v>#REF!</v>
      </c>
      <c r="E21" s="199" t="e">
        <f>#REF!</f>
        <v>#REF!</v>
      </c>
      <c r="F21" s="200">
        <v>117</v>
      </c>
      <c r="G21" s="201">
        <v>1</v>
      </c>
      <c r="H21" s="115"/>
      <c r="I21" s="115"/>
      <c r="J21" s="115"/>
      <c r="K21" s="115"/>
      <c r="L21" s="115"/>
      <c r="M21" s="115"/>
      <c r="N21" s="115"/>
      <c r="O21" s="115"/>
      <c r="P21" s="115"/>
      <c r="Q21" s="115"/>
      <c r="R21" s="115"/>
      <c r="S21" s="115"/>
      <c r="T21" s="115"/>
      <c r="U21" s="115"/>
      <c r="V21" s="115"/>
    </row>
    <row r="22" spans="1:22" ht="12.75">
      <c r="A22" s="152" t="e">
        <f>#REF!</f>
        <v>#REF!</v>
      </c>
      <c r="B22" s="152" t="e">
        <f>#REF!</f>
        <v>#REF!</v>
      </c>
      <c r="C22" s="150" t="e">
        <f>#REF!</f>
        <v>#REF!</v>
      </c>
      <c r="D22" s="152" t="e">
        <f>#REF!</f>
        <v>#REF!</v>
      </c>
      <c r="E22" s="199" t="e">
        <f>#REF!</f>
        <v>#REF!</v>
      </c>
      <c r="F22" s="200">
        <v>121</v>
      </c>
      <c r="G22" s="201">
        <v>1</v>
      </c>
      <c r="H22" s="115"/>
      <c r="I22" s="115"/>
      <c r="J22" s="115"/>
      <c r="K22" s="115"/>
      <c r="L22" s="115"/>
      <c r="M22" s="115"/>
      <c r="N22" s="115"/>
      <c r="O22" s="115"/>
      <c r="P22" s="115"/>
      <c r="Q22" s="115"/>
      <c r="R22" s="115"/>
      <c r="S22" s="115"/>
      <c r="T22" s="115"/>
      <c r="U22" s="115"/>
      <c r="V22" s="115"/>
    </row>
    <row r="23" spans="1:22" ht="12.75">
      <c r="A23" s="152" t="e">
        <f>#REF!</f>
        <v>#REF!</v>
      </c>
      <c r="B23" s="152" t="e">
        <f>#REF!</f>
        <v>#REF!</v>
      </c>
      <c r="C23" s="150" t="e">
        <f>#REF!</f>
        <v>#REF!</v>
      </c>
      <c r="D23" s="152" t="e">
        <f>#REF!</f>
        <v>#REF!</v>
      </c>
      <c r="E23" s="199" t="e">
        <f>#REF!</f>
        <v>#REF!</v>
      </c>
      <c r="F23" s="200">
        <v>94</v>
      </c>
      <c r="G23" s="201">
        <v>1</v>
      </c>
      <c r="H23" s="115"/>
      <c r="I23" s="115"/>
      <c r="J23" s="115"/>
      <c r="K23" s="115"/>
      <c r="L23" s="115"/>
      <c r="M23" s="115"/>
      <c r="N23" s="115"/>
      <c r="O23" s="115"/>
      <c r="P23" s="115"/>
      <c r="Q23" s="115"/>
      <c r="R23" s="115"/>
      <c r="S23" s="115"/>
      <c r="T23" s="115"/>
      <c r="U23" s="115"/>
      <c r="V23" s="115"/>
    </row>
    <row r="24" spans="1:22" ht="12.75">
      <c r="A24" s="152" t="e">
        <f>#REF!</f>
        <v>#REF!</v>
      </c>
      <c r="B24" s="152" t="e">
        <f>#REF!</f>
        <v>#REF!</v>
      </c>
      <c r="C24" s="150" t="e">
        <f>#REF!</f>
        <v>#REF!</v>
      </c>
      <c r="D24" s="152" t="e">
        <f>#REF!</f>
        <v>#REF!</v>
      </c>
      <c r="E24" s="199" t="e">
        <f>#REF!</f>
        <v>#REF!</v>
      </c>
      <c r="F24" s="200">
        <v>607</v>
      </c>
      <c r="G24" s="201">
        <v>4</v>
      </c>
      <c r="H24" s="115"/>
      <c r="I24" s="115"/>
      <c r="J24" s="115"/>
      <c r="K24" s="115"/>
      <c r="L24" s="115"/>
      <c r="M24" s="115"/>
      <c r="N24" s="115"/>
      <c r="O24" s="115"/>
      <c r="P24" s="115"/>
      <c r="Q24" s="115"/>
      <c r="R24" s="115"/>
      <c r="S24" s="115"/>
      <c r="T24" s="115"/>
      <c r="U24" s="115"/>
      <c r="V24" s="115"/>
    </row>
    <row r="25" spans="1:22" ht="12.75">
      <c r="A25" s="152" t="e">
        <f>#REF!</f>
        <v>#REF!</v>
      </c>
      <c r="B25" s="152" t="e">
        <f>#REF!</f>
        <v>#REF!</v>
      </c>
      <c r="C25" s="150" t="e">
        <f>#REF!</f>
        <v>#REF!</v>
      </c>
      <c r="D25" s="152" t="e">
        <f>#REF!</f>
        <v>#REF!</v>
      </c>
      <c r="E25" s="199" t="e">
        <f>#REF!</f>
        <v>#REF!</v>
      </c>
      <c r="F25" s="200">
        <v>167</v>
      </c>
      <c r="G25" s="201">
        <v>1</v>
      </c>
      <c r="H25" s="115"/>
      <c r="I25" s="115"/>
      <c r="J25" s="115"/>
      <c r="K25" s="115"/>
      <c r="L25" s="115"/>
      <c r="M25" s="115"/>
      <c r="N25" s="115"/>
      <c r="O25" s="115"/>
      <c r="P25" s="115"/>
      <c r="Q25" s="115"/>
      <c r="R25" s="115"/>
      <c r="S25" s="115"/>
      <c r="T25" s="115"/>
      <c r="U25" s="115"/>
      <c r="V25" s="115"/>
    </row>
    <row r="26" spans="1:22" ht="12.75">
      <c r="A26" s="152" t="e">
        <f>#REF!</f>
        <v>#REF!</v>
      </c>
      <c r="B26" s="152" t="e">
        <f>#REF!</f>
        <v>#REF!</v>
      </c>
      <c r="C26" s="150" t="e">
        <f>#REF!</f>
        <v>#REF!</v>
      </c>
      <c r="D26" s="152" t="e">
        <f>#REF!</f>
        <v>#REF!</v>
      </c>
      <c r="E26" s="199" t="e">
        <f>#REF!</f>
        <v>#REF!</v>
      </c>
      <c r="F26" s="200">
        <v>109</v>
      </c>
      <c r="G26" s="201">
        <v>1</v>
      </c>
      <c r="H26" s="115"/>
      <c r="I26" s="115"/>
      <c r="J26" s="115"/>
      <c r="K26" s="115"/>
      <c r="L26" s="115"/>
      <c r="M26" s="115"/>
      <c r="N26" s="115"/>
      <c r="O26" s="115"/>
      <c r="P26" s="115"/>
      <c r="Q26" s="115"/>
      <c r="R26" s="115"/>
      <c r="S26" s="115"/>
      <c r="T26" s="115"/>
      <c r="U26" s="115"/>
      <c r="V26" s="115"/>
    </row>
    <row r="27" spans="1:22" ht="12.75">
      <c r="A27" s="152" t="e">
        <f>#REF!</f>
        <v>#REF!</v>
      </c>
      <c r="B27" s="152" t="e">
        <f>#REF!</f>
        <v>#REF!</v>
      </c>
      <c r="C27" s="150" t="e">
        <f>#REF!</f>
        <v>#REF!</v>
      </c>
      <c r="D27" s="152" t="e">
        <f>#REF!</f>
        <v>#REF!</v>
      </c>
      <c r="E27" s="199" t="e">
        <f>#REF!</f>
        <v>#REF!</v>
      </c>
      <c r="F27" s="200">
        <v>384</v>
      </c>
      <c r="G27" s="201">
        <v>2</v>
      </c>
      <c r="H27" s="115"/>
      <c r="I27" s="115"/>
      <c r="J27" s="115"/>
      <c r="K27" s="115"/>
      <c r="L27" s="115"/>
      <c r="M27" s="115"/>
      <c r="N27" s="115"/>
      <c r="O27" s="115"/>
      <c r="P27" s="115"/>
      <c r="Q27" s="115"/>
      <c r="R27" s="115"/>
      <c r="S27" s="115"/>
      <c r="T27" s="115"/>
      <c r="U27" s="115"/>
      <c r="V27" s="115"/>
    </row>
    <row r="28" spans="1:22" ht="12.75">
      <c r="A28" s="152" t="e">
        <f>#REF!</f>
        <v>#REF!</v>
      </c>
      <c r="B28" s="152" t="e">
        <f>#REF!</f>
        <v>#REF!</v>
      </c>
      <c r="C28" s="150" t="e">
        <f>#REF!</f>
        <v>#REF!</v>
      </c>
      <c r="D28" s="152" t="e">
        <f>#REF!</f>
        <v>#REF!</v>
      </c>
      <c r="E28" s="199" t="e">
        <f>#REF!</f>
        <v>#REF!</v>
      </c>
      <c r="F28" s="200">
        <v>244</v>
      </c>
      <c r="G28" s="201">
        <v>2</v>
      </c>
      <c r="H28" s="115"/>
      <c r="I28" s="115"/>
      <c r="J28" s="115"/>
      <c r="K28" s="115"/>
      <c r="L28" s="115"/>
      <c r="M28" s="115"/>
      <c r="N28" s="115"/>
      <c r="O28" s="115"/>
      <c r="P28" s="115"/>
      <c r="Q28" s="115"/>
      <c r="R28" s="115"/>
      <c r="S28" s="115"/>
      <c r="T28" s="115"/>
      <c r="U28" s="115"/>
      <c r="V28" s="115"/>
    </row>
    <row r="29" spans="1:22" ht="12.75">
      <c r="A29" s="152" t="e">
        <f>#REF!</f>
        <v>#REF!</v>
      </c>
      <c r="B29" s="152" t="e">
        <f>#REF!</f>
        <v>#REF!</v>
      </c>
      <c r="C29" s="150" t="e">
        <f>#REF!</f>
        <v>#REF!</v>
      </c>
      <c r="D29" s="152" t="e">
        <f>#REF!</f>
        <v>#REF!</v>
      </c>
      <c r="E29" s="199" t="e">
        <f>#REF!</f>
        <v>#REF!</v>
      </c>
      <c r="F29" s="200">
        <v>115</v>
      </c>
      <c r="G29" s="201">
        <v>1</v>
      </c>
      <c r="H29" s="115"/>
      <c r="I29" s="115"/>
      <c r="J29" s="115"/>
      <c r="K29" s="115"/>
      <c r="L29" s="115"/>
      <c r="M29" s="115"/>
      <c r="N29" s="115"/>
      <c r="O29" s="115"/>
      <c r="P29" s="115"/>
      <c r="Q29" s="115"/>
      <c r="R29" s="115"/>
      <c r="S29" s="115"/>
      <c r="T29" s="115"/>
      <c r="U29" s="115"/>
      <c r="V29" s="115"/>
    </row>
    <row r="30" spans="1:22" ht="12.75">
      <c r="A30" s="152" t="e">
        <f>#REF!</f>
        <v>#REF!</v>
      </c>
      <c r="B30" s="152" t="e">
        <f>#REF!</f>
        <v>#REF!</v>
      </c>
      <c r="C30" s="150" t="e">
        <f>#REF!</f>
        <v>#REF!</v>
      </c>
      <c r="D30" s="152" t="e">
        <f>#REF!</f>
        <v>#REF!</v>
      </c>
      <c r="E30" s="199" t="e">
        <f>#REF!</f>
        <v>#REF!</v>
      </c>
      <c r="F30" s="200">
        <v>115</v>
      </c>
      <c r="G30" s="201">
        <v>1</v>
      </c>
      <c r="H30" s="115"/>
      <c r="I30" s="115"/>
      <c r="J30" s="115"/>
      <c r="K30" s="115"/>
      <c r="L30" s="115"/>
      <c r="M30" s="115"/>
      <c r="N30" s="115"/>
      <c r="O30" s="115"/>
      <c r="P30" s="115"/>
      <c r="Q30" s="115"/>
      <c r="R30" s="115"/>
      <c r="S30" s="115"/>
      <c r="T30" s="115"/>
      <c r="U30" s="115"/>
      <c r="V30" s="115"/>
    </row>
    <row r="31" spans="1:22" ht="12.75">
      <c r="A31" s="152" t="e">
        <f>#REF!</f>
        <v>#REF!</v>
      </c>
      <c r="B31" s="152" t="e">
        <f>#REF!</f>
        <v>#REF!</v>
      </c>
      <c r="C31" s="150" t="e">
        <f>#REF!</f>
        <v>#REF!</v>
      </c>
      <c r="D31" s="152" t="e">
        <f>#REF!</f>
        <v>#REF!</v>
      </c>
      <c r="E31" s="199" t="e">
        <f>#REF!</f>
        <v>#REF!</v>
      </c>
      <c r="F31" s="200">
        <v>98</v>
      </c>
      <c r="G31" s="201">
        <v>1</v>
      </c>
      <c r="H31" s="115"/>
      <c r="I31" s="115"/>
      <c r="J31" s="115"/>
      <c r="K31" s="115"/>
      <c r="L31" s="115"/>
      <c r="M31" s="115"/>
      <c r="N31" s="115"/>
      <c r="O31" s="115"/>
      <c r="P31" s="115"/>
      <c r="Q31" s="115"/>
      <c r="R31" s="115"/>
      <c r="S31" s="115"/>
      <c r="T31" s="115"/>
      <c r="U31" s="115"/>
      <c r="V31" s="115"/>
    </row>
    <row r="32" spans="1:22" ht="12.75">
      <c r="A32" s="152" t="e">
        <f>#REF!</f>
        <v>#REF!</v>
      </c>
      <c r="B32" s="152" t="e">
        <f>#REF!</f>
        <v>#REF!</v>
      </c>
      <c r="C32" s="150" t="e">
        <f>#REF!</f>
        <v>#REF!</v>
      </c>
      <c r="D32" s="152" t="e">
        <f>#REF!</f>
        <v>#REF!</v>
      </c>
      <c r="E32" s="199" t="e">
        <f>#REF!</f>
        <v>#REF!</v>
      </c>
      <c r="F32" s="200">
        <v>1365</v>
      </c>
      <c r="G32" s="201">
        <v>7</v>
      </c>
      <c r="H32" s="115"/>
      <c r="I32" s="115"/>
      <c r="J32" s="115"/>
      <c r="K32" s="115"/>
      <c r="L32" s="115"/>
      <c r="M32" s="115"/>
      <c r="N32" s="115"/>
      <c r="O32" s="115"/>
      <c r="P32" s="115"/>
      <c r="Q32" s="115"/>
      <c r="R32" s="115"/>
      <c r="S32" s="115"/>
      <c r="T32" s="115"/>
      <c r="U32" s="115"/>
      <c r="V32" s="115"/>
    </row>
    <row r="33" spans="1:22" ht="12.75">
      <c r="A33" s="152" t="e">
        <f>#REF!</f>
        <v>#REF!</v>
      </c>
      <c r="B33" s="152" t="e">
        <f>#REF!</f>
        <v>#REF!</v>
      </c>
      <c r="C33" s="150" t="e">
        <f>#REF!</f>
        <v>#REF!</v>
      </c>
      <c r="D33" s="152" t="e">
        <f>#REF!</f>
        <v>#REF!</v>
      </c>
      <c r="E33" s="199" t="e">
        <f>#REF!</f>
        <v>#REF!</v>
      </c>
      <c r="F33" s="202">
        <v>543</v>
      </c>
      <c r="G33" s="201">
        <v>4</v>
      </c>
      <c r="H33" s="115"/>
      <c r="I33" s="115"/>
      <c r="J33" s="115"/>
      <c r="K33" s="115"/>
      <c r="L33" s="115"/>
      <c r="M33" s="115"/>
      <c r="N33" s="115"/>
      <c r="O33" s="115"/>
      <c r="P33" s="115"/>
      <c r="Q33" s="115"/>
      <c r="R33" s="115"/>
      <c r="S33" s="115"/>
      <c r="T33" s="115"/>
      <c r="U33" s="115"/>
      <c r="V33" s="115"/>
    </row>
    <row r="34" spans="1:22" ht="12.75">
      <c r="A34" s="152" t="e">
        <f>#REF!</f>
        <v>#REF!</v>
      </c>
      <c r="B34" s="152" t="e">
        <f>#REF!</f>
        <v>#REF!</v>
      </c>
      <c r="C34" s="150" t="e">
        <f>#REF!</f>
        <v>#REF!</v>
      </c>
      <c r="D34" s="152" t="e">
        <f>#REF!</f>
        <v>#REF!</v>
      </c>
      <c r="E34" s="199" t="e">
        <f>#REF!</f>
        <v>#REF!</v>
      </c>
      <c r="F34" s="200">
        <v>185</v>
      </c>
      <c r="G34" s="201">
        <v>1</v>
      </c>
      <c r="H34" s="115"/>
      <c r="I34" s="115"/>
      <c r="J34" s="115"/>
      <c r="K34" s="115"/>
      <c r="L34" s="115"/>
      <c r="M34" s="115"/>
      <c r="N34" s="115"/>
      <c r="O34" s="115"/>
      <c r="P34" s="115"/>
      <c r="Q34" s="115"/>
      <c r="R34" s="115"/>
      <c r="S34" s="115"/>
      <c r="T34" s="115"/>
      <c r="U34" s="115"/>
      <c r="V34" s="115"/>
    </row>
    <row r="35" spans="1:22" ht="12.75">
      <c r="A35" s="152" t="e">
        <f>#REF!</f>
        <v>#REF!</v>
      </c>
      <c r="B35" s="152" t="e">
        <f>#REF!</f>
        <v>#REF!</v>
      </c>
      <c r="C35" s="150" t="e">
        <f>#REF!</f>
        <v>#REF!</v>
      </c>
      <c r="D35" s="152" t="e">
        <f>#REF!</f>
        <v>#REF!</v>
      </c>
      <c r="E35" s="199" t="e">
        <f>#REF!</f>
        <v>#REF!</v>
      </c>
      <c r="F35" s="200">
        <v>100</v>
      </c>
      <c r="G35" s="201">
        <v>1</v>
      </c>
      <c r="H35" s="115"/>
      <c r="I35" s="115"/>
      <c r="J35" s="115"/>
      <c r="K35" s="115"/>
      <c r="L35" s="115"/>
      <c r="M35" s="115"/>
      <c r="N35" s="115"/>
      <c r="O35" s="115"/>
      <c r="P35" s="115"/>
      <c r="Q35" s="115"/>
      <c r="R35" s="115"/>
      <c r="S35" s="115"/>
      <c r="T35" s="115"/>
      <c r="U35" s="115"/>
      <c r="V35" s="115"/>
    </row>
    <row r="36" spans="1:22" ht="12.75">
      <c r="A36" s="152" t="e">
        <f>#REF!</f>
        <v>#REF!</v>
      </c>
      <c r="B36" s="152" t="e">
        <f>#REF!</f>
        <v>#REF!</v>
      </c>
      <c r="C36" s="150" t="e">
        <f>#REF!</f>
        <v>#REF!</v>
      </c>
      <c r="D36" s="152" t="e">
        <f>#REF!</f>
        <v>#REF!</v>
      </c>
      <c r="E36" s="199" t="e">
        <f>#REF!</f>
        <v>#REF!</v>
      </c>
      <c r="F36" s="200">
        <v>81</v>
      </c>
      <c r="G36" s="201">
        <v>1</v>
      </c>
      <c r="H36" s="115"/>
      <c r="I36" s="115"/>
      <c r="J36" s="115"/>
      <c r="K36" s="115"/>
      <c r="L36" s="115"/>
      <c r="M36" s="115"/>
      <c r="N36" s="115"/>
      <c r="O36" s="115"/>
      <c r="P36" s="115"/>
      <c r="Q36" s="115"/>
      <c r="R36" s="115"/>
      <c r="S36" s="115"/>
      <c r="T36" s="115"/>
      <c r="U36" s="115"/>
      <c r="V36" s="115"/>
    </row>
    <row r="37" spans="1:22" ht="12.75">
      <c r="A37" s="152" t="e">
        <f>#REF!</f>
        <v>#REF!</v>
      </c>
      <c r="B37" s="152" t="e">
        <f>#REF!</f>
        <v>#REF!</v>
      </c>
      <c r="C37" s="150" t="e">
        <f>#REF!</f>
        <v>#REF!</v>
      </c>
      <c r="D37" s="152" t="e">
        <f>#REF!</f>
        <v>#REF!</v>
      </c>
      <c r="E37" s="199" t="e">
        <f>#REF!</f>
        <v>#REF!</v>
      </c>
      <c r="F37" s="200">
        <v>816</v>
      </c>
      <c r="G37" s="201">
        <v>4</v>
      </c>
      <c r="H37" s="115"/>
      <c r="I37" s="115"/>
      <c r="J37" s="115"/>
      <c r="K37" s="115"/>
      <c r="L37" s="115"/>
      <c r="M37" s="115"/>
      <c r="N37" s="115"/>
      <c r="O37" s="115"/>
      <c r="P37" s="115"/>
      <c r="Q37" s="115"/>
      <c r="R37" s="115"/>
      <c r="S37" s="115"/>
      <c r="T37" s="115"/>
      <c r="U37" s="115"/>
      <c r="V37" s="115"/>
    </row>
    <row r="38" spans="1:22" ht="12.75">
      <c r="A38" s="152" t="e">
        <f t="shared" ref="A38:E38" si="1">#REF!</f>
        <v>#REF!</v>
      </c>
      <c r="B38" s="152" t="e">
        <f t="shared" si="1"/>
        <v>#REF!</v>
      </c>
      <c r="C38" s="152" t="e">
        <f t="shared" si="1"/>
        <v>#REF!</v>
      </c>
      <c r="D38" s="152" t="e">
        <f t="shared" si="1"/>
        <v>#REF!</v>
      </c>
      <c r="E38" s="152" t="e">
        <f t="shared" si="1"/>
        <v>#REF!</v>
      </c>
      <c r="F38" s="152"/>
      <c r="G38" s="203"/>
      <c r="H38" s="115"/>
      <c r="I38" s="115"/>
      <c r="J38" s="115"/>
      <c r="K38" s="115"/>
      <c r="L38" s="115"/>
      <c r="M38" s="115"/>
      <c r="N38" s="115"/>
      <c r="O38" s="115"/>
      <c r="P38" s="115"/>
      <c r="Q38" s="115"/>
      <c r="R38" s="115"/>
      <c r="S38" s="115"/>
      <c r="T38" s="115"/>
      <c r="U38" s="115"/>
      <c r="V38" s="115"/>
    </row>
    <row r="39" spans="1:22" ht="12.75">
      <c r="A39" s="152" t="e">
        <f>#REF!</f>
        <v>#REF!</v>
      </c>
      <c r="B39" s="152" t="e">
        <f>#REF!</f>
        <v>#REF!</v>
      </c>
      <c r="C39" s="150" t="e">
        <f>#REF!</f>
        <v>#REF!</v>
      </c>
      <c r="D39" s="152" t="e">
        <f>#REF!</f>
        <v>#REF!</v>
      </c>
      <c r="E39" s="199" t="e">
        <f>#REF!</f>
        <v>#REF!</v>
      </c>
      <c r="F39" s="200">
        <v>134</v>
      </c>
      <c r="G39" s="201">
        <v>1</v>
      </c>
      <c r="H39" s="115"/>
      <c r="I39" s="115"/>
      <c r="J39" s="115"/>
      <c r="K39" s="115"/>
      <c r="L39" s="115"/>
      <c r="M39" s="115"/>
      <c r="N39" s="115"/>
      <c r="O39" s="115"/>
      <c r="P39" s="115"/>
      <c r="Q39" s="115"/>
      <c r="R39" s="115"/>
      <c r="S39" s="115"/>
      <c r="T39" s="115"/>
      <c r="U39" s="115"/>
      <c r="V39" s="115"/>
    </row>
    <row r="40" spans="1:22" ht="12.75">
      <c r="A40" s="152" t="e">
        <f>#REF!</f>
        <v>#REF!</v>
      </c>
      <c r="B40" s="152" t="e">
        <f>#REF!</f>
        <v>#REF!</v>
      </c>
      <c r="C40" s="150" t="e">
        <f>#REF!</f>
        <v>#REF!</v>
      </c>
      <c r="D40" s="152" t="e">
        <f>#REF!</f>
        <v>#REF!</v>
      </c>
      <c r="E40" s="199" t="e">
        <f>#REF!</f>
        <v>#REF!</v>
      </c>
      <c r="F40" s="200">
        <v>66</v>
      </c>
      <c r="G40" s="201">
        <v>1</v>
      </c>
      <c r="H40" s="115"/>
      <c r="I40" s="115"/>
      <c r="J40" s="115"/>
      <c r="K40" s="115"/>
      <c r="L40" s="115"/>
      <c r="M40" s="115"/>
      <c r="N40" s="115"/>
      <c r="O40" s="115"/>
      <c r="P40" s="115"/>
      <c r="Q40" s="115"/>
      <c r="R40" s="115"/>
      <c r="S40" s="115"/>
      <c r="T40" s="115"/>
      <c r="U40" s="115"/>
      <c r="V40" s="115"/>
    </row>
    <row r="41" spans="1:22" ht="12.75">
      <c r="A41" s="152" t="e">
        <f>#REF!</f>
        <v>#REF!</v>
      </c>
      <c r="B41" s="152" t="e">
        <f>#REF!</f>
        <v>#REF!</v>
      </c>
      <c r="C41" s="150" t="e">
        <f>#REF!</f>
        <v>#REF!</v>
      </c>
      <c r="D41" s="152" t="e">
        <f>#REF!</f>
        <v>#REF!</v>
      </c>
      <c r="E41" s="199" t="e">
        <f>#REF!</f>
        <v>#REF!</v>
      </c>
      <c r="F41" s="200">
        <v>178</v>
      </c>
      <c r="G41" s="201">
        <v>1</v>
      </c>
      <c r="H41" s="115"/>
      <c r="I41" s="115"/>
      <c r="J41" s="115"/>
      <c r="K41" s="115"/>
      <c r="L41" s="115"/>
      <c r="M41" s="115"/>
      <c r="N41" s="115"/>
      <c r="O41" s="115"/>
      <c r="P41" s="115"/>
      <c r="Q41" s="115"/>
      <c r="R41" s="115"/>
      <c r="S41" s="115"/>
      <c r="T41" s="115"/>
      <c r="U41" s="115"/>
      <c r="V41" s="115"/>
    </row>
    <row r="42" spans="1:22" ht="12.75">
      <c r="A42" s="152" t="e">
        <f>#REF!</f>
        <v>#REF!</v>
      </c>
      <c r="B42" s="152" t="e">
        <f>#REF!</f>
        <v>#REF!</v>
      </c>
      <c r="C42" s="150" t="e">
        <f>#REF!</f>
        <v>#REF!</v>
      </c>
      <c r="D42" s="152" t="e">
        <f>#REF!</f>
        <v>#REF!</v>
      </c>
      <c r="E42" s="199" t="e">
        <f>#REF!</f>
        <v>#REF!</v>
      </c>
      <c r="F42" s="200">
        <v>299</v>
      </c>
      <c r="G42" s="201">
        <v>2</v>
      </c>
      <c r="H42" s="115"/>
      <c r="I42" s="115"/>
      <c r="J42" s="115"/>
      <c r="K42" s="115"/>
      <c r="L42" s="115"/>
      <c r="M42" s="115"/>
      <c r="N42" s="115"/>
      <c r="O42" s="115"/>
      <c r="P42" s="115"/>
      <c r="Q42" s="115"/>
      <c r="R42" s="115"/>
      <c r="S42" s="115"/>
      <c r="T42" s="115"/>
      <c r="U42" s="115"/>
      <c r="V42" s="115"/>
    </row>
    <row r="43" spans="1:22" ht="12.75">
      <c r="A43" s="152" t="e">
        <f>#REF!</f>
        <v>#REF!</v>
      </c>
      <c r="B43" s="152" t="e">
        <f>#REF!</f>
        <v>#REF!</v>
      </c>
      <c r="C43" s="150" t="e">
        <f>#REF!</f>
        <v>#REF!</v>
      </c>
      <c r="D43" s="152" t="e">
        <f>#REF!</f>
        <v>#REF!</v>
      </c>
      <c r="E43" s="199" t="e">
        <f>#REF!</f>
        <v>#REF!</v>
      </c>
      <c r="F43" s="200">
        <v>86</v>
      </c>
      <c r="G43" s="201">
        <v>1</v>
      </c>
      <c r="H43" s="115"/>
      <c r="I43" s="115"/>
      <c r="J43" s="115"/>
      <c r="K43" s="115"/>
      <c r="L43" s="115"/>
      <c r="M43" s="115"/>
      <c r="N43" s="115"/>
      <c r="O43" s="115"/>
      <c r="P43" s="115"/>
      <c r="Q43" s="115"/>
      <c r="R43" s="115"/>
      <c r="S43" s="115"/>
      <c r="T43" s="115"/>
      <c r="U43" s="115"/>
      <c r="V43" s="115"/>
    </row>
    <row r="44" spans="1:22" ht="12.75">
      <c r="A44" s="152" t="e">
        <f>#REF!</f>
        <v>#REF!</v>
      </c>
      <c r="B44" s="152" t="e">
        <f>#REF!</f>
        <v>#REF!</v>
      </c>
      <c r="C44" s="150" t="e">
        <f>#REF!</f>
        <v>#REF!</v>
      </c>
      <c r="D44" s="152" t="e">
        <f>#REF!</f>
        <v>#REF!</v>
      </c>
      <c r="E44" s="199" t="e">
        <f>#REF!</f>
        <v>#REF!</v>
      </c>
      <c r="F44" s="200">
        <v>188</v>
      </c>
      <c r="G44" s="201">
        <v>1</v>
      </c>
      <c r="H44" s="115"/>
      <c r="I44" s="115"/>
      <c r="J44" s="115"/>
      <c r="K44" s="115"/>
      <c r="L44" s="115"/>
      <c r="M44" s="115"/>
      <c r="N44" s="115"/>
      <c r="O44" s="115"/>
      <c r="P44" s="115"/>
      <c r="Q44" s="115"/>
      <c r="R44" s="115"/>
      <c r="S44" s="115"/>
      <c r="T44" s="115"/>
      <c r="U44" s="115"/>
      <c r="V44" s="115"/>
    </row>
    <row r="45" spans="1:22" ht="12.75">
      <c r="A45" s="152" t="e">
        <f>#REF!</f>
        <v>#REF!</v>
      </c>
      <c r="B45" s="152" t="e">
        <f>#REF!</f>
        <v>#REF!</v>
      </c>
      <c r="C45" s="150" t="e">
        <f>#REF!</f>
        <v>#REF!</v>
      </c>
      <c r="D45" s="152" t="e">
        <f>#REF!</f>
        <v>#REF!</v>
      </c>
      <c r="E45" s="199" t="e">
        <f>#REF!</f>
        <v>#REF!</v>
      </c>
      <c r="F45" s="200">
        <v>124</v>
      </c>
      <c r="G45" s="201">
        <v>1</v>
      </c>
      <c r="H45" s="115"/>
      <c r="I45" s="115"/>
      <c r="J45" s="115"/>
      <c r="K45" s="115"/>
      <c r="L45" s="115"/>
      <c r="M45" s="115"/>
      <c r="N45" s="115"/>
      <c r="O45" s="115"/>
      <c r="P45" s="115"/>
      <c r="Q45" s="115"/>
      <c r="R45" s="115"/>
      <c r="S45" s="115"/>
      <c r="T45" s="115"/>
      <c r="U45" s="115"/>
      <c r="V45" s="115"/>
    </row>
    <row r="46" spans="1:22" ht="12.75">
      <c r="A46" s="152" t="e">
        <f>#REF!</f>
        <v>#REF!</v>
      </c>
      <c r="B46" s="152" t="e">
        <f>#REF!</f>
        <v>#REF!</v>
      </c>
      <c r="C46" s="150" t="e">
        <f>#REF!</f>
        <v>#REF!</v>
      </c>
      <c r="D46" s="152" t="e">
        <f>#REF!</f>
        <v>#REF!</v>
      </c>
      <c r="E46" s="199" t="e">
        <f>#REF!</f>
        <v>#REF!</v>
      </c>
      <c r="F46" s="152">
        <v>99</v>
      </c>
      <c r="G46" s="203">
        <v>1</v>
      </c>
      <c r="H46" s="115"/>
      <c r="I46" s="115"/>
      <c r="J46" s="115"/>
      <c r="K46" s="115"/>
      <c r="L46" s="115"/>
      <c r="M46" s="115"/>
      <c r="N46" s="115"/>
      <c r="O46" s="115"/>
      <c r="P46" s="115"/>
      <c r="Q46" s="115"/>
      <c r="R46" s="115"/>
      <c r="S46" s="115"/>
      <c r="T46" s="115"/>
      <c r="U46" s="115"/>
      <c r="V46" s="115"/>
    </row>
    <row r="47" spans="1:22" ht="12.75">
      <c r="A47" s="152" t="e">
        <f>#REF!</f>
        <v>#REF!</v>
      </c>
      <c r="B47" s="152" t="e">
        <f>#REF!</f>
        <v>#REF!</v>
      </c>
      <c r="C47" s="150" t="e">
        <f>#REF!</f>
        <v>#REF!</v>
      </c>
      <c r="D47" s="152" t="e">
        <f>#REF!</f>
        <v>#REF!</v>
      </c>
      <c r="E47" s="199" t="e">
        <f>#REF!</f>
        <v>#REF!</v>
      </c>
      <c r="F47" s="200">
        <v>235</v>
      </c>
      <c r="G47" s="201">
        <v>2</v>
      </c>
      <c r="H47" s="115"/>
      <c r="I47" s="115"/>
      <c r="J47" s="115"/>
      <c r="K47" s="115"/>
      <c r="L47" s="115"/>
      <c r="M47" s="115"/>
      <c r="N47" s="115"/>
      <c r="O47" s="115"/>
      <c r="P47" s="115"/>
      <c r="Q47" s="115"/>
      <c r="R47" s="115"/>
      <c r="S47" s="115"/>
      <c r="T47" s="115"/>
      <c r="U47" s="115"/>
      <c r="V47" s="115"/>
    </row>
    <row r="48" spans="1:22" ht="12.75">
      <c r="A48" s="152" t="e">
        <f>#REF!</f>
        <v>#REF!</v>
      </c>
      <c r="B48" s="152" t="e">
        <f>#REF!</f>
        <v>#REF!</v>
      </c>
      <c r="C48" s="150" t="e">
        <f>#REF!</f>
        <v>#REF!</v>
      </c>
      <c r="D48" s="152" t="e">
        <f>#REF!</f>
        <v>#REF!</v>
      </c>
      <c r="E48" s="199" t="e">
        <f>#REF!</f>
        <v>#REF!</v>
      </c>
      <c r="F48" s="200">
        <v>106</v>
      </c>
      <c r="G48" s="201">
        <v>1</v>
      </c>
      <c r="H48" s="115"/>
      <c r="I48" s="115"/>
      <c r="J48" s="115"/>
      <c r="K48" s="115"/>
      <c r="L48" s="115"/>
      <c r="M48" s="115"/>
      <c r="N48" s="115"/>
      <c r="O48" s="115"/>
      <c r="P48" s="115"/>
      <c r="Q48" s="115"/>
      <c r="R48" s="115"/>
      <c r="S48" s="115"/>
      <c r="T48" s="115"/>
      <c r="U48" s="115"/>
      <c r="V48" s="115"/>
    </row>
    <row r="49" spans="1:22" ht="12.75">
      <c r="A49" s="152" t="e">
        <f>#REF!</f>
        <v>#REF!</v>
      </c>
      <c r="B49" s="152" t="e">
        <f>#REF!</f>
        <v>#REF!</v>
      </c>
      <c r="C49" s="150" t="e">
        <f>#REF!</f>
        <v>#REF!</v>
      </c>
      <c r="D49" s="152" t="e">
        <f>#REF!</f>
        <v>#REF!</v>
      </c>
      <c r="E49" s="199" t="e">
        <f>#REF!</f>
        <v>#REF!</v>
      </c>
      <c r="F49" s="200">
        <v>126</v>
      </c>
      <c r="G49" s="201">
        <v>1</v>
      </c>
      <c r="H49" s="115"/>
      <c r="I49" s="115"/>
      <c r="J49" s="115"/>
      <c r="K49" s="115"/>
      <c r="L49" s="115"/>
      <c r="M49" s="115"/>
      <c r="N49" s="115"/>
      <c r="O49" s="115"/>
      <c r="P49" s="115"/>
      <c r="Q49" s="115"/>
      <c r="R49" s="115"/>
      <c r="S49" s="115"/>
      <c r="T49" s="115"/>
      <c r="U49" s="115"/>
      <c r="V49" s="115"/>
    </row>
    <row r="50" spans="1:22" ht="12.75">
      <c r="A50" s="152" t="e">
        <f>#REF!</f>
        <v>#REF!</v>
      </c>
      <c r="B50" s="152" t="e">
        <f>#REF!</f>
        <v>#REF!</v>
      </c>
      <c r="C50" s="150" t="e">
        <f>#REF!</f>
        <v>#REF!</v>
      </c>
      <c r="D50" s="152" t="e">
        <f>#REF!</f>
        <v>#REF!</v>
      </c>
      <c r="E50" s="199" t="e">
        <f>#REF!</f>
        <v>#REF!</v>
      </c>
      <c r="F50" s="152">
        <v>98</v>
      </c>
      <c r="G50" s="152">
        <v>1</v>
      </c>
      <c r="H50" s="115"/>
      <c r="I50" s="115"/>
      <c r="J50" s="115"/>
      <c r="K50" s="115"/>
      <c r="L50" s="115"/>
      <c r="M50" s="115"/>
      <c r="N50" s="115"/>
      <c r="O50" s="115"/>
      <c r="P50" s="115"/>
      <c r="Q50" s="115"/>
      <c r="R50" s="115"/>
      <c r="S50" s="115"/>
      <c r="T50" s="115"/>
      <c r="U50" s="115"/>
      <c r="V50" s="115"/>
    </row>
    <row r="51" spans="1:22" ht="12.75">
      <c r="A51" s="152" t="e">
        <f>#REF!</f>
        <v>#REF!</v>
      </c>
      <c r="B51" s="152" t="e">
        <f>#REF!</f>
        <v>#REF!</v>
      </c>
      <c r="C51" s="150" t="e">
        <f>#REF!</f>
        <v>#REF!</v>
      </c>
      <c r="D51" s="152" t="e">
        <f>#REF!</f>
        <v>#REF!</v>
      </c>
      <c r="E51" s="199" t="e">
        <f>#REF!</f>
        <v>#REF!</v>
      </c>
      <c r="F51" s="200">
        <v>99</v>
      </c>
      <c r="G51" s="201">
        <v>1</v>
      </c>
      <c r="H51" s="115"/>
      <c r="I51" s="115"/>
      <c r="J51" s="115"/>
      <c r="K51" s="115"/>
      <c r="L51" s="115"/>
      <c r="M51" s="115"/>
      <c r="N51" s="115"/>
      <c r="O51" s="115"/>
      <c r="P51" s="115"/>
      <c r="Q51" s="115"/>
      <c r="R51" s="115"/>
      <c r="S51" s="115"/>
      <c r="T51" s="115"/>
      <c r="U51" s="115"/>
      <c r="V51" s="115"/>
    </row>
    <row r="52" spans="1:22" ht="12.75">
      <c r="A52" s="152" t="e">
        <f>#REF!</f>
        <v>#REF!</v>
      </c>
      <c r="B52" s="152" t="e">
        <f>#REF!</f>
        <v>#REF!</v>
      </c>
      <c r="C52" s="150" t="e">
        <f>#REF!</f>
        <v>#REF!</v>
      </c>
      <c r="D52" s="152" t="e">
        <f>#REF!</f>
        <v>#REF!</v>
      </c>
      <c r="E52" s="199" t="e">
        <f>#REF!</f>
        <v>#REF!</v>
      </c>
      <c r="F52" s="200">
        <v>300</v>
      </c>
      <c r="G52" s="201">
        <v>2</v>
      </c>
      <c r="H52" s="115"/>
      <c r="I52" s="115"/>
      <c r="J52" s="115"/>
      <c r="K52" s="115"/>
      <c r="L52" s="115"/>
      <c r="M52" s="115"/>
      <c r="N52" s="115"/>
      <c r="O52" s="115"/>
      <c r="P52" s="115"/>
      <c r="Q52" s="115"/>
      <c r="R52" s="115"/>
      <c r="S52" s="115"/>
      <c r="T52" s="115"/>
      <c r="U52" s="115"/>
      <c r="V52" s="115"/>
    </row>
    <row r="53" spans="1:22" ht="12.75">
      <c r="A53" s="152" t="e">
        <f>#REF!</f>
        <v>#REF!</v>
      </c>
      <c r="B53" s="152" t="e">
        <f>#REF!</f>
        <v>#REF!</v>
      </c>
      <c r="C53" s="150" t="e">
        <f>#REF!</f>
        <v>#REF!</v>
      </c>
      <c r="D53" s="152" t="e">
        <f>#REF!</f>
        <v>#REF!</v>
      </c>
      <c r="E53" s="199" t="e">
        <f>#REF!</f>
        <v>#REF!</v>
      </c>
      <c r="F53" s="200">
        <v>121</v>
      </c>
      <c r="G53" s="201">
        <v>1</v>
      </c>
      <c r="H53" s="115"/>
      <c r="I53" s="115"/>
      <c r="J53" s="115"/>
      <c r="K53" s="115"/>
      <c r="L53" s="115"/>
      <c r="M53" s="115"/>
      <c r="N53" s="115"/>
      <c r="O53" s="115"/>
      <c r="P53" s="115"/>
      <c r="Q53" s="115"/>
      <c r="R53" s="115"/>
      <c r="S53" s="115"/>
      <c r="T53" s="115"/>
      <c r="U53" s="115"/>
      <c r="V53" s="115"/>
    </row>
    <row r="54" spans="1:22" ht="12.75">
      <c r="A54" s="152" t="e">
        <f>#REF!</f>
        <v>#REF!</v>
      </c>
      <c r="B54" s="152" t="e">
        <f>#REF!</f>
        <v>#REF!</v>
      </c>
      <c r="C54" s="150" t="e">
        <f>#REF!</f>
        <v>#REF!</v>
      </c>
      <c r="D54" s="152" t="e">
        <f>#REF!</f>
        <v>#REF!</v>
      </c>
      <c r="E54" s="199" t="e">
        <f>#REF!</f>
        <v>#REF!</v>
      </c>
      <c r="F54" s="200">
        <v>1398</v>
      </c>
      <c r="G54" s="201">
        <v>8</v>
      </c>
      <c r="H54" s="115"/>
      <c r="I54" s="115"/>
      <c r="J54" s="115"/>
      <c r="K54" s="115"/>
      <c r="L54" s="115"/>
      <c r="M54" s="115"/>
      <c r="N54" s="115"/>
      <c r="O54" s="115"/>
      <c r="P54" s="115"/>
      <c r="Q54" s="115"/>
      <c r="R54" s="115"/>
      <c r="S54" s="115"/>
      <c r="T54" s="115"/>
      <c r="U54" s="115"/>
      <c r="V54" s="115"/>
    </row>
    <row r="55" spans="1:22" ht="12.75">
      <c r="A55" s="152" t="e">
        <f>#REF!</f>
        <v>#REF!</v>
      </c>
      <c r="B55" s="152" t="e">
        <f>#REF!</f>
        <v>#REF!</v>
      </c>
      <c r="C55" s="150" t="e">
        <f>#REF!</f>
        <v>#REF!</v>
      </c>
      <c r="D55" s="152" t="e">
        <f>#REF!</f>
        <v>#REF!</v>
      </c>
      <c r="E55" s="199" t="e">
        <f>#REF!</f>
        <v>#REF!</v>
      </c>
      <c r="F55" s="200">
        <v>439</v>
      </c>
      <c r="G55" s="201">
        <v>3</v>
      </c>
      <c r="H55" s="115"/>
      <c r="I55" s="115"/>
      <c r="J55" s="115"/>
      <c r="K55" s="115"/>
      <c r="L55" s="115"/>
      <c r="M55" s="115"/>
      <c r="N55" s="115"/>
      <c r="O55" s="115"/>
      <c r="P55" s="115"/>
      <c r="Q55" s="115"/>
      <c r="R55" s="115"/>
      <c r="S55" s="115"/>
      <c r="T55" s="115"/>
      <c r="U55" s="115"/>
      <c r="V55" s="115"/>
    </row>
    <row r="56" spans="1:22" ht="12.75">
      <c r="A56" s="152" t="e">
        <f>#REF!</f>
        <v>#REF!</v>
      </c>
      <c r="B56" s="152" t="e">
        <f>#REF!</f>
        <v>#REF!</v>
      </c>
      <c r="C56" s="150" t="e">
        <f>#REF!</f>
        <v>#REF!</v>
      </c>
      <c r="D56" s="152" t="e">
        <f>#REF!</f>
        <v>#REF!</v>
      </c>
      <c r="E56" s="199" t="e">
        <f>#REF!</f>
        <v>#REF!</v>
      </c>
      <c r="F56" s="200">
        <v>178</v>
      </c>
      <c r="G56" s="201">
        <v>1</v>
      </c>
      <c r="H56" s="115"/>
      <c r="I56" s="115"/>
      <c r="J56" s="115"/>
      <c r="K56" s="115"/>
      <c r="L56" s="115"/>
      <c r="M56" s="115"/>
      <c r="N56" s="115"/>
      <c r="O56" s="115"/>
      <c r="P56" s="115"/>
      <c r="Q56" s="115"/>
      <c r="R56" s="115"/>
      <c r="S56" s="115"/>
      <c r="T56" s="115"/>
      <c r="U56" s="115"/>
      <c r="V56" s="115"/>
    </row>
    <row r="57" spans="1:22" ht="12.75">
      <c r="A57" s="152" t="e">
        <f>#REF!</f>
        <v>#REF!</v>
      </c>
      <c r="B57" s="152" t="e">
        <f>#REF!</f>
        <v>#REF!</v>
      </c>
      <c r="C57" s="150" t="e">
        <f>#REF!</f>
        <v>#REF!</v>
      </c>
      <c r="D57" s="152" t="e">
        <f>#REF!</f>
        <v>#REF!</v>
      </c>
      <c r="E57" s="199" t="e">
        <f>#REF!</f>
        <v>#REF!</v>
      </c>
      <c r="F57" s="200">
        <v>900</v>
      </c>
      <c r="G57" s="201">
        <v>5</v>
      </c>
      <c r="H57" s="115"/>
      <c r="I57" s="115"/>
      <c r="J57" s="115"/>
      <c r="K57" s="115"/>
      <c r="L57" s="115"/>
      <c r="M57" s="115"/>
      <c r="N57" s="115"/>
      <c r="O57" s="115"/>
      <c r="P57" s="115"/>
      <c r="Q57" s="115"/>
      <c r="R57" s="115"/>
      <c r="S57" s="115"/>
      <c r="T57" s="115"/>
      <c r="U57" s="115"/>
      <c r="V57" s="115"/>
    </row>
    <row r="58" spans="1:22" ht="12.75">
      <c r="A58" s="152" t="e">
        <f>#REF!</f>
        <v>#REF!</v>
      </c>
      <c r="B58" s="152" t="e">
        <f>#REF!</f>
        <v>#REF!</v>
      </c>
      <c r="C58" s="150" t="e">
        <f>#REF!</f>
        <v>#REF!</v>
      </c>
      <c r="D58" s="152" t="e">
        <f>#REF!</f>
        <v>#REF!</v>
      </c>
      <c r="E58" s="199" t="e">
        <f>#REF!</f>
        <v>#REF!</v>
      </c>
      <c r="F58" s="200">
        <v>101</v>
      </c>
      <c r="G58" s="201">
        <v>1</v>
      </c>
      <c r="H58" s="115"/>
      <c r="I58" s="115"/>
      <c r="J58" s="115"/>
      <c r="K58" s="115"/>
      <c r="L58" s="115"/>
      <c r="M58" s="115"/>
      <c r="N58" s="115"/>
      <c r="O58" s="115"/>
      <c r="P58" s="115"/>
      <c r="Q58" s="115"/>
      <c r="R58" s="115"/>
      <c r="S58" s="115"/>
      <c r="T58" s="115"/>
      <c r="U58" s="115"/>
      <c r="V58" s="115"/>
    </row>
    <row r="59" spans="1:22" ht="12.75">
      <c r="A59" s="152" t="e">
        <f>#REF!</f>
        <v>#REF!</v>
      </c>
      <c r="B59" s="152" t="e">
        <f>#REF!</f>
        <v>#REF!</v>
      </c>
      <c r="C59" s="150" t="e">
        <f>#REF!</f>
        <v>#REF!</v>
      </c>
      <c r="D59" s="152" t="e">
        <f>#REF!</f>
        <v>#REF!</v>
      </c>
      <c r="E59" s="199" t="e">
        <f>#REF!</f>
        <v>#REF!</v>
      </c>
      <c r="F59" s="200">
        <v>322</v>
      </c>
      <c r="G59" s="201">
        <v>2</v>
      </c>
      <c r="H59" s="115"/>
      <c r="I59" s="115"/>
      <c r="J59" s="115"/>
      <c r="K59" s="115"/>
      <c r="L59" s="115"/>
      <c r="M59" s="115"/>
      <c r="N59" s="115"/>
      <c r="O59" s="115"/>
      <c r="P59" s="115"/>
      <c r="Q59" s="115"/>
      <c r="R59" s="115"/>
      <c r="S59" s="115"/>
      <c r="T59" s="115"/>
      <c r="U59" s="115"/>
      <c r="V59" s="115"/>
    </row>
    <row r="60" spans="1:22" ht="12.75">
      <c r="A60" s="152" t="e">
        <f>#REF!</f>
        <v>#REF!</v>
      </c>
      <c r="B60" s="152" t="e">
        <f>#REF!</f>
        <v>#REF!</v>
      </c>
      <c r="C60" s="150" t="e">
        <f>#REF!</f>
        <v>#REF!</v>
      </c>
      <c r="D60" s="152" t="e">
        <f>#REF!</f>
        <v>#REF!</v>
      </c>
      <c r="E60" s="199" t="e">
        <f>#REF!</f>
        <v>#REF!</v>
      </c>
      <c r="F60" s="200">
        <v>98</v>
      </c>
      <c r="G60" s="201">
        <v>1</v>
      </c>
      <c r="H60" s="115"/>
      <c r="I60" s="115"/>
      <c r="J60" s="115"/>
      <c r="K60" s="115"/>
      <c r="L60" s="115"/>
      <c r="M60" s="115"/>
      <c r="N60" s="115"/>
      <c r="O60" s="115"/>
      <c r="P60" s="115"/>
      <c r="Q60" s="115"/>
      <c r="R60" s="115"/>
      <c r="S60" s="115"/>
      <c r="T60" s="115"/>
      <c r="U60" s="115"/>
      <c r="V60" s="115"/>
    </row>
    <row r="61" spans="1:22" ht="12.75">
      <c r="A61" s="152" t="e">
        <f>#REF!</f>
        <v>#REF!</v>
      </c>
      <c r="B61" s="152" t="e">
        <f>#REF!</f>
        <v>#REF!</v>
      </c>
      <c r="C61" s="150" t="e">
        <f>#REF!</f>
        <v>#REF!</v>
      </c>
      <c r="D61" s="152" t="e">
        <f>#REF!</f>
        <v>#REF!</v>
      </c>
      <c r="E61" s="199" t="e">
        <f>#REF!</f>
        <v>#REF!</v>
      </c>
      <c r="F61" s="200">
        <v>71</v>
      </c>
      <c r="G61" s="201">
        <v>1</v>
      </c>
      <c r="H61" s="115"/>
      <c r="I61" s="115"/>
      <c r="J61" s="115"/>
      <c r="K61" s="115"/>
      <c r="L61" s="115"/>
      <c r="M61" s="115"/>
      <c r="N61" s="115"/>
      <c r="O61" s="115"/>
      <c r="P61" s="115"/>
      <c r="Q61" s="115"/>
      <c r="R61" s="115"/>
      <c r="S61" s="115"/>
      <c r="T61" s="115"/>
      <c r="U61" s="115"/>
      <c r="V61" s="115"/>
    </row>
    <row r="62" spans="1:22" ht="12.75">
      <c r="A62" s="152" t="e">
        <f>#REF!</f>
        <v>#REF!</v>
      </c>
      <c r="B62" s="152" t="e">
        <f>#REF!</f>
        <v>#REF!</v>
      </c>
      <c r="C62" s="150" t="e">
        <f>#REF!</f>
        <v>#REF!</v>
      </c>
      <c r="D62" s="152" t="e">
        <f>#REF!</f>
        <v>#REF!</v>
      </c>
      <c r="E62" s="199" t="e">
        <f>#REF!</f>
        <v>#REF!</v>
      </c>
      <c r="F62" s="200">
        <v>81</v>
      </c>
      <c r="G62" s="201">
        <v>1</v>
      </c>
      <c r="H62" s="115"/>
      <c r="I62" s="115"/>
      <c r="J62" s="115"/>
      <c r="K62" s="115"/>
      <c r="L62" s="115"/>
      <c r="M62" s="115"/>
      <c r="N62" s="115"/>
      <c r="O62" s="115"/>
      <c r="P62" s="115"/>
      <c r="Q62" s="115"/>
      <c r="R62" s="115"/>
      <c r="S62" s="115"/>
      <c r="T62" s="115"/>
      <c r="U62" s="115"/>
      <c r="V62" s="115"/>
    </row>
    <row r="63" spans="1:22" ht="12.75">
      <c r="A63" s="152" t="e">
        <f>#REF!</f>
        <v>#REF!</v>
      </c>
      <c r="B63" s="152" t="e">
        <f>#REF!</f>
        <v>#REF!</v>
      </c>
      <c r="C63" s="150" t="e">
        <f>#REF!</f>
        <v>#REF!</v>
      </c>
      <c r="D63" s="152" t="e">
        <f>#REF!</f>
        <v>#REF!</v>
      </c>
      <c r="E63" s="199" t="e">
        <f>#REF!</f>
        <v>#REF!</v>
      </c>
      <c r="F63" s="200">
        <v>304</v>
      </c>
      <c r="G63" s="201">
        <v>2</v>
      </c>
      <c r="H63" s="115"/>
      <c r="I63" s="115"/>
      <c r="J63" s="115"/>
      <c r="K63" s="115"/>
      <c r="L63" s="115"/>
      <c r="M63" s="115"/>
      <c r="N63" s="115"/>
      <c r="O63" s="115"/>
      <c r="P63" s="115"/>
      <c r="Q63" s="115"/>
      <c r="R63" s="115"/>
      <c r="S63" s="115"/>
      <c r="T63" s="115"/>
      <c r="U63" s="115"/>
      <c r="V63" s="115"/>
    </row>
    <row r="64" spans="1:22" ht="12.75">
      <c r="A64" s="152" t="e">
        <f>#REF!</f>
        <v>#REF!</v>
      </c>
      <c r="B64" s="152" t="e">
        <f>#REF!</f>
        <v>#REF!</v>
      </c>
      <c r="C64" s="150" t="e">
        <f>#REF!</f>
        <v>#REF!</v>
      </c>
      <c r="D64" s="152" t="e">
        <f>#REF!</f>
        <v>#REF!</v>
      </c>
      <c r="E64" s="199" t="e">
        <f>#REF!</f>
        <v>#REF!</v>
      </c>
      <c r="F64" s="200">
        <v>117</v>
      </c>
      <c r="G64" s="201">
        <v>1</v>
      </c>
      <c r="H64" s="115"/>
      <c r="I64" s="115"/>
      <c r="J64" s="115"/>
      <c r="K64" s="115"/>
      <c r="L64" s="115"/>
      <c r="M64" s="115"/>
      <c r="N64" s="115"/>
      <c r="O64" s="115"/>
      <c r="P64" s="115"/>
      <c r="Q64" s="115"/>
      <c r="R64" s="115"/>
      <c r="S64" s="115"/>
      <c r="T64" s="115"/>
      <c r="U64" s="115"/>
      <c r="V64" s="115"/>
    </row>
    <row r="65" spans="1:22" ht="12.75">
      <c r="A65" s="152" t="e">
        <f>#REF!</f>
        <v>#REF!</v>
      </c>
      <c r="B65" s="152" t="e">
        <f>#REF!</f>
        <v>#REF!</v>
      </c>
      <c r="C65" s="150" t="e">
        <f>#REF!</f>
        <v>#REF!</v>
      </c>
      <c r="D65" s="152" t="e">
        <f>#REF!</f>
        <v>#REF!</v>
      </c>
      <c r="E65" s="199" t="e">
        <f>#REF!</f>
        <v>#REF!</v>
      </c>
      <c r="F65" s="200"/>
      <c r="G65" s="201">
        <v>1</v>
      </c>
      <c r="H65" s="115"/>
      <c r="I65" s="115"/>
      <c r="J65" s="115"/>
      <c r="K65" s="115"/>
      <c r="L65" s="115"/>
      <c r="M65" s="115"/>
      <c r="N65" s="115"/>
      <c r="O65" s="115"/>
      <c r="P65" s="115"/>
      <c r="Q65" s="115"/>
      <c r="R65" s="115"/>
      <c r="S65" s="115"/>
      <c r="T65" s="115"/>
      <c r="U65" s="115"/>
      <c r="V65" s="115"/>
    </row>
    <row r="66" spans="1:22" ht="12.75">
      <c r="A66" s="152" t="e">
        <f>#REF!</f>
        <v>#REF!</v>
      </c>
      <c r="B66" s="152" t="e">
        <f>#REF!</f>
        <v>#REF!</v>
      </c>
      <c r="C66" s="150" t="e">
        <f>#REF!</f>
        <v>#REF!</v>
      </c>
      <c r="D66" s="152" t="e">
        <f>#REF!</f>
        <v>#REF!</v>
      </c>
      <c r="E66" s="199" t="e">
        <f>#REF!</f>
        <v>#REF!</v>
      </c>
      <c r="F66" s="200">
        <v>97</v>
      </c>
      <c r="G66" s="201">
        <v>1</v>
      </c>
      <c r="H66" s="115"/>
      <c r="I66" s="115"/>
      <c r="J66" s="115"/>
      <c r="K66" s="115"/>
      <c r="L66" s="115"/>
      <c r="M66" s="115"/>
      <c r="N66" s="115"/>
      <c r="O66" s="115"/>
      <c r="P66" s="115"/>
      <c r="Q66" s="115"/>
      <c r="R66" s="115"/>
      <c r="S66" s="115"/>
      <c r="T66" s="115"/>
      <c r="U66" s="115"/>
      <c r="V66" s="115"/>
    </row>
    <row r="67" spans="1:22" ht="12.75">
      <c r="A67" s="152" t="e">
        <f>#REF!</f>
        <v>#REF!</v>
      </c>
      <c r="B67" s="152" t="e">
        <f>#REF!</f>
        <v>#REF!</v>
      </c>
      <c r="C67" s="150" t="e">
        <f>#REF!</f>
        <v>#REF!</v>
      </c>
      <c r="D67" s="152" t="e">
        <f>#REF!</f>
        <v>#REF!</v>
      </c>
      <c r="E67" s="199" t="e">
        <f>#REF!</f>
        <v>#REF!</v>
      </c>
      <c r="F67" s="200">
        <v>88</v>
      </c>
      <c r="G67" s="201">
        <v>1</v>
      </c>
      <c r="H67" s="115"/>
      <c r="I67" s="115"/>
      <c r="J67" s="115"/>
      <c r="K67" s="115"/>
      <c r="L67" s="115"/>
      <c r="M67" s="115"/>
      <c r="N67" s="115"/>
      <c r="O67" s="115"/>
      <c r="P67" s="115"/>
      <c r="Q67" s="115"/>
      <c r="R67" s="115"/>
      <c r="S67" s="115"/>
      <c r="T67" s="115"/>
      <c r="U67" s="115"/>
      <c r="V67" s="115"/>
    </row>
    <row r="68" spans="1:22" ht="12.75">
      <c r="A68" s="152" t="e">
        <f>#REF!</f>
        <v>#REF!</v>
      </c>
      <c r="B68" s="152" t="e">
        <f>#REF!</f>
        <v>#REF!</v>
      </c>
      <c r="C68" s="150" t="e">
        <f>#REF!</f>
        <v>#REF!</v>
      </c>
      <c r="D68" s="152" t="e">
        <f>#REF!</f>
        <v>#REF!</v>
      </c>
      <c r="E68" s="199" t="e">
        <f>#REF!</f>
        <v>#REF!</v>
      </c>
      <c r="F68" s="200">
        <v>541</v>
      </c>
      <c r="G68" s="201">
        <v>4</v>
      </c>
      <c r="H68" s="115"/>
      <c r="I68" s="115"/>
      <c r="J68" s="115"/>
      <c r="K68" s="115"/>
      <c r="L68" s="115"/>
      <c r="M68" s="115"/>
      <c r="N68" s="115"/>
      <c r="O68" s="115"/>
      <c r="P68" s="115"/>
      <c r="Q68" s="115"/>
      <c r="R68" s="115"/>
      <c r="S68" s="115"/>
      <c r="T68" s="115"/>
      <c r="U68" s="115"/>
      <c r="V68" s="115"/>
    </row>
    <row r="69" spans="1:22" ht="12.75">
      <c r="A69" s="152" t="e">
        <f>#REF!</f>
        <v>#REF!</v>
      </c>
      <c r="B69" s="152" t="e">
        <f>#REF!</f>
        <v>#REF!</v>
      </c>
      <c r="C69" s="150" t="e">
        <f>#REF!</f>
        <v>#REF!</v>
      </c>
      <c r="D69" s="152" t="e">
        <f>#REF!</f>
        <v>#REF!</v>
      </c>
      <c r="E69" s="199" t="e">
        <f>#REF!</f>
        <v>#REF!</v>
      </c>
      <c r="F69" s="200">
        <v>117</v>
      </c>
      <c r="G69" s="201">
        <v>1</v>
      </c>
      <c r="H69" s="115"/>
      <c r="I69" s="115"/>
      <c r="J69" s="115"/>
      <c r="K69" s="115"/>
      <c r="L69" s="115"/>
      <c r="M69" s="115"/>
      <c r="N69" s="115"/>
      <c r="O69" s="115"/>
      <c r="P69" s="115"/>
      <c r="Q69" s="115"/>
      <c r="R69" s="115"/>
      <c r="S69" s="115"/>
      <c r="T69" s="115"/>
      <c r="U69" s="115"/>
      <c r="V69" s="115"/>
    </row>
    <row r="70" spans="1:22" ht="12.75">
      <c r="A70" s="152" t="e">
        <f>#REF!</f>
        <v>#REF!</v>
      </c>
      <c r="B70" s="152" t="e">
        <f>#REF!</f>
        <v>#REF!</v>
      </c>
      <c r="C70" s="150" t="e">
        <f>#REF!</f>
        <v>#REF!</v>
      </c>
      <c r="D70" s="152" t="e">
        <f>#REF!</f>
        <v>#REF!</v>
      </c>
      <c r="E70" s="199" t="e">
        <f>#REF!</f>
        <v>#REF!</v>
      </c>
      <c r="F70" s="200">
        <v>330</v>
      </c>
      <c r="G70" s="201">
        <v>3</v>
      </c>
      <c r="H70" s="115"/>
      <c r="I70" s="115"/>
      <c r="J70" s="115"/>
      <c r="K70" s="115"/>
      <c r="L70" s="115"/>
      <c r="M70" s="115"/>
      <c r="N70" s="115"/>
      <c r="O70" s="115"/>
      <c r="P70" s="115"/>
      <c r="Q70" s="115"/>
      <c r="R70" s="115"/>
      <c r="S70" s="115"/>
      <c r="T70" s="115"/>
      <c r="U70" s="115"/>
      <c r="V70" s="115"/>
    </row>
    <row r="71" spans="1:22" ht="12.75">
      <c r="A71" s="152" t="e">
        <f>#REF!</f>
        <v>#REF!</v>
      </c>
      <c r="B71" s="152" t="e">
        <f>#REF!</f>
        <v>#REF!</v>
      </c>
      <c r="C71" s="150" t="e">
        <f>#REF!</f>
        <v>#REF!</v>
      </c>
      <c r="D71" s="152" t="e">
        <f>#REF!</f>
        <v>#REF!</v>
      </c>
      <c r="E71" s="199" t="e">
        <f>#REF!</f>
        <v>#REF!</v>
      </c>
      <c r="F71" s="152"/>
      <c r="G71" s="152"/>
      <c r="H71" s="115"/>
      <c r="I71" s="115"/>
      <c r="J71" s="115"/>
      <c r="K71" s="115"/>
      <c r="L71" s="115"/>
      <c r="M71" s="115"/>
      <c r="N71" s="115"/>
      <c r="O71" s="115"/>
      <c r="P71" s="115"/>
      <c r="Q71" s="115"/>
      <c r="R71" s="115"/>
      <c r="S71" s="115"/>
      <c r="T71" s="115"/>
      <c r="U71" s="115"/>
      <c r="V71" s="115"/>
    </row>
    <row r="72" spans="1:22" ht="12.75">
      <c r="A72" s="152" t="e">
        <f>#REF!</f>
        <v>#REF!</v>
      </c>
      <c r="B72" s="152" t="e">
        <f>#REF!</f>
        <v>#REF!</v>
      </c>
      <c r="C72" s="150" t="e">
        <f>#REF!</f>
        <v>#REF!</v>
      </c>
      <c r="D72" s="152" t="e">
        <f>#REF!</f>
        <v>#REF!</v>
      </c>
      <c r="E72" s="199" t="e">
        <f>#REF!</f>
        <v>#REF!</v>
      </c>
      <c r="F72" s="152">
        <v>120</v>
      </c>
      <c r="G72" s="152">
        <v>1</v>
      </c>
      <c r="H72" s="115"/>
      <c r="I72" s="115"/>
      <c r="J72" s="115"/>
      <c r="K72" s="115"/>
      <c r="L72" s="115"/>
      <c r="M72" s="115"/>
      <c r="N72" s="115"/>
      <c r="O72" s="115"/>
      <c r="P72" s="115"/>
      <c r="Q72" s="115"/>
      <c r="R72" s="115"/>
      <c r="S72" s="115"/>
      <c r="T72" s="115"/>
      <c r="U72" s="115"/>
      <c r="V72" s="115"/>
    </row>
    <row r="73" spans="1:22" ht="12.75">
      <c r="A73" s="152" t="e">
        <f>#REF!</f>
        <v>#REF!</v>
      </c>
      <c r="B73" s="152" t="e">
        <f>#REF!</f>
        <v>#REF!</v>
      </c>
      <c r="C73" s="150" t="e">
        <f>#REF!</f>
        <v>#REF!</v>
      </c>
      <c r="D73" s="152" t="e">
        <f>#REF!</f>
        <v>#REF!</v>
      </c>
      <c r="E73" s="199" t="e">
        <f>#REF!</f>
        <v>#REF!</v>
      </c>
      <c r="F73" s="152"/>
      <c r="G73" s="152"/>
      <c r="H73" s="115"/>
      <c r="I73" s="115"/>
      <c r="J73" s="115"/>
      <c r="K73" s="115"/>
      <c r="L73" s="115"/>
      <c r="M73" s="115"/>
      <c r="N73" s="115"/>
      <c r="O73" s="115"/>
      <c r="P73" s="115"/>
      <c r="Q73" s="115"/>
      <c r="R73" s="115"/>
      <c r="S73" s="115"/>
      <c r="T73" s="115"/>
      <c r="U73" s="115"/>
      <c r="V73" s="115"/>
    </row>
    <row r="74" spans="1:22" ht="12.75">
      <c r="A74" s="152" t="e">
        <f>#REF!</f>
        <v>#REF!</v>
      </c>
      <c r="B74" s="152" t="e">
        <f>#REF!</f>
        <v>#REF!</v>
      </c>
      <c r="C74" s="150" t="e">
        <f>#REF!</f>
        <v>#REF!</v>
      </c>
      <c r="D74" s="152" t="e">
        <f>#REF!</f>
        <v>#REF!</v>
      </c>
      <c r="E74" s="199" t="e">
        <f>#REF!</f>
        <v>#REF!</v>
      </c>
      <c r="F74" s="152">
        <v>199</v>
      </c>
      <c r="G74" s="152">
        <v>1</v>
      </c>
      <c r="H74" s="115"/>
      <c r="I74" s="115"/>
      <c r="J74" s="115"/>
      <c r="K74" s="115"/>
      <c r="L74" s="115"/>
      <c r="M74" s="115"/>
      <c r="N74" s="115"/>
      <c r="O74" s="115"/>
      <c r="P74" s="115"/>
      <c r="Q74" s="115"/>
      <c r="R74" s="115"/>
      <c r="S74" s="115"/>
      <c r="T74" s="115"/>
      <c r="U74" s="115"/>
      <c r="V74" s="115"/>
    </row>
    <row r="75" spans="1:22" ht="12.75">
      <c r="A75" s="152" t="e">
        <f>#REF!</f>
        <v>#REF!</v>
      </c>
      <c r="B75" s="152" t="e">
        <f>#REF!</f>
        <v>#REF!</v>
      </c>
      <c r="C75" s="150" t="e">
        <f>#REF!</f>
        <v>#REF!</v>
      </c>
      <c r="D75" s="152" t="e">
        <f>#REF!</f>
        <v>#REF!</v>
      </c>
      <c r="E75" s="199" t="e">
        <f>#REF!</f>
        <v>#REF!</v>
      </c>
      <c r="F75" s="200">
        <v>152</v>
      </c>
      <c r="G75" s="201">
        <v>1</v>
      </c>
      <c r="H75" s="115"/>
      <c r="I75" s="115"/>
      <c r="J75" s="115"/>
      <c r="K75" s="115"/>
      <c r="L75" s="115"/>
      <c r="M75" s="115"/>
      <c r="N75" s="115"/>
      <c r="O75" s="115"/>
      <c r="P75" s="115"/>
      <c r="Q75" s="115"/>
      <c r="R75" s="115"/>
      <c r="S75" s="115"/>
      <c r="T75" s="115"/>
      <c r="U75" s="115"/>
      <c r="V75" s="115"/>
    </row>
    <row r="76" spans="1:22" ht="12.75">
      <c r="A76" s="152" t="e">
        <f>#REF!</f>
        <v>#REF!</v>
      </c>
      <c r="B76" s="152" t="e">
        <f>#REF!</f>
        <v>#REF!</v>
      </c>
      <c r="C76" s="150" t="e">
        <f>#REF!</f>
        <v>#REF!</v>
      </c>
      <c r="D76" s="152" t="e">
        <f>#REF!</f>
        <v>#REF!</v>
      </c>
      <c r="E76" s="199" t="e">
        <f>#REF!</f>
        <v>#REF!</v>
      </c>
      <c r="F76" s="200">
        <v>333</v>
      </c>
      <c r="G76" s="201">
        <v>2</v>
      </c>
      <c r="H76" s="115"/>
      <c r="I76" s="115"/>
      <c r="J76" s="115"/>
      <c r="K76" s="115"/>
      <c r="L76" s="115"/>
      <c r="M76" s="115"/>
      <c r="N76" s="115"/>
      <c r="O76" s="115"/>
      <c r="P76" s="115"/>
      <c r="Q76" s="115"/>
      <c r="R76" s="115"/>
      <c r="S76" s="115"/>
      <c r="T76" s="115"/>
      <c r="U76" s="115"/>
      <c r="V76" s="115"/>
    </row>
    <row r="77" spans="1:22" ht="12.75">
      <c r="A77" s="152" t="e">
        <f>#REF!</f>
        <v>#REF!</v>
      </c>
      <c r="B77" s="152" t="e">
        <f>#REF!</f>
        <v>#REF!</v>
      </c>
      <c r="C77" s="150" t="e">
        <f>#REF!</f>
        <v>#REF!</v>
      </c>
      <c r="D77" s="152" t="e">
        <f>#REF!</f>
        <v>#REF!</v>
      </c>
      <c r="E77" s="199" t="e">
        <f>#REF!</f>
        <v>#REF!</v>
      </c>
      <c r="F77" s="200">
        <v>48</v>
      </c>
      <c r="G77" s="201">
        <v>1</v>
      </c>
      <c r="H77" s="115"/>
      <c r="I77" s="115"/>
      <c r="J77" s="115"/>
      <c r="K77" s="115"/>
      <c r="L77" s="115"/>
      <c r="M77" s="115"/>
      <c r="N77" s="115"/>
      <c r="O77" s="115"/>
      <c r="P77" s="115"/>
      <c r="Q77" s="115"/>
      <c r="R77" s="115"/>
      <c r="S77" s="115"/>
      <c r="T77" s="115"/>
      <c r="U77" s="115"/>
      <c r="V77" s="115"/>
    </row>
    <row r="78" spans="1:22" ht="12.75">
      <c r="A78" s="152">
        <v>637</v>
      </c>
      <c r="B78" s="152" t="s">
        <v>183</v>
      </c>
      <c r="C78" s="150" t="e">
        <f>#REF!</f>
        <v>#REF!</v>
      </c>
      <c r="D78" s="152" t="e">
        <f>#REF!</f>
        <v>#REF!</v>
      </c>
      <c r="E78" s="204">
        <v>45057</v>
      </c>
      <c r="F78" s="200">
        <v>89</v>
      </c>
      <c r="G78" s="201">
        <v>1</v>
      </c>
      <c r="H78" s="115"/>
      <c r="I78" s="115"/>
      <c r="J78" s="115"/>
      <c r="K78" s="115"/>
      <c r="L78" s="115"/>
      <c r="M78" s="115"/>
      <c r="N78" s="115"/>
      <c r="O78" s="115"/>
      <c r="P78" s="115"/>
      <c r="Q78" s="115"/>
      <c r="R78" s="115"/>
      <c r="S78" s="115"/>
      <c r="T78" s="115"/>
      <c r="U78" s="115"/>
      <c r="V78" s="115"/>
    </row>
    <row r="79" spans="1:22" ht="12.75">
      <c r="A79" s="152" t="e">
        <f>#REF!</f>
        <v>#REF!</v>
      </c>
      <c r="B79" s="152" t="e">
        <f>#REF!</f>
        <v>#REF!</v>
      </c>
      <c r="C79" s="150" t="e">
        <f>#REF!</f>
        <v>#REF!</v>
      </c>
      <c r="D79" s="152" t="e">
        <f>#REF!</f>
        <v>#REF!</v>
      </c>
      <c r="E79" s="199" t="e">
        <f>#REF!</f>
        <v>#REF!</v>
      </c>
      <c r="F79" s="200">
        <v>263</v>
      </c>
      <c r="G79" s="201">
        <v>2</v>
      </c>
      <c r="H79" s="115"/>
      <c r="I79" s="115"/>
      <c r="J79" s="115"/>
      <c r="K79" s="115"/>
      <c r="L79" s="115"/>
      <c r="M79" s="115"/>
      <c r="N79" s="115"/>
      <c r="O79" s="115"/>
      <c r="P79" s="115"/>
      <c r="Q79" s="115"/>
      <c r="R79" s="115"/>
      <c r="S79" s="115"/>
      <c r="T79" s="115"/>
      <c r="U79" s="115"/>
      <c r="V79" s="115"/>
    </row>
    <row r="80" spans="1:22" ht="12.75">
      <c r="A80" s="152" t="e">
        <f>#REF!</f>
        <v>#REF!</v>
      </c>
      <c r="B80" s="152" t="e">
        <f>#REF!</f>
        <v>#REF!</v>
      </c>
      <c r="C80" s="150" t="e">
        <f>#REF!</f>
        <v>#REF!</v>
      </c>
      <c r="D80" s="152" t="e">
        <f>#REF!</f>
        <v>#REF!</v>
      </c>
      <c r="E80" s="199" t="e">
        <f>#REF!</f>
        <v>#REF!</v>
      </c>
      <c r="F80" s="152"/>
      <c r="G80" s="152"/>
      <c r="H80" s="115"/>
      <c r="I80" s="115"/>
      <c r="J80" s="115"/>
      <c r="K80" s="115"/>
      <c r="L80" s="115"/>
      <c r="M80" s="115"/>
      <c r="N80" s="115"/>
      <c r="O80" s="115"/>
      <c r="P80" s="115"/>
      <c r="Q80" s="115"/>
      <c r="R80" s="115"/>
      <c r="S80" s="115"/>
      <c r="T80" s="115"/>
      <c r="U80" s="115"/>
      <c r="V80" s="115"/>
    </row>
    <row r="81" spans="1:22" ht="12.75">
      <c r="A81" s="152" t="e">
        <f>#REF!</f>
        <v>#REF!</v>
      </c>
      <c r="B81" s="152" t="e">
        <f>#REF!</f>
        <v>#REF!</v>
      </c>
      <c r="C81" s="150" t="e">
        <f>#REF!</f>
        <v>#REF!</v>
      </c>
      <c r="D81" s="152" t="e">
        <f>#REF!</f>
        <v>#REF!</v>
      </c>
      <c r="E81" s="199" t="e">
        <f>#REF!</f>
        <v>#REF!</v>
      </c>
      <c r="F81" s="200">
        <v>175</v>
      </c>
      <c r="G81" s="201">
        <v>1</v>
      </c>
      <c r="H81" s="115"/>
      <c r="I81" s="115"/>
      <c r="J81" s="115"/>
      <c r="K81" s="115"/>
      <c r="L81" s="115"/>
      <c r="M81" s="115"/>
      <c r="N81" s="115"/>
      <c r="O81" s="115"/>
      <c r="P81" s="115"/>
      <c r="Q81" s="115"/>
      <c r="R81" s="115"/>
      <c r="S81" s="115"/>
      <c r="T81" s="115"/>
      <c r="U81" s="115"/>
      <c r="V81" s="115"/>
    </row>
    <row r="82" spans="1:22" ht="12.75">
      <c r="A82" s="152" t="e">
        <f>#REF!</f>
        <v>#REF!</v>
      </c>
      <c r="B82" s="152" t="e">
        <f>#REF!</f>
        <v>#REF!</v>
      </c>
      <c r="C82" s="150" t="e">
        <f>#REF!</f>
        <v>#REF!</v>
      </c>
      <c r="D82" s="152" t="e">
        <f>#REF!</f>
        <v>#REF!</v>
      </c>
      <c r="E82" s="199" t="e">
        <f>#REF!</f>
        <v>#REF!</v>
      </c>
      <c r="F82" s="200">
        <v>63</v>
      </c>
      <c r="G82" s="201">
        <v>1</v>
      </c>
      <c r="H82" s="115"/>
      <c r="I82" s="115"/>
      <c r="J82" s="115"/>
      <c r="K82" s="115"/>
      <c r="L82" s="115"/>
      <c r="M82" s="115"/>
      <c r="N82" s="115"/>
      <c r="O82" s="115"/>
      <c r="P82" s="115"/>
      <c r="Q82" s="115"/>
      <c r="R82" s="115"/>
      <c r="S82" s="115"/>
      <c r="T82" s="115"/>
      <c r="U82" s="115"/>
      <c r="V82" s="115"/>
    </row>
    <row r="83" spans="1:22" ht="12.75">
      <c r="A83" s="152" t="e">
        <f>#REF!</f>
        <v>#REF!</v>
      </c>
      <c r="B83" s="152" t="e">
        <f>#REF!</f>
        <v>#REF!</v>
      </c>
      <c r="C83" s="150" t="e">
        <f>#REF!</f>
        <v>#REF!</v>
      </c>
      <c r="D83" s="152" t="e">
        <f>#REF!</f>
        <v>#REF!</v>
      </c>
      <c r="E83" s="199" t="e">
        <f>#REF!</f>
        <v>#REF!</v>
      </c>
      <c r="F83" s="152"/>
      <c r="G83" s="152"/>
      <c r="H83" s="115"/>
      <c r="I83" s="115"/>
      <c r="J83" s="115"/>
      <c r="K83" s="115"/>
      <c r="L83" s="115"/>
      <c r="M83" s="115"/>
      <c r="N83" s="115"/>
      <c r="O83" s="115"/>
      <c r="P83" s="115"/>
      <c r="Q83" s="115"/>
      <c r="R83" s="115"/>
      <c r="S83" s="115"/>
      <c r="T83" s="115"/>
      <c r="U83" s="115"/>
      <c r="V83" s="115"/>
    </row>
    <row r="84" spans="1:22" ht="12.75">
      <c r="A84" s="152" t="e">
        <f>#REF!</f>
        <v>#REF!</v>
      </c>
      <c r="B84" s="152" t="e">
        <f>#REF!</f>
        <v>#REF!</v>
      </c>
      <c r="C84" s="150" t="e">
        <f>#REF!</f>
        <v>#REF!</v>
      </c>
      <c r="D84" s="152" t="e">
        <f>#REF!</f>
        <v>#REF!</v>
      </c>
      <c r="E84" s="199" t="e">
        <f>#REF!</f>
        <v>#REF!</v>
      </c>
      <c r="F84" s="152"/>
      <c r="G84" s="152"/>
      <c r="H84" s="115"/>
      <c r="I84" s="115"/>
      <c r="J84" s="115"/>
      <c r="K84" s="115"/>
      <c r="L84" s="115"/>
      <c r="M84" s="115"/>
      <c r="N84" s="115"/>
      <c r="O84" s="115"/>
      <c r="P84" s="115"/>
      <c r="Q84" s="115"/>
      <c r="R84" s="115"/>
      <c r="S84" s="115"/>
      <c r="T84" s="115"/>
      <c r="U84" s="115"/>
      <c r="V84" s="115"/>
    </row>
    <row r="85" spans="1:22" ht="12.75">
      <c r="A85" s="152" t="e">
        <f>#REF!</f>
        <v>#REF!</v>
      </c>
      <c r="B85" s="152" t="e">
        <f>#REF!</f>
        <v>#REF!</v>
      </c>
      <c r="C85" s="150" t="e">
        <f>#REF!</f>
        <v>#REF!</v>
      </c>
      <c r="D85" s="152" t="e">
        <f>#REF!</f>
        <v>#REF!</v>
      </c>
      <c r="E85" s="199" t="e">
        <f>#REF!</f>
        <v>#REF!</v>
      </c>
      <c r="F85" s="152"/>
      <c r="G85" s="152"/>
      <c r="H85" s="115"/>
      <c r="I85" s="115"/>
      <c r="J85" s="115"/>
      <c r="K85" s="115"/>
      <c r="L85" s="115"/>
      <c r="M85" s="115"/>
      <c r="N85" s="115"/>
      <c r="O85" s="115"/>
      <c r="P85" s="115"/>
      <c r="Q85" s="115"/>
      <c r="R85" s="115"/>
      <c r="S85" s="115"/>
      <c r="T85" s="115"/>
      <c r="U85" s="115"/>
      <c r="V85" s="115"/>
    </row>
    <row r="86" spans="1:22" ht="12.75">
      <c r="A86" s="152" t="e">
        <f>#REF!</f>
        <v>#REF!</v>
      </c>
      <c r="B86" s="152" t="e">
        <f>#REF!</f>
        <v>#REF!</v>
      </c>
      <c r="C86" s="150" t="e">
        <f>#REF!</f>
        <v>#REF!</v>
      </c>
      <c r="D86" s="152" t="e">
        <f>#REF!</f>
        <v>#REF!</v>
      </c>
      <c r="E86" s="152" t="e">
        <f t="shared" ref="E86:E88" si="2">#REF!</f>
        <v>#REF!</v>
      </c>
      <c r="F86" s="152"/>
      <c r="G86" s="152"/>
      <c r="H86" s="115"/>
      <c r="I86" s="115"/>
      <c r="J86" s="115"/>
      <c r="K86" s="115"/>
      <c r="L86" s="115"/>
      <c r="M86" s="115"/>
      <c r="N86" s="115"/>
      <c r="O86" s="115"/>
      <c r="P86" s="115"/>
      <c r="Q86" s="115"/>
      <c r="R86" s="115"/>
      <c r="S86" s="115"/>
      <c r="T86" s="115"/>
      <c r="U86" s="115"/>
      <c r="V86" s="115"/>
    </row>
    <row r="87" spans="1:22" ht="12.75">
      <c r="A87" s="152" t="e">
        <f>#REF!</f>
        <v>#REF!</v>
      </c>
      <c r="B87" s="152" t="e">
        <f>#REF!</f>
        <v>#REF!</v>
      </c>
      <c r="C87" s="150" t="e">
        <f>#REF!</f>
        <v>#REF!</v>
      </c>
      <c r="D87" s="152" t="e">
        <f>#REF!</f>
        <v>#REF!</v>
      </c>
      <c r="E87" s="152" t="e">
        <f t="shared" si="2"/>
        <v>#REF!</v>
      </c>
      <c r="F87" s="152"/>
      <c r="G87" s="152"/>
      <c r="H87" s="115"/>
      <c r="I87" s="115"/>
      <c r="J87" s="115"/>
      <c r="K87" s="115"/>
      <c r="L87" s="115"/>
      <c r="M87" s="115"/>
      <c r="N87" s="115"/>
      <c r="O87" s="115"/>
      <c r="P87" s="115"/>
      <c r="Q87" s="115"/>
      <c r="R87" s="115"/>
      <c r="S87" s="115"/>
      <c r="T87" s="115"/>
      <c r="U87" s="115"/>
      <c r="V87" s="115"/>
    </row>
    <row r="88" spans="1:22" ht="12.75">
      <c r="A88" s="152" t="e">
        <f>#REF!</f>
        <v>#REF!</v>
      </c>
      <c r="B88" s="152" t="e">
        <f>#REF!</f>
        <v>#REF!</v>
      </c>
      <c r="C88" s="150" t="e">
        <f>#REF!</f>
        <v>#REF!</v>
      </c>
      <c r="D88" s="152" t="e">
        <f>#REF!</f>
        <v>#REF!</v>
      </c>
      <c r="E88" s="152" t="e">
        <f t="shared" si="2"/>
        <v>#REF!</v>
      </c>
      <c r="F88" s="152">
        <v>131</v>
      </c>
      <c r="G88" s="152">
        <v>1</v>
      </c>
      <c r="H88" s="115"/>
      <c r="I88" s="115"/>
      <c r="J88" s="115"/>
      <c r="K88" s="115"/>
      <c r="L88" s="115"/>
      <c r="M88" s="115"/>
      <c r="N88" s="115"/>
      <c r="O88" s="115"/>
      <c r="P88" s="115"/>
      <c r="Q88" s="115"/>
      <c r="R88" s="115"/>
      <c r="S88" s="115"/>
      <c r="T88" s="115"/>
      <c r="U88" s="115"/>
      <c r="V88" s="115"/>
    </row>
    <row r="89" spans="1:22" ht="12.75">
      <c r="A89" s="152" t="e">
        <f>#REF!</f>
        <v>#REF!</v>
      </c>
      <c r="B89" s="152" t="e">
        <f>#REF!</f>
        <v>#REF!</v>
      </c>
      <c r="C89" s="150" t="e">
        <f>#REF!</f>
        <v>#REF!</v>
      </c>
      <c r="D89" s="152" t="e">
        <f>#REF!</f>
        <v>#REF!</v>
      </c>
      <c r="E89" s="199" t="e">
        <f>#REF!</f>
        <v>#REF!</v>
      </c>
      <c r="F89" s="152"/>
      <c r="G89" s="152"/>
      <c r="H89" s="115"/>
      <c r="I89" s="115"/>
      <c r="J89" s="115"/>
      <c r="K89" s="115"/>
      <c r="L89" s="115"/>
      <c r="M89" s="115"/>
      <c r="N89" s="115"/>
      <c r="O89" s="115"/>
      <c r="P89" s="115"/>
      <c r="Q89" s="115"/>
      <c r="R89" s="115"/>
      <c r="S89" s="115"/>
      <c r="T89" s="115"/>
      <c r="U89" s="115"/>
      <c r="V89" s="115"/>
    </row>
    <row r="90" spans="1:22" ht="12.75">
      <c r="A90" s="152" t="e">
        <f>#REF!</f>
        <v>#REF!</v>
      </c>
      <c r="B90" s="152" t="e">
        <f>#REF!</f>
        <v>#REF!</v>
      </c>
      <c r="C90" s="150" t="e">
        <f>#REF!</f>
        <v>#REF!</v>
      </c>
      <c r="D90" s="152" t="e">
        <f>#REF!</f>
        <v>#REF!</v>
      </c>
      <c r="E90" s="199" t="e">
        <f>#REF!</f>
        <v>#REF!</v>
      </c>
      <c r="F90" s="152"/>
      <c r="G90" s="152"/>
      <c r="H90" s="115"/>
      <c r="I90" s="115"/>
      <c r="J90" s="115"/>
      <c r="K90" s="115"/>
      <c r="L90" s="115"/>
      <c r="M90" s="115"/>
      <c r="N90" s="115"/>
      <c r="O90" s="115"/>
      <c r="P90" s="115"/>
      <c r="Q90" s="115"/>
      <c r="R90" s="115"/>
      <c r="S90" s="115"/>
      <c r="T90" s="115"/>
      <c r="U90" s="115"/>
      <c r="V90" s="115"/>
    </row>
    <row r="91" spans="1:22" ht="12.75">
      <c r="A91" s="152" t="e">
        <f>#REF!</f>
        <v>#REF!</v>
      </c>
      <c r="B91" s="152" t="e">
        <f>#REF!</f>
        <v>#REF!</v>
      </c>
      <c r="C91" s="150" t="e">
        <f>#REF!</f>
        <v>#REF!</v>
      </c>
      <c r="D91" s="152" t="e">
        <f>#REF!</f>
        <v>#REF!</v>
      </c>
      <c r="E91" s="199" t="e">
        <f>#REF!</f>
        <v>#REF!</v>
      </c>
      <c r="F91" s="152"/>
      <c r="G91" s="152"/>
      <c r="H91" s="115"/>
      <c r="I91" s="115"/>
      <c r="J91" s="115"/>
      <c r="K91" s="115"/>
      <c r="L91" s="115"/>
      <c r="M91" s="115"/>
      <c r="N91" s="115"/>
      <c r="O91" s="115"/>
      <c r="P91" s="115"/>
      <c r="Q91" s="115"/>
      <c r="R91" s="115"/>
      <c r="S91" s="115"/>
      <c r="T91" s="115"/>
      <c r="U91" s="115"/>
      <c r="V91" s="115"/>
    </row>
    <row r="92" spans="1:22" ht="12.75">
      <c r="A92" s="152" t="e">
        <f>#REF!</f>
        <v>#REF!</v>
      </c>
      <c r="B92" s="152" t="e">
        <f>#REF!</f>
        <v>#REF!</v>
      </c>
      <c r="C92" s="150" t="e">
        <f>#REF!</f>
        <v>#REF!</v>
      </c>
      <c r="D92" s="152" t="e">
        <f>#REF!</f>
        <v>#REF!</v>
      </c>
      <c r="E92" s="199" t="e">
        <f>#REF!</f>
        <v>#REF!</v>
      </c>
      <c r="F92" s="152"/>
      <c r="G92" s="152"/>
      <c r="H92" s="115"/>
      <c r="I92" s="115"/>
      <c r="J92" s="115"/>
      <c r="K92" s="115"/>
      <c r="L92" s="115"/>
      <c r="M92" s="115"/>
      <c r="N92" s="115"/>
      <c r="O92" s="115"/>
      <c r="P92" s="115"/>
      <c r="Q92" s="115"/>
      <c r="R92" s="115"/>
      <c r="S92" s="115"/>
      <c r="T92" s="115"/>
      <c r="U92" s="115"/>
      <c r="V92" s="115"/>
    </row>
    <row r="93" spans="1:22" ht="12.75">
      <c r="A93" s="152" t="e">
        <f>#REF!</f>
        <v>#REF!</v>
      </c>
      <c r="B93" s="152" t="e">
        <f>#REF!</f>
        <v>#REF!</v>
      </c>
      <c r="C93" s="150" t="e">
        <f>#REF!</f>
        <v>#REF!</v>
      </c>
      <c r="D93" s="152" t="e">
        <f>#REF!</f>
        <v>#REF!</v>
      </c>
      <c r="E93" s="199" t="e">
        <f>#REF!</f>
        <v>#REF!</v>
      </c>
      <c r="F93" s="152"/>
      <c r="G93" s="152"/>
      <c r="H93" s="115"/>
      <c r="I93" s="115"/>
      <c r="J93" s="115"/>
      <c r="K93" s="115"/>
      <c r="L93" s="115"/>
      <c r="M93" s="115"/>
      <c r="N93" s="115"/>
      <c r="O93" s="115"/>
      <c r="P93" s="115"/>
      <c r="Q93" s="115"/>
      <c r="R93" s="115"/>
      <c r="S93" s="115"/>
      <c r="T93" s="115"/>
      <c r="U93" s="115"/>
      <c r="V93" s="115"/>
    </row>
    <row r="94" spans="1:22" ht="12.75">
      <c r="A94" s="152" t="e">
        <f>#REF!</f>
        <v>#REF!</v>
      </c>
      <c r="B94" s="152" t="e">
        <f>#REF!</f>
        <v>#REF!</v>
      </c>
      <c r="C94" s="150" t="e">
        <f>#REF!</f>
        <v>#REF!</v>
      </c>
      <c r="D94" s="152" t="e">
        <f>#REF!</f>
        <v>#REF!</v>
      </c>
      <c r="E94" s="199" t="e">
        <f>#REF!</f>
        <v>#REF!</v>
      </c>
      <c r="F94" s="152"/>
      <c r="G94" s="152"/>
      <c r="H94" s="115"/>
      <c r="I94" s="115"/>
      <c r="J94" s="115"/>
      <c r="K94" s="115"/>
      <c r="L94" s="115"/>
      <c r="M94" s="115"/>
      <c r="N94" s="115"/>
      <c r="O94" s="115"/>
      <c r="P94" s="115"/>
      <c r="Q94" s="115"/>
      <c r="R94" s="115"/>
      <c r="S94" s="115"/>
      <c r="T94" s="115"/>
      <c r="U94" s="115"/>
      <c r="V94" s="115"/>
    </row>
    <row r="95" spans="1:22" ht="12.75">
      <c r="A95" s="152" t="e">
        <f>#REF!</f>
        <v>#REF!</v>
      </c>
      <c r="B95" s="152" t="e">
        <f>#REF!</f>
        <v>#REF!</v>
      </c>
      <c r="C95" s="150" t="e">
        <f>#REF!</f>
        <v>#REF!</v>
      </c>
      <c r="D95" s="152" t="e">
        <f>#REF!</f>
        <v>#REF!</v>
      </c>
      <c r="E95" s="204" t="e">
        <f>#REF!</f>
        <v>#REF!</v>
      </c>
      <c r="F95" s="152"/>
      <c r="G95" s="152"/>
      <c r="H95" s="115"/>
      <c r="I95" s="115"/>
      <c r="J95" s="115"/>
      <c r="K95" s="115"/>
      <c r="L95" s="115"/>
      <c r="M95" s="115"/>
      <c r="N95" s="115"/>
      <c r="O95" s="115"/>
      <c r="P95" s="115"/>
      <c r="Q95" s="115"/>
      <c r="R95" s="115"/>
      <c r="S95" s="115"/>
      <c r="T95" s="115"/>
      <c r="U95" s="115"/>
      <c r="V95" s="115"/>
    </row>
    <row r="96" spans="1:22" ht="12.75">
      <c r="A96" s="152" t="e">
        <f>#REF!</f>
        <v>#REF!</v>
      </c>
      <c r="B96" s="152" t="e">
        <f>#REF!</f>
        <v>#REF!</v>
      </c>
      <c r="C96" s="150" t="e">
        <f>#REF!</f>
        <v>#REF!</v>
      </c>
      <c r="D96" s="152" t="e">
        <f>#REF!</f>
        <v>#REF!</v>
      </c>
      <c r="E96" s="199" t="e">
        <f>#REF!</f>
        <v>#REF!</v>
      </c>
      <c r="F96" s="152"/>
      <c r="G96" s="152"/>
      <c r="H96" s="115"/>
      <c r="I96" s="115"/>
      <c r="J96" s="115"/>
      <c r="K96" s="115"/>
      <c r="L96" s="115"/>
      <c r="M96" s="115"/>
      <c r="N96" s="115"/>
      <c r="O96" s="115"/>
      <c r="P96" s="115"/>
      <c r="Q96" s="115"/>
      <c r="R96" s="115"/>
      <c r="S96" s="115"/>
      <c r="T96" s="115"/>
      <c r="U96" s="115"/>
      <c r="V96" s="115"/>
    </row>
    <row r="97" spans="1:22" ht="12.75">
      <c r="A97" s="152" t="e">
        <f>#REF!</f>
        <v>#REF!</v>
      </c>
      <c r="B97" s="152" t="e">
        <f>#REF!</f>
        <v>#REF!</v>
      </c>
      <c r="C97" s="150" t="e">
        <f>#REF!</f>
        <v>#REF!</v>
      </c>
      <c r="D97" s="152" t="e">
        <f>#REF!</f>
        <v>#REF!</v>
      </c>
      <c r="E97" s="199" t="e">
        <f>#REF!</f>
        <v>#REF!</v>
      </c>
      <c r="F97" s="152"/>
      <c r="G97" s="152"/>
      <c r="H97" s="115"/>
      <c r="I97" s="115"/>
      <c r="J97" s="115"/>
      <c r="K97" s="115"/>
      <c r="L97" s="115"/>
      <c r="M97" s="115"/>
      <c r="N97" s="115"/>
      <c r="O97" s="115"/>
      <c r="P97" s="115"/>
      <c r="Q97" s="115"/>
      <c r="R97" s="115"/>
      <c r="S97" s="115"/>
      <c r="T97" s="115"/>
      <c r="U97" s="115"/>
      <c r="V97" s="115"/>
    </row>
    <row r="98" spans="1:22" ht="12.75">
      <c r="A98" s="152" t="e">
        <f>#REF!</f>
        <v>#REF!</v>
      </c>
      <c r="B98" s="152" t="e">
        <f>#REF!</f>
        <v>#REF!</v>
      </c>
      <c r="C98" s="150" t="e">
        <f>#REF!</f>
        <v>#REF!</v>
      </c>
      <c r="D98" s="152" t="e">
        <f>#REF!</f>
        <v>#REF!</v>
      </c>
      <c r="E98" s="199" t="e">
        <f>#REF!</f>
        <v>#REF!</v>
      </c>
      <c r="F98" s="152"/>
      <c r="G98" s="152"/>
      <c r="H98" s="115"/>
      <c r="I98" s="115"/>
      <c r="J98" s="115"/>
      <c r="K98" s="115"/>
      <c r="L98" s="115"/>
      <c r="M98" s="115"/>
      <c r="N98" s="115"/>
      <c r="O98" s="115"/>
      <c r="P98" s="115"/>
      <c r="Q98" s="115"/>
      <c r="R98" s="115"/>
      <c r="S98" s="115"/>
      <c r="T98" s="115"/>
      <c r="U98" s="115"/>
      <c r="V98" s="115"/>
    </row>
    <row r="99" spans="1:22" ht="12.75">
      <c r="A99" s="152" t="e">
        <f t="shared" ref="A99:E99" si="3">#REF!</f>
        <v>#REF!</v>
      </c>
      <c r="B99" s="152" t="e">
        <f t="shared" si="3"/>
        <v>#REF!</v>
      </c>
      <c r="C99" s="152" t="e">
        <f t="shared" si="3"/>
        <v>#REF!</v>
      </c>
      <c r="D99" s="152" t="e">
        <f t="shared" si="3"/>
        <v>#REF!</v>
      </c>
      <c r="E99" s="152" t="e">
        <f t="shared" si="3"/>
        <v>#REF!</v>
      </c>
      <c r="F99" s="152"/>
      <c r="G99" s="152"/>
      <c r="H99" s="115"/>
      <c r="I99" s="115"/>
      <c r="J99" s="115"/>
      <c r="K99" s="115"/>
      <c r="L99" s="115"/>
      <c r="M99" s="115"/>
      <c r="N99" s="115"/>
      <c r="O99" s="115"/>
      <c r="P99" s="115"/>
      <c r="Q99" s="115"/>
      <c r="R99" s="115"/>
      <c r="S99" s="115"/>
      <c r="T99" s="115"/>
      <c r="U99" s="115"/>
      <c r="V99" s="115"/>
    </row>
    <row r="100" spans="1:22" ht="12.75">
      <c r="A100" s="152" t="e">
        <f>#REF!</f>
        <v>#REF!</v>
      </c>
      <c r="B100" s="152" t="e">
        <f>#REF!</f>
        <v>#REF!</v>
      </c>
      <c r="C100" s="150" t="e">
        <f>#REF!</f>
        <v>#REF!</v>
      </c>
      <c r="D100" s="152" t="e">
        <f>#REF!</f>
        <v>#REF!</v>
      </c>
      <c r="E100" s="199" t="e">
        <f>#REF!</f>
        <v>#REF!</v>
      </c>
      <c r="F100" s="152"/>
      <c r="G100" s="152"/>
      <c r="H100" s="115"/>
      <c r="I100" s="115"/>
      <c r="J100" s="115"/>
      <c r="K100" s="115"/>
      <c r="L100" s="115"/>
      <c r="M100" s="115"/>
      <c r="N100" s="115"/>
      <c r="O100" s="115"/>
      <c r="P100" s="115"/>
      <c r="Q100" s="115"/>
      <c r="R100" s="115"/>
      <c r="S100" s="115"/>
      <c r="T100" s="115"/>
      <c r="U100" s="115"/>
      <c r="V100" s="115"/>
    </row>
    <row r="101" spans="1:22" ht="12.75">
      <c r="A101" s="152" t="e">
        <f>#REF!</f>
        <v>#REF!</v>
      </c>
      <c r="B101" s="152" t="e">
        <f>#REF!</f>
        <v>#REF!</v>
      </c>
      <c r="C101" s="150" t="e">
        <f>#REF!</f>
        <v>#REF!</v>
      </c>
      <c r="D101" s="152" t="e">
        <f>#REF!</f>
        <v>#REF!</v>
      </c>
      <c r="E101" s="199" t="e">
        <f>#REF!</f>
        <v>#REF!</v>
      </c>
      <c r="F101" s="152"/>
      <c r="G101" s="152"/>
      <c r="H101" s="115"/>
      <c r="I101" s="115"/>
      <c r="J101" s="115"/>
      <c r="K101" s="115"/>
      <c r="L101" s="115"/>
      <c r="M101" s="115"/>
      <c r="N101" s="115"/>
      <c r="O101" s="115"/>
      <c r="P101" s="115"/>
      <c r="Q101" s="115"/>
      <c r="R101" s="115"/>
      <c r="S101" s="115"/>
      <c r="T101" s="115"/>
      <c r="U101" s="115"/>
      <c r="V101" s="115"/>
    </row>
    <row r="102" spans="1:22" ht="12.75">
      <c r="A102" s="152" t="e">
        <f>#REF!</f>
        <v>#REF!</v>
      </c>
      <c r="B102" s="152" t="e">
        <f>#REF!</f>
        <v>#REF!</v>
      </c>
      <c r="C102" s="150" t="e">
        <f>#REF!</f>
        <v>#REF!</v>
      </c>
      <c r="D102" s="152" t="e">
        <f>#REF!</f>
        <v>#REF!</v>
      </c>
      <c r="E102" s="199" t="e">
        <f>#REF!</f>
        <v>#REF!</v>
      </c>
      <c r="F102" s="152"/>
      <c r="G102" s="152"/>
      <c r="H102" s="115"/>
      <c r="I102" s="115"/>
      <c r="J102" s="115"/>
      <c r="K102" s="115"/>
      <c r="L102" s="115"/>
      <c r="M102" s="115"/>
      <c r="N102" s="115"/>
      <c r="O102" s="115"/>
      <c r="P102" s="115"/>
      <c r="Q102" s="115"/>
      <c r="R102" s="115"/>
      <c r="S102" s="115"/>
      <c r="T102" s="115"/>
      <c r="U102" s="115"/>
      <c r="V102" s="115"/>
    </row>
    <row r="103" spans="1:22" ht="12.75">
      <c r="A103" s="152" t="e">
        <f>#REF!</f>
        <v>#REF!</v>
      </c>
      <c r="B103" s="152" t="e">
        <f>#REF!</f>
        <v>#REF!</v>
      </c>
      <c r="C103" s="150" t="e">
        <f>#REF!</f>
        <v>#REF!</v>
      </c>
      <c r="D103" s="152" t="e">
        <f>#REF!</f>
        <v>#REF!</v>
      </c>
      <c r="E103" s="199" t="e">
        <f>#REF!</f>
        <v>#REF!</v>
      </c>
      <c r="F103" s="152"/>
      <c r="G103" s="152"/>
      <c r="H103" s="115"/>
      <c r="I103" s="115"/>
      <c r="J103" s="115"/>
      <c r="K103" s="115"/>
      <c r="L103" s="115"/>
      <c r="M103" s="115"/>
      <c r="N103" s="115"/>
      <c r="O103" s="115"/>
      <c r="P103" s="115"/>
      <c r="Q103" s="115"/>
      <c r="R103" s="115"/>
      <c r="S103" s="115"/>
      <c r="T103" s="115"/>
      <c r="U103" s="115"/>
      <c r="V103" s="115"/>
    </row>
    <row r="104" spans="1:22" ht="12.75">
      <c r="A104" s="152" t="e">
        <f>#REF!</f>
        <v>#REF!</v>
      </c>
      <c r="B104" s="152" t="e">
        <f>#REF!</f>
        <v>#REF!</v>
      </c>
      <c r="C104" s="150" t="e">
        <f>#REF!</f>
        <v>#REF!</v>
      </c>
      <c r="D104" s="152" t="e">
        <f>#REF!</f>
        <v>#REF!</v>
      </c>
      <c r="E104" s="199" t="e">
        <f>#REF!</f>
        <v>#REF!</v>
      </c>
      <c r="F104" s="152"/>
      <c r="G104" s="152"/>
      <c r="H104" s="115"/>
      <c r="I104" s="115"/>
      <c r="J104" s="115"/>
      <c r="K104" s="115"/>
      <c r="L104" s="115"/>
      <c r="M104" s="115"/>
      <c r="N104" s="115"/>
      <c r="O104" s="115"/>
      <c r="P104" s="115"/>
      <c r="Q104" s="115"/>
      <c r="R104" s="115"/>
      <c r="S104" s="115"/>
      <c r="T104" s="115"/>
      <c r="U104" s="115"/>
      <c r="V104" s="115"/>
    </row>
    <row r="105" spans="1:22" ht="12.75">
      <c r="A105" s="152" t="e">
        <f>#REF!</f>
        <v>#REF!</v>
      </c>
      <c r="B105" s="152" t="e">
        <f>#REF!</f>
        <v>#REF!</v>
      </c>
      <c r="C105" s="150" t="e">
        <f>#REF!</f>
        <v>#REF!</v>
      </c>
      <c r="D105" s="152" t="e">
        <f>#REF!</f>
        <v>#REF!</v>
      </c>
      <c r="E105" s="199" t="e">
        <f>#REF!</f>
        <v>#REF!</v>
      </c>
      <c r="F105" s="152"/>
      <c r="G105" s="152"/>
      <c r="H105" s="115"/>
      <c r="I105" s="115"/>
      <c r="J105" s="115"/>
      <c r="K105" s="115"/>
      <c r="L105" s="115"/>
      <c r="M105" s="115"/>
      <c r="N105" s="115"/>
      <c r="O105" s="115"/>
      <c r="P105" s="115"/>
      <c r="Q105" s="115"/>
      <c r="R105" s="115"/>
      <c r="S105" s="115"/>
      <c r="T105" s="115"/>
      <c r="U105" s="115"/>
      <c r="V105" s="115"/>
    </row>
    <row r="106" spans="1:22" ht="12.75">
      <c r="A106" s="152" t="e">
        <f>#REF!</f>
        <v>#REF!</v>
      </c>
      <c r="B106" s="152" t="e">
        <f>#REF!</f>
        <v>#REF!</v>
      </c>
      <c r="C106" s="150" t="e">
        <f>#REF!</f>
        <v>#REF!</v>
      </c>
      <c r="D106" s="152" t="e">
        <f>#REF!</f>
        <v>#REF!</v>
      </c>
      <c r="E106" s="199" t="e">
        <f>#REF!</f>
        <v>#REF!</v>
      </c>
      <c r="F106" s="152"/>
      <c r="G106" s="152"/>
      <c r="H106" s="115"/>
      <c r="I106" s="115"/>
      <c r="J106" s="115"/>
      <c r="K106" s="115"/>
      <c r="L106" s="115"/>
      <c r="M106" s="115"/>
      <c r="N106" s="115"/>
      <c r="O106" s="115"/>
      <c r="P106" s="115"/>
      <c r="Q106" s="115"/>
      <c r="R106" s="115"/>
      <c r="S106" s="115"/>
      <c r="T106" s="115"/>
      <c r="U106" s="115"/>
      <c r="V106" s="115"/>
    </row>
    <row r="107" spans="1:22" ht="12.75">
      <c r="A107" s="152" t="e">
        <f>#REF!</f>
        <v>#REF!</v>
      </c>
      <c r="B107" s="152" t="e">
        <f>#REF!</f>
        <v>#REF!</v>
      </c>
      <c r="C107" s="150" t="e">
        <f>#REF!</f>
        <v>#REF!</v>
      </c>
      <c r="D107" s="152" t="e">
        <f>#REF!</f>
        <v>#REF!</v>
      </c>
      <c r="E107" s="199" t="e">
        <f>#REF!</f>
        <v>#REF!</v>
      </c>
      <c r="F107" s="152"/>
      <c r="G107" s="152"/>
      <c r="H107" s="115"/>
      <c r="I107" s="115"/>
      <c r="J107" s="115"/>
      <c r="K107" s="115"/>
      <c r="L107" s="115"/>
      <c r="M107" s="115"/>
      <c r="N107" s="115"/>
      <c r="O107" s="115"/>
      <c r="P107" s="115"/>
      <c r="Q107" s="115"/>
      <c r="R107" s="115"/>
      <c r="S107" s="115"/>
      <c r="T107" s="115"/>
      <c r="U107" s="115"/>
      <c r="V107" s="115"/>
    </row>
    <row r="108" spans="1:22" ht="12.75">
      <c r="A108" s="152" t="e">
        <f>#REF!</f>
        <v>#REF!</v>
      </c>
      <c r="B108" s="152" t="e">
        <f>#REF!</f>
        <v>#REF!</v>
      </c>
      <c r="C108" s="150" t="e">
        <f>#REF!</f>
        <v>#REF!</v>
      </c>
      <c r="D108" s="152" t="e">
        <f>#REF!</f>
        <v>#REF!</v>
      </c>
      <c r="E108" s="199" t="e">
        <f>#REF!</f>
        <v>#REF!</v>
      </c>
      <c r="F108" s="152"/>
      <c r="G108" s="152"/>
      <c r="H108" s="115"/>
      <c r="I108" s="115"/>
      <c r="J108" s="115"/>
      <c r="K108" s="115"/>
      <c r="L108" s="115"/>
      <c r="M108" s="115"/>
      <c r="N108" s="115"/>
      <c r="O108" s="115"/>
      <c r="P108" s="115"/>
      <c r="Q108" s="115"/>
      <c r="R108" s="115"/>
      <c r="S108" s="115"/>
      <c r="T108" s="115"/>
      <c r="U108" s="115"/>
      <c r="V108" s="115"/>
    </row>
    <row r="109" spans="1:22" ht="12.75">
      <c r="A109" s="152" t="e">
        <f>#REF!</f>
        <v>#REF!</v>
      </c>
      <c r="B109" s="152" t="e">
        <f>#REF!</f>
        <v>#REF!</v>
      </c>
      <c r="C109" s="150" t="e">
        <f>#REF!</f>
        <v>#REF!</v>
      </c>
      <c r="D109" s="152" t="e">
        <f>#REF!</f>
        <v>#REF!</v>
      </c>
      <c r="E109" s="199" t="e">
        <f>#REF!</f>
        <v>#REF!</v>
      </c>
      <c r="F109" s="152"/>
      <c r="G109" s="152"/>
      <c r="H109" s="115"/>
      <c r="I109" s="115"/>
      <c r="J109" s="115"/>
      <c r="K109" s="115"/>
      <c r="L109" s="115"/>
      <c r="M109" s="115"/>
      <c r="N109" s="115"/>
      <c r="O109" s="115"/>
      <c r="P109" s="115"/>
      <c r="Q109" s="115"/>
      <c r="R109" s="115"/>
      <c r="S109" s="115"/>
      <c r="T109" s="115"/>
      <c r="U109" s="115"/>
      <c r="V109" s="115"/>
    </row>
    <row r="110" spans="1:22" ht="12.75">
      <c r="A110" s="152" t="e">
        <f>#REF!</f>
        <v>#REF!</v>
      </c>
      <c r="B110" s="152" t="e">
        <f>#REF!</f>
        <v>#REF!</v>
      </c>
      <c r="C110" s="150" t="e">
        <f>#REF!</f>
        <v>#REF!</v>
      </c>
      <c r="D110" s="152" t="e">
        <f>#REF!</f>
        <v>#REF!</v>
      </c>
      <c r="E110" s="199" t="e">
        <f>#REF!</f>
        <v>#REF!</v>
      </c>
      <c r="F110" s="152"/>
      <c r="G110" s="152"/>
      <c r="H110" s="115"/>
      <c r="I110" s="115"/>
      <c r="J110" s="115"/>
      <c r="K110" s="115"/>
      <c r="L110" s="115"/>
      <c r="M110" s="115"/>
      <c r="N110" s="115"/>
      <c r="O110" s="115"/>
      <c r="P110" s="115"/>
      <c r="Q110" s="115"/>
      <c r="R110" s="115"/>
      <c r="S110" s="115"/>
      <c r="T110" s="115"/>
      <c r="U110" s="115"/>
      <c r="V110" s="115"/>
    </row>
    <row r="111" spans="1:22" ht="12.75">
      <c r="A111" s="152" t="e">
        <f>#REF!</f>
        <v>#REF!</v>
      </c>
      <c r="B111" s="152" t="e">
        <f>#REF!</f>
        <v>#REF!</v>
      </c>
      <c r="C111" s="150" t="e">
        <f>#REF!</f>
        <v>#REF!</v>
      </c>
      <c r="D111" s="152" t="e">
        <f>#REF!</f>
        <v>#REF!</v>
      </c>
      <c r="E111" s="199" t="e">
        <f>#REF!</f>
        <v>#REF!</v>
      </c>
      <c r="F111" s="152"/>
      <c r="G111" s="152"/>
      <c r="H111" s="115"/>
      <c r="I111" s="115"/>
      <c r="J111" s="115"/>
      <c r="K111" s="115"/>
      <c r="L111" s="115"/>
      <c r="M111" s="115"/>
      <c r="N111" s="115"/>
      <c r="O111" s="115"/>
      <c r="P111" s="115"/>
      <c r="Q111" s="115"/>
      <c r="R111" s="115"/>
      <c r="S111" s="115"/>
      <c r="T111" s="115"/>
      <c r="U111" s="115"/>
      <c r="V111" s="115"/>
    </row>
    <row r="112" spans="1:22" ht="12.75">
      <c r="A112" s="152" t="e">
        <f>#REF!</f>
        <v>#REF!</v>
      </c>
      <c r="B112" s="152" t="e">
        <f>#REF!</f>
        <v>#REF!</v>
      </c>
      <c r="C112" s="150" t="e">
        <f>#REF!</f>
        <v>#REF!</v>
      </c>
      <c r="D112" s="152" t="e">
        <f>#REF!</f>
        <v>#REF!</v>
      </c>
      <c r="E112" s="199" t="e">
        <f>#REF!</f>
        <v>#REF!</v>
      </c>
      <c r="F112" s="152"/>
      <c r="G112" s="152"/>
      <c r="H112" s="115"/>
      <c r="I112" s="115"/>
      <c r="J112" s="115"/>
      <c r="K112" s="115"/>
      <c r="L112" s="115"/>
      <c r="M112" s="115"/>
      <c r="N112" s="115"/>
      <c r="O112" s="115"/>
      <c r="P112" s="115"/>
      <c r="Q112" s="115"/>
      <c r="R112" s="115"/>
      <c r="S112" s="115"/>
      <c r="T112" s="115"/>
      <c r="U112" s="115"/>
      <c r="V112" s="115"/>
    </row>
    <row r="113" spans="1:22" ht="12.75">
      <c r="A113" s="152" t="e">
        <f>#REF!</f>
        <v>#REF!</v>
      </c>
      <c r="B113" s="152" t="e">
        <f>#REF!</f>
        <v>#REF!</v>
      </c>
      <c r="C113" s="150" t="e">
        <f>#REF!</f>
        <v>#REF!</v>
      </c>
      <c r="D113" s="152" t="e">
        <f>#REF!</f>
        <v>#REF!</v>
      </c>
      <c r="E113" s="199" t="e">
        <f>#REF!</f>
        <v>#REF!</v>
      </c>
      <c r="F113" s="152"/>
      <c r="G113" s="152"/>
      <c r="H113" s="115"/>
      <c r="I113" s="115"/>
      <c r="J113" s="115"/>
      <c r="K113" s="115"/>
      <c r="L113" s="115"/>
      <c r="M113" s="115"/>
      <c r="N113" s="115"/>
      <c r="O113" s="115"/>
      <c r="P113" s="115"/>
      <c r="Q113" s="115"/>
      <c r="R113" s="115"/>
      <c r="S113" s="115"/>
      <c r="T113" s="115"/>
      <c r="U113" s="115"/>
      <c r="V113" s="115"/>
    </row>
    <row r="114" spans="1:22" ht="12.75">
      <c r="A114" s="152" t="e">
        <f>#REF!</f>
        <v>#REF!</v>
      </c>
      <c r="B114" s="152" t="e">
        <f>#REF!</f>
        <v>#REF!</v>
      </c>
      <c r="C114" s="150" t="e">
        <f>#REF!</f>
        <v>#REF!</v>
      </c>
      <c r="D114" s="152" t="e">
        <f>#REF!</f>
        <v>#REF!</v>
      </c>
      <c r="E114" s="199" t="e">
        <f>#REF!</f>
        <v>#REF!</v>
      </c>
      <c r="F114" s="152"/>
      <c r="G114" s="152"/>
      <c r="H114" s="115"/>
      <c r="I114" s="115"/>
      <c r="J114" s="115"/>
      <c r="K114" s="115"/>
      <c r="L114" s="115"/>
      <c r="M114" s="115"/>
      <c r="N114" s="115"/>
      <c r="O114" s="115"/>
      <c r="P114" s="115"/>
      <c r="Q114" s="115"/>
      <c r="R114" s="115"/>
      <c r="S114" s="115"/>
      <c r="T114" s="115"/>
      <c r="U114" s="115"/>
      <c r="V114" s="115"/>
    </row>
    <row r="115" spans="1:22" ht="12.75">
      <c r="A115" s="152" t="e">
        <f>#REF!</f>
        <v>#REF!</v>
      </c>
      <c r="B115" s="152" t="e">
        <f>#REF!</f>
        <v>#REF!</v>
      </c>
      <c r="C115" s="150" t="e">
        <f>#REF!</f>
        <v>#REF!</v>
      </c>
      <c r="D115" s="152" t="e">
        <f>#REF!</f>
        <v>#REF!</v>
      </c>
      <c r="E115" s="199" t="e">
        <f>#REF!</f>
        <v>#REF!</v>
      </c>
      <c r="F115" s="152"/>
      <c r="G115" s="152"/>
      <c r="H115" s="115"/>
      <c r="I115" s="115"/>
      <c r="J115" s="115"/>
      <c r="K115" s="115"/>
      <c r="L115" s="115"/>
      <c r="M115" s="115"/>
      <c r="N115" s="115"/>
      <c r="O115" s="115"/>
      <c r="P115" s="115"/>
      <c r="Q115" s="115"/>
      <c r="R115" s="115"/>
      <c r="S115" s="115"/>
      <c r="T115" s="115"/>
      <c r="U115" s="115"/>
      <c r="V115" s="115"/>
    </row>
    <row r="116" spans="1:22" ht="12.75">
      <c r="A116" s="152" t="e">
        <f>#REF!</f>
        <v>#REF!</v>
      </c>
      <c r="B116" s="152" t="e">
        <f>#REF!</f>
        <v>#REF!</v>
      </c>
      <c r="C116" s="150" t="e">
        <f>#REF!</f>
        <v>#REF!</v>
      </c>
      <c r="D116" s="152" t="e">
        <f>#REF!</f>
        <v>#REF!</v>
      </c>
      <c r="E116" s="199" t="e">
        <f>#REF!</f>
        <v>#REF!</v>
      </c>
      <c r="F116" s="152"/>
      <c r="G116" s="152"/>
      <c r="H116" s="115"/>
      <c r="I116" s="115"/>
      <c r="J116" s="115"/>
      <c r="K116" s="115"/>
      <c r="L116" s="115"/>
      <c r="M116" s="115"/>
      <c r="N116" s="115"/>
      <c r="O116" s="115"/>
      <c r="P116" s="115"/>
      <c r="Q116" s="115"/>
      <c r="R116" s="115"/>
      <c r="S116" s="115"/>
      <c r="T116" s="115"/>
      <c r="U116" s="115"/>
      <c r="V116" s="115"/>
    </row>
    <row r="117" spans="1:22" ht="12.75">
      <c r="A117" s="152" t="e">
        <f>#REF!</f>
        <v>#REF!</v>
      </c>
      <c r="B117" s="152" t="e">
        <f>#REF!</f>
        <v>#REF!</v>
      </c>
      <c r="C117" s="150" t="e">
        <f>#REF!</f>
        <v>#REF!</v>
      </c>
      <c r="D117" s="152" t="e">
        <f>#REF!</f>
        <v>#REF!</v>
      </c>
      <c r="E117" s="199" t="e">
        <f>#REF!</f>
        <v>#REF!</v>
      </c>
      <c r="F117" s="152"/>
      <c r="G117" s="152"/>
      <c r="H117" s="115"/>
      <c r="I117" s="115"/>
      <c r="J117" s="115"/>
      <c r="K117" s="115"/>
      <c r="L117" s="115"/>
      <c r="M117" s="115"/>
      <c r="N117" s="115"/>
      <c r="O117" s="115"/>
      <c r="P117" s="115"/>
      <c r="Q117" s="115"/>
      <c r="R117" s="115"/>
      <c r="S117" s="115"/>
      <c r="T117" s="115"/>
      <c r="U117" s="115"/>
      <c r="V117" s="115"/>
    </row>
    <row r="118" spans="1:22" ht="12.75">
      <c r="A118" s="152" t="e">
        <f t="shared" ref="A118:E118" si="4">#REF!</f>
        <v>#REF!</v>
      </c>
      <c r="B118" s="152" t="e">
        <f t="shared" si="4"/>
        <v>#REF!</v>
      </c>
      <c r="C118" s="152" t="e">
        <f t="shared" si="4"/>
        <v>#REF!</v>
      </c>
      <c r="D118" s="152" t="e">
        <f t="shared" si="4"/>
        <v>#REF!</v>
      </c>
      <c r="E118" s="152" t="e">
        <f t="shared" si="4"/>
        <v>#REF!</v>
      </c>
      <c r="F118" s="152"/>
      <c r="G118" s="152"/>
      <c r="H118" s="115"/>
      <c r="I118" s="115"/>
      <c r="J118" s="115"/>
      <c r="K118" s="115"/>
      <c r="L118" s="115"/>
      <c r="M118" s="115"/>
      <c r="N118" s="115"/>
      <c r="O118" s="115"/>
      <c r="P118" s="115"/>
      <c r="Q118" s="115"/>
      <c r="R118" s="115"/>
      <c r="S118" s="115"/>
      <c r="T118" s="115"/>
      <c r="U118" s="115"/>
      <c r="V118" s="115"/>
    </row>
    <row r="119" spans="1:22" ht="12.75">
      <c r="A119" s="152" t="e">
        <f>#REF!</f>
        <v>#REF!</v>
      </c>
      <c r="B119" s="152" t="e">
        <f>#REF!</f>
        <v>#REF!</v>
      </c>
      <c r="C119" s="150" t="e">
        <f>#REF!</f>
        <v>#REF!</v>
      </c>
      <c r="D119" s="152" t="e">
        <f>#REF!</f>
        <v>#REF!</v>
      </c>
      <c r="E119" s="199" t="e">
        <f>#REF!</f>
        <v>#REF!</v>
      </c>
      <c r="F119" s="152"/>
      <c r="G119" s="152"/>
      <c r="H119" s="115"/>
      <c r="I119" s="115"/>
      <c r="J119" s="115"/>
      <c r="K119" s="115"/>
      <c r="L119" s="115"/>
      <c r="M119" s="115"/>
      <c r="N119" s="115"/>
      <c r="O119" s="115"/>
      <c r="P119" s="115"/>
      <c r="Q119" s="115"/>
      <c r="R119" s="115"/>
      <c r="S119" s="115"/>
      <c r="T119" s="115"/>
      <c r="U119" s="115"/>
      <c r="V119" s="115"/>
    </row>
    <row r="120" spans="1:22" ht="12.75">
      <c r="A120" s="152" t="e">
        <f>#REF!</f>
        <v>#REF!</v>
      </c>
      <c r="B120" s="152" t="e">
        <f>#REF!</f>
        <v>#REF!</v>
      </c>
      <c r="C120" s="150" t="e">
        <f>#REF!</f>
        <v>#REF!</v>
      </c>
      <c r="D120" s="152" t="e">
        <f>#REF!</f>
        <v>#REF!</v>
      </c>
      <c r="E120" s="199" t="e">
        <f>#REF!</f>
        <v>#REF!</v>
      </c>
      <c r="F120" s="152"/>
      <c r="G120" s="152"/>
      <c r="H120" s="115"/>
      <c r="I120" s="115"/>
      <c r="J120" s="115"/>
      <c r="K120" s="115"/>
      <c r="L120" s="115"/>
      <c r="M120" s="115"/>
      <c r="N120" s="115"/>
      <c r="O120" s="115"/>
      <c r="P120" s="115"/>
      <c r="Q120" s="115"/>
      <c r="R120" s="115"/>
      <c r="S120" s="115"/>
      <c r="T120" s="115"/>
      <c r="U120" s="115"/>
      <c r="V120" s="115"/>
    </row>
    <row r="121" spans="1:22" ht="12.75">
      <c r="A121" s="152" t="e">
        <f>#REF!</f>
        <v>#REF!</v>
      </c>
      <c r="B121" s="152" t="e">
        <f>#REF!</f>
        <v>#REF!</v>
      </c>
      <c r="C121" s="150" t="e">
        <f>#REF!</f>
        <v>#REF!</v>
      </c>
      <c r="D121" s="152" t="e">
        <f>#REF!</f>
        <v>#REF!</v>
      </c>
      <c r="E121" s="199" t="e">
        <f>#REF!</f>
        <v>#REF!</v>
      </c>
      <c r="F121" s="152"/>
      <c r="G121" s="152"/>
      <c r="H121" s="115"/>
      <c r="I121" s="115"/>
      <c r="J121" s="115"/>
      <c r="K121" s="115"/>
      <c r="L121" s="115"/>
      <c r="M121" s="115"/>
      <c r="N121" s="115"/>
      <c r="O121" s="115"/>
      <c r="P121" s="115"/>
      <c r="Q121" s="115"/>
      <c r="R121" s="115"/>
      <c r="S121" s="115"/>
      <c r="T121" s="115"/>
      <c r="U121" s="115"/>
      <c r="V121" s="115"/>
    </row>
    <row r="122" spans="1:22" ht="12.75">
      <c r="A122" s="152" t="e">
        <f>#REF!</f>
        <v>#REF!</v>
      </c>
      <c r="B122" s="152" t="e">
        <f>#REF!</f>
        <v>#REF!</v>
      </c>
      <c r="C122" s="150" t="e">
        <f>#REF!</f>
        <v>#REF!</v>
      </c>
      <c r="D122" s="152" t="e">
        <f>#REF!</f>
        <v>#REF!</v>
      </c>
      <c r="E122" s="199" t="e">
        <f>#REF!</f>
        <v>#REF!</v>
      </c>
      <c r="F122" s="152"/>
      <c r="G122" s="152"/>
      <c r="H122" s="115"/>
      <c r="I122" s="115"/>
      <c r="J122" s="115"/>
      <c r="K122" s="115"/>
      <c r="L122" s="115"/>
      <c r="M122" s="115"/>
      <c r="N122" s="115"/>
      <c r="O122" s="115"/>
      <c r="P122" s="115"/>
      <c r="Q122" s="115"/>
      <c r="R122" s="115"/>
      <c r="S122" s="115"/>
      <c r="T122" s="115"/>
      <c r="U122" s="115"/>
      <c r="V122" s="115"/>
    </row>
    <row r="123" spans="1:22" ht="12.75">
      <c r="A123" s="152" t="e">
        <f>#REF!</f>
        <v>#REF!</v>
      </c>
      <c r="B123" s="152" t="e">
        <f>#REF!</f>
        <v>#REF!</v>
      </c>
      <c r="C123" s="150" t="e">
        <f>#REF!</f>
        <v>#REF!</v>
      </c>
      <c r="D123" s="152" t="e">
        <f>#REF!</f>
        <v>#REF!</v>
      </c>
      <c r="E123" s="199" t="e">
        <f>#REF!</f>
        <v>#REF!</v>
      </c>
      <c r="F123" s="152"/>
      <c r="G123" s="152"/>
      <c r="H123" s="115"/>
      <c r="I123" s="115"/>
      <c r="J123" s="115"/>
      <c r="K123" s="115"/>
      <c r="L123" s="115"/>
      <c r="M123" s="115"/>
      <c r="N123" s="115"/>
      <c r="O123" s="115"/>
      <c r="P123" s="115"/>
      <c r="Q123" s="115"/>
      <c r="R123" s="115"/>
      <c r="S123" s="115"/>
      <c r="T123" s="115"/>
      <c r="U123" s="115"/>
      <c r="V123" s="115"/>
    </row>
    <row r="124" spans="1:22" ht="12.75">
      <c r="A124" s="152" t="e">
        <f>#REF!</f>
        <v>#REF!</v>
      </c>
      <c r="B124" s="152" t="e">
        <f>#REF!</f>
        <v>#REF!</v>
      </c>
      <c r="C124" s="150" t="e">
        <f>#REF!</f>
        <v>#REF!</v>
      </c>
      <c r="D124" s="152" t="e">
        <f>#REF!</f>
        <v>#REF!</v>
      </c>
      <c r="E124" s="199" t="e">
        <f>#REF!</f>
        <v>#REF!</v>
      </c>
      <c r="F124" s="152"/>
      <c r="G124" s="152"/>
      <c r="H124" s="115"/>
      <c r="I124" s="115"/>
      <c r="J124" s="115"/>
      <c r="K124" s="115"/>
      <c r="L124" s="115"/>
      <c r="M124" s="115"/>
      <c r="N124" s="115"/>
      <c r="O124" s="115"/>
      <c r="P124" s="115"/>
      <c r="Q124" s="115"/>
      <c r="R124" s="115"/>
      <c r="S124" s="115"/>
      <c r="T124" s="115"/>
      <c r="U124" s="115"/>
      <c r="V124" s="115"/>
    </row>
    <row r="125" spans="1:22" ht="12.75">
      <c r="A125" s="152" t="e">
        <f>#REF!</f>
        <v>#REF!</v>
      </c>
      <c r="B125" s="152" t="e">
        <f>#REF!</f>
        <v>#REF!</v>
      </c>
      <c r="C125" s="150" t="e">
        <f>#REF!</f>
        <v>#REF!</v>
      </c>
      <c r="D125" s="152" t="e">
        <f>#REF!</f>
        <v>#REF!</v>
      </c>
      <c r="E125" s="199" t="e">
        <f>#REF!</f>
        <v>#REF!</v>
      </c>
      <c r="F125" s="152"/>
      <c r="G125" s="152"/>
      <c r="H125" s="115"/>
      <c r="I125" s="115"/>
      <c r="J125" s="115"/>
      <c r="K125" s="115"/>
      <c r="L125" s="115"/>
      <c r="M125" s="115"/>
      <c r="N125" s="115"/>
      <c r="O125" s="115"/>
      <c r="P125" s="115"/>
      <c r="Q125" s="115"/>
      <c r="R125" s="115"/>
      <c r="S125" s="115"/>
      <c r="T125" s="115"/>
      <c r="U125" s="115"/>
      <c r="V125" s="115"/>
    </row>
    <row r="126" spans="1:22" ht="12.75">
      <c r="A126" s="152" t="e">
        <f>#REF!</f>
        <v>#REF!</v>
      </c>
      <c r="B126" s="152" t="e">
        <f>#REF!</f>
        <v>#REF!</v>
      </c>
      <c r="C126" s="150" t="e">
        <f>#REF!</f>
        <v>#REF!</v>
      </c>
      <c r="D126" s="152" t="e">
        <f>#REF!</f>
        <v>#REF!</v>
      </c>
      <c r="E126" s="199" t="e">
        <f>#REF!</f>
        <v>#REF!</v>
      </c>
      <c r="F126" s="152"/>
      <c r="G126" s="152"/>
      <c r="H126" s="115"/>
      <c r="I126" s="115"/>
      <c r="J126" s="115"/>
      <c r="K126" s="115"/>
      <c r="L126" s="115"/>
      <c r="M126" s="115"/>
      <c r="N126" s="115"/>
      <c r="O126" s="115"/>
      <c r="P126" s="115"/>
      <c r="Q126" s="115"/>
      <c r="R126" s="115"/>
      <c r="S126" s="115"/>
      <c r="T126" s="115"/>
      <c r="U126" s="115"/>
      <c r="V126" s="115"/>
    </row>
    <row r="127" spans="1:22" ht="12.75">
      <c r="A127" s="152" t="e">
        <f>#REF!</f>
        <v>#REF!</v>
      </c>
      <c r="B127" s="152" t="e">
        <f>#REF!</f>
        <v>#REF!</v>
      </c>
      <c r="C127" s="150" t="e">
        <f>#REF!</f>
        <v>#REF!</v>
      </c>
      <c r="D127" s="152" t="e">
        <f>#REF!</f>
        <v>#REF!</v>
      </c>
      <c r="E127" s="199" t="e">
        <f>#REF!</f>
        <v>#REF!</v>
      </c>
      <c r="F127" s="152"/>
      <c r="G127" s="152"/>
      <c r="H127" s="115"/>
      <c r="I127" s="115"/>
      <c r="J127" s="115"/>
      <c r="K127" s="115"/>
      <c r="L127" s="115"/>
      <c r="M127" s="115"/>
      <c r="N127" s="115"/>
      <c r="O127" s="115"/>
      <c r="P127" s="115"/>
      <c r="Q127" s="115"/>
      <c r="R127" s="115"/>
      <c r="S127" s="115"/>
      <c r="T127" s="115"/>
      <c r="U127" s="115"/>
      <c r="V127" s="115"/>
    </row>
    <row r="128" spans="1:22" ht="12.75">
      <c r="A128" s="152" t="e">
        <f>#REF!</f>
        <v>#REF!</v>
      </c>
      <c r="B128" s="152" t="e">
        <f>#REF!</f>
        <v>#REF!</v>
      </c>
      <c r="C128" s="150" t="e">
        <f>#REF!</f>
        <v>#REF!</v>
      </c>
      <c r="D128" s="152" t="e">
        <f>#REF!</f>
        <v>#REF!</v>
      </c>
      <c r="E128" s="199" t="e">
        <f>#REF!</f>
        <v>#REF!</v>
      </c>
      <c r="F128" s="152"/>
      <c r="G128" s="152"/>
      <c r="H128" s="115"/>
      <c r="I128" s="115"/>
      <c r="J128" s="115"/>
      <c r="K128" s="115"/>
      <c r="L128" s="115"/>
      <c r="M128" s="115"/>
      <c r="N128" s="115"/>
      <c r="O128" s="115"/>
      <c r="P128" s="115"/>
      <c r="Q128" s="115"/>
      <c r="R128" s="115"/>
      <c r="S128" s="115"/>
      <c r="T128" s="115"/>
      <c r="U128" s="115"/>
      <c r="V128" s="115"/>
    </row>
    <row r="129" spans="1:22" ht="12.75">
      <c r="A129" s="152" t="e">
        <f>#REF!</f>
        <v>#REF!</v>
      </c>
      <c r="B129" s="152" t="e">
        <f>#REF!</f>
        <v>#REF!</v>
      </c>
      <c r="C129" s="150" t="e">
        <f>#REF!</f>
        <v>#REF!</v>
      </c>
      <c r="D129" s="152" t="e">
        <f>#REF!</f>
        <v>#REF!</v>
      </c>
      <c r="E129" s="199" t="e">
        <f>#REF!</f>
        <v>#REF!</v>
      </c>
      <c r="F129" s="152"/>
      <c r="G129" s="152"/>
      <c r="H129" s="115"/>
      <c r="I129" s="115"/>
      <c r="J129" s="115"/>
      <c r="K129" s="115"/>
      <c r="L129" s="115"/>
      <c r="M129" s="115"/>
      <c r="N129" s="115"/>
      <c r="O129" s="115"/>
      <c r="P129" s="115"/>
      <c r="Q129" s="115"/>
      <c r="R129" s="115"/>
      <c r="S129" s="115"/>
      <c r="T129" s="115"/>
      <c r="U129" s="115"/>
      <c r="V129" s="115"/>
    </row>
    <row r="130" spans="1:22" ht="12.75">
      <c r="A130" s="152" t="e">
        <f>#REF!</f>
        <v>#REF!</v>
      </c>
      <c r="B130" s="152" t="e">
        <f>#REF!</f>
        <v>#REF!</v>
      </c>
      <c r="C130" s="150" t="e">
        <f>#REF!</f>
        <v>#REF!</v>
      </c>
      <c r="D130" s="152" t="e">
        <f>#REF!</f>
        <v>#REF!</v>
      </c>
      <c r="E130" s="199" t="e">
        <f>#REF!</f>
        <v>#REF!</v>
      </c>
      <c r="F130" s="152"/>
      <c r="G130" s="152"/>
      <c r="H130" s="115"/>
      <c r="I130" s="115"/>
      <c r="J130" s="115"/>
      <c r="K130" s="115"/>
      <c r="L130" s="115"/>
      <c r="M130" s="115"/>
      <c r="N130" s="115"/>
      <c r="O130" s="115"/>
      <c r="P130" s="115"/>
      <c r="Q130" s="115"/>
      <c r="R130" s="115"/>
      <c r="S130" s="115"/>
      <c r="T130" s="115"/>
      <c r="U130" s="115"/>
      <c r="V130" s="115"/>
    </row>
    <row r="131" spans="1:22" ht="12.75">
      <c r="A131" s="152" t="e">
        <f>#REF!</f>
        <v>#REF!</v>
      </c>
      <c r="B131" s="152" t="e">
        <f>#REF!</f>
        <v>#REF!</v>
      </c>
      <c r="C131" s="150" t="e">
        <f>#REF!</f>
        <v>#REF!</v>
      </c>
      <c r="D131" s="152" t="e">
        <f>#REF!</f>
        <v>#REF!</v>
      </c>
      <c r="E131" s="199" t="e">
        <f>#REF!</f>
        <v>#REF!</v>
      </c>
      <c r="F131" s="152"/>
      <c r="G131" s="152"/>
      <c r="H131" s="115"/>
      <c r="I131" s="115"/>
      <c r="J131" s="115"/>
      <c r="K131" s="115"/>
      <c r="L131" s="115"/>
      <c r="M131" s="115"/>
      <c r="N131" s="115"/>
      <c r="O131" s="115"/>
      <c r="P131" s="115"/>
      <c r="Q131" s="115"/>
      <c r="R131" s="115"/>
      <c r="S131" s="115"/>
      <c r="T131" s="115"/>
      <c r="U131" s="115"/>
      <c r="V131" s="115"/>
    </row>
    <row r="132" spans="1:22" ht="12.75">
      <c r="A132" s="152" t="e">
        <f>#REF!</f>
        <v>#REF!</v>
      </c>
      <c r="B132" s="152" t="e">
        <f>#REF!</f>
        <v>#REF!</v>
      </c>
      <c r="C132" s="150" t="e">
        <f>#REF!</f>
        <v>#REF!</v>
      </c>
      <c r="D132" s="152" t="e">
        <f>#REF!</f>
        <v>#REF!</v>
      </c>
      <c r="E132" s="199" t="e">
        <f>#REF!</f>
        <v>#REF!</v>
      </c>
      <c r="F132" s="152"/>
      <c r="G132" s="152"/>
      <c r="H132" s="115"/>
      <c r="I132" s="115"/>
      <c r="J132" s="115"/>
      <c r="K132" s="115"/>
      <c r="L132" s="115"/>
      <c r="M132" s="115"/>
      <c r="N132" s="115"/>
      <c r="O132" s="115"/>
      <c r="P132" s="115"/>
      <c r="Q132" s="115"/>
      <c r="R132" s="115"/>
      <c r="S132" s="115"/>
      <c r="T132" s="115"/>
      <c r="U132" s="115"/>
      <c r="V132" s="115"/>
    </row>
    <row r="133" spans="1:22" ht="12.75">
      <c r="A133" s="152" t="e">
        <f>#REF!</f>
        <v>#REF!</v>
      </c>
      <c r="B133" s="152" t="e">
        <f>#REF!</f>
        <v>#REF!</v>
      </c>
      <c r="C133" s="150" t="e">
        <f>#REF!</f>
        <v>#REF!</v>
      </c>
      <c r="D133" s="152" t="e">
        <f>#REF!</f>
        <v>#REF!</v>
      </c>
      <c r="E133" s="199" t="e">
        <f>#REF!</f>
        <v>#REF!</v>
      </c>
      <c r="F133" s="152"/>
      <c r="G133" s="152"/>
      <c r="H133" s="115"/>
      <c r="I133" s="115"/>
      <c r="J133" s="115"/>
      <c r="K133" s="115"/>
      <c r="L133" s="115"/>
      <c r="M133" s="115"/>
      <c r="N133" s="115"/>
      <c r="O133" s="115"/>
      <c r="P133" s="115"/>
      <c r="Q133" s="115"/>
      <c r="R133" s="115"/>
      <c r="S133" s="115"/>
      <c r="T133" s="115"/>
      <c r="U133" s="115"/>
      <c r="V133" s="115"/>
    </row>
    <row r="134" spans="1:22" ht="12.75">
      <c r="A134" s="152" t="e">
        <f>#REF!</f>
        <v>#REF!</v>
      </c>
      <c r="B134" s="152" t="e">
        <f>#REF!</f>
        <v>#REF!</v>
      </c>
      <c r="C134" s="150" t="e">
        <f>#REF!</f>
        <v>#REF!</v>
      </c>
      <c r="D134" s="152" t="e">
        <f>#REF!</f>
        <v>#REF!</v>
      </c>
      <c r="E134" s="199" t="e">
        <f>#REF!</f>
        <v>#REF!</v>
      </c>
      <c r="F134" s="152"/>
      <c r="G134" s="152"/>
      <c r="H134" s="115"/>
      <c r="I134" s="115"/>
      <c r="J134" s="115"/>
      <c r="K134" s="115"/>
      <c r="L134" s="115"/>
      <c r="M134" s="115"/>
      <c r="N134" s="115"/>
      <c r="O134" s="115"/>
      <c r="P134" s="115"/>
      <c r="Q134" s="115"/>
      <c r="R134" s="115"/>
      <c r="S134" s="115"/>
      <c r="T134" s="115"/>
      <c r="U134" s="115"/>
      <c r="V134" s="115"/>
    </row>
    <row r="135" spans="1:22" ht="12.75">
      <c r="A135" s="152" t="e">
        <f t="shared" ref="A135:E135" si="5">#REF!</f>
        <v>#REF!</v>
      </c>
      <c r="B135" s="152" t="e">
        <f t="shared" si="5"/>
        <v>#REF!</v>
      </c>
      <c r="C135" s="152" t="e">
        <f t="shared" si="5"/>
        <v>#REF!</v>
      </c>
      <c r="D135" s="152" t="e">
        <f t="shared" si="5"/>
        <v>#REF!</v>
      </c>
      <c r="E135" s="152" t="e">
        <f t="shared" si="5"/>
        <v>#REF!</v>
      </c>
      <c r="F135" s="152"/>
      <c r="G135" s="152"/>
      <c r="H135" s="115"/>
      <c r="I135" s="115"/>
      <c r="J135" s="115"/>
      <c r="K135" s="115"/>
      <c r="L135" s="115"/>
      <c r="M135" s="115"/>
      <c r="N135" s="115"/>
      <c r="O135" s="115"/>
      <c r="P135" s="115"/>
      <c r="Q135" s="115"/>
      <c r="R135" s="115"/>
      <c r="S135" s="115"/>
      <c r="T135" s="115"/>
      <c r="U135" s="115"/>
      <c r="V135" s="115"/>
    </row>
    <row r="136" spans="1:22" ht="12.75">
      <c r="A136" s="152" t="e">
        <f>#REF!</f>
        <v>#REF!</v>
      </c>
      <c r="B136" s="152" t="e">
        <f>#REF!</f>
        <v>#REF!</v>
      </c>
      <c r="C136" s="150" t="e">
        <f>#REF!</f>
        <v>#REF!</v>
      </c>
      <c r="D136" s="152" t="e">
        <f>#REF!</f>
        <v>#REF!</v>
      </c>
      <c r="E136" s="199" t="e">
        <f>#REF!</f>
        <v>#REF!</v>
      </c>
      <c r="F136" s="152"/>
      <c r="G136" s="152"/>
      <c r="H136" s="115"/>
      <c r="I136" s="115"/>
      <c r="J136" s="115"/>
      <c r="K136" s="115"/>
      <c r="L136" s="115"/>
      <c r="M136" s="115"/>
      <c r="N136" s="115"/>
      <c r="O136" s="115"/>
      <c r="P136" s="115"/>
      <c r="Q136" s="115"/>
      <c r="R136" s="115"/>
      <c r="S136" s="115"/>
      <c r="T136" s="115"/>
      <c r="U136" s="115"/>
      <c r="V136" s="115"/>
    </row>
    <row r="137" spans="1:22" ht="12.75">
      <c r="A137" s="152" t="e">
        <f>#REF!</f>
        <v>#REF!</v>
      </c>
      <c r="B137" s="152" t="e">
        <f>#REF!</f>
        <v>#REF!</v>
      </c>
      <c r="C137" s="150" t="e">
        <f>#REF!</f>
        <v>#REF!</v>
      </c>
      <c r="D137" s="152" t="e">
        <f>#REF!</f>
        <v>#REF!</v>
      </c>
      <c r="E137" s="199" t="e">
        <f>#REF!</f>
        <v>#REF!</v>
      </c>
      <c r="F137" s="152"/>
      <c r="G137" s="152"/>
      <c r="H137" s="115"/>
      <c r="I137" s="115"/>
      <c r="J137" s="115"/>
      <c r="K137" s="115"/>
      <c r="L137" s="115"/>
      <c r="M137" s="115"/>
      <c r="N137" s="115"/>
      <c r="O137" s="115"/>
      <c r="P137" s="115"/>
      <c r="Q137" s="115"/>
      <c r="R137" s="115"/>
      <c r="S137" s="115"/>
      <c r="T137" s="115"/>
      <c r="U137" s="115"/>
      <c r="V137" s="115"/>
    </row>
    <row r="138" spans="1:22" ht="12.75">
      <c r="A138" s="152" t="e">
        <f>#REF!</f>
        <v>#REF!</v>
      </c>
      <c r="B138" s="152" t="e">
        <f>#REF!</f>
        <v>#REF!</v>
      </c>
      <c r="C138" s="150" t="e">
        <f>#REF!</f>
        <v>#REF!</v>
      </c>
      <c r="D138" s="152" t="e">
        <f>#REF!</f>
        <v>#REF!</v>
      </c>
      <c r="E138" s="199" t="e">
        <f>#REF!</f>
        <v>#REF!</v>
      </c>
      <c r="F138" s="152"/>
      <c r="G138" s="152"/>
      <c r="H138" s="115"/>
      <c r="I138" s="115"/>
      <c r="J138" s="115"/>
      <c r="K138" s="115"/>
      <c r="L138" s="115"/>
      <c r="M138" s="115"/>
      <c r="N138" s="115"/>
      <c r="O138" s="115"/>
      <c r="P138" s="115"/>
      <c r="Q138" s="115"/>
      <c r="R138" s="115"/>
      <c r="S138" s="115"/>
      <c r="T138" s="115"/>
      <c r="U138" s="115"/>
      <c r="V138" s="115"/>
    </row>
    <row r="139" spans="1:22" ht="12.75">
      <c r="A139" s="152" t="e">
        <f>#REF!</f>
        <v>#REF!</v>
      </c>
      <c r="B139" s="152" t="e">
        <f>#REF!</f>
        <v>#REF!</v>
      </c>
      <c r="C139" s="150" t="e">
        <f>#REF!</f>
        <v>#REF!</v>
      </c>
      <c r="D139" s="152" t="e">
        <f>#REF!</f>
        <v>#REF!</v>
      </c>
      <c r="E139" s="199" t="e">
        <f>#REF!</f>
        <v>#REF!</v>
      </c>
      <c r="F139" s="152"/>
      <c r="G139" s="152"/>
      <c r="H139" s="115"/>
      <c r="I139" s="115"/>
      <c r="J139" s="115"/>
      <c r="K139" s="115"/>
      <c r="L139" s="115"/>
      <c r="M139" s="115"/>
      <c r="N139" s="115"/>
      <c r="O139" s="115"/>
      <c r="P139" s="115"/>
      <c r="Q139" s="115"/>
      <c r="R139" s="115"/>
      <c r="S139" s="115"/>
      <c r="T139" s="115"/>
      <c r="U139" s="115"/>
      <c r="V139" s="115"/>
    </row>
    <row r="140" spans="1:22" ht="12.75">
      <c r="A140" s="152" t="e">
        <f>#REF!</f>
        <v>#REF!</v>
      </c>
      <c r="B140" s="152" t="e">
        <f>#REF!</f>
        <v>#REF!</v>
      </c>
      <c r="C140" s="150" t="e">
        <f>#REF!</f>
        <v>#REF!</v>
      </c>
      <c r="D140" s="152" t="e">
        <f>#REF!</f>
        <v>#REF!</v>
      </c>
      <c r="E140" s="199" t="e">
        <f>#REF!</f>
        <v>#REF!</v>
      </c>
      <c r="F140" s="152"/>
      <c r="G140" s="152"/>
      <c r="H140" s="115"/>
      <c r="I140" s="115"/>
      <c r="J140" s="115"/>
      <c r="K140" s="115"/>
      <c r="L140" s="115"/>
      <c r="M140" s="115"/>
      <c r="N140" s="115"/>
      <c r="O140" s="115"/>
      <c r="P140" s="115"/>
      <c r="Q140" s="115"/>
      <c r="R140" s="115"/>
      <c r="S140" s="115"/>
      <c r="T140" s="115"/>
      <c r="U140" s="115"/>
      <c r="V140" s="115"/>
    </row>
    <row r="141" spans="1:22" ht="12.75">
      <c r="A141" s="152" t="e">
        <f>#REF!</f>
        <v>#REF!</v>
      </c>
      <c r="B141" s="152" t="e">
        <f>#REF!</f>
        <v>#REF!</v>
      </c>
      <c r="C141" s="150" t="e">
        <f>#REF!</f>
        <v>#REF!</v>
      </c>
      <c r="D141" s="152" t="e">
        <f>#REF!</f>
        <v>#REF!</v>
      </c>
      <c r="E141" s="199" t="e">
        <f>#REF!</f>
        <v>#REF!</v>
      </c>
      <c r="F141" s="152"/>
      <c r="G141" s="152"/>
      <c r="H141" s="115"/>
      <c r="I141" s="115"/>
      <c r="J141" s="115"/>
      <c r="K141" s="115"/>
      <c r="L141" s="115"/>
      <c r="M141" s="115"/>
      <c r="N141" s="115"/>
      <c r="O141" s="115"/>
      <c r="P141" s="115"/>
      <c r="Q141" s="115"/>
      <c r="R141" s="115"/>
      <c r="S141" s="115"/>
      <c r="T141" s="115"/>
      <c r="U141" s="115"/>
      <c r="V141" s="115"/>
    </row>
    <row r="142" spans="1:22" ht="12.75">
      <c r="A142" s="152" t="e">
        <f>#REF!</f>
        <v>#REF!</v>
      </c>
      <c r="B142" s="152" t="e">
        <f>#REF!</f>
        <v>#REF!</v>
      </c>
      <c r="C142" s="150" t="e">
        <f>#REF!</f>
        <v>#REF!</v>
      </c>
      <c r="D142" s="152" t="e">
        <f>#REF!</f>
        <v>#REF!</v>
      </c>
      <c r="E142" s="199" t="e">
        <f>#REF!</f>
        <v>#REF!</v>
      </c>
      <c r="F142" s="152"/>
      <c r="G142" s="152"/>
      <c r="H142" s="115"/>
      <c r="I142" s="115"/>
      <c r="J142" s="115"/>
      <c r="K142" s="115"/>
      <c r="L142" s="115"/>
      <c r="M142" s="115"/>
      <c r="N142" s="115"/>
      <c r="O142" s="115"/>
      <c r="P142" s="115"/>
      <c r="Q142" s="115"/>
      <c r="R142" s="115"/>
      <c r="S142" s="115"/>
      <c r="T142" s="115"/>
      <c r="U142" s="115"/>
      <c r="V142" s="115"/>
    </row>
    <row r="143" spans="1:22" ht="12.75">
      <c r="A143" s="152" t="e">
        <f>#REF!</f>
        <v>#REF!</v>
      </c>
      <c r="B143" s="152" t="e">
        <f>#REF!</f>
        <v>#REF!</v>
      </c>
      <c r="C143" s="150" t="e">
        <f>#REF!</f>
        <v>#REF!</v>
      </c>
      <c r="D143" s="152" t="e">
        <f>#REF!</f>
        <v>#REF!</v>
      </c>
      <c r="E143" s="152" t="e">
        <f>#REF!</f>
        <v>#REF!</v>
      </c>
      <c r="F143" s="152"/>
      <c r="G143" s="152"/>
      <c r="H143" s="115"/>
      <c r="I143" s="115"/>
      <c r="J143" s="115"/>
      <c r="K143" s="115"/>
      <c r="L143" s="115"/>
      <c r="M143" s="115"/>
      <c r="N143" s="115"/>
      <c r="O143" s="115"/>
      <c r="P143" s="115"/>
      <c r="Q143" s="115"/>
      <c r="R143" s="115"/>
      <c r="S143" s="115"/>
      <c r="T143" s="115"/>
      <c r="U143" s="115"/>
      <c r="V143" s="115"/>
    </row>
    <row r="144" spans="1:22" ht="12.75">
      <c r="A144" s="152" t="e">
        <f>#REF!</f>
        <v>#REF!</v>
      </c>
      <c r="B144" s="152" t="e">
        <f>#REF!</f>
        <v>#REF!</v>
      </c>
      <c r="C144" s="150" t="e">
        <f>#REF!</f>
        <v>#REF!</v>
      </c>
      <c r="D144" s="152" t="e">
        <f>#REF!</f>
        <v>#REF!</v>
      </c>
      <c r="E144" s="152" t="e">
        <f>#REF!</f>
        <v>#REF!</v>
      </c>
      <c r="F144" s="152"/>
      <c r="G144" s="152"/>
      <c r="H144" s="115"/>
      <c r="I144" s="115"/>
      <c r="J144" s="115"/>
      <c r="K144" s="115"/>
      <c r="L144" s="115"/>
      <c r="M144" s="115"/>
      <c r="N144" s="115"/>
      <c r="O144" s="115"/>
      <c r="P144" s="115"/>
      <c r="Q144" s="115"/>
      <c r="R144" s="115"/>
      <c r="S144" s="115"/>
      <c r="T144" s="115"/>
      <c r="U144" s="115"/>
      <c r="V144" s="115"/>
    </row>
    <row r="145" spans="1:22" ht="12.75">
      <c r="A145" s="152" t="e">
        <f>#REF!</f>
        <v>#REF!</v>
      </c>
      <c r="B145" s="152" t="e">
        <f>#REF!</f>
        <v>#REF!</v>
      </c>
      <c r="C145" s="150" t="e">
        <f>#REF!</f>
        <v>#REF!</v>
      </c>
      <c r="D145" s="152" t="e">
        <f>#REF!</f>
        <v>#REF!</v>
      </c>
      <c r="E145" s="199" t="e">
        <f>#REF!</f>
        <v>#REF!</v>
      </c>
      <c r="F145" s="152"/>
      <c r="G145" s="152"/>
      <c r="H145" s="115"/>
      <c r="I145" s="115"/>
      <c r="J145" s="115"/>
      <c r="K145" s="115"/>
      <c r="L145" s="115"/>
      <c r="M145" s="115"/>
      <c r="N145" s="115"/>
      <c r="O145" s="115"/>
      <c r="P145" s="115"/>
      <c r="Q145" s="115"/>
      <c r="R145" s="115"/>
      <c r="S145" s="115"/>
      <c r="T145" s="115"/>
      <c r="U145" s="115"/>
      <c r="V145" s="115"/>
    </row>
    <row r="146" spans="1:22" ht="12.75">
      <c r="A146" s="152" t="e">
        <f>#REF!</f>
        <v>#REF!</v>
      </c>
      <c r="B146" s="152" t="e">
        <f>#REF!</f>
        <v>#REF!</v>
      </c>
      <c r="C146" s="150" t="e">
        <f>#REF!</f>
        <v>#REF!</v>
      </c>
      <c r="D146" s="152" t="e">
        <f>#REF!</f>
        <v>#REF!</v>
      </c>
      <c r="E146" s="199" t="e">
        <f>#REF!</f>
        <v>#REF!</v>
      </c>
      <c r="F146" s="152"/>
      <c r="G146" s="152"/>
      <c r="H146" s="115"/>
      <c r="I146" s="115"/>
      <c r="J146" s="115"/>
      <c r="K146" s="115"/>
      <c r="L146" s="115"/>
      <c r="M146" s="115"/>
      <c r="N146" s="115"/>
      <c r="O146" s="115"/>
      <c r="P146" s="115"/>
      <c r="Q146" s="115"/>
      <c r="R146" s="115"/>
      <c r="S146" s="115"/>
      <c r="T146" s="115"/>
      <c r="U146" s="115"/>
      <c r="V146" s="115"/>
    </row>
    <row r="147" spans="1:22" ht="12.75">
      <c r="A147" s="152" t="e">
        <f>#REF!</f>
        <v>#REF!</v>
      </c>
      <c r="B147" s="152" t="e">
        <f>#REF!</f>
        <v>#REF!</v>
      </c>
      <c r="C147" s="150" t="e">
        <f>#REF!</f>
        <v>#REF!</v>
      </c>
      <c r="D147" s="152" t="e">
        <f>#REF!</f>
        <v>#REF!</v>
      </c>
      <c r="E147" s="199" t="e">
        <f>#REF!</f>
        <v>#REF!</v>
      </c>
      <c r="F147" s="152"/>
      <c r="G147" s="152"/>
      <c r="H147" s="115"/>
      <c r="I147" s="115"/>
      <c r="J147" s="115"/>
      <c r="K147" s="115"/>
      <c r="L147" s="115"/>
      <c r="M147" s="115"/>
      <c r="N147" s="115"/>
      <c r="O147" s="115"/>
      <c r="P147" s="115"/>
      <c r="Q147" s="115"/>
      <c r="R147" s="115"/>
      <c r="S147" s="115"/>
      <c r="T147" s="115"/>
      <c r="U147" s="115"/>
      <c r="V147" s="115"/>
    </row>
    <row r="148" spans="1:22" ht="12.75">
      <c r="A148" s="152" t="e">
        <f>#REF!</f>
        <v>#REF!</v>
      </c>
      <c r="B148" s="152" t="e">
        <f>#REF!</f>
        <v>#REF!</v>
      </c>
      <c r="C148" s="150" t="e">
        <f>#REF!</f>
        <v>#REF!</v>
      </c>
      <c r="D148" s="152" t="e">
        <f>#REF!</f>
        <v>#REF!</v>
      </c>
      <c r="E148" s="199" t="e">
        <f>#REF!</f>
        <v>#REF!</v>
      </c>
      <c r="F148" s="152"/>
      <c r="G148" s="152"/>
      <c r="H148" s="115"/>
      <c r="I148" s="115"/>
      <c r="J148" s="115"/>
      <c r="K148" s="115"/>
      <c r="L148" s="115"/>
      <c r="M148" s="115"/>
      <c r="N148" s="115"/>
      <c r="O148" s="115"/>
      <c r="P148" s="115"/>
      <c r="Q148" s="115"/>
      <c r="R148" s="115"/>
      <c r="S148" s="115"/>
      <c r="T148" s="115"/>
      <c r="U148" s="115"/>
      <c r="V148" s="115"/>
    </row>
    <row r="149" spans="1:22" ht="12.75">
      <c r="A149" s="152" t="e">
        <f>#REF!</f>
        <v>#REF!</v>
      </c>
      <c r="B149" s="152" t="e">
        <f>#REF!</f>
        <v>#REF!</v>
      </c>
      <c r="C149" s="150" t="e">
        <f>#REF!</f>
        <v>#REF!</v>
      </c>
      <c r="D149" s="152" t="e">
        <f>#REF!</f>
        <v>#REF!</v>
      </c>
      <c r="E149" s="199" t="e">
        <f>#REF!</f>
        <v>#REF!</v>
      </c>
      <c r="F149" s="152"/>
      <c r="G149" s="152"/>
      <c r="H149" s="115"/>
      <c r="I149" s="115"/>
      <c r="J149" s="115"/>
      <c r="K149" s="115"/>
      <c r="L149" s="115"/>
      <c r="M149" s="115"/>
      <c r="N149" s="115"/>
      <c r="O149" s="115"/>
      <c r="P149" s="115"/>
      <c r="Q149" s="115"/>
      <c r="R149" s="115"/>
      <c r="S149" s="115"/>
      <c r="T149" s="115"/>
      <c r="U149" s="115"/>
      <c r="V149" s="115"/>
    </row>
    <row r="150" spans="1:22" ht="12.75">
      <c r="A150" s="152" t="e">
        <f>#REF!</f>
        <v>#REF!</v>
      </c>
      <c r="B150" s="152" t="e">
        <f>#REF!</f>
        <v>#REF!</v>
      </c>
      <c r="C150" s="150" t="e">
        <f>#REF!</f>
        <v>#REF!</v>
      </c>
      <c r="D150" s="152" t="e">
        <f>#REF!</f>
        <v>#REF!</v>
      </c>
      <c r="E150" s="199" t="e">
        <f>#REF!</f>
        <v>#REF!</v>
      </c>
      <c r="F150" s="152"/>
      <c r="G150" s="152"/>
      <c r="H150" s="115"/>
      <c r="I150" s="115"/>
      <c r="J150" s="115"/>
      <c r="K150" s="115"/>
      <c r="L150" s="115"/>
      <c r="M150" s="115"/>
      <c r="N150" s="115"/>
      <c r="O150" s="115"/>
      <c r="P150" s="115"/>
      <c r="Q150" s="115"/>
      <c r="R150" s="115"/>
      <c r="S150" s="115"/>
      <c r="T150" s="115"/>
      <c r="U150" s="115"/>
      <c r="V150" s="115"/>
    </row>
    <row r="151" spans="1:22" ht="12.75">
      <c r="A151" s="152" t="e">
        <f>#REF!</f>
        <v>#REF!</v>
      </c>
      <c r="B151" s="152" t="e">
        <f>#REF!</f>
        <v>#REF!</v>
      </c>
      <c r="C151" s="150" t="e">
        <f>#REF!</f>
        <v>#REF!</v>
      </c>
      <c r="D151" s="152" t="e">
        <f>#REF!</f>
        <v>#REF!</v>
      </c>
      <c r="E151" s="199" t="e">
        <f>#REF!</f>
        <v>#REF!</v>
      </c>
      <c r="F151" s="152"/>
      <c r="G151" s="152"/>
      <c r="H151" s="115"/>
      <c r="I151" s="115"/>
      <c r="J151" s="115"/>
      <c r="K151" s="115"/>
      <c r="L151" s="115"/>
      <c r="M151" s="115"/>
      <c r="N151" s="115"/>
      <c r="O151" s="115"/>
      <c r="P151" s="115"/>
      <c r="Q151" s="115"/>
      <c r="R151" s="115"/>
      <c r="S151" s="115"/>
      <c r="T151" s="115"/>
      <c r="U151" s="115"/>
      <c r="V151" s="115"/>
    </row>
    <row r="152" spans="1:22" ht="12.75">
      <c r="A152" s="152" t="e">
        <f>#REF!</f>
        <v>#REF!</v>
      </c>
      <c r="B152" s="152" t="e">
        <f>#REF!</f>
        <v>#REF!</v>
      </c>
      <c r="C152" s="150" t="e">
        <f>#REF!</f>
        <v>#REF!</v>
      </c>
      <c r="D152" s="152" t="e">
        <f>#REF!</f>
        <v>#REF!</v>
      </c>
      <c r="E152" s="199" t="e">
        <f>#REF!</f>
        <v>#REF!</v>
      </c>
      <c r="F152" s="152"/>
      <c r="G152" s="152"/>
      <c r="H152" s="115"/>
      <c r="I152" s="115"/>
      <c r="J152" s="115"/>
      <c r="K152" s="115"/>
      <c r="L152" s="115"/>
      <c r="M152" s="115"/>
      <c r="N152" s="115"/>
      <c r="O152" s="115"/>
      <c r="P152" s="115"/>
      <c r="Q152" s="115"/>
      <c r="R152" s="115"/>
      <c r="S152" s="115"/>
      <c r="T152" s="115"/>
      <c r="U152" s="115"/>
      <c r="V152" s="115"/>
    </row>
    <row r="153" spans="1:22" ht="12.75">
      <c r="A153" s="152" t="e">
        <f>#REF!</f>
        <v>#REF!</v>
      </c>
      <c r="B153" s="152" t="e">
        <f>#REF!</f>
        <v>#REF!</v>
      </c>
      <c r="C153" s="150" t="e">
        <f>#REF!</f>
        <v>#REF!</v>
      </c>
      <c r="D153" s="152" t="e">
        <f>#REF!</f>
        <v>#REF!</v>
      </c>
      <c r="E153" s="199" t="e">
        <f>#REF!</f>
        <v>#REF!</v>
      </c>
      <c r="F153" s="152"/>
      <c r="G153" s="152"/>
      <c r="H153" s="115"/>
      <c r="I153" s="115"/>
      <c r="J153" s="115"/>
      <c r="K153" s="115"/>
      <c r="L153" s="115"/>
      <c r="M153" s="115"/>
      <c r="N153" s="115"/>
      <c r="O153" s="115"/>
      <c r="P153" s="115"/>
      <c r="Q153" s="115"/>
      <c r="R153" s="115"/>
      <c r="S153" s="115"/>
      <c r="T153" s="115"/>
      <c r="U153" s="115"/>
      <c r="V153" s="115"/>
    </row>
    <row r="154" spans="1:22" ht="12.75">
      <c r="A154" s="152" t="e">
        <f>#REF!</f>
        <v>#REF!</v>
      </c>
      <c r="B154" s="152" t="e">
        <f>#REF!</f>
        <v>#REF!</v>
      </c>
      <c r="C154" s="150" t="e">
        <f>#REF!</f>
        <v>#REF!</v>
      </c>
      <c r="D154" s="152" t="e">
        <f>#REF!</f>
        <v>#REF!</v>
      </c>
      <c r="E154" s="199" t="e">
        <f>#REF!</f>
        <v>#REF!</v>
      </c>
      <c r="F154" s="152"/>
      <c r="G154" s="152"/>
      <c r="H154" s="115"/>
      <c r="I154" s="115"/>
      <c r="J154" s="115"/>
      <c r="K154" s="115"/>
      <c r="L154" s="115"/>
      <c r="M154" s="115"/>
      <c r="N154" s="115"/>
      <c r="O154" s="115"/>
      <c r="P154" s="115"/>
      <c r="Q154" s="115"/>
      <c r="R154" s="115"/>
      <c r="S154" s="115"/>
      <c r="T154" s="115"/>
      <c r="U154" s="115"/>
      <c r="V154" s="115"/>
    </row>
    <row r="155" spans="1:22" ht="12.75">
      <c r="A155" s="152" t="e">
        <f>#REF!</f>
        <v>#REF!</v>
      </c>
      <c r="B155" s="152" t="e">
        <f>#REF!</f>
        <v>#REF!</v>
      </c>
      <c r="C155" s="150" t="e">
        <f>#REF!</f>
        <v>#REF!</v>
      </c>
      <c r="D155" s="152" t="e">
        <f>#REF!</f>
        <v>#REF!</v>
      </c>
      <c r="E155" s="199" t="e">
        <f>#REF!</f>
        <v>#REF!</v>
      </c>
      <c r="F155" s="152"/>
      <c r="G155" s="152"/>
      <c r="H155" s="115"/>
      <c r="I155" s="115"/>
      <c r="J155" s="115"/>
      <c r="K155" s="115"/>
      <c r="L155" s="115"/>
      <c r="M155" s="115"/>
      <c r="N155" s="115"/>
      <c r="O155" s="115"/>
      <c r="P155" s="115"/>
      <c r="Q155" s="115"/>
      <c r="R155" s="115"/>
      <c r="S155" s="115"/>
      <c r="T155" s="115"/>
      <c r="U155" s="115"/>
      <c r="V155" s="115"/>
    </row>
    <row r="156" spans="1:22" ht="12.75">
      <c r="A156" s="152" t="e">
        <f>#REF!</f>
        <v>#REF!</v>
      </c>
      <c r="B156" s="152" t="e">
        <f>#REF!</f>
        <v>#REF!</v>
      </c>
      <c r="C156" s="150" t="e">
        <f>#REF!</f>
        <v>#REF!</v>
      </c>
      <c r="D156" s="152" t="e">
        <f>#REF!</f>
        <v>#REF!</v>
      </c>
      <c r="E156" s="199" t="e">
        <f>#REF!</f>
        <v>#REF!</v>
      </c>
      <c r="F156" s="152"/>
      <c r="G156" s="152"/>
      <c r="H156" s="115"/>
      <c r="I156" s="115"/>
      <c r="J156" s="115"/>
      <c r="K156" s="115"/>
      <c r="L156" s="115"/>
      <c r="M156" s="115"/>
      <c r="N156" s="115"/>
      <c r="O156" s="115"/>
      <c r="P156" s="115"/>
      <c r="Q156" s="115"/>
      <c r="R156" s="115"/>
      <c r="S156" s="115"/>
      <c r="T156" s="115"/>
      <c r="U156" s="115"/>
      <c r="V156" s="115"/>
    </row>
    <row r="157" spans="1:22" ht="12.75">
      <c r="A157" s="152" t="e">
        <f>#REF!</f>
        <v>#REF!</v>
      </c>
      <c r="B157" s="152" t="e">
        <f>#REF!</f>
        <v>#REF!</v>
      </c>
      <c r="C157" s="150" t="e">
        <f>#REF!</f>
        <v>#REF!</v>
      </c>
      <c r="D157" s="152" t="e">
        <f>#REF!</f>
        <v>#REF!</v>
      </c>
      <c r="E157" s="199" t="e">
        <f>#REF!</f>
        <v>#REF!</v>
      </c>
      <c r="F157" s="152"/>
      <c r="G157" s="152"/>
      <c r="H157" s="115"/>
      <c r="I157" s="115"/>
      <c r="J157" s="115"/>
      <c r="K157" s="115"/>
      <c r="L157" s="115"/>
      <c r="M157" s="115"/>
      <c r="N157" s="115"/>
      <c r="O157" s="115"/>
      <c r="P157" s="115"/>
      <c r="Q157" s="115"/>
      <c r="R157" s="115"/>
      <c r="S157" s="115"/>
      <c r="T157" s="115"/>
      <c r="U157" s="115"/>
      <c r="V157" s="115"/>
    </row>
    <row r="158" spans="1:22" ht="12.75">
      <c r="A158" s="152" t="e">
        <f>#REF!</f>
        <v>#REF!</v>
      </c>
      <c r="B158" s="152" t="e">
        <f>#REF!</f>
        <v>#REF!</v>
      </c>
      <c r="C158" s="150" t="e">
        <f>#REF!</f>
        <v>#REF!</v>
      </c>
      <c r="D158" s="152" t="e">
        <f>#REF!</f>
        <v>#REF!</v>
      </c>
      <c r="E158" s="199" t="e">
        <f>#REF!</f>
        <v>#REF!</v>
      </c>
      <c r="F158" s="152"/>
      <c r="G158" s="152"/>
      <c r="H158" s="115"/>
      <c r="I158" s="115"/>
      <c r="J158" s="115"/>
      <c r="K158" s="115"/>
      <c r="L158" s="115"/>
      <c r="M158" s="115"/>
      <c r="N158" s="115"/>
      <c r="O158" s="115"/>
      <c r="P158" s="115"/>
      <c r="Q158" s="115"/>
      <c r="R158" s="115"/>
      <c r="S158" s="115"/>
      <c r="T158" s="115"/>
      <c r="U158" s="115"/>
      <c r="V158" s="115"/>
    </row>
    <row r="159" spans="1:22" ht="12.75">
      <c r="A159" s="152" t="e">
        <f>#REF!</f>
        <v>#REF!</v>
      </c>
      <c r="B159" s="152" t="e">
        <f>#REF!</f>
        <v>#REF!</v>
      </c>
      <c r="C159" s="150" t="e">
        <f>#REF!</f>
        <v>#REF!</v>
      </c>
      <c r="D159" s="152" t="e">
        <f>#REF!</f>
        <v>#REF!</v>
      </c>
      <c r="E159" s="199" t="e">
        <f>#REF!</f>
        <v>#REF!</v>
      </c>
      <c r="F159" s="152"/>
      <c r="G159" s="152"/>
      <c r="H159" s="115"/>
      <c r="I159" s="115"/>
      <c r="J159" s="115"/>
      <c r="K159" s="115"/>
      <c r="L159" s="115"/>
      <c r="M159" s="115"/>
      <c r="N159" s="115"/>
      <c r="O159" s="115"/>
      <c r="P159" s="115"/>
      <c r="Q159" s="115"/>
      <c r="R159" s="115"/>
      <c r="S159" s="115"/>
      <c r="T159" s="115"/>
      <c r="U159" s="115"/>
      <c r="V159" s="115"/>
    </row>
    <row r="160" spans="1:22" ht="12.75">
      <c r="A160" s="152" t="e">
        <f>#REF!</f>
        <v>#REF!</v>
      </c>
      <c r="B160" s="152" t="e">
        <f>#REF!</f>
        <v>#REF!</v>
      </c>
      <c r="C160" s="150" t="e">
        <f>#REF!</f>
        <v>#REF!</v>
      </c>
      <c r="D160" s="152" t="e">
        <f>#REF!</f>
        <v>#REF!</v>
      </c>
      <c r="E160" s="199" t="e">
        <f>#REF!</f>
        <v>#REF!</v>
      </c>
      <c r="F160" s="152"/>
      <c r="G160" s="152"/>
      <c r="H160" s="115"/>
      <c r="I160" s="115"/>
      <c r="J160" s="115"/>
      <c r="K160" s="115"/>
      <c r="L160" s="115"/>
      <c r="M160" s="115"/>
      <c r="N160" s="115"/>
      <c r="O160" s="115"/>
      <c r="P160" s="115"/>
      <c r="Q160" s="115"/>
      <c r="R160" s="115"/>
      <c r="S160" s="115"/>
      <c r="T160" s="115"/>
      <c r="U160" s="115"/>
      <c r="V160" s="115"/>
    </row>
    <row r="161" spans="1:22" ht="12.75">
      <c r="A161" s="152" t="e">
        <f>#REF!</f>
        <v>#REF!</v>
      </c>
      <c r="B161" s="152" t="e">
        <f>#REF!</f>
        <v>#REF!</v>
      </c>
      <c r="C161" s="150" t="e">
        <f>#REF!</f>
        <v>#REF!</v>
      </c>
      <c r="D161" s="152" t="e">
        <f>#REF!</f>
        <v>#REF!</v>
      </c>
      <c r="E161" s="199" t="e">
        <f>#REF!</f>
        <v>#REF!</v>
      </c>
      <c r="F161" s="152"/>
      <c r="G161" s="152"/>
      <c r="H161" s="115"/>
      <c r="I161" s="115"/>
      <c r="J161" s="115"/>
      <c r="K161" s="115"/>
      <c r="L161" s="115"/>
      <c r="M161" s="115"/>
      <c r="N161" s="115"/>
      <c r="O161" s="115"/>
      <c r="P161" s="115"/>
      <c r="Q161" s="115"/>
      <c r="R161" s="115"/>
      <c r="S161" s="115"/>
      <c r="T161" s="115"/>
      <c r="U161" s="115"/>
      <c r="V161" s="115"/>
    </row>
    <row r="162" spans="1:22" ht="12.75">
      <c r="A162" s="152" t="e">
        <f>#REF!</f>
        <v>#REF!</v>
      </c>
      <c r="B162" s="152" t="e">
        <f>#REF!</f>
        <v>#REF!</v>
      </c>
      <c r="C162" s="150" t="e">
        <f>#REF!</f>
        <v>#REF!</v>
      </c>
      <c r="D162" s="152" t="e">
        <f>#REF!</f>
        <v>#REF!</v>
      </c>
      <c r="E162" s="199" t="e">
        <f>#REF!</f>
        <v>#REF!</v>
      </c>
      <c r="F162" s="152"/>
      <c r="G162" s="152"/>
      <c r="H162" s="115"/>
      <c r="I162" s="115"/>
      <c r="J162" s="115"/>
      <c r="K162" s="115"/>
      <c r="L162" s="115"/>
      <c r="M162" s="115"/>
      <c r="N162" s="115"/>
      <c r="O162" s="115"/>
      <c r="P162" s="115"/>
      <c r="Q162" s="115"/>
      <c r="R162" s="115"/>
      <c r="S162" s="115"/>
      <c r="T162" s="115"/>
      <c r="U162" s="115"/>
      <c r="V162" s="115"/>
    </row>
    <row r="163" spans="1:22" ht="12.75">
      <c r="A163" s="152" t="e">
        <f>#REF!</f>
        <v>#REF!</v>
      </c>
      <c r="B163" s="152" t="e">
        <f>#REF!</f>
        <v>#REF!</v>
      </c>
      <c r="C163" s="150" t="e">
        <f>#REF!</f>
        <v>#REF!</v>
      </c>
      <c r="D163" s="152" t="e">
        <f>#REF!</f>
        <v>#REF!</v>
      </c>
      <c r="E163" s="199" t="e">
        <f>#REF!</f>
        <v>#REF!</v>
      </c>
      <c r="F163" s="152"/>
      <c r="G163" s="152"/>
      <c r="H163" s="115"/>
      <c r="I163" s="115"/>
      <c r="J163" s="115"/>
      <c r="K163" s="115"/>
      <c r="L163" s="115"/>
      <c r="M163" s="115"/>
      <c r="N163" s="115"/>
      <c r="O163" s="115"/>
      <c r="P163" s="115"/>
      <c r="Q163" s="115"/>
      <c r="R163" s="115"/>
      <c r="S163" s="115"/>
      <c r="T163" s="115"/>
      <c r="U163" s="115"/>
      <c r="V163" s="115"/>
    </row>
    <row r="164" spans="1:22" ht="12.75">
      <c r="A164" s="152" t="e">
        <f>#REF!</f>
        <v>#REF!</v>
      </c>
      <c r="B164" s="152" t="e">
        <f>#REF!</f>
        <v>#REF!</v>
      </c>
      <c r="C164" s="150" t="e">
        <f>#REF!</f>
        <v>#REF!</v>
      </c>
      <c r="D164" s="152" t="e">
        <f>#REF!</f>
        <v>#REF!</v>
      </c>
      <c r="E164" s="199" t="e">
        <f>#REF!</f>
        <v>#REF!</v>
      </c>
      <c r="F164" s="152"/>
      <c r="G164" s="152"/>
      <c r="H164" s="115"/>
      <c r="I164" s="115"/>
      <c r="J164" s="115"/>
      <c r="K164" s="115"/>
      <c r="L164" s="115"/>
      <c r="M164" s="115"/>
      <c r="N164" s="115"/>
      <c r="O164" s="115"/>
      <c r="P164" s="115"/>
      <c r="Q164" s="115"/>
      <c r="R164" s="115"/>
      <c r="S164" s="115"/>
      <c r="T164" s="115"/>
      <c r="U164" s="115"/>
      <c r="V164" s="115"/>
    </row>
    <row r="165" spans="1:22" ht="12.75">
      <c r="A165" s="152" t="e">
        <f>#REF!</f>
        <v>#REF!</v>
      </c>
      <c r="B165" s="152" t="e">
        <f>#REF!</f>
        <v>#REF!</v>
      </c>
      <c r="C165" s="150" t="e">
        <f>#REF!</f>
        <v>#REF!</v>
      </c>
      <c r="D165" s="152" t="e">
        <f>#REF!</f>
        <v>#REF!</v>
      </c>
      <c r="E165" s="199" t="e">
        <f>#REF!</f>
        <v>#REF!</v>
      </c>
      <c r="F165" s="152"/>
      <c r="G165" s="152"/>
      <c r="H165" s="115"/>
      <c r="I165" s="115"/>
      <c r="J165" s="115"/>
      <c r="K165" s="115"/>
      <c r="L165" s="115"/>
      <c r="M165" s="115"/>
      <c r="N165" s="115"/>
      <c r="O165" s="115"/>
      <c r="P165" s="115"/>
      <c r="Q165" s="115"/>
      <c r="R165" s="115"/>
      <c r="S165" s="115"/>
      <c r="T165" s="115"/>
      <c r="U165" s="115"/>
      <c r="V165" s="115"/>
    </row>
    <row r="166" spans="1:22" ht="12.75">
      <c r="A166" s="152" t="e">
        <f>#REF!</f>
        <v>#REF!</v>
      </c>
      <c r="B166" s="152" t="e">
        <f>#REF!</f>
        <v>#REF!</v>
      </c>
      <c r="C166" s="150" t="e">
        <f>#REF!</f>
        <v>#REF!</v>
      </c>
      <c r="D166" s="152" t="e">
        <f>#REF!</f>
        <v>#REF!</v>
      </c>
      <c r="E166" s="205" t="e">
        <f>#REF!</f>
        <v>#REF!</v>
      </c>
      <c r="F166" s="152"/>
      <c r="G166" s="152"/>
      <c r="H166" s="115"/>
      <c r="I166" s="115"/>
      <c r="J166" s="115"/>
      <c r="K166" s="115"/>
      <c r="L166" s="115"/>
      <c r="M166" s="115"/>
      <c r="N166" s="115"/>
      <c r="O166" s="115"/>
      <c r="P166" s="115"/>
      <c r="Q166" s="115"/>
      <c r="R166" s="115"/>
      <c r="S166" s="115"/>
      <c r="T166" s="115"/>
      <c r="U166" s="115"/>
      <c r="V166" s="115"/>
    </row>
    <row r="167" spans="1:22" ht="12.75">
      <c r="A167" s="152" t="e">
        <f>#REF!</f>
        <v>#REF!</v>
      </c>
      <c r="B167" s="152" t="e">
        <f>#REF!</f>
        <v>#REF!</v>
      </c>
      <c r="C167" s="150" t="e">
        <f>#REF!</f>
        <v>#REF!</v>
      </c>
      <c r="D167" s="152" t="e">
        <f>#REF!</f>
        <v>#REF!</v>
      </c>
      <c r="E167" s="199" t="e">
        <f>#REF!</f>
        <v>#REF!</v>
      </c>
      <c r="F167" s="152"/>
      <c r="G167" s="152"/>
      <c r="H167" s="115"/>
      <c r="I167" s="115"/>
      <c r="J167" s="115"/>
      <c r="K167" s="115"/>
      <c r="L167" s="115"/>
      <c r="M167" s="115"/>
      <c r="N167" s="115"/>
      <c r="O167" s="115"/>
      <c r="P167" s="115"/>
      <c r="Q167" s="115"/>
      <c r="R167" s="115"/>
      <c r="S167" s="115"/>
      <c r="T167" s="115"/>
      <c r="U167" s="115"/>
      <c r="V167" s="115"/>
    </row>
    <row r="168" spans="1:22" ht="12.75">
      <c r="A168" s="152" t="e">
        <f>#REF!</f>
        <v>#REF!</v>
      </c>
      <c r="B168" s="152" t="e">
        <f>#REF!</f>
        <v>#REF!</v>
      </c>
      <c r="C168" s="150" t="e">
        <f>#REF!</f>
        <v>#REF!</v>
      </c>
      <c r="D168" s="152" t="e">
        <f>#REF!</f>
        <v>#REF!</v>
      </c>
      <c r="E168" s="199" t="e">
        <f>#REF!</f>
        <v>#REF!</v>
      </c>
      <c r="F168" s="152"/>
      <c r="G168" s="152"/>
      <c r="H168" s="115"/>
      <c r="I168" s="115"/>
      <c r="J168" s="115"/>
      <c r="K168" s="115"/>
      <c r="L168" s="115"/>
      <c r="M168" s="115"/>
      <c r="N168" s="115"/>
      <c r="O168" s="115"/>
      <c r="P168" s="115"/>
      <c r="Q168" s="115"/>
      <c r="R168" s="115"/>
      <c r="S168" s="115"/>
      <c r="T168" s="115"/>
      <c r="U168" s="115"/>
      <c r="V168" s="115"/>
    </row>
    <row r="169" spans="1:22" ht="12.75">
      <c r="A169" s="152" t="e">
        <f>#REF!</f>
        <v>#REF!</v>
      </c>
      <c r="B169" s="152" t="e">
        <f>#REF!</f>
        <v>#REF!</v>
      </c>
      <c r="C169" s="150" t="e">
        <f>#REF!</f>
        <v>#REF!</v>
      </c>
      <c r="D169" s="152" t="e">
        <f>#REF!</f>
        <v>#REF!</v>
      </c>
      <c r="E169" s="199" t="e">
        <f>#REF!</f>
        <v>#REF!</v>
      </c>
      <c r="F169" s="152"/>
      <c r="G169" s="152"/>
      <c r="H169" s="115"/>
      <c r="I169" s="115"/>
      <c r="J169" s="115"/>
      <c r="K169" s="115"/>
      <c r="L169" s="115"/>
      <c r="M169" s="115"/>
      <c r="N169" s="115"/>
      <c r="O169" s="115"/>
      <c r="P169" s="115"/>
      <c r="Q169" s="115"/>
      <c r="R169" s="115"/>
      <c r="S169" s="115"/>
      <c r="T169" s="115"/>
      <c r="U169" s="115"/>
      <c r="V169" s="115"/>
    </row>
    <row r="170" spans="1:22" ht="12.75">
      <c r="A170" s="152" t="e">
        <f>#REF!</f>
        <v>#REF!</v>
      </c>
      <c r="B170" s="152" t="e">
        <f>#REF!</f>
        <v>#REF!</v>
      </c>
      <c r="C170" s="150" t="e">
        <f>#REF!</f>
        <v>#REF!</v>
      </c>
      <c r="D170" s="152" t="e">
        <f>#REF!</f>
        <v>#REF!</v>
      </c>
      <c r="E170" s="199" t="e">
        <f>#REF!</f>
        <v>#REF!</v>
      </c>
      <c r="F170" s="152"/>
      <c r="G170" s="152"/>
      <c r="H170" s="115"/>
      <c r="I170" s="115"/>
      <c r="J170" s="115"/>
      <c r="K170" s="115"/>
      <c r="L170" s="115"/>
      <c r="M170" s="115"/>
      <c r="N170" s="115"/>
      <c r="O170" s="115"/>
      <c r="P170" s="115"/>
      <c r="Q170" s="115"/>
      <c r="R170" s="115"/>
      <c r="S170" s="115"/>
      <c r="T170" s="115"/>
      <c r="U170" s="115"/>
      <c r="V170" s="115"/>
    </row>
    <row r="171" spans="1:22" ht="12.75">
      <c r="A171" s="152" t="e">
        <f>#REF!</f>
        <v>#REF!</v>
      </c>
      <c r="B171" s="152" t="e">
        <f>#REF!</f>
        <v>#REF!</v>
      </c>
      <c r="C171" s="150" t="e">
        <f>#REF!</f>
        <v>#REF!</v>
      </c>
      <c r="D171" s="152" t="e">
        <f>#REF!</f>
        <v>#REF!</v>
      </c>
      <c r="E171" s="199" t="e">
        <f>#REF!</f>
        <v>#REF!</v>
      </c>
      <c r="F171" s="152"/>
      <c r="G171" s="152"/>
      <c r="H171" s="115"/>
      <c r="I171" s="115"/>
      <c r="J171" s="115"/>
      <c r="K171" s="115"/>
      <c r="L171" s="115"/>
      <c r="M171" s="115"/>
      <c r="N171" s="115"/>
      <c r="O171" s="115"/>
      <c r="P171" s="115"/>
      <c r="Q171" s="115"/>
      <c r="R171" s="115"/>
      <c r="S171" s="115"/>
      <c r="T171" s="115"/>
      <c r="U171" s="115"/>
      <c r="V171" s="115"/>
    </row>
    <row r="172" spans="1:22" ht="12.75">
      <c r="A172" s="152" t="e">
        <f>#REF!</f>
        <v>#REF!</v>
      </c>
      <c r="B172" s="152" t="e">
        <f>#REF!</f>
        <v>#REF!</v>
      </c>
      <c r="C172" s="150" t="e">
        <f>#REF!</f>
        <v>#REF!</v>
      </c>
      <c r="D172" s="152" t="e">
        <f>#REF!</f>
        <v>#REF!</v>
      </c>
      <c r="E172" s="199" t="e">
        <f>#REF!</f>
        <v>#REF!</v>
      </c>
      <c r="F172" s="152"/>
      <c r="G172" s="152"/>
      <c r="H172" s="115"/>
      <c r="I172" s="115"/>
      <c r="J172" s="115"/>
      <c r="K172" s="115"/>
      <c r="L172" s="115"/>
      <c r="M172" s="115"/>
      <c r="N172" s="115"/>
      <c r="O172" s="115"/>
      <c r="P172" s="115"/>
      <c r="Q172" s="115"/>
      <c r="R172" s="115"/>
      <c r="S172" s="115"/>
      <c r="T172" s="115"/>
      <c r="U172" s="115"/>
      <c r="V172" s="115"/>
    </row>
    <row r="173" spans="1:22" ht="12.75">
      <c r="A173" s="152" t="e">
        <f>#REF!</f>
        <v>#REF!</v>
      </c>
      <c r="B173" s="152" t="e">
        <f>#REF!</f>
        <v>#REF!</v>
      </c>
      <c r="C173" s="150" t="e">
        <f>#REF!</f>
        <v>#REF!</v>
      </c>
      <c r="D173" s="152" t="e">
        <f>#REF!</f>
        <v>#REF!</v>
      </c>
      <c r="E173" s="199" t="e">
        <f>#REF!</f>
        <v>#REF!</v>
      </c>
      <c r="F173" s="152"/>
      <c r="G173" s="152"/>
      <c r="H173" s="115"/>
      <c r="I173" s="115"/>
      <c r="J173" s="115"/>
      <c r="K173" s="115"/>
      <c r="L173" s="115"/>
      <c r="M173" s="115"/>
      <c r="N173" s="115"/>
      <c r="O173" s="115"/>
      <c r="P173" s="115"/>
      <c r="Q173" s="115"/>
      <c r="R173" s="115"/>
      <c r="S173" s="115"/>
      <c r="T173" s="115"/>
      <c r="U173" s="115"/>
      <c r="V173" s="115"/>
    </row>
    <row r="174" spans="1:22" ht="12.75">
      <c r="A174" s="152" t="e">
        <f>#REF!</f>
        <v>#REF!</v>
      </c>
      <c r="B174" s="152" t="e">
        <f>#REF!</f>
        <v>#REF!</v>
      </c>
      <c r="C174" s="150" t="e">
        <f>#REF!</f>
        <v>#REF!</v>
      </c>
      <c r="D174" s="152" t="e">
        <f>#REF!</f>
        <v>#REF!</v>
      </c>
      <c r="E174" s="199" t="e">
        <f>#REF!</f>
        <v>#REF!</v>
      </c>
      <c r="F174" s="152"/>
      <c r="G174" s="152"/>
      <c r="H174" s="115"/>
      <c r="I174" s="115"/>
      <c r="J174" s="115"/>
      <c r="K174" s="115"/>
      <c r="L174" s="115"/>
      <c r="M174" s="115"/>
      <c r="N174" s="115"/>
      <c r="O174" s="115"/>
      <c r="P174" s="115"/>
      <c r="Q174" s="115"/>
      <c r="R174" s="115"/>
      <c r="S174" s="115"/>
      <c r="T174" s="115"/>
      <c r="U174" s="115"/>
      <c r="V174" s="115"/>
    </row>
    <row r="175" spans="1:22" ht="12.75">
      <c r="A175" s="152" t="e">
        <f>#REF!</f>
        <v>#REF!</v>
      </c>
      <c r="B175" s="152" t="e">
        <f>#REF!</f>
        <v>#REF!</v>
      </c>
      <c r="C175" s="150" t="e">
        <f>#REF!</f>
        <v>#REF!</v>
      </c>
      <c r="D175" s="152" t="e">
        <f>#REF!</f>
        <v>#REF!</v>
      </c>
      <c r="E175" s="199" t="e">
        <f>#REF!</f>
        <v>#REF!</v>
      </c>
      <c r="F175" s="152"/>
      <c r="G175" s="152"/>
      <c r="H175" s="115"/>
      <c r="I175" s="115"/>
      <c r="J175" s="115"/>
      <c r="K175" s="115"/>
      <c r="L175" s="115"/>
      <c r="M175" s="115"/>
      <c r="N175" s="115"/>
      <c r="O175" s="115"/>
      <c r="P175" s="115"/>
      <c r="Q175" s="115"/>
      <c r="R175" s="115"/>
      <c r="S175" s="115"/>
      <c r="T175" s="115"/>
      <c r="U175" s="115"/>
      <c r="V175" s="115"/>
    </row>
    <row r="176" spans="1:22" ht="12.75">
      <c r="A176" s="152" t="e">
        <f>#REF!</f>
        <v>#REF!</v>
      </c>
      <c r="B176" s="152" t="e">
        <f>#REF!</f>
        <v>#REF!</v>
      </c>
      <c r="C176" s="150" t="e">
        <f>#REF!</f>
        <v>#REF!</v>
      </c>
      <c r="D176" s="152" t="e">
        <f>#REF!</f>
        <v>#REF!</v>
      </c>
      <c r="E176" s="199" t="e">
        <f>#REF!</f>
        <v>#REF!</v>
      </c>
      <c r="F176" s="152"/>
      <c r="G176" s="152"/>
      <c r="H176" s="115"/>
      <c r="I176" s="115"/>
      <c r="J176" s="115"/>
      <c r="K176" s="115"/>
      <c r="L176" s="115"/>
      <c r="M176" s="115"/>
      <c r="N176" s="115"/>
      <c r="O176" s="115"/>
      <c r="P176" s="115"/>
      <c r="Q176" s="115"/>
      <c r="R176" s="115"/>
      <c r="S176" s="115"/>
      <c r="T176" s="115"/>
      <c r="U176" s="115"/>
      <c r="V176" s="115"/>
    </row>
    <row r="177" spans="1:22" ht="12.75">
      <c r="A177" s="152" t="e">
        <f>#REF!</f>
        <v>#REF!</v>
      </c>
      <c r="B177" s="152" t="e">
        <f>#REF!</f>
        <v>#REF!</v>
      </c>
      <c r="C177" s="150" t="e">
        <f>#REF!</f>
        <v>#REF!</v>
      </c>
      <c r="D177" s="152" t="e">
        <f>#REF!</f>
        <v>#REF!</v>
      </c>
      <c r="E177" s="199" t="e">
        <f>#REF!</f>
        <v>#REF!</v>
      </c>
      <c r="F177" s="152"/>
      <c r="G177" s="152"/>
      <c r="H177" s="115"/>
      <c r="I177" s="115"/>
      <c r="J177" s="115"/>
      <c r="K177" s="115"/>
      <c r="L177" s="115"/>
      <c r="M177" s="115"/>
      <c r="N177" s="115"/>
      <c r="O177" s="115"/>
      <c r="P177" s="115"/>
      <c r="Q177" s="115"/>
      <c r="R177" s="115"/>
      <c r="S177" s="115"/>
      <c r="T177" s="115"/>
      <c r="U177" s="115"/>
      <c r="V177" s="115"/>
    </row>
    <row r="178" spans="1:22" ht="12.75">
      <c r="A178" s="152" t="e">
        <f>#REF!</f>
        <v>#REF!</v>
      </c>
      <c r="B178" s="152" t="e">
        <f>#REF!</f>
        <v>#REF!</v>
      </c>
      <c r="C178" s="150" t="e">
        <f>#REF!</f>
        <v>#REF!</v>
      </c>
      <c r="D178" s="152" t="e">
        <f>#REF!</f>
        <v>#REF!</v>
      </c>
      <c r="E178" s="199" t="e">
        <f>#REF!</f>
        <v>#REF!</v>
      </c>
      <c r="F178" s="152"/>
      <c r="G178" s="152"/>
      <c r="H178" s="115"/>
      <c r="I178" s="115"/>
      <c r="J178" s="115"/>
      <c r="K178" s="115"/>
      <c r="L178" s="115"/>
      <c r="M178" s="115"/>
      <c r="N178" s="115"/>
      <c r="O178" s="115"/>
      <c r="P178" s="115"/>
      <c r="Q178" s="115"/>
      <c r="R178" s="115"/>
      <c r="S178" s="115"/>
      <c r="T178" s="115"/>
      <c r="U178" s="115"/>
      <c r="V178" s="115"/>
    </row>
    <row r="179" spans="1:22" ht="12.75">
      <c r="A179" s="152" t="e">
        <f>#REF!</f>
        <v>#REF!</v>
      </c>
      <c r="B179" s="152" t="e">
        <f>#REF!</f>
        <v>#REF!</v>
      </c>
      <c r="C179" s="150" t="e">
        <f>#REF!</f>
        <v>#REF!</v>
      </c>
      <c r="D179" s="152" t="e">
        <f>#REF!</f>
        <v>#REF!</v>
      </c>
      <c r="E179" s="199" t="e">
        <f>#REF!</f>
        <v>#REF!</v>
      </c>
      <c r="F179" s="152"/>
      <c r="G179" s="152"/>
      <c r="H179" s="115"/>
      <c r="I179" s="115"/>
      <c r="J179" s="115"/>
      <c r="K179" s="115"/>
      <c r="L179" s="115"/>
      <c r="M179" s="115"/>
      <c r="N179" s="115"/>
      <c r="O179" s="115"/>
      <c r="P179" s="115"/>
      <c r="Q179" s="115"/>
      <c r="R179" s="115"/>
      <c r="S179" s="115"/>
      <c r="T179" s="115"/>
      <c r="U179" s="115"/>
      <c r="V179" s="115"/>
    </row>
    <row r="180" spans="1:22" ht="12.75">
      <c r="A180" s="152" t="e">
        <f>#REF!</f>
        <v>#REF!</v>
      </c>
      <c r="B180" s="152" t="e">
        <f>#REF!</f>
        <v>#REF!</v>
      </c>
      <c r="C180" s="150" t="e">
        <f>#REF!</f>
        <v>#REF!</v>
      </c>
      <c r="D180" s="152" t="e">
        <f>#REF!</f>
        <v>#REF!</v>
      </c>
      <c r="E180" s="199" t="e">
        <f>#REF!</f>
        <v>#REF!</v>
      </c>
      <c r="F180" s="152"/>
      <c r="G180" s="152"/>
      <c r="H180" s="115"/>
      <c r="I180" s="115"/>
      <c r="J180" s="115"/>
      <c r="K180" s="115"/>
      <c r="L180" s="115"/>
      <c r="M180" s="115"/>
      <c r="N180" s="115"/>
      <c r="O180" s="115"/>
      <c r="P180" s="115"/>
      <c r="Q180" s="115"/>
      <c r="R180" s="115"/>
      <c r="S180" s="115"/>
      <c r="T180" s="115"/>
      <c r="U180" s="115"/>
      <c r="V180" s="115"/>
    </row>
    <row r="181" spans="1:22" ht="12.75">
      <c r="A181" s="152" t="e">
        <f>#REF!</f>
        <v>#REF!</v>
      </c>
      <c r="B181" s="152" t="e">
        <f>#REF!</f>
        <v>#REF!</v>
      </c>
      <c r="C181" s="150" t="e">
        <f>#REF!</f>
        <v>#REF!</v>
      </c>
      <c r="D181" s="152" t="e">
        <f>#REF!</f>
        <v>#REF!</v>
      </c>
      <c r="E181" s="205" t="e">
        <f>#REF!</f>
        <v>#REF!</v>
      </c>
      <c r="F181" s="152"/>
      <c r="G181" s="152"/>
      <c r="H181" s="115"/>
      <c r="I181" s="115"/>
      <c r="J181" s="115"/>
      <c r="K181" s="115"/>
      <c r="L181" s="115"/>
      <c r="M181" s="115"/>
      <c r="N181" s="115"/>
      <c r="O181" s="115"/>
      <c r="P181" s="115"/>
      <c r="Q181" s="115"/>
      <c r="R181" s="115"/>
      <c r="S181" s="115"/>
      <c r="T181" s="115"/>
      <c r="U181" s="115"/>
      <c r="V181" s="115"/>
    </row>
    <row r="182" spans="1:22" ht="12.75">
      <c r="A182" s="152" t="e">
        <f>#REF!</f>
        <v>#REF!</v>
      </c>
      <c r="B182" s="152" t="e">
        <f>#REF!</f>
        <v>#REF!</v>
      </c>
      <c r="C182" s="150" t="e">
        <f>#REF!</f>
        <v>#REF!</v>
      </c>
      <c r="D182" s="152" t="e">
        <f>#REF!</f>
        <v>#REF!</v>
      </c>
      <c r="E182" s="199" t="e">
        <f>#REF!</f>
        <v>#REF!</v>
      </c>
      <c r="F182" s="152"/>
      <c r="G182" s="152"/>
      <c r="H182" s="115"/>
      <c r="I182" s="115"/>
      <c r="J182" s="115"/>
      <c r="K182" s="115"/>
      <c r="L182" s="115"/>
      <c r="M182" s="115"/>
      <c r="N182" s="115"/>
      <c r="O182" s="115"/>
      <c r="P182" s="115"/>
      <c r="Q182" s="115"/>
      <c r="R182" s="115"/>
      <c r="S182" s="115"/>
      <c r="T182" s="115"/>
      <c r="U182" s="115"/>
      <c r="V182" s="115"/>
    </row>
    <row r="183" spans="1:22" ht="12.75">
      <c r="A183" s="152" t="e">
        <f>#REF!</f>
        <v>#REF!</v>
      </c>
      <c r="B183" s="152" t="e">
        <f>#REF!</f>
        <v>#REF!</v>
      </c>
      <c r="C183" s="150" t="e">
        <f>#REF!</f>
        <v>#REF!</v>
      </c>
      <c r="D183" s="152" t="e">
        <f>#REF!</f>
        <v>#REF!</v>
      </c>
      <c r="E183" s="199" t="e">
        <f>#REF!</f>
        <v>#REF!</v>
      </c>
      <c r="F183" s="152"/>
      <c r="G183" s="152"/>
      <c r="H183" s="115"/>
      <c r="I183" s="115"/>
      <c r="J183" s="115"/>
      <c r="K183" s="115"/>
      <c r="L183" s="115"/>
      <c r="M183" s="115"/>
      <c r="N183" s="115"/>
      <c r="O183" s="115"/>
      <c r="P183" s="115"/>
      <c r="Q183" s="115"/>
      <c r="R183" s="115"/>
      <c r="S183" s="115"/>
      <c r="T183" s="115"/>
      <c r="U183" s="115"/>
      <c r="V183" s="115"/>
    </row>
    <row r="184" spans="1:22" ht="12.75">
      <c r="A184" s="152" t="e">
        <f>#REF!</f>
        <v>#REF!</v>
      </c>
      <c r="B184" s="152" t="e">
        <f>#REF!</f>
        <v>#REF!</v>
      </c>
      <c r="C184" s="150" t="e">
        <f>#REF!</f>
        <v>#REF!</v>
      </c>
      <c r="D184" s="152" t="e">
        <f>#REF!</f>
        <v>#REF!</v>
      </c>
      <c r="E184" s="199" t="e">
        <f>#REF!</f>
        <v>#REF!</v>
      </c>
      <c r="F184" s="152"/>
      <c r="G184" s="152"/>
      <c r="H184" s="115"/>
      <c r="I184" s="115"/>
      <c r="J184" s="115"/>
      <c r="K184" s="115"/>
      <c r="L184" s="115"/>
      <c r="M184" s="115"/>
      <c r="N184" s="115"/>
      <c r="O184" s="115"/>
      <c r="P184" s="115"/>
      <c r="Q184" s="115"/>
      <c r="R184" s="115"/>
      <c r="S184" s="115"/>
      <c r="T184" s="115"/>
      <c r="U184" s="115"/>
      <c r="V184" s="115"/>
    </row>
    <row r="185" spans="1:22" ht="12.75">
      <c r="A185" s="152" t="e">
        <f>#REF!</f>
        <v>#REF!</v>
      </c>
      <c r="B185" s="152" t="e">
        <f>#REF!</f>
        <v>#REF!</v>
      </c>
      <c r="C185" s="150" t="e">
        <f>#REF!</f>
        <v>#REF!</v>
      </c>
      <c r="D185" s="152" t="e">
        <f>#REF!</f>
        <v>#REF!</v>
      </c>
      <c r="E185" s="199" t="e">
        <f>#REF!</f>
        <v>#REF!</v>
      </c>
      <c r="F185" s="152"/>
      <c r="G185" s="152"/>
      <c r="H185" s="115"/>
      <c r="I185" s="115"/>
      <c r="J185" s="115"/>
      <c r="K185" s="115"/>
      <c r="L185" s="115"/>
      <c r="M185" s="115"/>
      <c r="N185" s="115"/>
      <c r="O185" s="115"/>
      <c r="P185" s="115"/>
      <c r="Q185" s="115"/>
      <c r="R185" s="115"/>
      <c r="S185" s="115"/>
      <c r="T185" s="115"/>
      <c r="U185" s="115"/>
      <c r="V185" s="115"/>
    </row>
    <row r="186" spans="1:22" ht="12.75">
      <c r="A186" s="152" t="e">
        <f>#REF!</f>
        <v>#REF!</v>
      </c>
      <c r="B186" s="152" t="e">
        <f>#REF!</f>
        <v>#REF!</v>
      </c>
      <c r="C186" s="150" t="e">
        <f>#REF!</f>
        <v>#REF!</v>
      </c>
      <c r="D186" s="152" t="e">
        <f>#REF!</f>
        <v>#REF!</v>
      </c>
      <c r="E186" s="199" t="e">
        <f>#REF!</f>
        <v>#REF!</v>
      </c>
      <c r="F186" s="152"/>
      <c r="G186" s="152"/>
      <c r="H186" s="115"/>
      <c r="I186" s="115"/>
      <c r="J186" s="115"/>
      <c r="K186" s="115"/>
      <c r="L186" s="115"/>
      <c r="M186" s="115"/>
      <c r="N186" s="115"/>
      <c r="O186" s="115"/>
      <c r="P186" s="115"/>
      <c r="Q186" s="115"/>
      <c r="R186" s="115"/>
      <c r="S186" s="115"/>
      <c r="T186" s="115"/>
      <c r="U186" s="115"/>
      <c r="V186" s="115"/>
    </row>
    <row r="187" spans="1:22" ht="12.75">
      <c r="A187" s="152" t="e">
        <f>#REF!</f>
        <v>#REF!</v>
      </c>
      <c r="B187" s="152" t="e">
        <f>#REF!</f>
        <v>#REF!</v>
      </c>
      <c r="C187" s="150" t="e">
        <f>#REF!</f>
        <v>#REF!</v>
      </c>
      <c r="D187" s="152" t="e">
        <f>#REF!</f>
        <v>#REF!</v>
      </c>
      <c r="E187" s="199" t="e">
        <f>#REF!</f>
        <v>#REF!</v>
      </c>
      <c r="F187" s="152"/>
      <c r="G187" s="152"/>
      <c r="H187" s="115"/>
      <c r="I187" s="115"/>
      <c r="J187" s="115"/>
      <c r="K187" s="115"/>
      <c r="L187" s="115"/>
      <c r="M187" s="115"/>
      <c r="N187" s="115"/>
      <c r="O187" s="115"/>
      <c r="P187" s="115"/>
      <c r="Q187" s="115"/>
      <c r="R187" s="115"/>
      <c r="S187" s="115"/>
      <c r="T187" s="115"/>
      <c r="U187" s="115"/>
      <c r="V187" s="115"/>
    </row>
    <row r="188" spans="1:22" ht="12.75">
      <c r="A188" s="152" t="e">
        <f>#REF!</f>
        <v>#REF!</v>
      </c>
      <c r="B188" s="152" t="e">
        <f>#REF!</f>
        <v>#REF!</v>
      </c>
      <c r="C188" s="150" t="e">
        <f>#REF!</f>
        <v>#REF!</v>
      </c>
      <c r="D188" s="152" t="e">
        <f>#REF!</f>
        <v>#REF!</v>
      </c>
      <c r="E188" s="199" t="e">
        <f>#REF!</f>
        <v>#REF!</v>
      </c>
      <c r="F188" s="152"/>
      <c r="G188" s="152"/>
      <c r="H188" s="115"/>
      <c r="I188" s="115"/>
      <c r="J188" s="115"/>
      <c r="K188" s="115"/>
      <c r="L188" s="115"/>
      <c r="M188" s="115"/>
      <c r="N188" s="115"/>
      <c r="O188" s="115"/>
      <c r="P188" s="115"/>
      <c r="Q188" s="115"/>
      <c r="R188" s="115"/>
      <c r="S188" s="115"/>
      <c r="T188" s="115"/>
      <c r="U188" s="115"/>
      <c r="V188" s="115"/>
    </row>
    <row r="189" spans="1:22" ht="12.75">
      <c r="A189" s="152" t="e">
        <f>#REF!</f>
        <v>#REF!</v>
      </c>
      <c r="B189" s="152" t="e">
        <f>#REF!</f>
        <v>#REF!</v>
      </c>
      <c r="C189" s="150" t="e">
        <f>#REF!</f>
        <v>#REF!</v>
      </c>
      <c r="D189" s="152" t="e">
        <f>#REF!</f>
        <v>#REF!</v>
      </c>
      <c r="E189" s="199" t="e">
        <f>#REF!</f>
        <v>#REF!</v>
      </c>
      <c r="F189" s="152"/>
      <c r="G189" s="152"/>
      <c r="H189" s="115"/>
      <c r="I189" s="115"/>
      <c r="J189" s="115"/>
      <c r="K189" s="115"/>
      <c r="L189" s="115"/>
      <c r="M189" s="115"/>
      <c r="N189" s="115"/>
      <c r="O189" s="115"/>
      <c r="P189" s="115"/>
      <c r="Q189" s="115"/>
      <c r="R189" s="115"/>
      <c r="S189" s="115"/>
      <c r="T189" s="115"/>
      <c r="U189" s="115"/>
      <c r="V189" s="115"/>
    </row>
    <row r="190" spans="1:22" ht="12.75">
      <c r="A190" s="152" t="e">
        <f>#REF!</f>
        <v>#REF!</v>
      </c>
      <c r="B190" s="152" t="e">
        <f>#REF!</f>
        <v>#REF!</v>
      </c>
      <c r="C190" s="150" t="e">
        <f>#REF!</f>
        <v>#REF!</v>
      </c>
      <c r="D190" s="152" t="e">
        <f>#REF!</f>
        <v>#REF!</v>
      </c>
      <c r="E190" s="199" t="e">
        <f>#REF!</f>
        <v>#REF!</v>
      </c>
      <c r="F190" s="152"/>
      <c r="G190" s="152"/>
      <c r="H190" s="115"/>
      <c r="I190" s="115"/>
      <c r="J190" s="115"/>
      <c r="K190" s="115"/>
      <c r="L190" s="115"/>
      <c r="M190" s="115"/>
      <c r="N190" s="115"/>
      <c r="O190" s="115"/>
      <c r="P190" s="115"/>
      <c r="Q190" s="115"/>
      <c r="R190" s="115"/>
      <c r="S190" s="115"/>
      <c r="T190" s="115"/>
      <c r="U190" s="115"/>
      <c r="V190" s="115"/>
    </row>
    <row r="191" spans="1:22" ht="12.75">
      <c r="A191" s="152" t="e">
        <f>#REF!</f>
        <v>#REF!</v>
      </c>
      <c r="B191" s="152" t="e">
        <f>#REF!</f>
        <v>#REF!</v>
      </c>
      <c r="C191" s="150" t="e">
        <f>#REF!</f>
        <v>#REF!</v>
      </c>
      <c r="D191" s="152" t="e">
        <f>#REF!</f>
        <v>#REF!</v>
      </c>
      <c r="E191" s="199" t="e">
        <f>#REF!</f>
        <v>#REF!</v>
      </c>
      <c r="F191" s="152"/>
      <c r="G191" s="152"/>
      <c r="H191" s="115"/>
      <c r="I191" s="115"/>
      <c r="J191" s="115"/>
      <c r="K191" s="115"/>
      <c r="L191" s="115"/>
      <c r="M191" s="115"/>
      <c r="N191" s="115"/>
      <c r="O191" s="115"/>
      <c r="P191" s="115"/>
      <c r="Q191" s="115"/>
      <c r="R191" s="115"/>
      <c r="S191" s="115"/>
      <c r="T191" s="115"/>
      <c r="U191" s="115"/>
      <c r="V191" s="115"/>
    </row>
    <row r="192" spans="1:22" ht="12.75">
      <c r="A192" s="152" t="e">
        <f>#REF!</f>
        <v>#REF!</v>
      </c>
      <c r="B192" s="152" t="e">
        <f>#REF!</f>
        <v>#REF!</v>
      </c>
      <c r="C192" s="150" t="e">
        <f>#REF!</f>
        <v>#REF!</v>
      </c>
      <c r="D192" s="152" t="e">
        <f>#REF!</f>
        <v>#REF!</v>
      </c>
      <c r="E192" s="199" t="e">
        <f>#REF!</f>
        <v>#REF!</v>
      </c>
      <c r="F192" s="152"/>
      <c r="G192" s="152"/>
      <c r="H192" s="115"/>
      <c r="I192" s="115"/>
      <c r="J192" s="115"/>
      <c r="K192" s="115"/>
      <c r="L192" s="115"/>
      <c r="M192" s="115"/>
      <c r="N192" s="115"/>
      <c r="O192" s="115"/>
      <c r="P192" s="115"/>
      <c r="Q192" s="115"/>
      <c r="R192" s="115"/>
      <c r="S192" s="115"/>
      <c r="T192" s="115"/>
      <c r="U192" s="115"/>
      <c r="V192" s="115"/>
    </row>
    <row r="193" spans="1:22" ht="12.75">
      <c r="A193" s="152" t="e">
        <f>#REF!</f>
        <v>#REF!</v>
      </c>
      <c r="B193" s="152" t="e">
        <f>#REF!</f>
        <v>#REF!</v>
      </c>
      <c r="C193" s="150" t="e">
        <f>#REF!</f>
        <v>#REF!</v>
      </c>
      <c r="D193" s="152" t="e">
        <f>#REF!</f>
        <v>#REF!</v>
      </c>
      <c r="E193" s="199" t="e">
        <f>#REF!</f>
        <v>#REF!</v>
      </c>
      <c r="F193" s="152"/>
      <c r="G193" s="152"/>
      <c r="H193" s="115"/>
      <c r="I193" s="115"/>
      <c r="J193" s="115"/>
      <c r="K193" s="115"/>
      <c r="L193" s="115"/>
      <c r="M193" s="115"/>
      <c r="N193" s="115"/>
      <c r="O193" s="115"/>
      <c r="P193" s="115"/>
      <c r="Q193" s="115"/>
      <c r="R193" s="115"/>
      <c r="S193" s="115"/>
      <c r="T193" s="115"/>
      <c r="U193" s="115"/>
      <c r="V193" s="115"/>
    </row>
    <row r="194" spans="1:22" ht="12.75">
      <c r="A194" s="152" t="e">
        <f>#REF!</f>
        <v>#REF!</v>
      </c>
      <c r="B194" s="152" t="e">
        <f>#REF!</f>
        <v>#REF!</v>
      </c>
      <c r="C194" s="150" t="e">
        <f>#REF!</f>
        <v>#REF!</v>
      </c>
      <c r="D194" s="152" t="e">
        <f>#REF!</f>
        <v>#REF!</v>
      </c>
      <c r="E194" s="199" t="e">
        <f>#REF!</f>
        <v>#REF!</v>
      </c>
      <c r="F194" s="152"/>
      <c r="G194" s="152"/>
      <c r="H194" s="115"/>
      <c r="I194" s="115"/>
      <c r="J194" s="115"/>
      <c r="K194" s="115"/>
      <c r="L194" s="115"/>
      <c r="M194" s="115"/>
      <c r="N194" s="115"/>
      <c r="O194" s="115"/>
      <c r="P194" s="115"/>
      <c r="Q194" s="115"/>
      <c r="R194" s="115"/>
      <c r="S194" s="115"/>
      <c r="T194" s="115"/>
      <c r="U194" s="115"/>
      <c r="V194" s="115"/>
    </row>
    <row r="195" spans="1:22" ht="12.75">
      <c r="A195" s="152" t="e">
        <f>#REF!</f>
        <v>#REF!</v>
      </c>
      <c r="B195" s="152" t="e">
        <f>#REF!</f>
        <v>#REF!</v>
      </c>
      <c r="C195" s="150" t="e">
        <f>#REF!</f>
        <v>#REF!</v>
      </c>
      <c r="D195" s="152" t="e">
        <f>#REF!</f>
        <v>#REF!</v>
      </c>
      <c r="E195" s="199" t="e">
        <f>#REF!</f>
        <v>#REF!</v>
      </c>
      <c r="F195" s="152"/>
      <c r="G195" s="152"/>
      <c r="H195" s="115"/>
      <c r="I195" s="115"/>
      <c r="J195" s="115"/>
      <c r="K195" s="115"/>
      <c r="L195" s="115"/>
      <c r="M195" s="115"/>
      <c r="N195" s="115"/>
      <c r="O195" s="115"/>
      <c r="P195" s="115"/>
      <c r="Q195" s="115"/>
      <c r="R195" s="115"/>
      <c r="S195" s="115"/>
      <c r="T195" s="115"/>
      <c r="U195" s="115"/>
      <c r="V195" s="115"/>
    </row>
    <row r="196" spans="1:22" ht="12.75">
      <c r="A196" s="152" t="e">
        <f>#REF!</f>
        <v>#REF!</v>
      </c>
      <c r="B196" s="152" t="e">
        <f>#REF!</f>
        <v>#REF!</v>
      </c>
      <c r="C196" s="150" t="e">
        <f>#REF!</f>
        <v>#REF!</v>
      </c>
      <c r="D196" s="152" t="e">
        <f>#REF!</f>
        <v>#REF!</v>
      </c>
      <c r="E196" s="199" t="e">
        <f>#REF!</f>
        <v>#REF!</v>
      </c>
      <c r="F196" s="152"/>
      <c r="G196" s="152"/>
      <c r="H196" s="115"/>
      <c r="I196" s="115"/>
      <c r="J196" s="115"/>
      <c r="K196" s="115"/>
      <c r="L196" s="115"/>
      <c r="M196" s="115"/>
      <c r="N196" s="115"/>
      <c r="O196" s="115"/>
      <c r="P196" s="115"/>
      <c r="Q196" s="115"/>
      <c r="R196" s="115"/>
      <c r="S196" s="115"/>
      <c r="T196" s="115"/>
      <c r="U196" s="115"/>
      <c r="V196" s="115"/>
    </row>
    <row r="197" spans="1:22" ht="12.75">
      <c r="A197" s="152" t="e">
        <f t="shared" ref="A197:E197" si="6">#REF!</f>
        <v>#REF!</v>
      </c>
      <c r="B197" s="152" t="e">
        <f t="shared" si="6"/>
        <v>#REF!</v>
      </c>
      <c r="C197" s="152" t="e">
        <f t="shared" si="6"/>
        <v>#REF!</v>
      </c>
      <c r="D197" s="152" t="e">
        <f t="shared" si="6"/>
        <v>#REF!</v>
      </c>
      <c r="E197" s="152" t="e">
        <f t="shared" si="6"/>
        <v>#REF!</v>
      </c>
      <c r="F197" s="152"/>
      <c r="G197" s="152"/>
      <c r="H197" s="115"/>
      <c r="I197" s="115"/>
      <c r="J197" s="115"/>
      <c r="K197" s="115"/>
      <c r="L197" s="115"/>
      <c r="M197" s="115"/>
      <c r="N197" s="115"/>
      <c r="O197" s="115"/>
      <c r="P197" s="115"/>
      <c r="Q197" s="115"/>
      <c r="R197" s="115"/>
      <c r="S197" s="115"/>
      <c r="T197" s="115"/>
      <c r="U197" s="115"/>
      <c r="V197" s="115"/>
    </row>
    <row r="198" spans="1:22" ht="12.75">
      <c r="A198" s="152" t="e">
        <f t="shared" ref="A198:E198" si="7">#REF!</f>
        <v>#REF!</v>
      </c>
      <c r="B198" s="152" t="e">
        <f t="shared" si="7"/>
        <v>#REF!</v>
      </c>
      <c r="C198" s="152" t="e">
        <f t="shared" si="7"/>
        <v>#REF!</v>
      </c>
      <c r="D198" s="152" t="e">
        <f t="shared" si="7"/>
        <v>#REF!</v>
      </c>
      <c r="E198" s="152" t="e">
        <f t="shared" si="7"/>
        <v>#REF!</v>
      </c>
      <c r="F198" s="152"/>
      <c r="G198" s="152"/>
      <c r="H198" s="115"/>
      <c r="I198" s="115"/>
      <c r="J198" s="115"/>
      <c r="K198" s="115"/>
      <c r="L198" s="115"/>
      <c r="M198" s="115"/>
      <c r="N198" s="115"/>
      <c r="O198" s="115"/>
      <c r="P198" s="115"/>
      <c r="Q198" s="115"/>
      <c r="R198" s="115"/>
      <c r="S198" s="115"/>
      <c r="T198" s="115"/>
      <c r="U198" s="115"/>
      <c r="V198" s="115"/>
    </row>
    <row r="199" spans="1:22" ht="12.75">
      <c r="A199" s="152" t="e">
        <f>#REF!</f>
        <v>#REF!</v>
      </c>
      <c r="B199" s="152" t="e">
        <f>#REF!</f>
        <v>#REF!</v>
      </c>
      <c r="C199" s="150" t="e">
        <f>#REF!</f>
        <v>#REF!</v>
      </c>
      <c r="D199" s="152" t="e">
        <f>#REF!</f>
        <v>#REF!</v>
      </c>
      <c r="E199" s="199" t="e">
        <f>#REF!</f>
        <v>#REF!</v>
      </c>
      <c r="F199" s="152"/>
      <c r="G199" s="152"/>
      <c r="H199" s="115"/>
      <c r="I199" s="115"/>
      <c r="J199" s="115"/>
      <c r="K199" s="115"/>
      <c r="L199" s="115"/>
      <c r="M199" s="115"/>
      <c r="N199" s="115"/>
      <c r="O199" s="115"/>
      <c r="P199" s="115"/>
      <c r="Q199" s="115"/>
      <c r="R199" s="115"/>
      <c r="S199" s="115"/>
      <c r="T199" s="115"/>
      <c r="U199" s="115"/>
      <c r="V199" s="115"/>
    </row>
    <row r="200" spans="1:22" ht="12.75">
      <c r="A200" s="152" t="e">
        <f>#REF!</f>
        <v>#REF!</v>
      </c>
      <c r="B200" s="152" t="e">
        <f>#REF!</f>
        <v>#REF!</v>
      </c>
      <c r="C200" s="150" t="e">
        <f>#REF!</f>
        <v>#REF!</v>
      </c>
      <c r="D200" s="152" t="e">
        <f>#REF!</f>
        <v>#REF!</v>
      </c>
      <c r="E200" s="199" t="e">
        <f>#REF!</f>
        <v>#REF!</v>
      </c>
      <c r="F200" s="152"/>
      <c r="G200" s="152"/>
      <c r="H200" s="115"/>
      <c r="I200" s="115"/>
      <c r="J200" s="115"/>
      <c r="K200" s="115"/>
      <c r="L200" s="115"/>
      <c r="M200" s="115"/>
      <c r="N200" s="115"/>
      <c r="O200" s="115"/>
      <c r="P200" s="115"/>
      <c r="Q200" s="115"/>
      <c r="R200" s="115"/>
      <c r="S200" s="115"/>
      <c r="T200" s="115"/>
      <c r="U200" s="115"/>
      <c r="V200" s="115"/>
    </row>
    <row r="201" spans="1:22" ht="12.75">
      <c r="A201" s="152" t="e">
        <f>#REF!</f>
        <v>#REF!</v>
      </c>
      <c r="B201" s="152" t="e">
        <f>#REF!</f>
        <v>#REF!</v>
      </c>
      <c r="C201" s="150" t="e">
        <f>#REF!</f>
        <v>#REF!</v>
      </c>
      <c r="D201" s="152" t="e">
        <f>#REF!</f>
        <v>#REF!</v>
      </c>
      <c r="E201" s="199" t="e">
        <f>#REF!</f>
        <v>#REF!</v>
      </c>
      <c r="F201" s="152"/>
      <c r="G201" s="152"/>
      <c r="H201" s="115"/>
      <c r="I201" s="115"/>
      <c r="J201" s="115"/>
      <c r="K201" s="115"/>
      <c r="L201" s="115"/>
      <c r="M201" s="115"/>
      <c r="N201" s="115"/>
      <c r="O201" s="115"/>
      <c r="P201" s="115"/>
      <c r="Q201" s="115"/>
      <c r="R201" s="115"/>
      <c r="S201" s="115"/>
      <c r="T201" s="115"/>
      <c r="U201" s="115"/>
      <c r="V201" s="115"/>
    </row>
    <row r="202" spans="1:22" ht="12.75">
      <c r="A202" s="152" t="e">
        <f>#REF!</f>
        <v>#REF!</v>
      </c>
      <c r="B202" s="152" t="e">
        <f>#REF!</f>
        <v>#REF!</v>
      </c>
      <c r="C202" s="150" t="e">
        <f>#REF!</f>
        <v>#REF!</v>
      </c>
      <c r="D202" s="152" t="e">
        <f>#REF!</f>
        <v>#REF!</v>
      </c>
      <c r="E202" s="204" t="e">
        <f>#REF!</f>
        <v>#REF!</v>
      </c>
      <c r="F202" s="152"/>
      <c r="G202" s="152"/>
      <c r="H202" s="115"/>
      <c r="I202" s="115"/>
      <c r="J202" s="115"/>
      <c r="K202" s="115"/>
      <c r="L202" s="115"/>
      <c r="M202" s="115"/>
      <c r="N202" s="115"/>
      <c r="O202" s="115"/>
      <c r="P202" s="115"/>
      <c r="Q202" s="115"/>
      <c r="R202" s="115"/>
      <c r="S202" s="115"/>
      <c r="T202" s="115"/>
      <c r="U202" s="115"/>
      <c r="V202" s="115"/>
    </row>
    <row r="203" spans="1:22" ht="12.75">
      <c r="A203" s="152" t="e">
        <f>#REF!</f>
        <v>#REF!</v>
      </c>
      <c r="B203" s="152" t="e">
        <f>#REF!</f>
        <v>#REF!</v>
      </c>
      <c r="C203" s="150" t="e">
        <f>#REF!</f>
        <v>#REF!</v>
      </c>
      <c r="D203" s="152" t="e">
        <f>#REF!</f>
        <v>#REF!</v>
      </c>
      <c r="E203" s="199" t="e">
        <f>#REF!</f>
        <v>#REF!</v>
      </c>
      <c r="F203" s="152"/>
      <c r="G203" s="152"/>
      <c r="H203" s="115"/>
      <c r="I203" s="115"/>
      <c r="J203" s="115"/>
      <c r="K203" s="115"/>
      <c r="L203" s="115"/>
      <c r="M203" s="115"/>
      <c r="N203" s="115"/>
      <c r="O203" s="115"/>
      <c r="P203" s="115"/>
      <c r="Q203" s="115"/>
      <c r="R203" s="115"/>
      <c r="S203" s="115"/>
      <c r="T203" s="115"/>
      <c r="U203" s="115"/>
      <c r="V203" s="115"/>
    </row>
    <row r="204" spans="1:22" ht="12.75">
      <c r="A204" s="152" t="e">
        <f>#REF!</f>
        <v>#REF!</v>
      </c>
      <c r="B204" s="152" t="e">
        <f>#REF!</f>
        <v>#REF!</v>
      </c>
      <c r="C204" s="150" t="e">
        <f>#REF!</f>
        <v>#REF!</v>
      </c>
      <c r="D204" s="152" t="e">
        <f>#REF!</f>
        <v>#REF!</v>
      </c>
      <c r="E204" s="199" t="e">
        <f>#REF!</f>
        <v>#REF!</v>
      </c>
      <c r="F204" s="152"/>
      <c r="G204" s="152"/>
      <c r="H204" s="115"/>
      <c r="I204" s="115"/>
      <c r="J204" s="115"/>
      <c r="K204" s="115"/>
      <c r="L204" s="115"/>
      <c r="M204" s="115"/>
      <c r="N204" s="115"/>
      <c r="O204" s="115"/>
      <c r="P204" s="115"/>
      <c r="Q204" s="115"/>
      <c r="R204" s="115"/>
      <c r="S204" s="115"/>
      <c r="T204" s="115"/>
      <c r="U204" s="115"/>
      <c r="V204" s="115"/>
    </row>
    <row r="205" spans="1:22" ht="12.75">
      <c r="A205" s="152" t="e">
        <f>#REF!</f>
        <v>#REF!</v>
      </c>
      <c r="B205" s="152" t="e">
        <f>#REF!</f>
        <v>#REF!</v>
      </c>
      <c r="C205" s="150" t="e">
        <f>#REF!</f>
        <v>#REF!</v>
      </c>
      <c r="D205" s="152" t="e">
        <f>#REF!</f>
        <v>#REF!</v>
      </c>
      <c r="E205" s="199" t="e">
        <f>#REF!</f>
        <v>#REF!</v>
      </c>
      <c r="F205" s="152"/>
      <c r="G205" s="152"/>
      <c r="H205" s="115"/>
      <c r="I205" s="115"/>
      <c r="J205" s="115"/>
      <c r="K205" s="115"/>
      <c r="L205" s="115"/>
      <c r="M205" s="115"/>
      <c r="N205" s="115"/>
      <c r="O205" s="115"/>
      <c r="P205" s="115"/>
      <c r="Q205" s="115"/>
      <c r="R205" s="115"/>
      <c r="S205" s="115"/>
      <c r="T205" s="115"/>
      <c r="U205" s="115"/>
      <c r="V205" s="115"/>
    </row>
    <row r="206" spans="1:22" ht="12.75">
      <c r="A206" s="152" t="e">
        <f>#REF!</f>
        <v>#REF!</v>
      </c>
      <c r="B206" s="152" t="e">
        <f>#REF!</f>
        <v>#REF!</v>
      </c>
      <c r="C206" s="150" t="e">
        <f>#REF!</f>
        <v>#REF!</v>
      </c>
      <c r="D206" s="152" t="e">
        <f>#REF!</f>
        <v>#REF!</v>
      </c>
      <c r="E206" s="199" t="e">
        <f>#REF!</f>
        <v>#REF!</v>
      </c>
      <c r="F206" s="152"/>
      <c r="G206" s="152"/>
      <c r="H206" s="115"/>
      <c r="I206" s="115"/>
      <c r="J206" s="115"/>
      <c r="K206" s="115"/>
      <c r="L206" s="115"/>
      <c r="M206" s="115"/>
      <c r="N206" s="115"/>
      <c r="O206" s="115"/>
      <c r="P206" s="115"/>
      <c r="Q206" s="115"/>
      <c r="R206" s="115"/>
      <c r="S206" s="115"/>
      <c r="T206" s="115"/>
      <c r="U206" s="115"/>
      <c r="V206" s="115"/>
    </row>
    <row r="207" spans="1:22" ht="12.75">
      <c r="A207" s="152" t="e">
        <f>#REF!</f>
        <v>#REF!</v>
      </c>
      <c r="B207" s="152" t="e">
        <f>#REF!</f>
        <v>#REF!</v>
      </c>
      <c r="C207" s="150" t="e">
        <f>#REF!</f>
        <v>#REF!</v>
      </c>
      <c r="D207" s="152" t="e">
        <f>#REF!</f>
        <v>#REF!</v>
      </c>
      <c r="E207" s="199" t="e">
        <f>#REF!</f>
        <v>#REF!</v>
      </c>
      <c r="F207" s="152"/>
      <c r="G207" s="152"/>
      <c r="H207" s="115"/>
      <c r="I207" s="115"/>
      <c r="J207" s="115"/>
      <c r="K207" s="115"/>
      <c r="L207" s="115"/>
      <c r="M207" s="115"/>
      <c r="N207" s="115"/>
      <c r="O207" s="115"/>
      <c r="P207" s="115"/>
      <c r="Q207" s="115"/>
      <c r="R207" s="115"/>
      <c r="S207" s="115"/>
      <c r="T207" s="115"/>
      <c r="U207" s="115"/>
      <c r="V207" s="115"/>
    </row>
    <row r="208" spans="1:22" ht="12.75">
      <c r="A208" s="152" t="e">
        <f>#REF!</f>
        <v>#REF!</v>
      </c>
      <c r="B208" s="152" t="e">
        <f>#REF!</f>
        <v>#REF!</v>
      </c>
      <c r="C208" s="150" t="e">
        <f>#REF!</f>
        <v>#REF!</v>
      </c>
      <c r="D208" s="152" t="e">
        <f>#REF!</f>
        <v>#REF!</v>
      </c>
      <c r="E208" s="199" t="e">
        <f>#REF!</f>
        <v>#REF!</v>
      </c>
      <c r="F208" s="152"/>
      <c r="G208" s="152"/>
      <c r="H208" s="115"/>
      <c r="I208" s="115"/>
      <c r="J208" s="115"/>
      <c r="K208" s="115"/>
      <c r="L208" s="115"/>
      <c r="M208" s="115"/>
      <c r="N208" s="115"/>
      <c r="O208" s="115"/>
      <c r="P208" s="115"/>
      <c r="Q208" s="115"/>
      <c r="R208" s="115"/>
      <c r="S208" s="115"/>
      <c r="T208" s="115"/>
      <c r="U208" s="115"/>
      <c r="V208" s="115"/>
    </row>
    <row r="209" spans="1:22" ht="12.75">
      <c r="A209" s="152" t="e">
        <f>#REF!</f>
        <v>#REF!</v>
      </c>
      <c r="B209" s="152" t="e">
        <f>#REF!</f>
        <v>#REF!</v>
      </c>
      <c r="C209" s="150" t="e">
        <f>#REF!</f>
        <v>#REF!</v>
      </c>
      <c r="D209" s="152" t="e">
        <f>#REF!</f>
        <v>#REF!</v>
      </c>
      <c r="E209" s="199" t="e">
        <f>#REF!</f>
        <v>#REF!</v>
      </c>
      <c r="F209" s="152"/>
      <c r="G209" s="152"/>
      <c r="H209" s="115"/>
      <c r="I209" s="115"/>
      <c r="J209" s="115"/>
      <c r="K209" s="115"/>
      <c r="L209" s="115"/>
      <c r="M209" s="115"/>
      <c r="N209" s="115"/>
      <c r="O209" s="115"/>
      <c r="P209" s="115"/>
      <c r="Q209" s="115"/>
      <c r="R209" s="115"/>
      <c r="S209" s="115"/>
      <c r="T209" s="115"/>
      <c r="U209" s="115"/>
      <c r="V209" s="115"/>
    </row>
    <row r="210" spans="1:22" ht="12.75">
      <c r="A210" s="152" t="e">
        <f>#REF!</f>
        <v>#REF!</v>
      </c>
      <c r="B210" s="152" t="e">
        <f>#REF!</f>
        <v>#REF!</v>
      </c>
      <c r="C210" s="150" t="e">
        <f>#REF!</f>
        <v>#REF!</v>
      </c>
      <c r="D210" s="152" t="e">
        <f>#REF!</f>
        <v>#REF!</v>
      </c>
      <c r="E210" s="199" t="e">
        <f>#REF!</f>
        <v>#REF!</v>
      </c>
      <c r="F210" s="152"/>
      <c r="G210" s="152"/>
      <c r="H210" s="115"/>
      <c r="I210" s="115"/>
      <c r="J210" s="115"/>
      <c r="K210" s="115"/>
      <c r="L210" s="115"/>
      <c r="M210" s="115"/>
      <c r="N210" s="115"/>
      <c r="O210" s="115"/>
      <c r="P210" s="115"/>
      <c r="Q210" s="115"/>
      <c r="R210" s="115"/>
      <c r="S210" s="115"/>
      <c r="T210" s="115"/>
      <c r="U210" s="115"/>
      <c r="V210" s="115"/>
    </row>
    <row r="211" spans="1:22" ht="12.75">
      <c r="A211" s="152" t="e">
        <f>#REF!</f>
        <v>#REF!</v>
      </c>
      <c r="B211" s="152" t="e">
        <f>#REF!</f>
        <v>#REF!</v>
      </c>
      <c r="C211" s="150" t="e">
        <f>#REF!</f>
        <v>#REF!</v>
      </c>
      <c r="D211" s="152" t="e">
        <f>#REF!</f>
        <v>#REF!</v>
      </c>
      <c r="E211" s="199" t="e">
        <f>#REF!</f>
        <v>#REF!</v>
      </c>
      <c r="F211" s="152"/>
      <c r="G211" s="152"/>
      <c r="H211" s="115"/>
      <c r="I211" s="115"/>
      <c r="J211" s="115"/>
      <c r="K211" s="115"/>
      <c r="L211" s="115"/>
      <c r="M211" s="115"/>
      <c r="N211" s="115"/>
      <c r="O211" s="115"/>
      <c r="P211" s="115"/>
      <c r="Q211" s="115"/>
      <c r="R211" s="115"/>
      <c r="S211" s="115"/>
      <c r="T211" s="115"/>
      <c r="U211" s="115"/>
      <c r="V211" s="115"/>
    </row>
    <row r="212" spans="1:22" ht="12.75">
      <c r="A212" s="152" t="e">
        <f>#REF!</f>
        <v>#REF!</v>
      </c>
      <c r="B212" s="152" t="e">
        <f>#REF!</f>
        <v>#REF!</v>
      </c>
      <c r="C212" s="150" t="e">
        <f>#REF!</f>
        <v>#REF!</v>
      </c>
      <c r="D212" s="152" t="e">
        <f>#REF!</f>
        <v>#REF!</v>
      </c>
      <c r="E212" s="199" t="e">
        <f>#REF!</f>
        <v>#REF!</v>
      </c>
      <c r="F212" s="152"/>
      <c r="G212" s="152"/>
      <c r="H212" s="115"/>
      <c r="I212" s="115"/>
      <c r="J212" s="115"/>
      <c r="K212" s="115"/>
      <c r="L212" s="115"/>
      <c r="M212" s="115"/>
      <c r="N212" s="115"/>
      <c r="O212" s="115"/>
      <c r="P212" s="115"/>
      <c r="Q212" s="115"/>
      <c r="R212" s="115"/>
      <c r="S212" s="115"/>
      <c r="T212" s="115"/>
      <c r="U212" s="115"/>
      <c r="V212" s="115"/>
    </row>
    <row r="213" spans="1:22" ht="12.75">
      <c r="A213" s="152" t="e">
        <f>#REF!</f>
        <v>#REF!</v>
      </c>
      <c r="B213" s="152" t="e">
        <f>#REF!</f>
        <v>#REF!</v>
      </c>
      <c r="C213" s="150" t="e">
        <f>#REF!</f>
        <v>#REF!</v>
      </c>
      <c r="D213" s="152" t="e">
        <f>#REF!</f>
        <v>#REF!</v>
      </c>
      <c r="E213" s="199" t="e">
        <f>#REF!</f>
        <v>#REF!</v>
      </c>
      <c r="F213" s="152"/>
      <c r="G213" s="152"/>
      <c r="H213" s="115"/>
      <c r="I213" s="115"/>
      <c r="J213" s="115"/>
      <c r="K213" s="115"/>
      <c r="L213" s="115"/>
      <c r="M213" s="115"/>
      <c r="N213" s="115"/>
      <c r="O213" s="115"/>
      <c r="P213" s="115"/>
      <c r="Q213" s="115"/>
      <c r="R213" s="115"/>
      <c r="S213" s="115"/>
      <c r="T213" s="115"/>
      <c r="U213" s="115"/>
      <c r="V213" s="115"/>
    </row>
    <row r="214" spans="1:22" ht="12.75">
      <c r="A214" s="152" t="e">
        <f>#REF!</f>
        <v>#REF!</v>
      </c>
      <c r="B214" s="152" t="e">
        <f>#REF!</f>
        <v>#REF!</v>
      </c>
      <c r="C214" s="150" t="e">
        <f>#REF!</f>
        <v>#REF!</v>
      </c>
      <c r="D214" s="152" t="e">
        <f>#REF!</f>
        <v>#REF!</v>
      </c>
      <c r="E214" s="199" t="e">
        <f>#REF!</f>
        <v>#REF!</v>
      </c>
      <c r="F214" s="152"/>
      <c r="G214" s="152"/>
      <c r="H214" s="115"/>
      <c r="I214" s="115"/>
      <c r="J214" s="115"/>
      <c r="K214" s="115"/>
      <c r="L214" s="115"/>
      <c r="M214" s="115"/>
      <c r="N214" s="115"/>
      <c r="O214" s="115"/>
      <c r="P214" s="115"/>
      <c r="Q214" s="115"/>
      <c r="R214" s="115"/>
      <c r="S214" s="115"/>
      <c r="T214" s="115"/>
      <c r="U214" s="115"/>
      <c r="V214" s="115"/>
    </row>
    <row r="215" spans="1:22" ht="12.75">
      <c r="A215" s="152" t="e">
        <f>#REF!</f>
        <v>#REF!</v>
      </c>
      <c r="B215" s="152" t="e">
        <f>#REF!</f>
        <v>#REF!</v>
      </c>
      <c r="C215" s="150" t="e">
        <f>#REF!</f>
        <v>#REF!</v>
      </c>
      <c r="D215" s="152" t="e">
        <f>#REF!</f>
        <v>#REF!</v>
      </c>
      <c r="E215" s="199" t="e">
        <f>#REF!</f>
        <v>#REF!</v>
      </c>
      <c r="F215" s="152"/>
      <c r="G215" s="152"/>
      <c r="H215" s="115"/>
      <c r="I215" s="115"/>
      <c r="J215" s="115"/>
      <c r="K215" s="115"/>
      <c r="L215" s="115"/>
      <c r="M215" s="115"/>
      <c r="N215" s="115"/>
      <c r="O215" s="115"/>
      <c r="P215" s="115"/>
      <c r="Q215" s="115"/>
      <c r="R215" s="115"/>
      <c r="S215" s="115"/>
      <c r="T215" s="115"/>
      <c r="U215" s="115"/>
      <c r="V215" s="115"/>
    </row>
    <row r="216" spans="1:22" ht="12.75">
      <c r="A216" s="152" t="e">
        <f>#REF!</f>
        <v>#REF!</v>
      </c>
      <c r="B216" s="152" t="e">
        <f>#REF!</f>
        <v>#REF!</v>
      </c>
      <c r="C216" s="150" t="e">
        <f>#REF!</f>
        <v>#REF!</v>
      </c>
      <c r="D216" s="152" t="e">
        <f>#REF!</f>
        <v>#REF!</v>
      </c>
      <c r="E216" s="199" t="e">
        <f>#REF!</f>
        <v>#REF!</v>
      </c>
      <c r="F216" s="152"/>
      <c r="G216" s="152"/>
      <c r="H216" s="115"/>
      <c r="I216" s="115"/>
      <c r="J216" s="115"/>
      <c r="K216" s="115"/>
      <c r="L216" s="115"/>
      <c r="M216" s="115"/>
      <c r="N216" s="115"/>
      <c r="O216" s="115"/>
      <c r="P216" s="115"/>
      <c r="Q216" s="115"/>
      <c r="R216" s="115"/>
      <c r="S216" s="115"/>
      <c r="T216" s="115"/>
      <c r="U216" s="115"/>
      <c r="V216" s="115"/>
    </row>
    <row r="217" spans="1:22" ht="12.75">
      <c r="A217" s="152" t="e">
        <f>#REF!</f>
        <v>#REF!</v>
      </c>
      <c r="B217" s="152" t="e">
        <f>#REF!</f>
        <v>#REF!</v>
      </c>
      <c r="C217" s="150" t="e">
        <f>#REF!</f>
        <v>#REF!</v>
      </c>
      <c r="D217" s="152" t="e">
        <f>#REF!</f>
        <v>#REF!</v>
      </c>
      <c r="E217" s="199" t="e">
        <f>#REF!</f>
        <v>#REF!</v>
      </c>
      <c r="F217" s="152"/>
      <c r="G217" s="152"/>
      <c r="H217" s="115"/>
      <c r="I217" s="115"/>
      <c r="J217" s="115"/>
      <c r="K217" s="115"/>
      <c r="L217" s="115"/>
      <c r="M217" s="115"/>
      <c r="N217" s="115"/>
      <c r="O217" s="115"/>
      <c r="P217" s="115"/>
      <c r="Q217" s="115"/>
      <c r="R217" s="115"/>
      <c r="S217" s="115"/>
      <c r="T217" s="115"/>
      <c r="U217" s="115"/>
      <c r="V217" s="115"/>
    </row>
    <row r="218" spans="1:22" ht="12.75">
      <c r="A218" s="152" t="e">
        <f>#REF!</f>
        <v>#REF!</v>
      </c>
      <c r="B218" s="152" t="e">
        <f>#REF!</f>
        <v>#REF!</v>
      </c>
      <c r="C218" s="150" t="e">
        <f>#REF!</f>
        <v>#REF!</v>
      </c>
      <c r="D218" s="152" t="e">
        <f>#REF!</f>
        <v>#REF!</v>
      </c>
      <c r="E218" s="199" t="e">
        <f>#REF!</f>
        <v>#REF!</v>
      </c>
      <c r="F218" s="152"/>
      <c r="G218" s="152"/>
      <c r="H218" s="115"/>
      <c r="I218" s="115"/>
      <c r="J218" s="115"/>
      <c r="K218" s="115"/>
      <c r="L218" s="115"/>
      <c r="M218" s="115"/>
      <c r="N218" s="115"/>
      <c r="O218" s="115"/>
      <c r="P218" s="115"/>
      <c r="Q218" s="115"/>
      <c r="R218" s="115"/>
      <c r="S218" s="115"/>
      <c r="T218" s="115"/>
      <c r="U218" s="115"/>
      <c r="V218" s="115"/>
    </row>
    <row r="219" spans="1:22" ht="12.75">
      <c r="A219" s="152" t="e">
        <f>#REF!</f>
        <v>#REF!</v>
      </c>
      <c r="B219" s="152" t="e">
        <f>#REF!</f>
        <v>#REF!</v>
      </c>
      <c r="C219" s="150" t="e">
        <f>#REF!</f>
        <v>#REF!</v>
      </c>
      <c r="D219" s="152" t="e">
        <f>#REF!</f>
        <v>#REF!</v>
      </c>
      <c r="E219" s="199" t="e">
        <f>#REF!</f>
        <v>#REF!</v>
      </c>
      <c r="F219" s="152"/>
      <c r="G219" s="152"/>
      <c r="H219" s="115"/>
      <c r="I219" s="115"/>
      <c r="J219" s="115"/>
      <c r="K219" s="115"/>
      <c r="L219" s="115"/>
      <c r="M219" s="115"/>
      <c r="N219" s="115"/>
      <c r="O219" s="115"/>
      <c r="P219" s="115"/>
      <c r="Q219" s="115"/>
      <c r="R219" s="115"/>
      <c r="S219" s="115"/>
      <c r="T219" s="115"/>
      <c r="U219" s="115"/>
      <c r="V219" s="115"/>
    </row>
    <row r="220" spans="1:22" ht="12.75">
      <c r="A220" s="152" t="e">
        <f>#REF!</f>
        <v>#REF!</v>
      </c>
      <c r="B220" s="152" t="e">
        <f>#REF!</f>
        <v>#REF!</v>
      </c>
      <c r="C220" s="150" t="e">
        <f>#REF!</f>
        <v>#REF!</v>
      </c>
      <c r="D220" s="152" t="e">
        <f>#REF!</f>
        <v>#REF!</v>
      </c>
      <c r="E220" s="199" t="e">
        <f>#REF!</f>
        <v>#REF!</v>
      </c>
      <c r="F220" s="152"/>
      <c r="G220" s="152"/>
      <c r="H220" s="115"/>
      <c r="I220" s="115"/>
      <c r="J220" s="115"/>
      <c r="K220" s="115"/>
      <c r="L220" s="115"/>
      <c r="M220" s="115"/>
      <c r="N220" s="115"/>
      <c r="O220" s="115"/>
      <c r="P220" s="115"/>
      <c r="Q220" s="115"/>
      <c r="R220" s="115"/>
      <c r="S220" s="115"/>
      <c r="T220" s="115"/>
      <c r="U220" s="115"/>
      <c r="V220" s="115"/>
    </row>
    <row r="221" spans="1:22" ht="12.75">
      <c r="A221" s="152" t="e">
        <f>#REF!</f>
        <v>#REF!</v>
      </c>
      <c r="B221" s="152" t="e">
        <f>#REF!</f>
        <v>#REF!</v>
      </c>
      <c r="C221" s="150" t="e">
        <f>#REF!</f>
        <v>#REF!</v>
      </c>
      <c r="D221" s="152" t="e">
        <f>#REF!</f>
        <v>#REF!</v>
      </c>
      <c r="E221" s="199" t="e">
        <f>#REF!</f>
        <v>#REF!</v>
      </c>
      <c r="F221" s="152"/>
      <c r="G221" s="152"/>
      <c r="H221" s="115"/>
      <c r="I221" s="115"/>
      <c r="J221" s="115"/>
      <c r="K221" s="115"/>
      <c r="L221" s="115"/>
      <c r="M221" s="115"/>
      <c r="N221" s="115"/>
      <c r="O221" s="115"/>
      <c r="P221" s="115"/>
      <c r="Q221" s="115"/>
      <c r="R221" s="115"/>
      <c r="S221" s="115"/>
      <c r="T221" s="115"/>
      <c r="U221" s="115"/>
      <c r="V221" s="115"/>
    </row>
    <row r="222" spans="1:22" ht="12.75">
      <c r="A222" s="152" t="e">
        <f>#REF!</f>
        <v>#REF!</v>
      </c>
      <c r="B222" s="152" t="e">
        <f>#REF!</f>
        <v>#REF!</v>
      </c>
      <c r="C222" s="150" t="e">
        <f>#REF!</f>
        <v>#REF!</v>
      </c>
      <c r="D222" s="152" t="e">
        <f>#REF!</f>
        <v>#REF!</v>
      </c>
      <c r="E222" s="199" t="e">
        <f>#REF!</f>
        <v>#REF!</v>
      </c>
      <c r="F222" s="152"/>
      <c r="G222" s="152"/>
      <c r="H222" s="115"/>
      <c r="I222" s="115"/>
      <c r="J222" s="115"/>
      <c r="K222" s="115"/>
      <c r="L222" s="115"/>
      <c r="M222" s="115"/>
      <c r="N222" s="115"/>
      <c r="O222" s="115"/>
      <c r="P222" s="115"/>
      <c r="Q222" s="115"/>
      <c r="R222" s="115"/>
      <c r="S222" s="115"/>
      <c r="T222" s="115"/>
      <c r="U222" s="115"/>
      <c r="V222" s="115"/>
    </row>
    <row r="223" spans="1:22" ht="12.75">
      <c r="A223" s="152" t="e">
        <f>#REF!</f>
        <v>#REF!</v>
      </c>
      <c r="B223" s="152" t="e">
        <f>#REF!</f>
        <v>#REF!</v>
      </c>
      <c r="C223" s="150" t="e">
        <f>#REF!</f>
        <v>#REF!</v>
      </c>
      <c r="D223" s="152" t="e">
        <f>#REF!</f>
        <v>#REF!</v>
      </c>
      <c r="E223" s="199" t="e">
        <f>#REF!</f>
        <v>#REF!</v>
      </c>
      <c r="F223" s="152"/>
      <c r="G223" s="152"/>
      <c r="H223" s="115"/>
      <c r="I223" s="115"/>
      <c r="J223" s="115"/>
      <c r="K223" s="115"/>
      <c r="L223" s="115"/>
      <c r="M223" s="115"/>
      <c r="N223" s="115"/>
      <c r="O223" s="115"/>
      <c r="P223" s="115"/>
      <c r="Q223" s="115"/>
      <c r="R223" s="115"/>
      <c r="S223" s="115"/>
      <c r="T223" s="115"/>
      <c r="U223" s="115"/>
      <c r="V223" s="115"/>
    </row>
    <row r="224" spans="1:22" ht="12.75">
      <c r="A224" s="152" t="e">
        <f>#REF!</f>
        <v>#REF!</v>
      </c>
      <c r="B224" s="152" t="e">
        <f>#REF!</f>
        <v>#REF!</v>
      </c>
      <c r="C224" s="150" t="e">
        <f>#REF!</f>
        <v>#REF!</v>
      </c>
      <c r="D224" s="152" t="e">
        <f>#REF!</f>
        <v>#REF!</v>
      </c>
      <c r="E224" s="199" t="e">
        <f>#REF!</f>
        <v>#REF!</v>
      </c>
      <c r="F224" s="152"/>
      <c r="G224" s="152"/>
      <c r="H224" s="115"/>
      <c r="I224" s="115"/>
      <c r="J224" s="115"/>
      <c r="K224" s="115"/>
      <c r="L224" s="115"/>
      <c r="M224" s="115"/>
      <c r="N224" s="115"/>
      <c r="O224" s="115"/>
      <c r="P224" s="115"/>
      <c r="Q224" s="115"/>
      <c r="R224" s="115"/>
      <c r="S224" s="115"/>
      <c r="T224" s="115"/>
      <c r="U224" s="115"/>
      <c r="V224" s="115"/>
    </row>
    <row r="225" spans="1:22" ht="12.75">
      <c r="A225" s="152" t="e">
        <f>#REF!</f>
        <v>#REF!</v>
      </c>
      <c r="B225" s="152" t="e">
        <f>#REF!</f>
        <v>#REF!</v>
      </c>
      <c r="C225" s="150" t="e">
        <f>#REF!</f>
        <v>#REF!</v>
      </c>
      <c r="D225" s="152" t="e">
        <f>#REF!</f>
        <v>#REF!</v>
      </c>
      <c r="E225" s="199" t="e">
        <f>#REF!</f>
        <v>#REF!</v>
      </c>
      <c r="F225" s="152"/>
      <c r="G225" s="152"/>
      <c r="H225" s="115"/>
      <c r="I225" s="115"/>
      <c r="J225" s="115"/>
      <c r="K225" s="115"/>
      <c r="L225" s="115"/>
      <c r="M225" s="115"/>
      <c r="N225" s="115"/>
      <c r="O225" s="115"/>
      <c r="P225" s="115"/>
      <c r="Q225" s="115"/>
      <c r="R225" s="115"/>
      <c r="S225" s="115"/>
      <c r="T225" s="115"/>
      <c r="U225" s="115"/>
      <c r="V225" s="115"/>
    </row>
    <row r="226" spans="1:22" ht="12.75">
      <c r="A226" s="152" t="e">
        <f>#REF!</f>
        <v>#REF!</v>
      </c>
      <c r="B226" s="152" t="e">
        <f>#REF!</f>
        <v>#REF!</v>
      </c>
      <c r="C226" s="150" t="e">
        <f>#REF!</f>
        <v>#REF!</v>
      </c>
      <c r="D226" s="152" t="e">
        <f>#REF!</f>
        <v>#REF!</v>
      </c>
      <c r="E226" s="199" t="e">
        <f>#REF!</f>
        <v>#REF!</v>
      </c>
      <c r="F226" s="152"/>
      <c r="G226" s="152"/>
      <c r="H226" s="115"/>
      <c r="I226" s="115"/>
      <c r="J226" s="115"/>
      <c r="K226" s="115"/>
      <c r="L226" s="115"/>
      <c r="M226" s="115"/>
      <c r="N226" s="115"/>
      <c r="O226" s="115"/>
      <c r="P226" s="115"/>
      <c r="Q226" s="115"/>
      <c r="R226" s="115"/>
      <c r="S226" s="115"/>
      <c r="T226" s="115"/>
      <c r="U226" s="115"/>
      <c r="V226" s="115"/>
    </row>
    <row r="227" spans="1:22" ht="12.75">
      <c r="A227" s="152" t="e">
        <f>#REF!</f>
        <v>#REF!</v>
      </c>
      <c r="B227" s="152" t="e">
        <f>#REF!</f>
        <v>#REF!</v>
      </c>
      <c r="C227" s="150" t="e">
        <f>#REF!</f>
        <v>#REF!</v>
      </c>
      <c r="D227" s="152" t="e">
        <f>#REF!</f>
        <v>#REF!</v>
      </c>
      <c r="E227" s="199" t="e">
        <f>#REF!</f>
        <v>#REF!</v>
      </c>
      <c r="F227" s="152"/>
      <c r="G227" s="152"/>
      <c r="H227" s="115"/>
      <c r="I227" s="115"/>
      <c r="J227" s="115"/>
      <c r="K227" s="115"/>
      <c r="L227" s="115"/>
      <c r="M227" s="115"/>
      <c r="N227" s="115"/>
      <c r="O227" s="115"/>
      <c r="P227" s="115"/>
      <c r="Q227" s="115"/>
      <c r="R227" s="115"/>
      <c r="S227" s="115"/>
      <c r="T227" s="115"/>
      <c r="U227" s="115"/>
      <c r="V227" s="115"/>
    </row>
    <row r="228" spans="1:22" ht="12.75">
      <c r="A228" s="152" t="e">
        <f>#REF!</f>
        <v>#REF!</v>
      </c>
      <c r="B228" s="152" t="e">
        <f>#REF!</f>
        <v>#REF!</v>
      </c>
      <c r="C228" s="150" t="e">
        <f>#REF!</f>
        <v>#REF!</v>
      </c>
      <c r="D228" s="152" t="e">
        <f>#REF!</f>
        <v>#REF!</v>
      </c>
      <c r="E228" s="199" t="e">
        <f>#REF!</f>
        <v>#REF!</v>
      </c>
      <c r="F228" s="152"/>
      <c r="G228" s="152"/>
      <c r="H228" s="115"/>
      <c r="I228" s="115"/>
      <c r="J228" s="115"/>
      <c r="K228" s="115"/>
      <c r="L228" s="115"/>
      <c r="M228" s="115"/>
      <c r="N228" s="115"/>
      <c r="O228" s="115"/>
      <c r="P228" s="115"/>
      <c r="Q228" s="115"/>
      <c r="R228" s="115"/>
      <c r="S228" s="115"/>
      <c r="T228" s="115"/>
      <c r="U228" s="115"/>
      <c r="V228" s="115"/>
    </row>
    <row r="229" spans="1:22" ht="12.75">
      <c r="A229" s="152" t="e">
        <f>#REF!</f>
        <v>#REF!</v>
      </c>
      <c r="B229" s="152" t="e">
        <f>#REF!</f>
        <v>#REF!</v>
      </c>
      <c r="C229" s="150" t="e">
        <f>#REF!</f>
        <v>#REF!</v>
      </c>
      <c r="D229" s="152" t="e">
        <f>#REF!</f>
        <v>#REF!</v>
      </c>
      <c r="E229" s="199" t="e">
        <f>#REF!</f>
        <v>#REF!</v>
      </c>
      <c r="F229" s="152"/>
      <c r="G229" s="152"/>
      <c r="H229" s="115"/>
      <c r="I229" s="115"/>
      <c r="J229" s="115"/>
      <c r="K229" s="115"/>
      <c r="L229" s="115"/>
      <c r="M229" s="115"/>
      <c r="N229" s="115"/>
      <c r="O229" s="115"/>
      <c r="P229" s="115"/>
      <c r="Q229" s="115"/>
      <c r="R229" s="115"/>
      <c r="S229" s="115"/>
      <c r="T229" s="115"/>
      <c r="U229" s="115"/>
      <c r="V229" s="115"/>
    </row>
    <row r="230" spans="1:22" ht="12.75">
      <c r="A230" s="152" t="e">
        <f>#REF!</f>
        <v>#REF!</v>
      </c>
      <c r="B230" s="152" t="e">
        <f>#REF!</f>
        <v>#REF!</v>
      </c>
      <c r="C230" s="150" t="e">
        <f>#REF!</f>
        <v>#REF!</v>
      </c>
      <c r="D230" s="152" t="e">
        <f>#REF!</f>
        <v>#REF!</v>
      </c>
      <c r="E230" s="199" t="e">
        <f>#REF!</f>
        <v>#REF!</v>
      </c>
      <c r="F230" s="152"/>
      <c r="G230" s="152"/>
      <c r="H230" s="115"/>
      <c r="I230" s="115"/>
      <c r="J230" s="115"/>
      <c r="K230" s="115"/>
      <c r="L230" s="115"/>
      <c r="M230" s="115"/>
      <c r="N230" s="115"/>
      <c r="O230" s="115"/>
      <c r="P230" s="115"/>
      <c r="Q230" s="115"/>
      <c r="R230" s="115"/>
      <c r="S230" s="115"/>
      <c r="T230" s="115"/>
      <c r="U230" s="115"/>
      <c r="V230" s="115"/>
    </row>
    <row r="231" spans="1:22" ht="12.75">
      <c r="A231" s="152" t="e">
        <f>#REF!</f>
        <v>#REF!</v>
      </c>
      <c r="B231" s="152" t="e">
        <f>#REF!</f>
        <v>#REF!</v>
      </c>
      <c r="C231" s="150" t="e">
        <f>#REF!</f>
        <v>#REF!</v>
      </c>
      <c r="D231" s="152" t="e">
        <f>#REF!</f>
        <v>#REF!</v>
      </c>
      <c r="E231" s="199" t="e">
        <f>#REF!</f>
        <v>#REF!</v>
      </c>
      <c r="F231" s="152"/>
      <c r="G231" s="152"/>
      <c r="H231" s="115"/>
      <c r="I231" s="115"/>
      <c r="J231" s="115"/>
      <c r="K231" s="115"/>
      <c r="L231" s="115"/>
      <c r="M231" s="115"/>
      <c r="N231" s="115"/>
      <c r="O231" s="115"/>
      <c r="P231" s="115"/>
      <c r="Q231" s="115"/>
      <c r="R231" s="115"/>
      <c r="S231" s="115"/>
      <c r="T231" s="115"/>
      <c r="U231" s="115"/>
      <c r="V231" s="115"/>
    </row>
    <row r="232" spans="1:22" ht="12.75">
      <c r="A232" s="152" t="e">
        <f>#REF!</f>
        <v>#REF!</v>
      </c>
      <c r="B232" s="152" t="e">
        <f>#REF!</f>
        <v>#REF!</v>
      </c>
      <c r="C232" s="150" t="e">
        <f>#REF!</f>
        <v>#REF!</v>
      </c>
      <c r="D232" s="152" t="e">
        <f>#REF!</f>
        <v>#REF!</v>
      </c>
      <c r="E232" s="199" t="e">
        <f>#REF!</f>
        <v>#REF!</v>
      </c>
      <c r="F232" s="152"/>
      <c r="G232" s="152"/>
      <c r="H232" s="115"/>
      <c r="I232" s="115"/>
      <c r="J232" s="115"/>
      <c r="K232" s="115"/>
      <c r="L232" s="115"/>
      <c r="M232" s="115"/>
      <c r="N232" s="115"/>
      <c r="O232" s="115"/>
      <c r="P232" s="115"/>
      <c r="Q232" s="115"/>
      <c r="R232" s="115"/>
      <c r="S232" s="115"/>
      <c r="T232" s="115"/>
      <c r="U232" s="115"/>
      <c r="V232" s="115"/>
    </row>
    <row r="233" spans="1:22" ht="12.75">
      <c r="A233" s="152" t="e">
        <f>#REF!</f>
        <v>#REF!</v>
      </c>
      <c r="B233" s="152" t="e">
        <f>#REF!</f>
        <v>#REF!</v>
      </c>
      <c r="C233" s="150" t="e">
        <f>#REF!</f>
        <v>#REF!</v>
      </c>
      <c r="D233" s="152" t="e">
        <f>#REF!</f>
        <v>#REF!</v>
      </c>
      <c r="E233" s="199" t="e">
        <f>#REF!</f>
        <v>#REF!</v>
      </c>
      <c r="F233" s="152"/>
      <c r="G233" s="152"/>
      <c r="H233" s="115"/>
      <c r="I233" s="115"/>
      <c r="J233" s="115"/>
      <c r="K233" s="115"/>
      <c r="L233" s="115"/>
      <c r="M233" s="115"/>
      <c r="N233" s="115"/>
      <c r="O233" s="115"/>
      <c r="P233" s="115"/>
      <c r="Q233" s="115"/>
      <c r="R233" s="115"/>
      <c r="S233" s="115"/>
      <c r="T233" s="115"/>
      <c r="U233" s="115"/>
      <c r="V233" s="115"/>
    </row>
    <row r="234" spans="1:22" ht="12.75">
      <c r="A234" s="152" t="e">
        <f>#REF!</f>
        <v>#REF!</v>
      </c>
      <c r="B234" s="152" t="e">
        <f>#REF!</f>
        <v>#REF!</v>
      </c>
      <c r="C234" s="150" t="e">
        <f>#REF!</f>
        <v>#REF!</v>
      </c>
      <c r="D234" s="152" t="e">
        <f>#REF!</f>
        <v>#REF!</v>
      </c>
      <c r="E234" s="199" t="e">
        <f>#REF!</f>
        <v>#REF!</v>
      </c>
      <c r="F234" s="152"/>
      <c r="G234" s="152"/>
      <c r="H234" s="115"/>
      <c r="I234" s="115"/>
      <c r="J234" s="115"/>
      <c r="K234" s="115"/>
      <c r="L234" s="115"/>
      <c r="M234" s="115"/>
      <c r="N234" s="115"/>
      <c r="O234" s="115"/>
      <c r="P234" s="115"/>
      <c r="Q234" s="115"/>
      <c r="R234" s="115"/>
      <c r="S234" s="115"/>
      <c r="T234" s="115"/>
      <c r="U234" s="115"/>
      <c r="V234" s="115"/>
    </row>
    <row r="235" spans="1:22" ht="12.75">
      <c r="A235" s="152" t="e">
        <f>#REF!</f>
        <v>#REF!</v>
      </c>
      <c r="B235" s="152" t="e">
        <f>#REF!</f>
        <v>#REF!</v>
      </c>
      <c r="C235" s="150" t="e">
        <f>#REF!</f>
        <v>#REF!</v>
      </c>
      <c r="D235" s="152" t="e">
        <f>#REF!</f>
        <v>#REF!</v>
      </c>
      <c r="E235" s="199" t="e">
        <f>#REF!</f>
        <v>#REF!</v>
      </c>
      <c r="F235" s="152"/>
      <c r="G235" s="152"/>
      <c r="H235" s="115"/>
      <c r="I235" s="115"/>
      <c r="J235" s="115"/>
      <c r="K235" s="115"/>
      <c r="L235" s="115"/>
      <c r="M235" s="115"/>
      <c r="N235" s="115"/>
      <c r="O235" s="115"/>
      <c r="P235" s="115"/>
      <c r="Q235" s="115"/>
      <c r="R235" s="115"/>
      <c r="S235" s="115"/>
      <c r="T235" s="115"/>
      <c r="U235" s="115"/>
      <c r="V235" s="115"/>
    </row>
    <row r="236" spans="1:22" ht="12.75">
      <c r="A236" s="152" t="e">
        <f>#REF!</f>
        <v>#REF!</v>
      </c>
      <c r="B236" s="152" t="e">
        <f>#REF!</f>
        <v>#REF!</v>
      </c>
      <c r="C236" s="150" t="e">
        <f>#REF!</f>
        <v>#REF!</v>
      </c>
      <c r="D236" s="152" t="e">
        <f>#REF!</f>
        <v>#REF!</v>
      </c>
      <c r="E236" s="199" t="e">
        <f>#REF!</f>
        <v>#REF!</v>
      </c>
      <c r="F236" s="152"/>
      <c r="G236" s="152"/>
      <c r="H236" s="115"/>
      <c r="I236" s="115"/>
      <c r="J236" s="115"/>
      <c r="K236" s="115"/>
      <c r="L236" s="115"/>
      <c r="M236" s="115"/>
      <c r="N236" s="115"/>
      <c r="O236" s="115"/>
      <c r="P236" s="115"/>
      <c r="Q236" s="115"/>
      <c r="R236" s="115"/>
      <c r="S236" s="115"/>
      <c r="T236" s="115"/>
      <c r="U236" s="115"/>
      <c r="V236" s="115"/>
    </row>
    <row r="237" spans="1:22" ht="12.75">
      <c r="A237" s="152" t="e">
        <f>#REF!</f>
        <v>#REF!</v>
      </c>
      <c r="B237" s="152" t="e">
        <f>#REF!</f>
        <v>#REF!</v>
      </c>
      <c r="C237" s="150" t="e">
        <f>#REF!</f>
        <v>#REF!</v>
      </c>
      <c r="D237" s="152" t="e">
        <f>#REF!</f>
        <v>#REF!</v>
      </c>
      <c r="E237" s="199" t="e">
        <f>#REF!</f>
        <v>#REF!</v>
      </c>
      <c r="F237" s="152"/>
      <c r="G237" s="152"/>
      <c r="H237" s="115"/>
      <c r="I237" s="115"/>
      <c r="J237" s="115"/>
      <c r="K237" s="115"/>
      <c r="L237" s="115"/>
      <c r="M237" s="115"/>
      <c r="N237" s="115"/>
      <c r="O237" s="115"/>
      <c r="P237" s="115"/>
      <c r="Q237" s="115"/>
      <c r="R237" s="115"/>
      <c r="S237" s="115"/>
      <c r="T237" s="115"/>
      <c r="U237" s="115"/>
      <c r="V237" s="115"/>
    </row>
    <row r="238" spans="1:22" ht="12.75">
      <c r="A238" s="152" t="e">
        <f>#REF!</f>
        <v>#REF!</v>
      </c>
      <c r="B238" s="152" t="e">
        <f>#REF!</f>
        <v>#REF!</v>
      </c>
      <c r="C238" s="150" t="e">
        <f>#REF!</f>
        <v>#REF!</v>
      </c>
      <c r="D238" s="152" t="e">
        <f>#REF!</f>
        <v>#REF!</v>
      </c>
      <c r="E238" s="199" t="e">
        <f>#REF!</f>
        <v>#REF!</v>
      </c>
      <c r="F238" s="152"/>
      <c r="G238" s="152"/>
      <c r="H238" s="115"/>
      <c r="I238" s="115"/>
      <c r="J238" s="115"/>
      <c r="K238" s="115"/>
      <c r="L238" s="115"/>
      <c r="M238" s="115"/>
      <c r="N238" s="115"/>
      <c r="O238" s="115"/>
      <c r="P238" s="115"/>
      <c r="Q238" s="115"/>
      <c r="R238" s="115"/>
      <c r="S238" s="115"/>
      <c r="T238" s="115"/>
      <c r="U238" s="115"/>
      <c r="V238" s="115"/>
    </row>
    <row r="239" spans="1:22" ht="12.75">
      <c r="A239" s="152" t="e">
        <f>#REF!</f>
        <v>#REF!</v>
      </c>
      <c r="B239" s="152" t="e">
        <f>#REF!</f>
        <v>#REF!</v>
      </c>
      <c r="C239" s="150" t="e">
        <f>#REF!</f>
        <v>#REF!</v>
      </c>
      <c r="D239" s="152" t="e">
        <f>#REF!</f>
        <v>#REF!</v>
      </c>
      <c r="E239" s="199" t="e">
        <f>#REF!</f>
        <v>#REF!</v>
      </c>
      <c r="F239" s="152"/>
      <c r="G239" s="152"/>
      <c r="H239" s="115"/>
      <c r="I239" s="115"/>
      <c r="J239" s="115"/>
      <c r="K239" s="115"/>
      <c r="L239" s="115"/>
      <c r="M239" s="115"/>
      <c r="N239" s="115"/>
      <c r="O239" s="115"/>
      <c r="P239" s="115"/>
      <c r="Q239" s="115"/>
      <c r="R239" s="115"/>
      <c r="S239" s="115"/>
      <c r="T239" s="115"/>
      <c r="U239" s="115"/>
      <c r="V239" s="115"/>
    </row>
    <row r="240" spans="1:22" ht="12.75">
      <c r="A240" s="152" t="e">
        <f>#REF!</f>
        <v>#REF!</v>
      </c>
      <c r="B240" s="152" t="e">
        <f>#REF!</f>
        <v>#REF!</v>
      </c>
      <c r="C240" s="150" t="e">
        <f>#REF!</f>
        <v>#REF!</v>
      </c>
      <c r="D240" s="152" t="e">
        <f>#REF!</f>
        <v>#REF!</v>
      </c>
      <c r="E240" s="199" t="e">
        <f>#REF!</f>
        <v>#REF!</v>
      </c>
      <c r="F240" s="152"/>
      <c r="G240" s="152"/>
      <c r="H240" s="115"/>
      <c r="I240" s="115"/>
      <c r="J240" s="115"/>
      <c r="K240" s="115"/>
      <c r="L240" s="115"/>
      <c r="M240" s="115"/>
      <c r="N240" s="115"/>
      <c r="O240" s="115"/>
      <c r="P240" s="115"/>
      <c r="Q240" s="115"/>
      <c r="R240" s="115"/>
      <c r="S240" s="115"/>
      <c r="T240" s="115"/>
      <c r="U240" s="115"/>
      <c r="V240" s="115"/>
    </row>
    <row r="241" spans="1:22" ht="12.75">
      <c r="A241" s="152" t="e">
        <f>#REF!</f>
        <v>#REF!</v>
      </c>
      <c r="B241" s="152" t="e">
        <f>#REF!</f>
        <v>#REF!</v>
      </c>
      <c r="C241" s="150" t="e">
        <f>#REF!</f>
        <v>#REF!</v>
      </c>
      <c r="D241" s="152" t="e">
        <f>#REF!</f>
        <v>#REF!</v>
      </c>
      <c r="E241" s="199" t="e">
        <f>#REF!</f>
        <v>#REF!</v>
      </c>
      <c r="F241" s="152"/>
      <c r="G241" s="152"/>
      <c r="H241" s="115"/>
      <c r="I241" s="115"/>
      <c r="J241" s="115"/>
      <c r="K241" s="115"/>
      <c r="L241" s="115"/>
      <c r="M241" s="115"/>
      <c r="N241" s="115"/>
      <c r="O241" s="115"/>
      <c r="P241" s="115"/>
      <c r="Q241" s="115"/>
      <c r="R241" s="115"/>
      <c r="S241" s="115"/>
      <c r="T241" s="115"/>
      <c r="U241" s="115"/>
      <c r="V241" s="115"/>
    </row>
    <row r="242" spans="1:22" ht="12.75">
      <c r="A242" s="152" t="e">
        <f>#REF!</f>
        <v>#REF!</v>
      </c>
      <c r="B242" s="152" t="e">
        <f>#REF!</f>
        <v>#REF!</v>
      </c>
      <c r="C242" s="150" t="e">
        <f>#REF!</f>
        <v>#REF!</v>
      </c>
      <c r="D242" s="152" t="e">
        <f>#REF!</f>
        <v>#REF!</v>
      </c>
      <c r="E242" s="199" t="e">
        <f>#REF!</f>
        <v>#REF!</v>
      </c>
      <c r="F242" s="152"/>
      <c r="G242" s="152"/>
      <c r="H242" s="115"/>
      <c r="I242" s="115"/>
      <c r="J242" s="115"/>
      <c r="K242" s="115"/>
      <c r="L242" s="115"/>
      <c r="M242" s="115"/>
      <c r="N242" s="115"/>
      <c r="O242" s="115"/>
      <c r="P242" s="115"/>
      <c r="Q242" s="115"/>
      <c r="R242" s="115"/>
      <c r="S242" s="115"/>
      <c r="T242" s="115"/>
      <c r="U242" s="115"/>
      <c r="V242" s="115"/>
    </row>
    <row r="243" spans="1:22" ht="12.75">
      <c r="A243" s="152" t="e">
        <f>#REF!</f>
        <v>#REF!</v>
      </c>
      <c r="B243" s="152" t="e">
        <f>#REF!</f>
        <v>#REF!</v>
      </c>
      <c r="C243" s="150" t="e">
        <f>#REF!</f>
        <v>#REF!</v>
      </c>
      <c r="D243" s="152" t="e">
        <f>#REF!</f>
        <v>#REF!</v>
      </c>
      <c r="E243" s="199" t="e">
        <f>#REF!</f>
        <v>#REF!</v>
      </c>
      <c r="F243" s="152"/>
      <c r="G243" s="152"/>
      <c r="H243" s="115"/>
      <c r="I243" s="115"/>
      <c r="J243" s="115"/>
      <c r="K243" s="115"/>
      <c r="L243" s="115"/>
      <c r="M243" s="115"/>
      <c r="N243" s="115"/>
      <c r="O243" s="115"/>
      <c r="P243" s="115"/>
      <c r="Q243" s="115"/>
      <c r="R243" s="115"/>
      <c r="S243" s="115"/>
      <c r="T243" s="115"/>
      <c r="U243" s="115"/>
      <c r="V243" s="115"/>
    </row>
    <row r="244" spans="1:22" ht="12.75">
      <c r="A244" s="152" t="e">
        <f>#REF!</f>
        <v>#REF!</v>
      </c>
      <c r="B244" s="152" t="e">
        <f>#REF!</f>
        <v>#REF!</v>
      </c>
      <c r="C244" s="150" t="e">
        <f>#REF!</f>
        <v>#REF!</v>
      </c>
      <c r="D244" s="152" t="e">
        <f>#REF!</f>
        <v>#REF!</v>
      </c>
      <c r="E244" s="199" t="e">
        <f>#REF!</f>
        <v>#REF!</v>
      </c>
      <c r="F244" s="152"/>
      <c r="G244" s="152"/>
      <c r="H244" s="115"/>
      <c r="I244" s="115"/>
      <c r="J244" s="115"/>
      <c r="K244" s="115"/>
      <c r="L244" s="115"/>
      <c r="M244" s="115"/>
      <c r="N244" s="115"/>
      <c r="O244" s="115"/>
      <c r="P244" s="115"/>
      <c r="Q244" s="115"/>
      <c r="R244" s="115"/>
      <c r="S244" s="115"/>
      <c r="T244" s="115"/>
      <c r="U244" s="115"/>
      <c r="V244" s="115"/>
    </row>
    <row r="245" spans="1:22" ht="12.75">
      <c r="A245" s="152" t="e">
        <f>#REF!</f>
        <v>#REF!</v>
      </c>
      <c r="B245" s="152" t="e">
        <f>#REF!</f>
        <v>#REF!</v>
      </c>
      <c r="C245" s="150" t="e">
        <f>#REF!</f>
        <v>#REF!</v>
      </c>
      <c r="D245" s="152" t="e">
        <f>#REF!</f>
        <v>#REF!</v>
      </c>
      <c r="E245" s="199" t="e">
        <f>#REF!</f>
        <v>#REF!</v>
      </c>
      <c r="F245" s="152"/>
      <c r="G245" s="152"/>
      <c r="H245" s="115"/>
      <c r="I245" s="115"/>
      <c r="J245" s="115"/>
      <c r="K245" s="115"/>
      <c r="L245" s="115"/>
      <c r="M245" s="115"/>
      <c r="N245" s="115"/>
      <c r="O245" s="115"/>
      <c r="P245" s="115"/>
      <c r="Q245" s="115"/>
      <c r="R245" s="115"/>
      <c r="S245" s="115"/>
      <c r="T245" s="115"/>
      <c r="U245" s="115"/>
      <c r="V245" s="115"/>
    </row>
    <row r="246" spans="1:22" ht="12.75">
      <c r="A246" s="152" t="e">
        <f>#REF!</f>
        <v>#REF!</v>
      </c>
      <c r="B246" s="152" t="e">
        <f>#REF!</f>
        <v>#REF!</v>
      </c>
      <c r="C246" s="150" t="e">
        <f>#REF!</f>
        <v>#REF!</v>
      </c>
      <c r="D246" s="152" t="e">
        <f>#REF!</f>
        <v>#REF!</v>
      </c>
      <c r="E246" s="199" t="e">
        <f>#REF!</f>
        <v>#REF!</v>
      </c>
      <c r="F246" s="152"/>
      <c r="G246" s="152"/>
      <c r="H246" s="115"/>
      <c r="I246" s="115"/>
      <c r="J246" s="115"/>
      <c r="K246" s="115"/>
      <c r="L246" s="115"/>
      <c r="M246" s="115"/>
      <c r="N246" s="115"/>
      <c r="O246" s="115"/>
      <c r="P246" s="115"/>
      <c r="Q246" s="115"/>
      <c r="R246" s="115"/>
      <c r="S246" s="115"/>
      <c r="T246" s="115"/>
      <c r="U246" s="115"/>
      <c r="V246" s="115"/>
    </row>
    <row r="247" spans="1:22" ht="12.75">
      <c r="A247" s="152" t="e">
        <f>#REF!</f>
        <v>#REF!</v>
      </c>
      <c r="B247" s="152" t="e">
        <f>#REF!</f>
        <v>#REF!</v>
      </c>
      <c r="C247" s="150" t="e">
        <f>#REF!</f>
        <v>#REF!</v>
      </c>
      <c r="D247" s="152" t="e">
        <f>#REF!</f>
        <v>#REF!</v>
      </c>
      <c r="E247" s="199" t="e">
        <f>#REF!</f>
        <v>#REF!</v>
      </c>
      <c r="F247" s="152"/>
      <c r="G247" s="152"/>
      <c r="H247" s="115"/>
      <c r="I247" s="115"/>
      <c r="J247" s="115"/>
      <c r="K247" s="115"/>
      <c r="L247" s="115"/>
      <c r="M247" s="115"/>
      <c r="N247" s="115"/>
      <c r="O247" s="115"/>
      <c r="P247" s="115"/>
      <c r="Q247" s="115"/>
      <c r="R247" s="115"/>
      <c r="S247" s="115"/>
      <c r="T247" s="115"/>
      <c r="U247" s="115"/>
      <c r="V247" s="115"/>
    </row>
    <row r="248" spans="1:22" ht="12.75">
      <c r="A248" s="152" t="e">
        <f>#REF!</f>
        <v>#REF!</v>
      </c>
      <c r="B248" s="152" t="e">
        <f>#REF!</f>
        <v>#REF!</v>
      </c>
      <c r="C248" s="150" t="e">
        <f>#REF!</f>
        <v>#REF!</v>
      </c>
      <c r="D248" s="152" t="e">
        <f>#REF!</f>
        <v>#REF!</v>
      </c>
      <c r="E248" s="199" t="e">
        <f>#REF!</f>
        <v>#REF!</v>
      </c>
      <c r="F248" s="152"/>
      <c r="G248" s="152"/>
      <c r="H248" s="115"/>
      <c r="I248" s="115"/>
      <c r="J248" s="115"/>
      <c r="K248" s="115"/>
      <c r="L248" s="115"/>
      <c r="M248" s="115"/>
      <c r="N248" s="115"/>
      <c r="O248" s="115"/>
      <c r="P248" s="115"/>
      <c r="Q248" s="115"/>
      <c r="R248" s="115"/>
      <c r="S248" s="115"/>
      <c r="T248" s="115"/>
      <c r="U248" s="115"/>
      <c r="V248" s="115"/>
    </row>
    <row r="249" spans="1:22" ht="12.75">
      <c r="A249" s="152" t="e">
        <f>#REF!</f>
        <v>#REF!</v>
      </c>
      <c r="B249" s="152" t="e">
        <f>#REF!</f>
        <v>#REF!</v>
      </c>
      <c r="C249" s="150" t="e">
        <f>#REF!</f>
        <v>#REF!</v>
      </c>
      <c r="D249" s="152" t="e">
        <f>#REF!</f>
        <v>#REF!</v>
      </c>
      <c r="E249" s="199" t="e">
        <f>#REF!</f>
        <v>#REF!</v>
      </c>
      <c r="F249" s="152"/>
      <c r="G249" s="152"/>
      <c r="H249" s="115"/>
      <c r="I249" s="115"/>
      <c r="J249" s="115"/>
      <c r="K249" s="115"/>
      <c r="L249" s="115"/>
      <c r="M249" s="115"/>
      <c r="N249" s="115"/>
      <c r="O249" s="115"/>
      <c r="P249" s="115"/>
      <c r="Q249" s="115"/>
      <c r="R249" s="115"/>
      <c r="S249" s="115"/>
      <c r="T249" s="115"/>
      <c r="U249" s="115"/>
      <c r="V249" s="115"/>
    </row>
    <row r="250" spans="1:22" ht="12.75">
      <c r="A250" s="152" t="e">
        <f>#REF!</f>
        <v>#REF!</v>
      </c>
      <c r="B250" s="152" t="e">
        <f>#REF!</f>
        <v>#REF!</v>
      </c>
      <c r="C250" s="150" t="e">
        <f>#REF!</f>
        <v>#REF!</v>
      </c>
      <c r="D250" s="152" t="e">
        <f>#REF!</f>
        <v>#REF!</v>
      </c>
      <c r="E250" s="199" t="e">
        <f>#REF!</f>
        <v>#REF!</v>
      </c>
      <c r="F250" s="152"/>
      <c r="G250" s="152"/>
      <c r="H250" s="115"/>
      <c r="I250" s="115"/>
      <c r="J250" s="115"/>
      <c r="K250" s="115"/>
      <c r="L250" s="115"/>
      <c r="M250" s="115"/>
      <c r="N250" s="115"/>
      <c r="O250" s="115"/>
      <c r="P250" s="115"/>
      <c r="Q250" s="115"/>
      <c r="R250" s="115"/>
      <c r="S250" s="115"/>
      <c r="T250" s="115"/>
      <c r="U250" s="115"/>
      <c r="V250" s="115"/>
    </row>
    <row r="251" spans="1:22" ht="12.75">
      <c r="A251" s="152" t="e">
        <f>#REF!</f>
        <v>#REF!</v>
      </c>
      <c r="B251" s="152" t="e">
        <f>#REF!</f>
        <v>#REF!</v>
      </c>
      <c r="C251" s="150" t="e">
        <f>#REF!</f>
        <v>#REF!</v>
      </c>
      <c r="D251" s="152" t="e">
        <f>#REF!</f>
        <v>#REF!</v>
      </c>
      <c r="E251" s="199" t="e">
        <f>#REF!</f>
        <v>#REF!</v>
      </c>
      <c r="F251" s="152"/>
      <c r="G251" s="152"/>
      <c r="H251" s="115"/>
      <c r="I251" s="115"/>
      <c r="J251" s="115"/>
      <c r="K251" s="115"/>
      <c r="L251" s="115"/>
      <c r="M251" s="115"/>
      <c r="N251" s="115"/>
      <c r="O251" s="115"/>
      <c r="P251" s="115"/>
      <c r="Q251" s="115"/>
      <c r="R251" s="115"/>
      <c r="S251" s="115"/>
      <c r="T251" s="115"/>
      <c r="U251" s="115"/>
      <c r="V251" s="115"/>
    </row>
    <row r="252" spans="1:22" ht="12.75">
      <c r="A252" s="152" t="e">
        <f>#REF!</f>
        <v>#REF!</v>
      </c>
      <c r="B252" s="152" t="e">
        <f>#REF!</f>
        <v>#REF!</v>
      </c>
      <c r="C252" s="150" t="e">
        <f>#REF!</f>
        <v>#REF!</v>
      </c>
      <c r="D252" s="152" t="e">
        <f>#REF!</f>
        <v>#REF!</v>
      </c>
      <c r="E252" s="199" t="e">
        <f>#REF!</f>
        <v>#REF!</v>
      </c>
      <c r="F252" s="152"/>
      <c r="G252" s="152"/>
      <c r="H252" s="115"/>
      <c r="I252" s="115"/>
      <c r="J252" s="115"/>
      <c r="K252" s="115"/>
      <c r="L252" s="115"/>
      <c r="M252" s="115"/>
      <c r="N252" s="115"/>
      <c r="O252" s="115"/>
      <c r="P252" s="115"/>
      <c r="Q252" s="115"/>
      <c r="R252" s="115"/>
      <c r="S252" s="115"/>
      <c r="T252" s="115"/>
      <c r="U252" s="115"/>
      <c r="V252" s="115"/>
    </row>
    <row r="253" spans="1:22" ht="12.75">
      <c r="A253" s="152" t="e">
        <f>#REF!</f>
        <v>#REF!</v>
      </c>
      <c r="B253" s="152" t="e">
        <f>#REF!</f>
        <v>#REF!</v>
      </c>
      <c r="C253" s="150" t="e">
        <f>#REF!</f>
        <v>#REF!</v>
      </c>
      <c r="D253" s="152" t="e">
        <f>#REF!</f>
        <v>#REF!</v>
      </c>
      <c r="E253" s="199" t="e">
        <f>#REF!</f>
        <v>#REF!</v>
      </c>
      <c r="F253" s="152"/>
      <c r="G253" s="152"/>
      <c r="H253" s="115"/>
      <c r="I253" s="115"/>
      <c r="J253" s="115"/>
      <c r="K253" s="115"/>
      <c r="L253" s="115"/>
      <c r="M253" s="115"/>
      <c r="N253" s="115"/>
      <c r="O253" s="115"/>
      <c r="P253" s="115"/>
      <c r="Q253" s="115"/>
      <c r="R253" s="115"/>
      <c r="S253" s="115"/>
      <c r="T253" s="115"/>
      <c r="U253" s="115"/>
      <c r="V253" s="115"/>
    </row>
    <row r="254" spans="1:22" ht="12.75">
      <c r="A254" s="152" t="e">
        <f>#REF!</f>
        <v>#REF!</v>
      </c>
      <c r="B254" s="152" t="e">
        <f>#REF!</f>
        <v>#REF!</v>
      </c>
      <c r="C254" s="150" t="e">
        <f>#REF!</f>
        <v>#REF!</v>
      </c>
      <c r="D254" s="152" t="e">
        <f>#REF!</f>
        <v>#REF!</v>
      </c>
      <c r="E254" s="199" t="e">
        <f>#REF!</f>
        <v>#REF!</v>
      </c>
      <c r="F254" s="152"/>
      <c r="G254" s="152"/>
      <c r="H254" s="115"/>
      <c r="I254" s="115"/>
      <c r="J254" s="115"/>
      <c r="K254" s="115"/>
      <c r="L254" s="115"/>
      <c r="M254" s="115"/>
      <c r="N254" s="115"/>
      <c r="O254" s="115"/>
      <c r="P254" s="115"/>
      <c r="Q254" s="115"/>
      <c r="R254" s="115"/>
      <c r="S254" s="115"/>
      <c r="T254" s="115"/>
      <c r="U254" s="115"/>
      <c r="V254" s="115"/>
    </row>
    <row r="255" spans="1:22" ht="12.75">
      <c r="A255" s="152" t="e">
        <f>#REF!</f>
        <v>#REF!</v>
      </c>
      <c r="B255" s="152" t="e">
        <f>#REF!</f>
        <v>#REF!</v>
      </c>
      <c r="C255" s="150" t="e">
        <f>#REF!</f>
        <v>#REF!</v>
      </c>
      <c r="D255" s="152" t="e">
        <f>#REF!</f>
        <v>#REF!</v>
      </c>
      <c r="E255" s="199" t="e">
        <f>#REF!</f>
        <v>#REF!</v>
      </c>
      <c r="F255" s="152"/>
      <c r="G255" s="152"/>
      <c r="H255" s="115"/>
      <c r="I255" s="115"/>
      <c r="J255" s="115"/>
      <c r="K255" s="115"/>
      <c r="L255" s="115"/>
      <c r="M255" s="115"/>
      <c r="N255" s="115"/>
      <c r="O255" s="115"/>
      <c r="P255" s="115"/>
      <c r="Q255" s="115"/>
      <c r="R255" s="115"/>
      <c r="S255" s="115"/>
      <c r="T255" s="115"/>
      <c r="U255" s="115"/>
      <c r="V255" s="115"/>
    </row>
    <row r="256" spans="1:22" ht="12.75">
      <c r="A256" s="152" t="e">
        <f>#REF!</f>
        <v>#REF!</v>
      </c>
      <c r="B256" s="152" t="e">
        <f>#REF!</f>
        <v>#REF!</v>
      </c>
      <c r="C256" s="150" t="e">
        <f>#REF!</f>
        <v>#REF!</v>
      </c>
      <c r="D256" s="152" t="e">
        <f>#REF!</f>
        <v>#REF!</v>
      </c>
      <c r="E256" s="199" t="e">
        <f>#REF!</f>
        <v>#REF!</v>
      </c>
      <c r="F256" s="152"/>
      <c r="G256" s="152"/>
      <c r="H256" s="115"/>
      <c r="I256" s="115"/>
      <c r="J256" s="115"/>
      <c r="K256" s="115"/>
      <c r="L256" s="115"/>
      <c r="M256" s="115"/>
      <c r="N256" s="115"/>
      <c r="O256" s="115"/>
      <c r="P256" s="115"/>
      <c r="Q256" s="115"/>
      <c r="R256" s="115"/>
      <c r="S256" s="115"/>
      <c r="T256" s="115"/>
      <c r="U256" s="115"/>
      <c r="V256" s="115"/>
    </row>
    <row r="257" spans="1:22" ht="12.75">
      <c r="A257" s="152" t="e">
        <f>#REF!</f>
        <v>#REF!</v>
      </c>
      <c r="B257" s="152" t="e">
        <f>#REF!</f>
        <v>#REF!</v>
      </c>
      <c r="C257" s="150" t="e">
        <f>#REF!</f>
        <v>#REF!</v>
      </c>
      <c r="D257" s="152" t="e">
        <f>#REF!</f>
        <v>#REF!</v>
      </c>
      <c r="E257" s="199" t="e">
        <f>#REF!</f>
        <v>#REF!</v>
      </c>
      <c r="F257" s="152"/>
      <c r="G257" s="152"/>
      <c r="H257" s="115"/>
      <c r="I257" s="115"/>
      <c r="J257" s="115"/>
      <c r="K257" s="115"/>
      <c r="L257" s="115"/>
      <c r="M257" s="115"/>
      <c r="N257" s="115"/>
      <c r="O257" s="115"/>
      <c r="P257" s="115"/>
      <c r="Q257" s="115"/>
      <c r="R257" s="115"/>
      <c r="S257" s="115"/>
      <c r="T257" s="115"/>
      <c r="U257" s="115"/>
      <c r="V257" s="115"/>
    </row>
    <row r="258" spans="1:22" ht="12.75">
      <c r="A258" s="152" t="e">
        <f>#REF!</f>
        <v>#REF!</v>
      </c>
      <c r="B258" s="152" t="e">
        <f>#REF!</f>
        <v>#REF!</v>
      </c>
      <c r="C258" s="150" t="e">
        <f>#REF!</f>
        <v>#REF!</v>
      </c>
      <c r="D258" s="152" t="e">
        <f>#REF!</f>
        <v>#REF!</v>
      </c>
      <c r="E258" s="199" t="e">
        <f>#REF!</f>
        <v>#REF!</v>
      </c>
      <c r="F258" s="152"/>
      <c r="G258" s="152"/>
      <c r="H258" s="115"/>
      <c r="I258" s="115"/>
      <c r="J258" s="115"/>
      <c r="K258" s="115"/>
      <c r="L258" s="115"/>
      <c r="M258" s="115"/>
      <c r="N258" s="115"/>
      <c r="O258" s="115"/>
      <c r="P258" s="115"/>
      <c r="Q258" s="115"/>
      <c r="R258" s="115"/>
      <c r="S258" s="115"/>
      <c r="T258" s="115"/>
      <c r="U258" s="115"/>
      <c r="V258" s="115"/>
    </row>
    <row r="259" spans="1:22" ht="12.75">
      <c r="A259" s="152" t="e">
        <f>#REF!</f>
        <v>#REF!</v>
      </c>
      <c r="B259" s="152" t="e">
        <f>#REF!</f>
        <v>#REF!</v>
      </c>
      <c r="C259" s="150" t="e">
        <f>#REF!</f>
        <v>#REF!</v>
      </c>
      <c r="D259" s="152" t="e">
        <f>#REF!</f>
        <v>#REF!</v>
      </c>
      <c r="E259" s="199" t="e">
        <f>#REF!</f>
        <v>#REF!</v>
      </c>
      <c r="F259" s="152"/>
      <c r="G259" s="152"/>
      <c r="H259" s="115"/>
      <c r="I259" s="115"/>
      <c r="J259" s="115"/>
      <c r="K259" s="115"/>
      <c r="L259" s="115"/>
      <c r="M259" s="115"/>
      <c r="N259" s="115"/>
      <c r="O259" s="115"/>
      <c r="P259" s="115"/>
      <c r="Q259" s="115"/>
      <c r="R259" s="115"/>
      <c r="S259" s="115"/>
      <c r="T259" s="115"/>
      <c r="U259" s="115"/>
      <c r="V259" s="115"/>
    </row>
    <row r="260" spans="1:22" ht="12.75">
      <c r="A260" s="152" t="e">
        <f>#REF!</f>
        <v>#REF!</v>
      </c>
      <c r="B260" s="152" t="e">
        <f>#REF!</f>
        <v>#REF!</v>
      </c>
      <c r="C260" s="150" t="e">
        <f>#REF!</f>
        <v>#REF!</v>
      </c>
      <c r="D260" s="152" t="e">
        <f>#REF!</f>
        <v>#REF!</v>
      </c>
      <c r="E260" s="199" t="e">
        <f>#REF!</f>
        <v>#REF!</v>
      </c>
      <c r="F260" s="152"/>
      <c r="G260" s="152"/>
      <c r="H260" s="115"/>
      <c r="I260" s="115"/>
      <c r="J260" s="115"/>
      <c r="K260" s="115"/>
      <c r="L260" s="115"/>
      <c r="M260" s="115"/>
      <c r="N260" s="115"/>
      <c r="O260" s="115"/>
      <c r="P260" s="115"/>
      <c r="Q260" s="115"/>
      <c r="R260" s="115"/>
      <c r="S260" s="115"/>
      <c r="T260" s="115"/>
      <c r="U260" s="115"/>
      <c r="V260" s="115"/>
    </row>
    <row r="261" spans="1:22" ht="12.75">
      <c r="A261" s="152" t="e">
        <f>#REF!</f>
        <v>#REF!</v>
      </c>
      <c r="B261" s="152" t="e">
        <f>#REF!</f>
        <v>#REF!</v>
      </c>
      <c r="C261" s="150" t="e">
        <f>#REF!</f>
        <v>#REF!</v>
      </c>
      <c r="D261" s="152" t="e">
        <f>#REF!</f>
        <v>#REF!</v>
      </c>
      <c r="E261" s="199" t="e">
        <f>#REF!</f>
        <v>#REF!</v>
      </c>
      <c r="F261" s="152"/>
      <c r="G261" s="152"/>
      <c r="H261" s="115"/>
      <c r="I261" s="115"/>
      <c r="J261" s="115"/>
      <c r="K261" s="115"/>
      <c r="L261" s="115"/>
      <c r="M261" s="115"/>
      <c r="N261" s="115"/>
      <c r="O261" s="115"/>
      <c r="P261" s="115"/>
      <c r="Q261" s="115"/>
      <c r="R261" s="115"/>
      <c r="S261" s="115"/>
      <c r="T261" s="115"/>
      <c r="U261" s="115"/>
      <c r="V261" s="115"/>
    </row>
    <row r="262" spans="1:22" ht="12.75">
      <c r="A262" s="152" t="e">
        <f>#REF!</f>
        <v>#REF!</v>
      </c>
      <c r="B262" s="152" t="e">
        <f>#REF!</f>
        <v>#REF!</v>
      </c>
      <c r="C262" s="150" t="e">
        <f>#REF!</f>
        <v>#REF!</v>
      </c>
      <c r="D262" s="152" t="e">
        <f>#REF!</f>
        <v>#REF!</v>
      </c>
      <c r="E262" s="199" t="e">
        <f>#REF!</f>
        <v>#REF!</v>
      </c>
      <c r="F262" s="152"/>
      <c r="G262" s="152"/>
      <c r="H262" s="115"/>
      <c r="I262" s="115"/>
      <c r="J262" s="115"/>
      <c r="K262" s="115"/>
      <c r="L262" s="115"/>
      <c r="M262" s="115"/>
      <c r="N262" s="115"/>
      <c r="O262" s="115"/>
      <c r="P262" s="115"/>
      <c r="Q262" s="115"/>
      <c r="R262" s="115"/>
      <c r="S262" s="115"/>
      <c r="T262" s="115"/>
      <c r="U262" s="115"/>
      <c r="V262" s="115"/>
    </row>
    <row r="263" spans="1:22" ht="12.75">
      <c r="A263" s="152" t="e">
        <f>#REF!</f>
        <v>#REF!</v>
      </c>
      <c r="B263" s="152" t="e">
        <f>#REF!</f>
        <v>#REF!</v>
      </c>
      <c r="C263" s="150" t="e">
        <f>#REF!</f>
        <v>#REF!</v>
      </c>
      <c r="D263" s="152" t="e">
        <f>#REF!</f>
        <v>#REF!</v>
      </c>
      <c r="E263" s="199" t="e">
        <f>#REF!</f>
        <v>#REF!</v>
      </c>
      <c r="F263" s="152"/>
      <c r="G263" s="152"/>
      <c r="H263" s="115"/>
      <c r="I263" s="115"/>
      <c r="J263" s="115"/>
      <c r="K263" s="115"/>
      <c r="L263" s="115"/>
      <c r="M263" s="115"/>
      <c r="N263" s="115"/>
      <c r="O263" s="115"/>
      <c r="P263" s="115"/>
      <c r="Q263" s="115"/>
      <c r="R263" s="115"/>
      <c r="S263" s="115"/>
      <c r="T263" s="115"/>
      <c r="U263" s="115"/>
      <c r="V263" s="115"/>
    </row>
    <row r="264" spans="1:22" ht="12.75">
      <c r="A264" s="152" t="e">
        <f>#REF!</f>
        <v>#REF!</v>
      </c>
      <c r="B264" s="152" t="e">
        <f>#REF!</f>
        <v>#REF!</v>
      </c>
      <c r="C264" s="150" t="e">
        <f>#REF!</f>
        <v>#REF!</v>
      </c>
      <c r="D264" s="152" t="e">
        <f>#REF!</f>
        <v>#REF!</v>
      </c>
      <c r="E264" s="199" t="e">
        <f>#REF!</f>
        <v>#REF!</v>
      </c>
      <c r="F264" s="152"/>
      <c r="G264" s="152"/>
      <c r="H264" s="115"/>
      <c r="I264" s="115"/>
      <c r="J264" s="115"/>
      <c r="K264" s="115"/>
      <c r="L264" s="115"/>
      <c r="M264" s="115"/>
      <c r="N264" s="115"/>
      <c r="O264" s="115"/>
      <c r="P264" s="115"/>
      <c r="Q264" s="115"/>
      <c r="R264" s="115"/>
      <c r="S264" s="115"/>
      <c r="T264" s="115"/>
      <c r="U264" s="115"/>
      <c r="V264" s="115"/>
    </row>
    <row r="265" spans="1:22" ht="12.75">
      <c r="A265" s="152" t="e">
        <f>#REF!</f>
        <v>#REF!</v>
      </c>
      <c r="B265" s="152" t="e">
        <f>#REF!</f>
        <v>#REF!</v>
      </c>
      <c r="C265" s="150" t="e">
        <f>#REF!</f>
        <v>#REF!</v>
      </c>
      <c r="D265" s="152" t="e">
        <f>#REF!</f>
        <v>#REF!</v>
      </c>
      <c r="E265" s="199" t="e">
        <f>#REF!</f>
        <v>#REF!</v>
      </c>
      <c r="F265" s="152"/>
      <c r="G265" s="152"/>
      <c r="H265" s="115"/>
      <c r="I265" s="115"/>
      <c r="J265" s="115"/>
      <c r="K265" s="115"/>
      <c r="L265" s="115"/>
      <c r="M265" s="115"/>
      <c r="N265" s="115"/>
      <c r="O265" s="115"/>
      <c r="P265" s="115"/>
      <c r="Q265" s="115"/>
      <c r="R265" s="115"/>
      <c r="S265" s="115"/>
      <c r="T265" s="115"/>
      <c r="U265" s="115"/>
      <c r="V265" s="115"/>
    </row>
    <row r="266" spans="1:22" ht="12.75">
      <c r="A266" s="152" t="e">
        <f>#REF!</f>
        <v>#REF!</v>
      </c>
      <c r="B266" s="152" t="e">
        <f>#REF!</f>
        <v>#REF!</v>
      </c>
      <c r="C266" s="150" t="e">
        <f>#REF!</f>
        <v>#REF!</v>
      </c>
      <c r="D266" s="152" t="e">
        <f>#REF!</f>
        <v>#REF!</v>
      </c>
      <c r="E266" s="199" t="e">
        <f>#REF!</f>
        <v>#REF!</v>
      </c>
      <c r="F266" s="152"/>
      <c r="G266" s="152"/>
      <c r="H266" s="115"/>
      <c r="I266" s="115"/>
      <c r="J266" s="115"/>
      <c r="K266" s="115"/>
      <c r="L266" s="115"/>
      <c r="M266" s="115"/>
      <c r="N266" s="115"/>
      <c r="O266" s="115"/>
      <c r="P266" s="115"/>
      <c r="Q266" s="115"/>
      <c r="R266" s="115"/>
      <c r="S266" s="115"/>
      <c r="T266" s="115"/>
      <c r="U266" s="115"/>
      <c r="V266" s="115"/>
    </row>
    <row r="267" spans="1:22" ht="12.75">
      <c r="A267" s="152" t="e">
        <f>#REF!</f>
        <v>#REF!</v>
      </c>
      <c r="B267" s="152" t="e">
        <f>#REF!</f>
        <v>#REF!</v>
      </c>
      <c r="C267" s="150" t="e">
        <f>#REF!</f>
        <v>#REF!</v>
      </c>
      <c r="D267" s="152" t="e">
        <f>#REF!</f>
        <v>#REF!</v>
      </c>
      <c r="E267" s="199" t="e">
        <f>#REF!</f>
        <v>#REF!</v>
      </c>
      <c r="F267" s="152"/>
      <c r="G267" s="152"/>
      <c r="H267" s="115"/>
      <c r="I267" s="115"/>
      <c r="J267" s="115"/>
      <c r="K267" s="115"/>
      <c r="L267" s="115"/>
      <c r="M267" s="115"/>
      <c r="N267" s="115"/>
      <c r="O267" s="115"/>
      <c r="P267" s="115"/>
      <c r="Q267" s="115"/>
      <c r="R267" s="115"/>
      <c r="S267" s="115"/>
      <c r="T267" s="115"/>
      <c r="U267" s="115"/>
      <c r="V267" s="115"/>
    </row>
    <row r="268" spans="1:22" ht="12.75">
      <c r="A268" s="152" t="e">
        <f>#REF!</f>
        <v>#REF!</v>
      </c>
      <c r="B268" s="152" t="e">
        <f>#REF!</f>
        <v>#REF!</v>
      </c>
      <c r="C268" s="150" t="e">
        <f>#REF!</f>
        <v>#REF!</v>
      </c>
      <c r="D268" s="152" t="e">
        <f>#REF!</f>
        <v>#REF!</v>
      </c>
      <c r="E268" s="199" t="e">
        <f>#REF!</f>
        <v>#REF!</v>
      </c>
      <c r="F268" s="152"/>
      <c r="G268" s="152"/>
      <c r="H268" s="115"/>
      <c r="I268" s="115"/>
      <c r="J268" s="115"/>
      <c r="K268" s="115"/>
      <c r="L268" s="115"/>
      <c r="M268" s="115"/>
      <c r="N268" s="115"/>
      <c r="O268" s="115"/>
      <c r="P268" s="115"/>
      <c r="Q268" s="115"/>
      <c r="R268" s="115"/>
      <c r="S268" s="115"/>
      <c r="T268" s="115"/>
      <c r="U268" s="115"/>
      <c r="V268" s="115"/>
    </row>
    <row r="269" spans="1:22" ht="12.75">
      <c r="A269" s="152" t="e">
        <f>#REF!</f>
        <v>#REF!</v>
      </c>
      <c r="B269" s="152" t="e">
        <f>#REF!</f>
        <v>#REF!</v>
      </c>
      <c r="C269" s="150" t="e">
        <f>#REF!</f>
        <v>#REF!</v>
      </c>
      <c r="D269" s="152" t="e">
        <f>#REF!</f>
        <v>#REF!</v>
      </c>
      <c r="E269" s="199" t="e">
        <f>#REF!</f>
        <v>#REF!</v>
      </c>
      <c r="F269" s="152"/>
      <c r="G269" s="152"/>
      <c r="H269" s="115"/>
      <c r="I269" s="115"/>
      <c r="J269" s="115"/>
      <c r="K269" s="115"/>
      <c r="L269" s="115"/>
      <c r="M269" s="115"/>
      <c r="N269" s="115"/>
      <c r="O269" s="115"/>
      <c r="P269" s="115"/>
      <c r="Q269" s="115"/>
      <c r="R269" s="115"/>
      <c r="S269" s="115"/>
      <c r="T269" s="115"/>
      <c r="U269" s="115"/>
      <c r="V269" s="115"/>
    </row>
    <row r="270" spans="1:22" ht="12.75">
      <c r="A270" s="152" t="e">
        <f>#REF!</f>
        <v>#REF!</v>
      </c>
      <c r="B270" s="152" t="e">
        <f>#REF!</f>
        <v>#REF!</v>
      </c>
      <c r="C270" s="150" t="e">
        <f>#REF!</f>
        <v>#REF!</v>
      </c>
      <c r="D270" s="152" t="e">
        <f>#REF!</f>
        <v>#REF!</v>
      </c>
      <c r="E270" s="199" t="e">
        <f>#REF!</f>
        <v>#REF!</v>
      </c>
      <c r="F270" s="152"/>
      <c r="G270" s="152"/>
      <c r="H270" s="115"/>
      <c r="I270" s="115"/>
      <c r="J270" s="115"/>
      <c r="K270" s="115"/>
      <c r="L270" s="115"/>
      <c r="M270" s="115"/>
      <c r="N270" s="115"/>
      <c r="O270" s="115"/>
      <c r="P270" s="115"/>
      <c r="Q270" s="115"/>
      <c r="R270" s="115"/>
      <c r="S270" s="115"/>
      <c r="T270" s="115"/>
      <c r="U270" s="115"/>
      <c r="V270" s="115"/>
    </row>
    <row r="271" spans="1:22" ht="12.75">
      <c r="A271" s="152" t="e">
        <f>#REF!</f>
        <v>#REF!</v>
      </c>
      <c r="B271" s="152" t="e">
        <f>#REF!</f>
        <v>#REF!</v>
      </c>
      <c r="C271" s="150" t="e">
        <f>#REF!</f>
        <v>#REF!</v>
      </c>
      <c r="D271" s="152" t="e">
        <f>#REF!</f>
        <v>#REF!</v>
      </c>
      <c r="E271" s="199" t="e">
        <f>#REF!</f>
        <v>#REF!</v>
      </c>
      <c r="F271" s="152"/>
      <c r="G271" s="152"/>
      <c r="H271" s="115"/>
      <c r="I271" s="115"/>
      <c r="J271" s="115"/>
      <c r="K271" s="115"/>
      <c r="L271" s="115"/>
      <c r="M271" s="115"/>
      <c r="N271" s="115"/>
      <c r="O271" s="115"/>
      <c r="P271" s="115"/>
      <c r="Q271" s="115"/>
      <c r="R271" s="115"/>
      <c r="S271" s="115"/>
      <c r="T271" s="115"/>
      <c r="U271" s="115"/>
      <c r="V271" s="115"/>
    </row>
    <row r="272" spans="1:22" ht="12.75">
      <c r="A272" s="152" t="e">
        <f>#REF!</f>
        <v>#REF!</v>
      </c>
      <c r="B272" s="152" t="e">
        <f>#REF!</f>
        <v>#REF!</v>
      </c>
      <c r="C272" s="150" t="e">
        <f>#REF!</f>
        <v>#REF!</v>
      </c>
      <c r="D272" s="152" t="e">
        <f>#REF!</f>
        <v>#REF!</v>
      </c>
      <c r="E272" s="199" t="e">
        <f>#REF!</f>
        <v>#REF!</v>
      </c>
      <c r="F272" s="152"/>
      <c r="G272" s="152"/>
      <c r="H272" s="115"/>
      <c r="I272" s="115"/>
      <c r="J272" s="115"/>
      <c r="K272" s="115"/>
      <c r="L272" s="115"/>
      <c r="M272" s="115"/>
      <c r="N272" s="115"/>
      <c r="O272" s="115"/>
      <c r="P272" s="115"/>
      <c r="Q272" s="115"/>
      <c r="R272" s="115"/>
      <c r="S272" s="115"/>
      <c r="T272" s="115"/>
      <c r="U272" s="115"/>
      <c r="V272" s="115"/>
    </row>
    <row r="273" spans="1:22" ht="12.75">
      <c r="A273" s="152" t="e">
        <f>#REF!</f>
        <v>#REF!</v>
      </c>
      <c r="B273" s="152" t="e">
        <f>#REF!</f>
        <v>#REF!</v>
      </c>
      <c r="C273" s="150" t="e">
        <f>#REF!</f>
        <v>#REF!</v>
      </c>
      <c r="D273" s="152" t="e">
        <f>#REF!</f>
        <v>#REF!</v>
      </c>
      <c r="E273" s="199" t="e">
        <f>#REF!</f>
        <v>#REF!</v>
      </c>
      <c r="F273" s="152"/>
      <c r="G273" s="152"/>
      <c r="H273" s="115"/>
      <c r="I273" s="115"/>
      <c r="J273" s="115"/>
      <c r="K273" s="115"/>
      <c r="L273" s="115"/>
      <c r="M273" s="115"/>
      <c r="N273" s="115"/>
      <c r="O273" s="115"/>
      <c r="P273" s="115"/>
      <c r="Q273" s="115"/>
      <c r="R273" s="115"/>
      <c r="S273" s="115"/>
      <c r="T273" s="115"/>
      <c r="U273" s="115"/>
      <c r="V273" s="115"/>
    </row>
    <row r="274" spans="1:22" ht="12.75">
      <c r="A274" s="152" t="e">
        <f>#REF!</f>
        <v>#REF!</v>
      </c>
      <c r="B274" s="152" t="e">
        <f>#REF!</f>
        <v>#REF!</v>
      </c>
      <c r="C274" s="150" t="e">
        <f>#REF!</f>
        <v>#REF!</v>
      </c>
      <c r="D274" s="152" t="e">
        <f>#REF!</f>
        <v>#REF!</v>
      </c>
      <c r="E274" s="199" t="e">
        <f>#REF!</f>
        <v>#REF!</v>
      </c>
      <c r="F274" s="152"/>
      <c r="G274" s="152"/>
      <c r="H274" s="115"/>
      <c r="I274" s="115"/>
      <c r="J274" s="115"/>
      <c r="K274" s="115"/>
      <c r="L274" s="115"/>
      <c r="M274" s="115"/>
      <c r="N274" s="115"/>
      <c r="O274" s="115"/>
      <c r="P274" s="115"/>
      <c r="Q274" s="115"/>
      <c r="R274" s="115"/>
      <c r="S274" s="115"/>
      <c r="T274" s="115"/>
      <c r="U274" s="115"/>
      <c r="V274" s="115"/>
    </row>
    <row r="275" spans="1:22" ht="12.75">
      <c r="A275" s="152" t="e">
        <f>#REF!</f>
        <v>#REF!</v>
      </c>
      <c r="B275" s="152" t="e">
        <f>#REF!</f>
        <v>#REF!</v>
      </c>
      <c r="C275" s="150" t="e">
        <f>#REF!</f>
        <v>#REF!</v>
      </c>
      <c r="D275" s="152" t="e">
        <f>#REF!</f>
        <v>#REF!</v>
      </c>
      <c r="E275" s="199" t="e">
        <f>#REF!</f>
        <v>#REF!</v>
      </c>
      <c r="F275" s="152"/>
      <c r="G275" s="152"/>
      <c r="H275" s="115"/>
      <c r="I275" s="115"/>
      <c r="J275" s="115"/>
      <c r="K275" s="115"/>
      <c r="L275" s="115"/>
      <c r="M275" s="115"/>
      <c r="N275" s="115"/>
      <c r="O275" s="115"/>
      <c r="P275" s="115"/>
      <c r="Q275" s="115"/>
      <c r="R275" s="115"/>
      <c r="S275" s="115"/>
      <c r="T275" s="115"/>
      <c r="U275" s="115"/>
      <c r="V275" s="115"/>
    </row>
    <row r="276" spans="1:22" ht="12.75">
      <c r="A276" s="152" t="e">
        <f>#REF!</f>
        <v>#REF!</v>
      </c>
      <c r="B276" s="152" t="e">
        <f>#REF!</f>
        <v>#REF!</v>
      </c>
      <c r="C276" s="150" t="e">
        <f>#REF!</f>
        <v>#REF!</v>
      </c>
      <c r="D276" s="152" t="e">
        <f>#REF!</f>
        <v>#REF!</v>
      </c>
      <c r="E276" s="199" t="e">
        <f>#REF!</f>
        <v>#REF!</v>
      </c>
      <c r="F276" s="152"/>
      <c r="G276" s="152"/>
      <c r="H276" s="115"/>
      <c r="I276" s="115"/>
      <c r="J276" s="115"/>
      <c r="K276" s="115"/>
      <c r="L276" s="115"/>
      <c r="M276" s="115"/>
      <c r="N276" s="115"/>
      <c r="O276" s="115"/>
      <c r="P276" s="115"/>
      <c r="Q276" s="115"/>
      <c r="R276" s="115"/>
      <c r="S276" s="115"/>
      <c r="T276" s="115"/>
      <c r="U276" s="115"/>
      <c r="V276" s="115"/>
    </row>
    <row r="277" spans="1:22" ht="12.75">
      <c r="A277" s="152" t="e">
        <f>#REF!</f>
        <v>#REF!</v>
      </c>
      <c r="B277" s="152" t="e">
        <f>#REF!</f>
        <v>#REF!</v>
      </c>
      <c r="C277" s="150" t="e">
        <f>#REF!</f>
        <v>#REF!</v>
      </c>
      <c r="D277" s="152" t="e">
        <f>#REF!</f>
        <v>#REF!</v>
      </c>
      <c r="E277" s="199" t="e">
        <f>#REF!</f>
        <v>#REF!</v>
      </c>
      <c r="F277" s="152"/>
      <c r="G277" s="152"/>
      <c r="H277" s="115"/>
      <c r="I277" s="115"/>
      <c r="J277" s="115"/>
      <c r="K277" s="115"/>
      <c r="L277" s="115"/>
      <c r="M277" s="115"/>
      <c r="N277" s="115"/>
      <c r="O277" s="115"/>
      <c r="P277" s="115"/>
      <c r="Q277" s="115"/>
      <c r="R277" s="115"/>
      <c r="S277" s="115"/>
      <c r="T277" s="115"/>
      <c r="U277" s="115"/>
      <c r="V277" s="115"/>
    </row>
    <row r="278" spans="1:22" ht="12.75">
      <c r="A278" s="152" t="e">
        <f>#REF!</f>
        <v>#REF!</v>
      </c>
      <c r="B278" s="152" t="e">
        <f>#REF!</f>
        <v>#REF!</v>
      </c>
      <c r="C278" s="150" t="e">
        <f>#REF!</f>
        <v>#REF!</v>
      </c>
      <c r="D278" s="152" t="e">
        <f>#REF!</f>
        <v>#REF!</v>
      </c>
      <c r="E278" s="199" t="e">
        <f>#REF!</f>
        <v>#REF!</v>
      </c>
      <c r="F278" s="152"/>
      <c r="G278" s="152"/>
      <c r="H278" s="115"/>
      <c r="I278" s="115"/>
      <c r="J278" s="115"/>
      <c r="K278" s="115"/>
      <c r="L278" s="115"/>
      <c r="M278" s="115"/>
      <c r="N278" s="115"/>
      <c r="O278" s="115"/>
      <c r="P278" s="115"/>
      <c r="Q278" s="115"/>
      <c r="R278" s="115"/>
      <c r="S278" s="115"/>
      <c r="T278" s="115"/>
      <c r="U278" s="115"/>
      <c r="V278" s="115"/>
    </row>
    <row r="279" spans="1:22" ht="12.75">
      <c r="A279" s="152" t="e">
        <f>#REF!</f>
        <v>#REF!</v>
      </c>
      <c r="B279" s="152" t="e">
        <f>#REF!</f>
        <v>#REF!</v>
      </c>
      <c r="C279" s="150" t="e">
        <f>#REF!</f>
        <v>#REF!</v>
      </c>
      <c r="D279" s="152" t="e">
        <f>#REF!</f>
        <v>#REF!</v>
      </c>
      <c r="E279" s="199" t="e">
        <f>#REF!</f>
        <v>#REF!</v>
      </c>
      <c r="F279" s="152"/>
      <c r="G279" s="152"/>
      <c r="H279" s="115"/>
      <c r="I279" s="115"/>
      <c r="J279" s="115"/>
      <c r="K279" s="115"/>
      <c r="L279" s="115"/>
      <c r="M279" s="115"/>
      <c r="N279" s="115"/>
      <c r="O279" s="115"/>
      <c r="P279" s="115"/>
      <c r="Q279" s="115"/>
      <c r="R279" s="115"/>
      <c r="S279" s="115"/>
      <c r="T279" s="115"/>
      <c r="U279" s="115"/>
      <c r="V279" s="115"/>
    </row>
    <row r="280" spans="1:22" ht="12.75">
      <c r="A280" s="152" t="e">
        <f>#REF!</f>
        <v>#REF!</v>
      </c>
      <c r="B280" s="152" t="e">
        <f>#REF!</f>
        <v>#REF!</v>
      </c>
      <c r="C280" s="150" t="e">
        <f>#REF!</f>
        <v>#REF!</v>
      </c>
      <c r="D280" s="152" t="e">
        <f>#REF!</f>
        <v>#REF!</v>
      </c>
      <c r="E280" s="199" t="e">
        <f>#REF!</f>
        <v>#REF!</v>
      </c>
      <c r="F280" s="152"/>
      <c r="G280" s="152"/>
      <c r="H280" s="115"/>
      <c r="I280" s="115"/>
      <c r="J280" s="115"/>
      <c r="K280" s="115"/>
      <c r="L280" s="115"/>
      <c r="M280" s="115"/>
      <c r="N280" s="115"/>
      <c r="O280" s="115"/>
      <c r="P280" s="115"/>
      <c r="Q280" s="115"/>
      <c r="R280" s="115"/>
      <c r="S280" s="115"/>
      <c r="T280" s="115"/>
      <c r="U280" s="115"/>
      <c r="V280" s="115"/>
    </row>
    <row r="281" spans="1:22" ht="12.75">
      <c r="A281" s="152" t="e">
        <f>#REF!</f>
        <v>#REF!</v>
      </c>
      <c r="B281" s="152" t="e">
        <f>#REF!</f>
        <v>#REF!</v>
      </c>
      <c r="C281" s="150" t="e">
        <f>#REF!</f>
        <v>#REF!</v>
      </c>
      <c r="D281" s="152" t="e">
        <f>#REF!</f>
        <v>#REF!</v>
      </c>
      <c r="E281" s="199" t="e">
        <f>#REF!</f>
        <v>#REF!</v>
      </c>
      <c r="F281" s="152"/>
      <c r="G281" s="152"/>
      <c r="H281" s="115"/>
      <c r="I281" s="115"/>
      <c r="J281" s="115"/>
      <c r="K281" s="115"/>
      <c r="L281" s="115"/>
      <c r="M281" s="115"/>
      <c r="N281" s="115"/>
      <c r="O281" s="115"/>
      <c r="P281" s="115"/>
      <c r="Q281" s="115"/>
      <c r="R281" s="115"/>
      <c r="S281" s="115"/>
      <c r="T281" s="115"/>
      <c r="U281" s="115"/>
      <c r="V281" s="115"/>
    </row>
    <row r="282" spans="1:22" ht="12.75">
      <c r="A282" s="152" t="e">
        <f>#REF!</f>
        <v>#REF!</v>
      </c>
      <c r="B282" s="152" t="e">
        <f>#REF!</f>
        <v>#REF!</v>
      </c>
      <c r="C282" s="150" t="e">
        <f>#REF!</f>
        <v>#REF!</v>
      </c>
      <c r="D282" s="152" t="e">
        <f>#REF!</f>
        <v>#REF!</v>
      </c>
      <c r="E282" s="199" t="e">
        <f>#REF!</f>
        <v>#REF!</v>
      </c>
      <c r="F282" s="152"/>
      <c r="G282" s="152"/>
      <c r="H282" s="115"/>
      <c r="I282" s="115"/>
      <c r="J282" s="115"/>
      <c r="K282" s="115"/>
      <c r="L282" s="115"/>
      <c r="M282" s="115"/>
      <c r="N282" s="115"/>
      <c r="O282" s="115"/>
      <c r="P282" s="115"/>
      <c r="Q282" s="115"/>
      <c r="R282" s="115"/>
      <c r="S282" s="115"/>
      <c r="T282" s="115"/>
      <c r="U282" s="115"/>
      <c r="V282" s="115"/>
    </row>
    <row r="283" spans="1:22" ht="12.75">
      <c r="A283" s="152" t="e">
        <f>#REF!</f>
        <v>#REF!</v>
      </c>
      <c r="B283" s="152" t="e">
        <f>#REF!</f>
        <v>#REF!</v>
      </c>
      <c r="C283" s="150" t="e">
        <f>#REF!</f>
        <v>#REF!</v>
      </c>
      <c r="D283" s="152" t="e">
        <f>#REF!</f>
        <v>#REF!</v>
      </c>
      <c r="E283" s="199" t="e">
        <f>#REF!</f>
        <v>#REF!</v>
      </c>
      <c r="F283" s="152"/>
      <c r="G283" s="152"/>
      <c r="H283" s="115"/>
      <c r="I283" s="115"/>
      <c r="J283" s="115"/>
      <c r="K283" s="115"/>
      <c r="L283" s="115"/>
      <c r="M283" s="115"/>
      <c r="N283" s="115"/>
      <c r="O283" s="115"/>
      <c r="P283" s="115"/>
      <c r="Q283" s="115"/>
      <c r="R283" s="115"/>
      <c r="S283" s="115"/>
      <c r="T283" s="115"/>
      <c r="U283" s="115"/>
      <c r="V283" s="115"/>
    </row>
    <row r="284" spans="1:22" ht="12.75">
      <c r="A284" s="152" t="e">
        <f>#REF!</f>
        <v>#REF!</v>
      </c>
      <c r="B284" s="152" t="e">
        <f>#REF!</f>
        <v>#REF!</v>
      </c>
      <c r="C284" s="150" t="e">
        <f>#REF!</f>
        <v>#REF!</v>
      </c>
      <c r="D284" s="152" t="e">
        <f>#REF!</f>
        <v>#REF!</v>
      </c>
      <c r="E284" s="199" t="e">
        <f>#REF!</f>
        <v>#REF!</v>
      </c>
      <c r="F284" s="152"/>
      <c r="G284" s="152"/>
      <c r="H284" s="115"/>
      <c r="I284" s="115"/>
      <c r="J284" s="115"/>
      <c r="K284" s="115"/>
      <c r="L284" s="115"/>
      <c r="M284" s="115"/>
      <c r="N284" s="115"/>
      <c r="O284" s="115"/>
      <c r="P284" s="115"/>
      <c r="Q284" s="115"/>
      <c r="R284" s="115"/>
      <c r="S284" s="115"/>
      <c r="T284" s="115"/>
      <c r="U284" s="115"/>
      <c r="V284" s="115"/>
    </row>
    <row r="285" spans="1:22" ht="12.75">
      <c r="A285" s="152" t="e">
        <f>#REF!</f>
        <v>#REF!</v>
      </c>
      <c r="B285" s="152" t="e">
        <f>#REF!</f>
        <v>#REF!</v>
      </c>
      <c r="C285" s="150" t="e">
        <f>#REF!</f>
        <v>#REF!</v>
      </c>
      <c r="D285" s="152" t="e">
        <f>#REF!</f>
        <v>#REF!</v>
      </c>
      <c r="E285" s="199" t="e">
        <f>#REF!</f>
        <v>#REF!</v>
      </c>
      <c r="F285" s="152"/>
      <c r="G285" s="152"/>
      <c r="H285" s="115"/>
      <c r="I285" s="115"/>
      <c r="J285" s="115"/>
      <c r="K285" s="115"/>
      <c r="L285" s="115"/>
      <c r="M285" s="115"/>
      <c r="N285" s="115"/>
      <c r="O285" s="115"/>
      <c r="P285" s="115"/>
      <c r="Q285" s="115"/>
      <c r="R285" s="115"/>
      <c r="S285" s="115"/>
      <c r="T285" s="115"/>
      <c r="U285" s="115"/>
      <c r="V285" s="115"/>
    </row>
    <row r="286" spans="1:22" ht="12.75">
      <c r="A286" s="152" t="e">
        <f>#REF!</f>
        <v>#REF!</v>
      </c>
      <c r="B286" s="152" t="e">
        <f>#REF!</f>
        <v>#REF!</v>
      </c>
      <c r="C286" s="150" t="e">
        <f>#REF!</f>
        <v>#REF!</v>
      </c>
      <c r="D286" s="152" t="e">
        <f>#REF!</f>
        <v>#REF!</v>
      </c>
      <c r="E286" s="199" t="e">
        <f>#REF!</f>
        <v>#REF!</v>
      </c>
      <c r="F286" s="152"/>
      <c r="G286" s="152"/>
      <c r="H286" s="115"/>
      <c r="I286" s="115"/>
      <c r="J286" s="115"/>
      <c r="K286" s="115"/>
      <c r="L286" s="115"/>
      <c r="M286" s="115"/>
      <c r="N286" s="115"/>
      <c r="O286" s="115"/>
      <c r="P286" s="115"/>
      <c r="Q286" s="115"/>
      <c r="R286" s="115"/>
      <c r="S286" s="115"/>
      <c r="T286" s="115"/>
      <c r="U286" s="115"/>
      <c r="V286" s="115"/>
    </row>
    <row r="287" spans="1:22" ht="12.75">
      <c r="A287" s="152" t="e">
        <f>#REF!</f>
        <v>#REF!</v>
      </c>
      <c r="B287" s="152" t="e">
        <f>#REF!</f>
        <v>#REF!</v>
      </c>
      <c r="C287" s="150" t="e">
        <f>#REF!</f>
        <v>#REF!</v>
      </c>
      <c r="D287" s="152" t="e">
        <f>#REF!</f>
        <v>#REF!</v>
      </c>
      <c r="E287" s="199" t="e">
        <f>#REF!</f>
        <v>#REF!</v>
      </c>
      <c r="F287" s="152"/>
      <c r="G287" s="152"/>
      <c r="H287" s="115"/>
      <c r="I287" s="115"/>
      <c r="J287" s="115"/>
      <c r="K287" s="115"/>
      <c r="L287" s="115"/>
      <c r="M287" s="115"/>
      <c r="N287" s="115"/>
      <c r="O287" s="115"/>
      <c r="P287" s="115"/>
      <c r="Q287" s="115"/>
      <c r="R287" s="115"/>
      <c r="S287" s="115"/>
      <c r="T287" s="115"/>
      <c r="U287" s="115"/>
      <c r="V287" s="115"/>
    </row>
    <row r="288" spans="1:22" ht="12.75">
      <c r="A288" s="152" t="e">
        <f>#REF!</f>
        <v>#REF!</v>
      </c>
      <c r="B288" s="152" t="e">
        <f>#REF!</f>
        <v>#REF!</v>
      </c>
      <c r="C288" s="150" t="e">
        <f>#REF!</f>
        <v>#REF!</v>
      </c>
      <c r="D288" s="152" t="e">
        <f>#REF!</f>
        <v>#REF!</v>
      </c>
      <c r="E288" s="199" t="e">
        <f>#REF!</f>
        <v>#REF!</v>
      </c>
      <c r="F288" s="152"/>
      <c r="G288" s="152"/>
      <c r="H288" s="115"/>
      <c r="I288" s="115"/>
      <c r="J288" s="115"/>
      <c r="K288" s="115"/>
      <c r="L288" s="115"/>
      <c r="M288" s="115"/>
      <c r="N288" s="115"/>
      <c r="O288" s="115"/>
      <c r="P288" s="115"/>
      <c r="Q288" s="115"/>
      <c r="R288" s="115"/>
      <c r="S288" s="115"/>
      <c r="T288" s="115"/>
      <c r="U288" s="115"/>
      <c r="V288" s="115"/>
    </row>
    <row r="289" spans="1:22" ht="12.75">
      <c r="A289" s="152" t="e">
        <f>#REF!</f>
        <v>#REF!</v>
      </c>
      <c r="B289" s="152" t="e">
        <f>#REF!</f>
        <v>#REF!</v>
      </c>
      <c r="C289" s="150" t="e">
        <f>#REF!</f>
        <v>#REF!</v>
      </c>
      <c r="D289" s="152" t="e">
        <f>#REF!</f>
        <v>#REF!</v>
      </c>
      <c r="E289" s="199" t="e">
        <f>#REF!</f>
        <v>#REF!</v>
      </c>
      <c r="F289" s="152"/>
      <c r="G289" s="152"/>
      <c r="H289" s="115"/>
      <c r="I289" s="115"/>
      <c r="J289" s="115"/>
      <c r="K289" s="115"/>
      <c r="L289" s="115"/>
      <c r="M289" s="115"/>
      <c r="N289" s="115"/>
      <c r="O289" s="115"/>
      <c r="P289" s="115"/>
      <c r="Q289" s="115"/>
      <c r="R289" s="115"/>
      <c r="S289" s="115"/>
      <c r="T289" s="115"/>
      <c r="U289" s="115"/>
      <c r="V289" s="115"/>
    </row>
    <row r="290" spans="1:22" ht="12.75">
      <c r="A290" s="152" t="e">
        <f>#REF!</f>
        <v>#REF!</v>
      </c>
      <c r="B290" s="152" t="e">
        <f>#REF!</f>
        <v>#REF!</v>
      </c>
      <c r="C290" s="150" t="e">
        <f>#REF!</f>
        <v>#REF!</v>
      </c>
      <c r="D290" s="152" t="e">
        <f>#REF!</f>
        <v>#REF!</v>
      </c>
      <c r="E290" s="199" t="e">
        <f>#REF!</f>
        <v>#REF!</v>
      </c>
      <c r="F290" s="152"/>
      <c r="G290" s="152"/>
      <c r="H290" s="115"/>
      <c r="I290" s="115"/>
      <c r="J290" s="115"/>
      <c r="K290" s="115"/>
      <c r="L290" s="115"/>
      <c r="M290" s="115"/>
      <c r="N290" s="115"/>
      <c r="O290" s="115"/>
      <c r="P290" s="115"/>
      <c r="Q290" s="115"/>
      <c r="R290" s="115"/>
      <c r="S290" s="115"/>
      <c r="T290" s="115"/>
      <c r="U290" s="115"/>
      <c r="V290" s="115"/>
    </row>
    <row r="291" spans="1:22" ht="12.75">
      <c r="A291" s="152" t="e">
        <f>#REF!</f>
        <v>#REF!</v>
      </c>
      <c r="B291" s="152" t="e">
        <f>#REF!</f>
        <v>#REF!</v>
      </c>
      <c r="C291" s="150" t="e">
        <f>#REF!</f>
        <v>#REF!</v>
      </c>
      <c r="D291" s="152" t="e">
        <f>#REF!</f>
        <v>#REF!</v>
      </c>
      <c r="E291" s="199" t="e">
        <f>#REF!</f>
        <v>#REF!</v>
      </c>
      <c r="F291" s="152"/>
      <c r="G291" s="152"/>
      <c r="H291" s="115"/>
      <c r="I291" s="115"/>
      <c r="J291" s="115"/>
      <c r="K291" s="115"/>
      <c r="L291" s="115"/>
      <c r="M291" s="115"/>
      <c r="N291" s="115"/>
      <c r="O291" s="115"/>
      <c r="P291" s="115"/>
      <c r="Q291" s="115"/>
      <c r="R291" s="115"/>
      <c r="S291" s="115"/>
      <c r="T291" s="115"/>
      <c r="U291" s="115"/>
      <c r="V291" s="115"/>
    </row>
    <row r="292" spans="1:22" ht="12.75">
      <c r="A292" s="152" t="e">
        <f>#REF!</f>
        <v>#REF!</v>
      </c>
      <c r="B292" s="152" t="e">
        <f>#REF!</f>
        <v>#REF!</v>
      </c>
      <c r="C292" s="150" t="e">
        <f>#REF!</f>
        <v>#REF!</v>
      </c>
      <c r="D292" s="152" t="e">
        <f>#REF!</f>
        <v>#REF!</v>
      </c>
      <c r="E292" s="199" t="e">
        <f>#REF!</f>
        <v>#REF!</v>
      </c>
      <c r="F292" s="152"/>
      <c r="G292" s="152"/>
      <c r="H292" s="115"/>
      <c r="I292" s="115"/>
      <c r="J292" s="115"/>
      <c r="K292" s="115"/>
      <c r="L292" s="115"/>
      <c r="M292" s="115"/>
      <c r="N292" s="115"/>
      <c r="O292" s="115"/>
      <c r="P292" s="115"/>
      <c r="Q292" s="115"/>
      <c r="R292" s="115"/>
      <c r="S292" s="115"/>
      <c r="T292" s="115"/>
      <c r="U292" s="115"/>
      <c r="V292" s="115"/>
    </row>
    <row r="293" spans="1:22" ht="12.75">
      <c r="A293" s="152" t="e">
        <f>#REF!</f>
        <v>#REF!</v>
      </c>
      <c r="B293" s="152" t="e">
        <f>#REF!</f>
        <v>#REF!</v>
      </c>
      <c r="C293" s="150" t="e">
        <f>#REF!</f>
        <v>#REF!</v>
      </c>
      <c r="D293" s="152" t="e">
        <f>#REF!</f>
        <v>#REF!</v>
      </c>
      <c r="E293" s="199" t="e">
        <f>#REF!</f>
        <v>#REF!</v>
      </c>
      <c r="F293" s="152"/>
      <c r="G293" s="152"/>
      <c r="H293" s="115"/>
      <c r="I293" s="115"/>
      <c r="J293" s="115"/>
      <c r="K293" s="115"/>
      <c r="L293" s="115"/>
      <c r="M293" s="115"/>
      <c r="N293" s="115"/>
      <c r="O293" s="115"/>
      <c r="P293" s="115"/>
      <c r="Q293" s="115"/>
      <c r="R293" s="115"/>
      <c r="S293" s="115"/>
      <c r="T293" s="115"/>
      <c r="U293" s="115"/>
      <c r="V293" s="115"/>
    </row>
    <row r="294" spans="1:22" ht="12.75">
      <c r="A294" s="152" t="e">
        <f>#REF!</f>
        <v>#REF!</v>
      </c>
      <c r="B294" s="152" t="e">
        <f>#REF!</f>
        <v>#REF!</v>
      </c>
      <c r="C294" s="150" t="e">
        <f>#REF!</f>
        <v>#REF!</v>
      </c>
      <c r="D294" s="152" t="e">
        <f>#REF!</f>
        <v>#REF!</v>
      </c>
      <c r="E294" s="199" t="e">
        <f>#REF!</f>
        <v>#REF!</v>
      </c>
      <c r="F294" s="152"/>
      <c r="G294" s="152"/>
      <c r="H294" s="115"/>
      <c r="I294" s="115"/>
      <c r="J294" s="115"/>
      <c r="K294" s="115"/>
      <c r="L294" s="115"/>
      <c r="M294" s="115"/>
      <c r="N294" s="115"/>
      <c r="O294" s="115"/>
      <c r="P294" s="115"/>
      <c r="Q294" s="115"/>
      <c r="R294" s="115"/>
      <c r="S294" s="115"/>
      <c r="T294" s="115"/>
      <c r="U294" s="115"/>
      <c r="V294" s="115"/>
    </row>
    <row r="295" spans="1:22" ht="12.75">
      <c r="A295" s="152" t="e">
        <f>#REF!</f>
        <v>#REF!</v>
      </c>
      <c r="B295" s="152" t="e">
        <f>#REF!</f>
        <v>#REF!</v>
      </c>
      <c r="C295" s="150" t="e">
        <f>#REF!</f>
        <v>#REF!</v>
      </c>
      <c r="D295" s="152" t="e">
        <f>#REF!</f>
        <v>#REF!</v>
      </c>
      <c r="E295" s="199" t="e">
        <f>#REF!</f>
        <v>#REF!</v>
      </c>
      <c r="F295" s="152"/>
      <c r="G295" s="152"/>
      <c r="H295" s="115"/>
      <c r="I295" s="115"/>
      <c r="J295" s="115"/>
      <c r="K295" s="115"/>
      <c r="L295" s="115"/>
      <c r="M295" s="115"/>
      <c r="N295" s="115"/>
      <c r="O295" s="115"/>
      <c r="P295" s="115"/>
      <c r="Q295" s="115"/>
      <c r="R295" s="115"/>
      <c r="S295" s="115"/>
      <c r="T295" s="115"/>
      <c r="U295" s="115"/>
      <c r="V295" s="115"/>
    </row>
    <row r="296" spans="1:22" ht="12.75">
      <c r="A296" s="152" t="e">
        <f>#REF!</f>
        <v>#REF!</v>
      </c>
      <c r="B296" s="152" t="e">
        <f>#REF!</f>
        <v>#REF!</v>
      </c>
      <c r="C296" s="150" t="e">
        <f>#REF!</f>
        <v>#REF!</v>
      </c>
      <c r="D296" s="152" t="e">
        <f>#REF!</f>
        <v>#REF!</v>
      </c>
      <c r="E296" s="199" t="e">
        <f>#REF!</f>
        <v>#REF!</v>
      </c>
      <c r="F296" s="152"/>
      <c r="G296" s="152"/>
      <c r="H296" s="115"/>
      <c r="I296" s="115"/>
      <c r="J296" s="115"/>
      <c r="K296" s="115"/>
      <c r="L296" s="115"/>
      <c r="M296" s="115"/>
      <c r="N296" s="115"/>
      <c r="O296" s="115"/>
      <c r="P296" s="115"/>
      <c r="Q296" s="115"/>
      <c r="R296" s="115"/>
      <c r="S296" s="115"/>
      <c r="T296" s="115"/>
      <c r="U296" s="115"/>
      <c r="V296" s="115"/>
    </row>
    <row r="297" spans="1:22" ht="12.75">
      <c r="A297" s="152" t="e">
        <f>#REF!</f>
        <v>#REF!</v>
      </c>
      <c r="B297" s="152" t="e">
        <f>#REF!</f>
        <v>#REF!</v>
      </c>
      <c r="C297" s="150" t="e">
        <f>#REF!</f>
        <v>#REF!</v>
      </c>
      <c r="D297" s="152" t="e">
        <f>#REF!</f>
        <v>#REF!</v>
      </c>
      <c r="E297" s="199" t="e">
        <f>#REF!</f>
        <v>#REF!</v>
      </c>
      <c r="F297" s="152"/>
      <c r="G297" s="152"/>
      <c r="H297" s="115"/>
      <c r="I297" s="115"/>
      <c r="J297" s="115"/>
      <c r="K297" s="115"/>
      <c r="L297" s="115"/>
      <c r="M297" s="115"/>
      <c r="N297" s="115"/>
      <c r="O297" s="115"/>
      <c r="P297" s="115"/>
      <c r="Q297" s="115"/>
      <c r="R297" s="115"/>
      <c r="S297" s="115"/>
      <c r="T297" s="115"/>
      <c r="U297" s="115"/>
      <c r="V297" s="115"/>
    </row>
    <row r="298" spans="1:22" ht="12.75">
      <c r="A298" s="152" t="e">
        <f>#REF!</f>
        <v>#REF!</v>
      </c>
      <c r="B298" s="152" t="e">
        <f>#REF!</f>
        <v>#REF!</v>
      </c>
      <c r="C298" s="150" t="e">
        <f>#REF!</f>
        <v>#REF!</v>
      </c>
      <c r="D298" s="152" t="e">
        <f>#REF!</f>
        <v>#REF!</v>
      </c>
      <c r="E298" s="199" t="e">
        <f>#REF!</f>
        <v>#REF!</v>
      </c>
      <c r="F298" s="152"/>
      <c r="G298" s="152"/>
      <c r="H298" s="115"/>
      <c r="I298" s="115"/>
      <c r="J298" s="115"/>
      <c r="K298" s="115"/>
      <c r="L298" s="115"/>
      <c r="M298" s="115"/>
      <c r="N298" s="115"/>
      <c r="O298" s="115"/>
      <c r="P298" s="115"/>
      <c r="Q298" s="115"/>
      <c r="R298" s="115"/>
      <c r="S298" s="115"/>
      <c r="T298" s="115"/>
      <c r="U298" s="115"/>
      <c r="V298" s="115"/>
    </row>
    <row r="299" spans="1:22" ht="12.75">
      <c r="A299" s="152" t="e">
        <f>#REF!</f>
        <v>#REF!</v>
      </c>
      <c r="B299" s="152" t="e">
        <f>#REF!</f>
        <v>#REF!</v>
      </c>
      <c r="C299" s="150" t="e">
        <f>#REF!</f>
        <v>#REF!</v>
      </c>
      <c r="D299" s="152" t="e">
        <f>#REF!</f>
        <v>#REF!</v>
      </c>
      <c r="E299" s="199" t="e">
        <f>#REF!</f>
        <v>#REF!</v>
      </c>
      <c r="F299" s="152"/>
      <c r="G299" s="152"/>
      <c r="H299" s="115"/>
      <c r="I299" s="115"/>
      <c r="J299" s="115"/>
      <c r="K299" s="115"/>
      <c r="L299" s="115"/>
      <c r="M299" s="115"/>
      <c r="N299" s="115"/>
      <c r="O299" s="115"/>
      <c r="P299" s="115"/>
      <c r="Q299" s="115"/>
      <c r="R299" s="115"/>
      <c r="S299" s="115"/>
      <c r="T299" s="115"/>
      <c r="U299" s="115"/>
      <c r="V299" s="115"/>
    </row>
    <row r="300" spans="1:22" ht="12.75">
      <c r="A300" s="152" t="e">
        <f>#REF!</f>
        <v>#REF!</v>
      </c>
      <c r="B300" s="152" t="e">
        <f>#REF!</f>
        <v>#REF!</v>
      </c>
      <c r="C300" s="150" t="e">
        <f>#REF!</f>
        <v>#REF!</v>
      </c>
      <c r="D300" s="152" t="e">
        <f>#REF!</f>
        <v>#REF!</v>
      </c>
      <c r="E300" s="199" t="e">
        <f>#REF!</f>
        <v>#REF!</v>
      </c>
      <c r="F300" s="152"/>
      <c r="G300" s="152"/>
      <c r="H300" s="115"/>
      <c r="I300" s="115"/>
      <c r="J300" s="115"/>
      <c r="K300" s="115"/>
      <c r="L300" s="115"/>
      <c r="M300" s="115"/>
      <c r="N300" s="115"/>
      <c r="O300" s="115"/>
      <c r="P300" s="115"/>
      <c r="Q300" s="115"/>
      <c r="R300" s="115"/>
      <c r="S300" s="115"/>
      <c r="T300" s="115"/>
      <c r="U300" s="115"/>
      <c r="V300" s="115"/>
    </row>
    <row r="301" spans="1:22" ht="12.75">
      <c r="A301" s="152" t="e">
        <f>#REF!</f>
        <v>#REF!</v>
      </c>
      <c r="B301" s="152" t="e">
        <f>#REF!</f>
        <v>#REF!</v>
      </c>
      <c r="C301" s="150" t="e">
        <f>#REF!</f>
        <v>#REF!</v>
      </c>
      <c r="D301" s="152" t="e">
        <f>#REF!</f>
        <v>#REF!</v>
      </c>
      <c r="E301" s="199" t="e">
        <f>#REF!</f>
        <v>#REF!</v>
      </c>
      <c r="F301" s="152"/>
      <c r="G301" s="152"/>
      <c r="H301" s="115"/>
      <c r="I301" s="115"/>
      <c r="J301" s="115"/>
      <c r="K301" s="115"/>
      <c r="L301" s="115"/>
      <c r="M301" s="115"/>
      <c r="N301" s="115"/>
      <c r="O301" s="115"/>
      <c r="P301" s="115"/>
      <c r="Q301" s="115"/>
      <c r="R301" s="115"/>
      <c r="S301" s="115"/>
      <c r="T301" s="115"/>
      <c r="U301" s="115"/>
      <c r="V301" s="115"/>
    </row>
    <row r="302" spans="1:22" ht="12.75">
      <c r="A302" s="152" t="e">
        <f>#REF!</f>
        <v>#REF!</v>
      </c>
      <c r="B302" s="152" t="e">
        <f>#REF!</f>
        <v>#REF!</v>
      </c>
      <c r="C302" s="150" t="e">
        <f>#REF!</f>
        <v>#REF!</v>
      </c>
      <c r="D302" s="152" t="e">
        <f>#REF!</f>
        <v>#REF!</v>
      </c>
      <c r="E302" s="199" t="e">
        <f>#REF!</f>
        <v>#REF!</v>
      </c>
      <c r="F302" s="152"/>
      <c r="G302" s="152"/>
      <c r="H302" s="115"/>
      <c r="I302" s="115"/>
      <c r="J302" s="115"/>
      <c r="K302" s="115"/>
      <c r="L302" s="115"/>
      <c r="M302" s="115"/>
      <c r="N302" s="115"/>
      <c r="O302" s="115"/>
      <c r="P302" s="115"/>
      <c r="Q302" s="115"/>
      <c r="R302" s="115"/>
      <c r="S302" s="115"/>
      <c r="T302" s="115"/>
      <c r="U302" s="115"/>
      <c r="V302" s="115"/>
    </row>
    <row r="303" spans="1:22" ht="12.75">
      <c r="A303" s="152" t="e">
        <f>#REF!</f>
        <v>#REF!</v>
      </c>
      <c r="B303" s="152" t="e">
        <f>#REF!</f>
        <v>#REF!</v>
      </c>
      <c r="C303" s="150" t="e">
        <f>#REF!</f>
        <v>#REF!</v>
      </c>
      <c r="D303" s="152" t="e">
        <f>#REF!</f>
        <v>#REF!</v>
      </c>
      <c r="E303" s="199" t="e">
        <f>#REF!</f>
        <v>#REF!</v>
      </c>
      <c r="F303" s="152"/>
      <c r="G303" s="152"/>
      <c r="H303" s="115"/>
      <c r="I303" s="115"/>
      <c r="J303" s="115"/>
      <c r="K303" s="115"/>
      <c r="L303" s="115"/>
      <c r="M303" s="115"/>
      <c r="N303" s="115"/>
      <c r="O303" s="115"/>
      <c r="P303" s="115"/>
      <c r="Q303" s="115"/>
      <c r="R303" s="115"/>
      <c r="S303" s="115"/>
      <c r="T303" s="115"/>
      <c r="U303" s="115"/>
      <c r="V303" s="115"/>
    </row>
    <row r="304" spans="1:22" ht="12.75">
      <c r="A304" s="152" t="e">
        <f>#REF!</f>
        <v>#REF!</v>
      </c>
      <c r="B304" s="152" t="e">
        <f>#REF!</f>
        <v>#REF!</v>
      </c>
      <c r="C304" s="150" t="e">
        <f>#REF!</f>
        <v>#REF!</v>
      </c>
      <c r="D304" s="152" t="e">
        <f>#REF!</f>
        <v>#REF!</v>
      </c>
      <c r="E304" s="199" t="e">
        <f>#REF!</f>
        <v>#REF!</v>
      </c>
      <c r="F304" s="152"/>
      <c r="G304" s="152"/>
      <c r="H304" s="115"/>
      <c r="I304" s="115"/>
      <c r="J304" s="115"/>
      <c r="K304" s="115"/>
      <c r="L304" s="115"/>
      <c r="M304" s="115"/>
      <c r="N304" s="115"/>
      <c r="O304" s="115"/>
      <c r="P304" s="115"/>
      <c r="Q304" s="115"/>
      <c r="R304" s="115"/>
      <c r="S304" s="115"/>
      <c r="T304" s="115"/>
      <c r="U304" s="115"/>
      <c r="V304" s="115"/>
    </row>
    <row r="305" spans="1:22" ht="12.75">
      <c r="A305" s="152" t="e">
        <f>#REF!</f>
        <v>#REF!</v>
      </c>
      <c r="B305" s="152" t="e">
        <f>#REF!</f>
        <v>#REF!</v>
      </c>
      <c r="C305" s="150" t="e">
        <f>#REF!</f>
        <v>#REF!</v>
      </c>
      <c r="D305" s="152" t="e">
        <f>#REF!</f>
        <v>#REF!</v>
      </c>
      <c r="E305" s="199" t="e">
        <f>#REF!</f>
        <v>#REF!</v>
      </c>
      <c r="F305" s="152"/>
      <c r="G305" s="152"/>
      <c r="H305" s="115"/>
      <c r="I305" s="115"/>
      <c r="J305" s="115"/>
      <c r="K305" s="115"/>
      <c r="L305" s="115"/>
      <c r="M305" s="115"/>
      <c r="N305" s="115"/>
      <c r="O305" s="115"/>
      <c r="P305" s="115"/>
      <c r="Q305" s="115"/>
      <c r="R305" s="115"/>
      <c r="S305" s="115"/>
      <c r="T305" s="115"/>
      <c r="U305" s="115"/>
      <c r="V305" s="115"/>
    </row>
    <row r="306" spans="1:22" ht="12.75">
      <c r="A306" s="152" t="e">
        <f>#REF!</f>
        <v>#REF!</v>
      </c>
      <c r="B306" s="152" t="e">
        <f>#REF!</f>
        <v>#REF!</v>
      </c>
      <c r="C306" s="150" t="e">
        <f>#REF!</f>
        <v>#REF!</v>
      </c>
      <c r="D306" s="152" t="e">
        <f>#REF!</f>
        <v>#REF!</v>
      </c>
      <c r="E306" s="199" t="e">
        <f>#REF!</f>
        <v>#REF!</v>
      </c>
      <c r="F306" s="152"/>
      <c r="G306" s="152"/>
      <c r="H306" s="115"/>
      <c r="I306" s="115"/>
      <c r="J306" s="115"/>
      <c r="K306" s="115"/>
      <c r="L306" s="115"/>
      <c r="M306" s="115"/>
      <c r="N306" s="115"/>
      <c r="O306" s="115"/>
      <c r="P306" s="115"/>
      <c r="Q306" s="115"/>
      <c r="R306" s="115"/>
      <c r="S306" s="115"/>
      <c r="T306" s="115"/>
      <c r="U306" s="115"/>
      <c r="V306" s="115"/>
    </row>
    <row r="307" spans="1:22" ht="12.75">
      <c r="A307" s="152" t="e">
        <f>#REF!</f>
        <v>#REF!</v>
      </c>
      <c r="B307" s="152" t="e">
        <f>#REF!</f>
        <v>#REF!</v>
      </c>
      <c r="C307" s="150" t="e">
        <f>#REF!</f>
        <v>#REF!</v>
      </c>
      <c r="D307" s="152" t="e">
        <f>#REF!</f>
        <v>#REF!</v>
      </c>
      <c r="E307" s="199" t="e">
        <f>#REF!</f>
        <v>#REF!</v>
      </c>
      <c r="F307" s="152"/>
      <c r="G307" s="152"/>
      <c r="H307" s="115"/>
      <c r="I307" s="115"/>
      <c r="J307" s="115"/>
      <c r="K307" s="115"/>
      <c r="L307" s="115"/>
      <c r="M307" s="115"/>
      <c r="N307" s="115"/>
      <c r="O307" s="115"/>
      <c r="P307" s="115"/>
      <c r="Q307" s="115"/>
      <c r="R307" s="115"/>
      <c r="S307" s="115"/>
      <c r="T307" s="115"/>
      <c r="U307" s="115"/>
      <c r="V307" s="115"/>
    </row>
    <row r="308" spans="1:22" ht="12.75">
      <c r="A308" s="152" t="e">
        <f>#REF!</f>
        <v>#REF!</v>
      </c>
      <c r="B308" s="152" t="e">
        <f>#REF!</f>
        <v>#REF!</v>
      </c>
      <c r="C308" s="150" t="e">
        <f>#REF!</f>
        <v>#REF!</v>
      </c>
      <c r="D308" s="152" t="e">
        <f>#REF!</f>
        <v>#REF!</v>
      </c>
      <c r="E308" s="199" t="e">
        <f>#REF!</f>
        <v>#REF!</v>
      </c>
      <c r="F308" s="152"/>
      <c r="G308" s="152"/>
      <c r="H308" s="115"/>
      <c r="I308" s="115"/>
      <c r="J308" s="115"/>
      <c r="K308" s="115"/>
      <c r="L308" s="115"/>
      <c r="M308" s="115"/>
      <c r="N308" s="115"/>
      <c r="O308" s="115"/>
      <c r="P308" s="115"/>
      <c r="Q308" s="115"/>
      <c r="R308" s="115"/>
      <c r="S308" s="115"/>
      <c r="T308" s="115"/>
      <c r="U308" s="115"/>
      <c r="V308" s="115"/>
    </row>
    <row r="309" spans="1:22" ht="12.75">
      <c r="A309" s="152" t="e">
        <f>#REF!</f>
        <v>#REF!</v>
      </c>
      <c r="B309" s="152" t="e">
        <f>#REF!</f>
        <v>#REF!</v>
      </c>
      <c r="C309" s="150" t="e">
        <f>#REF!</f>
        <v>#REF!</v>
      </c>
      <c r="D309" s="152" t="e">
        <f>#REF!</f>
        <v>#REF!</v>
      </c>
      <c r="E309" s="199" t="e">
        <f>#REF!</f>
        <v>#REF!</v>
      </c>
      <c r="F309" s="152"/>
      <c r="G309" s="152"/>
      <c r="H309" s="115"/>
      <c r="I309" s="115"/>
      <c r="J309" s="115"/>
      <c r="K309" s="115"/>
      <c r="L309" s="115"/>
      <c r="M309" s="115"/>
      <c r="N309" s="115"/>
      <c r="O309" s="115"/>
      <c r="P309" s="115"/>
      <c r="Q309" s="115"/>
      <c r="R309" s="115"/>
      <c r="S309" s="115"/>
      <c r="T309" s="115"/>
      <c r="U309" s="115"/>
      <c r="V309" s="115"/>
    </row>
    <row r="310" spans="1:22" ht="12.75">
      <c r="A310" s="152" t="e">
        <f>#REF!</f>
        <v>#REF!</v>
      </c>
      <c r="B310" s="152" t="e">
        <f>#REF!</f>
        <v>#REF!</v>
      </c>
      <c r="C310" s="150" t="e">
        <f>#REF!</f>
        <v>#REF!</v>
      </c>
      <c r="D310" s="152" t="e">
        <f>#REF!</f>
        <v>#REF!</v>
      </c>
      <c r="E310" s="199" t="e">
        <f>#REF!</f>
        <v>#REF!</v>
      </c>
      <c r="F310" s="152"/>
      <c r="G310" s="152"/>
      <c r="H310" s="115"/>
      <c r="I310" s="115"/>
      <c r="J310" s="115"/>
      <c r="K310" s="115"/>
      <c r="L310" s="115"/>
      <c r="M310" s="115"/>
      <c r="N310" s="115"/>
      <c r="O310" s="115"/>
      <c r="P310" s="115"/>
      <c r="Q310" s="115"/>
      <c r="R310" s="115"/>
      <c r="S310" s="115"/>
      <c r="T310" s="115"/>
      <c r="U310" s="115"/>
      <c r="V310" s="115"/>
    </row>
    <row r="311" spans="1:22" ht="12.75">
      <c r="A311" s="152" t="e">
        <f>#REF!</f>
        <v>#REF!</v>
      </c>
      <c r="B311" s="152" t="e">
        <f>#REF!</f>
        <v>#REF!</v>
      </c>
      <c r="C311" s="150" t="e">
        <f>#REF!</f>
        <v>#REF!</v>
      </c>
      <c r="D311" s="152" t="e">
        <f>#REF!</f>
        <v>#REF!</v>
      </c>
      <c r="E311" s="199" t="e">
        <f>#REF!</f>
        <v>#REF!</v>
      </c>
      <c r="F311" s="152"/>
      <c r="G311" s="152"/>
      <c r="H311" s="115"/>
      <c r="I311" s="115"/>
      <c r="J311" s="115"/>
      <c r="K311" s="115"/>
      <c r="L311" s="115"/>
      <c r="M311" s="115"/>
      <c r="N311" s="115"/>
      <c r="O311" s="115"/>
      <c r="P311" s="115"/>
      <c r="Q311" s="115"/>
      <c r="R311" s="115"/>
      <c r="S311" s="115"/>
      <c r="T311" s="115"/>
      <c r="U311" s="115"/>
      <c r="V311" s="115"/>
    </row>
    <row r="312" spans="1:22" ht="12.75">
      <c r="A312" s="152" t="e">
        <f>#REF!</f>
        <v>#REF!</v>
      </c>
      <c r="B312" s="152" t="e">
        <f>#REF!</f>
        <v>#REF!</v>
      </c>
      <c r="C312" s="150" t="e">
        <f>#REF!</f>
        <v>#REF!</v>
      </c>
      <c r="D312" s="152" t="e">
        <f>#REF!</f>
        <v>#REF!</v>
      </c>
      <c r="E312" s="199" t="e">
        <f>#REF!</f>
        <v>#REF!</v>
      </c>
      <c r="F312" s="152"/>
      <c r="G312" s="152"/>
      <c r="H312" s="115"/>
      <c r="I312" s="115"/>
      <c r="J312" s="115"/>
      <c r="K312" s="115"/>
      <c r="L312" s="115"/>
      <c r="M312" s="115"/>
      <c r="N312" s="115"/>
      <c r="O312" s="115"/>
      <c r="P312" s="115"/>
      <c r="Q312" s="115"/>
      <c r="R312" s="115"/>
      <c r="S312" s="115"/>
      <c r="T312" s="115"/>
      <c r="U312" s="115"/>
      <c r="V312" s="115"/>
    </row>
    <row r="313" spans="1:22" ht="12.75">
      <c r="A313" s="152" t="e">
        <f>#REF!</f>
        <v>#REF!</v>
      </c>
      <c r="B313" s="152" t="e">
        <f>#REF!</f>
        <v>#REF!</v>
      </c>
      <c r="C313" s="150" t="e">
        <f>#REF!</f>
        <v>#REF!</v>
      </c>
      <c r="D313" s="152" t="e">
        <f>#REF!</f>
        <v>#REF!</v>
      </c>
      <c r="E313" s="199" t="e">
        <f>#REF!</f>
        <v>#REF!</v>
      </c>
      <c r="F313" s="152"/>
      <c r="G313" s="152"/>
      <c r="H313" s="115"/>
      <c r="I313" s="115"/>
      <c r="J313" s="115"/>
      <c r="K313" s="115"/>
      <c r="L313" s="115"/>
      <c r="M313" s="115"/>
      <c r="N313" s="115"/>
      <c r="O313" s="115"/>
      <c r="P313" s="115"/>
      <c r="Q313" s="115"/>
      <c r="R313" s="115"/>
      <c r="S313" s="115"/>
      <c r="T313" s="115"/>
      <c r="U313" s="115"/>
      <c r="V313" s="115"/>
    </row>
    <row r="314" spans="1:22" ht="12.75">
      <c r="A314" s="152" t="e">
        <f>#REF!</f>
        <v>#REF!</v>
      </c>
      <c r="B314" s="152" t="e">
        <f>#REF!</f>
        <v>#REF!</v>
      </c>
      <c r="C314" s="150" t="e">
        <f>#REF!</f>
        <v>#REF!</v>
      </c>
      <c r="D314" s="152" t="e">
        <f>#REF!</f>
        <v>#REF!</v>
      </c>
      <c r="E314" s="199" t="e">
        <f>#REF!</f>
        <v>#REF!</v>
      </c>
      <c r="F314" s="152"/>
      <c r="G314" s="152"/>
      <c r="H314" s="115"/>
      <c r="I314" s="115"/>
      <c r="J314" s="115"/>
      <c r="K314" s="115"/>
      <c r="L314" s="115"/>
      <c r="M314" s="115"/>
      <c r="N314" s="115"/>
      <c r="O314" s="115"/>
      <c r="P314" s="115"/>
      <c r="Q314" s="115"/>
      <c r="R314" s="115"/>
      <c r="S314" s="115"/>
      <c r="T314" s="115"/>
      <c r="U314" s="115"/>
      <c r="V314" s="115"/>
    </row>
    <row r="315" spans="1:22" ht="12.75">
      <c r="A315" s="152" t="e">
        <f>#REF!</f>
        <v>#REF!</v>
      </c>
      <c r="B315" s="152" t="e">
        <f>#REF!</f>
        <v>#REF!</v>
      </c>
      <c r="C315" s="150" t="e">
        <f>#REF!</f>
        <v>#REF!</v>
      </c>
      <c r="D315" s="152" t="e">
        <f>#REF!</f>
        <v>#REF!</v>
      </c>
      <c r="E315" s="199" t="e">
        <f>#REF!</f>
        <v>#REF!</v>
      </c>
      <c r="F315" s="152"/>
      <c r="G315" s="152"/>
      <c r="H315" s="115"/>
      <c r="I315" s="115"/>
      <c r="J315" s="115"/>
      <c r="K315" s="115"/>
      <c r="L315" s="115"/>
      <c r="M315" s="115"/>
      <c r="N315" s="115"/>
      <c r="O315" s="115"/>
      <c r="P315" s="115"/>
      <c r="Q315" s="115"/>
      <c r="R315" s="115"/>
      <c r="S315" s="115"/>
      <c r="T315" s="115"/>
      <c r="U315" s="115"/>
      <c r="V315" s="115"/>
    </row>
    <row r="316" spans="1:22" ht="12.75">
      <c r="A316" s="152" t="e">
        <f>#REF!</f>
        <v>#REF!</v>
      </c>
      <c r="B316" s="152" t="e">
        <f>#REF!</f>
        <v>#REF!</v>
      </c>
      <c r="C316" s="150" t="e">
        <f>#REF!</f>
        <v>#REF!</v>
      </c>
      <c r="D316" s="152" t="e">
        <f>#REF!</f>
        <v>#REF!</v>
      </c>
      <c r="E316" s="199" t="e">
        <f>#REF!</f>
        <v>#REF!</v>
      </c>
      <c r="F316" s="152"/>
      <c r="G316" s="152"/>
      <c r="H316" s="115"/>
      <c r="I316" s="115"/>
      <c r="J316" s="115"/>
      <c r="K316" s="115"/>
      <c r="L316" s="115"/>
      <c r="M316" s="115"/>
      <c r="N316" s="115"/>
      <c r="O316" s="115"/>
      <c r="P316" s="115"/>
      <c r="Q316" s="115"/>
      <c r="R316" s="115"/>
      <c r="S316" s="115"/>
      <c r="T316" s="115"/>
      <c r="U316" s="115"/>
      <c r="V316" s="115"/>
    </row>
    <row r="317" spans="1:22" ht="12.75">
      <c r="A317" s="152" t="e">
        <f>#REF!</f>
        <v>#REF!</v>
      </c>
      <c r="B317" s="152" t="e">
        <f>#REF!</f>
        <v>#REF!</v>
      </c>
      <c r="C317" s="150" t="e">
        <f>#REF!</f>
        <v>#REF!</v>
      </c>
      <c r="D317" s="152" t="e">
        <f>#REF!</f>
        <v>#REF!</v>
      </c>
      <c r="E317" s="199" t="e">
        <f>#REF!</f>
        <v>#REF!</v>
      </c>
      <c r="F317" s="152"/>
      <c r="G317" s="152"/>
      <c r="H317" s="115"/>
      <c r="I317" s="115"/>
      <c r="J317" s="115"/>
      <c r="K317" s="115"/>
      <c r="L317" s="115"/>
      <c r="M317" s="115"/>
      <c r="N317" s="115"/>
      <c r="O317" s="115"/>
      <c r="P317" s="115"/>
      <c r="Q317" s="115"/>
      <c r="R317" s="115"/>
      <c r="S317" s="115"/>
      <c r="T317" s="115"/>
      <c r="U317" s="115"/>
      <c r="V317" s="115"/>
    </row>
    <row r="318" spans="1:22" ht="12.75">
      <c r="A318" s="152" t="e">
        <f>#REF!</f>
        <v>#REF!</v>
      </c>
      <c r="B318" s="152" t="e">
        <f>#REF!</f>
        <v>#REF!</v>
      </c>
      <c r="C318" s="150" t="e">
        <f>#REF!</f>
        <v>#REF!</v>
      </c>
      <c r="D318" s="152" t="e">
        <f>#REF!</f>
        <v>#REF!</v>
      </c>
      <c r="E318" s="199" t="e">
        <f>#REF!</f>
        <v>#REF!</v>
      </c>
      <c r="F318" s="152"/>
      <c r="G318" s="152"/>
      <c r="H318" s="115"/>
      <c r="I318" s="115"/>
      <c r="J318" s="115"/>
      <c r="K318" s="115"/>
      <c r="L318" s="115"/>
      <c r="M318" s="115"/>
      <c r="N318" s="115"/>
      <c r="O318" s="115"/>
      <c r="P318" s="115"/>
      <c r="Q318" s="115"/>
      <c r="R318" s="115"/>
      <c r="S318" s="115"/>
      <c r="T318" s="115"/>
      <c r="U318" s="115"/>
      <c r="V318" s="115"/>
    </row>
    <row r="319" spans="1:22" ht="12.75">
      <c r="A319" s="152" t="e">
        <f>#REF!</f>
        <v>#REF!</v>
      </c>
      <c r="B319" s="152" t="e">
        <f>#REF!</f>
        <v>#REF!</v>
      </c>
      <c r="C319" s="150" t="e">
        <f>#REF!</f>
        <v>#REF!</v>
      </c>
      <c r="D319" s="152" t="e">
        <f>#REF!</f>
        <v>#REF!</v>
      </c>
      <c r="E319" s="199" t="e">
        <f>#REF!</f>
        <v>#REF!</v>
      </c>
      <c r="F319" s="152"/>
      <c r="G319" s="152"/>
      <c r="H319" s="115"/>
      <c r="I319" s="115"/>
      <c r="J319" s="115"/>
      <c r="K319" s="115"/>
      <c r="L319" s="115"/>
      <c r="M319" s="115"/>
      <c r="N319" s="115"/>
      <c r="O319" s="115"/>
      <c r="P319" s="115"/>
      <c r="Q319" s="115"/>
      <c r="R319" s="115"/>
      <c r="S319" s="115"/>
      <c r="T319" s="115"/>
      <c r="U319" s="115"/>
      <c r="V319" s="115"/>
    </row>
    <row r="320" spans="1:22" ht="12.75">
      <c r="A320" s="152" t="e">
        <f>#REF!</f>
        <v>#REF!</v>
      </c>
      <c r="B320" s="152" t="e">
        <f>#REF!</f>
        <v>#REF!</v>
      </c>
      <c r="C320" s="150" t="e">
        <f>#REF!</f>
        <v>#REF!</v>
      </c>
      <c r="D320" s="152" t="e">
        <f>#REF!</f>
        <v>#REF!</v>
      </c>
      <c r="E320" s="199" t="e">
        <f>#REF!</f>
        <v>#REF!</v>
      </c>
      <c r="F320" s="152"/>
      <c r="G320" s="152"/>
      <c r="H320" s="115"/>
      <c r="I320" s="115"/>
      <c r="J320" s="115"/>
      <c r="K320" s="115"/>
      <c r="L320" s="115"/>
      <c r="M320" s="115"/>
      <c r="N320" s="115"/>
      <c r="O320" s="115"/>
      <c r="P320" s="115"/>
      <c r="Q320" s="115"/>
      <c r="R320" s="115"/>
      <c r="S320" s="115"/>
      <c r="T320" s="115"/>
      <c r="U320" s="115"/>
      <c r="V320" s="115"/>
    </row>
    <row r="321" spans="1:22" ht="12.75">
      <c r="A321" s="152" t="e">
        <f>#REF!</f>
        <v>#REF!</v>
      </c>
      <c r="B321" s="152" t="e">
        <f>#REF!</f>
        <v>#REF!</v>
      </c>
      <c r="C321" s="150" t="e">
        <f>#REF!</f>
        <v>#REF!</v>
      </c>
      <c r="D321" s="152" t="e">
        <f>#REF!</f>
        <v>#REF!</v>
      </c>
      <c r="E321" s="199" t="e">
        <f>#REF!</f>
        <v>#REF!</v>
      </c>
      <c r="F321" s="152"/>
      <c r="G321" s="152"/>
      <c r="H321" s="115"/>
      <c r="I321" s="115"/>
      <c r="J321" s="115"/>
      <c r="K321" s="115"/>
      <c r="L321" s="115"/>
      <c r="M321" s="115"/>
      <c r="N321" s="115"/>
      <c r="O321" s="115"/>
      <c r="P321" s="115"/>
      <c r="Q321" s="115"/>
      <c r="R321" s="115"/>
      <c r="S321" s="115"/>
      <c r="T321" s="115"/>
      <c r="U321" s="115"/>
      <c r="V321" s="115"/>
    </row>
    <row r="322" spans="1:22" ht="12.75">
      <c r="A322" s="152" t="e">
        <f>#REF!</f>
        <v>#REF!</v>
      </c>
      <c r="B322" s="152" t="e">
        <f>#REF!</f>
        <v>#REF!</v>
      </c>
      <c r="C322" s="150" t="e">
        <f>#REF!</f>
        <v>#REF!</v>
      </c>
      <c r="D322" s="152" t="e">
        <f>#REF!</f>
        <v>#REF!</v>
      </c>
      <c r="E322" s="199" t="e">
        <f>#REF!</f>
        <v>#REF!</v>
      </c>
      <c r="F322" s="152"/>
      <c r="G322" s="152"/>
      <c r="H322" s="115"/>
      <c r="I322" s="115"/>
      <c r="J322" s="115"/>
      <c r="K322" s="115"/>
      <c r="L322" s="115"/>
      <c r="M322" s="115"/>
      <c r="N322" s="115"/>
      <c r="O322" s="115"/>
      <c r="P322" s="115"/>
      <c r="Q322" s="115"/>
      <c r="R322" s="115"/>
      <c r="S322" s="115"/>
      <c r="T322" s="115"/>
      <c r="U322" s="115"/>
      <c r="V322" s="115"/>
    </row>
    <row r="323" spans="1:22" ht="12.75">
      <c r="A323" s="152" t="e">
        <f>#REF!</f>
        <v>#REF!</v>
      </c>
      <c r="B323" s="152" t="e">
        <f>#REF!</f>
        <v>#REF!</v>
      </c>
      <c r="C323" s="150" t="e">
        <f>#REF!</f>
        <v>#REF!</v>
      </c>
      <c r="D323" s="152" t="e">
        <f>#REF!</f>
        <v>#REF!</v>
      </c>
      <c r="E323" s="199" t="e">
        <f>#REF!</f>
        <v>#REF!</v>
      </c>
      <c r="F323" s="152"/>
      <c r="G323" s="152"/>
      <c r="H323" s="115"/>
      <c r="I323" s="115"/>
      <c r="J323" s="115"/>
      <c r="K323" s="115"/>
      <c r="L323" s="115"/>
      <c r="M323" s="115"/>
      <c r="N323" s="115"/>
      <c r="O323" s="115"/>
      <c r="P323" s="115"/>
      <c r="Q323" s="115"/>
      <c r="R323" s="115"/>
      <c r="S323" s="115"/>
      <c r="T323" s="115"/>
      <c r="U323" s="115"/>
      <c r="V323" s="115"/>
    </row>
    <row r="324" spans="1:22" ht="12.75">
      <c r="A324" s="152" t="e">
        <f>#REF!</f>
        <v>#REF!</v>
      </c>
      <c r="B324" s="152" t="e">
        <f>#REF!</f>
        <v>#REF!</v>
      </c>
      <c r="C324" s="150" t="e">
        <f>#REF!</f>
        <v>#REF!</v>
      </c>
      <c r="D324" s="152" t="e">
        <f>#REF!</f>
        <v>#REF!</v>
      </c>
      <c r="E324" s="199" t="e">
        <f>#REF!</f>
        <v>#REF!</v>
      </c>
      <c r="F324" s="152"/>
      <c r="G324" s="152"/>
      <c r="H324" s="115"/>
      <c r="I324" s="115"/>
      <c r="J324" s="115"/>
      <c r="K324" s="115"/>
      <c r="L324" s="115"/>
      <c r="M324" s="115"/>
      <c r="N324" s="115"/>
      <c r="O324" s="115"/>
      <c r="P324" s="115"/>
      <c r="Q324" s="115"/>
      <c r="R324" s="115"/>
      <c r="S324" s="115"/>
      <c r="T324" s="115"/>
      <c r="U324" s="115"/>
      <c r="V324" s="115"/>
    </row>
    <row r="325" spans="1:22" ht="12.75">
      <c r="A325" s="152" t="e">
        <f>#REF!</f>
        <v>#REF!</v>
      </c>
      <c r="B325" s="152" t="e">
        <f>#REF!</f>
        <v>#REF!</v>
      </c>
      <c r="C325" s="150" t="e">
        <f>#REF!</f>
        <v>#REF!</v>
      </c>
      <c r="D325" s="152" t="e">
        <f>#REF!</f>
        <v>#REF!</v>
      </c>
      <c r="E325" s="199" t="e">
        <f>#REF!</f>
        <v>#REF!</v>
      </c>
      <c r="F325" s="152"/>
      <c r="G325" s="152"/>
      <c r="H325" s="115"/>
      <c r="I325" s="115"/>
      <c r="J325" s="115"/>
      <c r="K325" s="115"/>
      <c r="L325" s="115"/>
      <c r="M325" s="115"/>
      <c r="N325" s="115"/>
      <c r="O325" s="115"/>
      <c r="P325" s="115"/>
      <c r="Q325" s="115"/>
      <c r="R325" s="115"/>
      <c r="S325" s="115"/>
      <c r="T325" s="115"/>
      <c r="U325" s="115"/>
      <c r="V325" s="115"/>
    </row>
    <row r="326" spans="1:22" ht="12.75">
      <c r="A326" s="152" t="e">
        <f>#REF!</f>
        <v>#REF!</v>
      </c>
      <c r="B326" s="152" t="e">
        <f>#REF!</f>
        <v>#REF!</v>
      </c>
      <c r="C326" s="150" t="e">
        <f>#REF!</f>
        <v>#REF!</v>
      </c>
      <c r="D326" s="152" t="e">
        <f>#REF!</f>
        <v>#REF!</v>
      </c>
      <c r="E326" s="199" t="e">
        <f>#REF!</f>
        <v>#REF!</v>
      </c>
      <c r="F326" s="152"/>
      <c r="G326" s="152"/>
      <c r="H326" s="115"/>
      <c r="I326" s="115"/>
      <c r="J326" s="115"/>
      <c r="K326" s="115"/>
      <c r="L326" s="115"/>
      <c r="M326" s="115"/>
      <c r="N326" s="115"/>
      <c r="O326" s="115"/>
      <c r="P326" s="115"/>
      <c r="Q326" s="115"/>
      <c r="R326" s="115"/>
      <c r="S326" s="115"/>
      <c r="T326" s="115"/>
      <c r="U326" s="115"/>
      <c r="V326" s="115"/>
    </row>
    <row r="327" spans="1:22" ht="12.75">
      <c r="A327" s="152" t="e">
        <f>#REF!</f>
        <v>#REF!</v>
      </c>
      <c r="B327" s="152" t="e">
        <f>#REF!</f>
        <v>#REF!</v>
      </c>
      <c r="C327" s="150" t="e">
        <f>#REF!</f>
        <v>#REF!</v>
      </c>
      <c r="D327" s="152" t="e">
        <f>#REF!</f>
        <v>#REF!</v>
      </c>
      <c r="E327" s="199" t="e">
        <f>#REF!</f>
        <v>#REF!</v>
      </c>
      <c r="F327" s="152"/>
      <c r="G327" s="152"/>
      <c r="H327" s="115"/>
      <c r="I327" s="115"/>
      <c r="J327" s="115"/>
      <c r="K327" s="115"/>
      <c r="L327" s="115"/>
      <c r="M327" s="115"/>
      <c r="N327" s="115"/>
      <c r="O327" s="115"/>
      <c r="P327" s="115"/>
      <c r="Q327" s="115"/>
      <c r="R327" s="115"/>
      <c r="S327" s="115"/>
      <c r="T327" s="115"/>
      <c r="U327" s="115"/>
      <c r="V327" s="115"/>
    </row>
    <row r="328" spans="1:22" ht="12.75">
      <c r="A328" s="152" t="e">
        <f>#REF!</f>
        <v>#REF!</v>
      </c>
      <c r="B328" s="152" t="e">
        <f>#REF!</f>
        <v>#REF!</v>
      </c>
      <c r="C328" s="150" t="e">
        <f>#REF!</f>
        <v>#REF!</v>
      </c>
      <c r="D328" s="152" t="e">
        <f>#REF!</f>
        <v>#REF!</v>
      </c>
      <c r="E328" s="199" t="e">
        <f>#REF!</f>
        <v>#REF!</v>
      </c>
      <c r="F328" s="152"/>
      <c r="G328" s="152"/>
      <c r="H328" s="115"/>
      <c r="I328" s="115"/>
      <c r="J328" s="115"/>
      <c r="K328" s="115"/>
      <c r="L328" s="115"/>
      <c r="M328" s="115"/>
      <c r="N328" s="115"/>
      <c r="O328" s="115"/>
      <c r="P328" s="115"/>
      <c r="Q328" s="115"/>
      <c r="R328" s="115"/>
      <c r="S328" s="115"/>
      <c r="T328" s="115"/>
      <c r="U328" s="115"/>
      <c r="V328" s="115"/>
    </row>
    <row r="329" spans="1:22" ht="12.75">
      <c r="A329" s="152" t="e">
        <f>#REF!</f>
        <v>#REF!</v>
      </c>
      <c r="B329" s="152" t="e">
        <f>#REF!</f>
        <v>#REF!</v>
      </c>
      <c r="C329" s="150" t="e">
        <f>#REF!</f>
        <v>#REF!</v>
      </c>
      <c r="D329" s="152" t="e">
        <f>#REF!</f>
        <v>#REF!</v>
      </c>
      <c r="E329" s="199" t="e">
        <f>#REF!</f>
        <v>#REF!</v>
      </c>
      <c r="F329" s="152"/>
      <c r="G329" s="152"/>
      <c r="H329" s="115"/>
      <c r="I329" s="115"/>
      <c r="J329" s="115"/>
      <c r="K329" s="115"/>
      <c r="L329" s="115"/>
      <c r="M329" s="115"/>
      <c r="N329" s="115"/>
      <c r="O329" s="115"/>
      <c r="P329" s="115"/>
      <c r="Q329" s="115"/>
      <c r="R329" s="115"/>
      <c r="S329" s="115"/>
      <c r="T329" s="115"/>
      <c r="U329" s="115"/>
      <c r="V329" s="115"/>
    </row>
    <row r="330" spans="1:22" ht="12.75">
      <c r="A330" s="152" t="e">
        <f>#REF!</f>
        <v>#REF!</v>
      </c>
      <c r="B330" s="152" t="e">
        <f>#REF!</f>
        <v>#REF!</v>
      </c>
      <c r="C330" s="150" t="e">
        <f>#REF!</f>
        <v>#REF!</v>
      </c>
      <c r="D330" s="152" t="e">
        <f>#REF!</f>
        <v>#REF!</v>
      </c>
      <c r="E330" s="199" t="e">
        <f>#REF!</f>
        <v>#REF!</v>
      </c>
      <c r="F330" s="152"/>
      <c r="G330" s="152"/>
      <c r="H330" s="115"/>
      <c r="I330" s="115"/>
      <c r="J330" s="115"/>
      <c r="K330" s="115"/>
      <c r="L330" s="115"/>
      <c r="M330" s="115"/>
      <c r="N330" s="115"/>
      <c r="O330" s="115"/>
      <c r="P330" s="115"/>
      <c r="Q330" s="115"/>
      <c r="R330" s="115"/>
      <c r="S330" s="115"/>
      <c r="T330" s="115"/>
      <c r="U330" s="115"/>
      <c r="V330" s="115"/>
    </row>
    <row r="331" spans="1:22" ht="12.75">
      <c r="A331" s="152" t="e">
        <f>#REF!</f>
        <v>#REF!</v>
      </c>
      <c r="B331" s="152" t="e">
        <f>#REF!</f>
        <v>#REF!</v>
      </c>
      <c r="C331" s="150" t="e">
        <f>#REF!</f>
        <v>#REF!</v>
      </c>
      <c r="D331" s="152" t="e">
        <f>#REF!</f>
        <v>#REF!</v>
      </c>
      <c r="E331" s="199" t="e">
        <f>#REF!</f>
        <v>#REF!</v>
      </c>
      <c r="F331" s="152"/>
      <c r="G331" s="152"/>
      <c r="H331" s="115"/>
      <c r="I331" s="115"/>
      <c r="J331" s="115"/>
      <c r="K331" s="115"/>
      <c r="L331" s="115"/>
      <c r="M331" s="115"/>
      <c r="N331" s="115"/>
      <c r="O331" s="115"/>
      <c r="P331" s="115"/>
      <c r="Q331" s="115"/>
      <c r="R331" s="115"/>
      <c r="S331" s="115"/>
      <c r="T331" s="115"/>
      <c r="U331" s="115"/>
      <c r="V331" s="115"/>
    </row>
    <row r="332" spans="1:22" ht="12.75">
      <c r="A332" s="152" t="e">
        <f>#REF!</f>
        <v>#REF!</v>
      </c>
      <c r="B332" s="152" t="e">
        <f>#REF!</f>
        <v>#REF!</v>
      </c>
      <c r="C332" s="150" t="e">
        <f>#REF!</f>
        <v>#REF!</v>
      </c>
      <c r="D332" s="152" t="e">
        <f>#REF!</f>
        <v>#REF!</v>
      </c>
      <c r="E332" s="199" t="e">
        <f>#REF!</f>
        <v>#REF!</v>
      </c>
      <c r="F332" s="152"/>
      <c r="G332" s="152"/>
      <c r="H332" s="115"/>
      <c r="I332" s="115"/>
      <c r="J332" s="115"/>
      <c r="K332" s="115"/>
      <c r="L332" s="115"/>
      <c r="M332" s="115"/>
      <c r="N332" s="115"/>
      <c r="O332" s="115"/>
      <c r="P332" s="115"/>
      <c r="Q332" s="115"/>
      <c r="R332" s="115"/>
      <c r="S332" s="115"/>
      <c r="T332" s="115"/>
      <c r="U332" s="115"/>
      <c r="V332" s="115"/>
    </row>
    <row r="333" spans="1:22" ht="12.75">
      <c r="A333" s="152" t="e">
        <f>#REF!</f>
        <v>#REF!</v>
      </c>
      <c r="B333" s="152" t="e">
        <f>#REF!</f>
        <v>#REF!</v>
      </c>
      <c r="C333" s="150" t="e">
        <f>#REF!</f>
        <v>#REF!</v>
      </c>
      <c r="D333" s="152" t="e">
        <f>#REF!</f>
        <v>#REF!</v>
      </c>
      <c r="E333" s="199" t="e">
        <f>#REF!</f>
        <v>#REF!</v>
      </c>
      <c r="F333" s="152"/>
      <c r="G333" s="152"/>
      <c r="H333" s="115"/>
      <c r="I333" s="115"/>
      <c r="J333" s="115"/>
      <c r="K333" s="115"/>
      <c r="L333" s="115"/>
      <c r="M333" s="115"/>
      <c r="N333" s="115"/>
      <c r="O333" s="115"/>
      <c r="P333" s="115"/>
      <c r="Q333" s="115"/>
      <c r="R333" s="115"/>
      <c r="S333" s="115"/>
      <c r="T333" s="115"/>
      <c r="U333" s="115"/>
      <c r="V333" s="115"/>
    </row>
    <row r="334" spans="1:22" ht="12.75">
      <c r="A334" s="152" t="e">
        <f>#REF!</f>
        <v>#REF!</v>
      </c>
      <c r="B334" s="152" t="e">
        <f>#REF!</f>
        <v>#REF!</v>
      </c>
      <c r="C334" s="150" t="e">
        <f>#REF!</f>
        <v>#REF!</v>
      </c>
      <c r="D334" s="152" t="e">
        <f>#REF!</f>
        <v>#REF!</v>
      </c>
      <c r="E334" s="199" t="e">
        <f>#REF!</f>
        <v>#REF!</v>
      </c>
      <c r="F334" s="152"/>
      <c r="G334" s="152"/>
      <c r="H334" s="115"/>
      <c r="I334" s="115"/>
      <c r="J334" s="115"/>
      <c r="K334" s="115"/>
      <c r="L334" s="115"/>
      <c r="M334" s="115"/>
      <c r="N334" s="115"/>
      <c r="O334" s="115"/>
      <c r="P334" s="115"/>
      <c r="Q334" s="115"/>
      <c r="R334" s="115"/>
      <c r="S334" s="115"/>
      <c r="T334" s="115"/>
      <c r="U334" s="115"/>
      <c r="V334" s="115"/>
    </row>
    <row r="335" spans="1:22" ht="12.75">
      <c r="A335" s="152" t="e">
        <f>#REF!</f>
        <v>#REF!</v>
      </c>
      <c r="B335" s="152" t="e">
        <f>#REF!</f>
        <v>#REF!</v>
      </c>
      <c r="C335" s="150" t="e">
        <f>#REF!</f>
        <v>#REF!</v>
      </c>
      <c r="D335" s="152" t="e">
        <f>#REF!</f>
        <v>#REF!</v>
      </c>
      <c r="E335" s="199" t="e">
        <f>#REF!</f>
        <v>#REF!</v>
      </c>
      <c r="F335" s="152"/>
      <c r="G335" s="152"/>
      <c r="H335" s="115"/>
      <c r="I335" s="115"/>
      <c r="J335" s="115"/>
      <c r="K335" s="115"/>
      <c r="L335" s="115"/>
      <c r="M335" s="115"/>
      <c r="N335" s="115"/>
      <c r="O335" s="115"/>
      <c r="P335" s="115"/>
      <c r="Q335" s="115"/>
      <c r="R335" s="115"/>
      <c r="S335" s="115"/>
      <c r="T335" s="115"/>
      <c r="U335" s="115"/>
      <c r="V335" s="115"/>
    </row>
    <row r="336" spans="1:22" ht="12.75">
      <c r="A336" s="152" t="e">
        <f>#REF!</f>
        <v>#REF!</v>
      </c>
      <c r="B336" s="152" t="e">
        <f>#REF!</f>
        <v>#REF!</v>
      </c>
      <c r="C336" s="150" t="e">
        <f>#REF!</f>
        <v>#REF!</v>
      </c>
      <c r="D336" s="152" t="e">
        <f>#REF!</f>
        <v>#REF!</v>
      </c>
      <c r="E336" s="199" t="e">
        <f>#REF!</f>
        <v>#REF!</v>
      </c>
      <c r="F336" s="152"/>
      <c r="G336" s="152"/>
      <c r="H336" s="115"/>
      <c r="I336" s="115"/>
      <c r="J336" s="115"/>
      <c r="K336" s="115"/>
      <c r="L336" s="115"/>
      <c r="M336" s="115"/>
      <c r="N336" s="115"/>
      <c r="O336" s="115"/>
      <c r="P336" s="115"/>
      <c r="Q336" s="115"/>
      <c r="R336" s="115"/>
      <c r="S336" s="115"/>
      <c r="T336" s="115"/>
      <c r="U336" s="115"/>
      <c r="V336" s="115"/>
    </row>
    <row r="337" spans="1:22" ht="12.75">
      <c r="A337" s="152" t="e">
        <f>#REF!</f>
        <v>#REF!</v>
      </c>
      <c r="B337" s="152" t="e">
        <f>#REF!</f>
        <v>#REF!</v>
      </c>
      <c r="C337" s="150" t="e">
        <f>#REF!</f>
        <v>#REF!</v>
      </c>
      <c r="D337" s="152" t="e">
        <f>#REF!</f>
        <v>#REF!</v>
      </c>
      <c r="E337" s="199" t="e">
        <f>#REF!</f>
        <v>#REF!</v>
      </c>
      <c r="F337" s="152"/>
      <c r="G337" s="152"/>
      <c r="H337" s="115"/>
      <c r="I337" s="115"/>
      <c r="J337" s="115"/>
      <c r="K337" s="115"/>
      <c r="L337" s="115"/>
      <c r="M337" s="115"/>
      <c r="N337" s="115"/>
      <c r="O337" s="115"/>
      <c r="P337" s="115"/>
      <c r="Q337" s="115"/>
      <c r="R337" s="115"/>
      <c r="S337" s="115"/>
      <c r="T337" s="115"/>
      <c r="U337" s="115"/>
      <c r="V337" s="115"/>
    </row>
    <row r="338" spans="1:22" ht="12.75">
      <c r="A338" s="152" t="e">
        <f>#REF!</f>
        <v>#REF!</v>
      </c>
      <c r="B338" s="152" t="e">
        <f>#REF!</f>
        <v>#REF!</v>
      </c>
      <c r="C338" s="150" t="e">
        <f>#REF!</f>
        <v>#REF!</v>
      </c>
      <c r="D338" s="152" t="e">
        <f>#REF!</f>
        <v>#REF!</v>
      </c>
      <c r="E338" s="199" t="e">
        <f>#REF!</f>
        <v>#REF!</v>
      </c>
      <c r="F338" s="152"/>
      <c r="G338" s="152"/>
      <c r="H338" s="115"/>
      <c r="I338" s="115"/>
      <c r="J338" s="115"/>
      <c r="K338" s="115"/>
      <c r="L338" s="115"/>
      <c r="M338" s="115"/>
      <c r="N338" s="115"/>
      <c r="O338" s="115"/>
      <c r="P338" s="115"/>
      <c r="Q338" s="115"/>
      <c r="R338" s="115"/>
      <c r="S338" s="115"/>
      <c r="T338" s="115"/>
      <c r="U338" s="115"/>
      <c r="V338" s="115"/>
    </row>
    <row r="339" spans="1:22" ht="12.75">
      <c r="A339" s="152" t="e">
        <f>#REF!</f>
        <v>#REF!</v>
      </c>
      <c r="B339" s="152" t="e">
        <f>#REF!</f>
        <v>#REF!</v>
      </c>
      <c r="C339" s="150" t="e">
        <f>#REF!</f>
        <v>#REF!</v>
      </c>
      <c r="D339" s="152" t="e">
        <f>#REF!</f>
        <v>#REF!</v>
      </c>
      <c r="E339" s="199" t="e">
        <f>#REF!</f>
        <v>#REF!</v>
      </c>
      <c r="F339" s="152"/>
      <c r="G339" s="152"/>
      <c r="H339" s="115"/>
      <c r="I339" s="115"/>
      <c r="J339" s="115"/>
      <c r="K339" s="115"/>
      <c r="L339" s="115"/>
      <c r="M339" s="115"/>
      <c r="N339" s="115"/>
      <c r="O339" s="115"/>
      <c r="P339" s="115"/>
      <c r="Q339" s="115"/>
      <c r="R339" s="115"/>
      <c r="S339" s="115"/>
      <c r="T339" s="115"/>
      <c r="U339" s="115"/>
      <c r="V339" s="115"/>
    </row>
    <row r="340" spans="1:22" ht="12.75">
      <c r="A340" s="152" t="e">
        <f>#REF!</f>
        <v>#REF!</v>
      </c>
      <c r="B340" s="152" t="e">
        <f>#REF!</f>
        <v>#REF!</v>
      </c>
      <c r="C340" s="150" t="e">
        <f>#REF!</f>
        <v>#REF!</v>
      </c>
      <c r="D340" s="152" t="e">
        <f>#REF!</f>
        <v>#REF!</v>
      </c>
      <c r="E340" s="199" t="e">
        <f>#REF!</f>
        <v>#REF!</v>
      </c>
      <c r="F340" s="152"/>
      <c r="G340" s="152"/>
      <c r="H340" s="115"/>
      <c r="I340" s="115"/>
      <c r="J340" s="115"/>
      <c r="K340" s="115"/>
      <c r="L340" s="115"/>
      <c r="M340" s="115"/>
      <c r="N340" s="115"/>
      <c r="O340" s="115"/>
      <c r="P340" s="115"/>
      <c r="Q340" s="115"/>
      <c r="R340" s="115"/>
      <c r="S340" s="115"/>
      <c r="T340" s="115"/>
      <c r="U340" s="115"/>
      <c r="V340" s="115"/>
    </row>
    <row r="341" spans="1:22" ht="12.75">
      <c r="A341" s="152" t="e">
        <f>#REF!</f>
        <v>#REF!</v>
      </c>
      <c r="B341" s="152" t="e">
        <f>#REF!</f>
        <v>#REF!</v>
      </c>
      <c r="C341" s="150" t="e">
        <f>#REF!</f>
        <v>#REF!</v>
      </c>
      <c r="D341" s="152" t="e">
        <f>#REF!</f>
        <v>#REF!</v>
      </c>
      <c r="E341" s="199" t="e">
        <f>#REF!</f>
        <v>#REF!</v>
      </c>
      <c r="F341" s="152"/>
      <c r="G341" s="152"/>
      <c r="H341" s="115"/>
      <c r="I341" s="115"/>
      <c r="J341" s="115"/>
      <c r="K341" s="115"/>
      <c r="L341" s="115"/>
      <c r="M341" s="115"/>
      <c r="N341" s="115"/>
      <c r="O341" s="115"/>
      <c r="P341" s="115"/>
      <c r="Q341" s="115"/>
      <c r="R341" s="115"/>
      <c r="S341" s="115"/>
      <c r="T341" s="115"/>
      <c r="U341" s="115"/>
      <c r="V341" s="115"/>
    </row>
    <row r="342" spans="1:22" ht="12.75">
      <c r="A342" s="152" t="e">
        <f>#REF!</f>
        <v>#REF!</v>
      </c>
      <c r="B342" s="152" t="e">
        <f>#REF!</f>
        <v>#REF!</v>
      </c>
      <c r="C342" s="150" t="e">
        <f>#REF!</f>
        <v>#REF!</v>
      </c>
      <c r="D342" s="152" t="e">
        <f>#REF!</f>
        <v>#REF!</v>
      </c>
      <c r="E342" s="199" t="e">
        <f>#REF!</f>
        <v>#REF!</v>
      </c>
      <c r="F342" s="152"/>
      <c r="G342" s="152"/>
      <c r="H342" s="115"/>
      <c r="I342" s="115"/>
      <c r="J342" s="115"/>
      <c r="K342" s="115"/>
      <c r="L342" s="115"/>
      <c r="M342" s="115"/>
      <c r="N342" s="115"/>
      <c r="O342" s="115"/>
      <c r="P342" s="115"/>
      <c r="Q342" s="115"/>
      <c r="R342" s="115"/>
      <c r="S342" s="115"/>
      <c r="T342" s="115"/>
      <c r="U342" s="115"/>
      <c r="V342" s="115"/>
    </row>
    <row r="343" spans="1:22" ht="12.75">
      <c r="A343" s="152" t="e">
        <f>#REF!</f>
        <v>#REF!</v>
      </c>
      <c r="B343" s="152" t="e">
        <f>#REF!</f>
        <v>#REF!</v>
      </c>
      <c r="C343" s="150" t="e">
        <f>#REF!</f>
        <v>#REF!</v>
      </c>
      <c r="D343" s="152" t="e">
        <f>#REF!</f>
        <v>#REF!</v>
      </c>
      <c r="E343" s="199" t="e">
        <f>#REF!</f>
        <v>#REF!</v>
      </c>
      <c r="F343" s="152"/>
      <c r="G343" s="152"/>
      <c r="H343" s="115"/>
      <c r="I343" s="115"/>
      <c r="J343" s="115"/>
      <c r="K343" s="115"/>
      <c r="L343" s="115"/>
      <c r="M343" s="115"/>
      <c r="N343" s="115"/>
      <c r="O343" s="115"/>
      <c r="P343" s="115"/>
      <c r="Q343" s="115"/>
      <c r="R343" s="115"/>
      <c r="S343" s="115"/>
      <c r="T343" s="115"/>
      <c r="U343" s="115"/>
      <c r="V343" s="115"/>
    </row>
    <row r="344" spans="1:22" ht="12.75">
      <c r="A344" s="152" t="e">
        <f>#REF!</f>
        <v>#REF!</v>
      </c>
      <c r="B344" s="152" t="e">
        <f>#REF!</f>
        <v>#REF!</v>
      </c>
      <c r="C344" s="150" t="e">
        <f>#REF!</f>
        <v>#REF!</v>
      </c>
      <c r="D344" s="152" t="e">
        <f>#REF!</f>
        <v>#REF!</v>
      </c>
      <c r="E344" s="199" t="e">
        <f>#REF!</f>
        <v>#REF!</v>
      </c>
      <c r="F344" s="152"/>
      <c r="G344" s="152"/>
      <c r="H344" s="115"/>
      <c r="I344" s="115"/>
      <c r="J344" s="115"/>
      <c r="K344" s="115"/>
      <c r="L344" s="115"/>
      <c r="M344" s="115"/>
      <c r="N344" s="115"/>
      <c r="O344" s="115"/>
      <c r="P344" s="115"/>
      <c r="Q344" s="115"/>
      <c r="R344" s="115"/>
      <c r="S344" s="115"/>
      <c r="T344" s="115"/>
      <c r="U344" s="115"/>
      <c r="V344" s="115"/>
    </row>
    <row r="345" spans="1:22" ht="12.75">
      <c r="A345" s="152" t="e">
        <f>#REF!</f>
        <v>#REF!</v>
      </c>
      <c r="B345" s="152" t="e">
        <f>#REF!</f>
        <v>#REF!</v>
      </c>
      <c r="C345" s="150" t="e">
        <f>#REF!</f>
        <v>#REF!</v>
      </c>
      <c r="D345" s="152" t="e">
        <f>#REF!</f>
        <v>#REF!</v>
      </c>
      <c r="E345" s="199" t="e">
        <f>#REF!</f>
        <v>#REF!</v>
      </c>
      <c r="F345" s="152"/>
      <c r="G345" s="152"/>
      <c r="H345" s="115"/>
      <c r="I345" s="115"/>
      <c r="J345" s="115"/>
      <c r="K345" s="115"/>
      <c r="L345" s="115"/>
      <c r="M345" s="115"/>
      <c r="N345" s="115"/>
      <c r="O345" s="115"/>
      <c r="P345" s="115"/>
      <c r="Q345" s="115"/>
      <c r="R345" s="115"/>
      <c r="S345" s="115"/>
      <c r="T345" s="115"/>
      <c r="U345" s="115"/>
      <c r="V345" s="115"/>
    </row>
    <row r="346" spans="1:22" ht="12.75">
      <c r="A346" s="152" t="e">
        <f>#REF!</f>
        <v>#REF!</v>
      </c>
      <c r="B346" s="152" t="e">
        <f>#REF!</f>
        <v>#REF!</v>
      </c>
      <c r="C346" s="150" t="e">
        <f>#REF!</f>
        <v>#REF!</v>
      </c>
      <c r="D346" s="152" t="e">
        <f>#REF!</f>
        <v>#REF!</v>
      </c>
      <c r="E346" s="199" t="e">
        <f>#REF!</f>
        <v>#REF!</v>
      </c>
      <c r="F346" s="152"/>
      <c r="G346" s="152"/>
      <c r="H346" s="115"/>
      <c r="I346" s="115"/>
      <c r="J346" s="115"/>
      <c r="K346" s="115"/>
      <c r="L346" s="115"/>
      <c r="M346" s="115"/>
      <c r="N346" s="115"/>
      <c r="O346" s="115"/>
      <c r="P346" s="115"/>
      <c r="Q346" s="115"/>
      <c r="R346" s="115"/>
      <c r="S346" s="115"/>
      <c r="T346" s="115"/>
      <c r="U346" s="115"/>
      <c r="V346" s="115"/>
    </row>
    <row r="347" spans="1:22" ht="12.75">
      <c r="A347" s="152" t="e">
        <f>#REF!</f>
        <v>#REF!</v>
      </c>
      <c r="B347" s="152" t="e">
        <f>#REF!</f>
        <v>#REF!</v>
      </c>
      <c r="C347" s="150" t="e">
        <f>#REF!</f>
        <v>#REF!</v>
      </c>
      <c r="D347" s="152" t="e">
        <f>#REF!</f>
        <v>#REF!</v>
      </c>
      <c r="E347" s="199" t="e">
        <f>#REF!</f>
        <v>#REF!</v>
      </c>
      <c r="F347" s="152"/>
      <c r="G347" s="152"/>
      <c r="H347" s="115"/>
      <c r="I347" s="115"/>
      <c r="J347" s="115"/>
      <c r="K347" s="115"/>
      <c r="L347" s="115"/>
      <c r="M347" s="115"/>
      <c r="N347" s="115"/>
      <c r="O347" s="115"/>
      <c r="P347" s="115"/>
      <c r="Q347" s="115"/>
      <c r="R347" s="115"/>
      <c r="S347" s="115"/>
      <c r="T347" s="115"/>
      <c r="U347" s="115"/>
      <c r="V347" s="115"/>
    </row>
    <row r="348" spans="1:22" ht="12.75">
      <c r="A348" s="152" t="e">
        <f>#REF!</f>
        <v>#REF!</v>
      </c>
      <c r="B348" s="152" t="e">
        <f>#REF!</f>
        <v>#REF!</v>
      </c>
      <c r="C348" s="150" t="e">
        <f>#REF!</f>
        <v>#REF!</v>
      </c>
      <c r="D348" s="152" t="e">
        <f>#REF!</f>
        <v>#REF!</v>
      </c>
      <c r="E348" s="199" t="e">
        <f>#REF!</f>
        <v>#REF!</v>
      </c>
      <c r="F348" s="152"/>
      <c r="G348" s="152"/>
      <c r="H348" s="115"/>
      <c r="I348" s="115"/>
      <c r="J348" s="115"/>
      <c r="K348" s="115"/>
      <c r="L348" s="115"/>
      <c r="M348" s="115"/>
      <c r="N348" s="115"/>
      <c r="O348" s="115"/>
      <c r="P348" s="115"/>
      <c r="Q348" s="115"/>
      <c r="R348" s="115"/>
      <c r="S348" s="115"/>
      <c r="T348" s="115"/>
      <c r="U348" s="115"/>
      <c r="V348" s="115"/>
    </row>
    <row r="349" spans="1:22" ht="12.75">
      <c r="A349" s="152" t="e">
        <f>#REF!</f>
        <v>#REF!</v>
      </c>
      <c r="B349" s="152" t="e">
        <f>#REF!</f>
        <v>#REF!</v>
      </c>
      <c r="C349" s="150" t="e">
        <f>#REF!</f>
        <v>#REF!</v>
      </c>
      <c r="D349" s="152" t="e">
        <f>#REF!</f>
        <v>#REF!</v>
      </c>
      <c r="E349" s="199" t="e">
        <f>#REF!</f>
        <v>#REF!</v>
      </c>
      <c r="F349" s="152"/>
      <c r="G349" s="152"/>
      <c r="H349" s="115"/>
      <c r="I349" s="115"/>
      <c r="J349" s="115"/>
      <c r="K349" s="115"/>
      <c r="L349" s="115"/>
      <c r="M349" s="115"/>
      <c r="N349" s="115"/>
      <c r="O349" s="115"/>
      <c r="P349" s="115"/>
      <c r="Q349" s="115"/>
      <c r="R349" s="115"/>
      <c r="S349" s="115"/>
      <c r="T349" s="115"/>
      <c r="U349" s="115"/>
      <c r="V349" s="115"/>
    </row>
    <row r="350" spans="1:22" ht="12.75">
      <c r="A350" s="152" t="e">
        <f>#REF!</f>
        <v>#REF!</v>
      </c>
      <c r="B350" s="152" t="e">
        <f>#REF!</f>
        <v>#REF!</v>
      </c>
      <c r="C350" s="150" t="e">
        <f>#REF!</f>
        <v>#REF!</v>
      </c>
      <c r="D350" s="152" t="e">
        <f>#REF!</f>
        <v>#REF!</v>
      </c>
      <c r="E350" s="199" t="e">
        <f>#REF!</f>
        <v>#REF!</v>
      </c>
      <c r="F350" s="152"/>
      <c r="G350" s="152"/>
      <c r="H350" s="115"/>
      <c r="I350" s="115"/>
      <c r="J350" s="115"/>
      <c r="K350" s="115"/>
      <c r="L350" s="115"/>
      <c r="M350" s="115"/>
      <c r="N350" s="115"/>
      <c r="O350" s="115"/>
      <c r="P350" s="115"/>
      <c r="Q350" s="115"/>
      <c r="R350" s="115"/>
      <c r="S350" s="115"/>
      <c r="T350" s="115"/>
      <c r="U350" s="115"/>
      <c r="V350" s="115"/>
    </row>
    <row r="351" spans="1:22" ht="12.75">
      <c r="A351" s="152" t="e">
        <f>#REF!</f>
        <v>#REF!</v>
      </c>
      <c r="B351" s="152" t="e">
        <f>#REF!</f>
        <v>#REF!</v>
      </c>
      <c r="C351" s="150" t="e">
        <f>#REF!</f>
        <v>#REF!</v>
      </c>
      <c r="D351" s="152" t="e">
        <f>#REF!</f>
        <v>#REF!</v>
      </c>
      <c r="E351" s="199" t="e">
        <f>#REF!</f>
        <v>#REF!</v>
      </c>
      <c r="F351" s="152"/>
      <c r="G351" s="152"/>
      <c r="H351" s="115"/>
      <c r="I351" s="115"/>
      <c r="J351" s="115"/>
      <c r="K351" s="115"/>
      <c r="L351" s="115"/>
      <c r="M351" s="115"/>
      <c r="N351" s="115"/>
      <c r="O351" s="115"/>
      <c r="P351" s="115"/>
      <c r="Q351" s="115"/>
      <c r="R351" s="115"/>
      <c r="S351" s="115"/>
      <c r="T351" s="115"/>
      <c r="U351" s="115"/>
      <c r="V351" s="115"/>
    </row>
    <row r="352" spans="1:22" ht="12.75">
      <c r="A352" s="152" t="e">
        <f>#REF!</f>
        <v>#REF!</v>
      </c>
      <c r="B352" s="152" t="e">
        <f>#REF!</f>
        <v>#REF!</v>
      </c>
      <c r="C352" s="150" t="e">
        <f>#REF!</f>
        <v>#REF!</v>
      </c>
      <c r="D352" s="152" t="e">
        <f>#REF!</f>
        <v>#REF!</v>
      </c>
      <c r="E352" s="199" t="e">
        <f>#REF!</f>
        <v>#REF!</v>
      </c>
      <c r="F352" s="152"/>
      <c r="G352" s="152"/>
      <c r="H352" s="115"/>
      <c r="I352" s="115"/>
      <c r="J352" s="115"/>
      <c r="K352" s="115"/>
      <c r="L352" s="115"/>
      <c r="M352" s="115"/>
      <c r="N352" s="115"/>
      <c r="O352" s="115"/>
      <c r="P352" s="115"/>
      <c r="Q352" s="115"/>
      <c r="R352" s="115"/>
      <c r="S352" s="115"/>
      <c r="T352" s="115"/>
      <c r="U352" s="115"/>
      <c r="V352" s="115"/>
    </row>
    <row r="353" spans="1:22" ht="12.75">
      <c r="A353" s="152" t="e">
        <f>#REF!</f>
        <v>#REF!</v>
      </c>
      <c r="B353" s="152" t="e">
        <f>#REF!</f>
        <v>#REF!</v>
      </c>
      <c r="C353" s="150" t="e">
        <f>#REF!</f>
        <v>#REF!</v>
      </c>
      <c r="D353" s="152" t="e">
        <f>#REF!</f>
        <v>#REF!</v>
      </c>
      <c r="E353" s="199" t="e">
        <f>#REF!</f>
        <v>#REF!</v>
      </c>
      <c r="F353" s="152"/>
      <c r="G353" s="152"/>
      <c r="H353" s="115"/>
      <c r="I353" s="115"/>
      <c r="J353" s="115"/>
      <c r="K353" s="115"/>
      <c r="L353" s="115"/>
      <c r="M353" s="115"/>
      <c r="N353" s="115"/>
      <c r="O353" s="115"/>
      <c r="P353" s="115"/>
      <c r="Q353" s="115"/>
      <c r="R353" s="115"/>
      <c r="S353" s="115"/>
      <c r="T353" s="115"/>
      <c r="U353" s="115"/>
      <c r="V353" s="115"/>
    </row>
    <row r="354" spans="1:22" ht="12.75">
      <c r="A354" s="152" t="e">
        <f>#REF!</f>
        <v>#REF!</v>
      </c>
      <c r="B354" s="152" t="e">
        <f>#REF!</f>
        <v>#REF!</v>
      </c>
      <c r="C354" s="150" t="e">
        <f>#REF!</f>
        <v>#REF!</v>
      </c>
      <c r="D354" s="152" t="e">
        <f>#REF!</f>
        <v>#REF!</v>
      </c>
      <c r="E354" s="199" t="e">
        <f>#REF!</f>
        <v>#REF!</v>
      </c>
      <c r="F354" s="152"/>
      <c r="G354" s="152"/>
      <c r="H354" s="115"/>
      <c r="I354" s="115"/>
      <c r="J354" s="115"/>
      <c r="K354" s="115"/>
      <c r="L354" s="115"/>
      <c r="M354" s="115"/>
      <c r="N354" s="115"/>
      <c r="O354" s="115"/>
      <c r="P354" s="115"/>
      <c r="Q354" s="115"/>
      <c r="R354" s="115"/>
      <c r="S354" s="115"/>
      <c r="T354" s="115"/>
      <c r="U354" s="115"/>
      <c r="V354" s="115"/>
    </row>
    <row r="355" spans="1:22" ht="12.75">
      <c r="A355" s="152" t="e">
        <f>#REF!</f>
        <v>#REF!</v>
      </c>
      <c r="B355" s="152" t="e">
        <f>#REF!</f>
        <v>#REF!</v>
      </c>
      <c r="C355" s="150" t="e">
        <f>#REF!</f>
        <v>#REF!</v>
      </c>
      <c r="D355" s="152" t="e">
        <f>#REF!</f>
        <v>#REF!</v>
      </c>
      <c r="E355" s="199" t="e">
        <f>#REF!</f>
        <v>#REF!</v>
      </c>
      <c r="F355" s="152"/>
      <c r="G355" s="152"/>
      <c r="H355" s="115"/>
      <c r="I355" s="115"/>
      <c r="J355" s="115"/>
      <c r="K355" s="115"/>
      <c r="L355" s="115"/>
      <c r="M355" s="115"/>
      <c r="N355" s="115"/>
      <c r="O355" s="115"/>
      <c r="P355" s="115"/>
      <c r="Q355" s="115"/>
      <c r="R355" s="115"/>
      <c r="S355" s="115"/>
      <c r="T355" s="115"/>
      <c r="U355" s="115"/>
      <c r="V355" s="115"/>
    </row>
    <row r="356" spans="1:22" ht="12.75">
      <c r="A356" s="152" t="e">
        <f>#REF!</f>
        <v>#REF!</v>
      </c>
      <c r="B356" s="152" t="e">
        <f>#REF!</f>
        <v>#REF!</v>
      </c>
      <c r="C356" s="150" t="e">
        <f>#REF!</f>
        <v>#REF!</v>
      </c>
      <c r="D356" s="152" t="e">
        <f>#REF!</f>
        <v>#REF!</v>
      </c>
      <c r="E356" s="199" t="e">
        <f>#REF!</f>
        <v>#REF!</v>
      </c>
      <c r="F356" s="152"/>
      <c r="G356" s="152"/>
      <c r="H356" s="115"/>
      <c r="I356" s="115"/>
      <c r="J356" s="115"/>
      <c r="K356" s="115"/>
      <c r="L356" s="115"/>
      <c r="M356" s="115"/>
      <c r="N356" s="115"/>
      <c r="O356" s="115"/>
      <c r="P356" s="115"/>
      <c r="Q356" s="115"/>
      <c r="R356" s="115"/>
      <c r="S356" s="115"/>
      <c r="T356" s="115"/>
      <c r="U356" s="115"/>
      <c r="V356" s="115"/>
    </row>
    <row r="357" spans="1:22" ht="12.75">
      <c r="A357" s="152" t="e">
        <f>#REF!</f>
        <v>#REF!</v>
      </c>
      <c r="B357" s="152" t="e">
        <f>#REF!</f>
        <v>#REF!</v>
      </c>
      <c r="C357" s="150" t="e">
        <f>#REF!</f>
        <v>#REF!</v>
      </c>
      <c r="D357" s="152" t="e">
        <f>#REF!</f>
        <v>#REF!</v>
      </c>
      <c r="E357" s="199" t="e">
        <f>#REF!</f>
        <v>#REF!</v>
      </c>
      <c r="F357" s="152"/>
      <c r="G357" s="152"/>
      <c r="H357" s="115"/>
      <c r="I357" s="115"/>
      <c r="J357" s="115"/>
      <c r="K357" s="115"/>
      <c r="L357" s="115"/>
      <c r="M357" s="115"/>
      <c r="N357" s="115"/>
      <c r="O357" s="115"/>
      <c r="P357" s="115"/>
      <c r="Q357" s="115"/>
      <c r="R357" s="115"/>
      <c r="S357" s="115"/>
      <c r="T357" s="115"/>
      <c r="U357" s="115"/>
      <c r="V357" s="115"/>
    </row>
    <row r="358" spans="1:22" ht="12.75">
      <c r="A358" s="152" t="e">
        <f>#REF!</f>
        <v>#REF!</v>
      </c>
      <c r="B358" s="152" t="e">
        <f>#REF!</f>
        <v>#REF!</v>
      </c>
      <c r="C358" s="150" t="e">
        <f>#REF!</f>
        <v>#REF!</v>
      </c>
      <c r="D358" s="152" t="e">
        <f>#REF!</f>
        <v>#REF!</v>
      </c>
      <c r="E358" s="199" t="e">
        <f>#REF!</f>
        <v>#REF!</v>
      </c>
      <c r="F358" s="152"/>
      <c r="G358" s="152"/>
      <c r="H358" s="115"/>
      <c r="I358" s="115"/>
      <c r="J358" s="115"/>
      <c r="K358" s="115"/>
      <c r="L358" s="115"/>
      <c r="M358" s="115"/>
      <c r="N358" s="115"/>
      <c r="O358" s="115"/>
      <c r="P358" s="115"/>
      <c r="Q358" s="115"/>
      <c r="R358" s="115"/>
      <c r="S358" s="115"/>
      <c r="T358" s="115"/>
      <c r="U358" s="115"/>
      <c r="V358" s="115"/>
    </row>
    <row r="359" spans="1:22" ht="12.75">
      <c r="A359" s="152" t="e">
        <f>#REF!</f>
        <v>#REF!</v>
      </c>
      <c r="B359" s="152" t="e">
        <f>#REF!</f>
        <v>#REF!</v>
      </c>
      <c r="C359" s="150" t="e">
        <f>#REF!</f>
        <v>#REF!</v>
      </c>
      <c r="D359" s="152" t="e">
        <f>#REF!</f>
        <v>#REF!</v>
      </c>
      <c r="E359" s="199" t="e">
        <f>#REF!</f>
        <v>#REF!</v>
      </c>
      <c r="F359" s="152"/>
      <c r="G359" s="152"/>
      <c r="H359" s="115"/>
      <c r="I359" s="115"/>
      <c r="J359" s="115"/>
      <c r="K359" s="115"/>
      <c r="L359" s="115"/>
      <c r="M359" s="115"/>
      <c r="N359" s="115"/>
      <c r="O359" s="115"/>
      <c r="P359" s="115"/>
      <c r="Q359" s="115"/>
      <c r="R359" s="115"/>
      <c r="S359" s="115"/>
      <c r="T359" s="115"/>
      <c r="U359" s="115"/>
      <c r="V359" s="115"/>
    </row>
    <row r="360" spans="1:22" ht="12.75">
      <c r="A360" s="152" t="e">
        <f>#REF!</f>
        <v>#REF!</v>
      </c>
      <c r="B360" s="152" t="e">
        <f>#REF!</f>
        <v>#REF!</v>
      </c>
      <c r="C360" s="150" t="e">
        <f>#REF!</f>
        <v>#REF!</v>
      </c>
      <c r="D360" s="152" t="e">
        <f>#REF!</f>
        <v>#REF!</v>
      </c>
      <c r="E360" s="199" t="e">
        <f>#REF!</f>
        <v>#REF!</v>
      </c>
      <c r="F360" s="152"/>
      <c r="G360" s="152"/>
      <c r="H360" s="115"/>
      <c r="I360" s="115"/>
      <c r="J360" s="115"/>
      <c r="K360" s="115"/>
      <c r="L360" s="115"/>
      <c r="M360" s="115"/>
      <c r="N360" s="115"/>
      <c r="O360" s="115"/>
      <c r="P360" s="115"/>
      <c r="Q360" s="115"/>
      <c r="R360" s="115"/>
      <c r="S360" s="115"/>
      <c r="T360" s="115"/>
      <c r="U360" s="115"/>
      <c r="V360" s="115"/>
    </row>
    <row r="361" spans="1:22" ht="12.75">
      <c r="A361" s="152" t="e">
        <f>#REF!</f>
        <v>#REF!</v>
      </c>
      <c r="B361" s="152" t="e">
        <f>#REF!</f>
        <v>#REF!</v>
      </c>
      <c r="C361" s="150" t="e">
        <f>#REF!</f>
        <v>#REF!</v>
      </c>
      <c r="D361" s="152" t="e">
        <f>#REF!</f>
        <v>#REF!</v>
      </c>
      <c r="E361" s="199" t="e">
        <f>#REF!</f>
        <v>#REF!</v>
      </c>
      <c r="F361" s="152"/>
      <c r="G361" s="152"/>
      <c r="H361" s="115"/>
      <c r="I361" s="115"/>
      <c r="J361" s="115"/>
      <c r="K361" s="115"/>
      <c r="L361" s="115"/>
      <c r="M361" s="115"/>
      <c r="N361" s="115"/>
      <c r="O361" s="115"/>
      <c r="P361" s="115"/>
      <c r="Q361" s="115"/>
      <c r="R361" s="115"/>
      <c r="S361" s="115"/>
      <c r="T361" s="115"/>
      <c r="U361" s="115"/>
      <c r="V361" s="115"/>
    </row>
    <row r="362" spans="1:22" ht="12.75">
      <c r="A362" s="152" t="e">
        <f>#REF!</f>
        <v>#REF!</v>
      </c>
      <c r="B362" s="152" t="e">
        <f>#REF!</f>
        <v>#REF!</v>
      </c>
      <c r="C362" s="150" t="e">
        <f>#REF!</f>
        <v>#REF!</v>
      </c>
      <c r="D362" s="152" t="e">
        <f>#REF!</f>
        <v>#REF!</v>
      </c>
      <c r="E362" s="199" t="e">
        <f>#REF!</f>
        <v>#REF!</v>
      </c>
      <c r="F362" s="152"/>
      <c r="G362" s="152"/>
      <c r="H362" s="115"/>
      <c r="I362" s="115"/>
      <c r="J362" s="115"/>
      <c r="K362" s="115"/>
      <c r="L362" s="115"/>
      <c r="M362" s="115"/>
      <c r="N362" s="115"/>
      <c r="O362" s="115"/>
      <c r="P362" s="115"/>
      <c r="Q362" s="115"/>
      <c r="R362" s="115"/>
      <c r="S362" s="115"/>
      <c r="T362" s="115"/>
      <c r="U362" s="115"/>
      <c r="V362" s="115"/>
    </row>
    <row r="363" spans="1:22" ht="12.75">
      <c r="A363" s="152" t="e">
        <f>#REF!</f>
        <v>#REF!</v>
      </c>
      <c r="B363" s="152" t="e">
        <f>#REF!</f>
        <v>#REF!</v>
      </c>
      <c r="C363" s="150" t="e">
        <f>#REF!</f>
        <v>#REF!</v>
      </c>
      <c r="D363" s="152" t="e">
        <f>#REF!</f>
        <v>#REF!</v>
      </c>
      <c r="E363" s="199" t="e">
        <f>#REF!</f>
        <v>#REF!</v>
      </c>
      <c r="F363" s="152"/>
      <c r="G363" s="152"/>
      <c r="H363" s="115"/>
      <c r="I363" s="115"/>
      <c r="J363" s="115"/>
      <c r="K363" s="115"/>
      <c r="L363" s="115"/>
      <c r="M363" s="115"/>
      <c r="N363" s="115"/>
      <c r="O363" s="115"/>
      <c r="P363" s="115"/>
      <c r="Q363" s="115"/>
      <c r="R363" s="115"/>
      <c r="S363" s="115"/>
      <c r="T363" s="115"/>
      <c r="U363" s="115"/>
      <c r="V363" s="115"/>
    </row>
    <row r="364" spans="1:22" ht="12.75">
      <c r="A364" s="152" t="e">
        <f>#REF!</f>
        <v>#REF!</v>
      </c>
      <c r="B364" s="152" t="e">
        <f>#REF!</f>
        <v>#REF!</v>
      </c>
      <c r="C364" s="150" t="e">
        <f>#REF!</f>
        <v>#REF!</v>
      </c>
      <c r="D364" s="152" t="e">
        <f>#REF!</f>
        <v>#REF!</v>
      </c>
      <c r="E364" s="199" t="e">
        <f>#REF!</f>
        <v>#REF!</v>
      </c>
      <c r="F364" s="152"/>
      <c r="G364" s="152"/>
      <c r="H364" s="115"/>
      <c r="I364" s="115"/>
      <c r="J364" s="115"/>
      <c r="K364" s="115"/>
      <c r="L364" s="115"/>
      <c r="M364" s="115"/>
      <c r="N364" s="115"/>
      <c r="O364" s="115"/>
      <c r="P364" s="115"/>
      <c r="Q364" s="115"/>
      <c r="R364" s="115"/>
      <c r="S364" s="115"/>
      <c r="T364" s="115"/>
      <c r="U364" s="115"/>
      <c r="V364" s="115"/>
    </row>
    <row r="365" spans="1:22" ht="12.75">
      <c r="A365" s="152" t="e">
        <f>#REF!</f>
        <v>#REF!</v>
      </c>
      <c r="B365" s="152" t="e">
        <f>#REF!</f>
        <v>#REF!</v>
      </c>
      <c r="C365" s="150" t="e">
        <f>#REF!</f>
        <v>#REF!</v>
      </c>
      <c r="D365" s="152" t="e">
        <f>#REF!</f>
        <v>#REF!</v>
      </c>
      <c r="E365" s="199" t="e">
        <f>#REF!</f>
        <v>#REF!</v>
      </c>
      <c r="F365" s="152"/>
      <c r="G365" s="152"/>
      <c r="H365" s="115"/>
      <c r="I365" s="115"/>
      <c r="J365" s="115"/>
      <c r="K365" s="115"/>
      <c r="L365" s="115"/>
      <c r="M365" s="115"/>
      <c r="N365" s="115"/>
      <c r="O365" s="115"/>
      <c r="P365" s="115"/>
      <c r="Q365" s="115"/>
      <c r="R365" s="115"/>
      <c r="S365" s="115"/>
      <c r="T365" s="115"/>
      <c r="U365" s="115"/>
      <c r="V365" s="115"/>
    </row>
    <row r="366" spans="1:22" ht="12.75">
      <c r="A366" s="152" t="e">
        <f>#REF!</f>
        <v>#REF!</v>
      </c>
      <c r="B366" s="152" t="e">
        <f>#REF!</f>
        <v>#REF!</v>
      </c>
      <c r="C366" s="150" t="e">
        <f>#REF!</f>
        <v>#REF!</v>
      </c>
      <c r="D366" s="152" t="e">
        <f>#REF!</f>
        <v>#REF!</v>
      </c>
      <c r="E366" s="199" t="e">
        <f>#REF!</f>
        <v>#REF!</v>
      </c>
      <c r="F366" s="152"/>
      <c r="G366" s="152"/>
      <c r="H366" s="115"/>
      <c r="I366" s="115"/>
      <c r="J366" s="115"/>
      <c r="K366" s="115"/>
      <c r="L366" s="115"/>
      <c r="M366" s="115"/>
      <c r="N366" s="115"/>
      <c r="O366" s="115"/>
      <c r="P366" s="115"/>
      <c r="Q366" s="115"/>
      <c r="R366" s="115"/>
      <c r="S366" s="115"/>
      <c r="T366" s="115"/>
      <c r="U366" s="115"/>
      <c r="V366" s="115"/>
    </row>
    <row r="367" spans="1:22" ht="12.75">
      <c r="A367" s="152" t="e">
        <f>#REF!</f>
        <v>#REF!</v>
      </c>
      <c r="B367" s="152" t="e">
        <f>#REF!</f>
        <v>#REF!</v>
      </c>
      <c r="C367" s="150" t="e">
        <f>#REF!</f>
        <v>#REF!</v>
      </c>
      <c r="D367" s="152" t="e">
        <f>#REF!</f>
        <v>#REF!</v>
      </c>
      <c r="E367" s="199" t="e">
        <f>#REF!</f>
        <v>#REF!</v>
      </c>
      <c r="F367" s="152"/>
      <c r="G367" s="152"/>
      <c r="H367" s="115"/>
      <c r="I367" s="115"/>
      <c r="J367" s="115"/>
      <c r="K367" s="115"/>
      <c r="L367" s="115"/>
      <c r="M367" s="115"/>
      <c r="N367" s="115"/>
      <c r="O367" s="115"/>
      <c r="P367" s="115"/>
      <c r="Q367" s="115"/>
      <c r="R367" s="115"/>
      <c r="S367" s="115"/>
      <c r="T367" s="115"/>
      <c r="U367" s="115"/>
      <c r="V367" s="115"/>
    </row>
    <row r="368" spans="1:22" ht="12.75">
      <c r="A368" s="152" t="e">
        <f>#REF!</f>
        <v>#REF!</v>
      </c>
      <c r="B368" s="152" t="e">
        <f>#REF!</f>
        <v>#REF!</v>
      </c>
      <c r="C368" s="150" t="e">
        <f>#REF!</f>
        <v>#REF!</v>
      </c>
      <c r="D368" s="152" t="e">
        <f>#REF!</f>
        <v>#REF!</v>
      </c>
      <c r="E368" s="199" t="e">
        <f>#REF!</f>
        <v>#REF!</v>
      </c>
      <c r="F368" s="152"/>
      <c r="G368" s="152"/>
      <c r="H368" s="115"/>
      <c r="I368" s="115"/>
      <c r="J368" s="115"/>
      <c r="K368" s="115"/>
      <c r="L368" s="115"/>
      <c r="M368" s="115"/>
      <c r="N368" s="115"/>
      <c r="O368" s="115"/>
      <c r="P368" s="115"/>
      <c r="Q368" s="115"/>
      <c r="R368" s="115"/>
      <c r="S368" s="115"/>
      <c r="T368" s="115"/>
      <c r="U368" s="115"/>
      <c r="V368" s="115"/>
    </row>
    <row r="369" spans="1:22" ht="12.75">
      <c r="A369" s="152" t="e">
        <f>#REF!</f>
        <v>#REF!</v>
      </c>
      <c r="B369" s="152" t="e">
        <f>#REF!</f>
        <v>#REF!</v>
      </c>
      <c r="C369" s="150" t="e">
        <f>#REF!</f>
        <v>#REF!</v>
      </c>
      <c r="D369" s="152" t="e">
        <f>#REF!</f>
        <v>#REF!</v>
      </c>
      <c r="E369" s="199" t="e">
        <f>#REF!</f>
        <v>#REF!</v>
      </c>
      <c r="F369" s="152"/>
      <c r="G369" s="152"/>
      <c r="H369" s="115"/>
      <c r="I369" s="115"/>
      <c r="J369" s="115"/>
      <c r="K369" s="115"/>
      <c r="L369" s="115"/>
      <c r="M369" s="115"/>
      <c r="N369" s="115"/>
      <c r="O369" s="115"/>
      <c r="P369" s="115"/>
      <c r="Q369" s="115"/>
      <c r="R369" s="115"/>
      <c r="S369" s="115"/>
      <c r="T369" s="115"/>
      <c r="U369" s="115"/>
      <c r="V369" s="115"/>
    </row>
    <row r="370" spans="1:22" ht="12.75">
      <c r="A370" s="152" t="e">
        <f>#REF!</f>
        <v>#REF!</v>
      </c>
      <c r="B370" s="152" t="e">
        <f>#REF!</f>
        <v>#REF!</v>
      </c>
      <c r="C370" s="150" t="e">
        <f>#REF!</f>
        <v>#REF!</v>
      </c>
      <c r="D370" s="152" t="e">
        <f>#REF!</f>
        <v>#REF!</v>
      </c>
      <c r="E370" s="199" t="e">
        <f>#REF!</f>
        <v>#REF!</v>
      </c>
      <c r="F370" s="152"/>
      <c r="G370" s="152"/>
      <c r="H370" s="115"/>
      <c r="I370" s="115"/>
      <c r="J370" s="115"/>
      <c r="K370" s="115"/>
      <c r="L370" s="115"/>
      <c r="M370" s="115"/>
      <c r="N370" s="115"/>
      <c r="O370" s="115"/>
      <c r="P370" s="115"/>
      <c r="Q370" s="115"/>
      <c r="R370" s="115"/>
      <c r="S370" s="115"/>
      <c r="T370" s="115"/>
      <c r="U370" s="115"/>
      <c r="V370" s="115"/>
    </row>
    <row r="371" spans="1:22" ht="12.75">
      <c r="A371" s="152" t="e">
        <f>#REF!</f>
        <v>#REF!</v>
      </c>
      <c r="B371" s="152" t="e">
        <f>#REF!</f>
        <v>#REF!</v>
      </c>
      <c r="C371" s="150" t="e">
        <f>#REF!</f>
        <v>#REF!</v>
      </c>
      <c r="D371" s="152" t="e">
        <f>#REF!</f>
        <v>#REF!</v>
      </c>
      <c r="E371" s="199" t="e">
        <f>#REF!</f>
        <v>#REF!</v>
      </c>
      <c r="F371" s="152"/>
      <c r="G371" s="152"/>
      <c r="H371" s="115"/>
      <c r="I371" s="115"/>
      <c r="J371" s="115"/>
      <c r="K371" s="115"/>
      <c r="L371" s="115"/>
      <c r="M371" s="115"/>
      <c r="N371" s="115"/>
      <c r="O371" s="115"/>
      <c r="P371" s="115"/>
      <c r="Q371" s="115"/>
      <c r="R371" s="115"/>
      <c r="S371" s="115"/>
      <c r="T371" s="115"/>
      <c r="U371" s="115"/>
      <c r="V371" s="115"/>
    </row>
    <row r="372" spans="1:22" ht="12.75">
      <c r="A372" s="152" t="e">
        <f>#REF!</f>
        <v>#REF!</v>
      </c>
      <c r="B372" s="152" t="e">
        <f>#REF!</f>
        <v>#REF!</v>
      </c>
      <c r="C372" s="150" t="e">
        <f>#REF!</f>
        <v>#REF!</v>
      </c>
      <c r="D372" s="152" t="e">
        <f>#REF!</f>
        <v>#REF!</v>
      </c>
      <c r="E372" s="199" t="e">
        <f>#REF!</f>
        <v>#REF!</v>
      </c>
      <c r="F372" s="152"/>
      <c r="G372" s="152"/>
      <c r="H372" s="115"/>
      <c r="I372" s="115"/>
      <c r="J372" s="115"/>
      <c r="K372" s="115"/>
      <c r="L372" s="115"/>
      <c r="M372" s="115"/>
      <c r="N372" s="115"/>
      <c r="O372" s="115"/>
      <c r="P372" s="115"/>
      <c r="Q372" s="115"/>
      <c r="R372" s="115"/>
      <c r="S372" s="115"/>
      <c r="T372" s="115"/>
      <c r="U372" s="115"/>
      <c r="V372" s="115"/>
    </row>
    <row r="373" spans="1:22" ht="12.75">
      <c r="A373" s="152" t="e">
        <f>#REF!</f>
        <v>#REF!</v>
      </c>
      <c r="B373" s="152" t="e">
        <f>#REF!</f>
        <v>#REF!</v>
      </c>
      <c r="C373" s="150" t="e">
        <f>#REF!</f>
        <v>#REF!</v>
      </c>
      <c r="D373" s="152" t="e">
        <f>#REF!</f>
        <v>#REF!</v>
      </c>
      <c r="E373" s="199" t="e">
        <f>#REF!</f>
        <v>#REF!</v>
      </c>
      <c r="F373" s="152"/>
      <c r="G373" s="152"/>
      <c r="H373" s="115"/>
      <c r="I373" s="115"/>
      <c r="J373" s="115"/>
      <c r="K373" s="115"/>
      <c r="L373" s="115"/>
      <c r="M373" s="115"/>
      <c r="N373" s="115"/>
      <c r="O373" s="115"/>
      <c r="P373" s="115"/>
      <c r="Q373" s="115"/>
      <c r="R373" s="115"/>
      <c r="S373" s="115"/>
      <c r="T373" s="115"/>
      <c r="U373" s="115"/>
      <c r="V373" s="115"/>
    </row>
    <row r="374" spans="1:22" ht="12.75">
      <c r="A374" s="152" t="e">
        <f>#REF!</f>
        <v>#REF!</v>
      </c>
      <c r="B374" s="152" t="e">
        <f>#REF!</f>
        <v>#REF!</v>
      </c>
      <c r="C374" s="150" t="e">
        <f>#REF!</f>
        <v>#REF!</v>
      </c>
      <c r="D374" s="152" t="e">
        <f>#REF!</f>
        <v>#REF!</v>
      </c>
      <c r="E374" s="199" t="e">
        <f>#REF!</f>
        <v>#REF!</v>
      </c>
      <c r="F374" s="152"/>
      <c r="G374" s="152"/>
      <c r="H374" s="115"/>
      <c r="I374" s="115"/>
      <c r="J374" s="115"/>
      <c r="K374" s="115"/>
      <c r="L374" s="115"/>
      <c r="M374" s="115"/>
      <c r="N374" s="115"/>
      <c r="O374" s="115"/>
      <c r="P374" s="115"/>
      <c r="Q374" s="115"/>
      <c r="R374" s="115"/>
      <c r="S374" s="115"/>
      <c r="T374" s="115"/>
      <c r="U374" s="115"/>
      <c r="V374" s="115"/>
    </row>
    <row r="375" spans="1:22" ht="12.75">
      <c r="A375" s="152" t="e">
        <f>#REF!</f>
        <v>#REF!</v>
      </c>
      <c r="B375" s="152" t="e">
        <f>#REF!</f>
        <v>#REF!</v>
      </c>
      <c r="C375" s="150" t="e">
        <f>#REF!</f>
        <v>#REF!</v>
      </c>
      <c r="D375" s="152" t="e">
        <f>#REF!</f>
        <v>#REF!</v>
      </c>
      <c r="E375" s="199" t="e">
        <f>#REF!</f>
        <v>#REF!</v>
      </c>
      <c r="F375" s="152"/>
      <c r="G375" s="152"/>
      <c r="H375" s="115"/>
      <c r="I375" s="115"/>
      <c r="J375" s="115"/>
      <c r="K375" s="115"/>
      <c r="L375" s="115"/>
      <c r="M375" s="115"/>
      <c r="N375" s="115"/>
      <c r="O375" s="115"/>
      <c r="P375" s="115"/>
      <c r="Q375" s="115"/>
      <c r="R375" s="115"/>
      <c r="S375" s="115"/>
      <c r="T375" s="115"/>
      <c r="U375" s="115"/>
      <c r="V375" s="115"/>
    </row>
    <row r="376" spans="1:22" ht="12.75">
      <c r="A376" s="152" t="e">
        <f>#REF!</f>
        <v>#REF!</v>
      </c>
      <c r="B376" s="152" t="e">
        <f>#REF!</f>
        <v>#REF!</v>
      </c>
      <c r="C376" s="150" t="e">
        <f>#REF!</f>
        <v>#REF!</v>
      </c>
      <c r="D376" s="152" t="e">
        <f>#REF!</f>
        <v>#REF!</v>
      </c>
      <c r="E376" s="199" t="e">
        <f>#REF!</f>
        <v>#REF!</v>
      </c>
      <c r="F376" s="152"/>
      <c r="G376" s="152"/>
      <c r="H376" s="115"/>
      <c r="I376" s="115"/>
      <c r="J376" s="115"/>
      <c r="K376" s="115"/>
      <c r="L376" s="115"/>
      <c r="M376" s="115"/>
      <c r="N376" s="115"/>
      <c r="O376" s="115"/>
      <c r="P376" s="115"/>
      <c r="Q376" s="115"/>
      <c r="R376" s="115"/>
      <c r="S376" s="115"/>
      <c r="T376" s="115"/>
      <c r="U376" s="115"/>
      <c r="V376" s="115"/>
    </row>
    <row r="377" spans="1:22" ht="12.75">
      <c r="A377" s="152" t="e">
        <f>#REF!</f>
        <v>#REF!</v>
      </c>
      <c r="B377" s="152" t="e">
        <f>#REF!</f>
        <v>#REF!</v>
      </c>
      <c r="C377" s="150" t="e">
        <f>#REF!</f>
        <v>#REF!</v>
      </c>
      <c r="D377" s="152" t="e">
        <f>#REF!</f>
        <v>#REF!</v>
      </c>
      <c r="E377" s="199" t="e">
        <f>#REF!</f>
        <v>#REF!</v>
      </c>
      <c r="F377" s="152"/>
      <c r="G377" s="152"/>
      <c r="H377" s="115"/>
      <c r="I377" s="115"/>
      <c r="J377" s="115"/>
      <c r="K377" s="115"/>
      <c r="L377" s="115"/>
      <c r="M377" s="115"/>
      <c r="N377" s="115"/>
      <c r="O377" s="115"/>
      <c r="P377" s="115"/>
      <c r="Q377" s="115"/>
      <c r="R377" s="115"/>
      <c r="S377" s="115"/>
      <c r="T377" s="115"/>
      <c r="U377" s="115"/>
      <c r="V377" s="115"/>
    </row>
    <row r="378" spans="1:22" ht="12.75">
      <c r="A378" s="152" t="e">
        <f>#REF!</f>
        <v>#REF!</v>
      </c>
      <c r="B378" s="152" t="e">
        <f>#REF!</f>
        <v>#REF!</v>
      </c>
      <c r="C378" s="150" t="e">
        <f>#REF!</f>
        <v>#REF!</v>
      </c>
      <c r="D378" s="152" t="e">
        <f>#REF!</f>
        <v>#REF!</v>
      </c>
      <c r="E378" s="199" t="e">
        <f>#REF!</f>
        <v>#REF!</v>
      </c>
      <c r="F378" s="152"/>
      <c r="G378" s="152"/>
      <c r="H378" s="115"/>
      <c r="I378" s="115"/>
      <c r="J378" s="115"/>
      <c r="K378" s="115"/>
      <c r="L378" s="115"/>
      <c r="M378" s="115"/>
      <c r="N378" s="115"/>
      <c r="O378" s="115"/>
      <c r="P378" s="115"/>
      <c r="Q378" s="115"/>
      <c r="R378" s="115"/>
      <c r="S378" s="115"/>
      <c r="T378" s="115"/>
      <c r="U378" s="115"/>
      <c r="V378" s="115"/>
    </row>
    <row r="379" spans="1:22" ht="12.75">
      <c r="A379" s="152" t="e">
        <f>#REF!</f>
        <v>#REF!</v>
      </c>
      <c r="B379" s="152" t="e">
        <f>#REF!</f>
        <v>#REF!</v>
      </c>
      <c r="C379" s="150" t="e">
        <f>#REF!</f>
        <v>#REF!</v>
      </c>
      <c r="D379" s="152" t="e">
        <f>#REF!</f>
        <v>#REF!</v>
      </c>
      <c r="E379" s="199" t="e">
        <f>#REF!</f>
        <v>#REF!</v>
      </c>
      <c r="F379" s="152"/>
      <c r="G379" s="152"/>
      <c r="H379" s="115"/>
      <c r="I379" s="115"/>
      <c r="J379" s="115"/>
      <c r="K379" s="115"/>
      <c r="L379" s="115"/>
      <c r="M379" s="115"/>
      <c r="N379" s="115"/>
      <c r="O379" s="115"/>
      <c r="P379" s="115"/>
      <c r="Q379" s="115"/>
      <c r="R379" s="115"/>
      <c r="S379" s="115"/>
      <c r="T379" s="115"/>
      <c r="U379" s="115"/>
      <c r="V379" s="115"/>
    </row>
    <row r="380" spans="1:22" ht="12.75">
      <c r="A380" s="152" t="e">
        <f>#REF!</f>
        <v>#REF!</v>
      </c>
      <c r="B380" s="152" t="e">
        <f>#REF!</f>
        <v>#REF!</v>
      </c>
      <c r="C380" s="150" t="e">
        <f>#REF!</f>
        <v>#REF!</v>
      </c>
      <c r="D380" s="152" t="e">
        <f>#REF!</f>
        <v>#REF!</v>
      </c>
      <c r="E380" s="199" t="e">
        <f>#REF!</f>
        <v>#REF!</v>
      </c>
      <c r="F380" s="152"/>
      <c r="G380" s="152"/>
      <c r="H380" s="115"/>
      <c r="I380" s="115"/>
      <c r="J380" s="115"/>
      <c r="K380" s="115"/>
      <c r="L380" s="115"/>
      <c r="M380" s="115"/>
      <c r="N380" s="115"/>
      <c r="O380" s="115"/>
      <c r="P380" s="115"/>
      <c r="Q380" s="115"/>
      <c r="R380" s="115"/>
      <c r="S380" s="115"/>
      <c r="T380" s="115"/>
      <c r="U380" s="115"/>
      <c r="V380" s="115"/>
    </row>
    <row r="381" spans="1:22" ht="12.75">
      <c r="A381" s="152" t="e">
        <f>#REF!</f>
        <v>#REF!</v>
      </c>
      <c r="B381" s="152" t="e">
        <f>#REF!</f>
        <v>#REF!</v>
      </c>
      <c r="C381" s="150" t="e">
        <f>#REF!</f>
        <v>#REF!</v>
      </c>
      <c r="D381" s="152" t="e">
        <f>#REF!</f>
        <v>#REF!</v>
      </c>
      <c r="E381" s="199" t="e">
        <f>#REF!</f>
        <v>#REF!</v>
      </c>
      <c r="F381" s="152"/>
      <c r="G381" s="152"/>
      <c r="H381" s="115"/>
      <c r="I381" s="115"/>
      <c r="J381" s="115"/>
      <c r="K381" s="115"/>
      <c r="L381" s="115"/>
      <c r="M381" s="115"/>
      <c r="N381" s="115"/>
      <c r="O381" s="115"/>
      <c r="P381" s="115"/>
      <c r="Q381" s="115"/>
      <c r="R381" s="115"/>
      <c r="S381" s="115"/>
      <c r="T381" s="115"/>
      <c r="U381" s="115"/>
      <c r="V381" s="115"/>
    </row>
    <row r="382" spans="1:22" ht="12.75">
      <c r="A382" s="152" t="e">
        <f>#REF!</f>
        <v>#REF!</v>
      </c>
      <c r="B382" s="152" t="e">
        <f>#REF!</f>
        <v>#REF!</v>
      </c>
      <c r="C382" s="150" t="e">
        <f>#REF!</f>
        <v>#REF!</v>
      </c>
      <c r="D382" s="152" t="e">
        <f>#REF!</f>
        <v>#REF!</v>
      </c>
      <c r="E382" s="199" t="e">
        <f>#REF!</f>
        <v>#REF!</v>
      </c>
      <c r="F382" s="152"/>
      <c r="G382" s="152"/>
      <c r="H382" s="115"/>
      <c r="I382" s="115"/>
      <c r="J382" s="115"/>
      <c r="K382" s="115"/>
      <c r="L382" s="115"/>
      <c r="M382" s="115"/>
      <c r="N382" s="115"/>
      <c r="O382" s="115"/>
      <c r="P382" s="115"/>
      <c r="Q382" s="115"/>
      <c r="R382" s="115"/>
      <c r="S382" s="115"/>
      <c r="T382" s="115"/>
      <c r="U382" s="115"/>
      <c r="V382" s="115"/>
    </row>
    <row r="383" spans="1:22" ht="12.75">
      <c r="A383" s="152" t="e">
        <f>#REF!</f>
        <v>#REF!</v>
      </c>
      <c r="B383" s="152" t="e">
        <f>#REF!</f>
        <v>#REF!</v>
      </c>
      <c r="C383" s="150" t="e">
        <f>#REF!</f>
        <v>#REF!</v>
      </c>
      <c r="D383" s="152" t="e">
        <f>#REF!</f>
        <v>#REF!</v>
      </c>
      <c r="E383" s="199" t="e">
        <f>#REF!</f>
        <v>#REF!</v>
      </c>
      <c r="F383" s="152"/>
      <c r="G383" s="152"/>
      <c r="H383" s="115"/>
      <c r="I383" s="115"/>
      <c r="J383" s="115"/>
      <c r="K383" s="115"/>
      <c r="L383" s="115"/>
      <c r="M383" s="115"/>
      <c r="N383" s="115"/>
      <c r="O383" s="115"/>
      <c r="P383" s="115"/>
      <c r="Q383" s="115"/>
      <c r="R383" s="115"/>
      <c r="S383" s="115"/>
      <c r="T383" s="115"/>
      <c r="U383" s="115"/>
      <c r="V383" s="115"/>
    </row>
    <row r="384" spans="1:22" ht="12.75">
      <c r="A384" s="152" t="e">
        <f>#REF!</f>
        <v>#REF!</v>
      </c>
      <c r="B384" s="152" t="e">
        <f>#REF!</f>
        <v>#REF!</v>
      </c>
      <c r="C384" s="150" t="e">
        <f>#REF!</f>
        <v>#REF!</v>
      </c>
      <c r="D384" s="152" t="e">
        <f>#REF!</f>
        <v>#REF!</v>
      </c>
      <c r="E384" s="199" t="e">
        <f>#REF!</f>
        <v>#REF!</v>
      </c>
      <c r="F384" s="152"/>
      <c r="G384" s="152"/>
      <c r="H384" s="115"/>
      <c r="I384" s="115"/>
      <c r="J384" s="115"/>
      <c r="K384" s="115"/>
      <c r="L384" s="115"/>
      <c r="M384" s="115"/>
      <c r="N384" s="115"/>
      <c r="O384" s="115"/>
      <c r="P384" s="115"/>
      <c r="Q384" s="115"/>
      <c r="R384" s="115"/>
      <c r="S384" s="115"/>
      <c r="T384" s="115"/>
      <c r="U384" s="115"/>
      <c r="V384" s="115"/>
    </row>
    <row r="385" spans="1:22" ht="12.75">
      <c r="A385" s="152" t="e">
        <f>#REF!</f>
        <v>#REF!</v>
      </c>
      <c r="B385" s="152" t="e">
        <f>#REF!</f>
        <v>#REF!</v>
      </c>
      <c r="C385" s="150" t="e">
        <f>#REF!</f>
        <v>#REF!</v>
      </c>
      <c r="D385" s="152" t="e">
        <f>#REF!</f>
        <v>#REF!</v>
      </c>
      <c r="E385" s="199" t="e">
        <f>#REF!</f>
        <v>#REF!</v>
      </c>
      <c r="F385" s="152"/>
      <c r="G385" s="152"/>
      <c r="H385" s="115"/>
      <c r="I385" s="115"/>
      <c r="J385" s="115"/>
      <c r="K385" s="115"/>
      <c r="L385" s="115"/>
      <c r="M385" s="115"/>
      <c r="N385" s="115"/>
      <c r="O385" s="115"/>
      <c r="P385" s="115"/>
      <c r="Q385" s="115"/>
      <c r="R385" s="115"/>
      <c r="S385" s="115"/>
      <c r="T385" s="115"/>
      <c r="U385" s="115"/>
      <c r="V385" s="115"/>
    </row>
    <row r="386" spans="1:22" ht="12.75">
      <c r="A386" s="152" t="e">
        <f>#REF!</f>
        <v>#REF!</v>
      </c>
      <c r="B386" s="152" t="e">
        <f>#REF!</f>
        <v>#REF!</v>
      </c>
      <c r="C386" s="150" t="e">
        <f>#REF!</f>
        <v>#REF!</v>
      </c>
      <c r="D386" s="152" t="e">
        <f>#REF!</f>
        <v>#REF!</v>
      </c>
      <c r="E386" s="199" t="e">
        <f>#REF!</f>
        <v>#REF!</v>
      </c>
      <c r="F386" s="152"/>
      <c r="G386" s="152"/>
      <c r="H386" s="115"/>
      <c r="I386" s="115"/>
      <c r="J386" s="115"/>
      <c r="K386" s="115"/>
      <c r="L386" s="115"/>
      <c r="M386" s="115"/>
      <c r="N386" s="115"/>
      <c r="O386" s="115"/>
      <c r="P386" s="115"/>
      <c r="Q386" s="115"/>
      <c r="R386" s="115"/>
      <c r="S386" s="115"/>
      <c r="T386" s="115"/>
      <c r="U386" s="115"/>
      <c r="V386" s="115"/>
    </row>
    <row r="387" spans="1:22" ht="12.75">
      <c r="A387" s="152" t="e">
        <f>#REF!</f>
        <v>#REF!</v>
      </c>
      <c r="B387" s="152" t="e">
        <f>#REF!</f>
        <v>#REF!</v>
      </c>
      <c r="C387" s="150" t="e">
        <f>#REF!</f>
        <v>#REF!</v>
      </c>
      <c r="D387" s="152" t="e">
        <f>#REF!</f>
        <v>#REF!</v>
      </c>
      <c r="E387" s="199" t="e">
        <f>#REF!</f>
        <v>#REF!</v>
      </c>
      <c r="F387" s="152"/>
      <c r="G387" s="152"/>
      <c r="H387" s="115"/>
      <c r="I387" s="115"/>
      <c r="J387" s="115"/>
      <c r="K387" s="115"/>
      <c r="L387" s="115"/>
      <c r="M387" s="115"/>
      <c r="N387" s="115"/>
      <c r="O387" s="115"/>
      <c r="P387" s="115"/>
      <c r="Q387" s="115"/>
      <c r="R387" s="115"/>
      <c r="S387" s="115"/>
      <c r="T387" s="115"/>
      <c r="U387" s="115"/>
      <c r="V387" s="115"/>
    </row>
    <row r="388" spans="1:22" ht="12.75">
      <c r="A388" s="152" t="e">
        <f>#REF!</f>
        <v>#REF!</v>
      </c>
      <c r="B388" s="152" t="e">
        <f>#REF!</f>
        <v>#REF!</v>
      </c>
      <c r="C388" s="150" t="e">
        <f>#REF!</f>
        <v>#REF!</v>
      </c>
      <c r="D388" s="152" t="e">
        <f>#REF!</f>
        <v>#REF!</v>
      </c>
      <c r="E388" s="199" t="e">
        <f>#REF!</f>
        <v>#REF!</v>
      </c>
      <c r="F388" s="152"/>
      <c r="G388" s="152"/>
      <c r="H388" s="115"/>
      <c r="I388" s="115"/>
      <c r="J388" s="115"/>
      <c r="K388" s="115"/>
      <c r="L388" s="115"/>
      <c r="M388" s="115"/>
      <c r="N388" s="115"/>
      <c r="O388" s="115"/>
      <c r="P388" s="115"/>
      <c r="Q388" s="115"/>
      <c r="R388" s="115"/>
      <c r="S388" s="115"/>
      <c r="T388" s="115"/>
      <c r="U388" s="115"/>
      <c r="V388" s="115"/>
    </row>
    <row r="389" spans="1:22" ht="12.75">
      <c r="A389" s="152" t="e">
        <f>#REF!</f>
        <v>#REF!</v>
      </c>
      <c r="B389" s="152" t="e">
        <f>#REF!</f>
        <v>#REF!</v>
      </c>
      <c r="C389" s="150" t="e">
        <f>#REF!</f>
        <v>#REF!</v>
      </c>
      <c r="D389" s="152" t="e">
        <f>#REF!</f>
        <v>#REF!</v>
      </c>
      <c r="E389" s="199" t="e">
        <f>#REF!</f>
        <v>#REF!</v>
      </c>
      <c r="F389" s="152"/>
      <c r="G389" s="152"/>
      <c r="H389" s="115"/>
      <c r="I389" s="115"/>
      <c r="J389" s="115"/>
      <c r="K389" s="115"/>
      <c r="L389" s="115"/>
      <c r="M389" s="115"/>
      <c r="N389" s="115"/>
      <c r="O389" s="115"/>
      <c r="P389" s="115"/>
      <c r="Q389" s="115"/>
      <c r="R389" s="115"/>
      <c r="S389" s="115"/>
      <c r="T389" s="115"/>
      <c r="U389" s="115"/>
      <c r="V389" s="115"/>
    </row>
    <row r="390" spans="1:22" ht="12.75">
      <c r="A390" s="152" t="e">
        <f>#REF!</f>
        <v>#REF!</v>
      </c>
      <c r="B390" s="152" t="e">
        <f>#REF!</f>
        <v>#REF!</v>
      </c>
      <c r="C390" s="150" t="e">
        <f>#REF!</f>
        <v>#REF!</v>
      </c>
      <c r="D390" s="152" t="e">
        <f>#REF!</f>
        <v>#REF!</v>
      </c>
      <c r="E390" s="199" t="e">
        <f>#REF!</f>
        <v>#REF!</v>
      </c>
      <c r="F390" s="152"/>
      <c r="G390" s="152"/>
      <c r="H390" s="115"/>
      <c r="I390" s="115"/>
      <c r="J390" s="115"/>
      <c r="K390" s="115"/>
      <c r="L390" s="115"/>
      <c r="M390" s="115"/>
      <c r="N390" s="115"/>
      <c r="O390" s="115"/>
      <c r="P390" s="115"/>
      <c r="Q390" s="115"/>
      <c r="R390" s="115"/>
      <c r="S390" s="115"/>
      <c r="T390" s="115"/>
      <c r="U390" s="115"/>
      <c r="V390" s="115"/>
    </row>
    <row r="391" spans="1:22" ht="12.75">
      <c r="A391" s="152" t="e">
        <f>#REF!</f>
        <v>#REF!</v>
      </c>
      <c r="B391" s="152" t="e">
        <f>#REF!</f>
        <v>#REF!</v>
      </c>
      <c r="C391" s="150" t="e">
        <f>#REF!</f>
        <v>#REF!</v>
      </c>
      <c r="D391" s="152" t="e">
        <f>#REF!</f>
        <v>#REF!</v>
      </c>
      <c r="E391" s="199" t="e">
        <f>#REF!</f>
        <v>#REF!</v>
      </c>
      <c r="F391" s="152"/>
      <c r="G391" s="152"/>
      <c r="H391" s="115"/>
      <c r="I391" s="115"/>
      <c r="J391" s="115"/>
      <c r="K391" s="115"/>
      <c r="L391" s="115"/>
      <c r="M391" s="115"/>
      <c r="N391" s="115"/>
      <c r="O391" s="115"/>
      <c r="P391" s="115"/>
      <c r="Q391" s="115"/>
      <c r="R391" s="115"/>
      <c r="S391" s="115"/>
      <c r="T391" s="115"/>
      <c r="U391" s="115"/>
      <c r="V391" s="115"/>
    </row>
    <row r="392" spans="1:22" ht="12.75">
      <c r="A392" s="152" t="e">
        <f>#REF!</f>
        <v>#REF!</v>
      </c>
      <c r="B392" s="152" t="e">
        <f>#REF!</f>
        <v>#REF!</v>
      </c>
      <c r="C392" s="150" t="e">
        <f>#REF!</f>
        <v>#REF!</v>
      </c>
      <c r="D392" s="152" t="e">
        <f>#REF!</f>
        <v>#REF!</v>
      </c>
      <c r="E392" s="199" t="e">
        <f>#REF!</f>
        <v>#REF!</v>
      </c>
      <c r="F392" s="152"/>
      <c r="G392" s="152"/>
      <c r="H392" s="115"/>
      <c r="I392" s="115"/>
      <c r="J392" s="115"/>
      <c r="K392" s="115"/>
      <c r="L392" s="115"/>
      <c r="M392" s="115"/>
      <c r="N392" s="115"/>
      <c r="O392" s="115"/>
      <c r="P392" s="115"/>
      <c r="Q392" s="115"/>
      <c r="R392" s="115"/>
      <c r="S392" s="115"/>
      <c r="T392" s="115"/>
      <c r="U392" s="115"/>
      <c r="V392" s="115"/>
    </row>
    <row r="393" spans="1:22" ht="12.75">
      <c r="A393" s="152" t="e">
        <f>#REF!</f>
        <v>#REF!</v>
      </c>
      <c r="B393" s="152" t="e">
        <f>#REF!</f>
        <v>#REF!</v>
      </c>
      <c r="C393" s="150" t="e">
        <f>#REF!</f>
        <v>#REF!</v>
      </c>
      <c r="D393" s="152" t="e">
        <f>#REF!</f>
        <v>#REF!</v>
      </c>
      <c r="E393" s="199" t="e">
        <f>#REF!</f>
        <v>#REF!</v>
      </c>
      <c r="F393" s="152"/>
      <c r="G393" s="152"/>
      <c r="H393" s="115"/>
      <c r="I393" s="115"/>
      <c r="J393" s="115"/>
      <c r="K393" s="115"/>
      <c r="L393" s="115"/>
      <c r="M393" s="115"/>
      <c r="N393" s="115"/>
      <c r="O393" s="115"/>
      <c r="P393" s="115"/>
      <c r="Q393" s="115"/>
      <c r="R393" s="115"/>
      <c r="S393" s="115"/>
      <c r="T393" s="115"/>
      <c r="U393" s="115"/>
      <c r="V393" s="115"/>
    </row>
    <row r="394" spans="1:22" ht="12.75">
      <c r="A394" s="152" t="e">
        <f>#REF!</f>
        <v>#REF!</v>
      </c>
      <c r="B394" s="152" t="e">
        <f>#REF!</f>
        <v>#REF!</v>
      </c>
      <c r="C394" s="150" t="e">
        <f>#REF!</f>
        <v>#REF!</v>
      </c>
      <c r="D394" s="152" t="e">
        <f>#REF!</f>
        <v>#REF!</v>
      </c>
      <c r="E394" s="199" t="e">
        <f>#REF!</f>
        <v>#REF!</v>
      </c>
      <c r="F394" s="152"/>
      <c r="G394" s="152"/>
      <c r="H394" s="115"/>
      <c r="I394" s="115"/>
      <c r="J394" s="115"/>
      <c r="K394" s="115"/>
      <c r="L394" s="115"/>
      <c r="M394" s="115"/>
      <c r="N394" s="115"/>
      <c r="O394" s="115"/>
      <c r="P394" s="115"/>
      <c r="Q394" s="115"/>
      <c r="R394" s="115"/>
      <c r="S394" s="115"/>
      <c r="T394" s="115"/>
      <c r="U394" s="115"/>
      <c r="V394" s="115"/>
    </row>
    <row r="395" spans="1:22" ht="12.75">
      <c r="A395" s="152" t="e">
        <f>#REF!</f>
        <v>#REF!</v>
      </c>
      <c r="B395" s="152" t="e">
        <f>#REF!</f>
        <v>#REF!</v>
      </c>
      <c r="C395" s="150" t="e">
        <f>#REF!</f>
        <v>#REF!</v>
      </c>
      <c r="D395" s="152" t="e">
        <f>#REF!</f>
        <v>#REF!</v>
      </c>
      <c r="E395" s="199" t="e">
        <f>#REF!</f>
        <v>#REF!</v>
      </c>
      <c r="F395" s="152"/>
      <c r="G395" s="152"/>
      <c r="H395" s="115"/>
      <c r="I395" s="115"/>
      <c r="J395" s="115"/>
      <c r="K395" s="115"/>
      <c r="L395" s="115"/>
      <c r="M395" s="115"/>
      <c r="N395" s="115"/>
      <c r="O395" s="115"/>
      <c r="P395" s="115"/>
      <c r="Q395" s="115"/>
      <c r="R395" s="115"/>
      <c r="S395" s="115"/>
      <c r="T395" s="115"/>
      <c r="U395" s="115"/>
      <c r="V395" s="115"/>
    </row>
    <row r="396" spans="1:22" ht="12.75">
      <c r="A396" s="152" t="e">
        <f>#REF!</f>
        <v>#REF!</v>
      </c>
      <c r="B396" s="152" t="e">
        <f>#REF!</f>
        <v>#REF!</v>
      </c>
      <c r="C396" s="150" t="e">
        <f>#REF!</f>
        <v>#REF!</v>
      </c>
      <c r="D396" s="152" t="e">
        <f>#REF!</f>
        <v>#REF!</v>
      </c>
      <c r="E396" s="199" t="e">
        <f>#REF!</f>
        <v>#REF!</v>
      </c>
      <c r="F396" s="152"/>
      <c r="G396" s="152"/>
      <c r="H396" s="115"/>
      <c r="I396" s="115"/>
      <c r="J396" s="115"/>
      <c r="K396" s="115"/>
      <c r="L396" s="115"/>
      <c r="M396" s="115"/>
      <c r="N396" s="115"/>
      <c r="O396" s="115"/>
      <c r="P396" s="115"/>
      <c r="Q396" s="115"/>
      <c r="R396" s="115"/>
      <c r="S396" s="115"/>
      <c r="T396" s="115"/>
      <c r="U396" s="115"/>
      <c r="V396" s="115"/>
    </row>
    <row r="397" spans="1:22" ht="12.75">
      <c r="A397" s="152" t="e">
        <f>#REF!</f>
        <v>#REF!</v>
      </c>
      <c r="B397" s="152" t="e">
        <f>#REF!</f>
        <v>#REF!</v>
      </c>
      <c r="C397" s="150" t="e">
        <f>#REF!</f>
        <v>#REF!</v>
      </c>
      <c r="D397" s="152" t="e">
        <f>#REF!</f>
        <v>#REF!</v>
      </c>
      <c r="E397" s="199" t="e">
        <f>#REF!</f>
        <v>#REF!</v>
      </c>
      <c r="F397" s="152"/>
      <c r="G397" s="152"/>
      <c r="H397" s="115"/>
      <c r="I397" s="115"/>
      <c r="J397" s="115"/>
      <c r="K397" s="115"/>
      <c r="L397" s="115"/>
      <c r="M397" s="115"/>
      <c r="N397" s="115"/>
      <c r="O397" s="115"/>
      <c r="P397" s="115"/>
      <c r="Q397" s="115"/>
      <c r="R397" s="115"/>
      <c r="S397" s="115"/>
      <c r="T397" s="115"/>
      <c r="U397" s="115"/>
      <c r="V397" s="115"/>
    </row>
    <row r="398" spans="1:22" ht="12.75">
      <c r="A398" s="152" t="e">
        <f>#REF!</f>
        <v>#REF!</v>
      </c>
      <c r="B398" s="152" t="e">
        <f>#REF!</f>
        <v>#REF!</v>
      </c>
      <c r="C398" s="150" t="e">
        <f>#REF!</f>
        <v>#REF!</v>
      </c>
      <c r="D398" s="152" t="e">
        <f>#REF!</f>
        <v>#REF!</v>
      </c>
      <c r="E398" s="199" t="e">
        <f>#REF!</f>
        <v>#REF!</v>
      </c>
      <c r="F398" s="152"/>
      <c r="G398" s="152"/>
      <c r="H398" s="115"/>
      <c r="I398" s="115"/>
      <c r="J398" s="115"/>
      <c r="K398" s="115"/>
      <c r="L398" s="115"/>
      <c r="M398" s="115"/>
      <c r="N398" s="115"/>
      <c r="O398" s="115"/>
      <c r="P398" s="115"/>
      <c r="Q398" s="115"/>
      <c r="R398" s="115"/>
      <c r="S398" s="115"/>
      <c r="T398" s="115"/>
      <c r="U398" s="115"/>
      <c r="V398" s="115"/>
    </row>
    <row r="399" spans="1:22" ht="12.75">
      <c r="A399" s="152" t="e">
        <f>#REF!</f>
        <v>#REF!</v>
      </c>
      <c r="B399" s="152" t="e">
        <f>#REF!</f>
        <v>#REF!</v>
      </c>
      <c r="C399" s="150" t="e">
        <f>#REF!</f>
        <v>#REF!</v>
      </c>
      <c r="D399" s="152" t="e">
        <f>#REF!</f>
        <v>#REF!</v>
      </c>
      <c r="E399" s="199" t="e">
        <f>#REF!</f>
        <v>#REF!</v>
      </c>
      <c r="F399" s="152"/>
      <c r="G399" s="152"/>
      <c r="H399" s="115"/>
      <c r="I399" s="115"/>
      <c r="J399" s="115"/>
      <c r="K399" s="115"/>
      <c r="L399" s="115"/>
      <c r="M399" s="115"/>
      <c r="N399" s="115"/>
      <c r="O399" s="115"/>
      <c r="P399" s="115"/>
      <c r="Q399" s="115"/>
      <c r="R399" s="115"/>
      <c r="S399" s="115"/>
      <c r="T399" s="115"/>
      <c r="U399" s="115"/>
      <c r="V399" s="115"/>
    </row>
    <row r="400" spans="1:22" ht="12.75">
      <c r="A400" s="152" t="e">
        <f>#REF!</f>
        <v>#REF!</v>
      </c>
      <c r="B400" s="152" t="e">
        <f>#REF!</f>
        <v>#REF!</v>
      </c>
      <c r="C400" s="150" t="e">
        <f>#REF!</f>
        <v>#REF!</v>
      </c>
      <c r="D400" s="152" t="e">
        <f>#REF!</f>
        <v>#REF!</v>
      </c>
      <c r="E400" s="199" t="e">
        <f>#REF!</f>
        <v>#REF!</v>
      </c>
      <c r="F400" s="152"/>
      <c r="G400" s="152"/>
      <c r="H400" s="115"/>
      <c r="I400" s="115"/>
      <c r="J400" s="115"/>
      <c r="K400" s="115"/>
      <c r="L400" s="115"/>
      <c r="M400" s="115"/>
      <c r="N400" s="115"/>
      <c r="O400" s="115"/>
      <c r="P400" s="115"/>
      <c r="Q400" s="115"/>
      <c r="R400" s="115"/>
      <c r="S400" s="115"/>
      <c r="T400" s="115"/>
      <c r="U400" s="115"/>
      <c r="V400" s="115"/>
    </row>
    <row r="401" spans="1:22" ht="12.75">
      <c r="A401" s="152" t="e">
        <f>#REF!</f>
        <v>#REF!</v>
      </c>
      <c r="B401" s="152" t="e">
        <f>#REF!</f>
        <v>#REF!</v>
      </c>
      <c r="C401" s="150" t="e">
        <f>#REF!</f>
        <v>#REF!</v>
      </c>
      <c r="D401" s="152" t="e">
        <f>#REF!</f>
        <v>#REF!</v>
      </c>
      <c r="E401" s="199" t="e">
        <f>#REF!</f>
        <v>#REF!</v>
      </c>
      <c r="F401" s="152"/>
      <c r="G401" s="152"/>
      <c r="H401" s="115"/>
      <c r="I401" s="115"/>
      <c r="J401" s="115"/>
      <c r="K401" s="115"/>
      <c r="L401" s="115"/>
      <c r="M401" s="115"/>
      <c r="N401" s="115"/>
      <c r="O401" s="115"/>
      <c r="P401" s="115"/>
      <c r="Q401" s="115"/>
      <c r="R401" s="115"/>
      <c r="S401" s="115"/>
      <c r="T401" s="115"/>
      <c r="U401" s="115"/>
      <c r="V401" s="115"/>
    </row>
    <row r="402" spans="1:22" ht="12.75">
      <c r="A402" s="152" t="e">
        <f>#REF!</f>
        <v>#REF!</v>
      </c>
      <c r="B402" s="152" t="e">
        <f>#REF!</f>
        <v>#REF!</v>
      </c>
      <c r="C402" s="150" t="e">
        <f>#REF!</f>
        <v>#REF!</v>
      </c>
      <c r="D402" s="152" t="e">
        <f>#REF!</f>
        <v>#REF!</v>
      </c>
      <c r="E402" s="199" t="e">
        <f>#REF!</f>
        <v>#REF!</v>
      </c>
      <c r="F402" s="152"/>
      <c r="G402" s="152"/>
      <c r="H402" s="115"/>
      <c r="I402" s="115"/>
      <c r="J402" s="115"/>
      <c r="K402" s="115"/>
      <c r="L402" s="115"/>
      <c r="M402" s="115"/>
      <c r="N402" s="115"/>
      <c r="O402" s="115"/>
      <c r="P402" s="115"/>
      <c r="Q402" s="115"/>
      <c r="R402" s="115"/>
      <c r="S402" s="115"/>
      <c r="T402" s="115"/>
      <c r="U402" s="115"/>
      <c r="V402" s="115"/>
    </row>
    <row r="403" spans="1:22" ht="12.75">
      <c r="A403" s="152" t="e">
        <f>#REF!</f>
        <v>#REF!</v>
      </c>
      <c r="B403" s="152" t="e">
        <f>#REF!</f>
        <v>#REF!</v>
      </c>
      <c r="C403" s="150" t="e">
        <f>#REF!</f>
        <v>#REF!</v>
      </c>
      <c r="D403" s="152" t="e">
        <f>#REF!</f>
        <v>#REF!</v>
      </c>
      <c r="E403" s="199" t="e">
        <f>#REF!</f>
        <v>#REF!</v>
      </c>
      <c r="F403" s="152"/>
      <c r="G403" s="152"/>
      <c r="H403" s="115"/>
      <c r="I403" s="115"/>
      <c r="J403" s="115"/>
      <c r="K403" s="115"/>
      <c r="L403" s="115"/>
      <c r="M403" s="115"/>
      <c r="N403" s="115"/>
      <c r="O403" s="115"/>
      <c r="P403" s="115"/>
      <c r="Q403" s="115"/>
      <c r="R403" s="115"/>
      <c r="S403" s="115"/>
      <c r="T403" s="115"/>
      <c r="U403" s="115"/>
      <c r="V403" s="115"/>
    </row>
    <row r="404" spans="1:22" ht="12.75">
      <c r="A404" s="152" t="e">
        <f>#REF!</f>
        <v>#REF!</v>
      </c>
      <c r="B404" s="152" t="e">
        <f>#REF!</f>
        <v>#REF!</v>
      </c>
      <c r="C404" s="150" t="e">
        <f>#REF!</f>
        <v>#REF!</v>
      </c>
      <c r="D404" s="152" t="e">
        <f>#REF!</f>
        <v>#REF!</v>
      </c>
      <c r="E404" s="199" t="e">
        <f>#REF!</f>
        <v>#REF!</v>
      </c>
      <c r="F404" s="152"/>
      <c r="G404" s="152"/>
      <c r="H404" s="115"/>
      <c r="I404" s="115"/>
      <c r="J404" s="115"/>
      <c r="K404" s="115"/>
      <c r="L404" s="115"/>
      <c r="M404" s="115"/>
      <c r="N404" s="115"/>
      <c r="O404" s="115"/>
      <c r="P404" s="115"/>
      <c r="Q404" s="115"/>
      <c r="R404" s="115"/>
      <c r="S404" s="115"/>
      <c r="T404" s="115"/>
      <c r="U404" s="115"/>
      <c r="V404" s="115"/>
    </row>
    <row r="405" spans="1:22" ht="12.75">
      <c r="A405" s="152" t="e">
        <f>#REF!</f>
        <v>#REF!</v>
      </c>
      <c r="B405" s="152" t="e">
        <f>#REF!</f>
        <v>#REF!</v>
      </c>
      <c r="C405" s="150" t="e">
        <f>#REF!</f>
        <v>#REF!</v>
      </c>
      <c r="D405" s="152" t="e">
        <f>#REF!</f>
        <v>#REF!</v>
      </c>
      <c r="E405" s="199" t="e">
        <f>#REF!</f>
        <v>#REF!</v>
      </c>
      <c r="F405" s="152"/>
      <c r="G405" s="152"/>
      <c r="H405" s="115"/>
      <c r="I405" s="115"/>
      <c r="J405" s="115"/>
      <c r="K405" s="115"/>
      <c r="L405" s="115"/>
      <c r="M405" s="115"/>
      <c r="N405" s="115"/>
      <c r="O405" s="115"/>
      <c r="P405" s="115"/>
      <c r="Q405" s="115"/>
      <c r="R405" s="115"/>
      <c r="S405" s="115"/>
      <c r="T405" s="115"/>
      <c r="U405" s="115"/>
      <c r="V405" s="115"/>
    </row>
    <row r="406" spans="1:22" ht="12.75">
      <c r="A406" s="152" t="e">
        <f>#REF!</f>
        <v>#REF!</v>
      </c>
      <c r="B406" s="152" t="e">
        <f>#REF!</f>
        <v>#REF!</v>
      </c>
      <c r="C406" s="150" t="e">
        <f>#REF!</f>
        <v>#REF!</v>
      </c>
      <c r="D406" s="152" t="e">
        <f>#REF!</f>
        <v>#REF!</v>
      </c>
      <c r="E406" s="199" t="e">
        <f>#REF!</f>
        <v>#REF!</v>
      </c>
      <c r="F406" s="152"/>
      <c r="G406" s="152"/>
      <c r="H406" s="115"/>
      <c r="I406" s="115"/>
      <c r="J406" s="115"/>
      <c r="K406" s="115"/>
      <c r="L406" s="115"/>
      <c r="M406" s="115"/>
      <c r="N406" s="115"/>
      <c r="O406" s="115"/>
      <c r="P406" s="115"/>
      <c r="Q406" s="115"/>
      <c r="R406" s="115"/>
      <c r="S406" s="115"/>
      <c r="T406" s="115"/>
      <c r="U406" s="115"/>
      <c r="V406" s="115"/>
    </row>
    <row r="407" spans="1:22" ht="12.75">
      <c r="A407" s="152" t="e">
        <f>#REF!</f>
        <v>#REF!</v>
      </c>
      <c r="B407" s="152" t="e">
        <f>#REF!</f>
        <v>#REF!</v>
      </c>
      <c r="C407" s="150" t="e">
        <f>#REF!</f>
        <v>#REF!</v>
      </c>
      <c r="D407" s="152" t="e">
        <f>#REF!</f>
        <v>#REF!</v>
      </c>
      <c r="E407" s="199" t="e">
        <f>#REF!</f>
        <v>#REF!</v>
      </c>
      <c r="F407" s="152"/>
      <c r="G407" s="152"/>
      <c r="H407" s="115"/>
      <c r="I407" s="115"/>
      <c r="J407" s="115"/>
      <c r="K407" s="115"/>
      <c r="L407" s="115"/>
      <c r="M407" s="115"/>
      <c r="N407" s="115"/>
      <c r="O407" s="115"/>
      <c r="P407" s="115"/>
      <c r="Q407" s="115"/>
      <c r="R407" s="115"/>
      <c r="S407" s="115"/>
      <c r="T407" s="115"/>
      <c r="U407" s="115"/>
      <c r="V407" s="115"/>
    </row>
    <row r="408" spans="1:22" ht="12.75">
      <c r="A408" s="152" t="e">
        <f>#REF!</f>
        <v>#REF!</v>
      </c>
      <c r="B408" s="152" t="e">
        <f>#REF!</f>
        <v>#REF!</v>
      </c>
      <c r="C408" s="150" t="e">
        <f>#REF!</f>
        <v>#REF!</v>
      </c>
      <c r="D408" s="152" t="e">
        <f>#REF!</f>
        <v>#REF!</v>
      </c>
      <c r="E408" s="199" t="e">
        <f>#REF!</f>
        <v>#REF!</v>
      </c>
      <c r="F408" s="152"/>
      <c r="G408" s="152"/>
      <c r="H408" s="115"/>
      <c r="I408" s="115"/>
      <c r="J408" s="115"/>
      <c r="K408" s="115"/>
      <c r="L408" s="115"/>
      <c r="M408" s="115"/>
      <c r="N408" s="115"/>
      <c r="O408" s="115"/>
      <c r="P408" s="115"/>
      <c r="Q408" s="115"/>
      <c r="R408" s="115"/>
      <c r="S408" s="115"/>
      <c r="T408" s="115"/>
      <c r="U408" s="115"/>
      <c r="V408" s="115"/>
    </row>
    <row r="409" spans="1:22" ht="12.75">
      <c r="A409" s="152" t="e">
        <f>#REF!</f>
        <v>#REF!</v>
      </c>
      <c r="B409" s="152" t="e">
        <f>#REF!</f>
        <v>#REF!</v>
      </c>
      <c r="C409" s="150" t="e">
        <f>#REF!</f>
        <v>#REF!</v>
      </c>
      <c r="D409" s="152" t="e">
        <f>#REF!</f>
        <v>#REF!</v>
      </c>
      <c r="E409" s="199" t="e">
        <f>#REF!</f>
        <v>#REF!</v>
      </c>
      <c r="F409" s="152"/>
      <c r="G409" s="152"/>
      <c r="H409" s="115"/>
      <c r="I409" s="115"/>
      <c r="J409" s="115"/>
      <c r="K409" s="115"/>
      <c r="L409" s="115"/>
      <c r="M409" s="115"/>
      <c r="N409" s="115"/>
      <c r="O409" s="115"/>
      <c r="P409" s="115"/>
      <c r="Q409" s="115"/>
      <c r="R409" s="115"/>
      <c r="S409" s="115"/>
      <c r="T409" s="115"/>
      <c r="U409" s="115"/>
      <c r="V409" s="115"/>
    </row>
    <row r="410" spans="1:22" ht="12.75">
      <c r="A410" s="152" t="e">
        <f>#REF!</f>
        <v>#REF!</v>
      </c>
      <c r="B410" s="152" t="e">
        <f>#REF!</f>
        <v>#REF!</v>
      </c>
      <c r="C410" s="150" t="e">
        <f>#REF!</f>
        <v>#REF!</v>
      </c>
      <c r="D410" s="152" t="e">
        <f>#REF!</f>
        <v>#REF!</v>
      </c>
      <c r="E410" s="199" t="e">
        <f>#REF!</f>
        <v>#REF!</v>
      </c>
      <c r="F410" s="152"/>
      <c r="G410" s="152"/>
      <c r="H410" s="115"/>
      <c r="I410" s="115"/>
      <c r="J410" s="115"/>
      <c r="K410" s="115"/>
      <c r="L410" s="115"/>
      <c r="M410" s="115"/>
      <c r="N410" s="115"/>
      <c r="O410" s="115"/>
      <c r="P410" s="115"/>
      <c r="Q410" s="115"/>
      <c r="R410" s="115"/>
      <c r="S410" s="115"/>
      <c r="T410" s="115"/>
      <c r="U410" s="115"/>
      <c r="V410" s="115"/>
    </row>
    <row r="411" spans="1:22" ht="12.75">
      <c r="A411" s="152" t="e">
        <f>#REF!</f>
        <v>#REF!</v>
      </c>
      <c r="B411" s="152" t="e">
        <f>#REF!</f>
        <v>#REF!</v>
      </c>
      <c r="C411" s="150" t="e">
        <f>#REF!</f>
        <v>#REF!</v>
      </c>
      <c r="D411" s="152" t="e">
        <f>#REF!</f>
        <v>#REF!</v>
      </c>
      <c r="E411" s="199" t="e">
        <f>#REF!</f>
        <v>#REF!</v>
      </c>
      <c r="F411" s="152"/>
      <c r="G411" s="152"/>
      <c r="H411" s="115"/>
      <c r="I411" s="115"/>
      <c r="J411" s="115"/>
      <c r="K411" s="115"/>
      <c r="L411" s="115"/>
      <c r="M411" s="115"/>
      <c r="N411" s="115"/>
      <c r="O411" s="115"/>
      <c r="P411" s="115"/>
      <c r="Q411" s="115"/>
      <c r="R411" s="115"/>
      <c r="S411" s="115"/>
      <c r="T411" s="115"/>
      <c r="U411" s="115"/>
      <c r="V411" s="115"/>
    </row>
    <row r="412" spans="1:22" ht="12.75">
      <c r="A412" s="152" t="e">
        <f>#REF!</f>
        <v>#REF!</v>
      </c>
      <c r="B412" s="152" t="e">
        <f>#REF!</f>
        <v>#REF!</v>
      </c>
      <c r="C412" s="150" t="e">
        <f>#REF!</f>
        <v>#REF!</v>
      </c>
      <c r="D412" s="152" t="e">
        <f>#REF!</f>
        <v>#REF!</v>
      </c>
      <c r="E412" s="199" t="e">
        <f>#REF!</f>
        <v>#REF!</v>
      </c>
      <c r="F412" s="152"/>
      <c r="G412" s="152"/>
      <c r="H412" s="115"/>
      <c r="I412" s="115"/>
      <c r="J412" s="115"/>
      <c r="K412" s="115"/>
      <c r="L412" s="115"/>
      <c r="M412" s="115"/>
      <c r="N412" s="115"/>
      <c r="O412" s="115"/>
      <c r="P412" s="115"/>
      <c r="Q412" s="115"/>
      <c r="R412" s="115"/>
      <c r="S412" s="115"/>
      <c r="T412" s="115"/>
      <c r="U412" s="115"/>
      <c r="V412" s="115"/>
    </row>
    <row r="413" spans="1:22" ht="12.75">
      <c r="A413" s="152" t="e">
        <f>#REF!</f>
        <v>#REF!</v>
      </c>
      <c r="B413" s="152" t="e">
        <f>#REF!</f>
        <v>#REF!</v>
      </c>
      <c r="C413" s="150" t="e">
        <f>#REF!</f>
        <v>#REF!</v>
      </c>
      <c r="D413" s="152" t="e">
        <f>#REF!</f>
        <v>#REF!</v>
      </c>
      <c r="E413" s="199" t="e">
        <f>#REF!</f>
        <v>#REF!</v>
      </c>
      <c r="F413" s="152"/>
      <c r="G413" s="152"/>
      <c r="H413" s="115"/>
      <c r="I413" s="115"/>
      <c r="J413" s="115"/>
      <c r="K413" s="115"/>
      <c r="L413" s="115"/>
      <c r="M413" s="115"/>
      <c r="N413" s="115"/>
      <c r="O413" s="115"/>
      <c r="P413" s="115"/>
      <c r="Q413" s="115"/>
      <c r="R413" s="115"/>
      <c r="S413" s="115"/>
      <c r="T413" s="115"/>
      <c r="U413" s="115"/>
      <c r="V413" s="115"/>
    </row>
    <row r="414" spans="1:22" ht="12.75">
      <c r="A414" s="152" t="e">
        <f>#REF!</f>
        <v>#REF!</v>
      </c>
      <c r="B414" s="152" t="e">
        <f>#REF!</f>
        <v>#REF!</v>
      </c>
      <c r="C414" s="150" t="e">
        <f>#REF!</f>
        <v>#REF!</v>
      </c>
      <c r="D414" s="152" t="e">
        <f>#REF!</f>
        <v>#REF!</v>
      </c>
      <c r="E414" s="199" t="e">
        <f>#REF!</f>
        <v>#REF!</v>
      </c>
      <c r="F414" s="152"/>
      <c r="G414" s="152"/>
      <c r="H414" s="115"/>
      <c r="I414" s="115"/>
      <c r="J414" s="115"/>
      <c r="K414" s="115"/>
      <c r="L414" s="115"/>
      <c r="M414" s="115"/>
      <c r="N414" s="115"/>
      <c r="O414" s="115"/>
      <c r="P414" s="115"/>
      <c r="Q414" s="115"/>
      <c r="R414" s="115"/>
      <c r="S414" s="115"/>
      <c r="T414" s="115"/>
      <c r="U414" s="115"/>
      <c r="V414" s="115"/>
    </row>
    <row r="415" spans="1:22" ht="12.75">
      <c r="A415" s="152" t="e">
        <f>#REF!</f>
        <v>#REF!</v>
      </c>
      <c r="B415" s="152" t="e">
        <f>#REF!</f>
        <v>#REF!</v>
      </c>
      <c r="C415" s="150" t="e">
        <f>#REF!</f>
        <v>#REF!</v>
      </c>
      <c r="D415" s="152" t="e">
        <f>#REF!</f>
        <v>#REF!</v>
      </c>
      <c r="E415" s="199" t="e">
        <f>#REF!</f>
        <v>#REF!</v>
      </c>
      <c r="F415" s="152"/>
      <c r="G415" s="152"/>
      <c r="H415" s="115"/>
      <c r="I415" s="115"/>
      <c r="J415" s="115"/>
      <c r="K415" s="115"/>
      <c r="L415" s="115"/>
      <c r="M415" s="115"/>
      <c r="N415" s="115"/>
      <c r="O415" s="115"/>
      <c r="P415" s="115"/>
      <c r="Q415" s="115"/>
      <c r="R415" s="115"/>
      <c r="S415" s="115"/>
      <c r="T415" s="115"/>
      <c r="U415" s="115"/>
      <c r="V415" s="115"/>
    </row>
    <row r="416" spans="1:22" ht="12.75">
      <c r="A416" s="152" t="e">
        <f>#REF!</f>
        <v>#REF!</v>
      </c>
      <c r="B416" s="152" t="e">
        <f>#REF!</f>
        <v>#REF!</v>
      </c>
      <c r="C416" s="150" t="e">
        <f>#REF!</f>
        <v>#REF!</v>
      </c>
      <c r="D416" s="152" t="e">
        <f>#REF!</f>
        <v>#REF!</v>
      </c>
      <c r="E416" s="199" t="e">
        <f>#REF!</f>
        <v>#REF!</v>
      </c>
      <c r="F416" s="152"/>
      <c r="G416" s="152"/>
      <c r="H416" s="115"/>
      <c r="I416" s="115"/>
      <c r="J416" s="115"/>
      <c r="K416" s="115"/>
      <c r="L416" s="115"/>
      <c r="M416" s="115"/>
      <c r="N416" s="115"/>
      <c r="O416" s="115"/>
      <c r="P416" s="115"/>
      <c r="Q416" s="115"/>
      <c r="R416" s="115"/>
      <c r="S416" s="115"/>
      <c r="T416" s="115"/>
      <c r="U416" s="115"/>
      <c r="V416" s="115"/>
    </row>
    <row r="417" spans="1:22" ht="12.75">
      <c r="A417" s="152" t="e">
        <f>#REF!</f>
        <v>#REF!</v>
      </c>
      <c r="B417" s="152" t="e">
        <f>#REF!</f>
        <v>#REF!</v>
      </c>
      <c r="C417" s="150" t="e">
        <f>#REF!</f>
        <v>#REF!</v>
      </c>
      <c r="D417" s="152" t="e">
        <f>#REF!</f>
        <v>#REF!</v>
      </c>
      <c r="E417" s="199" t="e">
        <f>#REF!</f>
        <v>#REF!</v>
      </c>
      <c r="F417" s="152"/>
      <c r="G417" s="152"/>
      <c r="H417" s="115"/>
      <c r="I417" s="115"/>
      <c r="J417" s="115"/>
      <c r="K417" s="115"/>
      <c r="L417" s="115"/>
      <c r="M417" s="115"/>
      <c r="N417" s="115"/>
      <c r="O417" s="115"/>
      <c r="P417" s="115"/>
      <c r="Q417" s="115"/>
      <c r="R417" s="115"/>
      <c r="S417" s="115"/>
      <c r="T417" s="115"/>
      <c r="U417" s="115"/>
      <c r="V417" s="115"/>
    </row>
    <row r="418" spans="1:22" ht="12.75">
      <c r="A418" s="152" t="e">
        <f>#REF!</f>
        <v>#REF!</v>
      </c>
      <c r="B418" s="152" t="e">
        <f>#REF!</f>
        <v>#REF!</v>
      </c>
      <c r="C418" s="150" t="e">
        <f>#REF!</f>
        <v>#REF!</v>
      </c>
      <c r="D418" s="152" t="e">
        <f>#REF!</f>
        <v>#REF!</v>
      </c>
      <c r="E418" s="199" t="e">
        <f>#REF!</f>
        <v>#REF!</v>
      </c>
      <c r="F418" s="152"/>
      <c r="G418" s="152"/>
      <c r="H418" s="115"/>
      <c r="I418" s="115"/>
      <c r="J418" s="115"/>
      <c r="K418" s="115"/>
      <c r="L418" s="115"/>
      <c r="M418" s="115"/>
      <c r="N418" s="115"/>
      <c r="O418" s="115"/>
      <c r="P418" s="115"/>
      <c r="Q418" s="115"/>
      <c r="R418" s="115"/>
      <c r="S418" s="115"/>
      <c r="T418" s="115"/>
      <c r="U418" s="115"/>
      <c r="V418" s="115"/>
    </row>
    <row r="419" spans="1:22" ht="12.75">
      <c r="A419" s="152" t="e">
        <f>#REF!</f>
        <v>#REF!</v>
      </c>
      <c r="B419" s="152" t="e">
        <f>#REF!</f>
        <v>#REF!</v>
      </c>
      <c r="C419" s="150" t="e">
        <f>#REF!</f>
        <v>#REF!</v>
      </c>
      <c r="D419" s="152" t="e">
        <f>#REF!</f>
        <v>#REF!</v>
      </c>
      <c r="E419" s="199" t="e">
        <f>#REF!</f>
        <v>#REF!</v>
      </c>
      <c r="F419" s="152"/>
      <c r="G419" s="152"/>
      <c r="H419" s="115"/>
      <c r="I419" s="115"/>
      <c r="J419" s="115"/>
      <c r="K419" s="115"/>
      <c r="L419" s="115"/>
      <c r="M419" s="115"/>
      <c r="N419" s="115"/>
      <c r="O419" s="115"/>
      <c r="P419" s="115"/>
      <c r="Q419" s="115"/>
      <c r="R419" s="115"/>
      <c r="S419" s="115"/>
      <c r="T419" s="115"/>
      <c r="U419" s="115"/>
      <c r="V419" s="115"/>
    </row>
    <row r="420" spans="1:22" ht="12.75">
      <c r="A420" s="152" t="e">
        <f>#REF!</f>
        <v>#REF!</v>
      </c>
      <c r="B420" s="152" t="e">
        <f>#REF!</f>
        <v>#REF!</v>
      </c>
      <c r="C420" s="150" t="e">
        <f>#REF!</f>
        <v>#REF!</v>
      </c>
      <c r="D420" s="152" t="e">
        <f>#REF!</f>
        <v>#REF!</v>
      </c>
      <c r="E420" s="199" t="e">
        <f>#REF!</f>
        <v>#REF!</v>
      </c>
      <c r="F420" s="152"/>
      <c r="G420" s="152"/>
      <c r="H420" s="115"/>
      <c r="I420" s="115"/>
      <c r="J420" s="115"/>
      <c r="K420" s="115"/>
      <c r="L420" s="115"/>
      <c r="M420" s="115"/>
      <c r="N420" s="115"/>
      <c r="O420" s="115"/>
      <c r="P420" s="115"/>
      <c r="Q420" s="115"/>
      <c r="R420" s="115"/>
      <c r="S420" s="115"/>
      <c r="T420" s="115"/>
      <c r="U420" s="115"/>
      <c r="V420" s="115"/>
    </row>
    <row r="421" spans="1:22" ht="12.75">
      <c r="A421" s="152" t="e">
        <f>#REF!</f>
        <v>#REF!</v>
      </c>
      <c r="B421" s="152" t="e">
        <f>#REF!</f>
        <v>#REF!</v>
      </c>
      <c r="C421" s="150" t="e">
        <f>#REF!</f>
        <v>#REF!</v>
      </c>
      <c r="D421" s="152" t="e">
        <f>#REF!</f>
        <v>#REF!</v>
      </c>
      <c r="E421" s="199" t="e">
        <f>#REF!</f>
        <v>#REF!</v>
      </c>
      <c r="F421" s="152"/>
      <c r="G421" s="152"/>
      <c r="H421" s="115"/>
      <c r="I421" s="115"/>
      <c r="J421" s="115"/>
      <c r="K421" s="115"/>
      <c r="L421" s="115"/>
      <c r="M421" s="115"/>
      <c r="N421" s="115"/>
      <c r="O421" s="115"/>
      <c r="P421" s="115"/>
      <c r="Q421" s="115"/>
      <c r="R421" s="115"/>
      <c r="S421" s="115"/>
      <c r="T421" s="115"/>
      <c r="U421" s="115"/>
      <c r="V421" s="115"/>
    </row>
    <row r="422" spans="1:22" ht="12.75">
      <c r="A422" s="152" t="e">
        <f>#REF!</f>
        <v>#REF!</v>
      </c>
      <c r="B422" s="152" t="e">
        <f>#REF!</f>
        <v>#REF!</v>
      </c>
      <c r="C422" s="150" t="e">
        <f>#REF!</f>
        <v>#REF!</v>
      </c>
      <c r="D422" s="152" t="e">
        <f>#REF!</f>
        <v>#REF!</v>
      </c>
      <c r="E422" s="199" t="e">
        <f>#REF!</f>
        <v>#REF!</v>
      </c>
      <c r="F422" s="152"/>
      <c r="G422" s="152"/>
      <c r="H422" s="115"/>
      <c r="I422" s="115"/>
      <c r="J422" s="115"/>
      <c r="K422" s="115"/>
      <c r="L422" s="115"/>
      <c r="M422" s="115"/>
      <c r="N422" s="115"/>
      <c r="O422" s="115"/>
      <c r="P422" s="115"/>
      <c r="Q422" s="115"/>
      <c r="R422" s="115"/>
      <c r="S422" s="115"/>
      <c r="T422" s="115"/>
      <c r="U422" s="115"/>
      <c r="V422" s="115"/>
    </row>
    <row r="423" spans="1:22" ht="12.75">
      <c r="A423" s="152" t="e">
        <f>#REF!</f>
        <v>#REF!</v>
      </c>
      <c r="B423" s="152" t="e">
        <f>#REF!</f>
        <v>#REF!</v>
      </c>
      <c r="C423" s="150" t="e">
        <f>#REF!</f>
        <v>#REF!</v>
      </c>
      <c r="D423" s="152" t="e">
        <f>#REF!</f>
        <v>#REF!</v>
      </c>
      <c r="E423" s="199" t="e">
        <f>#REF!</f>
        <v>#REF!</v>
      </c>
      <c r="F423" s="152"/>
      <c r="G423" s="152"/>
      <c r="H423" s="115"/>
      <c r="I423" s="115"/>
      <c r="J423" s="115"/>
      <c r="K423" s="115"/>
      <c r="L423" s="115"/>
      <c r="M423" s="115"/>
      <c r="N423" s="115"/>
      <c r="O423" s="115"/>
      <c r="P423" s="115"/>
      <c r="Q423" s="115"/>
      <c r="R423" s="115"/>
      <c r="S423" s="115"/>
      <c r="T423" s="115"/>
      <c r="U423" s="115"/>
      <c r="V423" s="115"/>
    </row>
    <row r="424" spans="1:22" ht="12.75">
      <c r="A424" s="152" t="e">
        <f>#REF!</f>
        <v>#REF!</v>
      </c>
      <c r="B424" s="152" t="e">
        <f>#REF!</f>
        <v>#REF!</v>
      </c>
      <c r="C424" s="150" t="e">
        <f>#REF!</f>
        <v>#REF!</v>
      </c>
      <c r="D424" s="152" t="e">
        <f>#REF!</f>
        <v>#REF!</v>
      </c>
      <c r="E424" s="199" t="e">
        <f>#REF!</f>
        <v>#REF!</v>
      </c>
      <c r="F424" s="152"/>
      <c r="G424" s="152"/>
      <c r="H424" s="115"/>
      <c r="I424" s="115"/>
      <c r="J424" s="115"/>
      <c r="K424" s="115"/>
      <c r="L424" s="115"/>
      <c r="M424" s="115"/>
      <c r="N424" s="115"/>
      <c r="O424" s="115"/>
      <c r="P424" s="115"/>
      <c r="Q424" s="115"/>
      <c r="R424" s="115"/>
      <c r="S424" s="115"/>
      <c r="T424" s="115"/>
      <c r="U424" s="115"/>
      <c r="V424" s="115"/>
    </row>
    <row r="425" spans="1:22" ht="12.75">
      <c r="A425" s="152" t="e">
        <f>#REF!</f>
        <v>#REF!</v>
      </c>
      <c r="B425" s="152" t="e">
        <f>#REF!</f>
        <v>#REF!</v>
      </c>
      <c r="C425" s="150" t="e">
        <f>#REF!</f>
        <v>#REF!</v>
      </c>
      <c r="D425" s="152" t="e">
        <f>#REF!</f>
        <v>#REF!</v>
      </c>
      <c r="E425" s="199" t="e">
        <f>#REF!</f>
        <v>#REF!</v>
      </c>
      <c r="F425" s="152"/>
      <c r="G425" s="152"/>
      <c r="H425" s="115"/>
      <c r="I425" s="115"/>
      <c r="J425" s="115"/>
      <c r="K425" s="115"/>
      <c r="L425" s="115"/>
      <c r="M425" s="115"/>
      <c r="N425" s="115"/>
      <c r="O425" s="115"/>
      <c r="P425" s="115"/>
      <c r="Q425" s="115"/>
      <c r="R425" s="115"/>
      <c r="S425" s="115"/>
      <c r="T425" s="115"/>
      <c r="U425" s="115"/>
      <c r="V425" s="115"/>
    </row>
    <row r="426" spans="1:22" ht="12.75">
      <c r="A426" s="152" t="e">
        <f>#REF!</f>
        <v>#REF!</v>
      </c>
      <c r="B426" s="152" t="e">
        <f>#REF!</f>
        <v>#REF!</v>
      </c>
      <c r="C426" s="150" t="e">
        <f>#REF!</f>
        <v>#REF!</v>
      </c>
      <c r="D426" s="152" t="e">
        <f>#REF!</f>
        <v>#REF!</v>
      </c>
      <c r="E426" s="199" t="e">
        <f>#REF!</f>
        <v>#REF!</v>
      </c>
      <c r="F426" s="152"/>
      <c r="G426" s="152"/>
      <c r="H426" s="115"/>
      <c r="I426" s="115"/>
      <c r="J426" s="115"/>
      <c r="K426" s="115"/>
      <c r="L426" s="115"/>
      <c r="M426" s="115"/>
      <c r="N426" s="115"/>
      <c r="O426" s="115"/>
      <c r="P426" s="115"/>
      <c r="Q426" s="115"/>
      <c r="R426" s="115"/>
      <c r="S426" s="115"/>
      <c r="T426" s="115"/>
      <c r="U426" s="115"/>
      <c r="V426" s="115"/>
    </row>
    <row r="427" spans="1:22" ht="12.75">
      <c r="A427" s="152" t="e">
        <f>#REF!</f>
        <v>#REF!</v>
      </c>
      <c r="B427" s="152" t="e">
        <f>#REF!</f>
        <v>#REF!</v>
      </c>
      <c r="C427" s="150" t="e">
        <f>#REF!</f>
        <v>#REF!</v>
      </c>
      <c r="D427" s="152" t="e">
        <f>#REF!</f>
        <v>#REF!</v>
      </c>
      <c r="E427" s="199" t="e">
        <f>#REF!</f>
        <v>#REF!</v>
      </c>
      <c r="F427" s="152"/>
      <c r="G427" s="152"/>
      <c r="H427" s="115"/>
      <c r="I427" s="115"/>
      <c r="J427" s="115"/>
      <c r="K427" s="115"/>
      <c r="L427" s="115"/>
      <c r="M427" s="115"/>
      <c r="N427" s="115"/>
      <c r="O427" s="115"/>
      <c r="P427" s="115"/>
      <c r="Q427" s="115"/>
      <c r="R427" s="115"/>
      <c r="S427" s="115"/>
      <c r="T427" s="115"/>
      <c r="U427" s="115"/>
      <c r="V427" s="115"/>
    </row>
    <row r="428" spans="1:22" ht="12.75">
      <c r="A428" s="152" t="e">
        <f>#REF!</f>
        <v>#REF!</v>
      </c>
      <c r="B428" s="152" t="e">
        <f>#REF!</f>
        <v>#REF!</v>
      </c>
      <c r="C428" s="150" t="e">
        <f>#REF!</f>
        <v>#REF!</v>
      </c>
      <c r="D428" s="152" t="e">
        <f>#REF!</f>
        <v>#REF!</v>
      </c>
      <c r="E428" s="199" t="e">
        <f>#REF!</f>
        <v>#REF!</v>
      </c>
      <c r="F428" s="152"/>
      <c r="G428" s="152"/>
      <c r="H428" s="115"/>
      <c r="I428" s="115"/>
      <c r="J428" s="115"/>
      <c r="K428" s="115"/>
      <c r="L428" s="115"/>
      <c r="M428" s="115"/>
      <c r="N428" s="115"/>
      <c r="O428" s="115"/>
      <c r="P428" s="115"/>
      <c r="Q428" s="115"/>
      <c r="R428" s="115"/>
      <c r="S428" s="115"/>
      <c r="T428" s="115"/>
      <c r="U428" s="115"/>
      <c r="V428" s="115"/>
    </row>
    <row r="429" spans="1:22" ht="12.75">
      <c r="A429" s="152" t="e">
        <f>#REF!</f>
        <v>#REF!</v>
      </c>
      <c r="B429" s="152" t="e">
        <f>#REF!</f>
        <v>#REF!</v>
      </c>
      <c r="C429" s="150" t="e">
        <f>#REF!</f>
        <v>#REF!</v>
      </c>
      <c r="D429" s="152" t="e">
        <f>#REF!</f>
        <v>#REF!</v>
      </c>
      <c r="E429" s="199" t="e">
        <f>#REF!</f>
        <v>#REF!</v>
      </c>
      <c r="F429" s="152"/>
      <c r="G429" s="152"/>
      <c r="H429" s="115"/>
      <c r="I429" s="115"/>
      <c r="J429" s="115"/>
      <c r="K429" s="115"/>
      <c r="L429" s="115"/>
      <c r="M429" s="115"/>
      <c r="N429" s="115"/>
      <c r="O429" s="115"/>
      <c r="P429" s="115"/>
      <c r="Q429" s="115"/>
      <c r="R429" s="115"/>
      <c r="S429" s="115"/>
      <c r="T429" s="115"/>
      <c r="U429" s="115"/>
      <c r="V429" s="115"/>
    </row>
    <row r="430" spans="1:22" ht="12.75">
      <c r="A430" s="152" t="e">
        <f>#REF!</f>
        <v>#REF!</v>
      </c>
      <c r="B430" s="152" t="e">
        <f>#REF!</f>
        <v>#REF!</v>
      </c>
      <c r="C430" s="150" t="e">
        <f>#REF!</f>
        <v>#REF!</v>
      </c>
      <c r="D430" s="152" t="e">
        <f>#REF!</f>
        <v>#REF!</v>
      </c>
      <c r="E430" s="199" t="e">
        <f>#REF!</f>
        <v>#REF!</v>
      </c>
      <c r="F430" s="152"/>
      <c r="G430" s="152"/>
      <c r="H430" s="115"/>
      <c r="I430" s="115"/>
      <c r="J430" s="115"/>
      <c r="K430" s="115"/>
      <c r="L430" s="115"/>
      <c r="M430" s="115"/>
      <c r="N430" s="115"/>
      <c r="O430" s="115"/>
      <c r="P430" s="115"/>
      <c r="Q430" s="115"/>
      <c r="R430" s="115"/>
      <c r="S430" s="115"/>
      <c r="T430" s="115"/>
      <c r="U430" s="115"/>
      <c r="V430" s="115"/>
    </row>
    <row r="431" spans="1:22" ht="12.75">
      <c r="A431" s="152" t="e">
        <f>#REF!</f>
        <v>#REF!</v>
      </c>
      <c r="B431" s="152" t="e">
        <f>#REF!</f>
        <v>#REF!</v>
      </c>
      <c r="C431" s="150" t="e">
        <f>#REF!</f>
        <v>#REF!</v>
      </c>
      <c r="D431" s="152" t="e">
        <f>#REF!</f>
        <v>#REF!</v>
      </c>
      <c r="E431" s="199" t="e">
        <f>#REF!</f>
        <v>#REF!</v>
      </c>
      <c r="F431" s="152"/>
      <c r="G431" s="152"/>
      <c r="H431" s="115"/>
      <c r="I431" s="115"/>
      <c r="J431" s="115"/>
      <c r="K431" s="115"/>
      <c r="L431" s="115"/>
      <c r="M431" s="115"/>
      <c r="N431" s="115"/>
      <c r="O431" s="115"/>
      <c r="P431" s="115"/>
      <c r="Q431" s="115"/>
      <c r="R431" s="115"/>
      <c r="S431" s="115"/>
      <c r="T431" s="115"/>
      <c r="U431" s="115"/>
      <c r="V431" s="115"/>
    </row>
    <row r="432" spans="1:22" ht="12.75">
      <c r="A432" s="152" t="e">
        <f>#REF!</f>
        <v>#REF!</v>
      </c>
      <c r="B432" s="152" t="e">
        <f>#REF!</f>
        <v>#REF!</v>
      </c>
      <c r="C432" s="150" t="e">
        <f>#REF!</f>
        <v>#REF!</v>
      </c>
      <c r="D432" s="152" t="e">
        <f>#REF!</f>
        <v>#REF!</v>
      </c>
      <c r="E432" s="199" t="e">
        <f>#REF!</f>
        <v>#REF!</v>
      </c>
      <c r="F432" s="152"/>
      <c r="G432" s="152"/>
      <c r="H432" s="115"/>
      <c r="I432" s="115"/>
      <c r="J432" s="115"/>
      <c r="K432" s="115"/>
      <c r="L432" s="115"/>
      <c r="M432" s="115"/>
      <c r="N432" s="115"/>
      <c r="O432" s="115"/>
      <c r="P432" s="115"/>
      <c r="Q432" s="115"/>
      <c r="R432" s="115"/>
      <c r="S432" s="115"/>
      <c r="T432" s="115"/>
      <c r="U432" s="115"/>
      <c r="V432" s="115"/>
    </row>
    <row r="433" spans="1:22" ht="12.75">
      <c r="A433" s="152" t="e">
        <f>#REF!</f>
        <v>#REF!</v>
      </c>
      <c r="B433" s="152" t="e">
        <f>#REF!</f>
        <v>#REF!</v>
      </c>
      <c r="C433" s="150" t="e">
        <f>#REF!</f>
        <v>#REF!</v>
      </c>
      <c r="D433" s="152" t="e">
        <f>#REF!</f>
        <v>#REF!</v>
      </c>
      <c r="E433" s="199" t="e">
        <f>#REF!</f>
        <v>#REF!</v>
      </c>
      <c r="F433" s="152"/>
      <c r="G433" s="152"/>
      <c r="H433" s="115"/>
      <c r="I433" s="115"/>
      <c r="J433" s="115"/>
      <c r="K433" s="115"/>
      <c r="L433" s="115"/>
      <c r="M433" s="115"/>
      <c r="N433" s="115"/>
      <c r="O433" s="115"/>
      <c r="P433" s="115"/>
      <c r="Q433" s="115"/>
      <c r="R433" s="115"/>
      <c r="S433" s="115"/>
      <c r="T433" s="115"/>
      <c r="U433" s="115"/>
      <c r="V433" s="115"/>
    </row>
    <row r="434" spans="1:22" ht="12.75">
      <c r="A434" s="152" t="e">
        <f>#REF!</f>
        <v>#REF!</v>
      </c>
      <c r="B434" s="152" t="e">
        <f>#REF!</f>
        <v>#REF!</v>
      </c>
      <c r="C434" s="150" t="e">
        <f>#REF!</f>
        <v>#REF!</v>
      </c>
      <c r="D434" s="152" t="e">
        <f>#REF!</f>
        <v>#REF!</v>
      </c>
      <c r="E434" s="199" t="e">
        <f>#REF!</f>
        <v>#REF!</v>
      </c>
      <c r="F434" s="152"/>
      <c r="G434" s="152"/>
      <c r="H434" s="115"/>
      <c r="I434" s="115"/>
      <c r="J434" s="115"/>
      <c r="K434" s="115"/>
      <c r="L434" s="115"/>
      <c r="M434" s="115"/>
      <c r="N434" s="115"/>
      <c r="O434" s="115"/>
      <c r="P434" s="115"/>
      <c r="Q434" s="115"/>
      <c r="R434" s="115"/>
      <c r="S434" s="115"/>
      <c r="T434" s="115"/>
      <c r="U434" s="115"/>
      <c r="V434" s="115"/>
    </row>
    <row r="435" spans="1:22" ht="12.75">
      <c r="A435" s="152" t="e">
        <f>#REF!</f>
        <v>#REF!</v>
      </c>
      <c r="B435" s="152" t="e">
        <f>#REF!</f>
        <v>#REF!</v>
      </c>
      <c r="C435" s="150" t="e">
        <f>#REF!</f>
        <v>#REF!</v>
      </c>
      <c r="D435" s="152" t="e">
        <f>#REF!</f>
        <v>#REF!</v>
      </c>
      <c r="E435" s="199" t="e">
        <f>#REF!</f>
        <v>#REF!</v>
      </c>
      <c r="F435" s="152"/>
      <c r="G435" s="152"/>
      <c r="H435" s="115"/>
      <c r="I435" s="115"/>
      <c r="J435" s="115"/>
      <c r="K435" s="115"/>
      <c r="L435" s="115"/>
      <c r="M435" s="115"/>
      <c r="N435" s="115"/>
      <c r="O435" s="115"/>
      <c r="P435" s="115"/>
      <c r="Q435" s="115"/>
      <c r="R435" s="115"/>
      <c r="S435" s="115"/>
      <c r="T435" s="115"/>
      <c r="U435" s="115"/>
      <c r="V435" s="115"/>
    </row>
    <row r="436" spans="1:22" ht="12.75">
      <c r="A436" s="152" t="e">
        <f>#REF!</f>
        <v>#REF!</v>
      </c>
      <c r="B436" s="152" t="e">
        <f>#REF!</f>
        <v>#REF!</v>
      </c>
      <c r="C436" s="150" t="e">
        <f>#REF!</f>
        <v>#REF!</v>
      </c>
      <c r="D436" s="152" t="e">
        <f>#REF!</f>
        <v>#REF!</v>
      </c>
      <c r="E436" s="199" t="e">
        <f>#REF!</f>
        <v>#REF!</v>
      </c>
      <c r="F436" s="152"/>
      <c r="G436" s="152"/>
      <c r="H436" s="115"/>
      <c r="I436" s="115"/>
      <c r="J436" s="115"/>
      <c r="K436" s="115"/>
      <c r="L436" s="115"/>
      <c r="M436" s="115"/>
      <c r="N436" s="115"/>
      <c r="O436" s="115"/>
      <c r="P436" s="115"/>
      <c r="Q436" s="115"/>
      <c r="R436" s="115"/>
      <c r="S436" s="115"/>
      <c r="T436" s="115"/>
      <c r="U436" s="115"/>
      <c r="V436" s="115"/>
    </row>
    <row r="437" spans="1:22" ht="12.75">
      <c r="A437" s="152" t="e">
        <f>#REF!</f>
        <v>#REF!</v>
      </c>
      <c r="B437" s="152" t="e">
        <f>#REF!</f>
        <v>#REF!</v>
      </c>
      <c r="C437" s="150" t="e">
        <f>#REF!</f>
        <v>#REF!</v>
      </c>
      <c r="D437" s="152" t="e">
        <f>#REF!</f>
        <v>#REF!</v>
      </c>
      <c r="E437" s="199" t="e">
        <f>#REF!</f>
        <v>#REF!</v>
      </c>
      <c r="F437" s="152"/>
      <c r="G437" s="152"/>
      <c r="H437" s="115"/>
      <c r="I437" s="115"/>
      <c r="J437" s="115"/>
      <c r="K437" s="115"/>
      <c r="L437" s="115"/>
      <c r="M437" s="115"/>
      <c r="N437" s="115"/>
      <c r="O437" s="115"/>
      <c r="P437" s="115"/>
      <c r="Q437" s="115"/>
      <c r="R437" s="115"/>
      <c r="S437" s="115"/>
      <c r="T437" s="115"/>
      <c r="U437" s="115"/>
      <c r="V437" s="115"/>
    </row>
    <row r="438" spans="1:22" ht="12.75">
      <c r="A438" s="152" t="e">
        <f>#REF!</f>
        <v>#REF!</v>
      </c>
      <c r="B438" s="152" t="e">
        <f>#REF!</f>
        <v>#REF!</v>
      </c>
      <c r="C438" s="150" t="e">
        <f>#REF!</f>
        <v>#REF!</v>
      </c>
      <c r="D438" s="152" t="e">
        <f>#REF!</f>
        <v>#REF!</v>
      </c>
      <c r="E438" s="199" t="e">
        <f>#REF!</f>
        <v>#REF!</v>
      </c>
      <c r="F438" s="152"/>
      <c r="G438" s="152"/>
      <c r="H438" s="115"/>
      <c r="I438" s="115"/>
      <c r="J438" s="115"/>
      <c r="K438" s="115"/>
      <c r="L438" s="115"/>
      <c r="M438" s="115"/>
      <c r="N438" s="115"/>
      <c r="O438" s="115"/>
      <c r="P438" s="115"/>
      <c r="Q438" s="115"/>
      <c r="R438" s="115"/>
      <c r="S438" s="115"/>
      <c r="T438" s="115"/>
      <c r="U438" s="115"/>
      <c r="V438" s="115"/>
    </row>
    <row r="439" spans="1:22" ht="12.75">
      <c r="A439" s="152" t="e">
        <f>#REF!</f>
        <v>#REF!</v>
      </c>
      <c r="B439" s="152" t="e">
        <f>#REF!</f>
        <v>#REF!</v>
      </c>
      <c r="C439" s="150" t="e">
        <f>#REF!</f>
        <v>#REF!</v>
      </c>
      <c r="D439" s="152" t="e">
        <f>#REF!</f>
        <v>#REF!</v>
      </c>
      <c r="E439" s="199" t="e">
        <f>#REF!</f>
        <v>#REF!</v>
      </c>
      <c r="F439" s="152"/>
      <c r="G439" s="152"/>
      <c r="H439" s="115"/>
      <c r="I439" s="115"/>
      <c r="J439" s="115"/>
      <c r="K439" s="115"/>
      <c r="L439" s="115"/>
      <c r="M439" s="115"/>
      <c r="N439" s="115"/>
      <c r="O439" s="115"/>
      <c r="P439" s="115"/>
      <c r="Q439" s="115"/>
      <c r="R439" s="115"/>
      <c r="S439" s="115"/>
      <c r="T439" s="115"/>
      <c r="U439" s="115"/>
      <c r="V439" s="115"/>
    </row>
    <row r="440" spans="1:22" ht="12.75">
      <c r="A440" s="152" t="e">
        <f>#REF!</f>
        <v>#REF!</v>
      </c>
      <c r="B440" s="152" t="e">
        <f>#REF!</f>
        <v>#REF!</v>
      </c>
      <c r="C440" s="150" t="e">
        <f>#REF!</f>
        <v>#REF!</v>
      </c>
      <c r="D440" s="152" t="e">
        <f>#REF!</f>
        <v>#REF!</v>
      </c>
      <c r="E440" s="199" t="e">
        <f>#REF!</f>
        <v>#REF!</v>
      </c>
      <c r="F440" s="152"/>
      <c r="G440" s="152"/>
      <c r="H440" s="115"/>
      <c r="I440" s="115"/>
      <c r="J440" s="115"/>
      <c r="K440" s="115"/>
      <c r="L440" s="115"/>
      <c r="M440" s="115"/>
      <c r="N440" s="115"/>
      <c r="O440" s="115"/>
      <c r="P440" s="115"/>
      <c r="Q440" s="115"/>
      <c r="R440" s="115"/>
      <c r="S440" s="115"/>
      <c r="T440" s="115"/>
      <c r="U440" s="115"/>
      <c r="V440" s="115"/>
    </row>
    <row r="441" spans="1:22" ht="12.75">
      <c r="A441" s="152" t="e">
        <f>#REF!</f>
        <v>#REF!</v>
      </c>
      <c r="B441" s="152" t="e">
        <f>#REF!</f>
        <v>#REF!</v>
      </c>
      <c r="C441" s="150" t="e">
        <f>#REF!</f>
        <v>#REF!</v>
      </c>
      <c r="D441" s="152" t="e">
        <f>#REF!</f>
        <v>#REF!</v>
      </c>
      <c r="E441" s="199" t="e">
        <f>#REF!</f>
        <v>#REF!</v>
      </c>
      <c r="F441" s="152"/>
      <c r="G441" s="152"/>
      <c r="H441" s="115"/>
      <c r="I441" s="115"/>
      <c r="J441" s="115"/>
      <c r="K441" s="115"/>
      <c r="L441" s="115"/>
      <c r="M441" s="115"/>
      <c r="N441" s="115"/>
      <c r="O441" s="115"/>
      <c r="P441" s="115"/>
      <c r="Q441" s="115"/>
      <c r="R441" s="115"/>
      <c r="S441" s="115"/>
      <c r="T441" s="115"/>
      <c r="U441" s="115"/>
      <c r="V441" s="115"/>
    </row>
    <row r="442" spans="1:22" ht="12.75">
      <c r="A442" s="152" t="e">
        <f>#REF!</f>
        <v>#REF!</v>
      </c>
      <c r="B442" s="152" t="e">
        <f>#REF!</f>
        <v>#REF!</v>
      </c>
      <c r="C442" s="150" t="e">
        <f>#REF!</f>
        <v>#REF!</v>
      </c>
      <c r="D442" s="152" t="e">
        <f>#REF!</f>
        <v>#REF!</v>
      </c>
      <c r="E442" s="199" t="e">
        <f>#REF!</f>
        <v>#REF!</v>
      </c>
      <c r="F442" s="152"/>
      <c r="G442" s="152"/>
      <c r="H442" s="115"/>
      <c r="I442" s="115"/>
      <c r="J442" s="115"/>
      <c r="K442" s="115"/>
      <c r="L442" s="115"/>
      <c r="M442" s="115"/>
      <c r="N442" s="115"/>
      <c r="O442" s="115"/>
      <c r="P442" s="115"/>
      <c r="Q442" s="115"/>
      <c r="R442" s="115"/>
      <c r="S442" s="115"/>
      <c r="T442" s="115"/>
      <c r="U442" s="115"/>
      <c r="V442" s="115"/>
    </row>
    <row r="443" spans="1:22" ht="12.75">
      <c r="A443" s="152" t="e">
        <f>#REF!</f>
        <v>#REF!</v>
      </c>
      <c r="B443" s="152" t="e">
        <f>#REF!</f>
        <v>#REF!</v>
      </c>
      <c r="C443" s="150" t="e">
        <f>#REF!</f>
        <v>#REF!</v>
      </c>
      <c r="D443" s="152" t="e">
        <f>#REF!</f>
        <v>#REF!</v>
      </c>
      <c r="E443" s="199" t="e">
        <f>#REF!</f>
        <v>#REF!</v>
      </c>
      <c r="F443" s="152"/>
      <c r="G443" s="152"/>
      <c r="H443" s="115"/>
      <c r="I443" s="115"/>
      <c r="J443" s="115"/>
      <c r="K443" s="115"/>
      <c r="L443" s="115"/>
      <c r="M443" s="115"/>
      <c r="N443" s="115"/>
      <c r="O443" s="115"/>
      <c r="P443" s="115"/>
      <c r="Q443" s="115"/>
      <c r="R443" s="115"/>
      <c r="S443" s="115"/>
      <c r="T443" s="115"/>
      <c r="U443" s="115"/>
      <c r="V443" s="115"/>
    </row>
    <row r="444" spans="1:22" ht="12.75">
      <c r="A444" s="152" t="e">
        <f>#REF!</f>
        <v>#REF!</v>
      </c>
      <c r="B444" s="152" t="e">
        <f>#REF!</f>
        <v>#REF!</v>
      </c>
      <c r="C444" s="150" t="e">
        <f>#REF!</f>
        <v>#REF!</v>
      </c>
      <c r="D444" s="152" t="e">
        <f>#REF!</f>
        <v>#REF!</v>
      </c>
      <c r="E444" s="199" t="e">
        <f>#REF!</f>
        <v>#REF!</v>
      </c>
      <c r="F444" s="152"/>
      <c r="G444" s="152"/>
      <c r="H444" s="115"/>
      <c r="I444" s="115"/>
      <c r="J444" s="115"/>
      <c r="K444" s="115"/>
      <c r="L444" s="115"/>
      <c r="M444" s="115"/>
      <c r="N444" s="115"/>
      <c r="O444" s="115"/>
      <c r="P444" s="115"/>
      <c r="Q444" s="115"/>
      <c r="R444" s="115"/>
      <c r="S444" s="115"/>
      <c r="T444" s="115"/>
      <c r="U444" s="115"/>
      <c r="V444" s="115"/>
    </row>
    <row r="445" spans="1:22" ht="12.75">
      <c r="A445" s="152" t="e">
        <f>#REF!</f>
        <v>#REF!</v>
      </c>
      <c r="B445" s="152" t="e">
        <f>#REF!</f>
        <v>#REF!</v>
      </c>
      <c r="C445" s="150" t="e">
        <f>#REF!</f>
        <v>#REF!</v>
      </c>
      <c r="D445" s="152" t="e">
        <f>#REF!</f>
        <v>#REF!</v>
      </c>
      <c r="E445" s="199" t="e">
        <f>#REF!</f>
        <v>#REF!</v>
      </c>
      <c r="F445" s="152"/>
      <c r="G445" s="152"/>
      <c r="H445" s="115"/>
      <c r="I445" s="115"/>
      <c r="J445" s="115"/>
      <c r="K445" s="115"/>
      <c r="L445" s="115"/>
      <c r="M445" s="115"/>
      <c r="N445" s="115"/>
      <c r="O445" s="115"/>
      <c r="P445" s="115"/>
      <c r="Q445" s="115"/>
      <c r="R445" s="115"/>
      <c r="S445" s="115"/>
      <c r="T445" s="115"/>
      <c r="U445" s="115"/>
      <c r="V445" s="115"/>
    </row>
    <row r="446" spans="1:22" ht="12.75">
      <c r="A446" s="152" t="e">
        <f>#REF!</f>
        <v>#REF!</v>
      </c>
      <c r="B446" s="152" t="e">
        <f>#REF!</f>
        <v>#REF!</v>
      </c>
      <c r="C446" s="150" t="e">
        <f>#REF!</f>
        <v>#REF!</v>
      </c>
      <c r="D446" s="152" t="e">
        <f>#REF!</f>
        <v>#REF!</v>
      </c>
      <c r="E446" s="199" t="e">
        <f>#REF!</f>
        <v>#REF!</v>
      </c>
      <c r="F446" s="152"/>
      <c r="G446" s="152"/>
      <c r="H446" s="115"/>
      <c r="I446" s="115"/>
      <c r="J446" s="115"/>
      <c r="K446" s="115"/>
      <c r="L446" s="115"/>
      <c r="M446" s="115"/>
      <c r="N446" s="115"/>
      <c r="O446" s="115"/>
      <c r="P446" s="115"/>
      <c r="Q446" s="115"/>
      <c r="R446" s="115"/>
      <c r="S446" s="115"/>
      <c r="T446" s="115"/>
      <c r="U446" s="115"/>
      <c r="V446" s="115"/>
    </row>
    <row r="447" spans="1:22" ht="12.75">
      <c r="A447" s="152" t="e">
        <f>#REF!</f>
        <v>#REF!</v>
      </c>
      <c r="B447" s="152" t="e">
        <f>#REF!</f>
        <v>#REF!</v>
      </c>
      <c r="C447" s="150" t="e">
        <f>#REF!</f>
        <v>#REF!</v>
      </c>
      <c r="D447" s="152" t="e">
        <f>#REF!</f>
        <v>#REF!</v>
      </c>
      <c r="E447" s="199" t="e">
        <f>#REF!</f>
        <v>#REF!</v>
      </c>
      <c r="F447" s="152"/>
      <c r="G447" s="152"/>
      <c r="H447" s="115"/>
      <c r="I447" s="115"/>
      <c r="J447" s="115"/>
      <c r="K447" s="115"/>
      <c r="L447" s="115"/>
      <c r="M447" s="115"/>
      <c r="N447" s="115"/>
      <c r="O447" s="115"/>
      <c r="P447" s="115"/>
      <c r="Q447" s="115"/>
      <c r="R447" s="115"/>
      <c r="S447" s="115"/>
      <c r="T447" s="115"/>
      <c r="U447" s="115"/>
      <c r="V447" s="115"/>
    </row>
    <row r="448" spans="1:22" ht="12.75">
      <c r="A448" s="152" t="e">
        <f>#REF!</f>
        <v>#REF!</v>
      </c>
      <c r="B448" s="152" t="e">
        <f>#REF!</f>
        <v>#REF!</v>
      </c>
      <c r="C448" s="150" t="e">
        <f>#REF!</f>
        <v>#REF!</v>
      </c>
      <c r="D448" s="152" t="e">
        <f>#REF!</f>
        <v>#REF!</v>
      </c>
      <c r="E448" s="199" t="e">
        <f>#REF!</f>
        <v>#REF!</v>
      </c>
      <c r="F448" s="152"/>
      <c r="G448" s="152"/>
      <c r="H448" s="115"/>
      <c r="I448" s="115"/>
      <c r="J448" s="115"/>
      <c r="K448" s="115"/>
      <c r="L448" s="115"/>
      <c r="M448" s="115"/>
      <c r="N448" s="115"/>
      <c r="O448" s="115"/>
      <c r="P448" s="115"/>
      <c r="Q448" s="115"/>
      <c r="R448" s="115"/>
      <c r="S448" s="115"/>
      <c r="T448" s="115"/>
      <c r="U448" s="115"/>
      <c r="V448" s="115"/>
    </row>
    <row r="449" spans="1:22" ht="12.75">
      <c r="A449" s="152" t="e">
        <f>#REF!</f>
        <v>#REF!</v>
      </c>
      <c r="B449" s="152" t="e">
        <f>#REF!</f>
        <v>#REF!</v>
      </c>
      <c r="C449" s="150" t="e">
        <f>#REF!</f>
        <v>#REF!</v>
      </c>
      <c r="D449" s="152" t="e">
        <f>#REF!</f>
        <v>#REF!</v>
      </c>
      <c r="E449" s="199" t="e">
        <f>#REF!</f>
        <v>#REF!</v>
      </c>
      <c r="F449" s="152"/>
      <c r="G449" s="152"/>
      <c r="H449" s="115"/>
      <c r="I449" s="115"/>
      <c r="J449" s="115"/>
      <c r="K449" s="115"/>
      <c r="L449" s="115"/>
      <c r="M449" s="115"/>
      <c r="N449" s="115"/>
      <c r="O449" s="115"/>
      <c r="P449" s="115"/>
      <c r="Q449" s="115"/>
      <c r="R449" s="115"/>
      <c r="S449" s="115"/>
      <c r="T449" s="115"/>
      <c r="U449" s="115"/>
      <c r="V449" s="115"/>
    </row>
    <row r="450" spans="1:22" ht="12.75">
      <c r="A450" s="152" t="e">
        <f>#REF!</f>
        <v>#REF!</v>
      </c>
      <c r="B450" s="152" t="e">
        <f>#REF!</f>
        <v>#REF!</v>
      </c>
      <c r="C450" s="150" t="e">
        <f>#REF!</f>
        <v>#REF!</v>
      </c>
      <c r="D450" s="152" t="e">
        <f>#REF!</f>
        <v>#REF!</v>
      </c>
      <c r="E450" s="199" t="e">
        <f>#REF!</f>
        <v>#REF!</v>
      </c>
      <c r="F450" s="152"/>
      <c r="G450" s="152"/>
      <c r="H450" s="115"/>
      <c r="I450" s="115"/>
      <c r="J450" s="115"/>
      <c r="K450" s="115"/>
      <c r="L450" s="115"/>
      <c r="M450" s="115"/>
      <c r="N450" s="115"/>
      <c r="O450" s="115"/>
      <c r="P450" s="115"/>
      <c r="Q450" s="115"/>
      <c r="R450" s="115"/>
      <c r="S450" s="115"/>
      <c r="T450" s="115"/>
      <c r="U450" s="115"/>
      <c r="V450" s="115"/>
    </row>
    <row r="451" spans="1:22" ht="12.75">
      <c r="A451" s="152" t="e">
        <f>#REF!</f>
        <v>#REF!</v>
      </c>
      <c r="B451" s="152" t="e">
        <f>#REF!</f>
        <v>#REF!</v>
      </c>
      <c r="C451" s="150" t="e">
        <f>#REF!</f>
        <v>#REF!</v>
      </c>
      <c r="D451" s="152" t="e">
        <f>#REF!</f>
        <v>#REF!</v>
      </c>
      <c r="E451" s="199" t="e">
        <f>#REF!</f>
        <v>#REF!</v>
      </c>
      <c r="F451" s="152"/>
      <c r="G451" s="152"/>
      <c r="H451" s="115"/>
      <c r="I451" s="115"/>
      <c r="J451" s="115"/>
      <c r="K451" s="115"/>
      <c r="L451" s="115"/>
      <c r="M451" s="115"/>
      <c r="N451" s="115"/>
      <c r="O451" s="115"/>
      <c r="P451" s="115"/>
      <c r="Q451" s="115"/>
      <c r="R451" s="115"/>
      <c r="S451" s="115"/>
      <c r="T451" s="115"/>
      <c r="U451" s="115"/>
      <c r="V451" s="115"/>
    </row>
    <row r="452" spans="1:22" ht="12.75">
      <c r="A452" s="152" t="e">
        <f>#REF!</f>
        <v>#REF!</v>
      </c>
      <c r="B452" s="152" t="e">
        <f>#REF!</f>
        <v>#REF!</v>
      </c>
      <c r="C452" s="150" t="e">
        <f>#REF!</f>
        <v>#REF!</v>
      </c>
      <c r="D452" s="152" t="e">
        <f>#REF!</f>
        <v>#REF!</v>
      </c>
      <c r="E452" s="199" t="e">
        <f>#REF!</f>
        <v>#REF!</v>
      </c>
      <c r="F452" s="152"/>
      <c r="G452" s="152"/>
      <c r="H452" s="115"/>
      <c r="I452" s="115"/>
      <c r="J452" s="115"/>
      <c r="K452" s="115"/>
      <c r="L452" s="115"/>
      <c r="M452" s="115"/>
      <c r="N452" s="115"/>
      <c r="O452" s="115"/>
      <c r="P452" s="115"/>
      <c r="Q452" s="115"/>
      <c r="R452" s="115"/>
      <c r="S452" s="115"/>
      <c r="T452" s="115"/>
      <c r="U452" s="115"/>
      <c r="V452" s="115"/>
    </row>
    <row r="453" spans="1:22" ht="12.75">
      <c r="A453" s="152" t="e">
        <f>#REF!</f>
        <v>#REF!</v>
      </c>
      <c r="B453" s="152" t="e">
        <f>#REF!</f>
        <v>#REF!</v>
      </c>
      <c r="C453" s="150" t="e">
        <f>#REF!</f>
        <v>#REF!</v>
      </c>
      <c r="D453" s="152" t="e">
        <f>#REF!</f>
        <v>#REF!</v>
      </c>
      <c r="E453" s="199" t="e">
        <f>#REF!</f>
        <v>#REF!</v>
      </c>
      <c r="F453" s="152"/>
      <c r="G453" s="152"/>
      <c r="H453" s="115"/>
      <c r="I453" s="115"/>
      <c r="J453" s="115"/>
      <c r="K453" s="115"/>
      <c r="L453" s="115"/>
      <c r="M453" s="115"/>
      <c r="N453" s="115"/>
      <c r="O453" s="115"/>
      <c r="P453" s="115"/>
      <c r="Q453" s="115"/>
      <c r="R453" s="115"/>
      <c r="S453" s="115"/>
      <c r="T453" s="115"/>
      <c r="U453" s="115"/>
      <c r="V453" s="115"/>
    </row>
    <row r="454" spans="1:22" ht="12.75">
      <c r="A454" s="152" t="e">
        <f>#REF!</f>
        <v>#REF!</v>
      </c>
      <c r="B454" s="152" t="e">
        <f>#REF!</f>
        <v>#REF!</v>
      </c>
      <c r="C454" s="150" t="e">
        <f>#REF!</f>
        <v>#REF!</v>
      </c>
      <c r="D454" s="152" t="e">
        <f>#REF!</f>
        <v>#REF!</v>
      </c>
      <c r="E454" s="199" t="e">
        <f>#REF!</f>
        <v>#REF!</v>
      </c>
      <c r="F454" s="152"/>
      <c r="G454" s="152"/>
      <c r="H454" s="115"/>
      <c r="I454" s="115"/>
      <c r="J454" s="115"/>
      <c r="K454" s="115"/>
      <c r="L454" s="115"/>
      <c r="M454" s="115"/>
      <c r="N454" s="115"/>
      <c r="O454" s="115"/>
      <c r="P454" s="115"/>
      <c r="Q454" s="115"/>
      <c r="R454" s="115"/>
      <c r="S454" s="115"/>
      <c r="T454" s="115"/>
      <c r="U454" s="115"/>
      <c r="V454" s="115"/>
    </row>
    <row r="455" spans="1:22" ht="12.75">
      <c r="A455" s="152" t="e">
        <f>#REF!</f>
        <v>#REF!</v>
      </c>
      <c r="B455" s="152" t="e">
        <f>#REF!</f>
        <v>#REF!</v>
      </c>
      <c r="C455" s="150" t="e">
        <f>#REF!</f>
        <v>#REF!</v>
      </c>
      <c r="D455" s="152" t="e">
        <f>#REF!</f>
        <v>#REF!</v>
      </c>
      <c r="E455" s="199" t="e">
        <f>#REF!</f>
        <v>#REF!</v>
      </c>
      <c r="F455" s="152"/>
      <c r="G455" s="152"/>
      <c r="H455" s="115"/>
      <c r="I455" s="115"/>
      <c r="J455" s="115"/>
      <c r="K455" s="115"/>
      <c r="L455" s="115"/>
      <c r="M455" s="115"/>
      <c r="N455" s="115"/>
      <c r="O455" s="115"/>
      <c r="P455" s="115"/>
      <c r="Q455" s="115"/>
      <c r="R455" s="115"/>
      <c r="S455" s="115"/>
      <c r="T455" s="115"/>
      <c r="U455" s="115"/>
      <c r="V455" s="115"/>
    </row>
    <row r="456" spans="1:22" ht="12.75">
      <c r="A456" s="152" t="e">
        <f>#REF!</f>
        <v>#REF!</v>
      </c>
      <c r="B456" s="152" t="e">
        <f>#REF!</f>
        <v>#REF!</v>
      </c>
      <c r="C456" s="150" t="e">
        <f>#REF!</f>
        <v>#REF!</v>
      </c>
      <c r="D456" s="152" t="e">
        <f>#REF!</f>
        <v>#REF!</v>
      </c>
      <c r="E456" s="199" t="e">
        <f>#REF!</f>
        <v>#REF!</v>
      </c>
      <c r="F456" s="152"/>
      <c r="G456" s="152"/>
      <c r="H456" s="115"/>
      <c r="I456" s="115"/>
      <c r="J456" s="115"/>
      <c r="K456" s="115"/>
      <c r="L456" s="115"/>
      <c r="M456" s="115"/>
      <c r="N456" s="115"/>
      <c r="O456" s="115"/>
      <c r="P456" s="115"/>
      <c r="Q456" s="115"/>
      <c r="R456" s="115"/>
      <c r="S456" s="115"/>
      <c r="T456" s="115"/>
      <c r="U456" s="115"/>
      <c r="V456" s="115"/>
    </row>
    <row r="457" spans="1:22" ht="12.75">
      <c r="A457" s="152" t="e">
        <f>#REF!</f>
        <v>#REF!</v>
      </c>
      <c r="B457" s="152" t="e">
        <f>#REF!</f>
        <v>#REF!</v>
      </c>
      <c r="C457" s="150" t="e">
        <f>#REF!</f>
        <v>#REF!</v>
      </c>
      <c r="D457" s="152" t="e">
        <f>#REF!</f>
        <v>#REF!</v>
      </c>
      <c r="E457" s="199" t="e">
        <f>#REF!</f>
        <v>#REF!</v>
      </c>
      <c r="F457" s="152"/>
      <c r="G457" s="152"/>
      <c r="H457" s="115"/>
      <c r="I457" s="115"/>
      <c r="J457" s="115"/>
      <c r="K457" s="115"/>
      <c r="L457" s="115"/>
      <c r="M457" s="115"/>
      <c r="N457" s="115"/>
      <c r="O457" s="115"/>
      <c r="P457" s="115"/>
      <c r="Q457" s="115"/>
      <c r="R457" s="115"/>
      <c r="S457" s="115"/>
      <c r="T457" s="115"/>
      <c r="U457" s="115"/>
      <c r="V457" s="115"/>
    </row>
    <row r="458" spans="1:22" ht="12.75">
      <c r="A458" s="152" t="e">
        <f>#REF!</f>
        <v>#REF!</v>
      </c>
      <c r="B458" s="152" t="e">
        <f>#REF!</f>
        <v>#REF!</v>
      </c>
      <c r="C458" s="150" t="e">
        <f>#REF!</f>
        <v>#REF!</v>
      </c>
      <c r="D458" s="152" t="e">
        <f>#REF!</f>
        <v>#REF!</v>
      </c>
      <c r="E458" s="199" t="e">
        <f>#REF!</f>
        <v>#REF!</v>
      </c>
      <c r="F458" s="152"/>
      <c r="G458" s="152"/>
      <c r="H458" s="115"/>
      <c r="I458" s="115"/>
      <c r="J458" s="115"/>
      <c r="K458" s="115"/>
      <c r="L458" s="115"/>
      <c r="M458" s="115"/>
      <c r="N458" s="115"/>
      <c r="O458" s="115"/>
      <c r="P458" s="115"/>
      <c r="Q458" s="115"/>
      <c r="R458" s="115"/>
      <c r="S458" s="115"/>
      <c r="T458" s="115"/>
      <c r="U458" s="115"/>
      <c r="V458" s="115"/>
    </row>
    <row r="459" spans="1:22" ht="12.75">
      <c r="A459" s="152" t="e">
        <f>#REF!</f>
        <v>#REF!</v>
      </c>
      <c r="B459" s="152" t="e">
        <f>#REF!</f>
        <v>#REF!</v>
      </c>
      <c r="C459" s="150" t="e">
        <f>#REF!</f>
        <v>#REF!</v>
      </c>
      <c r="D459" s="152" t="e">
        <f>#REF!</f>
        <v>#REF!</v>
      </c>
      <c r="E459" s="199" t="e">
        <f>#REF!</f>
        <v>#REF!</v>
      </c>
      <c r="F459" s="152"/>
      <c r="G459" s="152"/>
      <c r="H459" s="115"/>
      <c r="I459" s="115"/>
      <c r="J459" s="115"/>
      <c r="K459" s="115"/>
      <c r="L459" s="115"/>
      <c r="M459" s="115"/>
      <c r="N459" s="115"/>
      <c r="O459" s="115"/>
      <c r="P459" s="115"/>
      <c r="Q459" s="115"/>
      <c r="R459" s="115"/>
      <c r="S459" s="115"/>
      <c r="T459" s="115"/>
      <c r="U459" s="115"/>
      <c r="V459" s="115"/>
    </row>
    <row r="460" spans="1:22" ht="12.75">
      <c r="A460" s="152" t="e">
        <f>#REF!</f>
        <v>#REF!</v>
      </c>
      <c r="B460" s="152" t="e">
        <f>#REF!</f>
        <v>#REF!</v>
      </c>
      <c r="C460" s="150" t="e">
        <f>#REF!</f>
        <v>#REF!</v>
      </c>
      <c r="D460" s="152" t="e">
        <f>#REF!</f>
        <v>#REF!</v>
      </c>
      <c r="E460" s="199" t="e">
        <f>#REF!</f>
        <v>#REF!</v>
      </c>
      <c r="F460" s="152"/>
      <c r="G460" s="152"/>
      <c r="H460" s="115"/>
      <c r="I460" s="115"/>
      <c r="J460" s="115"/>
      <c r="K460" s="115"/>
      <c r="L460" s="115"/>
      <c r="M460" s="115"/>
      <c r="N460" s="115"/>
      <c r="O460" s="115"/>
      <c r="P460" s="115"/>
      <c r="Q460" s="115"/>
      <c r="R460" s="115"/>
      <c r="S460" s="115"/>
      <c r="T460" s="115"/>
      <c r="U460" s="115"/>
      <c r="V460" s="115"/>
    </row>
    <row r="461" spans="1:22" ht="12.75">
      <c r="A461" s="152" t="e">
        <f>#REF!</f>
        <v>#REF!</v>
      </c>
      <c r="B461" s="152" t="e">
        <f>#REF!</f>
        <v>#REF!</v>
      </c>
      <c r="C461" s="150" t="e">
        <f>#REF!</f>
        <v>#REF!</v>
      </c>
      <c r="D461" s="152" t="e">
        <f>#REF!</f>
        <v>#REF!</v>
      </c>
      <c r="E461" s="199" t="e">
        <f>#REF!</f>
        <v>#REF!</v>
      </c>
      <c r="F461" s="152"/>
      <c r="G461" s="152"/>
      <c r="H461" s="115"/>
      <c r="I461" s="115"/>
      <c r="J461" s="115"/>
      <c r="K461" s="115"/>
      <c r="L461" s="115"/>
      <c r="M461" s="115"/>
      <c r="N461" s="115"/>
      <c r="O461" s="115"/>
      <c r="P461" s="115"/>
      <c r="Q461" s="115"/>
      <c r="R461" s="115"/>
      <c r="S461" s="115"/>
      <c r="T461" s="115"/>
      <c r="U461" s="115"/>
      <c r="V461" s="115"/>
    </row>
    <row r="462" spans="1:22" ht="12.75">
      <c r="A462" s="152" t="e">
        <f>#REF!</f>
        <v>#REF!</v>
      </c>
      <c r="B462" s="152" t="e">
        <f>#REF!</f>
        <v>#REF!</v>
      </c>
      <c r="C462" s="150" t="e">
        <f>#REF!</f>
        <v>#REF!</v>
      </c>
      <c r="D462" s="152" t="e">
        <f>#REF!</f>
        <v>#REF!</v>
      </c>
      <c r="E462" s="199" t="e">
        <f>#REF!</f>
        <v>#REF!</v>
      </c>
      <c r="F462" s="152"/>
      <c r="G462" s="152"/>
      <c r="H462" s="115"/>
      <c r="I462" s="115"/>
      <c r="J462" s="115"/>
      <c r="K462" s="115"/>
      <c r="L462" s="115"/>
      <c r="M462" s="115"/>
      <c r="N462" s="115"/>
      <c r="O462" s="115"/>
      <c r="P462" s="115"/>
      <c r="Q462" s="115"/>
      <c r="R462" s="115"/>
      <c r="S462" s="115"/>
      <c r="T462" s="115"/>
      <c r="U462" s="115"/>
      <c r="V462" s="115"/>
    </row>
    <row r="463" spans="1:22" ht="12.75">
      <c r="A463" s="152" t="e">
        <f>#REF!</f>
        <v>#REF!</v>
      </c>
      <c r="B463" s="152" t="e">
        <f>#REF!</f>
        <v>#REF!</v>
      </c>
      <c r="C463" s="150" t="e">
        <f>#REF!</f>
        <v>#REF!</v>
      </c>
      <c r="D463" s="152" t="e">
        <f>#REF!</f>
        <v>#REF!</v>
      </c>
      <c r="E463" s="199" t="e">
        <f>#REF!</f>
        <v>#REF!</v>
      </c>
      <c r="F463" s="152"/>
      <c r="G463" s="152"/>
      <c r="H463" s="115"/>
      <c r="I463" s="115"/>
      <c r="J463" s="115"/>
      <c r="K463" s="115"/>
      <c r="L463" s="115"/>
      <c r="M463" s="115"/>
      <c r="N463" s="115"/>
      <c r="O463" s="115"/>
      <c r="P463" s="115"/>
      <c r="Q463" s="115"/>
      <c r="R463" s="115"/>
      <c r="S463" s="115"/>
      <c r="T463" s="115"/>
      <c r="U463" s="115"/>
      <c r="V463" s="115"/>
    </row>
    <row r="464" spans="1:22" ht="12.75">
      <c r="A464" s="152" t="e">
        <f>#REF!</f>
        <v>#REF!</v>
      </c>
      <c r="B464" s="152" t="e">
        <f>#REF!</f>
        <v>#REF!</v>
      </c>
      <c r="C464" s="150" t="e">
        <f>#REF!</f>
        <v>#REF!</v>
      </c>
      <c r="D464" s="152" t="e">
        <f>#REF!</f>
        <v>#REF!</v>
      </c>
      <c r="E464" s="199" t="e">
        <f>#REF!</f>
        <v>#REF!</v>
      </c>
      <c r="F464" s="152"/>
      <c r="G464" s="152"/>
      <c r="H464" s="115"/>
      <c r="I464" s="115"/>
      <c r="J464" s="115"/>
      <c r="K464" s="115"/>
      <c r="L464" s="115"/>
      <c r="M464" s="115"/>
      <c r="N464" s="115"/>
      <c r="O464" s="115"/>
      <c r="P464" s="115"/>
      <c r="Q464" s="115"/>
      <c r="R464" s="115"/>
      <c r="S464" s="115"/>
      <c r="T464" s="115"/>
      <c r="U464" s="115"/>
      <c r="V464" s="115"/>
    </row>
    <row r="465" spans="1:22" ht="12.75">
      <c r="A465" s="152" t="e">
        <f>#REF!</f>
        <v>#REF!</v>
      </c>
      <c r="B465" s="152" t="e">
        <f>#REF!</f>
        <v>#REF!</v>
      </c>
      <c r="C465" s="150" t="e">
        <f>#REF!</f>
        <v>#REF!</v>
      </c>
      <c r="D465" s="152" t="e">
        <f>#REF!</f>
        <v>#REF!</v>
      </c>
      <c r="E465" s="199" t="e">
        <f>#REF!</f>
        <v>#REF!</v>
      </c>
      <c r="F465" s="152"/>
      <c r="G465" s="152"/>
      <c r="H465" s="115"/>
      <c r="I465" s="115"/>
      <c r="J465" s="115"/>
      <c r="K465" s="115"/>
      <c r="L465" s="115"/>
      <c r="M465" s="115"/>
      <c r="N465" s="115"/>
      <c r="O465" s="115"/>
      <c r="P465" s="115"/>
      <c r="Q465" s="115"/>
      <c r="R465" s="115"/>
      <c r="S465" s="115"/>
      <c r="T465" s="115"/>
      <c r="U465" s="115"/>
      <c r="V465" s="115"/>
    </row>
    <row r="466" spans="1:22" ht="12.75">
      <c r="A466" s="152" t="e">
        <f>#REF!</f>
        <v>#REF!</v>
      </c>
      <c r="B466" s="152" t="e">
        <f>#REF!</f>
        <v>#REF!</v>
      </c>
      <c r="C466" s="150" t="e">
        <f>#REF!</f>
        <v>#REF!</v>
      </c>
      <c r="D466" s="152" t="e">
        <f>#REF!</f>
        <v>#REF!</v>
      </c>
      <c r="E466" s="199" t="e">
        <f>#REF!</f>
        <v>#REF!</v>
      </c>
      <c r="F466" s="152"/>
      <c r="G466" s="152"/>
      <c r="H466" s="115"/>
      <c r="I466" s="115"/>
      <c r="J466" s="115"/>
      <c r="K466" s="115"/>
      <c r="L466" s="115"/>
      <c r="M466" s="115"/>
      <c r="N466" s="115"/>
      <c r="O466" s="115"/>
      <c r="P466" s="115"/>
      <c r="Q466" s="115"/>
      <c r="R466" s="115"/>
      <c r="S466" s="115"/>
      <c r="T466" s="115"/>
      <c r="U466" s="115"/>
      <c r="V466" s="115"/>
    </row>
    <row r="467" spans="1:22" ht="12.75">
      <c r="A467" s="152" t="e">
        <f>#REF!</f>
        <v>#REF!</v>
      </c>
      <c r="B467" s="152" t="e">
        <f>#REF!</f>
        <v>#REF!</v>
      </c>
      <c r="C467" s="150" t="e">
        <f>#REF!</f>
        <v>#REF!</v>
      </c>
      <c r="D467" s="152" t="e">
        <f>#REF!</f>
        <v>#REF!</v>
      </c>
      <c r="E467" s="199" t="e">
        <f>#REF!</f>
        <v>#REF!</v>
      </c>
      <c r="F467" s="152"/>
      <c r="G467" s="152"/>
      <c r="H467" s="115"/>
      <c r="I467" s="115"/>
      <c r="J467" s="115"/>
      <c r="K467" s="115"/>
      <c r="L467" s="115"/>
      <c r="M467" s="115"/>
      <c r="N467" s="115"/>
      <c r="O467" s="115"/>
      <c r="P467" s="115"/>
      <c r="Q467" s="115"/>
      <c r="R467" s="115"/>
      <c r="S467" s="115"/>
      <c r="T467" s="115"/>
      <c r="U467" s="115"/>
      <c r="V467" s="115"/>
    </row>
    <row r="468" spans="1:22" ht="12.75">
      <c r="A468" s="152" t="e">
        <f>#REF!</f>
        <v>#REF!</v>
      </c>
      <c r="B468" s="152" t="e">
        <f>#REF!</f>
        <v>#REF!</v>
      </c>
      <c r="C468" s="150" t="e">
        <f>#REF!</f>
        <v>#REF!</v>
      </c>
      <c r="D468" s="152" t="e">
        <f>#REF!</f>
        <v>#REF!</v>
      </c>
      <c r="E468" s="199" t="e">
        <f>#REF!</f>
        <v>#REF!</v>
      </c>
      <c r="F468" s="152"/>
      <c r="G468" s="152"/>
      <c r="H468" s="115"/>
      <c r="I468" s="115"/>
      <c r="J468" s="115"/>
      <c r="K468" s="115"/>
      <c r="L468" s="115"/>
      <c r="M468" s="115"/>
      <c r="N468" s="115"/>
      <c r="O468" s="115"/>
      <c r="P468" s="115"/>
      <c r="Q468" s="115"/>
      <c r="R468" s="115"/>
      <c r="S468" s="115"/>
      <c r="T468" s="115"/>
      <c r="U468" s="115"/>
      <c r="V468" s="115"/>
    </row>
    <row r="469" spans="1:22" ht="12.75">
      <c r="A469" s="152" t="e">
        <f>#REF!</f>
        <v>#REF!</v>
      </c>
      <c r="B469" s="152" t="e">
        <f>#REF!</f>
        <v>#REF!</v>
      </c>
      <c r="C469" s="150" t="e">
        <f>#REF!</f>
        <v>#REF!</v>
      </c>
      <c r="D469" s="152" t="e">
        <f>#REF!</f>
        <v>#REF!</v>
      </c>
      <c r="E469" s="199" t="e">
        <f>#REF!</f>
        <v>#REF!</v>
      </c>
      <c r="F469" s="152"/>
      <c r="G469" s="152"/>
      <c r="H469" s="115"/>
      <c r="I469" s="115"/>
      <c r="J469" s="115"/>
      <c r="K469" s="115"/>
      <c r="L469" s="115"/>
      <c r="M469" s="115"/>
      <c r="N469" s="115"/>
      <c r="O469" s="115"/>
      <c r="P469" s="115"/>
      <c r="Q469" s="115"/>
      <c r="R469" s="115"/>
      <c r="S469" s="115"/>
      <c r="T469" s="115"/>
      <c r="U469" s="115"/>
      <c r="V469" s="115"/>
    </row>
    <row r="470" spans="1:22" ht="12.75">
      <c r="A470" s="152" t="e">
        <f>#REF!</f>
        <v>#REF!</v>
      </c>
      <c r="B470" s="152" t="e">
        <f>#REF!</f>
        <v>#REF!</v>
      </c>
      <c r="C470" s="150" t="e">
        <f>#REF!</f>
        <v>#REF!</v>
      </c>
      <c r="D470" s="152" t="e">
        <f>#REF!</f>
        <v>#REF!</v>
      </c>
      <c r="E470" s="199" t="e">
        <f>#REF!</f>
        <v>#REF!</v>
      </c>
      <c r="F470" s="152"/>
      <c r="G470" s="152"/>
      <c r="H470" s="115"/>
      <c r="I470" s="115"/>
      <c r="J470" s="115"/>
      <c r="K470" s="115"/>
      <c r="L470" s="115"/>
      <c r="M470" s="115"/>
      <c r="N470" s="115"/>
      <c r="O470" s="115"/>
      <c r="P470" s="115"/>
      <c r="Q470" s="115"/>
      <c r="R470" s="115"/>
      <c r="S470" s="115"/>
      <c r="T470" s="115"/>
      <c r="U470" s="115"/>
      <c r="V470" s="115"/>
    </row>
    <row r="471" spans="1:22" ht="12.75">
      <c r="A471" s="152" t="e">
        <f>#REF!</f>
        <v>#REF!</v>
      </c>
      <c r="B471" s="152" t="e">
        <f>#REF!</f>
        <v>#REF!</v>
      </c>
      <c r="C471" s="150" t="e">
        <f>#REF!</f>
        <v>#REF!</v>
      </c>
      <c r="D471" s="152" t="e">
        <f>#REF!</f>
        <v>#REF!</v>
      </c>
      <c r="E471" s="199" t="e">
        <f>#REF!</f>
        <v>#REF!</v>
      </c>
      <c r="F471" s="152"/>
      <c r="G471" s="152"/>
      <c r="H471" s="115"/>
      <c r="I471" s="115"/>
      <c r="J471" s="115"/>
      <c r="K471" s="115"/>
      <c r="L471" s="115"/>
      <c r="M471" s="115"/>
      <c r="N471" s="115"/>
      <c r="O471" s="115"/>
      <c r="P471" s="115"/>
      <c r="Q471" s="115"/>
      <c r="R471" s="115"/>
      <c r="S471" s="115"/>
      <c r="T471" s="115"/>
      <c r="U471" s="115"/>
      <c r="V471" s="115"/>
    </row>
    <row r="472" spans="1:22" ht="12.75">
      <c r="A472" s="152" t="e">
        <f>#REF!</f>
        <v>#REF!</v>
      </c>
      <c r="B472" s="152" t="e">
        <f>#REF!</f>
        <v>#REF!</v>
      </c>
      <c r="C472" s="150" t="e">
        <f>#REF!</f>
        <v>#REF!</v>
      </c>
      <c r="D472" s="152" t="e">
        <f>#REF!</f>
        <v>#REF!</v>
      </c>
      <c r="E472" s="199" t="e">
        <f>#REF!</f>
        <v>#REF!</v>
      </c>
      <c r="F472" s="152"/>
      <c r="G472" s="152"/>
      <c r="H472" s="115"/>
      <c r="I472" s="115"/>
      <c r="J472" s="115"/>
      <c r="K472" s="115"/>
      <c r="L472" s="115"/>
      <c r="M472" s="115"/>
      <c r="N472" s="115"/>
      <c r="O472" s="115"/>
      <c r="P472" s="115"/>
      <c r="Q472" s="115"/>
      <c r="R472" s="115"/>
      <c r="S472" s="115"/>
      <c r="T472" s="115"/>
      <c r="U472" s="115"/>
      <c r="V472" s="115"/>
    </row>
    <row r="473" spans="1:22" ht="12.75">
      <c r="A473" s="152" t="e">
        <f>#REF!</f>
        <v>#REF!</v>
      </c>
      <c r="B473" s="152" t="e">
        <f>#REF!</f>
        <v>#REF!</v>
      </c>
      <c r="C473" s="150" t="e">
        <f>#REF!</f>
        <v>#REF!</v>
      </c>
      <c r="D473" s="152" t="e">
        <f>#REF!</f>
        <v>#REF!</v>
      </c>
      <c r="E473" s="199" t="e">
        <f>#REF!</f>
        <v>#REF!</v>
      </c>
      <c r="F473" s="152"/>
      <c r="G473" s="152"/>
      <c r="H473" s="115"/>
      <c r="I473" s="115"/>
      <c r="J473" s="115"/>
      <c r="K473" s="115"/>
      <c r="L473" s="115"/>
      <c r="M473" s="115"/>
      <c r="N473" s="115"/>
      <c r="O473" s="115"/>
      <c r="P473" s="115"/>
      <c r="Q473" s="115"/>
      <c r="R473" s="115"/>
      <c r="S473" s="115"/>
      <c r="T473" s="115"/>
      <c r="U473" s="115"/>
      <c r="V473" s="115"/>
    </row>
    <row r="474" spans="1:22" ht="12.75">
      <c r="A474" s="152" t="e">
        <f>#REF!</f>
        <v>#REF!</v>
      </c>
      <c r="B474" s="152" t="e">
        <f>#REF!</f>
        <v>#REF!</v>
      </c>
      <c r="C474" s="150" t="e">
        <f>#REF!</f>
        <v>#REF!</v>
      </c>
      <c r="D474" s="152" t="e">
        <f>#REF!</f>
        <v>#REF!</v>
      </c>
      <c r="E474" s="199" t="e">
        <f>#REF!</f>
        <v>#REF!</v>
      </c>
      <c r="F474" s="152"/>
      <c r="G474" s="152"/>
      <c r="H474" s="115"/>
      <c r="I474" s="115"/>
      <c r="J474" s="115"/>
      <c r="K474" s="115"/>
      <c r="L474" s="115"/>
      <c r="M474" s="115"/>
      <c r="N474" s="115"/>
      <c r="O474" s="115"/>
      <c r="P474" s="115"/>
      <c r="Q474" s="115"/>
      <c r="R474" s="115"/>
      <c r="S474" s="115"/>
      <c r="T474" s="115"/>
      <c r="U474" s="115"/>
      <c r="V474" s="115"/>
    </row>
    <row r="475" spans="1:22" ht="12.75">
      <c r="A475" s="152" t="e">
        <f>#REF!</f>
        <v>#REF!</v>
      </c>
      <c r="B475" s="152" t="e">
        <f>#REF!</f>
        <v>#REF!</v>
      </c>
      <c r="C475" s="150" t="e">
        <f>#REF!</f>
        <v>#REF!</v>
      </c>
      <c r="D475" s="152" t="e">
        <f>#REF!</f>
        <v>#REF!</v>
      </c>
      <c r="E475" s="199" t="e">
        <f>#REF!</f>
        <v>#REF!</v>
      </c>
      <c r="F475" s="152"/>
      <c r="G475" s="152"/>
      <c r="H475" s="115"/>
      <c r="I475" s="115"/>
      <c r="J475" s="115"/>
      <c r="K475" s="115"/>
      <c r="L475" s="115"/>
      <c r="M475" s="115"/>
      <c r="N475" s="115"/>
      <c r="O475" s="115"/>
      <c r="P475" s="115"/>
      <c r="Q475" s="115"/>
      <c r="R475" s="115"/>
      <c r="S475" s="115"/>
      <c r="T475" s="115"/>
      <c r="U475" s="115"/>
      <c r="V475" s="115"/>
    </row>
    <row r="476" spans="1:22" ht="12.75">
      <c r="A476" s="152" t="e">
        <f>#REF!</f>
        <v>#REF!</v>
      </c>
      <c r="B476" s="152" t="e">
        <f>#REF!</f>
        <v>#REF!</v>
      </c>
      <c r="C476" s="150" t="e">
        <f>#REF!</f>
        <v>#REF!</v>
      </c>
      <c r="D476" s="152" t="e">
        <f>#REF!</f>
        <v>#REF!</v>
      </c>
      <c r="E476" s="199" t="e">
        <f>#REF!</f>
        <v>#REF!</v>
      </c>
      <c r="F476" s="152"/>
      <c r="G476" s="152"/>
      <c r="H476" s="115"/>
      <c r="I476" s="115"/>
      <c r="J476" s="115"/>
      <c r="K476" s="115"/>
      <c r="L476" s="115"/>
      <c r="M476" s="115"/>
      <c r="N476" s="115"/>
      <c r="O476" s="115"/>
      <c r="P476" s="115"/>
      <c r="Q476" s="115"/>
      <c r="R476" s="115"/>
      <c r="S476" s="115"/>
      <c r="T476" s="115"/>
      <c r="U476" s="115"/>
      <c r="V476" s="115"/>
    </row>
    <row r="477" spans="1:22" ht="12.75">
      <c r="A477" s="152" t="e">
        <f>#REF!</f>
        <v>#REF!</v>
      </c>
      <c r="B477" s="152" t="e">
        <f>#REF!</f>
        <v>#REF!</v>
      </c>
      <c r="C477" s="150" t="e">
        <f>#REF!</f>
        <v>#REF!</v>
      </c>
      <c r="D477" s="152" t="e">
        <f>#REF!</f>
        <v>#REF!</v>
      </c>
      <c r="E477" s="199" t="e">
        <f>#REF!</f>
        <v>#REF!</v>
      </c>
      <c r="F477" s="152"/>
      <c r="G477" s="152"/>
      <c r="H477" s="115"/>
      <c r="I477" s="115"/>
      <c r="J477" s="115"/>
      <c r="K477" s="115"/>
      <c r="L477" s="115"/>
      <c r="M477" s="115"/>
      <c r="N477" s="115"/>
      <c r="O477" s="115"/>
      <c r="P477" s="115"/>
      <c r="Q477" s="115"/>
      <c r="R477" s="115"/>
      <c r="S477" s="115"/>
      <c r="T477" s="115"/>
      <c r="U477" s="115"/>
      <c r="V477" s="115"/>
    </row>
    <row r="478" spans="1:22" ht="12.75">
      <c r="A478" s="152" t="e">
        <f>#REF!</f>
        <v>#REF!</v>
      </c>
      <c r="B478" s="152" t="e">
        <f>#REF!</f>
        <v>#REF!</v>
      </c>
      <c r="C478" s="150" t="e">
        <f>#REF!</f>
        <v>#REF!</v>
      </c>
      <c r="D478" s="152" t="e">
        <f>#REF!</f>
        <v>#REF!</v>
      </c>
      <c r="E478" s="199" t="e">
        <f>#REF!</f>
        <v>#REF!</v>
      </c>
      <c r="F478" s="152"/>
      <c r="G478" s="152"/>
      <c r="H478" s="115"/>
      <c r="I478" s="115"/>
      <c r="J478" s="115"/>
      <c r="K478" s="115"/>
      <c r="L478" s="115"/>
      <c r="M478" s="115"/>
      <c r="N478" s="115"/>
      <c r="O478" s="115"/>
      <c r="P478" s="115"/>
      <c r="Q478" s="115"/>
      <c r="R478" s="115"/>
      <c r="S478" s="115"/>
      <c r="T478" s="115"/>
      <c r="U478" s="115"/>
      <c r="V478" s="115"/>
    </row>
    <row r="479" spans="1:22" ht="12.75">
      <c r="A479" s="152" t="e">
        <f>#REF!</f>
        <v>#REF!</v>
      </c>
      <c r="B479" s="152" t="e">
        <f>#REF!</f>
        <v>#REF!</v>
      </c>
      <c r="C479" s="150" t="e">
        <f>#REF!</f>
        <v>#REF!</v>
      </c>
      <c r="D479" s="152" t="e">
        <f>#REF!</f>
        <v>#REF!</v>
      </c>
      <c r="E479" s="199" t="e">
        <f>#REF!</f>
        <v>#REF!</v>
      </c>
      <c r="F479" s="152"/>
      <c r="G479" s="152"/>
      <c r="H479" s="115"/>
      <c r="I479" s="115"/>
      <c r="J479" s="115"/>
      <c r="K479" s="115"/>
      <c r="L479" s="115"/>
      <c r="M479" s="115"/>
      <c r="N479" s="115"/>
      <c r="O479" s="115"/>
      <c r="P479" s="115"/>
      <c r="Q479" s="115"/>
      <c r="R479" s="115"/>
      <c r="S479" s="115"/>
      <c r="T479" s="115"/>
      <c r="U479" s="115"/>
      <c r="V479" s="115"/>
    </row>
    <row r="480" spans="1:22" ht="12.75">
      <c r="A480" s="152" t="e">
        <f>#REF!</f>
        <v>#REF!</v>
      </c>
      <c r="B480" s="152" t="e">
        <f>#REF!</f>
        <v>#REF!</v>
      </c>
      <c r="C480" s="150" t="e">
        <f>#REF!</f>
        <v>#REF!</v>
      </c>
      <c r="D480" s="152" t="e">
        <f>#REF!</f>
        <v>#REF!</v>
      </c>
      <c r="E480" s="199" t="e">
        <f>#REF!</f>
        <v>#REF!</v>
      </c>
      <c r="F480" s="152"/>
      <c r="G480" s="152"/>
      <c r="H480" s="115"/>
      <c r="I480" s="115"/>
      <c r="J480" s="115"/>
      <c r="K480" s="115"/>
      <c r="L480" s="115"/>
      <c r="M480" s="115"/>
      <c r="N480" s="115"/>
      <c r="O480" s="115"/>
      <c r="P480" s="115"/>
      <c r="Q480" s="115"/>
      <c r="R480" s="115"/>
      <c r="S480" s="115"/>
      <c r="T480" s="115"/>
      <c r="U480" s="115"/>
      <c r="V480" s="115"/>
    </row>
    <row r="481" spans="1:22" ht="12.75">
      <c r="A481" s="152" t="e">
        <f>#REF!</f>
        <v>#REF!</v>
      </c>
      <c r="B481" s="152" t="e">
        <f>#REF!</f>
        <v>#REF!</v>
      </c>
      <c r="C481" s="150" t="e">
        <f>#REF!</f>
        <v>#REF!</v>
      </c>
      <c r="D481" s="152" t="e">
        <f>#REF!</f>
        <v>#REF!</v>
      </c>
      <c r="E481" s="199" t="e">
        <f>#REF!</f>
        <v>#REF!</v>
      </c>
      <c r="F481" s="152"/>
      <c r="G481" s="152"/>
      <c r="H481" s="115"/>
      <c r="I481" s="115"/>
      <c r="J481" s="115"/>
      <c r="K481" s="115"/>
      <c r="L481" s="115"/>
      <c r="M481" s="115"/>
      <c r="N481" s="115"/>
      <c r="O481" s="115"/>
      <c r="P481" s="115"/>
      <c r="Q481" s="115"/>
      <c r="R481" s="115"/>
      <c r="S481" s="115"/>
      <c r="T481" s="115"/>
      <c r="U481" s="115"/>
      <c r="V481" s="115"/>
    </row>
    <row r="482" spans="1:22" ht="12.75">
      <c r="A482" s="152" t="e">
        <f>#REF!</f>
        <v>#REF!</v>
      </c>
      <c r="B482" s="152" t="e">
        <f>#REF!</f>
        <v>#REF!</v>
      </c>
      <c r="C482" s="150" t="e">
        <f>#REF!</f>
        <v>#REF!</v>
      </c>
      <c r="D482" s="152" t="e">
        <f>#REF!</f>
        <v>#REF!</v>
      </c>
      <c r="E482" s="199" t="e">
        <f>#REF!</f>
        <v>#REF!</v>
      </c>
      <c r="F482" s="152"/>
      <c r="G482" s="152"/>
      <c r="H482" s="115"/>
      <c r="I482" s="115"/>
      <c r="J482" s="115"/>
      <c r="K482" s="115"/>
      <c r="L482" s="115"/>
      <c r="M482" s="115"/>
      <c r="N482" s="115"/>
      <c r="O482" s="115"/>
      <c r="P482" s="115"/>
      <c r="Q482" s="115"/>
      <c r="R482" s="115"/>
      <c r="S482" s="115"/>
      <c r="T482" s="115"/>
      <c r="U482" s="115"/>
      <c r="V482" s="115"/>
    </row>
    <row r="483" spans="1:22" ht="12.75">
      <c r="A483" s="152" t="e">
        <f>#REF!</f>
        <v>#REF!</v>
      </c>
      <c r="B483" s="152" t="e">
        <f>#REF!</f>
        <v>#REF!</v>
      </c>
      <c r="C483" s="150" t="e">
        <f>#REF!</f>
        <v>#REF!</v>
      </c>
      <c r="D483" s="152" t="e">
        <f>#REF!</f>
        <v>#REF!</v>
      </c>
      <c r="E483" s="199" t="e">
        <f>#REF!</f>
        <v>#REF!</v>
      </c>
      <c r="F483" s="152"/>
      <c r="G483" s="152"/>
      <c r="H483" s="115"/>
      <c r="I483" s="115"/>
      <c r="J483" s="115"/>
      <c r="K483" s="115"/>
      <c r="L483" s="115"/>
      <c r="M483" s="115"/>
      <c r="N483" s="115"/>
      <c r="O483" s="115"/>
      <c r="P483" s="115"/>
      <c r="Q483" s="115"/>
      <c r="R483" s="115"/>
      <c r="S483" s="115"/>
      <c r="T483" s="115"/>
      <c r="U483" s="115"/>
      <c r="V483" s="115"/>
    </row>
    <row r="484" spans="1:22" ht="12.75">
      <c r="A484" s="152" t="e">
        <f>#REF!</f>
        <v>#REF!</v>
      </c>
      <c r="B484" s="152" t="e">
        <f>#REF!</f>
        <v>#REF!</v>
      </c>
      <c r="C484" s="150" t="e">
        <f>#REF!</f>
        <v>#REF!</v>
      </c>
      <c r="D484" s="152" t="e">
        <f>#REF!</f>
        <v>#REF!</v>
      </c>
      <c r="E484" s="199" t="e">
        <f>#REF!</f>
        <v>#REF!</v>
      </c>
      <c r="F484" s="152"/>
      <c r="G484" s="152"/>
      <c r="H484" s="115"/>
      <c r="I484" s="115"/>
      <c r="J484" s="115"/>
      <c r="K484" s="115"/>
      <c r="L484" s="115"/>
      <c r="M484" s="115"/>
      <c r="N484" s="115"/>
      <c r="O484" s="115"/>
      <c r="P484" s="115"/>
      <c r="Q484" s="115"/>
      <c r="R484" s="115"/>
      <c r="S484" s="115"/>
      <c r="T484" s="115"/>
      <c r="U484" s="115"/>
      <c r="V484" s="115"/>
    </row>
    <row r="485" spans="1:22" ht="12.75">
      <c r="A485" s="152" t="e">
        <f>#REF!</f>
        <v>#REF!</v>
      </c>
      <c r="B485" s="152" t="e">
        <f>#REF!</f>
        <v>#REF!</v>
      </c>
      <c r="C485" s="150" t="e">
        <f>#REF!</f>
        <v>#REF!</v>
      </c>
      <c r="D485" s="152" t="e">
        <f>#REF!</f>
        <v>#REF!</v>
      </c>
      <c r="E485" s="199" t="e">
        <f>#REF!</f>
        <v>#REF!</v>
      </c>
      <c r="F485" s="152"/>
      <c r="G485" s="152"/>
      <c r="H485" s="115"/>
      <c r="I485" s="115"/>
      <c r="J485" s="115"/>
      <c r="K485" s="115"/>
      <c r="L485" s="115"/>
      <c r="M485" s="115"/>
      <c r="N485" s="115"/>
      <c r="O485" s="115"/>
      <c r="P485" s="115"/>
      <c r="Q485" s="115"/>
      <c r="R485" s="115"/>
      <c r="S485" s="115"/>
      <c r="T485" s="115"/>
      <c r="U485" s="115"/>
      <c r="V485" s="115"/>
    </row>
    <row r="486" spans="1:22" ht="12.75">
      <c r="A486" s="152" t="e">
        <f>#REF!</f>
        <v>#REF!</v>
      </c>
      <c r="B486" s="152" t="e">
        <f>#REF!</f>
        <v>#REF!</v>
      </c>
      <c r="C486" s="150" t="e">
        <f>#REF!</f>
        <v>#REF!</v>
      </c>
      <c r="D486" s="152" t="e">
        <f>#REF!</f>
        <v>#REF!</v>
      </c>
      <c r="E486" s="199" t="e">
        <f>#REF!</f>
        <v>#REF!</v>
      </c>
      <c r="F486" s="152"/>
      <c r="G486" s="152"/>
      <c r="H486" s="115"/>
      <c r="I486" s="115"/>
      <c r="J486" s="115"/>
      <c r="K486" s="115"/>
      <c r="L486" s="115"/>
      <c r="M486" s="115"/>
      <c r="N486" s="115"/>
      <c r="O486" s="115"/>
      <c r="P486" s="115"/>
      <c r="Q486" s="115"/>
      <c r="R486" s="115"/>
      <c r="S486" s="115"/>
      <c r="T486" s="115"/>
      <c r="U486" s="115"/>
      <c r="V486" s="115"/>
    </row>
    <row r="487" spans="1:22" ht="12.75">
      <c r="A487" s="152" t="e">
        <f>#REF!</f>
        <v>#REF!</v>
      </c>
      <c r="B487" s="152" t="e">
        <f>#REF!</f>
        <v>#REF!</v>
      </c>
      <c r="C487" s="150" t="e">
        <f>#REF!</f>
        <v>#REF!</v>
      </c>
      <c r="D487" s="152" t="e">
        <f>#REF!</f>
        <v>#REF!</v>
      </c>
      <c r="E487" s="199" t="e">
        <f>#REF!</f>
        <v>#REF!</v>
      </c>
      <c r="F487" s="152"/>
      <c r="G487" s="152"/>
      <c r="H487" s="115"/>
      <c r="I487" s="115"/>
      <c r="J487" s="115"/>
      <c r="K487" s="115"/>
      <c r="L487" s="115"/>
      <c r="M487" s="115"/>
      <c r="N487" s="115"/>
      <c r="O487" s="115"/>
      <c r="P487" s="115"/>
      <c r="Q487" s="115"/>
      <c r="R487" s="115"/>
      <c r="S487" s="115"/>
      <c r="T487" s="115"/>
      <c r="U487" s="115"/>
      <c r="V487" s="115"/>
    </row>
    <row r="488" spans="1:22" ht="12.75">
      <c r="A488" s="152" t="e">
        <f>#REF!</f>
        <v>#REF!</v>
      </c>
      <c r="B488" s="152" t="e">
        <f>#REF!</f>
        <v>#REF!</v>
      </c>
      <c r="C488" s="150" t="e">
        <f>#REF!</f>
        <v>#REF!</v>
      </c>
      <c r="D488" s="152" t="e">
        <f>#REF!</f>
        <v>#REF!</v>
      </c>
      <c r="E488" s="199" t="e">
        <f>#REF!</f>
        <v>#REF!</v>
      </c>
      <c r="F488" s="152"/>
      <c r="G488" s="152"/>
      <c r="H488" s="115"/>
      <c r="I488" s="115"/>
      <c r="J488" s="115"/>
      <c r="K488" s="115"/>
      <c r="L488" s="115"/>
      <c r="M488" s="115"/>
      <c r="N488" s="115"/>
      <c r="O488" s="115"/>
      <c r="P488" s="115"/>
      <c r="Q488" s="115"/>
      <c r="R488" s="115"/>
      <c r="S488" s="115"/>
      <c r="T488" s="115"/>
      <c r="U488" s="115"/>
      <c r="V488" s="115"/>
    </row>
    <row r="489" spans="1:22" ht="12.75">
      <c r="A489" s="152" t="e">
        <f>#REF!</f>
        <v>#REF!</v>
      </c>
      <c r="B489" s="152" t="e">
        <f>#REF!</f>
        <v>#REF!</v>
      </c>
      <c r="C489" s="150" t="e">
        <f>#REF!</f>
        <v>#REF!</v>
      </c>
      <c r="D489" s="152" t="e">
        <f>#REF!</f>
        <v>#REF!</v>
      </c>
      <c r="E489" s="199" t="e">
        <f>#REF!</f>
        <v>#REF!</v>
      </c>
      <c r="F489" s="152"/>
      <c r="G489" s="152"/>
      <c r="H489" s="115"/>
      <c r="I489" s="115"/>
      <c r="J489" s="115"/>
      <c r="K489" s="115"/>
      <c r="L489" s="115"/>
      <c r="M489" s="115"/>
      <c r="N489" s="115"/>
      <c r="O489" s="115"/>
      <c r="P489" s="115"/>
      <c r="Q489" s="115"/>
      <c r="R489" s="115"/>
      <c r="S489" s="115"/>
      <c r="T489" s="115"/>
      <c r="U489" s="115"/>
      <c r="V489" s="115"/>
    </row>
    <row r="490" spans="1:22" ht="12.75">
      <c r="A490" s="152" t="e">
        <f>#REF!</f>
        <v>#REF!</v>
      </c>
      <c r="B490" s="152" t="e">
        <f>#REF!</f>
        <v>#REF!</v>
      </c>
      <c r="C490" s="150" t="e">
        <f>#REF!</f>
        <v>#REF!</v>
      </c>
      <c r="D490" s="152" t="e">
        <f>#REF!</f>
        <v>#REF!</v>
      </c>
      <c r="E490" s="199" t="e">
        <f>#REF!</f>
        <v>#REF!</v>
      </c>
      <c r="F490" s="152"/>
      <c r="G490" s="152"/>
      <c r="H490" s="115"/>
      <c r="I490" s="115"/>
      <c r="J490" s="115"/>
      <c r="K490" s="115"/>
      <c r="L490" s="115"/>
      <c r="M490" s="115"/>
      <c r="N490" s="115"/>
      <c r="O490" s="115"/>
      <c r="P490" s="115"/>
      <c r="Q490" s="115"/>
      <c r="R490" s="115"/>
      <c r="S490" s="115"/>
      <c r="T490" s="115"/>
      <c r="U490" s="115"/>
      <c r="V490" s="115"/>
    </row>
    <row r="491" spans="1:22" ht="12.75">
      <c r="A491" s="152" t="e">
        <f>#REF!</f>
        <v>#REF!</v>
      </c>
      <c r="B491" s="152" t="e">
        <f>#REF!</f>
        <v>#REF!</v>
      </c>
      <c r="C491" s="150" t="e">
        <f>#REF!</f>
        <v>#REF!</v>
      </c>
      <c r="D491" s="152" t="e">
        <f>#REF!</f>
        <v>#REF!</v>
      </c>
      <c r="E491" s="199" t="e">
        <f>#REF!</f>
        <v>#REF!</v>
      </c>
      <c r="F491" s="152"/>
      <c r="G491" s="152"/>
      <c r="H491" s="115"/>
      <c r="I491" s="115"/>
      <c r="J491" s="115"/>
      <c r="K491" s="115"/>
      <c r="L491" s="115"/>
      <c r="M491" s="115"/>
      <c r="N491" s="115"/>
      <c r="O491" s="115"/>
      <c r="P491" s="115"/>
      <c r="Q491" s="115"/>
      <c r="R491" s="115"/>
      <c r="S491" s="115"/>
      <c r="T491" s="115"/>
      <c r="U491" s="115"/>
      <c r="V491" s="115"/>
    </row>
    <row r="492" spans="1:22" ht="12.75">
      <c r="A492" s="152" t="e">
        <f>#REF!</f>
        <v>#REF!</v>
      </c>
      <c r="B492" s="152" t="e">
        <f>#REF!</f>
        <v>#REF!</v>
      </c>
      <c r="C492" s="150" t="e">
        <f>#REF!</f>
        <v>#REF!</v>
      </c>
      <c r="D492" s="152" t="e">
        <f>#REF!</f>
        <v>#REF!</v>
      </c>
      <c r="E492" s="199" t="e">
        <f>#REF!</f>
        <v>#REF!</v>
      </c>
      <c r="F492" s="152"/>
      <c r="G492" s="152"/>
      <c r="H492" s="115"/>
      <c r="I492" s="115"/>
      <c r="J492" s="115"/>
      <c r="K492" s="115"/>
      <c r="L492" s="115"/>
      <c r="M492" s="115"/>
      <c r="N492" s="115"/>
      <c r="O492" s="115"/>
      <c r="P492" s="115"/>
      <c r="Q492" s="115"/>
      <c r="R492" s="115"/>
      <c r="S492" s="115"/>
      <c r="T492" s="115"/>
      <c r="U492" s="115"/>
      <c r="V492" s="115"/>
    </row>
    <row r="493" spans="1:22" ht="12.75">
      <c r="A493" s="152" t="e">
        <f>#REF!</f>
        <v>#REF!</v>
      </c>
      <c r="B493" s="152" t="e">
        <f>#REF!</f>
        <v>#REF!</v>
      </c>
      <c r="C493" s="150" t="e">
        <f>#REF!</f>
        <v>#REF!</v>
      </c>
      <c r="D493" s="152" t="e">
        <f>#REF!</f>
        <v>#REF!</v>
      </c>
      <c r="E493" s="199" t="e">
        <f>#REF!</f>
        <v>#REF!</v>
      </c>
      <c r="F493" s="152"/>
      <c r="G493" s="152"/>
      <c r="H493" s="115"/>
      <c r="I493" s="115"/>
      <c r="J493" s="115"/>
      <c r="K493" s="115"/>
      <c r="L493" s="115"/>
      <c r="M493" s="115"/>
      <c r="N493" s="115"/>
      <c r="O493" s="115"/>
      <c r="P493" s="115"/>
      <c r="Q493" s="115"/>
      <c r="R493" s="115"/>
      <c r="S493" s="115"/>
      <c r="T493" s="115"/>
      <c r="U493" s="115"/>
      <c r="V493" s="115"/>
    </row>
    <row r="494" spans="1:22" ht="12.75">
      <c r="A494" s="152" t="e">
        <f>#REF!</f>
        <v>#REF!</v>
      </c>
      <c r="B494" s="152" t="e">
        <f>#REF!</f>
        <v>#REF!</v>
      </c>
      <c r="C494" s="150" t="e">
        <f>#REF!</f>
        <v>#REF!</v>
      </c>
      <c r="D494" s="152" t="e">
        <f>#REF!</f>
        <v>#REF!</v>
      </c>
      <c r="E494" s="199" t="e">
        <f>#REF!</f>
        <v>#REF!</v>
      </c>
      <c r="F494" s="152"/>
      <c r="G494" s="152"/>
      <c r="H494" s="115"/>
      <c r="I494" s="115"/>
      <c r="J494" s="115"/>
      <c r="K494" s="115"/>
      <c r="L494" s="115"/>
      <c r="M494" s="115"/>
      <c r="N494" s="115"/>
      <c r="O494" s="115"/>
      <c r="P494" s="115"/>
      <c r="Q494" s="115"/>
      <c r="R494" s="115"/>
      <c r="S494" s="115"/>
      <c r="T494" s="115"/>
      <c r="U494" s="115"/>
      <c r="V494" s="115"/>
    </row>
    <row r="495" spans="1:22" ht="12.75">
      <c r="A495" s="152" t="e">
        <f>#REF!</f>
        <v>#REF!</v>
      </c>
      <c r="B495" s="152" t="e">
        <f>#REF!</f>
        <v>#REF!</v>
      </c>
      <c r="C495" s="150" t="e">
        <f>#REF!</f>
        <v>#REF!</v>
      </c>
      <c r="D495" s="152" t="e">
        <f>#REF!</f>
        <v>#REF!</v>
      </c>
      <c r="E495" s="199" t="e">
        <f>#REF!</f>
        <v>#REF!</v>
      </c>
      <c r="F495" s="152"/>
      <c r="G495" s="152"/>
      <c r="H495" s="115"/>
      <c r="I495" s="115"/>
      <c r="J495" s="115"/>
      <c r="K495" s="115"/>
      <c r="L495" s="115"/>
      <c r="M495" s="115"/>
      <c r="N495" s="115"/>
      <c r="O495" s="115"/>
      <c r="P495" s="115"/>
      <c r="Q495" s="115"/>
      <c r="R495" s="115"/>
      <c r="S495" s="115"/>
      <c r="T495" s="115"/>
      <c r="U495" s="115"/>
      <c r="V495" s="115"/>
    </row>
    <row r="496" spans="1:22" ht="12.75">
      <c r="A496" s="152" t="e">
        <f>#REF!</f>
        <v>#REF!</v>
      </c>
      <c r="B496" s="152" t="e">
        <f>#REF!</f>
        <v>#REF!</v>
      </c>
      <c r="C496" s="150" t="e">
        <f>#REF!</f>
        <v>#REF!</v>
      </c>
      <c r="D496" s="152" t="e">
        <f>#REF!</f>
        <v>#REF!</v>
      </c>
      <c r="E496" s="199" t="e">
        <f>#REF!</f>
        <v>#REF!</v>
      </c>
      <c r="F496" s="152"/>
      <c r="G496" s="152"/>
      <c r="H496" s="115"/>
      <c r="I496" s="115"/>
      <c r="J496" s="115"/>
      <c r="K496" s="115"/>
      <c r="L496" s="115"/>
      <c r="M496" s="115"/>
      <c r="N496" s="115"/>
      <c r="O496" s="115"/>
      <c r="P496" s="115"/>
      <c r="Q496" s="115"/>
      <c r="R496" s="115"/>
      <c r="S496" s="115"/>
      <c r="T496" s="115"/>
      <c r="U496" s="115"/>
      <c r="V496" s="115"/>
    </row>
    <row r="497" spans="1:22" ht="12.75">
      <c r="A497" s="152" t="e">
        <f>#REF!</f>
        <v>#REF!</v>
      </c>
      <c r="B497" s="152" t="e">
        <f>#REF!</f>
        <v>#REF!</v>
      </c>
      <c r="C497" s="150" t="e">
        <f>#REF!</f>
        <v>#REF!</v>
      </c>
      <c r="D497" s="152" t="e">
        <f>#REF!</f>
        <v>#REF!</v>
      </c>
      <c r="E497" s="199" t="e">
        <f>#REF!</f>
        <v>#REF!</v>
      </c>
      <c r="F497" s="152"/>
      <c r="G497" s="152"/>
      <c r="H497" s="115"/>
      <c r="I497" s="115"/>
      <c r="J497" s="115"/>
      <c r="K497" s="115"/>
      <c r="L497" s="115"/>
      <c r="M497" s="115"/>
      <c r="N497" s="115"/>
      <c r="O497" s="115"/>
      <c r="P497" s="115"/>
      <c r="Q497" s="115"/>
      <c r="R497" s="115"/>
      <c r="S497" s="115"/>
      <c r="T497" s="115"/>
      <c r="U497" s="115"/>
      <c r="V497" s="115"/>
    </row>
    <row r="498" spans="1:22" ht="12.75">
      <c r="A498" s="152" t="e">
        <f>#REF!</f>
        <v>#REF!</v>
      </c>
      <c r="B498" s="152" t="e">
        <f>#REF!</f>
        <v>#REF!</v>
      </c>
      <c r="C498" s="150" t="e">
        <f>#REF!</f>
        <v>#REF!</v>
      </c>
      <c r="D498" s="152" t="e">
        <f>#REF!</f>
        <v>#REF!</v>
      </c>
      <c r="E498" s="199" t="e">
        <f>#REF!</f>
        <v>#REF!</v>
      </c>
      <c r="F498" s="152"/>
      <c r="G498" s="152"/>
      <c r="H498" s="115"/>
      <c r="I498" s="115"/>
      <c r="J498" s="115"/>
      <c r="K498" s="115"/>
      <c r="L498" s="115"/>
      <c r="M498" s="115"/>
      <c r="N498" s="115"/>
      <c r="O498" s="115"/>
      <c r="P498" s="115"/>
      <c r="Q498" s="115"/>
      <c r="R498" s="115"/>
      <c r="S498" s="115"/>
      <c r="T498" s="115"/>
      <c r="U498" s="115"/>
      <c r="V498" s="115"/>
    </row>
    <row r="499" spans="1:22" ht="12.75">
      <c r="A499" s="152" t="e">
        <f>#REF!</f>
        <v>#REF!</v>
      </c>
      <c r="B499" s="152" t="e">
        <f>#REF!</f>
        <v>#REF!</v>
      </c>
      <c r="C499" s="150" t="e">
        <f>#REF!</f>
        <v>#REF!</v>
      </c>
      <c r="D499" s="152" t="e">
        <f>#REF!</f>
        <v>#REF!</v>
      </c>
      <c r="E499" s="199" t="e">
        <f>#REF!</f>
        <v>#REF!</v>
      </c>
      <c r="F499" s="152"/>
      <c r="G499" s="152"/>
      <c r="H499" s="115"/>
      <c r="I499" s="115"/>
      <c r="J499" s="115"/>
      <c r="K499" s="115"/>
      <c r="L499" s="115"/>
      <c r="M499" s="115"/>
      <c r="N499" s="115"/>
      <c r="O499" s="115"/>
      <c r="P499" s="115"/>
      <c r="Q499" s="115"/>
      <c r="R499" s="115"/>
      <c r="S499" s="115"/>
      <c r="T499" s="115"/>
      <c r="U499" s="115"/>
      <c r="V499" s="115"/>
    </row>
    <row r="500" spans="1:22" ht="12.75">
      <c r="A500" s="152" t="e">
        <f>#REF!</f>
        <v>#REF!</v>
      </c>
      <c r="B500" s="152" t="e">
        <f>#REF!</f>
        <v>#REF!</v>
      </c>
      <c r="C500" s="150" t="e">
        <f>#REF!</f>
        <v>#REF!</v>
      </c>
      <c r="D500" s="152" t="e">
        <f>#REF!</f>
        <v>#REF!</v>
      </c>
      <c r="E500" s="199" t="e">
        <f>#REF!</f>
        <v>#REF!</v>
      </c>
      <c r="F500" s="152"/>
      <c r="G500" s="152"/>
      <c r="H500" s="115"/>
      <c r="I500" s="115"/>
      <c r="J500" s="115"/>
      <c r="K500" s="115"/>
      <c r="L500" s="115"/>
      <c r="M500" s="115"/>
      <c r="N500" s="115"/>
      <c r="O500" s="115"/>
      <c r="P500" s="115"/>
      <c r="Q500" s="115"/>
      <c r="R500" s="115"/>
      <c r="S500" s="115"/>
      <c r="T500" s="115"/>
      <c r="U500" s="115"/>
      <c r="V500" s="115"/>
    </row>
    <row r="501" spans="1:22" ht="12.75">
      <c r="A501" s="152" t="e">
        <f>#REF!</f>
        <v>#REF!</v>
      </c>
      <c r="B501" s="152" t="e">
        <f>#REF!</f>
        <v>#REF!</v>
      </c>
      <c r="C501" s="150" t="e">
        <f>#REF!</f>
        <v>#REF!</v>
      </c>
      <c r="D501" s="152" t="e">
        <f>#REF!</f>
        <v>#REF!</v>
      </c>
      <c r="E501" s="199" t="e">
        <f>#REF!</f>
        <v>#REF!</v>
      </c>
      <c r="F501" s="152"/>
      <c r="G501" s="152"/>
      <c r="H501" s="115"/>
      <c r="I501" s="115"/>
      <c r="J501" s="115"/>
      <c r="K501" s="115"/>
      <c r="L501" s="115"/>
      <c r="M501" s="115"/>
      <c r="N501" s="115"/>
      <c r="O501" s="115"/>
      <c r="P501" s="115"/>
      <c r="Q501" s="115"/>
      <c r="R501" s="115"/>
      <c r="S501" s="115"/>
      <c r="T501" s="115"/>
      <c r="U501" s="115"/>
      <c r="V501" s="115"/>
    </row>
    <row r="502" spans="1:22" ht="12.75">
      <c r="A502" s="152" t="e">
        <f>#REF!</f>
        <v>#REF!</v>
      </c>
      <c r="B502" s="152" t="e">
        <f>#REF!</f>
        <v>#REF!</v>
      </c>
      <c r="C502" s="150" t="e">
        <f>#REF!</f>
        <v>#REF!</v>
      </c>
      <c r="D502" s="152" t="e">
        <f>#REF!</f>
        <v>#REF!</v>
      </c>
      <c r="E502" s="199" t="e">
        <f>#REF!</f>
        <v>#REF!</v>
      </c>
      <c r="F502" s="152"/>
      <c r="G502" s="152"/>
      <c r="H502" s="115"/>
      <c r="I502" s="115"/>
      <c r="J502" s="115"/>
      <c r="K502" s="115"/>
      <c r="L502" s="115"/>
      <c r="M502" s="115"/>
      <c r="N502" s="115"/>
      <c r="O502" s="115"/>
      <c r="P502" s="115"/>
      <c r="Q502" s="115"/>
      <c r="R502" s="115"/>
      <c r="S502" s="115"/>
      <c r="T502" s="115"/>
      <c r="U502" s="115"/>
      <c r="V502" s="115"/>
    </row>
    <row r="503" spans="1:22" ht="12.75">
      <c r="A503" s="152" t="e">
        <f>#REF!</f>
        <v>#REF!</v>
      </c>
      <c r="B503" s="152" t="e">
        <f>#REF!</f>
        <v>#REF!</v>
      </c>
      <c r="C503" s="150" t="e">
        <f>#REF!</f>
        <v>#REF!</v>
      </c>
      <c r="D503" s="152" t="e">
        <f>#REF!</f>
        <v>#REF!</v>
      </c>
      <c r="E503" s="199" t="e">
        <f>#REF!</f>
        <v>#REF!</v>
      </c>
      <c r="F503" s="152"/>
      <c r="G503" s="152"/>
      <c r="H503" s="115"/>
      <c r="I503" s="115"/>
      <c r="J503" s="115"/>
      <c r="K503" s="115"/>
      <c r="L503" s="115"/>
      <c r="M503" s="115"/>
      <c r="N503" s="115"/>
      <c r="O503" s="115"/>
      <c r="P503" s="115"/>
      <c r="Q503" s="115"/>
      <c r="R503" s="115"/>
      <c r="S503" s="115"/>
      <c r="T503" s="115"/>
      <c r="U503" s="115"/>
      <c r="V503" s="115"/>
    </row>
    <row r="504" spans="1:22" ht="12.75">
      <c r="A504" s="152" t="e">
        <f>#REF!</f>
        <v>#REF!</v>
      </c>
      <c r="B504" s="152" t="e">
        <f>#REF!</f>
        <v>#REF!</v>
      </c>
      <c r="C504" s="150" t="e">
        <f>#REF!</f>
        <v>#REF!</v>
      </c>
      <c r="D504" s="152" t="e">
        <f>#REF!</f>
        <v>#REF!</v>
      </c>
      <c r="E504" s="199" t="e">
        <f>#REF!</f>
        <v>#REF!</v>
      </c>
      <c r="F504" s="152"/>
      <c r="G504" s="152"/>
      <c r="H504" s="115"/>
      <c r="I504" s="115"/>
      <c r="J504" s="115"/>
      <c r="K504" s="115"/>
      <c r="L504" s="115"/>
      <c r="M504" s="115"/>
      <c r="N504" s="115"/>
      <c r="O504" s="115"/>
      <c r="P504" s="115"/>
      <c r="Q504" s="115"/>
      <c r="R504" s="115"/>
      <c r="S504" s="115"/>
      <c r="T504" s="115"/>
      <c r="U504" s="115"/>
      <c r="V504" s="115"/>
    </row>
    <row r="505" spans="1:22" ht="12.75">
      <c r="A505" s="152" t="e">
        <f>#REF!</f>
        <v>#REF!</v>
      </c>
      <c r="B505" s="152" t="e">
        <f>#REF!</f>
        <v>#REF!</v>
      </c>
      <c r="C505" s="150" t="e">
        <f>#REF!</f>
        <v>#REF!</v>
      </c>
      <c r="D505" s="152" t="e">
        <f>#REF!</f>
        <v>#REF!</v>
      </c>
      <c r="E505" s="199" t="e">
        <f>#REF!</f>
        <v>#REF!</v>
      </c>
      <c r="F505" s="152"/>
      <c r="G505" s="152"/>
      <c r="H505" s="115"/>
      <c r="I505" s="115"/>
      <c r="J505" s="115"/>
      <c r="K505" s="115"/>
      <c r="L505" s="115"/>
      <c r="M505" s="115"/>
      <c r="N505" s="115"/>
      <c r="O505" s="115"/>
      <c r="P505" s="115"/>
      <c r="Q505" s="115"/>
      <c r="R505" s="115"/>
      <c r="S505" s="115"/>
      <c r="T505" s="115"/>
      <c r="U505" s="115"/>
      <c r="V505" s="115"/>
    </row>
    <row r="506" spans="1:22" ht="12.75">
      <c r="A506" s="152" t="e">
        <f>#REF!</f>
        <v>#REF!</v>
      </c>
      <c r="B506" s="152" t="e">
        <f>#REF!</f>
        <v>#REF!</v>
      </c>
      <c r="C506" s="150" t="e">
        <f>#REF!</f>
        <v>#REF!</v>
      </c>
      <c r="D506" s="152" t="e">
        <f>#REF!</f>
        <v>#REF!</v>
      </c>
      <c r="E506" s="199" t="e">
        <f>#REF!</f>
        <v>#REF!</v>
      </c>
      <c r="F506" s="152"/>
      <c r="G506" s="152"/>
      <c r="H506" s="115"/>
      <c r="I506" s="115"/>
      <c r="J506" s="115"/>
      <c r="K506" s="115"/>
      <c r="L506" s="115"/>
      <c r="M506" s="115"/>
      <c r="N506" s="115"/>
      <c r="O506" s="115"/>
      <c r="P506" s="115"/>
      <c r="Q506" s="115"/>
      <c r="R506" s="115"/>
      <c r="S506" s="115"/>
      <c r="T506" s="115"/>
      <c r="U506" s="115"/>
      <c r="V506" s="115"/>
    </row>
    <row r="507" spans="1:22" ht="12.75">
      <c r="A507" s="152" t="e">
        <f>#REF!</f>
        <v>#REF!</v>
      </c>
      <c r="B507" s="152" t="e">
        <f>#REF!</f>
        <v>#REF!</v>
      </c>
      <c r="C507" s="150" t="e">
        <f>#REF!</f>
        <v>#REF!</v>
      </c>
      <c r="D507" s="152" t="e">
        <f>#REF!</f>
        <v>#REF!</v>
      </c>
      <c r="E507" s="199" t="e">
        <f>#REF!</f>
        <v>#REF!</v>
      </c>
      <c r="F507" s="152"/>
      <c r="G507" s="152"/>
      <c r="H507" s="115"/>
      <c r="I507" s="115"/>
      <c r="J507" s="115"/>
      <c r="K507" s="115"/>
      <c r="L507" s="115"/>
      <c r="M507" s="115"/>
      <c r="N507" s="115"/>
      <c r="O507" s="115"/>
      <c r="P507" s="115"/>
      <c r="Q507" s="115"/>
      <c r="R507" s="115"/>
      <c r="S507" s="115"/>
      <c r="T507" s="115"/>
      <c r="U507" s="115"/>
      <c r="V507" s="115"/>
    </row>
    <row r="508" spans="1:22" ht="12.75">
      <c r="A508" s="152" t="e">
        <f>#REF!</f>
        <v>#REF!</v>
      </c>
      <c r="B508" s="152" t="e">
        <f>#REF!</f>
        <v>#REF!</v>
      </c>
      <c r="C508" s="150" t="e">
        <f>#REF!</f>
        <v>#REF!</v>
      </c>
      <c r="D508" s="152" t="e">
        <f>#REF!</f>
        <v>#REF!</v>
      </c>
      <c r="E508" s="199" t="e">
        <f>#REF!</f>
        <v>#REF!</v>
      </c>
      <c r="F508" s="152"/>
      <c r="G508" s="152"/>
      <c r="H508" s="115"/>
      <c r="I508" s="115"/>
      <c r="J508" s="115"/>
      <c r="K508" s="115"/>
      <c r="L508" s="115"/>
      <c r="M508" s="115"/>
      <c r="N508" s="115"/>
      <c r="O508" s="115"/>
      <c r="P508" s="115"/>
      <c r="Q508" s="115"/>
      <c r="R508" s="115"/>
      <c r="S508" s="115"/>
      <c r="T508" s="115"/>
      <c r="U508" s="115"/>
      <c r="V508" s="115"/>
    </row>
    <row r="509" spans="1:22" ht="12.75">
      <c r="A509" s="152" t="e">
        <f>#REF!</f>
        <v>#REF!</v>
      </c>
      <c r="B509" s="152" t="e">
        <f>#REF!</f>
        <v>#REF!</v>
      </c>
      <c r="C509" s="150" t="e">
        <f>#REF!</f>
        <v>#REF!</v>
      </c>
      <c r="D509" s="152" t="e">
        <f>#REF!</f>
        <v>#REF!</v>
      </c>
      <c r="E509" s="199" t="e">
        <f>#REF!</f>
        <v>#REF!</v>
      </c>
      <c r="F509" s="152"/>
      <c r="G509" s="152"/>
      <c r="H509" s="115"/>
      <c r="I509" s="115"/>
      <c r="J509" s="115"/>
      <c r="K509" s="115"/>
      <c r="L509" s="115"/>
      <c r="M509" s="115"/>
      <c r="N509" s="115"/>
      <c r="O509" s="115"/>
      <c r="P509" s="115"/>
      <c r="Q509" s="115"/>
      <c r="R509" s="115"/>
      <c r="S509" s="115"/>
      <c r="T509" s="115"/>
      <c r="U509" s="115"/>
      <c r="V509" s="115"/>
    </row>
    <row r="510" spans="1:22" ht="12.75">
      <c r="A510" s="152" t="e">
        <f>#REF!</f>
        <v>#REF!</v>
      </c>
      <c r="B510" s="152" t="e">
        <f>#REF!</f>
        <v>#REF!</v>
      </c>
      <c r="C510" s="150" t="e">
        <f>#REF!</f>
        <v>#REF!</v>
      </c>
      <c r="D510" s="152" t="e">
        <f>#REF!</f>
        <v>#REF!</v>
      </c>
      <c r="E510" s="199" t="e">
        <f>#REF!</f>
        <v>#REF!</v>
      </c>
      <c r="F510" s="152"/>
      <c r="G510" s="152"/>
      <c r="H510" s="115"/>
      <c r="I510" s="115"/>
      <c r="J510" s="115"/>
      <c r="K510" s="115"/>
      <c r="L510" s="115"/>
      <c r="M510" s="115"/>
      <c r="N510" s="115"/>
      <c r="O510" s="115"/>
      <c r="P510" s="115"/>
      <c r="Q510" s="115"/>
      <c r="R510" s="115"/>
      <c r="S510" s="115"/>
      <c r="T510" s="115"/>
      <c r="U510" s="115"/>
      <c r="V510" s="115"/>
    </row>
    <row r="511" spans="1:22" ht="12.75">
      <c r="A511" s="152" t="e">
        <f>#REF!</f>
        <v>#REF!</v>
      </c>
      <c r="B511" s="152" t="e">
        <f>#REF!</f>
        <v>#REF!</v>
      </c>
      <c r="C511" s="150" t="e">
        <f>#REF!</f>
        <v>#REF!</v>
      </c>
      <c r="D511" s="152" t="e">
        <f>#REF!</f>
        <v>#REF!</v>
      </c>
      <c r="E511" s="199" t="e">
        <f>#REF!</f>
        <v>#REF!</v>
      </c>
      <c r="F511" s="152"/>
      <c r="G511" s="152"/>
      <c r="H511" s="115"/>
      <c r="I511" s="115"/>
      <c r="J511" s="115"/>
      <c r="K511" s="115"/>
      <c r="L511" s="115"/>
      <c r="M511" s="115"/>
      <c r="N511" s="115"/>
      <c r="O511" s="115"/>
      <c r="P511" s="115"/>
      <c r="Q511" s="115"/>
      <c r="R511" s="115"/>
      <c r="S511" s="115"/>
      <c r="T511" s="115"/>
      <c r="U511" s="115"/>
      <c r="V511" s="115"/>
    </row>
    <row r="512" spans="1:22" ht="12.75">
      <c r="A512" s="152" t="e">
        <f>#REF!</f>
        <v>#REF!</v>
      </c>
      <c r="B512" s="152" t="e">
        <f>#REF!</f>
        <v>#REF!</v>
      </c>
      <c r="C512" s="150" t="e">
        <f>#REF!</f>
        <v>#REF!</v>
      </c>
      <c r="D512" s="152" t="e">
        <f>#REF!</f>
        <v>#REF!</v>
      </c>
      <c r="E512" s="199" t="e">
        <f>#REF!</f>
        <v>#REF!</v>
      </c>
      <c r="F512" s="152"/>
      <c r="G512" s="152"/>
      <c r="H512" s="115"/>
      <c r="I512" s="115"/>
      <c r="J512" s="115"/>
      <c r="K512" s="115"/>
      <c r="L512" s="115"/>
      <c r="M512" s="115"/>
      <c r="N512" s="115"/>
      <c r="O512" s="115"/>
      <c r="P512" s="115"/>
      <c r="Q512" s="115"/>
      <c r="R512" s="115"/>
      <c r="S512" s="115"/>
      <c r="T512" s="115"/>
      <c r="U512" s="115"/>
      <c r="V512" s="115"/>
    </row>
    <row r="513" spans="1:22" ht="12.75">
      <c r="A513" s="152" t="e">
        <f>#REF!</f>
        <v>#REF!</v>
      </c>
      <c r="B513" s="152" t="e">
        <f>#REF!</f>
        <v>#REF!</v>
      </c>
      <c r="C513" s="150" t="e">
        <f>#REF!</f>
        <v>#REF!</v>
      </c>
      <c r="D513" s="152" t="e">
        <f>#REF!</f>
        <v>#REF!</v>
      </c>
      <c r="E513" s="199" t="e">
        <f>#REF!</f>
        <v>#REF!</v>
      </c>
      <c r="F513" s="152"/>
      <c r="G513" s="152"/>
      <c r="H513" s="115"/>
      <c r="I513" s="115"/>
      <c r="J513" s="115"/>
      <c r="K513" s="115"/>
      <c r="L513" s="115"/>
      <c r="M513" s="115"/>
      <c r="N513" s="115"/>
      <c r="O513" s="115"/>
      <c r="P513" s="115"/>
      <c r="Q513" s="115"/>
      <c r="R513" s="115"/>
      <c r="S513" s="115"/>
      <c r="T513" s="115"/>
      <c r="U513" s="115"/>
      <c r="V513" s="115"/>
    </row>
    <row r="514" spans="1:22" ht="12.75">
      <c r="A514" s="152" t="e">
        <f>#REF!</f>
        <v>#REF!</v>
      </c>
      <c r="B514" s="152" t="e">
        <f>#REF!</f>
        <v>#REF!</v>
      </c>
      <c r="C514" s="150" t="e">
        <f>#REF!</f>
        <v>#REF!</v>
      </c>
      <c r="D514" s="152" t="e">
        <f>#REF!</f>
        <v>#REF!</v>
      </c>
      <c r="E514" s="199" t="e">
        <f>#REF!</f>
        <v>#REF!</v>
      </c>
      <c r="F514" s="152"/>
      <c r="G514" s="152"/>
      <c r="H514" s="115"/>
      <c r="I514" s="115"/>
      <c r="J514" s="115"/>
      <c r="K514" s="115"/>
      <c r="L514" s="115"/>
      <c r="M514" s="115"/>
      <c r="N514" s="115"/>
      <c r="O514" s="115"/>
      <c r="P514" s="115"/>
      <c r="Q514" s="115"/>
      <c r="R514" s="115"/>
      <c r="S514" s="115"/>
      <c r="T514" s="115"/>
      <c r="U514" s="115"/>
      <c r="V514" s="115"/>
    </row>
    <row r="515" spans="1:22" ht="12.75">
      <c r="A515" s="152" t="e">
        <f>#REF!</f>
        <v>#REF!</v>
      </c>
      <c r="B515" s="152" t="e">
        <f>#REF!</f>
        <v>#REF!</v>
      </c>
      <c r="C515" s="150" t="e">
        <f>#REF!</f>
        <v>#REF!</v>
      </c>
      <c r="D515" s="152" t="e">
        <f>#REF!</f>
        <v>#REF!</v>
      </c>
      <c r="E515" s="199" t="e">
        <f>#REF!</f>
        <v>#REF!</v>
      </c>
      <c r="F515" s="152"/>
      <c r="G515" s="152"/>
      <c r="H515" s="115"/>
      <c r="I515" s="115"/>
      <c r="J515" s="115"/>
      <c r="K515" s="115"/>
      <c r="L515" s="115"/>
      <c r="M515" s="115"/>
      <c r="N515" s="115"/>
      <c r="O515" s="115"/>
      <c r="P515" s="115"/>
      <c r="Q515" s="115"/>
      <c r="R515" s="115"/>
      <c r="S515" s="115"/>
      <c r="T515" s="115"/>
      <c r="U515" s="115"/>
      <c r="V515" s="115"/>
    </row>
    <row r="516" spans="1:22" ht="12.75">
      <c r="A516" s="152" t="e">
        <f>#REF!</f>
        <v>#REF!</v>
      </c>
      <c r="B516" s="152" t="e">
        <f>#REF!</f>
        <v>#REF!</v>
      </c>
      <c r="C516" s="150" t="e">
        <f>#REF!</f>
        <v>#REF!</v>
      </c>
      <c r="D516" s="152" t="e">
        <f>#REF!</f>
        <v>#REF!</v>
      </c>
      <c r="E516" s="199" t="e">
        <f>#REF!</f>
        <v>#REF!</v>
      </c>
      <c r="F516" s="152"/>
      <c r="G516" s="152"/>
      <c r="H516" s="115"/>
      <c r="I516" s="115"/>
      <c r="J516" s="115"/>
      <c r="K516" s="115"/>
      <c r="L516" s="115"/>
      <c r="M516" s="115"/>
      <c r="N516" s="115"/>
      <c r="O516" s="115"/>
      <c r="P516" s="115"/>
      <c r="Q516" s="115"/>
      <c r="R516" s="115"/>
      <c r="S516" s="115"/>
      <c r="T516" s="115"/>
      <c r="U516" s="115"/>
      <c r="V516" s="115"/>
    </row>
    <row r="517" spans="1:22" ht="12.75">
      <c r="A517" s="152" t="e">
        <f>#REF!</f>
        <v>#REF!</v>
      </c>
      <c r="B517" s="152" t="e">
        <f>#REF!</f>
        <v>#REF!</v>
      </c>
      <c r="C517" s="150" t="e">
        <f>#REF!</f>
        <v>#REF!</v>
      </c>
      <c r="D517" s="152" t="e">
        <f>#REF!</f>
        <v>#REF!</v>
      </c>
      <c r="E517" s="199" t="e">
        <f>#REF!</f>
        <v>#REF!</v>
      </c>
      <c r="F517" s="152"/>
      <c r="G517" s="152"/>
      <c r="H517" s="115"/>
      <c r="I517" s="115"/>
      <c r="J517" s="115"/>
      <c r="K517" s="115"/>
      <c r="L517" s="115"/>
      <c r="M517" s="115"/>
      <c r="N517" s="115"/>
      <c r="O517" s="115"/>
      <c r="P517" s="115"/>
      <c r="Q517" s="115"/>
      <c r="R517" s="115"/>
      <c r="S517" s="115"/>
      <c r="T517" s="115"/>
      <c r="U517" s="115"/>
      <c r="V517" s="115"/>
    </row>
    <row r="518" spans="1:22" ht="12.75">
      <c r="A518" s="152" t="e">
        <f>#REF!</f>
        <v>#REF!</v>
      </c>
      <c r="B518" s="152" t="e">
        <f>#REF!</f>
        <v>#REF!</v>
      </c>
      <c r="C518" s="150" t="e">
        <f>#REF!</f>
        <v>#REF!</v>
      </c>
      <c r="D518" s="152" t="e">
        <f>#REF!</f>
        <v>#REF!</v>
      </c>
      <c r="E518" s="199" t="e">
        <f>#REF!</f>
        <v>#REF!</v>
      </c>
      <c r="F518" s="152"/>
      <c r="G518" s="152"/>
      <c r="H518" s="115"/>
      <c r="I518" s="115"/>
      <c r="J518" s="115"/>
      <c r="K518" s="115"/>
      <c r="L518" s="115"/>
      <c r="M518" s="115"/>
      <c r="N518" s="115"/>
      <c r="O518" s="115"/>
      <c r="P518" s="115"/>
      <c r="Q518" s="115"/>
      <c r="R518" s="115"/>
      <c r="S518" s="115"/>
      <c r="T518" s="115"/>
      <c r="U518" s="115"/>
      <c r="V518" s="115"/>
    </row>
    <row r="519" spans="1:22" ht="12.75">
      <c r="A519" s="152" t="e">
        <f>#REF!</f>
        <v>#REF!</v>
      </c>
      <c r="B519" s="152" t="e">
        <f>#REF!</f>
        <v>#REF!</v>
      </c>
      <c r="C519" s="150" t="e">
        <f>#REF!</f>
        <v>#REF!</v>
      </c>
      <c r="D519" s="152" t="e">
        <f>#REF!</f>
        <v>#REF!</v>
      </c>
      <c r="E519" s="199" t="e">
        <f>#REF!</f>
        <v>#REF!</v>
      </c>
      <c r="F519" s="152"/>
      <c r="G519" s="152"/>
      <c r="H519" s="115"/>
      <c r="I519" s="115"/>
      <c r="J519" s="115"/>
      <c r="K519" s="115"/>
      <c r="L519" s="115"/>
      <c r="M519" s="115"/>
      <c r="N519" s="115"/>
      <c r="O519" s="115"/>
      <c r="P519" s="115"/>
      <c r="Q519" s="115"/>
      <c r="R519" s="115"/>
      <c r="S519" s="115"/>
      <c r="T519" s="115"/>
      <c r="U519" s="115"/>
      <c r="V519" s="115"/>
    </row>
    <row r="520" spans="1:22" ht="12.75">
      <c r="A520" s="152" t="e">
        <f>#REF!</f>
        <v>#REF!</v>
      </c>
      <c r="B520" s="152" t="e">
        <f>#REF!</f>
        <v>#REF!</v>
      </c>
      <c r="C520" s="150" t="e">
        <f>#REF!</f>
        <v>#REF!</v>
      </c>
      <c r="D520" s="152" t="e">
        <f>#REF!</f>
        <v>#REF!</v>
      </c>
      <c r="E520" s="199" t="e">
        <f>#REF!</f>
        <v>#REF!</v>
      </c>
      <c r="F520" s="152"/>
      <c r="G520" s="152"/>
      <c r="H520" s="115"/>
      <c r="I520" s="115"/>
      <c r="J520" s="115"/>
      <c r="K520" s="115"/>
      <c r="L520" s="115"/>
      <c r="M520" s="115"/>
      <c r="N520" s="115"/>
      <c r="O520" s="115"/>
      <c r="P520" s="115"/>
      <c r="Q520" s="115"/>
      <c r="R520" s="115"/>
      <c r="S520" s="115"/>
      <c r="T520" s="115"/>
      <c r="U520" s="115"/>
      <c r="V520" s="115"/>
    </row>
    <row r="521" spans="1:22" ht="12.75">
      <c r="A521" s="152" t="e">
        <f>#REF!</f>
        <v>#REF!</v>
      </c>
      <c r="B521" s="152" t="e">
        <f>#REF!</f>
        <v>#REF!</v>
      </c>
      <c r="C521" s="150" t="e">
        <f>#REF!</f>
        <v>#REF!</v>
      </c>
      <c r="D521" s="152" t="e">
        <f>#REF!</f>
        <v>#REF!</v>
      </c>
      <c r="E521" s="199" t="e">
        <f>#REF!</f>
        <v>#REF!</v>
      </c>
      <c r="F521" s="152"/>
      <c r="G521" s="152"/>
      <c r="H521" s="115"/>
      <c r="I521" s="115"/>
      <c r="J521" s="115"/>
      <c r="K521" s="115"/>
      <c r="L521" s="115"/>
      <c r="M521" s="115"/>
      <c r="N521" s="115"/>
      <c r="O521" s="115"/>
      <c r="P521" s="115"/>
      <c r="Q521" s="115"/>
      <c r="R521" s="115"/>
      <c r="S521" s="115"/>
      <c r="T521" s="115"/>
      <c r="U521" s="115"/>
      <c r="V521" s="115"/>
    </row>
    <row r="522" spans="1:22" ht="12.75">
      <c r="A522" s="152" t="e">
        <f>#REF!</f>
        <v>#REF!</v>
      </c>
      <c r="B522" s="152" t="e">
        <f>#REF!</f>
        <v>#REF!</v>
      </c>
      <c r="C522" s="150" t="e">
        <f>#REF!</f>
        <v>#REF!</v>
      </c>
      <c r="D522" s="152" t="e">
        <f>#REF!</f>
        <v>#REF!</v>
      </c>
      <c r="E522" s="199" t="e">
        <f>#REF!</f>
        <v>#REF!</v>
      </c>
      <c r="F522" s="152"/>
      <c r="G522" s="152"/>
      <c r="H522" s="115"/>
      <c r="I522" s="115"/>
      <c r="J522" s="115"/>
      <c r="K522" s="115"/>
      <c r="L522" s="115"/>
      <c r="M522" s="115"/>
      <c r="N522" s="115"/>
      <c r="O522" s="115"/>
      <c r="P522" s="115"/>
      <c r="Q522" s="115"/>
      <c r="R522" s="115"/>
      <c r="S522" s="115"/>
      <c r="T522" s="115"/>
      <c r="U522" s="115"/>
      <c r="V522" s="115"/>
    </row>
    <row r="523" spans="1:22" ht="12.75">
      <c r="A523" s="152" t="e">
        <f>#REF!</f>
        <v>#REF!</v>
      </c>
      <c r="B523" s="152" t="e">
        <f>#REF!</f>
        <v>#REF!</v>
      </c>
      <c r="C523" s="150" t="e">
        <f>#REF!</f>
        <v>#REF!</v>
      </c>
      <c r="D523" s="152" t="e">
        <f>#REF!</f>
        <v>#REF!</v>
      </c>
      <c r="E523" s="199" t="e">
        <f>#REF!</f>
        <v>#REF!</v>
      </c>
      <c r="F523" s="152"/>
      <c r="G523" s="152"/>
      <c r="H523" s="115"/>
      <c r="I523" s="115"/>
      <c r="J523" s="115"/>
      <c r="K523" s="115"/>
      <c r="L523" s="115"/>
      <c r="M523" s="115"/>
      <c r="N523" s="115"/>
      <c r="O523" s="115"/>
      <c r="P523" s="115"/>
      <c r="Q523" s="115"/>
      <c r="R523" s="115"/>
      <c r="S523" s="115"/>
      <c r="T523" s="115"/>
      <c r="U523" s="115"/>
      <c r="V523" s="115"/>
    </row>
    <row r="524" spans="1:22" ht="12.75">
      <c r="A524" s="152" t="e">
        <f>#REF!</f>
        <v>#REF!</v>
      </c>
      <c r="B524" s="152" t="e">
        <f>#REF!</f>
        <v>#REF!</v>
      </c>
      <c r="C524" s="150" t="e">
        <f>#REF!</f>
        <v>#REF!</v>
      </c>
      <c r="D524" s="152" t="e">
        <f>#REF!</f>
        <v>#REF!</v>
      </c>
      <c r="E524" s="199" t="e">
        <f>#REF!</f>
        <v>#REF!</v>
      </c>
      <c r="F524" s="152"/>
      <c r="G524" s="152"/>
      <c r="H524" s="115"/>
      <c r="I524" s="115"/>
      <c r="J524" s="115"/>
      <c r="K524" s="115"/>
      <c r="L524" s="115"/>
      <c r="M524" s="115"/>
      <c r="N524" s="115"/>
      <c r="O524" s="115"/>
      <c r="P524" s="115"/>
      <c r="Q524" s="115"/>
      <c r="R524" s="115"/>
      <c r="S524" s="115"/>
      <c r="T524" s="115"/>
      <c r="U524" s="115"/>
      <c r="V524" s="115"/>
    </row>
    <row r="525" spans="1:22" ht="12.75">
      <c r="A525" s="152" t="e">
        <f>#REF!</f>
        <v>#REF!</v>
      </c>
      <c r="B525" s="152" t="e">
        <f>#REF!</f>
        <v>#REF!</v>
      </c>
      <c r="C525" s="150" t="e">
        <f>#REF!</f>
        <v>#REF!</v>
      </c>
      <c r="D525" s="152" t="e">
        <f>#REF!</f>
        <v>#REF!</v>
      </c>
      <c r="E525" s="199" t="e">
        <f>#REF!</f>
        <v>#REF!</v>
      </c>
      <c r="F525" s="152"/>
      <c r="G525" s="152"/>
      <c r="H525" s="115"/>
      <c r="I525" s="115"/>
      <c r="J525" s="115"/>
      <c r="K525" s="115"/>
      <c r="L525" s="115"/>
      <c r="M525" s="115"/>
      <c r="N525" s="115"/>
      <c r="O525" s="115"/>
      <c r="P525" s="115"/>
      <c r="Q525" s="115"/>
      <c r="R525" s="115"/>
      <c r="S525" s="115"/>
      <c r="T525" s="115"/>
      <c r="U525" s="115"/>
      <c r="V525" s="115"/>
    </row>
    <row r="526" spans="1:22" ht="12.75">
      <c r="A526" s="152" t="e">
        <f>#REF!</f>
        <v>#REF!</v>
      </c>
      <c r="B526" s="152" t="e">
        <f>#REF!</f>
        <v>#REF!</v>
      </c>
      <c r="C526" s="150" t="e">
        <f>#REF!</f>
        <v>#REF!</v>
      </c>
      <c r="D526" s="152" t="e">
        <f>#REF!</f>
        <v>#REF!</v>
      </c>
      <c r="E526" s="199" t="e">
        <f>#REF!</f>
        <v>#REF!</v>
      </c>
      <c r="F526" s="152"/>
      <c r="G526" s="152"/>
      <c r="H526" s="115"/>
      <c r="I526" s="115"/>
      <c r="J526" s="115"/>
      <c r="K526" s="115"/>
      <c r="L526" s="115"/>
      <c r="M526" s="115"/>
      <c r="N526" s="115"/>
      <c r="O526" s="115"/>
      <c r="P526" s="115"/>
      <c r="Q526" s="115"/>
      <c r="R526" s="115"/>
      <c r="S526" s="115"/>
      <c r="T526" s="115"/>
      <c r="U526" s="115"/>
      <c r="V526" s="115"/>
    </row>
    <row r="527" spans="1:22" ht="12.75">
      <c r="A527" s="152" t="e">
        <f>#REF!</f>
        <v>#REF!</v>
      </c>
      <c r="B527" s="152" t="e">
        <f>#REF!</f>
        <v>#REF!</v>
      </c>
      <c r="C527" s="150" t="e">
        <f>#REF!</f>
        <v>#REF!</v>
      </c>
      <c r="D527" s="152" t="e">
        <f>#REF!</f>
        <v>#REF!</v>
      </c>
      <c r="E527" s="199" t="e">
        <f>#REF!</f>
        <v>#REF!</v>
      </c>
      <c r="F527" s="152"/>
      <c r="G527" s="152"/>
      <c r="H527" s="115"/>
      <c r="I527" s="115"/>
      <c r="J527" s="115"/>
      <c r="K527" s="115"/>
      <c r="L527" s="115"/>
      <c r="M527" s="115"/>
      <c r="N527" s="115"/>
      <c r="O527" s="115"/>
      <c r="P527" s="115"/>
      <c r="Q527" s="115"/>
      <c r="R527" s="115"/>
      <c r="S527" s="115"/>
      <c r="T527" s="115"/>
      <c r="U527" s="115"/>
      <c r="V527" s="115"/>
    </row>
    <row r="528" spans="1:22" ht="12.75">
      <c r="A528" s="152" t="e">
        <f>#REF!</f>
        <v>#REF!</v>
      </c>
      <c r="B528" s="152" t="e">
        <f>#REF!</f>
        <v>#REF!</v>
      </c>
      <c r="C528" s="150" t="e">
        <f>#REF!</f>
        <v>#REF!</v>
      </c>
      <c r="D528" s="152" t="e">
        <f>#REF!</f>
        <v>#REF!</v>
      </c>
      <c r="E528" s="199" t="e">
        <f>#REF!</f>
        <v>#REF!</v>
      </c>
      <c r="F528" s="152"/>
      <c r="G528" s="152"/>
      <c r="H528" s="115"/>
      <c r="I528" s="115"/>
      <c r="J528" s="115"/>
      <c r="K528" s="115"/>
      <c r="L528" s="115"/>
      <c r="M528" s="115"/>
      <c r="N528" s="115"/>
      <c r="O528" s="115"/>
      <c r="P528" s="115"/>
      <c r="Q528" s="115"/>
      <c r="R528" s="115"/>
      <c r="S528" s="115"/>
      <c r="T528" s="115"/>
      <c r="U528" s="115"/>
      <c r="V528" s="115"/>
    </row>
    <row r="529" spans="1:22" ht="12.75">
      <c r="A529" s="152" t="e">
        <f>#REF!</f>
        <v>#REF!</v>
      </c>
      <c r="B529" s="152" t="e">
        <f>#REF!</f>
        <v>#REF!</v>
      </c>
      <c r="C529" s="150" t="e">
        <f>#REF!</f>
        <v>#REF!</v>
      </c>
      <c r="D529" s="152" t="e">
        <f>#REF!</f>
        <v>#REF!</v>
      </c>
      <c r="E529" s="199" t="e">
        <f>#REF!</f>
        <v>#REF!</v>
      </c>
      <c r="F529" s="152"/>
      <c r="G529" s="152"/>
      <c r="H529" s="115"/>
      <c r="I529" s="115"/>
      <c r="J529" s="115"/>
      <c r="K529" s="115"/>
      <c r="L529" s="115"/>
      <c r="M529" s="115"/>
      <c r="N529" s="115"/>
      <c r="O529" s="115"/>
      <c r="P529" s="115"/>
      <c r="Q529" s="115"/>
      <c r="R529" s="115"/>
      <c r="S529" s="115"/>
      <c r="T529" s="115"/>
      <c r="U529" s="115"/>
      <c r="V529" s="115"/>
    </row>
    <row r="530" spans="1:22" ht="12.75">
      <c r="A530" s="152" t="e">
        <f>#REF!</f>
        <v>#REF!</v>
      </c>
      <c r="B530" s="152" t="e">
        <f>#REF!</f>
        <v>#REF!</v>
      </c>
      <c r="C530" s="150" t="e">
        <f>#REF!</f>
        <v>#REF!</v>
      </c>
      <c r="D530" s="152" t="e">
        <f>#REF!</f>
        <v>#REF!</v>
      </c>
      <c r="E530" s="199" t="e">
        <f>#REF!</f>
        <v>#REF!</v>
      </c>
      <c r="F530" s="152"/>
      <c r="G530" s="152"/>
      <c r="H530" s="115"/>
      <c r="I530" s="115"/>
      <c r="J530" s="115"/>
      <c r="K530" s="115"/>
      <c r="L530" s="115"/>
      <c r="M530" s="115"/>
      <c r="N530" s="115"/>
      <c r="O530" s="115"/>
      <c r="P530" s="115"/>
      <c r="Q530" s="115"/>
      <c r="R530" s="115"/>
      <c r="S530" s="115"/>
      <c r="T530" s="115"/>
      <c r="U530" s="115"/>
      <c r="V530" s="115"/>
    </row>
    <row r="531" spans="1:22" ht="12.75">
      <c r="A531" s="152" t="e">
        <f>#REF!</f>
        <v>#REF!</v>
      </c>
      <c r="B531" s="152" t="e">
        <f>#REF!</f>
        <v>#REF!</v>
      </c>
      <c r="C531" s="150" t="e">
        <f>#REF!</f>
        <v>#REF!</v>
      </c>
      <c r="D531" s="152" t="e">
        <f>#REF!</f>
        <v>#REF!</v>
      </c>
      <c r="E531" s="199" t="e">
        <f>#REF!</f>
        <v>#REF!</v>
      </c>
      <c r="F531" s="152"/>
      <c r="G531" s="152"/>
      <c r="H531" s="115"/>
      <c r="I531" s="115"/>
      <c r="J531" s="115"/>
      <c r="K531" s="115"/>
      <c r="L531" s="115"/>
      <c r="M531" s="115"/>
      <c r="N531" s="115"/>
      <c r="O531" s="115"/>
      <c r="P531" s="115"/>
      <c r="Q531" s="115"/>
      <c r="R531" s="115"/>
      <c r="S531" s="115"/>
      <c r="T531" s="115"/>
      <c r="U531" s="115"/>
      <c r="V531" s="115"/>
    </row>
    <row r="532" spans="1:22" ht="12.75">
      <c r="A532" s="152" t="e">
        <f>#REF!</f>
        <v>#REF!</v>
      </c>
      <c r="B532" s="152" t="e">
        <f>#REF!</f>
        <v>#REF!</v>
      </c>
      <c r="C532" s="150" t="e">
        <f>#REF!</f>
        <v>#REF!</v>
      </c>
      <c r="D532" s="152" t="e">
        <f>#REF!</f>
        <v>#REF!</v>
      </c>
      <c r="E532" s="199" t="e">
        <f>#REF!</f>
        <v>#REF!</v>
      </c>
      <c r="F532" s="152"/>
      <c r="G532" s="152"/>
      <c r="H532" s="115"/>
      <c r="I532" s="115"/>
      <c r="J532" s="115"/>
      <c r="K532" s="115"/>
      <c r="L532" s="115"/>
      <c r="M532" s="115"/>
      <c r="N532" s="115"/>
      <c r="O532" s="115"/>
      <c r="P532" s="115"/>
      <c r="Q532" s="115"/>
      <c r="R532" s="115"/>
      <c r="S532" s="115"/>
      <c r="T532" s="115"/>
      <c r="U532" s="115"/>
      <c r="V532" s="115"/>
    </row>
    <row r="533" spans="1:22" ht="12.75">
      <c r="A533" s="152" t="e">
        <f>#REF!</f>
        <v>#REF!</v>
      </c>
      <c r="B533" s="152" t="e">
        <f>#REF!</f>
        <v>#REF!</v>
      </c>
      <c r="C533" s="150" t="e">
        <f>#REF!</f>
        <v>#REF!</v>
      </c>
      <c r="D533" s="152" t="e">
        <f>#REF!</f>
        <v>#REF!</v>
      </c>
      <c r="E533" s="199" t="e">
        <f>#REF!</f>
        <v>#REF!</v>
      </c>
      <c r="F533" s="152"/>
      <c r="G533" s="152"/>
      <c r="H533" s="115"/>
      <c r="I533" s="115"/>
      <c r="J533" s="115"/>
      <c r="K533" s="115"/>
      <c r="L533" s="115"/>
      <c r="M533" s="115"/>
      <c r="N533" s="115"/>
      <c r="O533" s="115"/>
      <c r="P533" s="115"/>
      <c r="Q533" s="115"/>
      <c r="R533" s="115"/>
      <c r="S533" s="115"/>
      <c r="T533" s="115"/>
      <c r="U533" s="115"/>
      <c r="V533" s="115"/>
    </row>
    <row r="534" spans="1:22" ht="12.75">
      <c r="A534" s="152" t="e">
        <f>#REF!</f>
        <v>#REF!</v>
      </c>
      <c r="B534" s="152" t="e">
        <f>#REF!</f>
        <v>#REF!</v>
      </c>
      <c r="C534" s="150" t="e">
        <f>#REF!</f>
        <v>#REF!</v>
      </c>
      <c r="D534" s="152" t="e">
        <f>#REF!</f>
        <v>#REF!</v>
      </c>
      <c r="E534" s="199" t="e">
        <f>#REF!</f>
        <v>#REF!</v>
      </c>
      <c r="F534" s="152"/>
      <c r="G534" s="152"/>
      <c r="H534" s="115"/>
      <c r="I534" s="115"/>
      <c r="J534" s="115"/>
      <c r="K534" s="115"/>
      <c r="L534" s="115"/>
      <c r="M534" s="115"/>
      <c r="N534" s="115"/>
      <c r="O534" s="115"/>
      <c r="P534" s="115"/>
      <c r="Q534" s="115"/>
      <c r="R534" s="115"/>
      <c r="S534" s="115"/>
      <c r="T534" s="115"/>
      <c r="U534" s="115"/>
      <c r="V534" s="115"/>
    </row>
    <row r="535" spans="1:22" ht="12.75">
      <c r="A535" s="152" t="e">
        <f>#REF!</f>
        <v>#REF!</v>
      </c>
      <c r="B535" s="152" t="e">
        <f>#REF!</f>
        <v>#REF!</v>
      </c>
      <c r="C535" s="150" t="e">
        <f>#REF!</f>
        <v>#REF!</v>
      </c>
      <c r="D535" s="152" t="e">
        <f>#REF!</f>
        <v>#REF!</v>
      </c>
      <c r="E535" s="199" t="e">
        <f>#REF!</f>
        <v>#REF!</v>
      </c>
      <c r="F535" s="152"/>
      <c r="G535" s="152"/>
      <c r="H535" s="115"/>
      <c r="I535" s="115"/>
      <c r="J535" s="115"/>
      <c r="K535" s="115"/>
      <c r="L535" s="115"/>
      <c r="M535" s="115"/>
      <c r="N535" s="115"/>
      <c r="O535" s="115"/>
      <c r="P535" s="115"/>
      <c r="Q535" s="115"/>
      <c r="R535" s="115"/>
      <c r="S535" s="115"/>
      <c r="T535" s="115"/>
      <c r="U535" s="115"/>
      <c r="V535" s="115"/>
    </row>
    <row r="536" spans="1:22" ht="12.75">
      <c r="A536" s="152" t="e">
        <f>#REF!</f>
        <v>#REF!</v>
      </c>
      <c r="B536" s="152" t="e">
        <f>#REF!</f>
        <v>#REF!</v>
      </c>
      <c r="C536" s="150" t="e">
        <f>#REF!</f>
        <v>#REF!</v>
      </c>
      <c r="D536" s="152" t="e">
        <f>#REF!</f>
        <v>#REF!</v>
      </c>
      <c r="E536" s="199" t="e">
        <f>#REF!</f>
        <v>#REF!</v>
      </c>
      <c r="F536" s="152"/>
      <c r="G536" s="152"/>
      <c r="H536" s="115"/>
      <c r="I536" s="115"/>
      <c r="J536" s="115"/>
      <c r="K536" s="115"/>
      <c r="L536" s="115"/>
      <c r="M536" s="115"/>
      <c r="N536" s="115"/>
      <c r="O536" s="115"/>
      <c r="P536" s="115"/>
      <c r="Q536" s="115"/>
      <c r="R536" s="115"/>
      <c r="S536" s="115"/>
      <c r="T536" s="115"/>
      <c r="U536" s="115"/>
      <c r="V536" s="115"/>
    </row>
    <row r="537" spans="1:22" ht="12.75">
      <c r="A537" s="152" t="e">
        <f>#REF!</f>
        <v>#REF!</v>
      </c>
      <c r="B537" s="152" t="e">
        <f>#REF!</f>
        <v>#REF!</v>
      </c>
      <c r="C537" s="150" t="e">
        <f>#REF!</f>
        <v>#REF!</v>
      </c>
      <c r="D537" s="152" t="e">
        <f>#REF!</f>
        <v>#REF!</v>
      </c>
      <c r="E537" s="199" t="e">
        <f>#REF!</f>
        <v>#REF!</v>
      </c>
      <c r="F537" s="152"/>
      <c r="G537" s="152"/>
      <c r="H537" s="115"/>
      <c r="I537" s="115"/>
      <c r="J537" s="115"/>
      <c r="K537" s="115"/>
      <c r="L537" s="115"/>
      <c r="M537" s="115"/>
      <c r="N537" s="115"/>
      <c r="O537" s="115"/>
      <c r="P537" s="115"/>
      <c r="Q537" s="115"/>
      <c r="R537" s="115"/>
      <c r="S537" s="115"/>
      <c r="T537" s="115"/>
      <c r="U537" s="115"/>
      <c r="V537" s="115"/>
    </row>
    <row r="538" spans="1:22" ht="12.75">
      <c r="A538" s="152" t="e">
        <f>#REF!</f>
        <v>#REF!</v>
      </c>
      <c r="B538" s="152" t="e">
        <f>#REF!</f>
        <v>#REF!</v>
      </c>
      <c r="C538" s="150" t="e">
        <f>#REF!</f>
        <v>#REF!</v>
      </c>
      <c r="D538" s="152" t="e">
        <f>#REF!</f>
        <v>#REF!</v>
      </c>
      <c r="E538" s="199" t="e">
        <f>#REF!</f>
        <v>#REF!</v>
      </c>
      <c r="F538" s="152"/>
      <c r="G538" s="152"/>
      <c r="H538" s="115"/>
      <c r="I538" s="115"/>
      <c r="J538" s="115"/>
      <c r="K538" s="115"/>
      <c r="L538" s="115"/>
      <c r="M538" s="115"/>
      <c r="N538" s="115"/>
      <c r="O538" s="115"/>
      <c r="P538" s="115"/>
      <c r="Q538" s="115"/>
      <c r="R538" s="115"/>
      <c r="S538" s="115"/>
      <c r="T538" s="115"/>
      <c r="U538" s="115"/>
      <c r="V538" s="115"/>
    </row>
    <row r="539" spans="1:22" ht="12.75">
      <c r="A539" s="152" t="e">
        <f>#REF!</f>
        <v>#REF!</v>
      </c>
      <c r="B539" s="152" t="e">
        <f>#REF!</f>
        <v>#REF!</v>
      </c>
      <c r="C539" s="150" t="e">
        <f>#REF!</f>
        <v>#REF!</v>
      </c>
      <c r="D539" s="152" t="e">
        <f>#REF!</f>
        <v>#REF!</v>
      </c>
      <c r="E539" s="199" t="e">
        <f>#REF!</f>
        <v>#REF!</v>
      </c>
      <c r="F539" s="152"/>
      <c r="G539" s="152"/>
      <c r="H539" s="115"/>
      <c r="I539" s="115"/>
      <c r="J539" s="115"/>
      <c r="K539" s="115"/>
      <c r="L539" s="115"/>
      <c r="M539" s="115"/>
      <c r="N539" s="115"/>
      <c r="O539" s="115"/>
      <c r="P539" s="115"/>
      <c r="Q539" s="115"/>
      <c r="R539" s="115"/>
      <c r="S539" s="115"/>
      <c r="T539" s="115"/>
      <c r="U539" s="115"/>
      <c r="V539" s="115"/>
    </row>
    <row r="540" spans="1:22" ht="12.75">
      <c r="A540" s="152" t="e">
        <f>#REF!</f>
        <v>#REF!</v>
      </c>
      <c r="B540" s="152" t="e">
        <f>#REF!</f>
        <v>#REF!</v>
      </c>
      <c r="C540" s="150" t="e">
        <f>#REF!</f>
        <v>#REF!</v>
      </c>
      <c r="D540" s="152" t="e">
        <f>#REF!</f>
        <v>#REF!</v>
      </c>
      <c r="E540" s="199" t="e">
        <f>#REF!</f>
        <v>#REF!</v>
      </c>
      <c r="F540" s="152"/>
      <c r="G540" s="152"/>
      <c r="H540" s="115"/>
      <c r="I540" s="115"/>
      <c r="J540" s="115"/>
      <c r="K540" s="115"/>
      <c r="L540" s="115"/>
      <c r="M540" s="115"/>
      <c r="N540" s="115"/>
      <c r="O540" s="115"/>
      <c r="P540" s="115"/>
      <c r="Q540" s="115"/>
      <c r="R540" s="115"/>
      <c r="S540" s="115"/>
      <c r="T540" s="115"/>
      <c r="U540" s="115"/>
      <c r="V540" s="115"/>
    </row>
    <row r="541" spans="1:22" ht="12.75">
      <c r="A541" s="152" t="e">
        <f>#REF!</f>
        <v>#REF!</v>
      </c>
      <c r="B541" s="152" t="e">
        <f>#REF!</f>
        <v>#REF!</v>
      </c>
      <c r="C541" s="150" t="e">
        <f>#REF!</f>
        <v>#REF!</v>
      </c>
      <c r="D541" s="152" t="e">
        <f>#REF!</f>
        <v>#REF!</v>
      </c>
      <c r="E541" s="199" t="e">
        <f>#REF!</f>
        <v>#REF!</v>
      </c>
      <c r="F541" s="152"/>
      <c r="G541" s="152"/>
      <c r="H541" s="115"/>
      <c r="I541" s="115"/>
      <c r="J541" s="115"/>
      <c r="K541" s="115"/>
      <c r="L541" s="115"/>
      <c r="M541" s="115"/>
      <c r="N541" s="115"/>
      <c r="O541" s="115"/>
      <c r="P541" s="115"/>
      <c r="Q541" s="115"/>
      <c r="R541" s="115"/>
      <c r="S541" s="115"/>
      <c r="T541" s="115"/>
      <c r="U541" s="115"/>
      <c r="V541" s="115"/>
    </row>
    <row r="542" spans="1:22" ht="12.75">
      <c r="A542" s="152" t="e">
        <f>#REF!</f>
        <v>#REF!</v>
      </c>
      <c r="B542" s="152" t="e">
        <f>#REF!</f>
        <v>#REF!</v>
      </c>
      <c r="C542" s="150" t="e">
        <f>#REF!</f>
        <v>#REF!</v>
      </c>
      <c r="D542" s="152" t="e">
        <f>#REF!</f>
        <v>#REF!</v>
      </c>
      <c r="E542" s="199" t="e">
        <f>#REF!</f>
        <v>#REF!</v>
      </c>
      <c r="F542" s="152"/>
      <c r="G542" s="152"/>
      <c r="H542" s="115"/>
      <c r="I542" s="115"/>
      <c r="J542" s="115"/>
      <c r="K542" s="115"/>
      <c r="L542" s="115"/>
      <c r="M542" s="115"/>
      <c r="N542" s="115"/>
      <c r="O542" s="115"/>
      <c r="P542" s="115"/>
      <c r="Q542" s="115"/>
      <c r="R542" s="115"/>
      <c r="S542" s="115"/>
      <c r="T542" s="115"/>
      <c r="U542" s="115"/>
      <c r="V542" s="115"/>
    </row>
    <row r="543" spans="1:22" ht="12.75">
      <c r="A543" s="152" t="e">
        <f>#REF!</f>
        <v>#REF!</v>
      </c>
      <c r="B543" s="152" t="e">
        <f>#REF!</f>
        <v>#REF!</v>
      </c>
      <c r="C543" s="150" t="e">
        <f>#REF!</f>
        <v>#REF!</v>
      </c>
      <c r="D543" s="152" t="e">
        <f>#REF!</f>
        <v>#REF!</v>
      </c>
      <c r="E543" s="199" t="e">
        <f>#REF!</f>
        <v>#REF!</v>
      </c>
      <c r="F543" s="152"/>
      <c r="G543" s="152"/>
      <c r="H543" s="115"/>
      <c r="I543" s="115"/>
      <c r="J543" s="115"/>
      <c r="K543" s="115"/>
      <c r="L543" s="115"/>
      <c r="M543" s="115"/>
      <c r="N543" s="115"/>
      <c r="O543" s="115"/>
      <c r="P543" s="115"/>
      <c r="Q543" s="115"/>
      <c r="R543" s="115"/>
      <c r="S543" s="115"/>
      <c r="T543" s="115"/>
      <c r="U543" s="115"/>
      <c r="V543" s="115"/>
    </row>
    <row r="544" spans="1:22" ht="12.75">
      <c r="A544" s="152" t="e">
        <f>#REF!</f>
        <v>#REF!</v>
      </c>
      <c r="B544" s="152" t="e">
        <f>#REF!</f>
        <v>#REF!</v>
      </c>
      <c r="C544" s="150" t="e">
        <f>#REF!</f>
        <v>#REF!</v>
      </c>
      <c r="D544" s="152" t="e">
        <f>#REF!</f>
        <v>#REF!</v>
      </c>
      <c r="E544" s="199" t="e">
        <f>#REF!</f>
        <v>#REF!</v>
      </c>
      <c r="F544" s="152"/>
      <c r="G544" s="152"/>
      <c r="H544" s="115"/>
      <c r="I544" s="115"/>
      <c r="J544" s="115"/>
      <c r="K544" s="115"/>
      <c r="L544" s="115"/>
      <c r="M544" s="115"/>
      <c r="N544" s="115"/>
      <c r="O544" s="115"/>
      <c r="P544" s="115"/>
      <c r="Q544" s="115"/>
      <c r="R544" s="115"/>
      <c r="S544" s="115"/>
      <c r="T544" s="115"/>
      <c r="U544" s="115"/>
      <c r="V544" s="115"/>
    </row>
    <row r="545" spans="1:22" ht="12.75">
      <c r="A545" s="152" t="e">
        <f>#REF!</f>
        <v>#REF!</v>
      </c>
      <c r="B545" s="152" t="e">
        <f>#REF!</f>
        <v>#REF!</v>
      </c>
      <c r="C545" s="150" t="e">
        <f>#REF!</f>
        <v>#REF!</v>
      </c>
      <c r="D545" s="152" t="e">
        <f>#REF!</f>
        <v>#REF!</v>
      </c>
      <c r="E545" s="199" t="e">
        <f>#REF!</f>
        <v>#REF!</v>
      </c>
      <c r="F545" s="152"/>
      <c r="G545" s="152"/>
      <c r="H545" s="115"/>
      <c r="I545" s="115"/>
      <c r="J545" s="115"/>
      <c r="K545" s="115"/>
      <c r="L545" s="115"/>
      <c r="M545" s="115"/>
      <c r="N545" s="115"/>
      <c r="O545" s="115"/>
      <c r="P545" s="115"/>
      <c r="Q545" s="115"/>
      <c r="R545" s="115"/>
      <c r="S545" s="115"/>
      <c r="T545" s="115"/>
      <c r="U545" s="115"/>
      <c r="V545" s="115"/>
    </row>
    <row r="546" spans="1:22" ht="12.75">
      <c r="A546" s="152" t="e">
        <f>#REF!</f>
        <v>#REF!</v>
      </c>
      <c r="B546" s="152" t="e">
        <f>#REF!</f>
        <v>#REF!</v>
      </c>
      <c r="C546" s="150" t="e">
        <f>#REF!</f>
        <v>#REF!</v>
      </c>
      <c r="D546" s="152" t="e">
        <f>#REF!</f>
        <v>#REF!</v>
      </c>
      <c r="E546" s="199" t="e">
        <f>#REF!</f>
        <v>#REF!</v>
      </c>
      <c r="F546" s="152"/>
      <c r="G546" s="152"/>
      <c r="H546" s="115"/>
      <c r="I546" s="115"/>
      <c r="J546" s="115"/>
      <c r="K546" s="115"/>
      <c r="L546" s="115"/>
      <c r="M546" s="115"/>
      <c r="N546" s="115"/>
      <c r="O546" s="115"/>
      <c r="P546" s="115"/>
      <c r="Q546" s="115"/>
      <c r="R546" s="115"/>
      <c r="S546" s="115"/>
      <c r="T546" s="115"/>
      <c r="U546" s="115"/>
      <c r="V546" s="115"/>
    </row>
    <row r="547" spans="1:22" ht="12.75">
      <c r="A547" s="152" t="e">
        <f>#REF!</f>
        <v>#REF!</v>
      </c>
      <c r="B547" s="152" t="e">
        <f>#REF!</f>
        <v>#REF!</v>
      </c>
      <c r="C547" s="150" t="e">
        <f>#REF!</f>
        <v>#REF!</v>
      </c>
      <c r="D547" s="152" t="e">
        <f>#REF!</f>
        <v>#REF!</v>
      </c>
      <c r="E547" s="199" t="e">
        <f>#REF!</f>
        <v>#REF!</v>
      </c>
      <c r="F547" s="152"/>
      <c r="G547" s="152"/>
      <c r="H547" s="115"/>
      <c r="I547" s="115"/>
      <c r="J547" s="115"/>
      <c r="K547" s="115"/>
      <c r="L547" s="115"/>
      <c r="M547" s="115"/>
      <c r="N547" s="115"/>
      <c r="O547" s="115"/>
      <c r="P547" s="115"/>
      <c r="Q547" s="115"/>
      <c r="R547" s="115"/>
      <c r="S547" s="115"/>
      <c r="T547" s="115"/>
      <c r="U547" s="115"/>
      <c r="V547" s="115"/>
    </row>
    <row r="548" spans="1:22" ht="12.75">
      <c r="A548" s="152" t="e">
        <f>#REF!</f>
        <v>#REF!</v>
      </c>
      <c r="B548" s="152" t="e">
        <f>#REF!</f>
        <v>#REF!</v>
      </c>
      <c r="C548" s="150" t="e">
        <f>#REF!</f>
        <v>#REF!</v>
      </c>
      <c r="D548" s="152" t="e">
        <f>#REF!</f>
        <v>#REF!</v>
      </c>
      <c r="E548" s="199" t="e">
        <f>#REF!</f>
        <v>#REF!</v>
      </c>
      <c r="F548" s="152"/>
      <c r="G548" s="152"/>
      <c r="H548" s="115"/>
      <c r="I548" s="115"/>
      <c r="J548" s="115"/>
      <c r="K548" s="115"/>
      <c r="L548" s="115"/>
      <c r="M548" s="115"/>
      <c r="N548" s="115"/>
      <c r="O548" s="115"/>
      <c r="P548" s="115"/>
      <c r="Q548" s="115"/>
      <c r="R548" s="115"/>
      <c r="S548" s="115"/>
      <c r="T548" s="115"/>
      <c r="U548" s="115"/>
      <c r="V548" s="115"/>
    </row>
    <row r="549" spans="1:22" ht="12.75">
      <c r="A549" s="152" t="e">
        <f>#REF!</f>
        <v>#REF!</v>
      </c>
      <c r="B549" s="152" t="e">
        <f>#REF!</f>
        <v>#REF!</v>
      </c>
      <c r="C549" s="150" t="e">
        <f>#REF!</f>
        <v>#REF!</v>
      </c>
      <c r="D549" s="152" t="e">
        <f>#REF!</f>
        <v>#REF!</v>
      </c>
      <c r="E549" s="199" t="e">
        <f>#REF!</f>
        <v>#REF!</v>
      </c>
      <c r="F549" s="152"/>
      <c r="G549" s="152"/>
      <c r="H549" s="115"/>
      <c r="I549" s="115"/>
      <c r="J549" s="115"/>
      <c r="K549" s="115"/>
      <c r="L549" s="115"/>
      <c r="M549" s="115"/>
      <c r="N549" s="115"/>
      <c r="O549" s="115"/>
      <c r="P549" s="115"/>
      <c r="Q549" s="115"/>
      <c r="R549" s="115"/>
      <c r="S549" s="115"/>
      <c r="T549" s="115"/>
      <c r="U549" s="115"/>
      <c r="V549" s="115"/>
    </row>
    <row r="550" spans="1:22" ht="12.75">
      <c r="A550" s="152" t="e">
        <f>#REF!</f>
        <v>#REF!</v>
      </c>
      <c r="B550" s="152" t="e">
        <f>#REF!</f>
        <v>#REF!</v>
      </c>
      <c r="C550" s="150" t="e">
        <f>#REF!</f>
        <v>#REF!</v>
      </c>
      <c r="D550" s="152" t="e">
        <f>#REF!</f>
        <v>#REF!</v>
      </c>
      <c r="E550" s="199" t="e">
        <f>#REF!</f>
        <v>#REF!</v>
      </c>
      <c r="F550" s="152"/>
      <c r="G550" s="152"/>
      <c r="H550" s="115"/>
      <c r="I550" s="115"/>
      <c r="J550" s="115"/>
      <c r="K550" s="115"/>
      <c r="L550" s="115"/>
      <c r="M550" s="115"/>
      <c r="N550" s="115"/>
      <c r="O550" s="115"/>
      <c r="P550" s="115"/>
      <c r="Q550" s="115"/>
      <c r="R550" s="115"/>
      <c r="S550" s="115"/>
      <c r="T550" s="115"/>
      <c r="U550" s="115"/>
      <c r="V550" s="115"/>
    </row>
    <row r="551" spans="1:22" ht="12.75">
      <c r="A551" s="152" t="e">
        <f>#REF!</f>
        <v>#REF!</v>
      </c>
      <c r="B551" s="152" t="e">
        <f>#REF!</f>
        <v>#REF!</v>
      </c>
      <c r="C551" s="150" t="e">
        <f>#REF!</f>
        <v>#REF!</v>
      </c>
      <c r="D551" s="152" t="e">
        <f>#REF!</f>
        <v>#REF!</v>
      </c>
      <c r="E551" s="199" t="e">
        <f>#REF!</f>
        <v>#REF!</v>
      </c>
      <c r="F551" s="152"/>
      <c r="G551" s="152"/>
      <c r="H551" s="115"/>
      <c r="I551" s="115"/>
      <c r="J551" s="115"/>
      <c r="K551" s="115"/>
      <c r="L551" s="115"/>
      <c r="M551" s="115"/>
      <c r="N551" s="115"/>
      <c r="O551" s="115"/>
      <c r="P551" s="115"/>
      <c r="Q551" s="115"/>
      <c r="R551" s="115"/>
      <c r="S551" s="115"/>
      <c r="T551" s="115"/>
      <c r="U551" s="115"/>
      <c r="V551" s="115"/>
    </row>
    <row r="552" spans="1:22" ht="12.75">
      <c r="A552" s="152" t="e">
        <f>#REF!</f>
        <v>#REF!</v>
      </c>
      <c r="B552" s="152" t="e">
        <f>#REF!</f>
        <v>#REF!</v>
      </c>
      <c r="C552" s="150" t="e">
        <f>#REF!</f>
        <v>#REF!</v>
      </c>
      <c r="D552" s="152" t="e">
        <f>#REF!</f>
        <v>#REF!</v>
      </c>
      <c r="E552" s="199" t="e">
        <f>#REF!</f>
        <v>#REF!</v>
      </c>
      <c r="F552" s="152"/>
      <c r="G552" s="152"/>
      <c r="H552" s="115"/>
      <c r="I552" s="115"/>
      <c r="J552" s="115"/>
      <c r="K552" s="115"/>
      <c r="L552" s="115"/>
      <c r="M552" s="115"/>
      <c r="N552" s="115"/>
      <c r="O552" s="115"/>
      <c r="P552" s="115"/>
      <c r="Q552" s="115"/>
      <c r="R552" s="115"/>
      <c r="S552" s="115"/>
      <c r="T552" s="115"/>
      <c r="U552" s="115"/>
      <c r="V552" s="115"/>
    </row>
    <row r="553" spans="1:22" ht="12.75">
      <c r="A553" s="152" t="e">
        <f>#REF!</f>
        <v>#REF!</v>
      </c>
      <c r="B553" s="152" t="e">
        <f>#REF!</f>
        <v>#REF!</v>
      </c>
      <c r="C553" s="150" t="e">
        <f>#REF!</f>
        <v>#REF!</v>
      </c>
      <c r="D553" s="152" t="e">
        <f>#REF!</f>
        <v>#REF!</v>
      </c>
      <c r="E553" s="199" t="e">
        <f>#REF!</f>
        <v>#REF!</v>
      </c>
      <c r="F553" s="152"/>
      <c r="G553" s="152"/>
      <c r="H553" s="115"/>
      <c r="I553" s="115"/>
      <c r="J553" s="115"/>
      <c r="K553" s="115"/>
      <c r="L553" s="115"/>
      <c r="M553" s="115"/>
      <c r="N553" s="115"/>
      <c r="O553" s="115"/>
      <c r="P553" s="115"/>
      <c r="Q553" s="115"/>
      <c r="R553" s="115"/>
      <c r="S553" s="115"/>
      <c r="T553" s="115"/>
      <c r="U553" s="115"/>
      <c r="V553" s="115"/>
    </row>
    <row r="554" spans="1:22" ht="12.75">
      <c r="A554" s="152" t="e">
        <f>#REF!</f>
        <v>#REF!</v>
      </c>
      <c r="B554" s="152" t="e">
        <f>#REF!</f>
        <v>#REF!</v>
      </c>
      <c r="C554" s="150" t="e">
        <f>#REF!</f>
        <v>#REF!</v>
      </c>
      <c r="D554" s="152" t="e">
        <f>#REF!</f>
        <v>#REF!</v>
      </c>
      <c r="E554" s="199" t="e">
        <f>#REF!</f>
        <v>#REF!</v>
      </c>
      <c r="F554" s="152"/>
      <c r="G554" s="152"/>
      <c r="H554" s="115"/>
      <c r="I554" s="115"/>
      <c r="J554" s="115"/>
      <c r="K554" s="115"/>
      <c r="L554" s="115"/>
      <c r="M554" s="115"/>
      <c r="N554" s="115"/>
      <c r="O554" s="115"/>
      <c r="P554" s="115"/>
      <c r="Q554" s="115"/>
      <c r="R554" s="115"/>
      <c r="S554" s="115"/>
      <c r="T554" s="115"/>
      <c r="U554" s="115"/>
      <c r="V554" s="115"/>
    </row>
    <row r="555" spans="1:22" ht="12.75">
      <c r="A555" s="152" t="e">
        <f>#REF!</f>
        <v>#REF!</v>
      </c>
      <c r="B555" s="152" t="e">
        <f>#REF!</f>
        <v>#REF!</v>
      </c>
      <c r="C555" s="150" t="e">
        <f>#REF!</f>
        <v>#REF!</v>
      </c>
      <c r="D555" s="152" t="e">
        <f>#REF!</f>
        <v>#REF!</v>
      </c>
      <c r="E555" s="199" t="e">
        <f>#REF!</f>
        <v>#REF!</v>
      </c>
      <c r="F555" s="152"/>
      <c r="G555" s="152"/>
      <c r="H555" s="115"/>
      <c r="I555" s="115"/>
      <c r="J555" s="115"/>
      <c r="K555" s="115"/>
      <c r="L555" s="115"/>
      <c r="M555" s="115"/>
      <c r="N555" s="115"/>
      <c r="O555" s="115"/>
      <c r="P555" s="115"/>
      <c r="Q555" s="115"/>
      <c r="R555" s="115"/>
      <c r="S555" s="115"/>
      <c r="T555" s="115"/>
      <c r="U555" s="115"/>
      <c r="V555" s="115"/>
    </row>
    <row r="556" spans="1:22" ht="12.75">
      <c r="A556" s="152" t="e">
        <f>#REF!</f>
        <v>#REF!</v>
      </c>
      <c r="B556" s="152" t="e">
        <f>#REF!</f>
        <v>#REF!</v>
      </c>
      <c r="C556" s="150" t="e">
        <f>#REF!</f>
        <v>#REF!</v>
      </c>
      <c r="D556" s="152" t="e">
        <f>#REF!</f>
        <v>#REF!</v>
      </c>
      <c r="E556" s="199" t="e">
        <f>#REF!</f>
        <v>#REF!</v>
      </c>
      <c r="F556" s="152"/>
      <c r="G556" s="152"/>
      <c r="H556" s="115"/>
      <c r="I556" s="115"/>
      <c r="J556" s="115"/>
      <c r="K556" s="115"/>
      <c r="L556" s="115"/>
      <c r="M556" s="115"/>
      <c r="N556" s="115"/>
      <c r="O556" s="115"/>
      <c r="P556" s="115"/>
      <c r="Q556" s="115"/>
      <c r="R556" s="115"/>
      <c r="S556" s="115"/>
      <c r="T556" s="115"/>
      <c r="U556" s="115"/>
      <c r="V556" s="115"/>
    </row>
    <row r="557" spans="1:22" ht="12.75">
      <c r="A557" s="152" t="e">
        <f>#REF!</f>
        <v>#REF!</v>
      </c>
      <c r="B557" s="152" t="e">
        <f>#REF!</f>
        <v>#REF!</v>
      </c>
      <c r="C557" s="150" t="e">
        <f>#REF!</f>
        <v>#REF!</v>
      </c>
      <c r="D557" s="152" t="e">
        <f>#REF!</f>
        <v>#REF!</v>
      </c>
      <c r="E557" s="199" t="e">
        <f>#REF!</f>
        <v>#REF!</v>
      </c>
      <c r="F557" s="152"/>
      <c r="G557" s="152"/>
      <c r="H557" s="115"/>
      <c r="I557" s="115"/>
      <c r="J557" s="115"/>
      <c r="K557" s="115"/>
      <c r="L557" s="115"/>
      <c r="M557" s="115"/>
      <c r="N557" s="115"/>
      <c r="O557" s="115"/>
      <c r="P557" s="115"/>
      <c r="Q557" s="115"/>
      <c r="R557" s="115"/>
      <c r="S557" s="115"/>
      <c r="T557" s="115"/>
      <c r="U557" s="115"/>
      <c r="V557" s="115"/>
    </row>
    <row r="558" spans="1:22" ht="12.75">
      <c r="A558" s="152" t="e">
        <f>#REF!</f>
        <v>#REF!</v>
      </c>
      <c r="B558" s="152" t="e">
        <f>#REF!</f>
        <v>#REF!</v>
      </c>
      <c r="C558" s="150" t="e">
        <f>#REF!</f>
        <v>#REF!</v>
      </c>
      <c r="D558" s="152" t="e">
        <f>#REF!</f>
        <v>#REF!</v>
      </c>
      <c r="E558" s="199" t="e">
        <f>#REF!</f>
        <v>#REF!</v>
      </c>
      <c r="F558" s="152"/>
      <c r="G558" s="152"/>
      <c r="H558" s="115"/>
      <c r="I558" s="115"/>
      <c r="J558" s="115"/>
      <c r="K558" s="115"/>
      <c r="L558" s="115"/>
      <c r="M558" s="115"/>
      <c r="N558" s="115"/>
      <c r="O558" s="115"/>
      <c r="P558" s="115"/>
      <c r="Q558" s="115"/>
      <c r="R558" s="115"/>
      <c r="S558" s="115"/>
      <c r="T558" s="115"/>
      <c r="U558" s="115"/>
      <c r="V558" s="115"/>
    </row>
    <row r="559" spans="1:22" ht="12.75">
      <c r="A559" s="152" t="e">
        <f>#REF!</f>
        <v>#REF!</v>
      </c>
      <c r="B559" s="152" t="e">
        <f>#REF!</f>
        <v>#REF!</v>
      </c>
      <c r="C559" s="150" t="e">
        <f>#REF!</f>
        <v>#REF!</v>
      </c>
      <c r="D559" s="152" t="e">
        <f>#REF!</f>
        <v>#REF!</v>
      </c>
      <c r="E559" s="199" t="e">
        <f>#REF!</f>
        <v>#REF!</v>
      </c>
      <c r="F559" s="152"/>
      <c r="G559" s="152"/>
      <c r="H559" s="115"/>
      <c r="I559" s="115"/>
      <c r="J559" s="115"/>
      <c r="K559" s="115"/>
      <c r="L559" s="115"/>
      <c r="M559" s="115"/>
      <c r="N559" s="115"/>
      <c r="O559" s="115"/>
      <c r="P559" s="115"/>
      <c r="Q559" s="115"/>
      <c r="R559" s="115"/>
      <c r="S559" s="115"/>
      <c r="T559" s="115"/>
      <c r="U559" s="115"/>
      <c r="V559" s="115"/>
    </row>
    <row r="560" spans="1:22" ht="12.75">
      <c r="A560" s="152" t="e">
        <f>#REF!</f>
        <v>#REF!</v>
      </c>
      <c r="B560" s="152" t="e">
        <f>#REF!</f>
        <v>#REF!</v>
      </c>
      <c r="C560" s="150" t="e">
        <f>#REF!</f>
        <v>#REF!</v>
      </c>
      <c r="D560" s="152" t="e">
        <f>#REF!</f>
        <v>#REF!</v>
      </c>
      <c r="E560" s="199" t="e">
        <f>#REF!</f>
        <v>#REF!</v>
      </c>
      <c r="F560" s="152"/>
      <c r="G560" s="152"/>
      <c r="H560" s="115"/>
      <c r="I560" s="115"/>
      <c r="J560" s="115"/>
      <c r="K560" s="115"/>
      <c r="L560" s="115"/>
      <c r="M560" s="115"/>
      <c r="N560" s="115"/>
      <c r="O560" s="115"/>
      <c r="P560" s="115"/>
      <c r="Q560" s="115"/>
      <c r="R560" s="115"/>
      <c r="S560" s="115"/>
      <c r="T560" s="115"/>
      <c r="U560" s="115"/>
      <c r="V560" s="115"/>
    </row>
    <row r="561" spans="1:22" ht="12.75">
      <c r="A561" s="152" t="e">
        <f>#REF!</f>
        <v>#REF!</v>
      </c>
      <c r="B561" s="152" t="e">
        <f>#REF!</f>
        <v>#REF!</v>
      </c>
      <c r="C561" s="150" t="e">
        <f>#REF!</f>
        <v>#REF!</v>
      </c>
      <c r="D561" s="152" t="e">
        <f>#REF!</f>
        <v>#REF!</v>
      </c>
      <c r="E561" s="199" t="e">
        <f>#REF!</f>
        <v>#REF!</v>
      </c>
      <c r="F561" s="152"/>
      <c r="G561" s="152"/>
      <c r="H561" s="115"/>
      <c r="I561" s="115"/>
      <c r="J561" s="115"/>
      <c r="K561" s="115"/>
      <c r="L561" s="115"/>
      <c r="M561" s="115"/>
      <c r="N561" s="115"/>
      <c r="O561" s="115"/>
      <c r="P561" s="115"/>
      <c r="Q561" s="115"/>
      <c r="R561" s="115"/>
      <c r="S561" s="115"/>
      <c r="T561" s="115"/>
      <c r="U561" s="115"/>
      <c r="V561" s="115"/>
    </row>
    <row r="562" spans="1:22" ht="12.75">
      <c r="A562" s="152" t="e">
        <f>#REF!</f>
        <v>#REF!</v>
      </c>
      <c r="B562" s="152" t="e">
        <f>#REF!</f>
        <v>#REF!</v>
      </c>
      <c r="C562" s="150" t="e">
        <f>#REF!</f>
        <v>#REF!</v>
      </c>
      <c r="D562" s="152" t="e">
        <f>#REF!</f>
        <v>#REF!</v>
      </c>
      <c r="E562" s="199" t="e">
        <f>#REF!</f>
        <v>#REF!</v>
      </c>
      <c r="F562" s="152"/>
      <c r="G562" s="152"/>
      <c r="H562" s="115"/>
      <c r="I562" s="115"/>
      <c r="J562" s="115"/>
      <c r="K562" s="115"/>
      <c r="L562" s="115"/>
      <c r="M562" s="115"/>
      <c r="N562" s="115"/>
      <c r="O562" s="115"/>
      <c r="P562" s="115"/>
      <c r="Q562" s="115"/>
      <c r="R562" s="115"/>
      <c r="S562" s="115"/>
      <c r="T562" s="115"/>
      <c r="U562" s="115"/>
      <c r="V562" s="115"/>
    </row>
    <row r="563" spans="1:22" ht="12.75">
      <c r="A563" s="152" t="e">
        <f>#REF!</f>
        <v>#REF!</v>
      </c>
      <c r="B563" s="152" t="e">
        <f>#REF!</f>
        <v>#REF!</v>
      </c>
      <c r="C563" s="150" t="e">
        <f>#REF!</f>
        <v>#REF!</v>
      </c>
      <c r="D563" s="152" t="e">
        <f>#REF!</f>
        <v>#REF!</v>
      </c>
      <c r="E563" s="199" t="e">
        <f>#REF!</f>
        <v>#REF!</v>
      </c>
      <c r="F563" s="152"/>
      <c r="G563" s="152"/>
      <c r="H563" s="115"/>
      <c r="I563" s="115"/>
      <c r="J563" s="115"/>
      <c r="K563" s="115"/>
      <c r="L563" s="115"/>
      <c r="M563" s="115"/>
      <c r="N563" s="115"/>
      <c r="O563" s="115"/>
      <c r="P563" s="115"/>
      <c r="Q563" s="115"/>
      <c r="R563" s="115"/>
      <c r="S563" s="115"/>
      <c r="T563" s="115"/>
      <c r="U563" s="115"/>
      <c r="V563" s="115"/>
    </row>
    <row r="564" spans="1:22" ht="12.75">
      <c r="A564" s="152" t="e">
        <f>#REF!</f>
        <v>#REF!</v>
      </c>
      <c r="B564" s="152" t="e">
        <f>#REF!</f>
        <v>#REF!</v>
      </c>
      <c r="C564" s="150" t="e">
        <f>#REF!</f>
        <v>#REF!</v>
      </c>
      <c r="D564" s="152" t="e">
        <f>#REF!</f>
        <v>#REF!</v>
      </c>
      <c r="E564" s="199" t="e">
        <f>#REF!</f>
        <v>#REF!</v>
      </c>
      <c r="F564" s="152"/>
      <c r="G564" s="152"/>
      <c r="H564" s="115"/>
      <c r="I564" s="115"/>
      <c r="J564" s="115"/>
      <c r="K564" s="115"/>
      <c r="L564" s="115"/>
      <c r="M564" s="115"/>
      <c r="N564" s="115"/>
      <c r="O564" s="115"/>
      <c r="P564" s="115"/>
      <c r="Q564" s="115"/>
      <c r="R564" s="115"/>
      <c r="S564" s="115"/>
      <c r="T564" s="115"/>
      <c r="U564" s="115"/>
      <c r="V564" s="115"/>
    </row>
    <row r="565" spans="1:22" ht="12.75">
      <c r="A565" s="152" t="e">
        <f>#REF!</f>
        <v>#REF!</v>
      </c>
      <c r="B565" s="152" t="e">
        <f>#REF!</f>
        <v>#REF!</v>
      </c>
      <c r="C565" s="150" t="e">
        <f>#REF!</f>
        <v>#REF!</v>
      </c>
      <c r="D565" s="152" t="e">
        <f>#REF!</f>
        <v>#REF!</v>
      </c>
      <c r="E565" s="199" t="e">
        <f>#REF!</f>
        <v>#REF!</v>
      </c>
      <c r="F565" s="152"/>
      <c r="G565" s="152"/>
      <c r="H565" s="115"/>
      <c r="I565" s="115"/>
      <c r="J565" s="115"/>
      <c r="K565" s="115"/>
      <c r="L565" s="115"/>
      <c r="M565" s="115"/>
      <c r="N565" s="115"/>
      <c r="O565" s="115"/>
      <c r="P565" s="115"/>
      <c r="Q565" s="115"/>
      <c r="R565" s="115"/>
      <c r="S565" s="115"/>
      <c r="T565" s="115"/>
      <c r="U565" s="115"/>
      <c r="V565" s="115"/>
    </row>
    <row r="566" spans="1:22" ht="12.75">
      <c r="A566" s="152" t="e">
        <f>#REF!</f>
        <v>#REF!</v>
      </c>
      <c r="B566" s="152" t="e">
        <f>#REF!</f>
        <v>#REF!</v>
      </c>
      <c r="C566" s="150" t="e">
        <f>#REF!</f>
        <v>#REF!</v>
      </c>
      <c r="D566" s="152" t="e">
        <f>#REF!</f>
        <v>#REF!</v>
      </c>
      <c r="E566" s="199" t="e">
        <f>#REF!</f>
        <v>#REF!</v>
      </c>
      <c r="F566" s="152"/>
      <c r="G566" s="152"/>
      <c r="H566" s="115"/>
      <c r="I566" s="115"/>
      <c r="J566" s="115"/>
      <c r="K566" s="115"/>
      <c r="L566" s="115"/>
      <c r="M566" s="115"/>
      <c r="N566" s="115"/>
      <c r="O566" s="115"/>
      <c r="P566" s="115"/>
      <c r="Q566" s="115"/>
      <c r="R566" s="115"/>
      <c r="S566" s="115"/>
      <c r="T566" s="115"/>
      <c r="U566" s="115"/>
      <c r="V566" s="115"/>
    </row>
    <row r="567" spans="1:22" ht="12.75">
      <c r="A567" s="152" t="e">
        <f>#REF!</f>
        <v>#REF!</v>
      </c>
      <c r="B567" s="152" t="e">
        <f>#REF!</f>
        <v>#REF!</v>
      </c>
      <c r="C567" s="150" t="e">
        <f>#REF!</f>
        <v>#REF!</v>
      </c>
      <c r="D567" s="152" t="e">
        <f>#REF!</f>
        <v>#REF!</v>
      </c>
      <c r="E567" s="199" t="e">
        <f>#REF!</f>
        <v>#REF!</v>
      </c>
      <c r="F567" s="152"/>
      <c r="G567" s="152"/>
      <c r="H567" s="115"/>
      <c r="I567" s="115"/>
      <c r="J567" s="115"/>
      <c r="K567" s="115"/>
      <c r="L567" s="115"/>
      <c r="M567" s="115"/>
      <c r="N567" s="115"/>
      <c r="O567" s="115"/>
      <c r="P567" s="115"/>
      <c r="Q567" s="115"/>
      <c r="R567" s="115"/>
      <c r="S567" s="115"/>
      <c r="T567" s="115"/>
      <c r="U567" s="115"/>
      <c r="V567" s="115"/>
    </row>
    <row r="568" spans="1:22" ht="12.75">
      <c r="A568" s="152" t="e">
        <f>#REF!</f>
        <v>#REF!</v>
      </c>
      <c r="B568" s="152" t="e">
        <f>#REF!</f>
        <v>#REF!</v>
      </c>
      <c r="C568" s="150" t="e">
        <f>#REF!</f>
        <v>#REF!</v>
      </c>
      <c r="D568" s="152" t="e">
        <f>#REF!</f>
        <v>#REF!</v>
      </c>
      <c r="E568" s="199" t="e">
        <f>#REF!</f>
        <v>#REF!</v>
      </c>
      <c r="F568" s="152"/>
      <c r="G568" s="152"/>
      <c r="H568" s="115"/>
      <c r="I568" s="115"/>
      <c r="J568" s="115"/>
      <c r="K568" s="115"/>
      <c r="L568" s="115"/>
      <c r="M568" s="115"/>
      <c r="N568" s="115"/>
      <c r="O568" s="115"/>
      <c r="P568" s="115"/>
      <c r="Q568" s="115"/>
      <c r="R568" s="115"/>
      <c r="S568" s="115"/>
      <c r="T568" s="115"/>
      <c r="U568" s="115"/>
      <c r="V568" s="115"/>
    </row>
    <row r="569" spans="1:22" ht="12.75">
      <c r="A569" s="152" t="e">
        <f>#REF!</f>
        <v>#REF!</v>
      </c>
      <c r="B569" s="152" t="e">
        <f>#REF!</f>
        <v>#REF!</v>
      </c>
      <c r="C569" s="150" t="e">
        <f>#REF!</f>
        <v>#REF!</v>
      </c>
      <c r="D569" s="152" t="e">
        <f>#REF!</f>
        <v>#REF!</v>
      </c>
      <c r="E569" s="199" t="e">
        <f>#REF!</f>
        <v>#REF!</v>
      </c>
      <c r="F569" s="152"/>
      <c r="G569" s="152"/>
      <c r="H569" s="115"/>
      <c r="I569" s="115"/>
      <c r="J569" s="115"/>
      <c r="K569" s="115"/>
      <c r="L569" s="115"/>
      <c r="M569" s="115"/>
      <c r="N569" s="115"/>
      <c r="O569" s="115"/>
      <c r="P569" s="115"/>
      <c r="Q569" s="115"/>
      <c r="R569" s="115"/>
      <c r="S569" s="115"/>
      <c r="T569" s="115"/>
      <c r="U569" s="115"/>
      <c r="V569" s="115"/>
    </row>
    <row r="570" spans="1:22" ht="12.75">
      <c r="A570" s="152" t="e">
        <f>#REF!</f>
        <v>#REF!</v>
      </c>
      <c r="B570" s="152" t="e">
        <f>#REF!</f>
        <v>#REF!</v>
      </c>
      <c r="C570" s="150" t="e">
        <f>#REF!</f>
        <v>#REF!</v>
      </c>
      <c r="D570" s="152" t="e">
        <f>#REF!</f>
        <v>#REF!</v>
      </c>
      <c r="E570" s="199" t="e">
        <f>#REF!</f>
        <v>#REF!</v>
      </c>
      <c r="F570" s="152"/>
      <c r="G570" s="152"/>
      <c r="H570" s="115"/>
      <c r="I570" s="115"/>
      <c r="J570" s="115"/>
      <c r="K570" s="115"/>
      <c r="L570" s="115"/>
      <c r="M570" s="115"/>
      <c r="N570" s="115"/>
      <c r="O570" s="115"/>
      <c r="P570" s="115"/>
      <c r="Q570" s="115"/>
      <c r="R570" s="115"/>
      <c r="S570" s="115"/>
      <c r="T570" s="115"/>
      <c r="U570" s="115"/>
      <c r="V570" s="115"/>
    </row>
    <row r="571" spans="1:22" ht="12.75">
      <c r="A571" s="152" t="e">
        <f>#REF!</f>
        <v>#REF!</v>
      </c>
      <c r="B571" s="152" t="e">
        <f>#REF!</f>
        <v>#REF!</v>
      </c>
      <c r="C571" s="150" t="e">
        <f>#REF!</f>
        <v>#REF!</v>
      </c>
      <c r="D571" s="152" t="e">
        <f>#REF!</f>
        <v>#REF!</v>
      </c>
      <c r="E571" s="199" t="e">
        <f>#REF!</f>
        <v>#REF!</v>
      </c>
      <c r="F571" s="152"/>
      <c r="G571" s="152"/>
      <c r="H571" s="115"/>
      <c r="I571" s="115"/>
      <c r="J571" s="115"/>
      <c r="K571" s="115"/>
      <c r="L571" s="115"/>
      <c r="M571" s="115"/>
      <c r="N571" s="115"/>
      <c r="O571" s="115"/>
      <c r="P571" s="115"/>
      <c r="Q571" s="115"/>
      <c r="R571" s="115"/>
      <c r="S571" s="115"/>
      <c r="T571" s="115"/>
      <c r="U571" s="115"/>
      <c r="V571" s="115"/>
    </row>
    <row r="572" spans="1:22" ht="12.75">
      <c r="A572" s="152" t="e">
        <f>#REF!</f>
        <v>#REF!</v>
      </c>
      <c r="B572" s="152" t="e">
        <f>#REF!</f>
        <v>#REF!</v>
      </c>
      <c r="C572" s="150" t="e">
        <f>#REF!</f>
        <v>#REF!</v>
      </c>
      <c r="D572" s="152" t="e">
        <f>#REF!</f>
        <v>#REF!</v>
      </c>
      <c r="E572" s="199" t="e">
        <f>#REF!</f>
        <v>#REF!</v>
      </c>
      <c r="F572" s="152"/>
      <c r="G572" s="152"/>
      <c r="H572" s="115"/>
      <c r="I572" s="115"/>
      <c r="J572" s="115"/>
      <c r="K572" s="115"/>
      <c r="L572" s="115"/>
      <c r="M572" s="115"/>
      <c r="N572" s="115"/>
      <c r="O572" s="115"/>
      <c r="P572" s="115"/>
      <c r="Q572" s="115"/>
      <c r="R572" s="115"/>
      <c r="S572" s="115"/>
      <c r="T572" s="115"/>
      <c r="U572" s="115"/>
      <c r="V572" s="115"/>
    </row>
    <row r="573" spans="1:22" ht="12.75">
      <c r="A573" s="152" t="e">
        <f>#REF!</f>
        <v>#REF!</v>
      </c>
      <c r="B573" s="152" t="e">
        <f>#REF!</f>
        <v>#REF!</v>
      </c>
      <c r="C573" s="150" t="e">
        <f>#REF!</f>
        <v>#REF!</v>
      </c>
      <c r="D573" s="152" t="e">
        <f>#REF!</f>
        <v>#REF!</v>
      </c>
      <c r="E573" s="199" t="e">
        <f>#REF!</f>
        <v>#REF!</v>
      </c>
      <c r="F573" s="152"/>
      <c r="G573" s="152"/>
      <c r="H573" s="115"/>
      <c r="I573" s="115"/>
      <c r="J573" s="115"/>
      <c r="K573" s="115"/>
      <c r="L573" s="115"/>
      <c r="M573" s="115"/>
      <c r="N573" s="115"/>
      <c r="O573" s="115"/>
      <c r="P573" s="115"/>
      <c r="Q573" s="115"/>
      <c r="R573" s="115"/>
      <c r="S573" s="115"/>
      <c r="T573" s="115"/>
      <c r="U573" s="115"/>
      <c r="V573" s="115"/>
    </row>
    <row r="574" spans="1:22" ht="12.75">
      <c r="A574" s="152" t="e">
        <f>#REF!</f>
        <v>#REF!</v>
      </c>
      <c r="B574" s="152" t="e">
        <f>#REF!</f>
        <v>#REF!</v>
      </c>
      <c r="C574" s="150" t="e">
        <f>#REF!</f>
        <v>#REF!</v>
      </c>
      <c r="D574" s="152" t="e">
        <f>#REF!</f>
        <v>#REF!</v>
      </c>
      <c r="E574" s="199" t="e">
        <f>#REF!</f>
        <v>#REF!</v>
      </c>
      <c r="F574" s="152"/>
      <c r="G574" s="152"/>
      <c r="H574" s="115"/>
      <c r="I574" s="115"/>
      <c r="J574" s="115"/>
      <c r="K574" s="115"/>
      <c r="L574" s="115"/>
      <c r="M574" s="115"/>
      <c r="N574" s="115"/>
      <c r="O574" s="115"/>
      <c r="P574" s="115"/>
      <c r="Q574" s="115"/>
      <c r="R574" s="115"/>
      <c r="S574" s="115"/>
      <c r="T574" s="115"/>
      <c r="U574" s="115"/>
      <c r="V574" s="115"/>
    </row>
    <row r="575" spans="1:22" ht="12.75">
      <c r="A575" s="152" t="e">
        <f>#REF!</f>
        <v>#REF!</v>
      </c>
      <c r="B575" s="152" t="e">
        <f>#REF!</f>
        <v>#REF!</v>
      </c>
      <c r="C575" s="150" t="e">
        <f>#REF!</f>
        <v>#REF!</v>
      </c>
      <c r="D575" s="152" t="e">
        <f>#REF!</f>
        <v>#REF!</v>
      </c>
      <c r="E575" s="199" t="e">
        <f>#REF!</f>
        <v>#REF!</v>
      </c>
      <c r="F575" s="152"/>
      <c r="G575" s="152"/>
      <c r="H575" s="115"/>
      <c r="I575" s="115"/>
      <c r="J575" s="115"/>
      <c r="K575" s="115"/>
      <c r="L575" s="115"/>
      <c r="M575" s="115"/>
      <c r="N575" s="115"/>
      <c r="O575" s="115"/>
      <c r="P575" s="115"/>
      <c r="Q575" s="115"/>
      <c r="R575" s="115"/>
      <c r="S575" s="115"/>
      <c r="T575" s="115"/>
      <c r="U575" s="115"/>
      <c r="V575" s="115"/>
    </row>
    <row r="576" spans="1:22" ht="12.75">
      <c r="A576" s="152" t="e">
        <f>#REF!</f>
        <v>#REF!</v>
      </c>
      <c r="B576" s="152" t="e">
        <f>#REF!</f>
        <v>#REF!</v>
      </c>
      <c r="C576" s="150" t="e">
        <f>#REF!</f>
        <v>#REF!</v>
      </c>
      <c r="D576" s="152" t="e">
        <f>#REF!</f>
        <v>#REF!</v>
      </c>
      <c r="E576" s="199" t="e">
        <f>#REF!</f>
        <v>#REF!</v>
      </c>
      <c r="F576" s="152"/>
      <c r="G576" s="152"/>
      <c r="H576" s="115"/>
      <c r="I576" s="115"/>
      <c r="J576" s="115"/>
      <c r="K576" s="115"/>
      <c r="L576" s="115"/>
      <c r="M576" s="115"/>
      <c r="N576" s="115"/>
      <c r="O576" s="115"/>
      <c r="P576" s="115"/>
      <c r="Q576" s="115"/>
      <c r="R576" s="115"/>
      <c r="S576" s="115"/>
      <c r="T576" s="115"/>
      <c r="U576" s="115"/>
      <c r="V576" s="115"/>
    </row>
    <row r="577" spans="1:22" ht="12.75">
      <c r="A577" s="152" t="e">
        <f>#REF!</f>
        <v>#REF!</v>
      </c>
      <c r="B577" s="152" t="e">
        <f>#REF!</f>
        <v>#REF!</v>
      </c>
      <c r="C577" s="150" t="e">
        <f>#REF!</f>
        <v>#REF!</v>
      </c>
      <c r="D577" s="152" t="e">
        <f>#REF!</f>
        <v>#REF!</v>
      </c>
      <c r="E577" s="199" t="e">
        <f>#REF!</f>
        <v>#REF!</v>
      </c>
      <c r="F577" s="152"/>
      <c r="G577" s="152"/>
      <c r="H577" s="115"/>
      <c r="I577" s="115"/>
      <c r="J577" s="115"/>
      <c r="K577" s="115"/>
      <c r="L577" s="115"/>
      <c r="M577" s="115"/>
      <c r="N577" s="115"/>
      <c r="O577" s="115"/>
      <c r="P577" s="115"/>
      <c r="Q577" s="115"/>
      <c r="R577" s="115"/>
      <c r="S577" s="115"/>
      <c r="T577" s="115"/>
      <c r="U577" s="115"/>
      <c r="V577" s="115"/>
    </row>
    <row r="578" spans="1:22" ht="12.75">
      <c r="A578" s="152" t="e">
        <f>#REF!</f>
        <v>#REF!</v>
      </c>
      <c r="B578" s="152" t="e">
        <f>#REF!</f>
        <v>#REF!</v>
      </c>
      <c r="C578" s="150" t="e">
        <f>#REF!</f>
        <v>#REF!</v>
      </c>
      <c r="D578" s="152" t="e">
        <f>#REF!</f>
        <v>#REF!</v>
      </c>
      <c r="E578" s="199" t="e">
        <f>#REF!</f>
        <v>#REF!</v>
      </c>
      <c r="F578" s="152"/>
      <c r="G578" s="152"/>
      <c r="H578" s="115"/>
      <c r="I578" s="115"/>
      <c r="J578" s="115"/>
      <c r="K578" s="115"/>
      <c r="L578" s="115"/>
      <c r="M578" s="115"/>
      <c r="N578" s="115"/>
      <c r="O578" s="115"/>
      <c r="P578" s="115"/>
      <c r="Q578" s="115"/>
      <c r="R578" s="115"/>
      <c r="S578" s="115"/>
      <c r="T578" s="115"/>
      <c r="U578" s="115"/>
      <c r="V578" s="115"/>
    </row>
    <row r="579" spans="1:22" ht="12.75">
      <c r="A579" s="152" t="e">
        <f>#REF!</f>
        <v>#REF!</v>
      </c>
      <c r="B579" s="152" t="e">
        <f>#REF!</f>
        <v>#REF!</v>
      </c>
      <c r="C579" s="150" t="e">
        <f>#REF!</f>
        <v>#REF!</v>
      </c>
      <c r="D579" s="152" t="e">
        <f>#REF!</f>
        <v>#REF!</v>
      </c>
      <c r="E579" s="199" t="e">
        <f>#REF!</f>
        <v>#REF!</v>
      </c>
      <c r="F579" s="152"/>
      <c r="G579" s="152"/>
      <c r="H579" s="115"/>
      <c r="I579" s="115"/>
      <c r="J579" s="115"/>
      <c r="K579" s="115"/>
      <c r="L579" s="115"/>
      <c r="M579" s="115"/>
      <c r="N579" s="115"/>
      <c r="O579" s="115"/>
      <c r="P579" s="115"/>
      <c r="Q579" s="115"/>
      <c r="R579" s="115"/>
      <c r="S579" s="115"/>
      <c r="T579" s="115"/>
      <c r="U579" s="115"/>
      <c r="V579" s="115"/>
    </row>
    <row r="580" spans="1:22" ht="12.75">
      <c r="A580" s="152" t="e">
        <f>#REF!</f>
        <v>#REF!</v>
      </c>
      <c r="B580" s="152" t="e">
        <f>#REF!</f>
        <v>#REF!</v>
      </c>
      <c r="C580" s="150" t="e">
        <f>#REF!</f>
        <v>#REF!</v>
      </c>
      <c r="D580" s="152" t="e">
        <f>#REF!</f>
        <v>#REF!</v>
      </c>
      <c r="E580" s="199" t="e">
        <f>#REF!</f>
        <v>#REF!</v>
      </c>
      <c r="F580" s="152"/>
      <c r="G580" s="152"/>
      <c r="H580" s="115"/>
      <c r="I580" s="115"/>
      <c r="J580" s="115"/>
      <c r="K580" s="115"/>
      <c r="L580" s="115"/>
      <c r="M580" s="115"/>
      <c r="N580" s="115"/>
      <c r="O580" s="115"/>
      <c r="P580" s="115"/>
      <c r="Q580" s="115"/>
      <c r="R580" s="115"/>
      <c r="S580" s="115"/>
      <c r="T580" s="115"/>
      <c r="U580" s="115"/>
      <c r="V580" s="115"/>
    </row>
    <row r="581" spans="1:22" ht="12.75">
      <c r="A581" s="152" t="e">
        <f>#REF!</f>
        <v>#REF!</v>
      </c>
      <c r="B581" s="152" t="e">
        <f>#REF!</f>
        <v>#REF!</v>
      </c>
      <c r="C581" s="150" t="e">
        <f>#REF!</f>
        <v>#REF!</v>
      </c>
      <c r="D581" s="152" t="e">
        <f>#REF!</f>
        <v>#REF!</v>
      </c>
      <c r="E581" s="199" t="e">
        <f>#REF!</f>
        <v>#REF!</v>
      </c>
      <c r="F581" s="152"/>
      <c r="G581" s="152"/>
      <c r="H581" s="115"/>
      <c r="I581" s="115"/>
      <c r="J581" s="115"/>
      <c r="K581" s="115"/>
      <c r="L581" s="115"/>
      <c r="M581" s="115"/>
      <c r="N581" s="115"/>
      <c r="O581" s="115"/>
      <c r="P581" s="115"/>
      <c r="Q581" s="115"/>
      <c r="R581" s="115"/>
      <c r="S581" s="115"/>
      <c r="T581" s="115"/>
      <c r="U581" s="115"/>
      <c r="V581" s="115"/>
    </row>
    <row r="582" spans="1:22" ht="12.75">
      <c r="A582" s="152" t="e">
        <f>#REF!</f>
        <v>#REF!</v>
      </c>
      <c r="B582" s="152" t="e">
        <f>#REF!</f>
        <v>#REF!</v>
      </c>
      <c r="C582" s="150" t="e">
        <f>#REF!</f>
        <v>#REF!</v>
      </c>
      <c r="D582" s="152" t="e">
        <f>#REF!</f>
        <v>#REF!</v>
      </c>
      <c r="E582" s="199" t="e">
        <f>#REF!</f>
        <v>#REF!</v>
      </c>
      <c r="F582" s="152"/>
      <c r="G582" s="152"/>
      <c r="H582" s="115"/>
      <c r="I582" s="115"/>
      <c r="J582" s="115"/>
      <c r="K582" s="115"/>
      <c r="L582" s="115"/>
      <c r="M582" s="115"/>
      <c r="N582" s="115"/>
      <c r="O582" s="115"/>
      <c r="P582" s="115"/>
      <c r="Q582" s="115"/>
      <c r="R582" s="115"/>
      <c r="S582" s="115"/>
      <c r="T582" s="115"/>
      <c r="U582" s="115"/>
      <c r="V582" s="115"/>
    </row>
    <row r="583" spans="1:22" ht="12.75">
      <c r="A583" s="152" t="e">
        <f>#REF!</f>
        <v>#REF!</v>
      </c>
      <c r="B583" s="152" t="e">
        <f>#REF!</f>
        <v>#REF!</v>
      </c>
      <c r="C583" s="150" t="e">
        <f>#REF!</f>
        <v>#REF!</v>
      </c>
      <c r="D583" s="152" t="e">
        <f>#REF!</f>
        <v>#REF!</v>
      </c>
      <c r="E583" s="199" t="e">
        <f>#REF!</f>
        <v>#REF!</v>
      </c>
      <c r="F583" s="152"/>
      <c r="G583" s="152"/>
      <c r="H583" s="115"/>
      <c r="I583" s="115"/>
      <c r="J583" s="115"/>
      <c r="K583" s="115"/>
      <c r="L583" s="115"/>
      <c r="M583" s="115"/>
      <c r="N583" s="115"/>
      <c r="O583" s="115"/>
      <c r="P583" s="115"/>
      <c r="Q583" s="115"/>
      <c r="R583" s="115"/>
      <c r="S583" s="115"/>
      <c r="T583" s="115"/>
      <c r="U583" s="115"/>
      <c r="V583" s="115"/>
    </row>
    <row r="584" spans="1:22" ht="12.75">
      <c r="A584" s="152" t="e">
        <f>#REF!</f>
        <v>#REF!</v>
      </c>
      <c r="B584" s="152" t="e">
        <f>#REF!</f>
        <v>#REF!</v>
      </c>
      <c r="C584" s="150" t="e">
        <f>#REF!</f>
        <v>#REF!</v>
      </c>
      <c r="D584" s="152" t="e">
        <f>#REF!</f>
        <v>#REF!</v>
      </c>
      <c r="E584" s="199" t="e">
        <f>#REF!</f>
        <v>#REF!</v>
      </c>
      <c r="F584" s="152"/>
      <c r="G584" s="152"/>
      <c r="H584" s="115"/>
      <c r="I584" s="115"/>
      <c r="J584" s="115"/>
      <c r="K584" s="115"/>
      <c r="L584" s="115"/>
      <c r="M584" s="115"/>
      <c r="N584" s="115"/>
      <c r="O584" s="115"/>
      <c r="P584" s="115"/>
      <c r="Q584" s="115"/>
      <c r="R584" s="115"/>
      <c r="S584" s="115"/>
      <c r="T584" s="115"/>
      <c r="U584" s="115"/>
      <c r="V584" s="115"/>
    </row>
    <row r="585" spans="1:22" ht="12.75">
      <c r="A585" s="152" t="e">
        <f>#REF!</f>
        <v>#REF!</v>
      </c>
      <c r="B585" s="152" t="e">
        <f>#REF!</f>
        <v>#REF!</v>
      </c>
      <c r="C585" s="150" t="e">
        <f>#REF!</f>
        <v>#REF!</v>
      </c>
      <c r="D585" s="152" t="e">
        <f>#REF!</f>
        <v>#REF!</v>
      </c>
      <c r="E585" s="199" t="e">
        <f>#REF!</f>
        <v>#REF!</v>
      </c>
      <c r="F585" s="152"/>
      <c r="G585" s="152"/>
      <c r="H585" s="115"/>
      <c r="I585" s="115"/>
      <c r="J585" s="115"/>
      <c r="K585" s="115"/>
      <c r="L585" s="115"/>
      <c r="M585" s="115"/>
      <c r="N585" s="115"/>
      <c r="O585" s="115"/>
      <c r="P585" s="115"/>
      <c r="Q585" s="115"/>
      <c r="R585" s="115"/>
      <c r="S585" s="115"/>
      <c r="T585" s="115"/>
      <c r="U585" s="115"/>
      <c r="V585" s="115"/>
    </row>
    <row r="586" spans="1:22" ht="12.75">
      <c r="A586" s="152" t="e">
        <f>#REF!</f>
        <v>#REF!</v>
      </c>
      <c r="B586" s="152" t="e">
        <f>#REF!</f>
        <v>#REF!</v>
      </c>
      <c r="C586" s="150" t="e">
        <f>#REF!</f>
        <v>#REF!</v>
      </c>
      <c r="D586" s="152" t="e">
        <f>#REF!</f>
        <v>#REF!</v>
      </c>
      <c r="E586" s="199" t="e">
        <f>#REF!</f>
        <v>#REF!</v>
      </c>
      <c r="F586" s="152"/>
      <c r="G586" s="152"/>
      <c r="H586" s="115"/>
      <c r="I586" s="115"/>
      <c r="J586" s="115"/>
      <c r="K586" s="115"/>
      <c r="L586" s="115"/>
      <c r="M586" s="115"/>
      <c r="N586" s="115"/>
      <c r="O586" s="115"/>
      <c r="P586" s="115"/>
      <c r="Q586" s="115"/>
      <c r="R586" s="115"/>
      <c r="S586" s="115"/>
      <c r="T586" s="115"/>
      <c r="U586" s="115"/>
      <c r="V586" s="115"/>
    </row>
    <row r="587" spans="1:22" ht="12.75">
      <c r="A587" s="152" t="e">
        <f>#REF!</f>
        <v>#REF!</v>
      </c>
      <c r="B587" s="152" t="e">
        <f>#REF!</f>
        <v>#REF!</v>
      </c>
      <c r="C587" s="150" t="e">
        <f>#REF!</f>
        <v>#REF!</v>
      </c>
      <c r="D587" s="152" t="e">
        <f>#REF!</f>
        <v>#REF!</v>
      </c>
      <c r="E587" s="199" t="e">
        <f>#REF!</f>
        <v>#REF!</v>
      </c>
      <c r="F587" s="152"/>
      <c r="G587" s="152"/>
      <c r="H587" s="115"/>
      <c r="I587" s="115"/>
      <c r="J587" s="115"/>
      <c r="K587" s="115"/>
      <c r="L587" s="115"/>
      <c r="M587" s="115"/>
      <c r="N587" s="115"/>
      <c r="O587" s="115"/>
      <c r="P587" s="115"/>
      <c r="Q587" s="115"/>
      <c r="R587" s="115"/>
      <c r="S587" s="115"/>
      <c r="T587" s="115"/>
      <c r="U587" s="115"/>
      <c r="V587" s="115"/>
    </row>
    <row r="588" spans="1:22" ht="12.75">
      <c r="A588" s="152" t="e">
        <f>#REF!</f>
        <v>#REF!</v>
      </c>
      <c r="B588" s="152" t="e">
        <f>#REF!</f>
        <v>#REF!</v>
      </c>
      <c r="C588" s="150" t="e">
        <f>#REF!</f>
        <v>#REF!</v>
      </c>
      <c r="D588" s="152" t="e">
        <f>#REF!</f>
        <v>#REF!</v>
      </c>
      <c r="E588" s="199" t="e">
        <f>#REF!</f>
        <v>#REF!</v>
      </c>
      <c r="F588" s="152"/>
      <c r="G588" s="152"/>
      <c r="H588" s="115"/>
      <c r="I588" s="115"/>
      <c r="J588" s="115"/>
      <c r="K588" s="115"/>
      <c r="L588" s="115"/>
      <c r="M588" s="115"/>
      <c r="N588" s="115"/>
      <c r="O588" s="115"/>
      <c r="P588" s="115"/>
      <c r="Q588" s="115"/>
      <c r="R588" s="115"/>
      <c r="S588" s="115"/>
      <c r="T588" s="115"/>
      <c r="U588" s="115"/>
      <c r="V588" s="115"/>
    </row>
    <row r="589" spans="1:22" ht="12.75">
      <c r="A589" s="152" t="e">
        <f>#REF!</f>
        <v>#REF!</v>
      </c>
      <c r="B589" s="152" t="e">
        <f>#REF!</f>
        <v>#REF!</v>
      </c>
      <c r="C589" s="150" t="e">
        <f>#REF!</f>
        <v>#REF!</v>
      </c>
      <c r="D589" s="152" t="e">
        <f>#REF!</f>
        <v>#REF!</v>
      </c>
      <c r="E589" s="199" t="e">
        <f>#REF!</f>
        <v>#REF!</v>
      </c>
      <c r="F589" s="152"/>
      <c r="G589" s="152"/>
      <c r="H589" s="115"/>
      <c r="I589" s="115"/>
      <c r="J589" s="115"/>
      <c r="K589" s="115"/>
      <c r="L589" s="115"/>
      <c r="M589" s="115"/>
      <c r="N589" s="115"/>
      <c r="O589" s="115"/>
      <c r="P589" s="115"/>
      <c r="Q589" s="115"/>
      <c r="R589" s="115"/>
      <c r="S589" s="115"/>
      <c r="T589" s="115"/>
      <c r="U589" s="115"/>
      <c r="V589" s="115"/>
    </row>
    <row r="590" spans="1:22" ht="12.75">
      <c r="A590" s="152" t="e">
        <f>#REF!</f>
        <v>#REF!</v>
      </c>
      <c r="B590" s="152" t="e">
        <f>#REF!</f>
        <v>#REF!</v>
      </c>
      <c r="C590" s="150" t="e">
        <f>#REF!</f>
        <v>#REF!</v>
      </c>
      <c r="D590" s="152" t="e">
        <f>#REF!</f>
        <v>#REF!</v>
      </c>
      <c r="E590" s="199" t="e">
        <f>#REF!</f>
        <v>#REF!</v>
      </c>
      <c r="F590" s="152"/>
      <c r="G590" s="152"/>
      <c r="H590" s="115"/>
      <c r="I590" s="115"/>
      <c r="J590" s="115"/>
      <c r="K590" s="115"/>
      <c r="L590" s="115"/>
      <c r="M590" s="115"/>
      <c r="N590" s="115"/>
      <c r="O590" s="115"/>
      <c r="P590" s="115"/>
      <c r="Q590" s="115"/>
      <c r="R590" s="115"/>
      <c r="S590" s="115"/>
      <c r="T590" s="115"/>
      <c r="U590" s="115"/>
      <c r="V590" s="115"/>
    </row>
    <row r="591" spans="1:22" ht="12.75">
      <c r="A591" s="152" t="e">
        <f>#REF!</f>
        <v>#REF!</v>
      </c>
      <c r="B591" s="152" t="e">
        <f>#REF!</f>
        <v>#REF!</v>
      </c>
      <c r="C591" s="150" t="e">
        <f>#REF!</f>
        <v>#REF!</v>
      </c>
      <c r="D591" s="152" t="e">
        <f>#REF!</f>
        <v>#REF!</v>
      </c>
      <c r="E591" s="199" t="e">
        <f>#REF!</f>
        <v>#REF!</v>
      </c>
      <c r="F591" s="152"/>
      <c r="G591" s="152"/>
      <c r="H591" s="115"/>
      <c r="I591" s="115"/>
      <c r="J591" s="115"/>
      <c r="K591" s="115"/>
      <c r="L591" s="115"/>
      <c r="M591" s="115"/>
      <c r="N591" s="115"/>
      <c r="O591" s="115"/>
      <c r="P591" s="115"/>
      <c r="Q591" s="115"/>
      <c r="R591" s="115"/>
      <c r="S591" s="115"/>
      <c r="T591" s="115"/>
      <c r="U591" s="115"/>
      <c r="V591" s="115"/>
    </row>
    <row r="592" spans="1:22" ht="12.75">
      <c r="A592" s="152" t="e">
        <f>#REF!</f>
        <v>#REF!</v>
      </c>
      <c r="B592" s="152" t="e">
        <f>#REF!</f>
        <v>#REF!</v>
      </c>
      <c r="C592" s="150" t="e">
        <f>#REF!</f>
        <v>#REF!</v>
      </c>
      <c r="D592" s="152" t="e">
        <f>#REF!</f>
        <v>#REF!</v>
      </c>
      <c r="E592" s="199" t="e">
        <f>#REF!</f>
        <v>#REF!</v>
      </c>
      <c r="F592" s="152"/>
      <c r="G592" s="152"/>
      <c r="H592" s="115"/>
      <c r="I592" s="115"/>
      <c r="J592" s="115"/>
      <c r="K592" s="115"/>
      <c r="L592" s="115"/>
      <c r="M592" s="115"/>
      <c r="N592" s="115"/>
      <c r="O592" s="115"/>
      <c r="P592" s="115"/>
      <c r="Q592" s="115"/>
      <c r="R592" s="115"/>
      <c r="S592" s="115"/>
      <c r="T592" s="115"/>
      <c r="U592" s="115"/>
      <c r="V592" s="115"/>
    </row>
    <row r="593" spans="1:22" ht="12.75">
      <c r="A593" s="152" t="e">
        <f>#REF!</f>
        <v>#REF!</v>
      </c>
      <c r="B593" s="152" t="e">
        <f>#REF!</f>
        <v>#REF!</v>
      </c>
      <c r="C593" s="150" t="e">
        <f>#REF!</f>
        <v>#REF!</v>
      </c>
      <c r="D593" s="152" t="e">
        <f>#REF!</f>
        <v>#REF!</v>
      </c>
      <c r="E593" s="199" t="e">
        <f>#REF!</f>
        <v>#REF!</v>
      </c>
      <c r="F593" s="152"/>
      <c r="G593" s="152"/>
      <c r="H593" s="115"/>
      <c r="I593" s="115"/>
      <c r="J593" s="115"/>
      <c r="K593" s="115"/>
      <c r="L593" s="115"/>
      <c r="M593" s="115"/>
      <c r="N593" s="115"/>
      <c r="O593" s="115"/>
      <c r="P593" s="115"/>
      <c r="Q593" s="115"/>
      <c r="R593" s="115"/>
      <c r="S593" s="115"/>
      <c r="T593" s="115"/>
      <c r="U593" s="115"/>
      <c r="V593" s="115"/>
    </row>
    <row r="594" spans="1:22" ht="12.75">
      <c r="A594" s="152" t="e">
        <f>#REF!</f>
        <v>#REF!</v>
      </c>
      <c r="B594" s="152" t="e">
        <f>#REF!</f>
        <v>#REF!</v>
      </c>
      <c r="C594" s="150" t="e">
        <f>#REF!</f>
        <v>#REF!</v>
      </c>
      <c r="D594" s="152" t="e">
        <f>#REF!</f>
        <v>#REF!</v>
      </c>
      <c r="E594" s="199" t="e">
        <f>#REF!</f>
        <v>#REF!</v>
      </c>
      <c r="F594" s="152"/>
      <c r="G594" s="152"/>
      <c r="H594" s="115"/>
      <c r="I594" s="115"/>
      <c r="J594" s="115"/>
      <c r="K594" s="115"/>
      <c r="L594" s="115"/>
      <c r="M594" s="115"/>
      <c r="N594" s="115"/>
      <c r="O594" s="115"/>
      <c r="P594" s="115"/>
      <c r="Q594" s="115"/>
      <c r="R594" s="115"/>
      <c r="S594" s="115"/>
      <c r="T594" s="115"/>
      <c r="U594" s="115"/>
      <c r="V594" s="115"/>
    </row>
    <row r="595" spans="1:22" ht="12.75">
      <c r="A595" s="152" t="e">
        <f>#REF!</f>
        <v>#REF!</v>
      </c>
      <c r="B595" s="152" t="e">
        <f>#REF!</f>
        <v>#REF!</v>
      </c>
      <c r="C595" s="150" t="e">
        <f>#REF!</f>
        <v>#REF!</v>
      </c>
      <c r="D595" s="152" t="e">
        <f>#REF!</f>
        <v>#REF!</v>
      </c>
      <c r="E595" s="199" t="e">
        <f>#REF!</f>
        <v>#REF!</v>
      </c>
      <c r="F595" s="152"/>
      <c r="G595" s="152"/>
      <c r="H595" s="115"/>
      <c r="I595" s="115"/>
      <c r="J595" s="115"/>
      <c r="K595" s="115"/>
      <c r="L595" s="115"/>
      <c r="M595" s="115"/>
      <c r="N595" s="115"/>
      <c r="O595" s="115"/>
      <c r="P595" s="115"/>
      <c r="Q595" s="115"/>
      <c r="R595" s="115"/>
      <c r="S595" s="115"/>
      <c r="T595" s="115"/>
      <c r="U595" s="115"/>
      <c r="V595" s="115"/>
    </row>
    <row r="596" spans="1:22" ht="12.75">
      <c r="A596" s="152" t="e">
        <f>#REF!</f>
        <v>#REF!</v>
      </c>
      <c r="B596" s="152" t="e">
        <f>#REF!</f>
        <v>#REF!</v>
      </c>
      <c r="C596" s="150" t="e">
        <f>#REF!</f>
        <v>#REF!</v>
      </c>
      <c r="D596" s="152" t="e">
        <f>#REF!</f>
        <v>#REF!</v>
      </c>
      <c r="E596" s="199" t="e">
        <f>#REF!</f>
        <v>#REF!</v>
      </c>
      <c r="F596" s="152"/>
      <c r="G596" s="152"/>
      <c r="H596" s="115"/>
      <c r="I596" s="115"/>
      <c r="J596" s="115"/>
      <c r="K596" s="115"/>
      <c r="L596" s="115"/>
      <c r="M596" s="115"/>
      <c r="N596" s="115"/>
      <c r="O596" s="115"/>
      <c r="P596" s="115"/>
      <c r="Q596" s="115"/>
      <c r="R596" s="115"/>
      <c r="S596" s="115"/>
      <c r="T596" s="115"/>
      <c r="U596" s="115"/>
      <c r="V596" s="115"/>
    </row>
    <row r="597" spans="1:22" ht="12.75">
      <c r="A597" s="152" t="e">
        <f>#REF!</f>
        <v>#REF!</v>
      </c>
      <c r="B597" s="152" t="e">
        <f>#REF!</f>
        <v>#REF!</v>
      </c>
      <c r="C597" s="150" t="e">
        <f>#REF!</f>
        <v>#REF!</v>
      </c>
      <c r="D597" s="152" t="e">
        <f>#REF!</f>
        <v>#REF!</v>
      </c>
      <c r="E597" s="199" t="e">
        <f>#REF!</f>
        <v>#REF!</v>
      </c>
      <c r="F597" s="152"/>
      <c r="G597" s="152"/>
      <c r="H597" s="115"/>
      <c r="I597" s="115"/>
      <c r="J597" s="115"/>
      <c r="K597" s="115"/>
      <c r="L597" s="115"/>
      <c r="M597" s="115"/>
      <c r="N597" s="115"/>
      <c r="O597" s="115"/>
      <c r="P597" s="115"/>
      <c r="Q597" s="115"/>
      <c r="R597" s="115"/>
      <c r="S597" s="115"/>
      <c r="T597" s="115"/>
      <c r="U597" s="115"/>
      <c r="V597" s="115"/>
    </row>
    <row r="598" spans="1:22" ht="12.75">
      <c r="A598" s="152" t="e">
        <f>#REF!</f>
        <v>#REF!</v>
      </c>
      <c r="B598" s="152" t="e">
        <f>#REF!</f>
        <v>#REF!</v>
      </c>
      <c r="C598" s="150" t="e">
        <f>#REF!</f>
        <v>#REF!</v>
      </c>
      <c r="D598" s="152" t="e">
        <f>#REF!</f>
        <v>#REF!</v>
      </c>
      <c r="E598" s="199" t="e">
        <f>#REF!</f>
        <v>#REF!</v>
      </c>
      <c r="F598" s="152"/>
      <c r="G598" s="152"/>
      <c r="H598" s="115"/>
      <c r="I598" s="115"/>
      <c r="J598" s="115"/>
      <c r="K598" s="115"/>
      <c r="L598" s="115"/>
      <c r="M598" s="115"/>
      <c r="N598" s="115"/>
      <c r="O598" s="115"/>
      <c r="P598" s="115"/>
      <c r="Q598" s="115"/>
      <c r="R598" s="115"/>
      <c r="S598" s="115"/>
      <c r="T598" s="115"/>
      <c r="U598" s="115"/>
      <c r="V598" s="115"/>
    </row>
    <row r="599" spans="1:22" ht="12.75">
      <c r="A599" s="152" t="e">
        <f>#REF!</f>
        <v>#REF!</v>
      </c>
      <c r="B599" s="152" t="e">
        <f>#REF!</f>
        <v>#REF!</v>
      </c>
      <c r="C599" s="150" t="e">
        <f>#REF!</f>
        <v>#REF!</v>
      </c>
      <c r="D599" s="152" t="e">
        <f>#REF!</f>
        <v>#REF!</v>
      </c>
      <c r="E599" s="199" t="e">
        <f>#REF!</f>
        <v>#REF!</v>
      </c>
      <c r="F599" s="152"/>
      <c r="G599" s="152"/>
      <c r="H599" s="115"/>
      <c r="I599" s="115"/>
      <c r="J599" s="115"/>
      <c r="K599" s="115"/>
      <c r="L599" s="115"/>
      <c r="M599" s="115"/>
      <c r="N599" s="115"/>
      <c r="O599" s="115"/>
      <c r="P599" s="115"/>
      <c r="Q599" s="115"/>
      <c r="R599" s="115"/>
      <c r="S599" s="115"/>
      <c r="T599" s="115"/>
      <c r="U599" s="115"/>
      <c r="V599" s="115"/>
    </row>
    <row r="600" spans="1:22" ht="12.75">
      <c r="A600" s="152" t="e">
        <f>#REF!</f>
        <v>#REF!</v>
      </c>
      <c r="B600" s="152" t="e">
        <f>#REF!</f>
        <v>#REF!</v>
      </c>
      <c r="C600" s="150" t="e">
        <f>#REF!</f>
        <v>#REF!</v>
      </c>
      <c r="D600" s="152" t="e">
        <f>#REF!</f>
        <v>#REF!</v>
      </c>
      <c r="E600" s="199" t="e">
        <f>#REF!</f>
        <v>#REF!</v>
      </c>
      <c r="F600" s="152"/>
      <c r="G600" s="152"/>
      <c r="H600" s="115"/>
      <c r="I600" s="115"/>
      <c r="J600" s="115"/>
      <c r="K600" s="115"/>
      <c r="L600" s="115"/>
      <c r="M600" s="115"/>
      <c r="N600" s="115"/>
      <c r="O600" s="115"/>
      <c r="P600" s="115"/>
      <c r="Q600" s="115"/>
      <c r="R600" s="115"/>
      <c r="S600" s="115"/>
      <c r="T600" s="115"/>
      <c r="U600" s="115"/>
      <c r="V600" s="115"/>
    </row>
    <row r="601" spans="1:22" ht="12.75">
      <c r="A601" s="152" t="e">
        <f>#REF!</f>
        <v>#REF!</v>
      </c>
      <c r="B601" s="152" t="e">
        <f>#REF!</f>
        <v>#REF!</v>
      </c>
      <c r="C601" s="150" t="e">
        <f>#REF!</f>
        <v>#REF!</v>
      </c>
      <c r="D601" s="152" t="e">
        <f>#REF!</f>
        <v>#REF!</v>
      </c>
      <c r="E601" s="199" t="e">
        <f>#REF!</f>
        <v>#REF!</v>
      </c>
      <c r="F601" s="152"/>
      <c r="G601" s="152"/>
      <c r="H601" s="115"/>
      <c r="I601" s="115"/>
      <c r="J601" s="115"/>
      <c r="K601" s="115"/>
      <c r="L601" s="115"/>
      <c r="M601" s="115"/>
      <c r="N601" s="115"/>
      <c r="O601" s="115"/>
      <c r="P601" s="115"/>
      <c r="Q601" s="115"/>
      <c r="R601" s="115"/>
      <c r="S601" s="115"/>
      <c r="T601" s="115"/>
      <c r="U601" s="115"/>
      <c r="V601" s="115"/>
    </row>
    <row r="602" spans="1:22" ht="12.75">
      <c r="A602" s="152" t="e">
        <f>#REF!</f>
        <v>#REF!</v>
      </c>
      <c r="B602" s="152" t="e">
        <f>#REF!</f>
        <v>#REF!</v>
      </c>
      <c r="C602" s="150" t="e">
        <f>#REF!</f>
        <v>#REF!</v>
      </c>
      <c r="D602" s="152" t="e">
        <f>#REF!</f>
        <v>#REF!</v>
      </c>
      <c r="E602" s="199" t="e">
        <f>#REF!</f>
        <v>#REF!</v>
      </c>
      <c r="F602" s="152"/>
      <c r="G602" s="152"/>
      <c r="H602" s="115"/>
      <c r="I602" s="115"/>
      <c r="J602" s="115"/>
      <c r="K602" s="115"/>
      <c r="L602" s="115"/>
      <c r="M602" s="115"/>
      <c r="N602" s="115"/>
      <c r="O602" s="115"/>
      <c r="P602" s="115"/>
      <c r="Q602" s="115"/>
      <c r="R602" s="115"/>
      <c r="S602" s="115"/>
      <c r="T602" s="115"/>
      <c r="U602" s="115"/>
      <c r="V602" s="115"/>
    </row>
    <row r="603" spans="1:22" ht="12.75">
      <c r="A603" s="152" t="e">
        <f>#REF!</f>
        <v>#REF!</v>
      </c>
      <c r="B603" s="152" t="e">
        <f>#REF!</f>
        <v>#REF!</v>
      </c>
      <c r="C603" s="150" t="e">
        <f>#REF!</f>
        <v>#REF!</v>
      </c>
      <c r="D603" s="152" t="e">
        <f>#REF!</f>
        <v>#REF!</v>
      </c>
      <c r="E603" s="199" t="e">
        <f>#REF!</f>
        <v>#REF!</v>
      </c>
      <c r="F603" s="152"/>
      <c r="G603" s="152"/>
      <c r="H603" s="115"/>
      <c r="I603" s="115"/>
      <c r="J603" s="115"/>
      <c r="K603" s="115"/>
      <c r="L603" s="115"/>
      <c r="M603" s="115"/>
      <c r="N603" s="115"/>
      <c r="O603" s="115"/>
      <c r="P603" s="115"/>
      <c r="Q603" s="115"/>
      <c r="R603" s="115"/>
      <c r="S603" s="115"/>
      <c r="T603" s="115"/>
      <c r="U603" s="115"/>
      <c r="V603" s="115"/>
    </row>
    <row r="604" spans="1:22" ht="12.75">
      <c r="A604" s="152" t="e">
        <f>#REF!</f>
        <v>#REF!</v>
      </c>
      <c r="B604" s="152" t="e">
        <f>#REF!</f>
        <v>#REF!</v>
      </c>
      <c r="C604" s="150" t="e">
        <f>#REF!</f>
        <v>#REF!</v>
      </c>
      <c r="D604" s="152" t="e">
        <f>#REF!</f>
        <v>#REF!</v>
      </c>
      <c r="E604" s="199" t="e">
        <f>#REF!</f>
        <v>#REF!</v>
      </c>
      <c r="F604" s="152"/>
      <c r="G604" s="152"/>
      <c r="H604" s="115"/>
      <c r="I604" s="115"/>
      <c r="J604" s="115"/>
      <c r="K604" s="115"/>
      <c r="L604" s="115"/>
      <c r="M604" s="115"/>
      <c r="N604" s="115"/>
      <c r="O604" s="115"/>
      <c r="P604" s="115"/>
      <c r="Q604" s="115"/>
      <c r="R604" s="115"/>
      <c r="S604" s="115"/>
      <c r="T604" s="115"/>
      <c r="U604" s="115"/>
      <c r="V604" s="115"/>
    </row>
    <row r="605" spans="1:22" ht="12.75">
      <c r="A605" s="152" t="e">
        <f>#REF!</f>
        <v>#REF!</v>
      </c>
      <c r="B605" s="152" t="e">
        <f>#REF!</f>
        <v>#REF!</v>
      </c>
      <c r="C605" s="150" t="e">
        <f>#REF!</f>
        <v>#REF!</v>
      </c>
      <c r="D605" s="152" t="e">
        <f>#REF!</f>
        <v>#REF!</v>
      </c>
      <c r="E605" s="199" t="e">
        <f>#REF!</f>
        <v>#REF!</v>
      </c>
      <c r="F605" s="152"/>
      <c r="G605" s="152"/>
      <c r="H605" s="115"/>
      <c r="I605" s="115"/>
      <c r="J605" s="115"/>
      <c r="K605" s="115"/>
      <c r="L605" s="115"/>
      <c r="M605" s="115"/>
      <c r="N605" s="115"/>
      <c r="O605" s="115"/>
      <c r="P605" s="115"/>
      <c r="Q605" s="115"/>
      <c r="R605" s="115"/>
      <c r="S605" s="115"/>
      <c r="T605" s="115"/>
      <c r="U605" s="115"/>
      <c r="V605" s="115"/>
    </row>
    <row r="606" spans="1:22" ht="12.75">
      <c r="A606" s="152" t="e">
        <f>#REF!</f>
        <v>#REF!</v>
      </c>
      <c r="B606" s="152" t="e">
        <f>#REF!</f>
        <v>#REF!</v>
      </c>
      <c r="C606" s="150" t="e">
        <f>#REF!</f>
        <v>#REF!</v>
      </c>
      <c r="D606" s="152" t="e">
        <f>#REF!</f>
        <v>#REF!</v>
      </c>
      <c r="E606" s="199" t="e">
        <f>#REF!</f>
        <v>#REF!</v>
      </c>
      <c r="F606" s="152"/>
      <c r="G606" s="152"/>
      <c r="H606" s="115"/>
      <c r="I606" s="115"/>
      <c r="J606" s="115"/>
      <c r="K606" s="115"/>
      <c r="L606" s="115"/>
      <c r="M606" s="115"/>
      <c r="N606" s="115"/>
      <c r="O606" s="115"/>
      <c r="P606" s="115"/>
      <c r="Q606" s="115"/>
      <c r="R606" s="115"/>
      <c r="S606" s="115"/>
      <c r="T606" s="115"/>
      <c r="U606" s="115"/>
      <c r="V606" s="115"/>
    </row>
    <row r="607" spans="1:22" ht="12.75">
      <c r="A607" s="152" t="e">
        <f>#REF!</f>
        <v>#REF!</v>
      </c>
      <c r="B607" s="152" t="e">
        <f>#REF!</f>
        <v>#REF!</v>
      </c>
      <c r="C607" s="150" t="e">
        <f>#REF!</f>
        <v>#REF!</v>
      </c>
      <c r="D607" s="152" t="e">
        <f>#REF!</f>
        <v>#REF!</v>
      </c>
      <c r="E607" s="199" t="e">
        <f>#REF!</f>
        <v>#REF!</v>
      </c>
      <c r="F607" s="152"/>
      <c r="G607" s="152"/>
      <c r="H607" s="115"/>
      <c r="I607" s="115"/>
      <c r="J607" s="115"/>
      <c r="K607" s="115"/>
      <c r="L607" s="115"/>
      <c r="M607" s="115"/>
      <c r="N607" s="115"/>
      <c r="O607" s="115"/>
      <c r="P607" s="115"/>
      <c r="Q607" s="115"/>
      <c r="R607" s="115"/>
      <c r="S607" s="115"/>
      <c r="T607" s="115"/>
      <c r="U607" s="115"/>
      <c r="V607" s="115"/>
    </row>
    <row r="608" spans="1:22" ht="12.75">
      <c r="A608" s="152" t="e">
        <f>#REF!</f>
        <v>#REF!</v>
      </c>
      <c r="B608" s="152" t="e">
        <f>#REF!</f>
        <v>#REF!</v>
      </c>
      <c r="C608" s="150" t="e">
        <f>#REF!</f>
        <v>#REF!</v>
      </c>
      <c r="D608" s="152" t="e">
        <f>#REF!</f>
        <v>#REF!</v>
      </c>
      <c r="E608" s="199" t="e">
        <f>#REF!</f>
        <v>#REF!</v>
      </c>
      <c r="F608" s="152"/>
      <c r="G608" s="152"/>
      <c r="H608" s="115"/>
      <c r="I608" s="115"/>
      <c r="J608" s="115"/>
      <c r="K608" s="115"/>
      <c r="L608" s="115"/>
      <c r="M608" s="115"/>
      <c r="N608" s="115"/>
      <c r="O608" s="115"/>
      <c r="P608" s="115"/>
      <c r="Q608" s="115"/>
      <c r="R608" s="115"/>
      <c r="S608" s="115"/>
      <c r="T608" s="115"/>
      <c r="U608" s="115"/>
      <c r="V608" s="115"/>
    </row>
    <row r="609" spans="1:22" ht="12.75">
      <c r="A609" s="152" t="e">
        <f>#REF!</f>
        <v>#REF!</v>
      </c>
      <c r="B609" s="152" t="e">
        <f>#REF!</f>
        <v>#REF!</v>
      </c>
      <c r="C609" s="150" t="e">
        <f>#REF!</f>
        <v>#REF!</v>
      </c>
      <c r="D609" s="152" t="e">
        <f>#REF!</f>
        <v>#REF!</v>
      </c>
      <c r="E609" s="199" t="e">
        <f>#REF!</f>
        <v>#REF!</v>
      </c>
      <c r="F609" s="152"/>
      <c r="G609" s="152"/>
      <c r="H609" s="115"/>
      <c r="I609" s="115"/>
      <c r="J609" s="115"/>
      <c r="K609" s="115"/>
      <c r="L609" s="115"/>
      <c r="M609" s="115"/>
      <c r="N609" s="115"/>
      <c r="O609" s="115"/>
      <c r="P609" s="115"/>
      <c r="Q609" s="115"/>
      <c r="R609" s="115"/>
      <c r="S609" s="115"/>
      <c r="T609" s="115"/>
      <c r="U609" s="115"/>
      <c r="V609" s="115"/>
    </row>
    <row r="610" spans="1:22" ht="12.75">
      <c r="A610" s="152" t="e">
        <f>#REF!</f>
        <v>#REF!</v>
      </c>
      <c r="B610" s="152" t="e">
        <f>#REF!</f>
        <v>#REF!</v>
      </c>
      <c r="C610" s="150" t="e">
        <f>#REF!</f>
        <v>#REF!</v>
      </c>
      <c r="D610" s="152" t="e">
        <f>#REF!</f>
        <v>#REF!</v>
      </c>
      <c r="E610" s="199" t="e">
        <f>#REF!</f>
        <v>#REF!</v>
      </c>
      <c r="F610" s="152"/>
      <c r="G610" s="152"/>
      <c r="H610" s="115"/>
      <c r="I610" s="115"/>
      <c r="J610" s="115"/>
      <c r="K610" s="115"/>
      <c r="L610" s="115"/>
      <c r="M610" s="115"/>
      <c r="N610" s="115"/>
      <c r="O610" s="115"/>
      <c r="P610" s="115"/>
      <c r="Q610" s="115"/>
      <c r="R610" s="115"/>
      <c r="S610" s="115"/>
      <c r="T610" s="115"/>
      <c r="U610" s="115"/>
      <c r="V610" s="115"/>
    </row>
    <row r="611" spans="1:22" ht="12.75">
      <c r="A611" s="152" t="e">
        <f>#REF!</f>
        <v>#REF!</v>
      </c>
      <c r="B611" s="152" t="e">
        <f>#REF!</f>
        <v>#REF!</v>
      </c>
      <c r="C611" s="150" t="e">
        <f>#REF!</f>
        <v>#REF!</v>
      </c>
      <c r="D611" s="152" t="e">
        <f>#REF!</f>
        <v>#REF!</v>
      </c>
      <c r="E611" s="199" t="e">
        <f>#REF!</f>
        <v>#REF!</v>
      </c>
      <c r="F611" s="152"/>
      <c r="G611" s="152"/>
      <c r="H611" s="115"/>
      <c r="I611" s="115"/>
      <c r="J611" s="115"/>
      <c r="K611" s="115"/>
      <c r="L611" s="115"/>
      <c r="M611" s="115"/>
      <c r="N611" s="115"/>
      <c r="O611" s="115"/>
      <c r="P611" s="115"/>
      <c r="Q611" s="115"/>
      <c r="R611" s="115"/>
      <c r="S611" s="115"/>
      <c r="T611" s="115"/>
      <c r="U611" s="115"/>
      <c r="V611" s="115"/>
    </row>
    <row r="612" spans="1:22" ht="12.75">
      <c r="A612" s="152" t="e">
        <f>#REF!</f>
        <v>#REF!</v>
      </c>
      <c r="B612" s="152" t="e">
        <f>#REF!</f>
        <v>#REF!</v>
      </c>
      <c r="C612" s="150" t="e">
        <f>#REF!</f>
        <v>#REF!</v>
      </c>
      <c r="D612" s="152" t="e">
        <f>#REF!</f>
        <v>#REF!</v>
      </c>
      <c r="E612" s="199" t="e">
        <f>#REF!</f>
        <v>#REF!</v>
      </c>
      <c r="F612" s="152"/>
      <c r="G612" s="152"/>
      <c r="H612" s="115"/>
      <c r="I612" s="115"/>
      <c r="J612" s="115"/>
      <c r="K612" s="115"/>
      <c r="L612" s="115"/>
      <c r="M612" s="115"/>
      <c r="N612" s="115"/>
      <c r="O612" s="115"/>
      <c r="P612" s="115"/>
      <c r="Q612" s="115"/>
      <c r="R612" s="115"/>
      <c r="S612" s="115"/>
      <c r="T612" s="115"/>
      <c r="U612" s="115"/>
      <c r="V612" s="115"/>
    </row>
    <row r="613" spans="1:22" ht="12.75">
      <c r="A613" s="152" t="e">
        <f>#REF!</f>
        <v>#REF!</v>
      </c>
      <c r="B613" s="152" t="e">
        <f>#REF!</f>
        <v>#REF!</v>
      </c>
      <c r="C613" s="150" t="e">
        <f>#REF!</f>
        <v>#REF!</v>
      </c>
      <c r="D613" s="152" t="e">
        <f>#REF!</f>
        <v>#REF!</v>
      </c>
      <c r="E613" s="199" t="e">
        <f>#REF!</f>
        <v>#REF!</v>
      </c>
      <c r="F613" s="152"/>
      <c r="G613" s="152"/>
      <c r="H613" s="115"/>
      <c r="I613" s="115"/>
      <c r="J613" s="115"/>
      <c r="K613" s="115"/>
      <c r="L613" s="115"/>
      <c r="M613" s="115"/>
      <c r="N613" s="115"/>
      <c r="O613" s="115"/>
      <c r="P613" s="115"/>
      <c r="Q613" s="115"/>
      <c r="R613" s="115"/>
      <c r="S613" s="115"/>
      <c r="T613" s="115"/>
      <c r="U613" s="115"/>
      <c r="V613" s="115"/>
    </row>
    <row r="614" spans="1:22" ht="12.75">
      <c r="A614" s="152" t="e">
        <f>#REF!</f>
        <v>#REF!</v>
      </c>
      <c r="B614" s="152" t="e">
        <f>#REF!</f>
        <v>#REF!</v>
      </c>
      <c r="C614" s="150" t="e">
        <f>#REF!</f>
        <v>#REF!</v>
      </c>
      <c r="D614" s="152" t="e">
        <f>#REF!</f>
        <v>#REF!</v>
      </c>
      <c r="E614" s="199" t="e">
        <f>#REF!</f>
        <v>#REF!</v>
      </c>
      <c r="F614" s="152"/>
      <c r="G614" s="152"/>
      <c r="H614" s="115"/>
      <c r="I614" s="115"/>
      <c r="J614" s="115"/>
      <c r="K614" s="115"/>
      <c r="L614" s="115"/>
      <c r="M614" s="115"/>
      <c r="N614" s="115"/>
      <c r="O614" s="115"/>
      <c r="P614" s="115"/>
      <c r="Q614" s="115"/>
      <c r="R614" s="115"/>
      <c r="S614" s="115"/>
      <c r="T614" s="115"/>
      <c r="U614" s="115"/>
      <c r="V614" s="115"/>
    </row>
    <row r="615" spans="1:22" ht="12.75">
      <c r="A615" s="152" t="e">
        <f>#REF!</f>
        <v>#REF!</v>
      </c>
      <c r="B615" s="152" t="e">
        <f>#REF!</f>
        <v>#REF!</v>
      </c>
      <c r="C615" s="150" t="e">
        <f>#REF!</f>
        <v>#REF!</v>
      </c>
      <c r="D615" s="152" t="e">
        <f>#REF!</f>
        <v>#REF!</v>
      </c>
      <c r="E615" s="199" t="e">
        <f>#REF!</f>
        <v>#REF!</v>
      </c>
      <c r="F615" s="152"/>
      <c r="G615" s="152"/>
      <c r="H615" s="115"/>
      <c r="I615" s="115"/>
      <c r="J615" s="115"/>
      <c r="K615" s="115"/>
      <c r="L615" s="115"/>
      <c r="M615" s="115"/>
      <c r="N615" s="115"/>
      <c r="O615" s="115"/>
      <c r="P615" s="115"/>
      <c r="Q615" s="115"/>
      <c r="R615" s="115"/>
      <c r="S615" s="115"/>
      <c r="T615" s="115"/>
      <c r="U615" s="115"/>
      <c r="V615" s="115"/>
    </row>
    <row r="616" spans="1:22" ht="12.75">
      <c r="A616" s="152" t="e">
        <f>#REF!</f>
        <v>#REF!</v>
      </c>
      <c r="B616" s="152" t="e">
        <f>#REF!</f>
        <v>#REF!</v>
      </c>
      <c r="C616" s="150" t="e">
        <f>#REF!</f>
        <v>#REF!</v>
      </c>
      <c r="D616" s="152" t="e">
        <f>#REF!</f>
        <v>#REF!</v>
      </c>
      <c r="E616" s="199" t="e">
        <f>#REF!</f>
        <v>#REF!</v>
      </c>
      <c r="F616" s="152"/>
      <c r="G616" s="152"/>
      <c r="H616" s="115"/>
      <c r="I616" s="115"/>
      <c r="J616" s="115"/>
      <c r="K616" s="115"/>
      <c r="L616" s="115"/>
      <c r="M616" s="115"/>
      <c r="N616" s="115"/>
      <c r="O616" s="115"/>
      <c r="P616" s="115"/>
      <c r="Q616" s="115"/>
      <c r="R616" s="115"/>
      <c r="S616" s="115"/>
      <c r="T616" s="115"/>
      <c r="U616" s="115"/>
      <c r="V616" s="115"/>
    </row>
    <row r="617" spans="1:22" ht="12.75">
      <c r="A617" s="152" t="e">
        <f>#REF!</f>
        <v>#REF!</v>
      </c>
      <c r="B617" s="152" t="e">
        <f>#REF!</f>
        <v>#REF!</v>
      </c>
      <c r="C617" s="150" t="e">
        <f>#REF!</f>
        <v>#REF!</v>
      </c>
      <c r="D617" s="152" t="e">
        <f>#REF!</f>
        <v>#REF!</v>
      </c>
      <c r="E617" s="199" t="e">
        <f>#REF!</f>
        <v>#REF!</v>
      </c>
      <c r="F617" s="152"/>
      <c r="G617" s="152"/>
      <c r="H617" s="115"/>
      <c r="I617" s="115"/>
      <c r="J617" s="115"/>
      <c r="K617" s="115"/>
      <c r="L617" s="115"/>
      <c r="M617" s="115"/>
      <c r="N617" s="115"/>
      <c r="O617" s="115"/>
      <c r="P617" s="115"/>
      <c r="Q617" s="115"/>
      <c r="R617" s="115"/>
      <c r="S617" s="115"/>
      <c r="T617" s="115"/>
      <c r="U617" s="115"/>
      <c r="V617" s="115"/>
    </row>
    <row r="618" spans="1:22" ht="12.75">
      <c r="A618" s="152" t="e">
        <f>#REF!</f>
        <v>#REF!</v>
      </c>
      <c r="B618" s="152" t="e">
        <f>#REF!</f>
        <v>#REF!</v>
      </c>
      <c r="C618" s="150" t="e">
        <f>#REF!</f>
        <v>#REF!</v>
      </c>
      <c r="D618" s="152" t="e">
        <f>#REF!</f>
        <v>#REF!</v>
      </c>
      <c r="E618" s="199" t="e">
        <f>#REF!</f>
        <v>#REF!</v>
      </c>
      <c r="F618" s="152"/>
      <c r="G618" s="152"/>
      <c r="H618" s="115"/>
      <c r="I618" s="115"/>
      <c r="J618" s="115"/>
      <c r="K618" s="115"/>
      <c r="L618" s="115"/>
      <c r="M618" s="115"/>
      <c r="N618" s="115"/>
      <c r="O618" s="115"/>
      <c r="P618" s="115"/>
      <c r="Q618" s="115"/>
      <c r="R618" s="115"/>
      <c r="S618" s="115"/>
      <c r="T618" s="115"/>
      <c r="U618" s="115"/>
      <c r="V618" s="115"/>
    </row>
    <row r="619" spans="1:22" ht="12.75">
      <c r="A619" s="152" t="e">
        <f>#REF!</f>
        <v>#REF!</v>
      </c>
      <c r="B619" s="152" t="e">
        <f>#REF!</f>
        <v>#REF!</v>
      </c>
      <c r="C619" s="150" t="e">
        <f>#REF!</f>
        <v>#REF!</v>
      </c>
      <c r="D619" s="152" t="e">
        <f>#REF!</f>
        <v>#REF!</v>
      </c>
      <c r="E619" s="199" t="e">
        <f>#REF!</f>
        <v>#REF!</v>
      </c>
      <c r="F619" s="152"/>
      <c r="G619" s="152"/>
      <c r="H619" s="115"/>
      <c r="I619" s="115"/>
      <c r="J619" s="115"/>
      <c r="K619" s="115"/>
      <c r="L619" s="115"/>
      <c r="M619" s="115"/>
      <c r="N619" s="115"/>
      <c r="O619" s="115"/>
      <c r="P619" s="115"/>
      <c r="Q619" s="115"/>
      <c r="R619" s="115"/>
      <c r="S619" s="115"/>
      <c r="T619" s="115"/>
      <c r="U619" s="115"/>
      <c r="V619" s="115"/>
    </row>
    <row r="620" spans="1:22" ht="12.75">
      <c r="A620" s="152" t="e">
        <f>#REF!</f>
        <v>#REF!</v>
      </c>
      <c r="B620" s="152" t="e">
        <f>#REF!</f>
        <v>#REF!</v>
      </c>
      <c r="C620" s="150" t="e">
        <f>#REF!</f>
        <v>#REF!</v>
      </c>
      <c r="D620" s="152" t="e">
        <f>#REF!</f>
        <v>#REF!</v>
      </c>
      <c r="E620" s="199" t="e">
        <f>#REF!</f>
        <v>#REF!</v>
      </c>
      <c r="F620" s="152"/>
      <c r="G620" s="152"/>
      <c r="H620" s="115"/>
      <c r="I620" s="115"/>
      <c r="J620" s="115"/>
      <c r="K620" s="115"/>
      <c r="L620" s="115"/>
      <c r="M620" s="115"/>
      <c r="N620" s="115"/>
      <c r="O620" s="115"/>
      <c r="P620" s="115"/>
      <c r="Q620" s="115"/>
      <c r="R620" s="115"/>
      <c r="S620" s="115"/>
      <c r="T620" s="115"/>
      <c r="U620" s="115"/>
      <c r="V620" s="115"/>
    </row>
    <row r="621" spans="1:22" ht="12.75">
      <c r="A621" s="152" t="e">
        <f>#REF!</f>
        <v>#REF!</v>
      </c>
      <c r="B621" s="152" t="e">
        <f>#REF!</f>
        <v>#REF!</v>
      </c>
      <c r="C621" s="150" t="e">
        <f>#REF!</f>
        <v>#REF!</v>
      </c>
      <c r="D621" s="152" t="e">
        <f>#REF!</f>
        <v>#REF!</v>
      </c>
      <c r="E621" s="199" t="e">
        <f>#REF!</f>
        <v>#REF!</v>
      </c>
      <c r="F621" s="152"/>
      <c r="G621" s="152"/>
      <c r="H621" s="115"/>
      <c r="I621" s="115"/>
      <c r="J621" s="115"/>
      <c r="K621" s="115"/>
      <c r="L621" s="115"/>
      <c r="M621" s="115"/>
      <c r="N621" s="115"/>
      <c r="O621" s="115"/>
      <c r="P621" s="115"/>
      <c r="Q621" s="115"/>
      <c r="R621" s="115"/>
      <c r="S621" s="115"/>
      <c r="T621" s="115"/>
      <c r="U621" s="115"/>
      <c r="V621" s="115"/>
    </row>
    <row r="622" spans="1:22" ht="12.75">
      <c r="A622" s="152" t="e">
        <f>#REF!</f>
        <v>#REF!</v>
      </c>
      <c r="B622" s="152" t="e">
        <f>#REF!</f>
        <v>#REF!</v>
      </c>
      <c r="C622" s="150" t="e">
        <f>#REF!</f>
        <v>#REF!</v>
      </c>
      <c r="D622" s="152" t="e">
        <f>#REF!</f>
        <v>#REF!</v>
      </c>
      <c r="E622" s="199" t="e">
        <f>#REF!</f>
        <v>#REF!</v>
      </c>
      <c r="F622" s="152"/>
      <c r="G622" s="152"/>
      <c r="H622" s="115"/>
      <c r="I622" s="115"/>
      <c r="J622" s="115"/>
      <c r="K622" s="115"/>
      <c r="L622" s="115"/>
      <c r="M622" s="115"/>
      <c r="N622" s="115"/>
      <c r="O622" s="115"/>
      <c r="P622" s="115"/>
      <c r="Q622" s="115"/>
      <c r="R622" s="115"/>
      <c r="S622" s="115"/>
      <c r="T622" s="115"/>
      <c r="U622" s="115"/>
      <c r="V622" s="115"/>
    </row>
    <row r="623" spans="1:22" ht="12.75">
      <c r="A623" s="152" t="e">
        <f>#REF!</f>
        <v>#REF!</v>
      </c>
      <c r="B623" s="152" t="e">
        <f>#REF!</f>
        <v>#REF!</v>
      </c>
      <c r="C623" s="150" t="e">
        <f>#REF!</f>
        <v>#REF!</v>
      </c>
      <c r="D623" s="152" t="e">
        <f>#REF!</f>
        <v>#REF!</v>
      </c>
      <c r="E623" s="199" t="e">
        <f>#REF!</f>
        <v>#REF!</v>
      </c>
      <c r="F623" s="152"/>
      <c r="G623" s="152"/>
      <c r="H623" s="115"/>
      <c r="I623" s="115"/>
      <c r="J623" s="115"/>
      <c r="K623" s="115"/>
      <c r="L623" s="115"/>
      <c r="M623" s="115"/>
      <c r="N623" s="115"/>
      <c r="O623" s="115"/>
      <c r="P623" s="115"/>
      <c r="Q623" s="115"/>
      <c r="R623" s="115"/>
      <c r="S623" s="115"/>
      <c r="T623" s="115"/>
      <c r="U623" s="115"/>
      <c r="V623" s="115"/>
    </row>
    <row r="624" spans="1:22" ht="12.75">
      <c r="A624" s="152" t="e">
        <f>#REF!</f>
        <v>#REF!</v>
      </c>
      <c r="B624" s="152" t="e">
        <f>#REF!</f>
        <v>#REF!</v>
      </c>
      <c r="C624" s="150" t="e">
        <f>#REF!</f>
        <v>#REF!</v>
      </c>
      <c r="D624" s="152" t="e">
        <f>#REF!</f>
        <v>#REF!</v>
      </c>
      <c r="E624" s="199" t="e">
        <f>#REF!</f>
        <v>#REF!</v>
      </c>
      <c r="F624" s="152"/>
      <c r="G624" s="152"/>
      <c r="H624" s="115"/>
      <c r="I624" s="115"/>
      <c r="J624" s="115"/>
      <c r="K624" s="115"/>
      <c r="L624" s="115"/>
      <c r="M624" s="115"/>
      <c r="N624" s="115"/>
      <c r="O624" s="115"/>
      <c r="P624" s="115"/>
      <c r="Q624" s="115"/>
      <c r="R624" s="115"/>
      <c r="S624" s="115"/>
      <c r="T624" s="115"/>
      <c r="U624" s="115"/>
      <c r="V624" s="115"/>
    </row>
    <row r="625" spans="1:22" ht="12.75">
      <c r="A625" s="152" t="e">
        <f>#REF!</f>
        <v>#REF!</v>
      </c>
      <c r="B625" s="152" t="e">
        <f>#REF!</f>
        <v>#REF!</v>
      </c>
      <c r="C625" s="150" t="e">
        <f>#REF!</f>
        <v>#REF!</v>
      </c>
      <c r="D625" s="152" t="e">
        <f>#REF!</f>
        <v>#REF!</v>
      </c>
      <c r="E625" s="199" t="e">
        <f>#REF!</f>
        <v>#REF!</v>
      </c>
      <c r="F625" s="152"/>
      <c r="G625" s="152"/>
      <c r="H625" s="115"/>
      <c r="I625" s="115"/>
      <c r="J625" s="115"/>
      <c r="K625" s="115"/>
      <c r="L625" s="115"/>
      <c r="M625" s="115"/>
      <c r="N625" s="115"/>
      <c r="O625" s="115"/>
      <c r="P625" s="115"/>
      <c r="Q625" s="115"/>
      <c r="R625" s="115"/>
      <c r="S625" s="115"/>
      <c r="T625" s="115"/>
      <c r="U625" s="115"/>
      <c r="V625" s="115"/>
    </row>
    <row r="626" spans="1:22" ht="12.75">
      <c r="A626" s="152" t="e">
        <f>#REF!</f>
        <v>#REF!</v>
      </c>
      <c r="B626" s="152" t="e">
        <f>#REF!</f>
        <v>#REF!</v>
      </c>
      <c r="C626" s="150" t="e">
        <f>#REF!</f>
        <v>#REF!</v>
      </c>
      <c r="D626" s="152" t="e">
        <f>#REF!</f>
        <v>#REF!</v>
      </c>
      <c r="E626" s="199" t="e">
        <f>#REF!</f>
        <v>#REF!</v>
      </c>
      <c r="F626" s="152"/>
      <c r="G626" s="152"/>
      <c r="H626" s="115"/>
      <c r="I626" s="115"/>
      <c r="J626" s="115"/>
      <c r="K626" s="115"/>
      <c r="L626" s="115"/>
      <c r="M626" s="115"/>
      <c r="N626" s="115"/>
      <c r="O626" s="115"/>
      <c r="P626" s="115"/>
      <c r="Q626" s="115"/>
      <c r="R626" s="115"/>
      <c r="S626" s="115"/>
      <c r="T626" s="115"/>
      <c r="U626" s="115"/>
      <c r="V626" s="115"/>
    </row>
    <row r="627" spans="1:22" ht="12.75">
      <c r="A627" s="152" t="e">
        <f>#REF!</f>
        <v>#REF!</v>
      </c>
      <c r="B627" s="152" t="e">
        <f>#REF!</f>
        <v>#REF!</v>
      </c>
      <c r="C627" s="150" t="e">
        <f>#REF!</f>
        <v>#REF!</v>
      </c>
      <c r="D627" s="152" t="e">
        <f>#REF!</f>
        <v>#REF!</v>
      </c>
      <c r="E627" s="199" t="e">
        <f>#REF!</f>
        <v>#REF!</v>
      </c>
      <c r="F627" s="152"/>
      <c r="G627" s="152"/>
      <c r="H627" s="115"/>
      <c r="I627" s="115"/>
      <c r="J627" s="115"/>
      <c r="K627" s="115"/>
      <c r="L627" s="115"/>
      <c r="M627" s="115"/>
      <c r="N627" s="115"/>
      <c r="O627" s="115"/>
      <c r="P627" s="115"/>
      <c r="Q627" s="115"/>
      <c r="R627" s="115"/>
      <c r="S627" s="115"/>
      <c r="T627" s="115"/>
      <c r="U627" s="115"/>
      <c r="V627" s="115"/>
    </row>
    <row r="628" spans="1:22" ht="12.75">
      <c r="A628" s="152" t="e">
        <f>#REF!</f>
        <v>#REF!</v>
      </c>
      <c r="B628" s="152" t="e">
        <f>#REF!</f>
        <v>#REF!</v>
      </c>
      <c r="C628" s="150" t="e">
        <f>#REF!</f>
        <v>#REF!</v>
      </c>
      <c r="D628" s="152" t="e">
        <f>#REF!</f>
        <v>#REF!</v>
      </c>
      <c r="E628" s="199" t="e">
        <f>#REF!</f>
        <v>#REF!</v>
      </c>
      <c r="F628" s="152"/>
      <c r="G628" s="152"/>
      <c r="H628" s="115"/>
      <c r="I628" s="115"/>
      <c r="J628" s="115"/>
      <c r="K628" s="115"/>
      <c r="L628" s="115"/>
      <c r="M628" s="115"/>
      <c r="N628" s="115"/>
      <c r="O628" s="115"/>
      <c r="P628" s="115"/>
      <c r="Q628" s="115"/>
      <c r="R628" s="115"/>
      <c r="S628" s="115"/>
      <c r="T628" s="115"/>
      <c r="U628" s="115"/>
      <c r="V628" s="115"/>
    </row>
    <row r="629" spans="1:22" ht="12.75">
      <c r="A629" s="152" t="e">
        <f>#REF!</f>
        <v>#REF!</v>
      </c>
      <c r="B629" s="152" t="e">
        <f>#REF!</f>
        <v>#REF!</v>
      </c>
      <c r="C629" s="150" t="e">
        <f>#REF!</f>
        <v>#REF!</v>
      </c>
      <c r="D629" s="152" t="e">
        <f>#REF!</f>
        <v>#REF!</v>
      </c>
      <c r="E629" s="199" t="e">
        <f>#REF!</f>
        <v>#REF!</v>
      </c>
      <c r="F629" s="152"/>
      <c r="G629" s="152"/>
      <c r="H629" s="115"/>
      <c r="I629" s="115"/>
      <c r="J629" s="115"/>
      <c r="K629" s="115"/>
      <c r="L629" s="115"/>
      <c r="M629" s="115"/>
      <c r="N629" s="115"/>
      <c r="O629" s="115"/>
      <c r="P629" s="115"/>
      <c r="Q629" s="115"/>
      <c r="R629" s="115"/>
      <c r="S629" s="115"/>
      <c r="T629" s="115"/>
      <c r="U629" s="115"/>
      <c r="V629" s="115"/>
    </row>
    <row r="630" spans="1:22" ht="12.75">
      <c r="A630" s="152" t="e">
        <f>#REF!</f>
        <v>#REF!</v>
      </c>
      <c r="B630" s="152" t="e">
        <f>#REF!</f>
        <v>#REF!</v>
      </c>
      <c r="C630" s="150" t="e">
        <f>#REF!</f>
        <v>#REF!</v>
      </c>
      <c r="D630" s="152" t="e">
        <f>#REF!</f>
        <v>#REF!</v>
      </c>
      <c r="E630" s="199" t="e">
        <f>#REF!</f>
        <v>#REF!</v>
      </c>
      <c r="F630" s="152"/>
      <c r="G630" s="152"/>
      <c r="H630" s="115"/>
      <c r="I630" s="115"/>
      <c r="J630" s="115"/>
      <c r="K630" s="115"/>
      <c r="L630" s="115"/>
      <c r="M630" s="115"/>
      <c r="N630" s="115"/>
      <c r="O630" s="115"/>
      <c r="P630" s="115"/>
      <c r="Q630" s="115"/>
      <c r="R630" s="115"/>
      <c r="S630" s="115"/>
      <c r="T630" s="115"/>
      <c r="U630" s="115"/>
      <c r="V630" s="115"/>
    </row>
    <row r="631" spans="1:22" ht="12.75">
      <c r="A631" s="152" t="e">
        <f>#REF!</f>
        <v>#REF!</v>
      </c>
      <c r="B631" s="152" t="e">
        <f>#REF!</f>
        <v>#REF!</v>
      </c>
      <c r="C631" s="150" t="e">
        <f>#REF!</f>
        <v>#REF!</v>
      </c>
      <c r="D631" s="152" t="e">
        <f>#REF!</f>
        <v>#REF!</v>
      </c>
      <c r="E631" s="199" t="e">
        <f>#REF!</f>
        <v>#REF!</v>
      </c>
      <c r="F631" s="152"/>
      <c r="G631" s="152"/>
      <c r="H631" s="115"/>
      <c r="I631" s="115"/>
      <c r="J631" s="115"/>
      <c r="K631" s="115"/>
      <c r="L631" s="115"/>
      <c r="M631" s="115"/>
      <c r="N631" s="115"/>
      <c r="O631" s="115"/>
      <c r="P631" s="115"/>
      <c r="Q631" s="115"/>
      <c r="R631" s="115"/>
      <c r="S631" s="115"/>
      <c r="T631" s="115"/>
      <c r="U631" s="115"/>
      <c r="V631" s="115"/>
    </row>
    <row r="632" spans="1:22" ht="12.75">
      <c r="A632" s="152" t="e">
        <f>#REF!</f>
        <v>#REF!</v>
      </c>
      <c r="B632" s="152" t="e">
        <f>#REF!</f>
        <v>#REF!</v>
      </c>
      <c r="C632" s="150" t="e">
        <f>#REF!</f>
        <v>#REF!</v>
      </c>
      <c r="D632" s="152" t="e">
        <f>#REF!</f>
        <v>#REF!</v>
      </c>
      <c r="E632" s="199" t="e">
        <f>#REF!</f>
        <v>#REF!</v>
      </c>
      <c r="F632" s="152"/>
      <c r="G632" s="152"/>
      <c r="H632" s="115"/>
      <c r="I632" s="115"/>
      <c r="J632" s="115"/>
      <c r="K632" s="115"/>
      <c r="L632" s="115"/>
      <c r="M632" s="115"/>
      <c r="N632" s="115"/>
      <c r="O632" s="115"/>
      <c r="P632" s="115"/>
      <c r="Q632" s="115"/>
      <c r="R632" s="115"/>
      <c r="S632" s="115"/>
      <c r="T632" s="115"/>
      <c r="U632" s="115"/>
      <c r="V632" s="115"/>
    </row>
    <row r="633" spans="1:22" ht="12.75">
      <c r="A633" s="152" t="e">
        <f>#REF!</f>
        <v>#REF!</v>
      </c>
      <c r="B633" s="152" t="e">
        <f>#REF!</f>
        <v>#REF!</v>
      </c>
      <c r="C633" s="150" t="e">
        <f>#REF!</f>
        <v>#REF!</v>
      </c>
      <c r="D633" s="152" t="e">
        <f>#REF!</f>
        <v>#REF!</v>
      </c>
      <c r="E633" s="199" t="e">
        <f>#REF!</f>
        <v>#REF!</v>
      </c>
      <c r="F633" s="152"/>
      <c r="G633" s="152"/>
      <c r="H633" s="115"/>
      <c r="I633" s="115"/>
      <c r="J633" s="115"/>
      <c r="K633" s="115"/>
      <c r="L633" s="115"/>
      <c r="M633" s="115"/>
      <c r="N633" s="115"/>
      <c r="O633" s="115"/>
      <c r="P633" s="115"/>
      <c r="Q633" s="115"/>
      <c r="R633" s="115"/>
      <c r="S633" s="115"/>
      <c r="T633" s="115"/>
      <c r="U633" s="115"/>
      <c r="V633" s="115"/>
    </row>
    <row r="634" spans="1:22" ht="12.75">
      <c r="A634" s="152" t="e">
        <f>#REF!</f>
        <v>#REF!</v>
      </c>
      <c r="B634" s="152" t="e">
        <f>#REF!</f>
        <v>#REF!</v>
      </c>
      <c r="C634" s="150" t="e">
        <f>#REF!</f>
        <v>#REF!</v>
      </c>
      <c r="D634" s="152" t="e">
        <f>#REF!</f>
        <v>#REF!</v>
      </c>
      <c r="E634" s="199" t="e">
        <f>#REF!</f>
        <v>#REF!</v>
      </c>
      <c r="F634" s="152"/>
      <c r="G634" s="152"/>
      <c r="H634" s="115"/>
      <c r="I634" s="115"/>
      <c r="J634" s="115"/>
      <c r="K634" s="115"/>
      <c r="L634" s="115"/>
      <c r="M634" s="115"/>
      <c r="N634" s="115"/>
      <c r="O634" s="115"/>
      <c r="P634" s="115"/>
      <c r="Q634" s="115"/>
      <c r="R634" s="115"/>
      <c r="S634" s="115"/>
      <c r="T634" s="115"/>
      <c r="U634" s="115"/>
      <c r="V634" s="115"/>
    </row>
    <row r="635" spans="1:22" ht="12.75">
      <c r="A635" s="152" t="e">
        <f>#REF!</f>
        <v>#REF!</v>
      </c>
      <c r="B635" s="152" t="e">
        <f>#REF!</f>
        <v>#REF!</v>
      </c>
      <c r="C635" s="150" t="e">
        <f>#REF!</f>
        <v>#REF!</v>
      </c>
      <c r="D635" s="152" t="e">
        <f>#REF!</f>
        <v>#REF!</v>
      </c>
      <c r="E635" s="199" t="e">
        <f>#REF!</f>
        <v>#REF!</v>
      </c>
      <c r="F635" s="152"/>
      <c r="G635" s="152"/>
      <c r="H635" s="115"/>
      <c r="I635" s="115"/>
      <c r="J635" s="115"/>
      <c r="K635" s="115"/>
      <c r="L635" s="115"/>
      <c r="M635" s="115"/>
      <c r="N635" s="115"/>
      <c r="O635" s="115"/>
      <c r="P635" s="115"/>
      <c r="Q635" s="115"/>
      <c r="R635" s="115"/>
      <c r="S635" s="115"/>
      <c r="T635" s="115"/>
      <c r="U635" s="115"/>
      <c r="V635" s="115"/>
    </row>
    <row r="636" spans="1:22" ht="12.75">
      <c r="A636" s="152" t="e">
        <f>#REF!</f>
        <v>#REF!</v>
      </c>
      <c r="B636" s="152" t="e">
        <f>#REF!</f>
        <v>#REF!</v>
      </c>
      <c r="C636" s="150" t="e">
        <f>#REF!</f>
        <v>#REF!</v>
      </c>
      <c r="D636" s="152" t="e">
        <f>#REF!</f>
        <v>#REF!</v>
      </c>
      <c r="E636" s="199" t="e">
        <f>#REF!</f>
        <v>#REF!</v>
      </c>
      <c r="F636" s="152"/>
      <c r="G636" s="152"/>
      <c r="H636" s="115"/>
      <c r="I636" s="115"/>
      <c r="J636" s="115"/>
      <c r="K636" s="115"/>
      <c r="L636" s="115"/>
      <c r="M636" s="115"/>
      <c r="N636" s="115"/>
      <c r="O636" s="115"/>
      <c r="P636" s="115"/>
      <c r="Q636" s="115"/>
      <c r="R636" s="115"/>
      <c r="S636" s="115"/>
      <c r="T636" s="115"/>
      <c r="U636" s="115"/>
      <c r="V636" s="115"/>
    </row>
    <row r="637" spans="1:22" ht="12.75">
      <c r="A637" s="152" t="e">
        <f>#REF!</f>
        <v>#REF!</v>
      </c>
      <c r="B637" s="152" t="e">
        <f>#REF!</f>
        <v>#REF!</v>
      </c>
      <c r="C637" s="150" t="e">
        <f>#REF!</f>
        <v>#REF!</v>
      </c>
      <c r="D637" s="152" t="e">
        <f>#REF!</f>
        <v>#REF!</v>
      </c>
      <c r="E637" s="199" t="e">
        <f>#REF!</f>
        <v>#REF!</v>
      </c>
      <c r="F637" s="152"/>
      <c r="G637" s="152"/>
      <c r="H637" s="115"/>
      <c r="I637" s="115"/>
      <c r="J637" s="115"/>
      <c r="K637" s="115"/>
      <c r="L637" s="115"/>
      <c r="M637" s="115"/>
      <c r="N637" s="115"/>
      <c r="O637" s="115"/>
      <c r="P637" s="115"/>
      <c r="Q637" s="115"/>
      <c r="R637" s="115"/>
      <c r="S637" s="115"/>
      <c r="T637" s="115"/>
      <c r="U637" s="115"/>
      <c r="V637" s="115"/>
    </row>
    <row r="638" spans="1:22" ht="12.75">
      <c r="A638" s="152" t="e">
        <f>#REF!</f>
        <v>#REF!</v>
      </c>
      <c r="B638" s="152" t="e">
        <f>#REF!</f>
        <v>#REF!</v>
      </c>
      <c r="C638" s="150" t="e">
        <f>#REF!</f>
        <v>#REF!</v>
      </c>
      <c r="D638" s="152" t="e">
        <f>#REF!</f>
        <v>#REF!</v>
      </c>
      <c r="E638" s="199" t="e">
        <f>#REF!</f>
        <v>#REF!</v>
      </c>
      <c r="F638" s="152"/>
      <c r="G638" s="152"/>
      <c r="H638" s="115"/>
      <c r="I638" s="115"/>
      <c r="J638" s="115"/>
      <c r="K638" s="115"/>
      <c r="L638" s="115"/>
      <c r="M638" s="115"/>
      <c r="N638" s="115"/>
      <c r="O638" s="115"/>
      <c r="P638" s="115"/>
      <c r="Q638" s="115"/>
      <c r="R638" s="115"/>
      <c r="S638" s="115"/>
      <c r="T638" s="115"/>
      <c r="U638" s="115"/>
      <c r="V638" s="115"/>
    </row>
    <row r="639" spans="1:22" ht="12.75">
      <c r="A639" s="152" t="e">
        <f>#REF!</f>
        <v>#REF!</v>
      </c>
      <c r="B639" s="152" t="e">
        <f>#REF!</f>
        <v>#REF!</v>
      </c>
      <c r="C639" s="150" t="e">
        <f>#REF!</f>
        <v>#REF!</v>
      </c>
      <c r="D639" s="152" t="e">
        <f>#REF!</f>
        <v>#REF!</v>
      </c>
      <c r="E639" s="199" t="e">
        <f>#REF!</f>
        <v>#REF!</v>
      </c>
      <c r="F639" s="152"/>
      <c r="G639" s="152"/>
      <c r="H639" s="115"/>
      <c r="I639" s="115"/>
      <c r="J639" s="115"/>
      <c r="K639" s="115"/>
      <c r="L639" s="115"/>
      <c r="M639" s="115"/>
      <c r="N639" s="115"/>
      <c r="O639" s="115"/>
      <c r="P639" s="115"/>
      <c r="Q639" s="115"/>
      <c r="R639" s="115"/>
      <c r="S639" s="115"/>
      <c r="T639" s="115"/>
      <c r="U639" s="115"/>
      <c r="V639" s="115"/>
    </row>
    <row r="640" spans="1:22" ht="12.75">
      <c r="A640" s="152" t="e">
        <f>#REF!</f>
        <v>#REF!</v>
      </c>
      <c r="B640" s="152" t="e">
        <f>#REF!</f>
        <v>#REF!</v>
      </c>
      <c r="C640" s="150" t="e">
        <f>#REF!</f>
        <v>#REF!</v>
      </c>
      <c r="D640" s="152" t="e">
        <f>#REF!</f>
        <v>#REF!</v>
      </c>
      <c r="E640" s="199" t="e">
        <f>#REF!</f>
        <v>#REF!</v>
      </c>
      <c r="F640" s="152"/>
      <c r="G640" s="152"/>
      <c r="H640" s="115"/>
      <c r="I640" s="115"/>
      <c r="J640" s="115"/>
      <c r="K640" s="115"/>
      <c r="L640" s="115"/>
      <c r="M640" s="115"/>
      <c r="N640" s="115"/>
      <c r="O640" s="115"/>
      <c r="P640" s="115"/>
      <c r="Q640" s="115"/>
      <c r="R640" s="115"/>
      <c r="S640" s="115"/>
      <c r="T640" s="115"/>
      <c r="U640" s="115"/>
      <c r="V640" s="115"/>
    </row>
    <row r="641" spans="1:22" ht="12.75">
      <c r="A641" s="152" t="e">
        <f>#REF!</f>
        <v>#REF!</v>
      </c>
      <c r="B641" s="152" t="e">
        <f>#REF!</f>
        <v>#REF!</v>
      </c>
      <c r="C641" s="150" t="e">
        <f>#REF!</f>
        <v>#REF!</v>
      </c>
      <c r="D641" s="152" t="e">
        <f>#REF!</f>
        <v>#REF!</v>
      </c>
      <c r="E641" s="199" t="e">
        <f>#REF!</f>
        <v>#REF!</v>
      </c>
      <c r="F641" s="152"/>
      <c r="G641" s="152"/>
      <c r="H641" s="115"/>
      <c r="I641" s="115"/>
      <c r="J641" s="115"/>
      <c r="K641" s="115"/>
      <c r="L641" s="115"/>
      <c r="M641" s="115"/>
      <c r="N641" s="115"/>
      <c r="O641" s="115"/>
      <c r="P641" s="115"/>
      <c r="Q641" s="115"/>
      <c r="R641" s="115"/>
      <c r="S641" s="115"/>
      <c r="T641" s="115"/>
      <c r="U641" s="115"/>
      <c r="V641" s="115"/>
    </row>
    <row r="642" spans="1:22" ht="12.75">
      <c r="A642" s="152" t="e">
        <f>#REF!</f>
        <v>#REF!</v>
      </c>
      <c r="B642" s="152" t="e">
        <f>#REF!</f>
        <v>#REF!</v>
      </c>
      <c r="C642" s="150" t="e">
        <f>#REF!</f>
        <v>#REF!</v>
      </c>
      <c r="D642" s="152" t="e">
        <f>#REF!</f>
        <v>#REF!</v>
      </c>
      <c r="E642" s="199" t="e">
        <f>#REF!</f>
        <v>#REF!</v>
      </c>
      <c r="F642" s="152"/>
      <c r="G642" s="152"/>
      <c r="H642" s="115"/>
      <c r="I642" s="115"/>
      <c r="J642" s="115"/>
      <c r="K642" s="115"/>
      <c r="L642" s="115"/>
      <c r="M642" s="115"/>
      <c r="N642" s="115"/>
      <c r="O642" s="115"/>
      <c r="P642" s="115"/>
      <c r="Q642" s="115"/>
      <c r="R642" s="115"/>
      <c r="S642" s="115"/>
      <c r="T642" s="115"/>
      <c r="U642" s="115"/>
      <c r="V642" s="115"/>
    </row>
    <row r="643" spans="1:22" ht="12.75">
      <c r="A643" s="152" t="e">
        <f>#REF!</f>
        <v>#REF!</v>
      </c>
      <c r="B643" s="152" t="e">
        <f>#REF!</f>
        <v>#REF!</v>
      </c>
      <c r="C643" s="150" t="e">
        <f>#REF!</f>
        <v>#REF!</v>
      </c>
      <c r="D643" s="152" t="e">
        <f>#REF!</f>
        <v>#REF!</v>
      </c>
      <c r="E643" s="199" t="e">
        <f>#REF!</f>
        <v>#REF!</v>
      </c>
      <c r="F643" s="152"/>
      <c r="G643" s="152"/>
      <c r="H643" s="115"/>
      <c r="I643" s="115"/>
      <c r="J643" s="115"/>
      <c r="K643" s="115"/>
      <c r="L643" s="115"/>
      <c r="M643" s="115"/>
      <c r="N643" s="115"/>
      <c r="O643" s="115"/>
      <c r="P643" s="115"/>
      <c r="Q643" s="115"/>
      <c r="R643" s="115"/>
      <c r="S643" s="115"/>
      <c r="T643" s="115"/>
      <c r="U643" s="115"/>
      <c r="V643" s="115"/>
    </row>
    <row r="644" spans="1:22" ht="12.75">
      <c r="A644" s="152" t="e">
        <f>#REF!</f>
        <v>#REF!</v>
      </c>
      <c r="B644" s="152" t="e">
        <f>#REF!</f>
        <v>#REF!</v>
      </c>
      <c r="C644" s="150" t="e">
        <f>#REF!</f>
        <v>#REF!</v>
      </c>
      <c r="D644" s="152" t="e">
        <f>#REF!</f>
        <v>#REF!</v>
      </c>
      <c r="E644" s="199" t="e">
        <f>#REF!</f>
        <v>#REF!</v>
      </c>
      <c r="F644" s="152"/>
      <c r="G644" s="152"/>
      <c r="H644" s="115"/>
      <c r="I644" s="115"/>
      <c r="J644" s="115"/>
      <c r="K644" s="115"/>
      <c r="L644" s="115"/>
      <c r="M644" s="115"/>
      <c r="N644" s="115"/>
      <c r="O644" s="115"/>
      <c r="P644" s="115"/>
      <c r="Q644" s="115"/>
      <c r="R644" s="115"/>
      <c r="S644" s="115"/>
      <c r="T644" s="115"/>
      <c r="U644" s="115"/>
      <c r="V644" s="115"/>
    </row>
    <row r="645" spans="1:22" ht="12.75">
      <c r="A645" s="152" t="e">
        <f>#REF!</f>
        <v>#REF!</v>
      </c>
      <c r="B645" s="152" t="e">
        <f>#REF!</f>
        <v>#REF!</v>
      </c>
      <c r="C645" s="150" t="e">
        <f>#REF!</f>
        <v>#REF!</v>
      </c>
      <c r="D645" s="152" t="e">
        <f>#REF!</f>
        <v>#REF!</v>
      </c>
      <c r="E645" s="199" t="e">
        <f>#REF!</f>
        <v>#REF!</v>
      </c>
      <c r="F645" s="152"/>
      <c r="G645" s="152"/>
      <c r="H645" s="115"/>
      <c r="I645" s="115"/>
      <c r="J645" s="115"/>
      <c r="K645" s="115"/>
      <c r="L645" s="115"/>
      <c r="M645" s="115"/>
      <c r="N645" s="115"/>
      <c r="O645" s="115"/>
      <c r="P645" s="115"/>
      <c r="Q645" s="115"/>
      <c r="R645" s="115"/>
      <c r="S645" s="115"/>
      <c r="T645" s="115"/>
      <c r="U645" s="115"/>
      <c r="V645" s="115"/>
    </row>
    <row r="646" spans="1:22" ht="12.75">
      <c r="A646" s="152" t="e">
        <f>#REF!</f>
        <v>#REF!</v>
      </c>
      <c r="B646" s="152" t="e">
        <f>#REF!</f>
        <v>#REF!</v>
      </c>
      <c r="C646" s="150" t="e">
        <f>#REF!</f>
        <v>#REF!</v>
      </c>
      <c r="D646" s="152" t="e">
        <f>#REF!</f>
        <v>#REF!</v>
      </c>
      <c r="E646" s="199" t="e">
        <f>#REF!</f>
        <v>#REF!</v>
      </c>
      <c r="F646" s="152"/>
      <c r="G646" s="152"/>
      <c r="H646" s="115"/>
      <c r="I646" s="115"/>
      <c r="J646" s="115"/>
      <c r="K646" s="115"/>
      <c r="L646" s="115"/>
      <c r="M646" s="115"/>
      <c r="N646" s="115"/>
      <c r="O646" s="115"/>
      <c r="P646" s="115"/>
      <c r="Q646" s="115"/>
      <c r="R646" s="115"/>
      <c r="S646" s="115"/>
      <c r="T646" s="115"/>
      <c r="U646" s="115"/>
      <c r="V646" s="115"/>
    </row>
    <row r="647" spans="1:22" ht="12.75">
      <c r="A647" s="152" t="e">
        <f>#REF!</f>
        <v>#REF!</v>
      </c>
      <c r="B647" s="152" t="e">
        <f>#REF!</f>
        <v>#REF!</v>
      </c>
      <c r="C647" s="150" t="e">
        <f>#REF!</f>
        <v>#REF!</v>
      </c>
      <c r="D647" s="152" t="e">
        <f>#REF!</f>
        <v>#REF!</v>
      </c>
      <c r="E647" s="199" t="e">
        <f>#REF!</f>
        <v>#REF!</v>
      </c>
      <c r="F647" s="152"/>
      <c r="G647" s="152"/>
      <c r="H647" s="115"/>
      <c r="I647" s="115"/>
      <c r="J647" s="115"/>
      <c r="K647" s="115"/>
      <c r="L647" s="115"/>
      <c r="M647" s="115"/>
      <c r="N647" s="115"/>
      <c r="O647" s="115"/>
      <c r="P647" s="115"/>
      <c r="Q647" s="115"/>
      <c r="R647" s="115"/>
      <c r="S647" s="115"/>
      <c r="T647" s="115"/>
      <c r="U647" s="115"/>
      <c r="V647" s="115"/>
    </row>
    <row r="648" spans="1:22" ht="12.75">
      <c r="A648" s="152" t="e">
        <f>#REF!</f>
        <v>#REF!</v>
      </c>
      <c r="B648" s="152" t="e">
        <f>#REF!</f>
        <v>#REF!</v>
      </c>
      <c r="C648" s="150" t="e">
        <f>#REF!</f>
        <v>#REF!</v>
      </c>
      <c r="D648" s="152" t="e">
        <f>#REF!</f>
        <v>#REF!</v>
      </c>
      <c r="E648" s="199" t="e">
        <f>#REF!</f>
        <v>#REF!</v>
      </c>
      <c r="F648" s="152"/>
      <c r="G648" s="152"/>
      <c r="H648" s="115"/>
      <c r="I648" s="115"/>
      <c r="J648" s="115"/>
      <c r="K648" s="115"/>
      <c r="L648" s="115"/>
      <c r="M648" s="115"/>
      <c r="N648" s="115"/>
      <c r="O648" s="115"/>
      <c r="P648" s="115"/>
      <c r="Q648" s="115"/>
      <c r="R648" s="115"/>
      <c r="S648" s="115"/>
      <c r="T648" s="115"/>
      <c r="U648" s="115"/>
      <c r="V648" s="115"/>
    </row>
    <row r="649" spans="1:22" ht="12.75">
      <c r="A649" s="152" t="e">
        <f>#REF!</f>
        <v>#REF!</v>
      </c>
      <c r="B649" s="152" t="e">
        <f>#REF!</f>
        <v>#REF!</v>
      </c>
      <c r="C649" s="150" t="e">
        <f>#REF!</f>
        <v>#REF!</v>
      </c>
      <c r="D649" s="152" t="e">
        <f>#REF!</f>
        <v>#REF!</v>
      </c>
      <c r="E649" s="199" t="e">
        <f>#REF!</f>
        <v>#REF!</v>
      </c>
      <c r="F649" s="152"/>
      <c r="G649" s="152"/>
      <c r="H649" s="115"/>
      <c r="I649" s="115"/>
      <c r="J649" s="115"/>
      <c r="K649" s="115"/>
      <c r="L649" s="115"/>
      <c r="M649" s="115"/>
      <c r="N649" s="115"/>
      <c r="O649" s="115"/>
      <c r="P649" s="115"/>
      <c r="Q649" s="115"/>
      <c r="R649" s="115"/>
      <c r="S649" s="115"/>
      <c r="T649" s="115"/>
      <c r="U649" s="115"/>
      <c r="V649" s="115"/>
    </row>
    <row r="650" spans="1:22" ht="12.75">
      <c r="A650" s="152" t="e">
        <f>#REF!</f>
        <v>#REF!</v>
      </c>
      <c r="B650" s="152" t="e">
        <f>#REF!</f>
        <v>#REF!</v>
      </c>
      <c r="C650" s="150" t="e">
        <f>#REF!</f>
        <v>#REF!</v>
      </c>
      <c r="D650" s="152" t="e">
        <f>#REF!</f>
        <v>#REF!</v>
      </c>
      <c r="E650" s="199" t="e">
        <f>#REF!</f>
        <v>#REF!</v>
      </c>
      <c r="F650" s="152"/>
      <c r="G650" s="152"/>
      <c r="H650" s="115"/>
      <c r="I650" s="115"/>
      <c r="J650" s="115"/>
      <c r="K650" s="115"/>
      <c r="L650" s="115"/>
      <c r="M650" s="115"/>
      <c r="N650" s="115"/>
      <c r="O650" s="115"/>
      <c r="P650" s="115"/>
      <c r="Q650" s="115"/>
      <c r="R650" s="115"/>
      <c r="S650" s="115"/>
      <c r="T650" s="115"/>
      <c r="U650" s="115"/>
      <c r="V650" s="115"/>
    </row>
    <row r="651" spans="1:22" ht="12.75">
      <c r="A651" s="152" t="e">
        <f>#REF!</f>
        <v>#REF!</v>
      </c>
      <c r="B651" s="152" t="e">
        <f>#REF!</f>
        <v>#REF!</v>
      </c>
      <c r="C651" s="150" t="e">
        <f>#REF!</f>
        <v>#REF!</v>
      </c>
      <c r="D651" s="152" t="e">
        <f>#REF!</f>
        <v>#REF!</v>
      </c>
      <c r="E651" s="199" t="e">
        <f>#REF!</f>
        <v>#REF!</v>
      </c>
      <c r="F651" s="152"/>
      <c r="G651" s="152"/>
      <c r="H651" s="115"/>
      <c r="I651" s="115"/>
      <c r="J651" s="115"/>
      <c r="K651" s="115"/>
      <c r="L651" s="115"/>
      <c r="M651" s="115"/>
      <c r="N651" s="115"/>
      <c r="O651" s="115"/>
      <c r="P651" s="115"/>
      <c r="Q651" s="115"/>
      <c r="R651" s="115"/>
      <c r="S651" s="115"/>
      <c r="T651" s="115"/>
      <c r="U651" s="115"/>
      <c r="V651" s="115"/>
    </row>
    <row r="652" spans="1:22" ht="12.75">
      <c r="A652" s="152" t="e">
        <f>#REF!</f>
        <v>#REF!</v>
      </c>
      <c r="B652" s="152" t="e">
        <f>#REF!</f>
        <v>#REF!</v>
      </c>
      <c r="C652" s="150" t="e">
        <f>#REF!</f>
        <v>#REF!</v>
      </c>
      <c r="D652" s="152" t="e">
        <f>#REF!</f>
        <v>#REF!</v>
      </c>
      <c r="E652" s="199" t="e">
        <f>#REF!</f>
        <v>#REF!</v>
      </c>
      <c r="F652" s="152"/>
      <c r="G652" s="152"/>
      <c r="H652" s="115"/>
      <c r="I652" s="115"/>
      <c r="J652" s="115"/>
      <c r="K652" s="115"/>
      <c r="L652" s="115"/>
      <c r="M652" s="115"/>
      <c r="N652" s="115"/>
      <c r="O652" s="115"/>
      <c r="P652" s="115"/>
      <c r="Q652" s="115"/>
      <c r="R652" s="115"/>
      <c r="S652" s="115"/>
      <c r="T652" s="115"/>
      <c r="U652" s="115"/>
      <c r="V652" s="115"/>
    </row>
    <row r="653" spans="1:22" ht="12.75">
      <c r="A653" s="152" t="e">
        <f>#REF!</f>
        <v>#REF!</v>
      </c>
      <c r="B653" s="152" t="e">
        <f>#REF!</f>
        <v>#REF!</v>
      </c>
      <c r="C653" s="150" t="e">
        <f>#REF!</f>
        <v>#REF!</v>
      </c>
      <c r="D653" s="152" t="e">
        <f>#REF!</f>
        <v>#REF!</v>
      </c>
      <c r="E653" s="199" t="e">
        <f>#REF!</f>
        <v>#REF!</v>
      </c>
      <c r="F653" s="152"/>
      <c r="G653" s="152"/>
      <c r="H653" s="115"/>
      <c r="I653" s="115"/>
      <c r="J653" s="115"/>
      <c r="K653" s="115"/>
      <c r="L653" s="115"/>
      <c r="M653" s="115"/>
      <c r="N653" s="115"/>
      <c r="O653" s="115"/>
      <c r="P653" s="115"/>
      <c r="Q653" s="115"/>
      <c r="R653" s="115"/>
      <c r="S653" s="115"/>
      <c r="T653" s="115"/>
      <c r="U653" s="115"/>
      <c r="V653" s="115"/>
    </row>
    <row r="654" spans="1:22" ht="12.75">
      <c r="A654" s="152" t="e">
        <f>#REF!</f>
        <v>#REF!</v>
      </c>
      <c r="B654" s="152" t="e">
        <f>#REF!</f>
        <v>#REF!</v>
      </c>
      <c r="C654" s="150" t="e">
        <f>#REF!</f>
        <v>#REF!</v>
      </c>
      <c r="D654" s="152" t="e">
        <f>#REF!</f>
        <v>#REF!</v>
      </c>
      <c r="E654" s="199" t="e">
        <f>#REF!</f>
        <v>#REF!</v>
      </c>
      <c r="F654" s="152"/>
      <c r="G654" s="152"/>
      <c r="H654" s="115"/>
      <c r="I654" s="115"/>
      <c r="J654" s="115"/>
      <c r="K654" s="115"/>
      <c r="L654" s="115"/>
      <c r="M654" s="115"/>
      <c r="N654" s="115"/>
      <c r="O654" s="115"/>
      <c r="P654" s="115"/>
      <c r="Q654" s="115"/>
      <c r="R654" s="115"/>
      <c r="S654" s="115"/>
      <c r="T654" s="115"/>
      <c r="U654" s="115"/>
      <c r="V654" s="115"/>
    </row>
    <row r="655" spans="1:22" ht="12.75">
      <c r="A655" s="152" t="e">
        <f>#REF!</f>
        <v>#REF!</v>
      </c>
      <c r="B655" s="152" t="e">
        <f>#REF!</f>
        <v>#REF!</v>
      </c>
      <c r="C655" s="150" t="e">
        <f>#REF!</f>
        <v>#REF!</v>
      </c>
      <c r="D655" s="152" t="e">
        <f>#REF!</f>
        <v>#REF!</v>
      </c>
      <c r="E655" s="199" t="e">
        <f>#REF!</f>
        <v>#REF!</v>
      </c>
      <c r="F655" s="152"/>
      <c r="G655" s="152"/>
      <c r="H655" s="115"/>
      <c r="I655" s="115"/>
      <c r="J655" s="115"/>
      <c r="K655" s="115"/>
      <c r="L655" s="115"/>
      <c r="M655" s="115"/>
      <c r="N655" s="115"/>
      <c r="O655" s="115"/>
      <c r="P655" s="115"/>
      <c r="Q655" s="115"/>
      <c r="R655" s="115"/>
      <c r="S655" s="115"/>
      <c r="T655" s="115"/>
      <c r="U655" s="115"/>
      <c r="V655" s="115"/>
    </row>
    <row r="656" spans="1:22" ht="12.75">
      <c r="A656" s="152" t="e">
        <f>#REF!</f>
        <v>#REF!</v>
      </c>
      <c r="B656" s="152" t="e">
        <f>#REF!</f>
        <v>#REF!</v>
      </c>
      <c r="C656" s="150" t="e">
        <f>#REF!</f>
        <v>#REF!</v>
      </c>
      <c r="D656" s="152" t="e">
        <f>#REF!</f>
        <v>#REF!</v>
      </c>
      <c r="E656" s="199" t="e">
        <f>#REF!</f>
        <v>#REF!</v>
      </c>
      <c r="F656" s="152"/>
      <c r="G656" s="152"/>
      <c r="H656" s="115"/>
      <c r="I656" s="115"/>
      <c r="J656" s="115"/>
      <c r="K656" s="115"/>
      <c r="L656" s="115"/>
      <c r="M656" s="115"/>
      <c r="N656" s="115"/>
      <c r="O656" s="115"/>
      <c r="P656" s="115"/>
      <c r="Q656" s="115"/>
      <c r="R656" s="115"/>
      <c r="S656" s="115"/>
      <c r="T656" s="115"/>
      <c r="U656" s="115"/>
      <c r="V656" s="115"/>
    </row>
    <row r="657" spans="1:22" ht="12.75">
      <c r="A657" s="152" t="e">
        <f>#REF!</f>
        <v>#REF!</v>
      </c>
      <c r="B657" s="152" t="e">
        <f>#REF!</f>
        <v>#REF!</v>
      </c>
      <c r="C657" s="150" t="e">
        <f>#REF!</f>
        <v>#REF!</v>
      </c>
      <c r="D657" s="152" t="e">
        <f>#REF!</f>
        <v>#REF!</v>
      </c>
      <c r="E657" s="199" t="e">
        <f>#REF!</f>
        <v>#REF!</v>
      </c>
      <c r="F657" s="152"/>
      <c r="G657" s="152"/>
      <c r="H657" s="115"/>
      <c r="I657" s="115"/>
      <c r="J657" s="115"/>
      <c r="K657" s="115"/>
      <c r="L657" s="115"/>
      <c r="M657" s="115"/>
      <c r="N657" s="115"/>
      <c r="O657" s="115"/>
      <c r="P657" s="115"/>
      <c r="Q657" s="115"/>
      <c r="R657" s="115"/>
      <c r="S657" s="115"/>
      <c r="T657" s="115"/>
      <c r="U657" s="115"/>
      <c r="V657" s="115"/>
    </row>
    <row r="658" spans="1:22" ht="12.75">
      <c r="A658" s="152" t="e">
        <f>#REF!</f>
        <v>#REF!</v>
      </c>
      <c r="B658" s="152" t="e">
        <f>#REF!</f>
        <v>#REF!</v>
      </c>
      <c r="C658" s="150" t="e">
        <f>#REF!</f>
        <v>#REF!</v>
      </c>
      <c r="D658" s="152" t="e">
        <f>#REF!</f>
        <v>#REF!</v>
      </c>
      <c r="E658" s="199" t="e">
        <f>#REF!</f>
        <v>#REF!</v>
      </c>
      <c r="F658" s="152"/>
      <c r="G658" s="152"/>
      <c r="H658" s="115"/>
      <c r="I658" s="115"/>
      <c r="J658" s="115"/>
      <c r="K658" s="115"/>
      <c r="L658" s="115"/>
      <c r="M658" s="115"/>
      <c r="N658" s="115"/>
      <c r="O658" s="115"/>
      <c r="P658" s="115"/>
      <c r="Q658" s="115"/>
      <c r="R658" s="115"/>
      <c r="S658" s="115"/>
      <c r="T658" s="115"/>
      <c r="U658" s="115"/>
      <c r="V658" s="115"/>
    </row>
    <row r="659" spans="1:22" ht="12.75">
      <c r="A659" s="152" t="e">
        <f>#REF!</f>
        <v>#REF!</v>
      </c>
      <c r="B659" s="152" t="e">
        <f>#REF!</f>
        <v>#REF!</v>
      </c>
      <c r="C659" s="150" t="e">
        <f>#REF!</f>
        <v>#REF!</v>
      </c>
      <c r="D659" s="152" t="e">
        <f>#REF!</f>
        <v>#REF!</v>
      </c>
      <c r="E659" s="199" t="e">
        <f>#REF!</f>
        <v>#REF!</v>
      </c>
      <c r="F659" s="152"/>
      <c r="G659" s="152"/>
      <c r="H659" s="115"/>
      <c r="I659" s="115"/>
      <c r="J659" s="115"/>
      <c r="K659" s="115"/>
      <c r="L659" s="115"/>
      <c r="M659" s="115"/>
      <c r="N659" s="115"/>
      <c r="O659" s="115"/>
      <c r="P659" s="115"/>
      <c r="Q659" s="115"/>
      <c r="R659" s="115"/>
      <c r="S659" s="115"/>
      <c r="T659" s="115"/>
      <c r="U659" s="115"/>
      <c r="V659" s="115"/>
    </row>
    <row r="660" spans="1:22" ht="12.75">
      <c r="A660" s="152" t="e">
        <f>#REF!</f>
        <v>#REF!</v>
      </c>
      <c r="B660" s="152" t="e">
        <f>#REF!</f>
        <v>#REF!</v>
      </c>
      <c r="C660" s="150" t="e">
        <f>#REF!</f>
        <v>#REF!</v>
      </c>
      <c r="D660" s="152" t="e">
        <f>#REF!</f>
        <v>#REF!</v>
      </c>
      <c r="E660" s="199" t="e">
        <f>#REF!</f>
        <v>#REF!</v>
      </c>
      <c r="F660" s="152"/>
      <c r="G660" s="152"/>
      <c r="H660" s="115"/>
      <c r="I660" s="115"/>
      <c r="J660" s="115"/>
      <c r="K660" s="115"/>
      <c r="L660" s="115"/>
      <c r="M660" s="115"/>
      <c r="N660" s="115"/>
      <c r="O660" s="115"/>
      <c r="P660" s="115"/>
      <c r="Q660" s="115"/>
      <c r="R660" s="115"/>
      <c r="S660" s="115"/>
      <c r="T660" s="115"/>
      <c r="U660" s="115"/>
      <c r="V660" s="115"/>
    </row>
    <row r="661" spans="1:22" ht="12.75">
      <c r="A661" s="152" t="e">
        <f>#REF!</f>
        <v>#REF!</v>
      </c>
      <c r="B661" s="152" t="e">
        <f>#REF!</f>
        <v>#REF!</v>
      </c>
      <c r="C661" s="150" t="e">
        <f>#REF!</f>
        <v>#REF!</v>
      </c>
      <c r="D661" s="152" t="e">
        <f>#REF!</f>
        <v>#REF!</v>
      </c>
      <c r="E661" s="199" t="e">
        <f>#REF!</f>
        <v>#REF!</v>
      </c>
      <c r="F661" s="152"/>
      <c r="G661" s="152"/>
      <c r="H661" s="115"/>
      <c r="I661" s="115"/>
      <c r="J661" s="115"/>
      <c r="K661" s="115"/>
      <c r="L661" s="115"/>
      <c r="M661" s="115"/>
      <c r="N661" s="115"/>
      <c r="O661" s="115"/>
      <c r="P661" s="115"/>
      <c r="Q661" s="115"/>
      <c r="R661" s="115"/>
      <c r="S661" s="115"/>
      <c r="T661" s="115"/>
      <c r="U661" s="115"/>
      <c r="V661" s="115"/>
    </row>
    <row r="662" spans="1:22" ht="12.75">
      <c r="A662" s="152" t="e">
        <f>#REF!</f>
        <v>#REF!</v>
      </c>
      <c r="B662" s="152" t="e">
        <f>#REF!</f>
        <v>#REF!</v>
      </c>
      <c r="C662" s="150" t="e">
        <f>#REF!</f>
        <v>#REF!</v>
      </c>
      <c r="D662" s="152" t="e">
        <f>#REF!</f>
        <v>#REF!</v>
      </c>
      <c r="E662" s="199" t="e">
        <f>#REF!</f>
        <v>#REF!</v>
      </c>
      <c r="F662" s="152"/>
      <c r="G662" s="152"/>
      <c r="H662" s="115"/>
      <c r="I662" s="115"/>
      <c r="J662" s="115"/>
      <c r="K662" s="115"/>
      <c r="L662" s="115"/>
      <c r="M662" s="115"/>
      <c r="N662" s="115"/>
      <c r="O662" s="115"/>
      <c r="P662" s="115"/>
      <c r="Q662" s="115"/>
      <c r="R662" s="115"/>
      <c r="S662" s="115"/>
      <c r="T662" s="115"/>
      <c r="U662" s="115"/>
      <c r="V662" s="115"/>
    </row>
    <row r="663" spans="1:22" ht="12.75">
      <c r="A663" s="152" t="e">
        <f>#REF!</f>
        <v>#REF!</v>
      </c>
      <c r="B663" s="152" t="e">
        <f>#REF!</f>
        <v>#REF!</v>
      </c>
      <c r="C663" s="150" t="e">
        <f>#REF!</f>
        <v>#REF!</v>
      </c>
      <c r="D663" s="152" t="e">
        <f>#REF!</f>
        <v>#REF!</v>
      </c>
      <c r="E663" s="199" t="e">
        <f>#REF!</f>
        <v>#REF!</v>
      </c>
      <c r="F663" s="152"/>
      <c r="G663" s="152"/>
      <c r="H663" s="115"/>
      <c r="I663" s="115"/>
      <c r="J663" s="115"/>
      <c r="K663" s="115"/>
      <c r="L663" s="115"/>
      <c r="M663" s="115"/>
      <c r="N663" s="115"/>
      <c r="O663" s="115"/>
      <c r="P663" s="115"/>
      <c r="Q663" s="115"/>
      <c r="R663" s="115"/>
      <c r="S663" s="115"/>
      <c r="T663" s="115"/>
      <c r="U663" s="115"/>
      <c r="V663" s="115"/>
    </row>
    <row r="664" spans="1:22" ht="12.75">
      <c r="A664" s="152" t="e">
        <f>#REF!</f>
        <v>#REF!</v>
      </c>
      <c r="B664" s="152" t="e">
        <f>#REF!</f>
        <v>#REF!</v>
      </c>
      <c r="C664" s="150" t="e">
        <f>#REF!</f>
        <v>#REF!</v>
      </c>
      <c r="D664" s="152" t="e">
        <f>#REF!</f>
        <v>#REF!</v>
      </c>
      <c r="E664" s="199" t="e">
        <f>#REF!</f>
        <v>#REF!</v>
      </c>
      <c r="F664" s="152"/>
      <c r="G664" s="152"/>
      <c r="H664" s="115"/>
      <c r="I664" s="115"/>
      <c r="J664" s="115"/>
      <c r="K664" s="115"/>
      <c r="L664" s="115"/>
      <c r="M664" s="115"/>
      <c r="N664" s="115"/>
      <c r="O664" s="115"/>
      <c r="P664" s="115"/>
      <c r="Q664" s="115"/>
      <c r="R664" s="115"/>
      <c r="S664" s="115"/>
      <c r="T664" s="115"/>
      <c r="U664" s="115"/>
      <c r="V664" s="115"/>
    </row>
    <row r="665" spans="1:22" ht="12.75">
      <c r="A665" s="152" t="e">
        <f>#REF!</f>
        <v>#REF!</v>
      </c>
      <c r="B665" s="152" t="e">
        <f>#REF!</f>
        <v>#REF!</v>
      </c>
      <c r="C665" s="150" t="e">
        <f>#REF!</f>
        <v>#REF!</v>
      </c>
      <c r="D665" s="152" t="e">
        <f>#REF!</f>
        <v>#REF!</v>
      </c>
      <c r="E665" s="199" t="e">
        <f>#REF!</f>
        <v>#REF!</v>
      </c>
      <c r="F665" s="152"/>
      <c r="G665" s="152"/>
      <c r="H665" s="115"/>
      <c r="I665" s="115"/>
      <c r="J665" s="115"/>
      <c r="K665" s="115"/>
      <c r="L665" s="115"/>
      <c r="M665" s="115"/>
      <c r="N665" s="115"/>
      <c r="O665" s="115"/>
      <c r="P665" s="115"/>
      <c r="Q665" s="115"/>
      <c r="R665" s="115"/>
      <c r="S665" s="115"/>
      <c r="T665" s="115"/>
      <c r="U665" s="115"/>
      <c r="V665" s="115"/>
    </row>
    <row r="666" spans="1:22" ht="12.75">
      <c r="A666" s="152" t="e">
        <f>#REF!</f>
        <v>#REF!</v>
      </c>
      <c r="B666" s="152" t="e">
        <f>#REF!</f>
        <v>#REF!</v>
      </c>
      <c r="C666" s="150" t="e">
        <f>#REF!</f>
        <v>#REF!</v>
      </c>
      <c r="D666" s="152" t="e">
        <f>#REF!</f>
        <v>#REF!</v>
      </c>
      <c r="E666" s="199" t="e">
        <f>#REF!</f>
        <v>#REF!</v>
      </c>
      <c r="F666" s="152"/>
      <c r="G666" s="152"/>
      <c r="H666" s="115"/>
      <c r="I666" s="115"/>
      <c r="J666" s="115"/>
      <c r="K666" s="115"/>
      <c r="L666" s="115"/>
      <c r="M666" s="115"/>
      <c r="N666" s="115"/>
      <c r="O666" s="115"/>
      <c r="P666" s="115"/>
      <c r="Q666" s="115"/>
      <c r="R666" s="115"/>
      <c r="S666" s="115"/>
      <c r="T666" s="115"/>
      <c r="U666" s="115"/>
      <c r="V666" s="115"/>
    </row>
    <row r="667" spans="1:22" ht="12.75">
      <c r="A667" s="152" t="e">
        <f>#REF!</f>
        <v>#REF!</v>
      </c>
      <c r="B667" s="152" t="e">
        <f>#REF!</f>
        <v>#REF!</v>
      </c>
      <c r="C667" s="150" t="e">
        <f>#REF!</f>
        <v>#REF!</v>
      </c>
      <c r="D667" s="152" t="e">
        <f>#REF!</f>
        <v>#REF!</v>
      </c>
      <c r="E667" s="199" t="e">
        <f>#REF!</f>
        <v>#REF!</v>
      </c>
      <c r="F667" s="152"/>
      <c r="G667" s="152"/>
      <c r="H667" s="115"/>
      <c r="I667" s="115"/>
      <c r="J667" s="115"/>
      <c r="K667" s="115"/>
      <c r="L667" s="115"/>
      <c r="M667" s="115"/>
      <c r="N667" s="115"/>
      <c r="O667" s="115"/>
      <c r="P667" s="115"/>
      <c r="Q667" s="115"/>
      <c r="R667" s="115"/>
      <c r="S667" s="115"/>
      <c r="T667" s="115"/>
      <c r="U667" s="115"/>
      <c r="V667" s="115"/>
    </row>
    <row r="668" spans="1:22" ht="12.75">
      <c r="A668" s="152" t="e">
        <f>#REF!</f>
        <v>#REF!</v>
      </c>
      <c r="B668" s="152" t="e">
        <f>#REF!</f>
        <v>#REF!</v>
      </c>
      <c r="C668" s="150" t="e">
        <f>#REF!</f>
        <v>#REF!</v>
      </c>
      <c r="D668" s="152" t="e">
        <f>#REF!</f>
        <v>#REF!</v>
      </c>
      <c r="E668" s="199" t="e">
        <f>#REF!</f>
        <v>#REF!</v>
      </c>
      <c r="F668" s="152"/>
      <c r="G668" s="152"/>
      <c r="H668" s="115"/>
      <c r="I668" s="115"/>
      <c r="J668" s="115"/>
      <c r="K668" s="115"/>
      <c r="L668" s="115"/>
      <c r="M668" s="115"/>
      <c r="N668" s="115"/>
      <c r="O668" s="115"/>
      <c r="P668" s="115"/>
      <c r="Q668" s="115"/>
      <c r="R668" s="115"/>
      <c r="S668" s="115"/>
      <c r="T668" s="115"/>
      <c r="U668" s="115"/>
      <c r="V668" s="115"/>
    </row>
    <row r="669" spans="1:22" ht="12.75">
      <c r="A669" s="152" t="e">
        <f>#REF!</f>
        <v>#REF!</v>
      </c>
      <c r="B669" s="152" t="e">
        <f>#REF!</f>
        <v>#REF!</v>
      </c>
      <c r="C669" s="150" t="e">
        <f>#REF!</f>
        <v>#REF!</v>
      </c>
      <c r="D669" s="152" t="e">
        <f>#REF!</f>
        <v>#REF!</v>
      </c>
      <c r="E669" s="199" t="e">
        <f>#REF!</f>
        <v>#REF!</v>
      </c>
      <c r="F669" s="152"/>
      <c r="G669" s="152"/>
      <c r="H669" s="115"/>
      <c r="I669" s="115"/>
      <c r="J669" s="115"/>
      <c r="K669" s="115"/>
      <c r="L669" s="115"/>
      <c r="M669" s="115"/>
      <c r="N669" s="115"/>
      <c r="O669" s="115"/>
      <c r="P669" s="115"/>
      <c r="Q669" s="115"/>
      <c r="R669" s="115"/>
      <c r="S669" s="115"/>
      <c r="T669" s="115"/>
      <c r="U669" s="115"/>
      <c r="V669" s="115"/>
    </row>
    <row r="670" spans="1:22" ht="12.75">
      <c r="A670" s="152" t="e">
        <f>#REF!</f>
        <v>#REF!</v>
      </c>
      <c r="B670" s="152" t="e">
        <f>#REF!</f>
        <v>#REF!</v>
      </c>
      <c r="C670" s="150" t="e">
        <f>#REF!</f>
        <v>#REF!</v>
      </c>
      <c r="D670" s="152" t="e">
        <f>#REF!</f>
        <v>#REF!</v>
      </c>
      <c r="E670" s="199" t="e">
        <f>#REF!</f>
        <v>#REF!</v>
      </c>
      <c r="F670" s="152"/>
      <c r="G670" s="152"/>
      <c r="H670" s="115"/>
      <c r="I670" s="115"/>
      <c r="J670" s="115"/>
      <c r="K670" s="115"/>
      <c r="L670" s="115"/>
      <c r="M670" s="115"/>
      <c r="N670" s="115"/>
      <c r="O670" s="115"/>
      <c r="P670" s="115"/>
      <c r="Q670" s="115"/>
      <c r="R670" s="115"/>
      <c r="S670" s="115"/>
      <c r="T670" s="115"/>
      <c r="U670" s="115"/>
      <c r="V670" s="115"/>
    </row>
    <row r="671" spans="1:22" ht="12.75">
      <c r="A671" s="152" t="e">
        <f>#REF!</f>
        <v>#REF!</v>
      </c>
      <c r="B671" s="152" t="e">
        <f>#REF!</f>
        <v>#REF!</v>
      </c>
      <c r="C671" s="150" t="e">
        <f>#REF!</f>
        <v>#REF!</v>
      </c>
      <c r="D671" s="152" t="e">
        <f>#REF!</f>
        <v>#REF!</v>
      </c>
      <c r="E671" s="199" t="e">
        <f>#REF!</f>
        <v>#REF!</v>
      </c>
      <c r="F671" s="152"/>
      <c r="G671" s="152"/>
      <c r="H671" s="115"/>
      <c r="I671" s="115"/>
      <c r="J671" s="115"/>
      <c r="K671" s="115"/>
      <c r="L671" s="115"/>
      <c r="M671" s="115"/>
      <c r="N671" s="115"/>
      <c r="O671" s="115"/>
      <c r="P671" s="115"/>
      <c r="Q671" s="115"/>
      <c r="R671" s="115"/>
      <c r="S671" s="115"/>
      <c r="T671" s="115"/>
      <c r="U671" s="115"/>
      <c r="V671" s="115"/>
    </row>
    <row r="672" spans="1:22" ht="12.75">
      <c r="A672" s="152" t="e">
        <f>#REF!</f>
        <v>#REF!</v>
      </c>
      <c r="B672" s="152" t="e">
        <f>#REF!</f>
        <v>#REF!</v>
      </c>
      <c r="C672" s="150" t="e">
        <f>#REF!</f>
        <v>#REF!</v>
      </c>
      <c r="D672" s="152" t="e">
        <f>#REF!</f>
        <v>#REF!</v>
      </c>
      <c r="E672" s="199" t="e">
        <f>#REF!</f>
        <v>#REF!</v>
      </c>
      <c r="F672" s="152"/>
      <c r="G672" s="152"/>
      <c r="H672" s="115"/>
      <c r="I672" s="115"/>
      <c r="J672" s="115"/>
      <c r="K672" s="115"/>
      <c r="L672" s="115"/>
      <c r="M672" s="115"/>
      <c r="N672" s="115"/>
      <c r="O672" s="115"/>
      <c r="P672" s="115"/>
      <c r="Q672" s="115"/>
      <c r="R672" s="115"/>
      <c r="S672" s="115"/>
      <c r="T672" s="115"/>
      <c r="U672" s="115"/>
      <c r="V672" s="115"/>
    </row>
    <row r="673" spans="1:22" ht="12.75">
      <c r="A673" s="152" t="e">
        <f>#REF!</f>
        <v>#REF!</v>
      </c>
      <c r="B673" s="152" t="e">
        <f>#REF!</f>
        <v>#REF!</v>
      </c>
      <c r="C673" s="150" t="e">
        <f>#REF!</f>
        <v>#REF!</v>
      </c>
      <c r="D673" s="152" t="e">
        <f>#REF!</f>
        <v>#REF!</v>
      </c>
      <c r="E673" s="199" t="e">
        <f>#REF!</f>
        <v>#REF!</v>
      </c>
      <c r="F673" s="152"/>
      <c r="G673" s="152"/>
      <c r="H673" s="115"/>
      <c r="I673" s="115"/>
      <c r="J673" s="115"/>
      <c r="K673" s="115"/>
      <c r="L673" s="115"/>
      <c r="M673" s="115"/>
      <c r="N673" s="115"/>
      <c r="O673" s="115"/>
      <c r="P673" s="115"/>
      <c r="Q673" s="115"/>
      <c r="R673" s="115"/>
      <c r="S673" s="115"/>
      <c r="T673" s="115"/>
      <c r="U673" s="115"/>
      <c r="V673" s="115"/>
    </row>
    <row r="674" spans="1:22" ht="12.75">
      <c r="A674" s="152" t="e">
        <f>#REF!</f>
        <v>#REF!</v>
      </c>
      <c r="B674" s="152" t="e">
        <f>#REF!</f>
        <v>#REF!</v>
      </c>
      <c r="C674" s="150" t="e">
        <f>#REF!</f>
        <v>#REF!</v>
      </c>
      <c r="D674" s="152" t="e">
        <f>#REF!</f>
        <v>#REF!</v>
      </c>
      <c r="E674" s="199" t="e">
        <f>#REF!</f>
        <v>#REF!</v>
      </c>
      <c r="F674" s="152"/>
      <c r="G674" s="152"/>
      <c r="H674" s="115"/>
      <c r="I674" s="115"/>
      <c r="J674" s="115"/>
      <c r="K674" s="115"/>
      <c r="L674" s="115"/>
      <c r="M674" s="115"/>
      <c r="N674" s="115"/>
      <c r="O674" s="115"/>
      <c r="P674" s="115"/>
      <c r="Q674" s="115"/>
      <c r="R674" s="115"/>
      <c r="S674" s="115"/>
      <c r="T674" s="115"/>
      <c r="U674" s="115"/>
      <c r="V674" s="115"/>
    </row>
    <row r="675" spans="1:22" ht="12.75">
      <c r="A675" s="152" t="e">
        <f>#REF!</f>
        <v>#REF!</v>
      </c>
      <c r="B675" s="152" t="e">
        <f>#REF!</f>
        <v>#REF!</v>
      </c>
      <c r="C675" s="150" t="e">
        <f>#REF!</f>
        <v>#REF!</v>
      </c>
      <c r="D675" s="152" t="e">
        <f>#REF!</f>
        <v>#REF!</v>
      </c>
      <c r="E675" s="199" t="e">
        <f>#REF!</f>
        <v>#REF!</v>
      </c>
      <c r="F675" s="152"/>
      <c r="G675" s="152"/>
      <c r="H675" s="115"/>
      <c r="I675" s="115"/>
      <c r="J675" s="115"/>
      <c r="K675" s="115"/>
      <c r="L675" s="115"/>
      <c r="M675" s="115"/>
      <c r="N675" s="115"/>
      <c r="O675" s="115"/>
      <c r="P675" s="115"/>
      <c r="Q675" s="115"/>
      <c r="R675" s="115"/>
      <c r="S675" s="115"/>
      <c r="T675" s="115"/>
      <c r="U675" s="115"/>
      <c r="V675" s="115"/>
    </row>
    <row r="676" spans="1:22" ht="12.75">
      <c r="A676" s="152" t="e">
        <f>#REF!</f>
        <v>#REF!</v>
      </c>
      <c r="B676" s="152" t="e">
        <f>#REF!</f>
        <v>#REF!</v>
      </c>
      <c r="C676" s="150" t="e">
        <f>#REF!</f>
        <v>#REF!</v>
      </c>
      <c r="D676" s="152" t="e">
        <f>#REF!</f>
        <v>#REF!</v>
      </c>
      <c r="E676" s="199" t="e">
        <f>#REF!</f>
        <v>#REF!</v>
      </c>
      <c r="F676" s="152"/>
      <c r="G676" s="152"/>
      <c r="H676" s="115"/>
      <c r="I676" s="115"/>
      <c r="J676" s="115"/>
      <c r="K676" s="115"/>
      <c r="L676" s="115"/>
      <c r="M676" s="115"/>
      <c r="N676" s="115"/>
      <c r="O676" s="115"/>
      <c r="P676" s="115"/>
      <c r="Q676" s="115"/>
      <c r="R676" s="115"/>
      <c r="S676" s="115"/>
      <c r="T676" s="115"/>
      <c r="U676" s="115"/>
      <c r="V676" s="115"/>
    </row>
    <row r="677" spans="1:22" ht="12.75">
      <c r="A677" s="152" t="e">
        <f>#REF!</f>
        <v>#REF!</v>
      </c>
      <c r="B677" s="152" t="e">
        <f>#REF!</f>
        <v>#REF!</v>
      </c>
      <c r="C677" s="150" t="e">
        <f>#REF!</f>
        <v>#REF!</v>
      </c>
      <c r="D677" s="152" t="e">
        <f>#REF!</f>
        <v>#REF!</v>
      </c>
      <c r="E677" s="199" t="e">
        <f>#REF!</f>
        <v>#REF!</v>
      </c>
      <c r="F677" s="152"/>
      <c r="G677" s="152"/>
      <c r="H677" s="115"/>
      <c r="I677" s="115"/>
      <c r="J677" s="115"/>
      <c r="K677" s="115"/>
      <c r="L677" s="115"/>
      <c r="M677" s="115"/>
      <c r="N677" s="115"/>
      <c r="O677" s="115"/>
      <c r="P677" s="115"/>
      <c r="Q677" s="115"/>
      <c r="R677" s="115"/>
      <c r="S677" s="115"/>
      <c r="T677" s="115"/>
      <c r="U677" s="115"/>
      <c r="V677" s="115"/>
    </row>
    <row r="678" spans="1:22" ht="12.75">
      <c r="A678" s="152" t="e">
        <f>#REF!</f>
        <v>#REF!</v>
      </c>
      <c r="B678" s="152" t="e">
        <f>#REF!</f>
        <v>#REF!</v>
      </c>
      <c r="C678" s="150" t="e">
        <f>#REF!</f>
        <v>#REF!</v>
      </c>
      <c r="D678" s="152" t="e">
        <f>#REF!</f>
        <v>#REF!</v>
      </c>
      <c r="E678" s="199" t="e">
        <f>#REF!</f>
        <v>#REF!</v>
      </c>
      <c r="F678" s="152"/>
      <c r="G678" s="152"/>
      <c r="H678" s="115"/>
      <c r="I678" s="115"/>
      <c r="J678" s="115"/>
      <c r="K678" s="115"/>
      <c r="L678" s="115"/>
      <c r="M678" s="115"/>
      <c r="N678" s="115"/>
      <c r="O678" s="115"/>
      <c r="P678" s="115"/>
      <c r="Q678" s="115"/>
      <c r="R678" s="115"/>
      <c r="S678" s="115"/>
      <c r="T678" s="115"/>
      <c r="U678" s="115"/>
      <c r="V678" s="115"/>
    </row>
    <row r="679" spans="1:22" ht="12.75">
      <c r="A679" s="152" t="e">
        <f>#REF!</f>
        <v>#REF!</v>
      </c>
      <c r="B679" s="152" t="e">
        <f>#REF!</f>
        <v>#REF!</v>
      </c>
      <c r="C679" s="150" t="e">
        <f>#REF!</f>
        <v>#REF!</v>
      </c>
      <c r="D679" s="152" t="e">
        <f>#REF!</f>
        <v>#REF!</v>
      </c>
      <c r="E679" s="199" t="e">
        <f>#REF!</f>
        <v>#REF!</v>
      </c>
      <c r="F679" s="152"/>
      <c r="G679" s="152"/>
      <c r="H679" s="115"/>
      <c r="I679" s="115"/>
      <c r="J679" s="115"/>
      <c r="K679" s="115"/>
      <c r="L679" s="115"/>
      <c r="M679" s="115"/>
      <c r="N679" s="115"/>
      <c r="O679" s="115"/>
      <c r="P679" s="115"/>
      <c r="Q679" s="115"/>
      <c r="R679" s="115"/>
      <c r="S679" s="115"/>
      <c r="T679" s="115"/>
      <c r="U679" s="115"/>
      <c r="V679" s="115"/>
    </row>
    <row r="680" spans="1:22" ht="12.75">
      <c r="A680" s="152" t="e">
        <f>#REF!</f>
        <v>#REF!</v>
      </c>
      <c r="B680" s="152" t="e">
        <f>#REF!</f>
        <v>#REF!</v>
      </c>
      <c r="C680" s="150" t="e">
        <f>#REF!</f>
        <v>#REF!</v>
      </c>
      <c r="D680" s="152" t="e">
        <f>#REF!</f>
        <v>#REF!</v>
      </c>
      <c r="E680" s="199" t="e">
        <f>#REF!</f>
        <v>#REF!</v>
      </c>
      <c r="F680" s="152"/>
      <c r="G680" s="152"/>
      <c r="H680" s="115"/>
      <c r="I680" s="115"/>
      <c r="J680" s="115"/>
      <c r="K680" s="115"/>
      <c r="L680" s="115"/>
      <c r="M680" s="115"/>
      <c r="N680" s="115"/>
      <c r="O680" s="115"/>
      <c r="P680" s="115"/>
      <c r="Q680" s="115"/>
      <c r="R680" s="115"/>
      <c r="S680" s="115"/>
      <c r="T680" s="115"/>
      <c r="U680" s="115"/>
      <c r="V680" s="115"/>
    </row>
    <row r="681" spans="1:22" ht="12.75">
      <c r="A681" s="152" t="e">
        <f>#REF!</f>
        <v>#REF!</v>
      </c>
      <c r="B681" s="152" t="e">
        <f>#REF!</f>
        <v>#REF!</v>
      </c>
      <c r="C681" s="150" t="e">
        <f>#REF!</f>
        <v>#REF!</v>
      </c>
      <c r="D681" s="152" t="e">
        <f>#REF!</f>
        <v>#REF!</v>
      </c>
      <c r="E681" s="199" t="e">
        <f>#REF!</f>
        <v>#REF!</v>
      </c>
      <c r="F681" s="152"/>
      <c r="G681" s="152"/>
      <c r="H681" s="115"/>
      <c r="I681" s="115"/>
      <c r="J681" s="115"/>
      <c r="K681" s="115"/>
      <c r="L681" s="115"/>
      <c r="M681" s="115"/>
      <c r="N681" s="115"/>
      <c r="O681" s="115"/>
      <c r="P681" s="115"/>
      <c r="Q681" s="115"/>
      <c r="R681" s="115"/>
      <c r="S681" s="115"/>
      <c r="T681" s="115"/>
      <c r="U681" s="115"/>
      <c r="V681" s="115"/>
    </row>
    <row r="682" spans="1:22" ht="12.75">
      <c r="A682" s="152" t="e">
        <f>#REF!</f>
        <v>#REF!</v>
      </c>
      <c r="B682" s="152" t="e">
        <f>#REF!</f>
        <v>#REF!</v>
      </c>
      <c r="C682" s="150" t="e">
        <f>#REF!</f>
        <v>#REF!</v>
      </c>
      <c r="D682" s="152" t="e">
        <f>#REF!</f>
        <v>#REF!</v>
      </c>
      <c r="E682" s="199" t="e">
        <f>#REF!</f>
        <v>#REF!</v>
      </c>
      <c r="F682" s="152"/>
      <c r="G682" s="152"/>
      <c r="H682" s="115"/>
      <c r="I682" s="115"/>
      <c r="J682" s="115"/>
      <c r="K682" s="115"/>
      <c r="L682" s="115"/>
      <c r="M682" s="115"/>
      <c r="N682" s="115"/>
      <c r="O682" s="115"/>
      <c r="P682" s="115"/>
      <c r="Q682" s="115"/>
      <c r="R682" s="115"/>
      <c r="S682" s="115"/>
      <c r="T682" s="115"/>
      <c r="U682" s="115"/>
      <c r="V682" s="115"/>
    </row>
    <row r="683" spans="1:22" ht="12.75">
      <c r="A683" s="152" t="e">
        <f>#REF!</f>
        <v>#REF!</v>
      </c>
      <c r="B683" s="152" t="e">
        <f>#REF!</f>
        <v>#REF!</v>
      </c>
      <c r="C683" s="150" t="e">
        <f>#REF!</f>
        <v>#REF!</v>
      </c>
      <c r="D683" s="152" t="e">
        <f>#REF!</f>
        <v>#REF!</v>
      </c>
      <c r="E683" s="199" t="e">
        <f>#REF!</f>
        <v>#REF!</v>
      </c>
      <c r="F683" s="152"/>
      <c r="G683" s="152"/>
      <c r="H683" s="115"/>
      <c r="I683" s="115"/>
      <c r="J683" s="115"/>
      <c r="K683" s="115"/>
      <c r="L683" s="115"/>
      <c r="M683" s="115"/>
      <c r="N683" s="115"/>
      <c r="O683" s="115"/>
      <c r="P683" s="115"/>
      <c r="Q683" s="115"/>
      <c r="R683" s="115"/>
      <c r="S683" s="115"/>
      <c r="T683" s="115"/>
      <c r="U683" s="115"/>
      <c r="V683" s="115"/>
    </row>
    <row r="684" spans="1:22" ht="12.75">
      <c r="A684" s="152" t="e">
        <f>#REF!</f>
        <v>#REF!</v>
      </c>
      <c r="B684" s="152" t="e">
        <f>#REF!</f>
        <v>#REF!</v>
      </c>
      <c r="C684" s="150" t="e">
        <f>#REF!</f>
        <v>#REF!</v>
      </c>
      <c r="D684" s="152" t="e">
        <f>#REF!</f>
        <v>#REF!</v>
      </c>
      <c r="E684" s="199" t="e">
        <f>#REF!</f>
        <v>#REF!</v>
      </c>
      <c r="F684" s="152"/>
      <c r="G684" s="152"/>
      <c r="H684" s="115"/>
      <c r="I684" s="115"/>
      <c r="J684" s="115"/>
      <c r="K684" s="115"/>
      <c r="L684" s="115"/>
      <c r="M684" s="115"/>
      <c r="N684" s="115"/>
      <c r="O684" s="115"/>
      <c r="P684" s="115"/>
      <c r="Q684" s="115"/>
      <c r="R684" s="115"/>
      <c r="S684" s="115"/>
      <c r="T684" s="115"/>
      <c r="U684" s="115"/>
      <c r="V684" s="115"/>
    </row>
    <row r="685" spans="1:22" ht="12.75">
      <c r="A685" s="152" t="e">
        <f>#REF!</f>
        <v>#REF!</v>
      </c>
      <c r="B685" s="152" t="e">
        <f>#REF!</f>
        <v>#REF!</v>
      </c>
      <c r="C685" s="150" t="e">
        <f>#REF!</f>
        <v>#REF!</v>
      </c>
      <c r="D685" s="152" t="e">
        <f>#REF!</f>
        <v>#REF!</v>
      </c>
      <c r="E685" s="199" t="e">
        <f>#REF!</f>
        <v>#REF!</v>
      </c>
      <c r="F685" s="152"/>
      <c r="G685" s="152"/>
      <c r="H685" s="115"/>
      <c r="I685" s="115"/>
      <c r="J685" s="115"/>
      <c r="K685" s="115"/>
      <c r="L685" s="115"/>
      <c r="M685" s="115"/>
      <c r="N685" s="115"/>
      <c r="O685" s="115"/>
      <c r="P685" s="115"/>
      <c r="Q685" s="115"/>
      <c r="R685" s="115"/>
      <c r="S685" s="115"/>
      <c r="T685" s="115"/>
      <c r="U685" s="115"/>
      <c r="V685" s="115"/>
    </row>
    <row r="686" spans="1:22" ht="12.75">
      <c r="A686" s="152" t="e">
        <f>#REF!</f>
        <v>#REF!</v>
      </c>
      <c r="B686" s="152" t="e">
        <f>#REF!</f>
        <v>#REF!</v>
      </c>
      <c r="C686" s="150" t="e">
        <f>#REF!</f>
        <v>#REF!</v>
      </c>
      <c r="D686" s="152" t="e">
        <f>#REF!</f>
        <v>#REF!</v>
      </c>
      <c r="E686" s="199" t="e">
        <f>#REF!</f>
        <v>#REF!</v>
      </c>
      <c r="F686" s="152"/>
      <c r="G686" s="152"/>
      <c r="H686" s="115"/>
      <c r="I686" s="115"/>
      <c r="J686" s="115"/>
      <c r="K686" s="115"/>
      <c r="L686" s="115"/>
      <c r="M686" s="115"/>
      <c r="N686" s="115"/>
      <c r="O686" s="115"/>
      <c r="P686" s="115"/>
      <c r="Q686" s="115"/>
      <c r="R686" s="115"/>
      <c r="S686" s="115"/>
      <c r="T686" s="115"/>
      <c r="U686" s="115"/>
      <c r="V686" s="115"/>
    </row>
    <row r="687" spans="1:22" ht="12.75">
      <c r="A687" s="152" t="e">
        <f>#REF!</f>
        <v>#REF!</v>
      </c>
      <c r="B687" s="152" t="e">
        <f>#REF!</f>
        <v>#REF!</v>
      </c>
      <c r="C687" s="150" t="e">
        <f>#REF!</f>
        <v>#REF!</v>
      </c>
      <c r="D687" s="152" t="e">
        <f>#REF!</f>
        <v>#REF!</v>
      </c>
      <c r="E687" s="199" t="e">
        <f>#REF!</f>
        <v>#REF!</v>
      </c>
      <c r="F687" s="152"/>
      <c r="G687" s="152"/>
      <c r="H687" s="115"/>
      <c r="I687" s="115"/>
      <c r="J687" s="115"/>
      <c r="K687" s="115"/>
      <c r="L687" s="115"/>
      <c r="M687" s="115"/>
      <c r="N687" s="115"/>
      <c r="O687" s="115"/>
      <c r="P687" s="115"/>
      <c r="Q687" s="115"/>
      <c r="R687" s="115"/>
      <c r="S687" s="115"/>
      <c r="T687" s="115"/>
      <c r="U687" s="115"/>
      <c r="V687" s="115"/>
    </row>
    <row r="688" spans="1:22" ht="12.75">
      <c r="A688" s="152" t="e">
        <f>#REF!</f>
        <v>#REF!</v>
      </c>
      <c r="B688" s="152" t="e">
        <f>#REF!</f>
        <v>#REF!</v>
      </c>
      <c r="C688" s="150" t="e">
        <f>#REF!</f>
        <v>#REF!</v>
      </c>
      <c r="D688" s="152" t="e">
        <f>#REF!</f>
        <v>#REF!</v>
      </c>
      <c r="E688" s="199" t="e">
        <f>#REF!</f>
        <v>#REF!</v>
      </c>
      <c r="F688" s="152"/>
      <c r="G688" s="152"/>
      <c r="H688" s="115"/>
      <c r="I688" s="115"/>
      <c r="J688" s="115"/>
      <c r="K688" s="115"/>
      <c r="L688" s="115"/>
      <c r="M688" s="115"/>
      <c r="N688" s="115"/>
      <c r="O688" s="115"/>
      <c r="P688" s="115"/>
      <c r="Q688" s="115"/>
      <c r="R688" s="115"/>
      <c r="S688" s="115"/>
      <c r="T688" s="115"/>
      <c r="U688" s="115"/>
      <c r="V688" s="115"/>
    </row>
    <row r="689" spans="1:22" ht="12.75">
      <c r="A689" s="152" t="e">
        <f>#REF!</f>
        <v>#REF!</v>
      </c>
      <c r="B689" s="152" t="e">
        <f>#REF!</f>
        <v>#REF!</v>
      </c>
      <c r="C689" s="150" t="e">
        <f>#REF!</f>
        <v>#REF!</v>
      </c>
      <c r="D689" s="152" t="e">
        <f>#REF!</f>
        <v>#REF!</v>
      </c>
      <c r="E689" s="199" t="e">
        <f>#REF!</f>
        <v>#REF!</v>
      </c>
      <c r="F689" s="152"/>
      <c r="G689" s="152"/>
      <c r="H689" s="115"/>
      <c r="I689" s="115"/>
      <c r="J689" s="115"/>
      <c r="K689" s="115"/>
      <c r="L689" s="115"/>
      <c r="M689" s="115"/>
      <c r="N689" s="115"/>
      <c r="O689" s="115"/>
      <c r="P689" s="115"/>
      <c r="Q689" s="115"/>
      <c r="R689" s="115"/>
      <c r="S689" s="115"/>
      <c r="T689" s="115"/>
      <c r="U689" s="115"/>
      <c r="V689" s="115"/>
    </row>
    <row r="690" spans="1:22" ht="12.75">
      <c r="A690" s="152" t="e">
        <f>#REF!</f>
        <v>#REF!</v>
      </c>
      <c r="B690" s="152" t="e">
        <f>#REF!</f>
        <v>#REF!</v>
      </c>
      <c r="C690" s="150" t="e">
        <f>#REF!</f>
        <v>#REF!</v>
      </c>
      <c r="D690" s="152" t="e">
        <f>#REF!</f>
        <v>#REF!</v>
      </c>
      <c r="E690" s="199" t="e">
        <f>#REF!</f>
        <v>#REF!</v>
      </c>
      <c r="F690" s="152"/>
      <c r="G690" s="152"/>
      <c r="H690" s="115"/>
      <c r="I690" s="115"/>
      <c r="J690" s="115"/>
      <c r="K690" s="115"/>
      <c r="L690" s="115"/>
      <c r="M690" s="115"/>
      <c r="N690" s="115"/>
      <c r="O690" s="115"/>
      <c r="P690" s="115"/>
      <c r="Q690" s="115"/>
      <c r="R690" s="115"/>
      <c r="S690" s="115"/>
      <c r="T690" s="115"/>
      <c r="U690" s="115"/>
      <c r="V690" s="115"/>
    </row>
    <row r="691" spans="1:22" ht="12.75">
      <c r="A691" s="152" t="e">
        <f>#REF!</f>
        <v>#REF!</v>
      </c>
      <c r="B691" s="152" t="e">
        <f>#REF!</f>
        <v>#REF!</v>
      </c>
      <c r="C691" s="150" t="e">
        <f>#REF!</f>
        <v>#REF!</v>
      </c>
      <c r="D691" s="152" t="e">
        <f>#REF!</f>
        <v>#REF!</v>
      </c>
      <c r="E691" s="199" t="e">
        <f>#REF!</f>
        <v>#REF!</v>
      </c>
      <c r="F691" s="152"/>
      <c r="G691" s="152"/>
      <c r="H691" s="115"/>
      <c r="I691" s="115"/>
      <c r="J691" s="115"/>
      <c r="K691" s="115"/>
      <c r="L691" s="115"/>
      <c r="M691" s="115"/>
      <c r="N691" s="115"/>
      <c r="O691" s="115"/>
      <c r="P691" s="115"/>
      <c r="Q691" s="115"/>
      <c r="R691" s="115"/>
      <c r="S691" s="115"/>
      <c r="T691" s="115"/>
      <c r="U691" s="115"/>
      <c r="V691" s="115"/>
    </row>
    <row r="692" spans="1:22" ht="12.75">
      <c r="A692" s="152" t="e">
        <f>#REF!</f>
        <v>#REF!</v>
      </c>
      <c r="B692" s="152" t="e">
        <f>#REF!</f>
        <v>#REF!</v>
      </c>
      <c r="C692" s="150" t="e">
        <f>#REF!</f>
        <v>#REF!</v>
      </c>
      <c r="D692" s="152" t="e">
        <f>#REF!</f>
        <v>#REF!</v>
      </c>
      <c r="E692" s="199" t="e">
        <f>#REF!</f>
        <v>#REF!</v>
      </c>
      <c r="F692" s="152"/>
      <c r="G692" s="152"/>
      <c r="H692" s="115"/>
      <c r="I692" s="115"/>
      <c r="J692" s="115"/>
      <c r="K692" s="115"/>
      <c r="L692" s="115"/>
      <c r="M692" s="115"/>
      <c r="N692" s="115"/>
      <c r="O692" s="115"/>
      <c r="P692" s="115"/>
      <c r="Q692" s="115"/>
      <c r="R692" s="115"/>
      <c r="S692" s="115"/>
      <c r="T692" s="115"/>
      <c r="U692" s="115"/>
      <c r="V692" s="115"/>
    </row>
    <row r="693" spans="1:22" ht="12.75">
      <c r="A693" s="152" t="e">
        <f>#REF!</f>
        <v>#REF!</v>
      </c>
      <c r="B693" s="152" t="e">
        <f>#REF!</f>
        <v>#REF!</v>
      </c>
      <c r="C693" s="150" t="e">
        <f>#REF!</f>
        <v>#REF!</v>
      </c>
      <c r="D693" s="152" t="e">
        <f>#REF!</f>
        <v>#REF!</v>
      </c>
      <c r="E693" s="199" t="e">
        <f>#REF!</f>
        <v>#REF!</v>
      </c>
      <c r="F693" s="152"/>
      <c r="G693" s="152"/>
      <c r="H693" s="115"/>
      <c r="I693" s="115"/>
      <c r="J693" s="115"/>
      <c r="K693" s="115"/>
      <c r="L693" s="115"/>
      <c r="M693" s="115"/>
      <c r="N693" s="115"/>
      <c r="O693" s="115"/>
      <c r="P693" s="115"/>
      <c r="Q693" s="115"/>
      <c r="R693" s="115"/>
      <c r="S693" s="115"/>
      <c r="T693" s="115"/>
      <c r="U693" s="115"/>
      <c r="V693" s="115"/>
    </row>
    <row r="694" spans="1:22" ht="12.75">
      <c r="A694" s="152" t="e">
        <f>#REF!</f>
        <v>#REF!</v>
      </c>
      <c r="B694" s="152" t="e">
        <f>#REF!</f>
        <v>#REF!</v>
      </c>
      <c r="C694" s="150" t="e">
        <f>#REF!</f>
        <v>#REF!</v>
      </c>
      <c r="D694" s="152" t="e">
        <f>#REF!</f>
        <v>#REF!</v>
      </c>
      <c r="E694" s="199" t="e">
        <f>#REF!</f>
        <v>#REF!</v>
      </c>
      <c r="F694" s="152"/>
      <c r="G694" s="152"/>
      <c r="H694" s="115"/>
      <c r="I694" s="115"/>
      <c r="J694" s="115"/>
      <c r="K694" s="115"/>
      <c r="L694" s="115"/>
      <c r="M694" s="115"/>
      <c r="N694" s="115"/>
      <c r="O694" s="115"/>
      <c r="P694" s="115"/>
      <c r="Q694" s="115"/>
      <c r="R694" s="115"/>
      <c r="S694" s="115"/>
      <c r="T694" s="115"/>
      <c r="U694" s="115"/>
      <c r="V694" s="115"/>
    </row>
    <row r="695" spans="1:22" ht="12.75">
      <c r="A695" s="152" t="e">
        <f>#REF!</f>
        <v>#REF!</v>
      </c>
      <c r="B695" s="152" t="e">
        <f>#REF!</f>
        <v>#REF!</v>
      </c>
      <c r="C695" s="150" t="e">
        <f>#REF!</f>
        <v>#REF!</v>
      </c>
      <c r="D695" s="152" t="e">
        <f>#REF!</f>
        <v>#REF!</v>
      </c>
      <c r="E695" s="199" t="e">
        <f>#REF!</f>
        <v>#REF!</v>
      </c>
      <c r="F695" s="152"/>
      <c r="G695" s="152"/>
      <c r="H695" s="115"/>
      <c r="I695" s="115"/>
      <c r="J695" s="115"/>
      <c r="K695" s="115"/>
      <c r="L695" s="115"/>
      <c r="M695" s="115"/>
      <c r="N695" s="115"/>
      <c r="O695" s="115"/>
      <c r="P695" s="115"/>
      <c r="Q695" s="115"/>
      <c r="R695" s="115"/>
      <c r="S695" s="115"/>
      <c r="T695" s="115"/>
      <c r="U695" s="115"/>
      <c r="V695" s="115"/>
    </row>
    <row r="696" spans="1:22" ht="12.75">
      <c r="A696" s="152" t="e">
        <f>#REF!</f>
        <v>#REF!</v>
      </c>
      <c r="B696" s="152" t="e">
        <f>#REF!</f>
        <v>#REF!</v>
      </c>
      <c r="C696" s="150" t="e">
        <f>#REF!</f>
        <v>#REF!</v>
      </c>
      <c r="D696" s="152" t="e">
        <f>#REF!</f>
        <v>#REF!</v>
      </c>
      <c r="E696" s="199" t="e">
        <f>#REF!</f>
        <v>#REF!</v>
      </c>
      <c r="F696" s="152"/>
      <c r="G696" s="152"/>
      <c r="H696" s="115"/>
      <c r="I696" s="115"/>
      <c r="J696" s="115"/>
      <c r="K696" s="115"/>
      <c r="L696" s="115"/>
      <c r="M696" s="115"/>
      <c r="N696" s="115"/>
      <c r="O696" s="115"/>
      <c r="P696" s="115"/>
      <c r="Q696" s="115"/>
      <c r="R696" s="115"/>
      <c r="S696" s="115"/>
      <c r="T696" s="115"/>
      <c r="U696" s="115"/>
      <c r="V696" s="115"/>
    </row>
    <row r="697" spans="1:22" ht="12.75">
      <c r="A697" s="152" t="e">
        <f>#REF!</f>
        <v>#REF!</v>
      </c>
      <c r="B697" s="152" t="e">
        <f>#REF!</f>
        <v>#REF!</v>
      </c>
      <c r="C697" s="150" t="e">
        <f>#REF!</f>
        <v>#REF!</v>
      </c>
      <c r="D697" s="152" t="e">
        <f>#REF!</f>
        <v>#REF!</v>
      </c>
      <c r="E697" s="199" t="e">
        <f>#REF!</f>
        <v>#REF!</v>
      </c>
      <c r="F697" s="152"/>
      <c r="G697" s="152"/>
      <c r="H697" s="115"/>
      <c r="I697" s="115"/>
      <c r="J697" s="115"/>
      <c r="K697" s="115"/>
      <c r="L697" s="115"/>
      <c r="M697" s="115"/>
      <c r="N697" s="115"/>
      <c r="O697" s="115"/>
      <c r="P697" s="115"/>
      <c r="Q697" s="115"/>
      <c r="R697" s="115"/>
      <c r="S697" s="115"/>
      <c r="T697" s="115"/>
      <c r="U697" s="115"/>
      <c r="V697" s="115"/>
    </row>
    <row r="698" spans="1:22" ht="12.75">
      <c r="A698" s="152" t="e">
        <f>#REF!</f>
        <v>#REF!</v>
      </c>
      <c r="B698" s="152" t="e">
        <f>#REF!</f>
        <v>#REF!</v>
      </c>
      <c r="C698" s="150" t="e">
        <f>#REF!</f>
        <v>#REF!</v>
      </c>
      <c r="D698" s="152" t="e">
        <f>#REF!</f>
        <v>#REF!</v>
      </c>
      <c r="E698" s="199" t="e">
        <f>#REF!</f>
        <v>#REF!</v>
      </c>
      <c r="F698" s="152"/>
      <c r="G698" s="152"/>
      <c r="H698" s="115"/>
      <c r="I698" s="115"/>
      <c r="J698" s="115"/>
      <c r="K698" s="115"/>
      <c r="L698" s="115"/>
      <c r="M698" s="115"/>
      <c r="N698" s="115"/>
      <c r="O698" s="115"/>
      <c r="P698" s="115"/>
      <c r="Q698" s="115"/>
      <c r="R698" s="115"/>
      <c r="S698" s="115"/>
      <c r="T698" s="115"/>
      <c r="U698" s="115"/>
      <c r="V698" s="115"/>
    </row>
    <row r="699" spans="1:22" ht="12.75">
      <c r="A699" s="152" t="e">
        <f>#REF!</f>
        <v>#REF!</v>
      </c>
      <c r="B699" s="152" t="e">
        <f>#REF!</f>
        <v>#REF!</v>
      </c>
      <c r="C699" s="150" t="e">
        <f>#REF!</f>
        <v>#REF!</v>
      </c>
      <c r="D699" s="152" t="e">
        <f>#REF!</f>
        <v>#REF!</v>
      </c>
      <c r="E699" s="199" t="e">
        <f>#REF!</f>
        <v>#REF!</v>
      </c>
      <c r="F699" s="152"/>
      <c r="G699" s="152"/>
      <c r="H699" s="115"/>
      <c r="I699" s="115"/>
      <c r="J699" s="115"/>
      <c r="K699" s="115"/>
      <c r="L699" s="115"/>
      <c r="M699" s="115"/>
      <c r="N699" s="115"/>
      <c r="O699" s="115"/>
      <c r="P699" s="115"/>
      <c r="Q699" s="115"/>
      <c r="R699" s="115"/>
      <c r="S699" s="115"/>
      <c r="T699" s="115"/>
      <c r="U699" s="115"/>
      <c r="V699" s="115"/>
    </row>
    <row r="700" spans="1:22" ht="12.75">
      <c r="A700" s="152" t="e">
        <f>#REF!</f>
        <v>#REF!</v>
      </c>
      <c r="B700" s="152" t="e">
        <f>#REF!</f>
        <v>#REF!</v>
      </c>
      <c r="C700" s="150" t="e">
        <f>#REF!</f>
        <v>#REF!</v>
      </c>
      <c r="D700" s="152" t="e">
        <f>#REF!</f>
        <v>#REF!</v>
      </c>
      <c r="E700" s="199" t="e">
        <f>#REF!</f>
        <v>#REF!</v>
      </c>
      <c r="F700" s="152"/>
      <c r="G700" s="152"/>
      <c r="H700" s="115"/>
      <c r="I700" s="115"/>
      <c r="J700" s="115"/>
      <c r="K700" s="115"/>
      <c r="L700" s="115"/>
      <c r="M700" s="115"/>
      <c r="N700" s="115"/>
      <c r="O700" s="115"/>
      <c r="P700" s="115"/>
      <c r="Q700" s="115"/>
      <c r="R700" s="115"/>
      <c r="S700" s="115"/>
      <c r="T700" s="115"/>
      <c r="U700" s="115"/>
      <c r="V700" s="115"/>
    </row>
    <row r="701" spans="1:22" ht="12.75">
      <c r="A701" s="152" t="e">
        <f>#REF!</f>
        <v>#REF!</v>
      </c>
      <c r="B701" s="152" t="e">
        <f>#REF!</f>
        <v>#REF!</v>
      </c>
      <c r="C701" s="150" t="e">
        <f>#REF!</f>
        <v>#REF!</v>
      </c>
      <c r="D701" s="152" t="e">
        <f>#REF!</f>
        <v>#REF!</v>
      </c>
      <c r="E701" s="199" t="e">
        <f>#REF!</f>
        <v>#REF!</v>
      </c>
      <c r="F701" s="152"/>
      <c r="G701" s="152"/>
      <c r="H701" s="115"/>
      <c r="I701" s="115"/>
      <c r="J701" s="115"/>
      <c r="K701" s="115"/>
      <c r="L701" s="115"/>
      <c r="M701" s="115"/>
      <c r="N701" s="115"/>
      <c r="O701" s="115"/>
      <c r="P701" s="115"/>
      <c r="Q701" s="115"/>
      <c r="R701" s="115"/>
      <c r="S701" s="115"/>
      <c r="T701" s="115"/>
      <c r="U701" s="115"/>
      <c r="V701" s="115"/>
    </row>
    <row r="702" spans="1:22" ht="12.75">
      <c r="A702" s="152" t="e">
        <f>#REF!</f>
        <v>#REF!</v>
      </c>
      <c r="B702" s="152" t="e">
        <f>#REF!</f>
        <v>#REF!</v>
      </c>
      <c r="C702" s="150" t="e">
        <f>#REF!</f>
        <v>#REF!</v>
      </c>
      <c r="D702" s="152" t="e">
        <f>#REF!</f>
        <v>#REF!</v>
      </c>
      <c r="E702" s="199" t="e">
        <f>#REF!</f>
        <v>#REF!</v>
      </c>
      <c r="F702" s="152"/>
      <c r="G702" s="152"/>
      <c r="H702" s="115"/>
      <c r="I702" s="115"/>
      <c r="J702" s="115"/>
      <c r="K702" s="115"/>
      <c r="L702" s="115"/>
      <c r="M702" s="115"/>
      <c r="N702" s="115"/>
      <c r="O702" s="115"/>
      <c r="P702" s="115"/>
      <c r="Q702" s="115"/>
      <c r="R702" s="115"/>
      <c r="S702" s="115"/>
      <c r="T702" s="115"/>
      <c r="U702" s="115"/>
      <c r="V702" s="115"/>
    </row>
    <row r="703" spans="1:22" ht="12.75">
      <c r="A703" s="152" t="e">
        <f>#REF!</f>
        <v>#REF!</v>
      </c>
      <c r="B703" s="152" t="e">
        <f>#REF!</f>
        <v>#REF!</v>
      </c>
      <c r="C703" s="150" t="e">
        <f>#REF!</f>
        <v>#REF!</v>
      </c>
      <c r="D703" s="152" t="e">
        <f>#REF!</f>
        <v>#REF!</v>
      </c>
      <c r="E703" s="199" t="e">
        <f>#REF!</f>
        <v>#REF!</v>
      </c>
      <c r="F703" s="152"/>
      <c r="G703" s="152"/>
      <c r="H703" s="115"/>
      <c r="I703" s="115"/>
      <c r="J703" s="115"/>
      <c r="K703" s="115"/>
      <c r="L703" s="115"/>
      <c r="M703" s="115"/>
      <c r="N703" s="115"/>
      <c r="O703" s="115"/>
      <c r="P703" s="115"/>
      <c r="Q703" s="115"/>
      <c r="R703" s="115"/>
      <c r="S703" s="115"/>
      <c r="T703" s="115"/>
      <c r="U703" s="115"/>
      <c r="V703" s="115"/>
    </row>
    <row r="704" spans="1:22" ht="12.75">
      <c r="A704" s="152" t="e">
        <f>#REF!</f>
        <v>#REF!</v>
      </c>
      <c r="B704" s="152" t="e">
        <f>#REF!</f>
        <v>#REF!</v>
      </c>
      <c r="C704" s="150" t="e">
        <f>#REF!</f>
        <v>#REF!</v>
      </c>
      <c r="D704" s="152" t="e">
        <f>#REF!</f>
        <v>#REF!</v>
      </c>
      <c r="E704" s="199" t="e">
        <f>#REF!</f>
        <v>#REF!</v>
      </c>
      <c r="F704" s="152"/>
      <c r="G704" s="152"/>
      <c r="H704" s="115"/>
      <c r="I704" s="115"/>
      <c r="J704" s="115"/>
      <c r="K704" s="115"/>
      <c r="L704" s="115"/>
      <c r="M704" s="115"/>
      <c r="N704" s="115"/>
      <c r="O704" s="115"/>
      <c r="P704" s="115"/>
      <c r="Q704" s="115"/>
      <c r="R704" s="115"/>
      <c r="S704" s="115"/>
      <c r="T704" s="115"/>
      <c r="U704" s="115"/>
      <c r="V704" s="115"/>
    </row>
    <row r="705" spans="1:22" ht="12.75">
      <c r="A705" s="152" t="e">
        <f>#REF!</f>
        <v>#REF!</v>
      </c>
      <c r="B705" s="152" t="e">
        <f>#REF!</f>
        <v>#REF!</v>
      </c>
      <c r="C705" s="150" t="e">
        <f>#REF!</f>
        <v>#REF!</v>
      </c>
      <c r="D705" s="152" t="e">
        <f>#REF!</f>
        <v>#REF!</v>
      </c>
      <c r="E705" s="199" t="e">
        <f>#REF!</f>
        <v>#REF!</v>
      </c>
      <c r="F705" s="152"/>
      <c r="G705" s="152"/>
      <c r="H705" s="115"/>
      <c r="I705" s="115"/>
      <c r="J705" s="115"/>
      <c r="K705" s="115"/>
      <c r="L705" s="115"/>
      <c r="M705" s="115"/>
      <c r="N705" s="115"/>
      <c r="O705" s="115"/>
      <c r="P705" s="115"/>
      <c r="Q705" s="115"/>
      <c r="R705" s="115"/>
      <c r="S705" s="115"/>
      <c r="T705" s="115"/>
      <c r="U705" s="115"/>
      <c r="V705" s="115"/>
    </row>
    <row r="706" spans="1:22" ht="12.75">
      <c r="A706" s="152" t="e">
        <f>#REF!</f>
        <v>#REF!</v>
      </c>
      <c r="B706" s="152" t="e">
        <f>#REF!</f>
        <v>#REF!</v>
      </c>
      <c r="C706" s="150" t="e">
        <f>#REF!</f>
        <v>#REF!</v>
      </c>
      <c r="D706" s="152" t="e">
        <f>#REF!</f>
        <v>#REF!</v>
      </c>
      <c r="E706" s="199" t="e">
        <f>#REF!</f>
        <v>#REF!</v>
      </c>
      <c r="F706" s="152"/>
      <c r="G706" s="152"/>
      <c r="H706" s="115"/>
      <c r="I706" s="115"/>
      <c r="J706" s="115"/>
      <c r="K706" s="115"/>
      <c r="L706" s="115"/>
      <c r="M706" s="115"/>
      <c r="N706" s="115"/>
      <c r="O706" s="115"/>
      <c r="P706" s="115"/>
      <c r="Q706" s="115"/>
      <c r="R706" s="115"/>
      <c r="S706" s="115"/>
      <c r="T706" s="115"/>
      <c r="U706" s="115"/>
      <c r="V706" s="115"/>
    </row>
    <row r="707" spans="1:22" ht="12.75">
      <c r="A707" s="152" t="e">
        <f>#REF!</f>
        <v>#REF!</v>
      </c>
      <c r="B707" s="152" t="e">
        <f>#REF!</f>
        <v>#REF!</v>
      </c>
      <c r="C707" s="150" t="e">
        <f>#REF!</f>
        <v>#REF!</v>
      </c>
      <c r="D707" s="152" t="e">
        <f>#REF!</f>
        <v>#REF!</v>
      </c>
      <c r="E707" s="199" t="e">
        <f>#REF!</f>
        <v>#REF!</v>
      </c>
      <c r="F707" s="152"/>
      <c r="G707" s="152"/>
      <c r="H707" s="115"/>
      <c r="I707" s="115"/>
      <c r="J707" s="115"/>
      <c r="K707" s="115"/>
      <c r="L707" s="115"/>
      <c r="M707" s="115"/>
      <c r="N707" s="115"/>
      <c r="O707" s="115"/>
      <c r="P707" s="115"/>
      <c r="Q707" s="115"/>
      <c r="R707" s="115"/>
      <c r="S707" s="115"/>
      <c r="T707" s="115"/>
      <c r="U707" s="115"/>
      <c r="V707" s="115"/>
    </row>
    <row r="708" spans="1:22" ht="12.75">
      <c r="A708" s="152" t="e">
        <f>#REF!</f>
        <v>#REF!</v>
      </c>
      <c r="B708" s="152" t="e">
        <f>#REF!</f>
        <v>#REF!</v>
      </c>
      <c r="C708" s="150" t="e">
        <f>#REF!</f>
        <v>#REF!</v>
      </c>
      <c r="D708" s="152" t="e">
        <f>#REF!</f>
        <v>#REF!</v>
      </c>
      <c r="E708" s="199" t="e">
        <f>#REF!</f>
        <v>#REF!</v>
      </c>
      <c r="F708" s="152"/>
      <c r="G708" s="152"/>
      <c r="H708" s="115"/>
      <c r="I708" s="115"/>
      <c r="J708" s="115"/>
      <c r="K708" s="115"/>
      <c r="L708" s="115"/>
      <c r="M708" s="115"/>
      <c r="N708" s="115"/>
      <c r="O708" s="115"/>
      <c r="P708" s="115"/>
      <c r="Q708" s="115"/>
      <c r="R708" s="115"/>
      <c r="S708" s="115"/>
      <c r="T708" s="115"/>
      <c r="U708" s="115"/>
      <c r="V708" s="115"/>
    </row>
    <row r="709" spans="1:22" ht="12.75">
      <c r="A709" s="152" t="e">
        <f>#REF!</f>
        <v>#REF!</v>
      </c>
      <c r="B709" s="152" t="e">
        <f>#REF!</f>
        <v>#REF!</v>
      </c>
      <c r="C709" s="150" t="e">
        <f>#REF!</f>
        <v>#REF!</v>
      </c>
      <c r="D709" s="152" t="e">
        <f>#REF!</f>
        <v>#REF!</v>
      </c>
      <c r="E709" s="199" t="e">
        <f>#REF!</f>
        <v>#REF!</v>
      </c>
      <c r="F709" s="152"/>
      <c r="G709" s="152"/>
      <c r="H709" s="115"/>
      <c r="I709" s="115"/>
      <c r="J709" s="115"/>
      <c r="K709" s="115"/>
      <c r="L709" s="115"/>
      <c r="M709" s="115"/>
      <c r="N709" s="115"/>
      <c r="O709" s="115"/>
      <c r="P709" s="115"/>
      <c r="Q709" s="115"/>
      <c r="R709" s="115"/>
      <c r="S709" s="115"/>
      <c r="T709" s="115"/>
      <c r="U709" s="115"/>
      <c r="V709" s="115"/>
    </row>
    <row r="710" spans="1:22" ht="12.75">
      <c r="A710" s="152" t="e">
        <f>#REF!</f>
        <v>#REF!</v>
      </c>
      <c r="B710" s="152" t="e">
        <f>#REF!</f>
        <v>#REF!</v>
      </c>
      <c r="C710" s="150" t="e">
        <f>#REF!</f>
        <v>#REF!</v>
      </c>
      <c r="D710" s="152" t="e">
        <f>#REF!</f>
        <v>#REF!</v>
      </c>
      <c r="E710" s="199" t="e">
        <f>#REF!</f>
        <v>#REF!</v>
      </c>
      <c r="F710" s="152"/>
      <c r="G710" s="152"/>
      <c r="H710" s="115"/>
      <c r="I710" s="115"/>
      <c r="J710" s="115"/>
      <c r="K710" s="115"/>
      <c r="L710" s="115"/>
      <c r="M710" s="115"/>
      <c r="N710" s="115"/>
      <c r="O710" s="115"/>
      <c r="P710" s="115"/>
      <c r="Q710" s="115"/>
      <c r="R710" s="115"/>
      <c r="S710" s="115"/>
      <c r="T710" s="115"/>
      <c r="U710" s="115"/>
      <c r="V710" s="115"/>
    </row>
    <row r="711" spans="1:22" ht="12.75">
      <c r="A711" s="152" t="e">
        <f>#REF!</f>
        <v>#REF!</v>
      </c>
      <c r="B711" s="152" t="e">
        <f>#REF!</f>
        <v>#REF!</v>
      </c>
      <c r="C711" s="150" t="e">
        <f>#REF!</f>
        <v>#REF!</v>
      </c>
      <c r="D711" s="152" t="e">
        <f>#REF!</f>
        <v>#REF!</v>
      </c>
      <c r="E711" s="199" t="e">
        <f>#REF!</f>
        <v>#REF!</v>
      </c>
      <c r="F711" s="152"/>
      <c r="G711" s="152"/>
      <c r="H711" s="115"/>
      <c r="I711" s="115"/>
      <c r="J711" s="115"/>
      <c r="K711" s="115"/>
      <c r="L711" s="115"/>
      <c r="M711" s="115"/>
      <c r="N711" s="115"/>
      <c r="O711" s="115"/>
      <c r="P711" s="115"/>
      <c r="Q711" s="115"/>
      <c r="R711" s="115"/>
      <c r="S711" s="115"/>
      <c r="T711" s="115"/>
      <c r="U711" s="115"/>
      <c r="V711" s="115"/>
    </row>
    <row r="712" spans="1:22" ht="12.75">
      <c r="A712" s="152" t="e">
        <f>#REF!</f>
        <v>#REF!</v>
      </c>
      <c r="B712" s="152" t="e">
        <f>#REF!</f>
        <v>#REF!</v>
      </c>
      <c r="C712" s="150" t="e">
        <f>#REF!</f>
        <v>#REF!</v>
      </c>
      <c r="D712" s="152" t="e">
        <f>#REF!</f>
        <v>#REF!</v>
      </c>
      <c r="E712" s="199" t="e">
        <f>#REF!</f>
        <v>#REF!</v>
      </c>
      <c r="F712" s="152"/>
      <c r="G712" s="152"/>
      <c r="H712" s="115"/>
      <c r="I712" s="115"/>
      <c r="J712" s="115"/>
      <c r="K712" s="115"/>
      <c r="L712" s="115"/>
      <c r="M712" s="115"/>
      <c r="N712" s="115"/>
      <c r="O712" s="115"/>
      <c r="P712" s="115"/>
      <c r="Q712" s="115"/>
      <c r="R712" s="115"/>
      <c r="S712" s="115"/>
      <c r="T712" s="115"/>
      <c r="U712" s="115"/>
      <c r="V712" s="115"/>
    </row>
    <row r="713" spans="1:22" ht="12.75">
      <c r="A713" s="152" t="e">
        <f>#REF!</f>
        <v>#REF!</v>
      </c>
      <c r="B713" s="152" t="e">
        <f>#REF!</f>
        <v>#REF!</v>
      </c>
      <c r="C713" s="150" t="e">
        <f>#REF!</f>
        <v>#REF!</v>
      </c>
      <c r="D713" s="152" t="e">
        <f>#REF!</f>
        <v>#REF!</v>
      </c>
      <c r="E713" s="199" t="e">
        <f>#REF!</f>
        <v>#REF!</v>
      </c>
      <c r="F713" s="152"/>
      <c r="G713" s="152"/>
      <c r="H713" s="115"/>
      <c r="I713" s="115"/>
      <c r="J713" s="115"/>
      <c r="K713" s="115"/>
      <c r="L713" s="115"/>
      <c r="M713" s="115"/>
      <c r="N713" s="115"/>
      <c r="O713" s="115"/>
      <c r="P713" s="115"/>
      <c r="Q713" s="115"/>
      <c r="R713" s="115"/>
      <c r="S713" s="115"/>
      <c r="T713" s="115"/>
      <c r="U713" s="115"/>
      <c r="V713" s="115"/>
    </row>
    <row r="714" spans="1:22" ht="12.75">
      <c r="A714" s="152" t="e">
        <f>#REF!</f>
        <v>#REF!</v>
      </c>
      <c r="B714" s="152" t="e">
        <f>#REF!</f>
        <v>#REF!</v>
      </c>
      <c r="C714" s="150" t="e">
        <f>#REF!</f>
        <v>#REF!</v>
      </c>
      <c r="D714" s="152" t="e">
        <f>#REF!</f>
        <v>#REF!</v>
      </c>
      <c r="E714" s="199" t="e">
        <f>#REF!</f>
        <v>#REF!</v>
      </c>
      <c r="F714" s="152"/>
      <c r="G714" s="152"/>
      <c r="H714" s="115"/>
      <c r="I714" s="115"/>
      <c r="J714" s="115"/>
      <c r="K714" s="115"/>
      <c r="L714" s="115"/>
      <c r="M714" s="115"/>
      <c r="N714" s="115"/>
      <c r="O714" s="115"/>
      <c r="P714" s="115"/>
      <c r="Q714" s="115"/>
      <c r="R714" s="115"/>
      <c r="S714" s="115"/>
      <c r="T714" s="115"/>
      <c r="U714" s="115"/>
      <c r="V714" s="115"/>
    </row>
    <row r="715" spans="1:22" ht="12.75">
      <c r="A715" s="152" t="e">
        <f>#REF!</f>
        <v>#REF!</v>
      </c>
      <c r="B715" s="152" t="e">
        <f>#REF!</f>
        <v>#REF!</v>
      </c>
      <c r="C715" s="150" t="e">
        <f>#REF!</f>
        <v>#REF!</v>
      </c>
      <c r="D715" s="152" t="e">
        <f>#REF!</f>
        <v>#REF!</v>
      </c>
      <c r="E715" s="199" t="e">
        <f>#REF!</f>
        <v>#REF!</v>
      </c>
      <c r="F715" s="152"/>
      <c r="G715" s="152"/>
      <c r="H715" s="115"/>
      <c r="I715" s="115"/>
      <c r="J715" s="115"/>
      <c r="K715" s="115"/>
      <c r="L715" s="115"/>
      <c r="M715" s="115"/>
      <c r="N715" s="115"/>
      <c r="O715" s="115"/>
      <c r="P715" s="115"/>
      <c r="Q715" s="115"/>
      <c r="R715" s="115"/>
      <c r="S715" s="115"/>
      <c r="T715" s="115"/>
      <c r="U715" s="115"/>
      <c r="V715" s="115"/>
    </row>
    <row r="716" spans="1:22" ht="12.75">
      <c r="A716" s="152" t="e">
        <f>#REF!</f>
        <v>#REF!</v>
      </c>
      <c r="B716" s="152" t="e">
        <f>#REF!</f>
        <v>#REF!</v>
      </c>
      <c r="C716" s="150" t="e">
        <f>#REF!</f>
        <v>#REF!</v>
      </c>
      <c r="D716" s="152" t="e">
        <f>#REF!</f>
        <v>#REF!</v>
      </c>
      <c r="E716" s="199" t="e">
        <f>#REF!</f>
        <v>#REF!</v>
      </c>
      <c r="F716" s="152"/>
      <c r="G716" s="152"/>
      <c r="H716" s="115"/>
      <c r="I716" s="115"/>
      <c r="J716" s="115"/>
      <c r="K716" s="115"/>
      <c r="L716" s="115"/>
      <c r="M716" s="115"/>
      <c r="N716" s="115"/>
      <c r="O716" s="115"/>
      <c r="P716" s="115"/>
      <c r="Q716" s="115"/>
      <c r="R716" s="115"/>
      <c r="S716" s="115"/>
      <c r="T716" s="115"/>
      <c r="U716" s="115"/>
      <c r="V716" s="115"/>
    </row>
    <row r="717" spans="1:22" ht="12.75">
      <c r="A717" s="152" t="e">
        <f>#REF!</f>
        <v>#REF!</v>
      </c>
      <c r="B717" s="152" t="e">
        <f>#REF!</f>
        <v>#REF!</v>
      </c>
      <c r="C717" s="150" t="e">
        <f>#REF!</f>
        <v>#REF!</v>
      </c>
      <c r="D717" s="152" t="e">
        <f>#REF!</f>
        <v>#REF!</v>
      </c>
      <c r="E717" s="199" t="e">
        <f>#REF!</f>
        <v>#REF!</v>
      </c>
      <c r="F717" s="152"/>
      <c r="G717" s="152"/>
      <c r="H717" s="115"/>
      <c r="I717" s="115"/>
      <c r="J717" s="115"/>
      <c r="K717" s="115"/>
      <c r="L717" s="115"/>
      <c r="M717" s="115"/>
      <c r="N717" s="115"/>
      <c r="O717" s="115"/>
      <c r="P717" s="115"/>
      <c r="Q717" s="115"/>
      <c r="R717" s="115"/>
      <c r="S717" s="115"/>
      <c r="T717" s="115"/>
      <c r="U717" s="115"/>
      <c r="V717" s="115"/>
    </row>
    <row r="718" spans="1:22" ht="12.75">
      <c r="A718" s="152" t="e">
        <f>#REF!</f>
        <v>#REF!</v>
      </c>
      <c r="B718" s="152" t="e">
        <f>#REF!</f>
        <v>#REF!</v>
      </c>
      <c r="C718" s="150" t="e">
        <f>#REF!</f>
        <v>#REF!</v>
      </c>
      <c r="D718" s="152" t="e">
        <f>#REF!</f>
        <v>#REF!</v>
      </c>
      <c r="E718" s="199" t="e">
        <f>#REF!</f>
        <v>#REF!</v>
      </c>
      <c r="F718" s="152"/>
      <c r="G718" s="152"/>
      <c r="H718" s="115"/>
      <c r="I718" s="115"/>
      <c r="J718" s="115"/>
      <c r="K718" s="115"/>
      <c r="L718" s="115"/>
      <c r="M718" s="115"/>
      <c r="N718" s="115"/>
      <c r="O718" s="115"/>
      <c r="P718" s="115"/>
      <c r="Q718" s="115"/>
      <c r="R718" s="115"/>
      <c r="S718" s="115"/>
      <c r="T718" s="115"/>
      <c r="U718" s="115"/>
      <c r="V718" s="115"/>
    </row>
    <row r="719" spans="1:22" ht="12.75">
      <c r="A719" s="152" t="e">
        <f>#REF!</f>
        <v>#REF!</v>
      </c>
      <c r="B719" s="152" t="e">
        <f>#REF!</f>
        <v>#REF!</v>
      </c>
      <c r="C719" s="150" t="e">
        <f>#REF!</f>
        <v>#REF!</v>
      </c>
      <c r="D719" s="152" t="e">
        <f>#REF!</f>
        <v>#REF!</v>
      </c>
      <c r="E719" s="199" t="e">
        <f>#REF!</f>
        <v>#REF!</v>
      </c>
      <c r="F719" s="152"/>
      <c r="G719" s="152"/>
      <c r="H719" s="115"/>
      <c r="I719" s="115"/>
      <c r="J719" s="115"/>
      <c r="K719" s="115"/>
      <c r="L719" s="115"/>
      <c r="M719" s="115"/>
      <c r="N719" s="115"/>
      <c r="O719" s="115"/>
      <c r="P719" s="115"/>
      <c r="Q719" s="115"/>
      <c r="R719" s="115"/>
      <c r="S719" s="115"/>
      <c r="T719" s="115"/>
      <c r="U719" s="115"/>
      <c r="V719" s="115"/>
    </row>
    <row r="720" spans="1:22" ht="12.75">
      <c r="A720" s="152" t="e">
        <f>#REF!</f>
        <v>#REF!</v>
      </c>
      <c r="B720" s="152" t="e">
        <f>#REF!</f>
        <v>#REF!</v>
      </c>
      <c r="C720" s="150" t="e">
        <f>#REF!</f>
        <v>#REF!</v>
      </c>
      <c r="D720" s="152" t="e">
        <f>#REF!</f>
        <v>#REF!</v>
      </c>
      <c r="E720" s="199" t="e">
        <f>#REF!</f>
        <v>#REF!</v>
      </c>
      <c r="F720" s="152"/>
      <c r="G720" s="152"/>
      <c r="H720" s="115"/>
      <c r="I720" s="115"/>
      <c r="J720" s="115"/>
      <c r="K720" s="115"/>
      <c r="L720" s="115"/>
      <c r="M720" s="115"/>
      <c r="N720" s="115"/>
      <c r="O720" s="115"/>
      <c r="P720" s="115"/>
      <c r="Q720" s="115"/>
      <c r="R720" s="115"/>
      <c r="S720" s="115"/>
      <c r="T720" s="115"/>
      <c r="U720" s="115"/>
      <c r="V720" s="115"/>
    </row>
    <row r="721" spans="1:22" ht="12.75">
      <c r="A721" s="152" t="e">
        <f>#REF!</f>
        <v>#REF!</v>
      </c>
      <c r="B721" s="152" t="e">
        <f>#REF!</f>
        <v>#REF!</v>
      </c>
      <c r="C721" s="150" t="e">
        <f>#REF!</f>
        <v>#REF!</v>
      </c>
      <c r="D721" s="152" t="e">
        <f>#REF!</f>
        <v>#REF!</v>
      </c>
      <c r="E721" s="199" t="e">
        <f>#REF!</f>
        <v>#REF!</v>
      </c>
      <c r="F721" s="152"/>
      <c r="G721" s="152"/>
      <c r="H721" s="115"/>
      <c r="I721" s="115"/>
      <c r="J721" s="115"/>
      <c r="K721" s="115"/>
      <c r="L721" s="115"/>
      <c r="M721" s="115"/>
      <c r="N721" s="115"/>
      <c r="O721" s="115"/>
      <c r="P721" s="115"/>
      <c r="Q721" s="115"/>
      <c r="R721" s="115"/>
      <c r="S721" s="115"/>
      <c r="T721" s="115"/>
      <c r="U721" s="115"/>
      <c r="V721" s="115"/>
    </row>
    <row r="722" spans="1:22" ht="12.75">
      <c r="A722" s="152" t="e">
        <f>#REF!</f>
        <v>#REF!</v>
      </c>
      <c r="B722" s="152" t="e">
        <f>#REF!</f>
        <v>#REF!</v>
      </c>
      <c r="C722" s="150" t="e">
        <f>#REF!</f>
        <v>#REF!</v>
      </c>
      <c r="D722" s="152" t="e">
        <f>#REF!</f>
        <v>#REF!</v>
      </c>
      <c r="E722" s="199" t="e">
        <f>#REF!</f>
        <v>#REF!</v>
      </c>
      <c r="F722" s="152"/>
      <c r="G722" s="152"/>
      <c r="H722" s="115"/>
      <c r="I722" s="115"/>
      <c r="J722" s="115"/>
      <c r="K722" s="115"/>
      <c r="L722" s="115"/>
      <c r="M722" s="115"/>
      <c r="N722" s="115"/>
      <c r="O722" s="115"/>
      <c r="P722" s="115"/>
      <c r="Q722" s="115"/>
      <c r="R722" s="115"/>
      <c r="S722" s="115"/>
      <c r="T722" s="115"/>
      <c r="U722" s="115"/>
      <c r="V722" s="115"/>
    </row>
    <row r="723" spans="1:22" ht="12.75">
      <c r="A723" s="152" t="e">
        <f>#REF!</f>
        <v>#REF!</v>
      </c>
      <c r="B723" s="152" t="e">
        <f>#REF!</f>
        <v>#REF!</v>
      </c>
      <c r="C723" s="150" t="e">
        <f>#REF!</f>
        <v>#REF!</v>
      </c>
      <c r="D723" s="152" t="e">
        <f>#REF!</f>
        <v>#REF!</v>
      </c>
      <c r="E723" s="199" t="e">
        <f>#REF!</f>
        <v>#REF!</v>
      </c>
      <c r="F723" s="152"/>
      <c r="G723" s="152"/>
      <c r="H723" s="115"/>
      <c r="I723" s="115"/>
      <c r="J723" s="115"/>
      <c r="K723" s="115"/>
      <c r="L723" s="115"/>
      <c r="M723" s="115"/>
      <c r="N723" s="115"/>
      <c r="O723" s="115"/>
      <c r="P723" s="115"/>
      <c r="Q723" s="115"/>
      <c r="R723" s="115"/>
      <c r="S723" s="115"/>
      <c r="T723" s="115"/>
      <c r="U723" s="115"/>
      <c r="V723" s="115"/>
    </row>
    <row r="724" spans="1:22" ht="12.75">
      <c r="A724" s="152" t="e">
        <f>#REF!</f>
        <v>#REF!</v>
      </c>
      <c r="B724" s="152" t="e">
        <f>#REF!</f>
        <v>#REF!</v>
      </c>
      <c r="C724" s="150" t="e">
        <f>#REF!</f>
        <v>#REF!</v>
      </c>
      <c r="D724" s="152" t="e">
        <f>#REF!</f>
        <v>#REF!</v>
      </c>
      <c r="E724" s="199" t="e">
        <f>#REF!</f>
        <v>#REF!</v>
      </c>
      <c r="F724" s="152"/>
      <c r="G724" s="152"/>
      <c r="H724" s="115"/>
      <c r="I724" s="115"/>
      <c r="J724" s="115"/>
      <c r="K724" s="115"/>
      <c r="L724" s="115"/>
      <c r="M724" s="115"/>
      <c r="N724" s="115"/>
      <c r="O724" s="115"/>
      <c r="P724" s="115"/>
      <c r="Q724" s="115"/>
      <c r="R724" s="115"/>
      <c r="S724" s="115"/>
      <c r="T724" s="115"/>
      <c r="U724" s="115"/>
      <c r="V724" s="115"/>
    </row>
    <row r="725" spans="1:22" ht="12.75">
      <c r="A725" s="152" t="e">
        <f>#REF!</f>
        <v>#REF!</v>
      </c>
      <c r="B725" s="152" t="e">
        <f>#REF!</f>
        <v>#REF!</v>
      </c>
      <c r="C725" s="150" t="e">
        <f>#REF!</f>
        <v>#REF!</v>
      </c>
      <c r="D725" s="152" t="e">
        <f>#REF!</f>
        <v>#REF!</v>
      </c>
      <c r="E725" s="199" t="e">
        <f>#REF!</f>
        <v>#REF!</v>
      </c>
      <c r="F725" s="152"/>
      <c r="G725" s="152"/>
      <c r="H725" s="115"/>
      <c r="I725" s="115"/>
      <c r="J725" s="115"/>
      <c r="K725" s="115"/>
      <c r="L725" s="115"/>
      <c r="M725" s="115"/>
      <c r="N725" s="115"/>
      <c r="O725" s="115"/>
      <c r="P725" s="115"/>
      <c r="Q725" s="115"/>
      <c r="R725" s="115"/>
      <c r="S725" s="115"/>
      <c r="T725" s="115"/>
      <c r="U725" s="115"/>
      <c r="V725" s="115"/>
    </row>
    <row r="726" spans="1:22" ht="12.75">
      <c r="A726" s="152" t="e">
        <f>#REF!</f>
        <v>#REF!</v>
      </c>
      <c r="B726" s="152" t="e">
        <f>#REF!</f>
        <v>#REF!</v>
      </c>
      <c r="C726" s="150" t="e">
        <f>#REF!</f>
        <v>#REF!</v>
      </c>
      <c r="D726" s="152" t="e">
        <f>#REF!</f>
        <v>#REF!</v>
      </c>
      <c r="E726" s="199" t="e">
        <f>#REF!</f>
        <v>#REF!</v>
      </c>
      <c r="F726" s="152"/>
      <c r="G726" s="152"/>
      <c r="H726" s="115"/>
      <c r="I726" s="115"/>
      <c r="J726" s="115"/>
      <c r="K726" s="115"/>
      <c r="L726" s="115"/>
      <c r="M726" s="115"/>
      <c r="N726" s="115"/>
      <c r="O726" s="115"/>
      <c r="P726" s="115"/>
      <c r="Q726" s="115"/>
      <c r="R726" s="115"/>
      <c r="S726" s="115"/>
      <c r="T726" s="115"/>
      <c r="U726" s="115"/>
      <c r="V726" s="115"/>
    </row>
    <row r="727" spans="1:22" ht="12.75">
      <c r="A727" s="152" t="e">
        <f>#REF!</f>
        <v>#REF!</v>
      </c>
      <c r="B727" s="152" t="e">
        <f>#REF!</f>
        <v>#REF!</v>
      </c>
      <c r="C727" s="150" t="e">
        <f>#REF!</f>
        <v>#REF!</v>
      </c>
      <c r="D727" s="152" t="e">
        <f>#REF!</f>
        <v>#REF!</v>
      </c>
      <c r="E727" s="199" t="e">
        <f>#REF!</f>
        <v>#REF!</v>
      </c>
      <c r="F727" s="152"/>
      <c r="G727" s="152"/>
      <c r="H727" s="115"/>
      <c r="I727" s="115"/>
      <c r="J727" s="115"/>
      <c r="K727" s="115"/>
      <c r="L727" s="115"/>
      <c r="M727" s="115"/>
      <c r="N727" s="115"/>
      <c r="O727" s="115"/>
      <c r="P727" s="115"/>
      <c r="Q727" s="115"/>
      <c r="R727" s="115"/>
      <c r="S727" s="115"/>
      <c r="T727" s="115"/>
      <c r="U727" s="115"/>
      <c r="V727" s="115"/>
    </row>
    <row r="728" spans="1:22" ht="12.75">
      <c r="A728" s="152" t="e">
        <f>#REF!</f>
        <v>#REF!</v>
      </c>
      <c r="B728" s="152" t="e">
        <f>#REF!</f>
        <v>#REF!</v>
      </c>
      <c r="C728" s="150" t="e">
        <f>#REF!</f>
        <v>#REF!</v>
      </c>
      <c r="D728" s="152" t="e">
        <f>#REF!</f>
        <v>#REF!</v>
      </c>
      <c r="E728" s="199" t="e">
        <f>#REF!</f>
        <v>#REF!</v>
      </c>
      <c r="F728" s="152"/>
      <c r="G728" s="152"/>
      <c r="H728" s="115"/>
      <c r="I728" s="115"/>
      <c r="J728" s="115"/>
      <c r="K728" s="115"/>
      <c r="L728" s="115"/>
      <c r="M728" s="115"/>
      <c r="N728" s="115"/>
      <c r="O728" s="115"/>
      <c r="P728" s="115"/>
      <c r="Q728" s="115"/>
      <c r="R728" s="115"/>
      <c r="S728" s="115"/>
      <c r="T728" s="115"/>
      <c r="U728" s="115"/>
      <c r="V728" s="115"/>
    </row>
    <row r="729" spans="1:22" ht="12.75">
      <c r="A729" s="152" t="e">
        <f>#REF!</f>
        <v>#REF!</v>
      </c>
      <c r="B729" s="152" t="e">
        <f>#REF!</f>
        <v>#REF!</v>
      </c>
      <c r="C729" s="150" t="e">
        <f>#REF!</f>
        <v>#REF!</v>
      </c>
      <c r="D729" s="152" t="e">
        <f>#REF!</f>
        <v>#REF!</v>
      </c>
      <c r="E729" s="199" t="e">
        <f>#REF!</f>
        <v>#REF!</v>
      </c>
      <c r="F729" s="152"/>
      <c r="G729" s="152"/>
      <c r="H729" s="115"/>
      <c r="I729" s="115"/>
      <c r="J729" s="115"/>
      <c r="K729" s="115"/>
      <c r="L729" s="115"/>
      <c r="M729" s="115"/>
      <c r="N729" s="115"/>
      <c r="O729" s="115"/>
      <c r="P729" s="115"/>
      <c r="Q729" s="115"/>
      <c r="R729" s="115"/>
      <c r="S729" s="115"/>
      <c r="T729" s="115"/>
      <c r="U729" s="115"/>
      <c r="V729" s="115"/>
    </row>
    <row r="730" spans="1:22" ht="12.75">
      <c r="A730" s="152" t="e">
        <f>#REF!</f>
        <v>#REF!</v>
      </c>
      <c r="B730" s="152" t="e">
        <f>#REF!</f>
        <v>#REF!</v>
      </c>
      <c r="C730" s="150" t="e">
        <f>#REF!</f>
        <v>#REF!</v>
      </c>
      <c r="D730" s="152" t="e">
        <f>#REF!</f>
        <v>#REF!</v>
      </c>
      <c r="E730" s="199" t="e">
        <f>#REF!</f>
        <v>#REF!</v>
      </c>
      <c r="F730" s="152"/>
      <c r="G730" s="152"/>
      <c r="H730" s="115"/>
      <c r="I730" s="115"/>
      <c r="J730" s="115"/>
      <c r="K730" s="115"/>
      <c r="L730" s="115"/>
      <c r="M730" s="115"/>
      <c r="N730" s="115"/>
      <c r="O730" s="115"/>
      <c r="P730" s="115"/>
      <c r="Q730" s="115"/>
      <c r="R730" s="115"/>
      <c r="S730" s="115"/>
      <c r="T730" s="115"/>
      <c r="U730" s="115"/>
      <c r="V730" s="115"/>
    </row>
    <row r="731" spans="1:22" ht="12.75">
      <c r="A731" s="152" t="e">
        <f>#REF!</f>
        <v>#REF!</v>
      </c>
      <c r="B731" s="152" t="e">
        <f>#REF!</f>
        <v>#REF!</v>
      </c>
      <c r="C731" s="150" t="e">
        <f>#REF!</f>
        <v>#REF!</v>
      </c>
      <c r="D731" s="152" t="e">
        <f>#REF!</f>
        <v>#REF!</v>
      </c>
      <c r="E731" s="199" t="e">
        <f>#REF!</f>
        <v>#REF!</v>
      </c>
      <c r="F731" s="152"/>
      <c r="G731" s="152"/>
      <c r="H731" s="115"/>
      <c r="I731" s="115"/>
      <c r="J731" s="115"/>
      <c r="K731" s="115"/>
      <c r="L731" s="115"/>
      <c r="M731" s="115"/>
      <c r="N731" s="115"/>
      <c r="O731" s="115"/>
      <c r="P731" s="115"/>
      <c r="Q731" s="115"/>
      <c r="R731" s="115"/>
      <c r="S731" s="115"/>
      <c r="T731" s="115"/>
      <c r="U731" s="115"/>
      <c r="V731" s="115"/>
    </row>
    <row r="732" spans="1:22" ht="12.75">
      <c r="A732" s="152" t="e">
        <f>#REF!</f>
        <v>#REF!</v>
      </c>
      <c r="B732" s="152" t="e">
        <f>#REF!</f>
        <v>#REF!</v>
      </c>
      <c r="C732" s="150" t="e">
        <f>#REF!</f>
        <v>#REF!</v>
      </c>
      <c r="D732" s="152" t="e">
        <f>#REF!</f>
        <v>#REF!</v>
      </c>
      <c r="E732" s="199" t="e">
        <f>#REF!</f>
        <v>#REF!</v>
      </c>
      <c r="F732" s="152"/>
      <c r="G732" s="152"/>
      <c r="H732" s="115"/>
      <c r="I732" s="115"/>
      <c r="J732" s="115"/>
      <c r="K732" s="115"/>
      <c r="L732" s="115"/>
      <c r="M732" s="115"/>
      <c r="N732" s="115"/>
      <c r="O732" s="115"/>
      <c r="P732" s="115"/>
      <c r="Q732" s="115"/>
      <c r="R732" s="115"/>
      <c r="S732" s="115"/>
      <c r="T732" s="115"/>
      <c r="U732" s="115"/>
      <c r="V732" s="115"/>
    </row>
    <row r="733" spans="1:22" ht="12.75">
      <c r="A733" s="152" t="e">
        <f>#REF!</f>
        <v>#REF!</v>
      </c>
      <c r="B733" s="152" t="e">
        <f>#REF!</f>
        <v>#REF!</v>
      </c>
      <c r="C733" s="150" t="e">
        <f>#REF!</f>
        <v>#REF!</v>
      </c>
      <c r="D733" s="152" t="e">
        <f>#REF!</f>
        <v>#REF!</v>
      </c>
      <c r="E733" s="199" t="e">
        <f>#REF!</f>
        <v>#REF!</v>
      </c>
      <c r="F733" s="152"/>
      <c r="G733" s="152"/>
      <c r="H733" s="115"/>
      <c r="I733" s="115"/>
      <c r="J733" s="115"/>
      <c r="K733" s="115"/>
      <c r="L733" s="115"/>
      <c r="M733" s="115"/>
      <c r="N733" s="115"/>
      <c r="O733" s="115"/>
      <c r="P733" s="115"/>
      <c r="Q733" s="115"/>
      <c r="R733" s="115"/>
      <c r="S733" s="115"/>
      <c r="T733" s="115"/>
      <c r="U733" s="115"/>
      <c r="V733" s="115"/>
    </row>
    <row r="734" spans="1:22" ht="12.75">
      <c r="A734" s="152" t="e">
        <f>#REF!</f>
        <v>#REF!</v>
      </c>
      <c r="B734" s="152" t="e">
        <f>#REF!</f>
        <v>#REF!</v>
      </c>
      <c r="C734" s="150" t="e">
        <f>#REF!</f>
        <v>#REF!</v>
      </c>
      <c r="D734" s="152" t="e">
        <f>#REF!</f>
        <v>#REF!</v>
      </c>
      <c r="E734" s="199" t="e">
        <f>#REF!</f>
        <v>#REF!</v>
      </c>
      <c r="F734" s="152"/>
      <c r="G734" s="152"/>
      <c r="H734" s="115"/>
      <c r="I734" s="115"/>
      <c r="J734" s="115"/>
      <c r="K734" s="115"/>
      <c r="L734" s="115"/>
      <c r="M734" s="115"/>
      <c r="N734" s="115"/>
      <c r="O734" s="115"/>
      <c r="P734" s="115"/>
      <c r="Q734" s="115"/>
      <c r="R734" s="115"/>
      <c r="S734" s="115"/>
      <c r="T734" s="115"/>
      <c r="U734" s="115"/>
      <c r="V734" s="115"/>
    </row>
    <row r="735" spans="1:22" ht="12.75">
      <c r="A735" s="152" t="e">
        <f>#REF!</f>
        <v>#REF!</v>
      </c>
      <c r="B735" s="152" t="e">
        <f>#REF!</f>
        <v>#REF!</v>
      </c>
      <c r="C735" s="150" t="e">
        <f>#REF!</f>
        <v>#REF!</v>
      </c>
      <c r="D735" s="152" t="e">
        <f>#REF!</f>
        <v>#REF!</v>
      </c>
      <c r="E735" s="199" t="e">
        <f>#REF!</f>
        <v>#REF!</v>
      </c>
      <c r="F735" s="152"/>
      <c r="G735" s="152"/>
      <c r="H735" s="115"/>
      <c r="I735" s="115"/>
      <c r="J735" s="115"/>
      <c r="K735" s="115"/>
      <c r="L735" s="115"/>
      <c r="M735" s="115"/>
      <c r="N735" s="115"/>
      <c r="O735" s="115"/>
      <c r="P735" s="115"/>
      <c r="Q735" s="115"/>
      <c r="R735" s="115"/>
      <c r="S735" s="115"/>
      <c r="T735" s="115"/>
      <c r="U735" s="115"/>
      <c r="V735" s="115"/>
    </row>
    <row r="736" spans="1:22" ht="12.75">
      <c r="A736" s="152" t="e">
        <f>#REF!</f>
        <v>#REF!</v>
      </c>
      <c r="B736" s="152" t="e">
        <f>#REF!</f>
        <v>#REF!</v>
      </c>
      <c r="C736" s="150" t="e">
        <f>#REF!</f>
        <v>#REF!</v>
      </c>
      <c r="D736" s="152" t="e">
        <f>#REF!</f>
        <v>#REF!</v>
      </c>
      <c r="E736" s="199" t="e">
        <f>#REF!</f>
        <v>#REF!</v>
      </c>
      <c r="F736" s="152"/>
      <c r="G736" s="152"/>
      <c r="H736" s="115"/>
      <c r="I736" s="115"/>
      <c r="J736" s="115"/>
      <c r="K736" s="115"/>
      <c r="L736" s="115"/>
      <c r="M736" s="115"/>
      <c r="N736" s="115"/>
      <c r="O736" s="115"/>
      <c r="P736" s="115"/>
      <c r="Q736" s="115"/>
      <c r="R736" s="115"/>
      <c r="S736" s="115"/>
      <c r="T736" s="115"/>
      <c r="U736" s="115"/>
      <c r="V736" s="115"/>
    </row>
    <row r="737" spans="1:22" ht="12.75">
      <c r="A737" s="152" t="e">
        <f>#REF!</f>
        <v>#REF!</v>
      </c>
      <c r="B737" s="152" t="e">
        <f>#REF!</f>
        <v>#REF!</v>
      </c>
      <c r="C737" s="150" t="e">
        <f>#REF!</f>
        <v>#REF!</v>
      </c>
      <c r="D737" s="152" t="e">
        <f>#REF!</f>
        <v>#REF!</v>
      </c>
      <c r="E737" s="199" t="e">
        <f>#REF!</f>
        <v>#REF!</v>
      </c>
      <c r="F737" s="152"/>
      <c r="G737" s="152"/>
      <c r="H737" s="115"/>
      <c r="I737" s="115"/>
      <c r="J737" s="115"/>
      <c r="K737" s="115"/>
      <c r="L737" s="115"/>
      <c r="M737" s="115"/>
      <c r="N737" s="115"/>
      <c r="O737" s="115"/>
      <c r="P737" s="115"/>
      <c r="Q737" s="115"/>
      <c r="R737" s="115"/>
      <c r="S737" s="115"/>
      <c r="T737" s="115"/>
      <c r="U737" s="115"/>
      <c r="V737" s="115"/>
    </row>
    <row r="738" spans="1:22" ht="12.75">
      <c r="A738" s="152" t="e">
        <f>#REF!</f>
        <v>#REF!</v>
      </c>
      <c r="B738" s="152" t="e">
        <f>#REF!</f>
        <v>#REF!</v>
      </c>
      <c r="C738" s="150" t="e">
        <f>#REF!</f>
        <v>#REF!</v>
      </c>
      <c r="D738" s="152" t="e">
        <f>#REF!</f>
        <v>#REF!</v>
      </c>
      <c r="E738" s="199" t="e">
        <f>#REF!</f>
        <v>#REF!</v>
      </c>
      <c r="F738" s="152"/>
      <c r="G738" s="152"/>
      <c r="H738" s="115"/>
      <c r="I738" s="115"/>
      <c r="J738" s="115"/>
      <c r="K738" s="115"/>
      <c r="L738" s="115"/>
      <c r="M738" s="115"/>
      <c r="N738" s="115"/>
      <c r="O738" s="115"/>
      <c r="P738" s="115"/>
      <c r="Q738" s="115"/>
      <c r="R738" s="115"/>
      <c r="S738" s="115"/>
      <c r="T738" s="115"/>
      <c r="U738" s="115"/>
      <c r="V738" s="115"/>
    </row>
    <row r="739" spans="1:22" ht="12.75">
      <c r="A739" s="152" t="e">
        <f>#REF!</f>
        <v>#REF!</v>
      </c>
      <c r="B739" s="152" t="e">
        <f>#REF!</f>
        <v>#REF!</v>
      </c>
      <c r="C739" s="150" t="e">
        <f>#REF!</f>
        <v>#REF!</v>
      </c>
      <c r="D739" s="152" t="e">
        <f>#REF!</f>
        <v>#REF!</v>
      </c>
      <c r="E739" s="199" t="e">
        <f>#REF!</f>
        <v>#REF!</v>
      </c>
      <c r="F739" s="152"/>
      <c r="G739" s="152"/>
      <c r="H739" s="115"/>
      <c r="I739" s="115"/>
      <c r="J739" s="115"/>
      <c r="K739" s="115"/>
      <c r="L739" s="115"/>
      <c r="M739" s="115"/>
      <c r="N739" s="115"/>
      <c r="O739" s="115"/>
      <c r="P739" s="115"/>
      <c r="Q739" s="115"/>
      <c r="R739" s="115"/>
      <c r="S739" s="115"/>
      <c r="T739" s="115"/>
      <c r="U739" s="115"/>
      <c r="V739" s="115"/>
    </row>
    <row r="740" spans="1:22" ht="12.75">
      <c r="A740" s="152" t="e">
        <f>#REF!</f>
        <v>#REF!</v>
      </c>
      <c r="B740" s="152" t="e">
        <f>#REF!</f>
        <v>#REF!</v>
      </c>
      <c r="C740" s="150" t="e">
        <f>#REF!</f>
        <v>#REF!</v>
      </c>
      <c r="D740" s="152" t="e">
        <f>#REF!</f>
        <v>#REF!</v>
      </c>
      <c r="E740" s="199" t="e">
        <f>#REF!</f>
        <v>#REF!</v>
      </c>
      <c r="F740" s="152"/>
      <c r="G740" s="152"/>
      <c r="H740" s="115"/>
      <c r="I740" s="115"/>
      <c r="J740" s="115"/>
      <c r="K740" s="115"/>
      <c r="L740" s="115"/>
      <c r="M740" s="115"/>
      <c r="N740" s="115"/>
      <c r="O740" s="115"/>
      <c r="P740" s="115"/>
      <c r="Q740" s="115"/>
      <c r="R740" s="115"/>
      <c r="S740" s="115"/>
      <c r="T740" s="115"/>
      <c r="U740" s="115"/>
      <c r="V740" s="115"/>
    </row>
    <row r="741" spans="1:22" ht="12.75">
      <c r="A741" s="152" t="e">
        <f>#REF!</f>
        <v>#REF!</v>
      </c>
      <c r="B741" s="152" t="e">
        <f>#REF!</f>
        <v>#REF!</v>
      </c>
      <c r="C741" s="150" t="e">
        <f>#REF!</f>
        <v>#REF!</v>
      </c>
      <c r="D741" s="152" t="e">
        <f>#REF!</f>
        <v>#REF!</v>
      </c>
      <c r="E741" s="199" t="e">
        <f>#REF!</f>
        <v>#REF!</v>
      </c>
      <c r="F741" s="152"/>
      <c r="G741" s="152"/>
      <c r="H741" s="115"/>
      <c r="I741" s="115"/>
      <c r="J741" s="115"/>
      <c r="K741" s="115"/>
      <c r="L741" s="115"/>
      <c r="M741" s="115"/>
      <c r="N741" s="115"/>
      <c r="O741" s="115"/>
      <c r="P741" s="115"/>
      <c r="Q741" s="115"/>
      <c r="R741" s="115"/>
      <c r="S741" s="115"/>
      <c r="T741" s="115"/>
      <c r="U741" s="115"/>
      <c r="V741" s="115"/>
    </row>
    <row r="742" spans="1:22" ht="12.75">
      <c r="A742" s="152" t="e">
        <f>#REF!</f>
        <v>#REF!</v>
      </c>
      <c r="B742" s="152" t="e">
        <f>#REF!</f>
        <v>#REF!</v>
      </c>
      <c r="C742" s="150" t="e">
        <f>#REF!</f>
        <v>#REF!</v>
      </c>
      <c r="D742" s="152" t="e">
        <f>#REF!</f>
        <v>#REF!</v>
      </c>
      <c r="E742" s="199" t="e">
        <f>#REF!</f>
        <v>#REF!</v>
      </c>
      <c r="F742" s="152"/>
      <c r="G742" s="152"/>
      <c r="H742" s="115"/>
      <c r="I742" s="115"/>
      <c r="J742" s="115"/>
      <c r="K742" s="115"/>
      <c r="L742" s="115"/>
      <c r="M742" s="115"/>
      <c r="N742" s="115"/>
      <c r="O742" s="115"/>
      <c r="P742" s="115"/>
      <c r="Q742" s="115"/>
      <c r="R742" s="115"/>
      <c r="S742" s="115"/>
      <c r="T742" s="115"/>
      <c r="U742" s="115"/>
      <c r="V742" s="115"/>
    </row>
    <row r="743" spans="1:22" ht="12.75">
      <c r="A743" s="152" t="e">
        <f>#REF!</f>
        <v>#REF!</v>
      </c>
      <c r="B743" s="152" t="e">
        <f>#REF!</f>
        <v>#REF!</v>
      </c>
      <c r="C743" s="150" t="e">
        <f>#REF!</f>
        <v>#REF!</v>
      </c>
      <c r="D743" s="152" t="e">
        <f>#REF!</f>
        <v>#REF!</v>
      </c>
      <c r="E743" s="199" t="e">
        <f>#REF!</f>
        <v>#REF!</v>
      </c>
      <c r="F743" s="152"/>
      <c r="G743" s="152"/>
      <c r="H743" s="115"/>
      <c r="I743" s="115"/>
      <c r="J743" s="115"/>
      <c r="K743" s="115"/>
      <c r="L743" s="115"/>
      <c r="M743" s="115"/>
      <c r="N743" s="115"/>
      <c r="O743" s="115"/>
      <c r="P743" s="115"/>
      <c r="Q743" s="115"/>
      <c r="R743" s="115"/>
      <c r="S743" s="115"/>
      <c r="T743" s="115"/>
      <c r="U743" s="115"/>
      <c r="V743" s="115"/>
    </row>
    <row r="744" spans="1:22" ht="12.75">
      <c r="A744" s="152" t="e">
        <f>#REF!</f>
        <v>#REF!</v>
      </c>
      <c r="B744" s="152" t="e">
        <f>#REF!</f>
        <v>#REF!</v>
      </c>
      <c r="C744" s="150" t="e">
        <f>#REF!</f>
        <v>#REF!</v>
      </c>
      <c r="D744" s="152" t="e">
        <f>#REF!</f>
        <v>#REF!</v>
      </c>
      <c r="E744" s="199" t="e">
        <f>#REF!</f>
        <v>#REF!</v>
      </c>
      <c r="F744" s="152"/>
      <c r="G744" s="152"/>
      <c r="H744" s="115"/>
      <c r="I744" s="115"/>
      <c r="J744" s="115"/>
      <c r="K744" s="115"/>
      <c r="L744" s="115"/>
      <c r="M744" s="115"/>
      <c r="N744" s="115"/>
      <c r="O744" s="115"/>
      <c r="P744" s="115"/>
      <c r="Q744" s="115"/>
      <c r="R744" s="115"/>
      <c r="S744" s="115"/>
      <c r="T744" s="115"/>
      <c r="U744" s="115"/>
      <c r="V744" s="115"/>
    </row>
    <row r="745" spans="1:22" ht="12.75">
      <c r="A745" s="152" t="e">
        <f>#REF!</f>
        <v>#REF!</v>
      </c>
      <c r="B745" s="152" t="e">
        <f>#REF!</f>
        <v>#REF!</v>
      </c>
      <c r="C745" s="150" t="e">
        <f>#REF!</f>
        <v>#REF!</v>
      </c>
      <c r="D745" s="152" t="e">
        <f>#REF!</f>
        <v>#REF!</v>
      </c>
      <c r="E745" s="199" t="e">
        <f>#REF!</f>
        <v>#REF!</v>
      </c>
      <c r="F745" s="152"/>
      <c r="G745" s="152"/>
      <c r="H745" s="115"/>
      <c r="I745" s="115"/>
      <c r="J745" s="115"/>
      <c r="K745" s="115"/>
      <c r="L745" s="115"/>
      <c r="M745" s="115"/>
      <c r="N745" s="115"/>
      <c r="O745" s="115"/>
      <c r="P745" s="115"/>
      <c r="Q745" s="115"/>
      <c r="R745" s="115"/>
      <c r="S745" s="115"/>
      <c r="T745" s="115"/>
      <c r="U745" s="115"/>
      <c r="V745" s="115"/>
    </row>
    <row r="746" spans="1:22" ht="12.75">
      <c r="A746" s="152" t="e">
        <f>#REF!</f>
        <v>#REF!</v>
      </c>
      <c r="B746" s="152" t="e">
        <f>#REF!</f>
        <v>#REF!</v>
      </c>
      <c r="C746" s="150" t="e">
        <f>#REF!</f>
        <v>#REF!</v>
      </c>
      <c r="D746" s="152" t="e">
        <f>#REF!</f>
        <v>#REF!</v>
      </c>
      <c r="E746" s="199" t="e">
        <f>#REF!</f>
        <v>#REF!</v>
      </c>
      <c r="F746" s="152"/>
      <c r="G746" s="152"/>
      <c r="H746" s="115"/>
      <c r="I746" s="115"/>
      <c r="J746" s="115"/>
      <c r="K746" s="115"/>
      <c r="L746" s="115"/>
      <c r="M746" s="115"/>
      <c r="N746" s="115"/>
      <c r="O746" s="115"/>
      <c r="P746" s="115"/>
      <c r="Q746" s="115"/>
      <c r="R746" s="115"/>
      <c r="S746" s="115"/>
      <c r="T746" s="115"/>
      <c r="U746" s="115"/>
      <c r="V746" s="115"/>
    </row>
    <row r="747" spans="1:22" ht="12.75">
      <c r="A747" s="152" t="e">
        <f>#REF!</f>
        <v>#REF!</v>
      </c>
      <c r="B747" s="152" t="e">
        <f>#REF!</f>
        <v>#REF!</v>
      </c>
      <c r="C747" s="150" t="e">
        <f>#REF!</f>
        <v>#REF!</v>
      </c>
      <c r="D747" s="152" t="e">
        <f>#REF!</f>
        <v>#REF!</v>
      </c>
      <c r="E747" s="199" t="e">
        <f>#REF!</f>
        <v>#REF!</v>
      </c>
      <c r="F747" s="152"/>
      <c r="G747" s="152"/>
      <c r="H747" s="115"/>
      <c r="I747" s="115"/>
      <c r="J747" s="115"/>
      <c r="K747" s="115"/>
      <c r="L747" s="115"/>
      <c r="M747" s="115"/>
      <c r="N747" s="115"/>
      <c r="O747" s="115"/>
      <c r="P747" s="115"/>
      <c r="Q747" s="115"/>
      <c r="R747" s="115"/>
      <c r="S747" s="115"/>
      <c r="T747" s="115"/>
      <c r="U747" s="115"/>
      <c r="V747" s="115"/>
    </row>
    <row r="748" spans="1:22" ht="12.75">
      <c r="A748" s="152" t="e">
        <f>#REF!</f>
        <v>#REF!</v>
      </c>
      <c r="B748" s="152" t="e">
        <f>#REF!</f>
        <v>#REF!</v>
      </c>
      <c r="C748" s="150" t="e">
        <f>#REF!</f>
        <v>#REF!</v>
      </c>
      <c r="D748" s="152" t="e">
        <f>#REF!</f>
        <v>#REF!</v>
      </c>
      <c r="E748" s="199" t="e">
        <f>#REF!</f>
        <v>#REF!</v>
      </c>
      <c r="F748" s="152"/>
      <c r="G748" s="152"/>
      <c r="H748" s="115"/>
      <c r="I748" s="115"/>
      <c r="J748" s="115"/>
      <c r="K748" s="115"/>
      <c r="L748" s="115"/>
      <c r="M748" s="115"/>
      <c r="N748" s="115"/>
      <c r="O748" s="115"/>
      <c r="P748" s="115"/>
      <c r="Q748" s="115"/>
      <c r="R748" s="115"/>
      <c r="S748" s="115"/>
      <c r="T748" s="115"/>
      <c r="U748" s="115"/>
      <c r="V748" s="115"/>
    </row>
    <row r="749" spans="1:22" ht="12.75">
      <c r="A749" s="152" t="e">
        <f>#REF!</f>
        <v>#REF!</v>
      </c>
      <c r="B749" s="152" t="e">
        <f>#REF!</f>
        <v>#REF!</v>
      </c>
      <c r="C749" s="150" t="e">
        <f>#REF!</f>
        <v>#REF!</v>
      </c>
      <c r="D749" s="152" t="e">
        <f>#REF!</f>
        <v>#REF!</v>
      </c>
      <c r="E749" s="199" t="e">
        <f>#REF!</f>
        <v>#REF!</v>
      </c>
      <c r="F749" s="152"/>
      <c r="G749" s="152"/>
      <c r="H749" s="115"/>
      <c r="I749" s="115"/>
      <c r="J749" s="115"/>
      <c r="K749" s="115"/>
      <c r="L749" s="115"/>
      <c r="M749" s="115"/>
      <c r="N749" s="115"/>
      <c r="O749" s="115"/>
      <c r="P749" s="115"/>
      <c r="Q749" s="115"/>
      <c r="R749" s="115"/>
      <c r="S749" s="115"/>
      <c r="T749" s="115"/>
      <c r="U749" s="115"/>
      <c r="V749" s="115"/>
    </row>
    <row r="750" spans="1:22" ht="12.75">
      <c r="A750" s="152" t="e">
        <f>#REF!</f>
        <v>#REF!</v>
      </c>
      <c r="B750" s="152" t="e">
        <f>#REF!</f>
        <v>#REF!</v>
      </c>
      <c r="C750" s="150" t="e">
        <f>#REF!</f>
        <v>#REF!</v>
      </c>
      <c r="D750" s="152" t="e">
        <f>#REF!</f>
        <v>#REF!</v>
      </c>
      <c r="E750" s="199" t="e">
        <f>#REF!</f>
        <v>#REF!</v>
      </c>
      <c r="F750" s="152"/>
      <c r="G750" s="152"/>
      <c r="H750" s="115"/>
      <c r="I750" s="115"/>
      <c r="J750" s="115"/>
      <c r="K750" s="115"/>
      <c r="L750" s="115"/>
      <c r="M750" s="115"/>
      <c r="N750" s="115"/>
      <c r="O750" s="115"/>
      <c r="P750" s="115"/>
      <c r="Q750" s="115"/>
      <c r="R750" s="115"/>
      <c r="S750" s="115"/>
      <c r="T750" s="115"/>
      <c r="U750" s="115"/>
      <c r="V750" s="115"/>
    </row>
    <row r="751" spans="1:22" ht="12.75">
      <c r="A751" s="152" t="e">
        <f>#REF!</f>
        <v>#REF!</v>
      </c>
      <c r="B751" s="152" t="e">
        <f>#REF!</f>
        <v>#REF!</v>
      </c>
      <c r="C751" s="150" t="e">
        <f>#REF!</f>
        <v>#REF!</v>
      </c>
      <c r="D751" s="152" t="e">
        <f>#REF!</f>
        <v>#REF!</v>
      </c>
      <c r="E751" s="199" t="e">
        <f>#REF!</f>
        <v>#REF!</v>
      </c>
      <c r="F751" s="152"/>
      <c r="G751" s="152"/>
      <c r="H751" s="115"/>
      <c r="I751" s="115"/>
      <c r="J751" s="115"/>
      <c r="K751" s="115"/>
      <c r="L751" s="115"/>
      <c r="M751" s="115"/>
      <c r="N751" s="115"/>
      <c r="O751" s="115"/>
      <c r="P751" s="115"/>
      <c r="Q751" s="115"/>
      <c r="R751" s="115"/>
      <c r="S751" s="115"/>
      <c r="T751" s="115"/>
      <c r="U751" s="115"/>
      <c r="V751" s="115"/>
    </row>
    <row r="752" spans="1:22" ht="12.75">
      <c r="A752" s="152" t="e">
        <f>#REF!</f>
        <v>#REF!</v>
      </c>
      <c r="B752" s="152" t="e">
        <f>#REF!</f>
        <v>#REF!</v>
      </c>
      <c r="C752" s="150" t="e">
        <f>#REF!</f>
        <v>#REF!</v>
      </c>
      <c r="D752" s="152" t="e">
        <f>#REF!</f>
        <v>#REF!</v>
      </c>
      <c r="E752" s="199" t="e">
        <f>#REF!</f>
        <v>#REF!</v>
      </c>
      <c r="F752" s="152"/>
      <c r="G752" s="152"/>
      <c r="H752" s="115"/>
      <c r="I752" s="115"/>
      <c r="J752" s="115"/>
      <c r="K752" s="115"/>
      <c r="L752" s="115"/>
      <c r="M752" s="115"/>
      <c r="N752" s="115"/>
      <c r="O752" s="115"/>
      <c r="P752" s="115"/>
      <c r="Q752" s="115"/>
      <c r="R752" s="115"/>
      <c r="S752" s="115"/>
      <c r="T752" s="115"/>
      <c r="U752" s="115"/>
      <c r="V752" s="115"/>
    </row>
    <row r="753" spans="1:22" ht="12.75">
      <c r="A753" s="152" t="e">
        <f>#REF!</f>
        <v>#REF!</v>
      </c>
      <c r="B753" s="152" t="e">
        <f>#REF!</f>
        <v>#REF!</v>
      </c>
      <c r="C753" s="150" t="e">
        <f>#REF!</f>
        <v>#REF!</v>
      </c>
      <c r="D753" s="152" t="e">
        <f>#REF!</f>
        <v>#REF!</v>
      </c>
      <c r="E753" s="199" t="e">
        <f>#REF!</f>
        <v>#REF!</v>
      </c>
      <c r="F753" s="152"/>
      <c r="G753" s="152"/>
      <c r="H753" s="115"/>
      <c r="I753" s="115"/>
      <c r="J753" s="115"/>
      <c r="K753" s="115"/>
      <c r="L753" s="115"/>
      <c r="M753" s="115"/>
      <c r="N753" s="115"/>
      <c r="O753" s="115"/>
      <c r="P753" s="115"/>
      <c r="Q753" s="115"/>
      <c r="R753" s="115"/>
      <c r="S753" s="115"/>
      <c r="T753" s="115"/>
      <c r="U753" s="115"/>
      <c r="V753" s="115"/>
    </row>
    <row r="754" spans="1:22" ht="12.75">
      <c r="A754" s="152" t="e">
        <f>#REF!</f>
        <v>#REF!</v>
      </c>
      <c r="B754" s="152" t="e">
        <f>#REF!</f>
        <v>#REF!</v>
      </c>
      <c r="C754" s="150" t="e">
        <f>#REF!</f>
        <v>#REF!</v>
      </c>
      <c r="D754" s="152" t="e">
        <f>#REF!</f>
        <v>#REF!</v>
      </c>
      <c r="E754" s="199" t="e">
        <f>#REF!</f>
        <v>#REF!</v>
      </c>
      <c r="F754" s="152"/>
      <c r="G754" s="152"/>
      <c r="H754" s="115"/>
      <c r="I754" s="115"/>
      <c r="J754" s="115"/>
      <c r="K754" s="115"/>
      <c r="L754" s="115"/>
      <c r="M754" s="115"/>
      <c r="N754" s="115"/>
      <c r="O754" s="115"/>
      <c r="P754" s="115"/>
      <c r="Q754" s="115"/>
      <c r="R754" s="115"/>
      <c r="S754" s="115"/>
      <c r="T754" s="115"/>
      <c r="U754" s="115"/>
      <c r="V754" s="115"/>
    </row>
    <row r="755" spans="1:22" ht="12.75">
      <c r="A755" s="152" t="e">
        <f>#REF!</f>
        <v>#REF!</v>
      </c>
      <c r="B755" s="152" t="e">
        <f>#REF!</f>
        <v>#REF!</v>
      </c>
      <c r="C755" s="150" t="e">
        <f>#REF!</f>
        <v>#REF!</v>
      </c>
      <c r="D755" s="152" t="e">
        <f>#REF!</f>
        <v>#REF!</v>
      </c>
      <c r="E755" s="199" t="e">
        <f>#REF!</f>
        <v>#REF!</v>
      </c>
      <c r="F755" s="152"/>
      <c r="G755" s="152"/>
      <c r="H755" s="115"/>
      <c r="I755" s="115"/>
      <c r="J755" s="115"/>
      <c r="K755" s="115"/>
      <c r="L755" s="115"/>
      <c r="M755" s="115"/>
      <c r="N755" s="115"/>
      <c r="O755" s="115"/>
      <c r="P755" s="115"/>
      <c r="Q755" s="115"/>
      <c r="R755" s="115"/>
      <c r="S755" s="115"/>
      <c r="T755" s="115"/>
      <c r="U755" s="115"/>
      <c r="V755" s="115"/>
    </row>
    <row r="756" spans="1:22" ht="12.75">
      <c r="A756" s="152" t="e">
        <f>#REF!</f>
        <v>#REF!</v>
      </c>
      <c r="B756" s="152" t="e">
        <f>#REF!</f>
        <v>#REF!</v>
      </c>
      <c r="C756" s="150" t="e">
        <f>#REF!</f>
        <v>#REF!</v>
      </c>
      <c r="D756" s="152" t="e">
        <f>#REF!</f>
        <v>#REF!</v>
      </c>
      <c r="E756" s="199" t="e">
        <f>#REF!</f>
        <v>#REF!</v>
      </c>
      <c r="F756" s="152"/>
      <c r="G756" s="152"/>
      <c r="H756" s="115"/>
      <c r="I756" s="115"/>
      <c r="J756" s="115"/>
      <c r="K756" s="115"/>
      <c r="L756" s="115"/>
      <c r="M756" s="115"/>
      <c r="N756" s="115"/>
      <c r="O756" s="115"/>
      <c r="P756" s="115"/>
      <c r="Q756" s="115"/>
      <c r="R756" s="115"/>
      <c r="S756" s="115"/>
      <c r="T756" s="115"/>
      <c r="U756" s="115"/>
      <c r="V756" s="115"/>
    </row>
    <row r="757" spans="1:22" ht="12.75">
      <c r="A757" s="152" t="e">
        <f>#REF!</f>
        <v>#REF!</v>
      </c>
      <c r="B757" s="152" t="e">
        <f>#REF!</f>
        <v>#REF!</v>
      </c>
      <c r="C757" s="150" t="e">
        <f>#REF!</f>
        <v>#REF!</v>
      </c>
      <c r="D757" s="152" t="e">
        <f>#REF!</f>
        <v>#REF!</v>
      </c>
      <c r="E757" s="199" t="e">
        <f>#REF!</f>
        <v>#REF!</v>
      </c>
      <c r="F757" s="152"/>
      <c r="G757" s="152"/>
      <c r="H757" s="115"/>
      <c r="I757" s="115"/>
      <c r="J757" s="115"/>
      <c r="K757" s="115"/>
      <c r="L757" s="115"/>
      <c r="M757" s="115"/>
      <c r="N757" s="115"/>
      <c r="O757" s="115"/>
      <c r="P757" s="115"/>
      <c r="Q757" s="115"/>
      <c r="R757" s="115"/>
      <c r="S757" s="115"/>
      <c r="T757" s="115"/>
      <c r="U757" s="115"/>
      <c r="V757" s="115"/>
    </row>
    <row r="758" spans="1:22" ht="12.75">
      <c r="A758" s="152" t="e">
        <f>#REF!</f>
        <v>#REF!</v>
      </c>
      <c r="B758" s="152" t="e">
        <f>#REF!</f>
        <v>#REF!</v>
      </c>
      <c r="C758" s="150" t="e">
        <f>#REF!</f>
        <v>#REF!</v>
      </c>
      <c r="D758" s="152" t="e">
        <f>#REF!</f>
        <v>#REF!</v>
      </c>
      <c r="E758" s="199" t="e">
        <f>#REF!</f>
        <v>#REF!</v>
      </c>
      <c r="F758" s="152"/>
      <c r="G758" s="152"/>
      <c r="H758" s="115"/>
      <c r="I758" s="115"/>
      <c r="J758" s="115"/>
      <c r="K758" s="115"/>
      <c r="L758" s="115"/>
      <c r="M758" s="115"/>
      <c r="N758" s="115"/>
      <c r="O758" s="115"/>
      <c r="P758" s="115"/>
      <c r="Q758" s="115"/>
      <c r="R758" s="115"/>
      <c r="S758" s="115"/>
      <c r="T758" s="115"/>
      <c r="U758" s="115"/>
      <c r="V758" s="115"/>
    </row>
    <row r="759" spans="1:22" ht="12.75">
      <c r="A759" s="152" t="e">
        <f>#REF!</f>
        <v>#REF!</v>
      </c>
      <c r="B759" s="152" t="e">
        <f>#REF!</f>
        <v>#REF!</v>
      </c>
      <c r="C759" s="150" t="e">
        <f>#REF!</f>
        <v>#REF!</v>
      </c>
      <c r="D759" s="152" t="e">
        <f>#REF!</f>
        <v>#REF!</v>
      </c>
      <c r="E759" s="199" t="e">
        <f>#REF!</f>
        <v>#REF!</v>
      </c>
      <c r="F759" s="152"/>
      <c r="G759" s="152"/>
      <c r="H759" s="115"/>
      <c r="I759" s="115"/>
      <c r="J759" s="115"/>
      <c r="K759" s="115"/>
      <c r="L759" s="115"/>
      <c r="M759" s="115"/>
      <c r="N759" s="115"/>
      <c r="O759" s="115"/>
      <c r="P759" s="115"/>
      <c r="Q759" s="115"/>
      <c r="R759" s="115"/>
      <c r="S759" s="115"/>
      <c r="T759" s="115"/>
      <c r="U759" s="115"/>
      <c r="V759" s="115"/>
    </row>
    <row r="760" spans="1:22" ht="12.75">
      <c r="A760" s="152" t="e">
        <f>#REF!</f>
        <v>#REF!</v>
      </c>
      <c r="B760" s="152" t="e">
        <f>#REF!</f>
        <v>#REF!</v>
      </c>
      <c r="C760" s="150" t="e">
        <f>#REF!</f>
        <v>#REF!</v>
      </c>
      <c r="D760" s="152" t="e">
        <f>#REF!</f>
        <v>#REF!</v>
      </c>
      <c r="E760" s="199" t="e">
        <f>#REF!</f>
        <v>#REF!</v>
      </c>
      <c r="F760" s="152"/>
      <c r="G760" s="152"/>
      <c r="H760" s="115"/>
      <c r="I760" s="115"/>
      <c r="J760" s="115"/>
      <c r="K760" s="115"/>
      <c r="L760" s="115"/>
      <c r="M760" s="115"/>
      <c r="N760" s="115"/>
      <c r="O760" s="115"/>
      <c r="P760" s="115"/>
      <c r="Q760" s="115"/>
      <c r="R760" s="115"/>
      <c r="S760" s="115"/>
      <c r="T760" s="115"/>
      <c r="U760" s="115"/>
      <c r="V760" s="115"/>
    </row>
    <row r="761" spans="1:22" ht="12.75">
      <c r="A761" s="152" t="e">
        <f>#REF!</f>
        <v>#REF!</v>
      </c>
      <c r="B761" s="152" t="e">
        <f>#REF!</f>
        <v>#REF!</v>
      </c>
      <c r="C761" s="150" t="e">
        <f>#REF!</f>
        <v>#REF!</v>
      </c>
      <c r="D761" s="152" t="e">
        <f>#REF!</f>
        <v>#REF!</v>
      </c>
      <c r="E761" s="199" t="e">
        <f>#REF!</f>
        <v>#REF!</v>
      </c>
      <c r="F761" s="152"/>
      <c r="G761" s="152"/>
      <c r="H761" s="115"/>
      <c r="I761" s="115"/>
      <c r="J761" s="115"/>
      <c r="K761" s="115"/>
      <c r="L761" s="115"/>
      <c r="M761" s="115"/>
      <c r="N761" s="115"/>
      <c r="O761" s="115"/>
      <c r="P761" s="115"/>
      <c r="Q761" s="115"/>
      <c r="R761" s="115"/>
      <c r="S761" s="115"/>
      <c r="T761" s="115"/>
      <c r="U761" s="115"/>
      <c r="V761" s="115"/>
    </row>
    <row r="762" spans="1:22" ht="12.75">
      <c r="A762" s="152" t="e">
        <f>#REF!</f>
        <v>#REF!</v>
      </c>
      <c r="B762" s="152" t="e">
        <f>#REF!</f>
        <v>#REF!</v>
      </c>
      <c r="C762" s="150" t="e">
        <f>#REF!</f>
        <v>#REF!</v>
      </c>
      <c r="D762" s="152" t="e">
        <f>#REF!</f>
        <v>#REF!</v>
      </c>
      <c r="E762" s="199" t="e">
        <f>#REF!</f>
        <v>#REF!</v>
      </c>
      <c r="F762" s="152"/>
      <c r="G762" s="152"/>
      <c r="H762" s="115"/>
      <c r="I762" s="115"/>
      <c r="J762" s="115"/>
      <c r="K762" s="115"/>
      <c r="L762" s="115"/>
      <c r="M762" s="115"/>
      <c r="N762" s="115"/>
      <c r="O762" s="115"/>
      <c r="P762" s="115"/>
      <c r="Q762" s="115"/>
      <c r="R762" s="115"/>
      <c r="S762" s="115"/>
      <c r="T762" s="115"/>
      <c r="U762" s="115"/>
      <c r="V762" s="115"/>
    </row>
    <row r="763" spans="1:22" ht="12.75">
      <c r="A763" s="152" t="e">
        <f>#REF!</f>
        <v>#REF!</v>
      </c>
      <c r="B763" s="152" t="e">
        <f>#REF!</f>
        <v>#REF!</v>
      </c>
      <c r="C763" s="150" t="e">
        <f>#REF!</f>
        <v>#REF!</v>
      </c>
      <c r="D763" s="152" t="e">
        <f>#REF!</f>
        <v>#REF!</v>
      </c>
      <c r="E763" s="199" t="e">
        <f>#REF!</f>
        <v>#REF!</v>
      </c>
      <c r="F763" s="152"/>
      <c r="G763" s="152"/>
      <c r="H763" s="115"/>
      <c r="I763" s="115"/>
      <c r="J763" s="115"/>
      <c r="K763" s="115"/>
      <c r="L763" s="115"/>
      <c r="M763" s="115"/>
      <c r="N763" s="115"/>
      <c r="O763" s="115"/>
      <c r="P763" s="115"/>
      <c r="Q763" s="115"/>
      <c r="R763" s="115"/>
      <c r="S763" s="115"/>
      <c r="T763" s="115"/>
      <c r="U763" s="115"/>
      <c r="V763" s="115"/>
    </row>
    <row r="764" spans="1:22" ht="12.75">
      <c r="A764" s="152" t="e">
        <f>#REF!</f>
        <v>#REF!</v>
      </c>
      <c r="B764" s="152" t="e">
        <f>#REF!</f>
        <v>#REF!</v>
      </c>
      <c r="C764" s="150" t="e">
        <f>#REF!</f>
        <v>#REF!</v>
      </c>
      <c r="D764" s="152" t="e">
        <f>#REF!</f>
        <v>#REF!</v>
      </c>
      <c r="E764" s="199" t="e">
        <f>#REF!</f>
        <v>#REF!</v>
      </c>
      <c r="F764" s="152"/>
      <c r="G764" s="152"/>
      <c r="H764" s="115"/>
      <c r="I764" s="115"/>
      <c r="J764" s="115"/>
      <c r="K764" s="115"/>
      <c r="L764" s="115"/>
      <c r="M764" s="115"/>
      <c r="N764" s="115"/>
      <c r="O764" s="115"/>
      <c r="P764" s="115"/>
      <c r="Q764" s="115"/>
      <c r="R764" s="115"/>
      <c r="S764" s="115"/>
      <c r="T764" s="115"/>
      <c r="U764" s="115"/>
      <c r="V764" s="115"/>
    </row>
    <row r="765" spans="1:22" ht="12.75">
      <c r="A765" s="152" t="e">
        <f>#REF!</f>
        <v>#REF!</v>
      </c>
      <c r="B765" s="152" t="e">
        <f>#REF!</f>
        <v>#REF!</v>
      </c>
      <c r="C765" s="150" t="e">
        <f>#REF!</f>
        <v>#REF!</v>
      </c>
      <c r="D765" s="152" t="e">
        <f>#REF!</f>
        <v>#REF!</v>
      </c>
      <c r="E765" s="199" t="e">
        <f>#REF!</f>
        <v>#REF!</v>
      </c>
      <c r="F765" s="152"/>
      <c r="G765" s="152"/>
      <c r="H765" s="115"/>
      <c r="I765" s="115"/>
      <c r="J765" s="115"/>
      <c r="K765" s="115"/>
      <c r="L765" s="115"/>
      <c r="M765" s="115"/>
      <c r="N765" s="115"/>
      <c r="O765" s="115"/>
      <c r="P765" s="115"/>
      <c r="Q765" s="115"/>
      <c r="R765" s="115"/>
      <c r="S765" s="115"/>
      <c r="T765" s="115"/>
      <c r="U765" s="115"/>
      <c r="V765" s="115"/>
    </row>
    <row r="766" spans="1:22" ht="12.75">
      <c r="A766" s="152" t="e">
        <f>#REF!</f>
        <v>#REF!</v>
      </c>
      <c r="B766" s="152" t="e">
        <f>#REF!</f>
        <v>#REF!</v>
      </c>
      <c r="C766" s="150" t="e">
        <f>#REF!</f>
        <v>#REF!</v>
      </c>
      <c r="D766" s="152" t="e">
        <f>#REF!</f>
        <v>#REF!</v>
      </c>
      <c r="E766" s="199" t="e">
        <f>#REF!</f>
        <v>#REF!</v>
      </c>
      <c r="F766" s="152"/>
      <c r="G766" s="152"/>
      <c r="H766" s="115"/>
      <c r="I766" s="115"/>
      <c r="J766" s="115"/>
      <c r="K766" s="115"/>
      <c r="L766" s="115"/>
      <c r="M766" s="115"/>
      <c r="N766" s="115"/>
      <c r="O766" s="115"/>
      <c r="P766" s="115"/>
      <c r="Q766" s="115"/>
      <c r="R766" s="115"/>
      <c r="S766" s="115"/>
      <c r="T766" s="115"/>
      <c r="U766" s="115"/>
      <c r="V766" s="115"/>
    </row>
    <row r="767" spans="1:22" ht="12.75">
      <c r="A767" s="152" t="e">
        <f>#REF!</f>
        <v>#REF!</v>
      </c>
      <c r="B767" s="152" t="e">
        <f>#REF!</f>
        <v>#REF!</v>
      </c>
      <c r="C767" s="150" t="e">
        <f>#REF!</f>
        <v>#REF!</v>
      </c>
      <c r="D767" s="152" t="e">
        <f>#REF!</f>
        <v>#REF!</v>
      </c>
      <c r="E767" s="199" t="e">
        <f>#REF!</f>
        <v>#REF!</v>
      </c>
      <c r="F767" s="152"/>
      <c r="G767" s="152"/>
      <c r="H767" s="115"/>
      <c r="I767" s="115"/>
      <c r="J767" s="115"/>
      <c r="K767" s="115"/>
      <c r="L767" s="115"/>
      <c r="M767" s="115"/>
      <c r="N767" s="115"/>
      <c r="O767" s="115"/>
      <c r="P767" s="115"/>
      <c r="Q767" s="115"/>
      <c r="R767" s="115"/>
      <c r="S767" s="115"/>
      <c r="T767" s="115"/>
      <c r="U767" s="115"/>
      <c r="V767" s="115"/>
    </row>
    <row r="768" spans="1:22" ht="12.75">
      <c r="A768" s="152" t="e">
        <f>#REF!</f>
        <v>#REF!</v>
      </c>
      <c r="B768" s="152" t="e">
        <f>#REF!</f>
        <v>#REF!</v>
      </c>
      <c r="C768" s="150" t="e">
        <f>#REF!</f>
        <v>#REF!</v>
      </c>
      <c r="D768" s="152" t="e">
        <f>#REF!</f>
        <v>#REF!</v>
      </c>
      <c r="E768" s="199" t="e">
        <f>#REF!</f>
        <v>#REF!</v>
      </c>
      <c r="F768" s="152"/>
      <c r="G768" s="152"/>
      <c r="H768" s="115"/>
      <c r="I768" s="115"/>
      <c r="J768" s="115"/>
      <c r="K768" s="115"/>
      <c r="L768" s="115"/>
      <c r="M768" s="115"/>
      <c r="N768" s="115"/>
      <c r="O768" s="115"/>
      <c r="P768" s="115"/>
      <c r="Q768" s="115"/>
      <c r="R768" s="115"/>
      <c r="S768" s="115"/>
      <c r="T768" s="115"/>
      <c r="U768" s="115"/>
      <c r="V768" s="115"/>
    </row>
    <row r="769" spans="1:22" ht="12.75">
      <c r="A769" s="152" t="e">
        <f>#REF!</f>
        <v>#REF!</v>
      </c>
      <c r="B769" s="152" t="e">
        <f>#REF!</f>
        <v>#REF!</v>
      </c>
      <c r="C769" s="150" t="e">
        <f>#REF!</f>
        <v>#REF!</v>
      </c>
      <c r="D769" s="152" t="e">
        <f>#REF!</f>
        <v>#REF!</v>
      </c>
      <c r="E769" s="199" t="e">
        <f>#REF!</f>
        <v>#REF!</v>
      </c>
      <c r="F769" s="152"/>
      <c r="G769" s="152"/>
      <c r="H769" s="115"/>
      <c r="I769" s="115"/>
      <c r="J769" s="115"/>
      <c r="K769" s="115"/>
      <c r="L769" s="115"/>
      <c r="M769" s="115"/>
      <c r="N769" s="115"/>
      <c r="O769" s="115"/>
      <c r="P769" s="115"/>
      <c r="Q769" s="115"/>
      <c r="R769" s="115"/>
      <c r="S769" s="115"/>
      <c r="T769" s="115"/>
      <c r="U769" s="115"/>
      <c r="V769" s="115"/>
    </row>
    <row r="770" spans="1:22" ht="12.75">
      <c r="A770" s="152" t="e">
        <f>#REF!</f>
        <v>#REF!</v>
      </c>
      <c r="B770" s="152" t="e">
        <f>#REF!</f>
        <v>#REF!</v>
      </c>
      <c r="C770" s="150" t="e">
        <f>#REF!</f>
        <v>#REF!</v>
      </c>
      <c r="D770" s="152" t="e">
        <f>#REF!</f>
        <v>#REF!</v>
      </c>
      <c r="E770" s="199" t="e">
        <f>#REF!</f>
        <v>#REF!</v>
      </c>
      <c r="F770" s="152"/>
      <c r="G770" s="152"/>
      <c r="H770" s="115"/>
      <c r="I770" s="115"/>
      <c r="J770" s="115"/>
      <c r="K770" s="115"/>
      <c r="L770" s="115"/>
      <c r="M770" s="115"/>
      <c r="N770" s="115"/>
      <c r="O770" s="115"/>
      <c r="P770" s="115"/>
      <c r="Q770" s="115"/>
      <c r="R770" s="115"/>
      <c r="S770" s="115"/>
      <c r="T770" s="115"/>
      <c r="U770" s="115"/>
      <c r="V770" s="115"/>
    </row>
    <row r="771" spans="1:22" ht="12.75">
      <c r="A771" s="152" t="e">
        <f>#REF!</f>
        <v>#REF!</v>
      </c>
      <c r="B771" s="152" t="e">
        <f>#REF!</f>
        <v>#REF!</v>
      </c>
      <c r="C771" s="150" t="e">
        <f>#REF!</f>
        <v>#REF!</v>
      </c>
      <c r="D771" s="152" t="e">
        <f>#REF!</f>
        <v>#REF!</v>
      </c>
      <c r="E771" s="199" t="e">
        <f>#REF!</f>
        <v>#REF!</v>
      </c>
      <c r="F771" s="152"/>
      <c r="G771" s="152"/>
      <c r="H771" s="115"/>
      <c r="I771" s="115"/>
      <c r="J771" s="115"/>
      <c r="K771" s="115"/>
      <c r="L771" s="115"/>
      <c r="M771" s="115"/>
      <c r="N771" s="115"/>
      <c r="O771" s="115"/>
      <c r="P771" s="115"/>
      <c r="Q771" s="115"/>
      <c r="R771" s="115"/>
      <c r="S771" s="115"/>
      <c r="T771" s="115"/>
      <c r="U771" s="115"/>
      <c r="V771" s="115"/>
    </row>
    <row r="772" spans="1:22" ht="12.75">
      <c r="A772" s="152" t="e">
        <f>#REF!</f>
        <v>#REF!</v>
      </c>
      <c r="B772" s="152" t="e">
        <f>#REF!</f>
        <v>#REF!</v>
      </c>
      <c r="C772" s="150" t="e">
        <f>#REF!</f>
        <v>#REF!</v>
      </c>
      <c r="D772" s="152" t="e">
        <f>#REF!</f>
        <v>#REF!</v>
      </c>
      <c r="E772" s="199" t="e">
        <f>#REF!</f>
        <v>#REF!</v>
      </c>
      <c r="F772" s="152"/>
      <c r="G772" s="152"/>
      <c r="H772" s="115"/>
      <c r="I772" s="115"/>
      <c r="J772" s="115"/>
      <c r="K772" s="115"/>
      <c r="L772" s="115"/>
      <c r="M772" s="115"/>
      <c r="N772" s="115"/>
      <c r="O772" s="115"/>
      <c r="P772" s="115"/>
      <c r="Q772" s="115"/>
      <c r="R772" s="115"/>
      <c r="S772" s="115"/>
      <c r="T772" s="115"/>
      <c r="U772" s="115"/>
      <c r="V772" s="115"/>
    </row>
    <row r="773" spans="1:22" ht="12.75">
      <c r="A773" s="152" t="e">
        <f>#REF!</f>
        <v>#REF!</v>
      </c>
      <c r="B773" s="152" t="e">
        <f>#REF!</f>
        <v>#REF!</v>
      </c>
      <c r="C773" s="150" t="e">
        <f>#REF!</f>
        <v>#REF!</v>
      </c>
      <c r="D773" s="152" t="e">
        <f>#REF!</f>
        <v>#REF!</v>
      </c>
      <c r="E773" s="199" t="e">
        <f>#REF!</f>
        <v>#REF!</v>
      </c>
      <c r="F773" s="152"/>
      <c r="G773" s="152"/>
      <c r="H773" s="115"/>
      <c r="I773" s="115"/>
      <c r="J773" s="115"/>
      <c r="K773" s="115"/>
      <c r="L773" s="115"/>
      <c r="M773" s="115"/>
      <c r="N773" s="115"/>
      <c r="O773" s="115"/>
      <c r="P773" s="115"/>
      <c r="Q773" s="115"/>
      <c r="R773" s="115"/>
      <c r="S773" s="115"/>
      <c r="T773" s="115"/>
      <c r="U773" s="115"/>
      <c r="V773" s="115"/>
    </row>
    <row r="774" spans="1:22" ht="12.75">
      <c r="A774" s="152" t="e">
        <f>#REF!</f>
        <v>#REF!</v>
      </c>
      <c r="B774" s="152" t="e">
        <f>#REF!</f>
        <v>#REF!</v>
      </c>
      <c r="C774" s="150" t="e">
        <f>#REF!</f>
        <v>#REF!</v>
      </c>
      <c r="D774" s="152" t="e">
        <f>#REF!</f>
        <v>#REF!</v>
      </c>
      <c r="E774" s="199" t="e">
        <f>#REF!</f>
        <v>#REF!</v>
      </c>
      <c r="F774" s="152"/>
      <c r="G774" s="152"/>
      <c r="H774" s="115"/>
      <c r="I774" s="115"/>
      <c r="J774" s="115"/>
      <c r="K774" s="115"/>
      <c r="L774" s="115"/>
      <c r="M774" s="115"/>
      <c r="N774" s="115"/>
      <c r="O774" s="115"/>
      <c r="P774" s="115"/>
      <c r="Q774" s="115"/>
      <c r="R774" s="115"/>
      <c r="S774" s="115"/>
      <c r="T774" s="115"/>
      <c r="U774" s="115"/>
      <c r="V774" s="115"/>
    </row>
    <row r="775" spans="1:22" ht="12.75">
      <c r="A775" s="152" t="e">
        <f>#REF!</f>
        <v>#REF!</v>
      </c>
      <c r="B775" s="152" t="e">
        <f>#REF!</f>
        <v>#REF!</v>
      </c>
      <c r="C775" s="150" t="e">
        <f>#REF!</f>
        <v>#REF!</v>
      </c>
      <c r="D775" s="152" t="e">
        <f>#REF!</f>
        <v>#REF!</v>
      </c>
      <c r="E775" s="199" t="e">
        <f>#REF!</f>
        <v>#REF!</v>
      </c>
      <c r="F775" s="152"/>
      <c r="G775" s="152"/>
      <c r="H775" s="115"/>
      <c r="I775" s="115"/>
      <c r="J775" s="115"/>
      <c r="K775" s="115"/>
      <c r="L775" s="115"/>
      <c r="M775" s="115"/>
      <c r="N775" s="115"/>
      <c r="O775" s="115"/>
      <c r="P775" s="115"/>
      <c r="Q775" s="115"/>
      <c r="R775" s="115"/>
      <c r="S775" s="115"/>
      <c r="T775" s="115"/>
      <c r="U775" s="115"/>
      <c r="V775" s="115"/>
    </row>
    <row r="776" spans="1:22" ht="12.75">
      <c r="A776" s="152" t="e">
        <f>#REF!</f>
        <v>#REF!</v>
      </c>
      <c r="B776" s="152" t="e">
        <f>#REF!</f>
        <v>#REF!</v>
      </c>
      <c r="C776" s="150" t="e">
        <f>#REF!</f>
        <v>#REF!</v>
      </c>
      <c r="D776" s="152" t="e">
        <f>#REF!</f>
        <v>#REF!</v>
      </c>
      <c r="E776" s="199" t="e">
        <f>#REF!</f>
        <v>#REF!</v>
      </c>
      <c r="F776" s="152"/>
      <c r="G776" s="152"/>
      <c r="H776" s="115"/>
      <c r="I776" s="115"/>
      <c r="J776" s="115"/>
      <c r="K776" s="115"/>
      <c r="L776" s="115"/>
      <c r="M776" s="115"/>
      <c r="N776" s="115"/>
      <c r="O776" s="115"/>
      <c r="P776" s="115"/>
      <c r="Q776" s="115"/>
      <c r="R776" s="115"/>
      <c r="S776" s="115"/>
      <c r="T776" s="115"/>
      <c r="U776" s="115"/>
      <c r="V776" s="115"/>
    </row>
    <row r="777" spans="1:22" ht="12.75">
      <c r="A777" s="152" t="e">
        <f>#REF!</f>
        <v>#REF!</v>
      </c>
      <c r="B777" s="152" t="e">
        <f>#REF!</f>
        <v>#REF!</v>
      </c>
      <c r="C777" s="150" t="e">
        <f>#REF!</f>
        <v>#REF!</v>
      </c>
      <c r="D777" s="152" t="e">
        <f>#REF!</f>
        <v>#REF!</v>
      </c>
      <c r="E777" s="199" t="e">
        <f>#REF!</f>
        <v>#REF!</v>
      </c>
      <c r="F777" s="152"/>
      <c r="G777" s="152"/>
      <c r="H777" s="115"/>
      <c r="I777" s="115"/>
      <c r="J777" s="115"/>
      <c r="K777" s="115"/>
      <c r="L777" s="115"/>
      <c r="M777" s="115"/>
      <c r="N777" s="115"/>
      <c r="O777" s="115"/>
      <c r="P777" s="115"/>
      <c r="Q777" s="115"/>
      <c r="R777" s="115"/>
      <c r="S777" s="115"/>
      <c r="T777" s="115"/>
      <c r="U777" s="115"/>
      <c r="V777" s="115"/>
    </row>
    <row r="778" spans="1:22" ht="12.75">
      <c r="A778" s="152" t="e">
        <f>#REF!</f>
        <v>#REF!</v>
      </c>
      <c r="B778" s="152" t="e">
        <f>#REF!</f>
        <v>#REF!</v>
      </c>
      <c r="C778" s="150" t="e">
        <f>#REF!</f>
        <v>#REF!</v>
      </c>
      <c r="D778" s="152" t="e">
        <f>#REF!</f>
        <v>#REF!</v>
      </c>
      <c r="E778" s="199" t="e">
        <f>#REF!</f>
        <v>#REF!</v>
      </c>
      <c r="F778" s="152"/>
      <c r="G778" s="152"/>
      <c r="H778" s="115"/>
      <c r="I778" s="115"/>
      <c r="J778" s="115"/>
      <c r="K778" s="115"/>
      <c r="L778" s="115"/>
      <c r="M778" s="115"/>
      <c r="N778" s="115"/>
      <c r="O778" s="115"/>
      <c r="P778" s="115"/>
      <c r="Q778" s="115"/>
      <c r="R778" s="115"/>
      <c r="S778" s="115"/>
      <c r="T778" s="115"/>
      <c r="U778" s="115"/>
      <c r="V778" s="115"/>
    </row>
    <row r="779" spans="1:22" ht="12.75">
      <c r="A779" s="152" t="e">
        <f>#REF!</f>
        <v>#REF!</v>
      </c>
      <c r="B779" s="152" t="e">
        <f>#REF!</f>
        <v>#REF!</v>
      </c>
      <c r="C779" s="150" t="e">
        <f>#REF!</f>
        <v>#REF!</v>
      </c>
      <c r="D779" s="152" t="e">
        <f>#REF!</f>
        <v>#REF!</v>
      </c>
      <c r="E779" s="199" t="e">
        <f>#REF!</f>
        <v>#REF!</v>
      </c>
      <c r="F779" s="152"/>
      <c r="G779" s="152"/>
      <c r="H779" s="115"/>
      <c r="I779" s="115"/>
      <c r="J779" s="115"/>
      <c r="K779" s="115"/>
      <c r="L779" s="115"/>
      <c r="M779" s="115"/>
      <c r="N779" s="115"/>
      <c r="O779" s="115"/>
      <c r="P779" s="115"/>
      <c r="Q779" s="115"/>
      <c r="R779" s="115"/>
      <c r="S779" s="115"/>
      <c r="T779" s="115"/>
      <c r="U779" s="115"/>
      <c r="V779" s="115"/>
    </row>
    <row r="780" spans="1:22" ht="12.75">
      <c r="A780" s="152" t="e">
        <f>#REF!</f>
        <v>#REF!</v>
      </c>
      <c r="B780" s="152" t="e">
        <f>#REF!</f>
        <v>#REF!</v>
      </c>
      <c r="C780" s="150" t="e">
        <f>#REF!</f>
        <v>#REF!</v>
      </c>
      <c r="D780" s="152" t="e">
        <f>#REF!</f>
        <v>#REF!</v>
      </c>
      <c r="E780" s="199" t="e">
        <f>#REF!</f>
        <v>#REF!</v>
      </c>
      <c r="F780" s="152"/>
      <c r="G780" s="152"/>
      <c r="H780" s="115"/>
      <c r="I780" s="115"/>
      <c r="J780" s="115"/>
      <c r="K780" s="115"/>
      <c r="L780" s="115"/>
      <c r="M780" s="115"/>
      <c r="N780" s="115"/>
      <c r="O780" s="115"/>
      <c r="P780" s="115"/>
      <c r="Q780" s="115"/>
      <c r="R780" s="115"/>
      <c r="S780" s="115"/>
      <c r="T780" s="115"/>
      <c r="U780" s="115"/>
      <c r="V780" s="115"/>
    </row>
    <row r="781" spans="1:22" ht="12.75">
      <c r="A781" s="152" t="e">
        <f>#REF!</f>
        <v>#REF!</v>
      </c>
      <c r="B781" s="152" t="e">
        <f>#REF!</f>
        <v>#REF!</v>
      </c>
      <c r="C781" s="150" t="e">
        <f>#REF!</f>
        <v>#REF!</v>
      </c>
      <c r="D781" s="152" t="e">
        <f>#REF!</f>
        <v>#REF!</v>
      </c>
      <c r="E781" s="199" t="e">
        <f>#REF!</f>
        <v>#REF!</v>
      </c>
      <c r="F781" s="152"/>
      <c r="G781" s="152"/>
      <c r="H781" s="115"/>
      <c r="I781" s="115"/>
      <c r="J781" s="115"/>
      <c r="K781" s="115"/>
      <c r="L781" s="115"/>
      <c r="M781" s="115"/>
      <c r="N781" s="115"/>
      <c r="O781" s="115"/>
      <c r="P781" s="115"/>
      <c r="Q781" s="115"/>
      <c r="R781" s="115"/>
      <c r="S781" s="115"/>
      <c r="T781" s="115"/>
      <c r="U781" s="115"/>
      <c r="V781" s="115"/>
    </row>
    <row r="782" spans="1:22" ht="12.75">
      <c r="A782" s="152" t="e">
        <f>#REF!</f>
        <v>#REF!</v>
      </c>
      <c r="B782" s="152" t="e">
        <f>#REF!</f>
        <v>#REF!</v>
      </c>
      <c r="C782" s="150" t="e">
        <f>#REF!</f>
        <v>#REF!</v>
      </c>
      <c r="D782" s="152" t="e">
        <f>#REF!</f>
        <v>#REF!</v>
      </c>
      <c r="E782" s="199" t="e">
        <f>#REF!</f>
        <v>#REF!</v>
      </c>
      <c r="F782" s="152"/>
      <c r="G782" s="152"/>
      <c r="H782" s="115"/>
      <c r="I782" s="115"/>
      <c r="J782" s="115"/>
      <c r="K782" s="115"/>
      <c r="L782" s="115"/>
      <c r="M782" s="115"/>
      <c r="N782" s="115"/>
      <c r="O782" s="115"/>
      <c r="P782" s="115"/>
      <c r="Q782" s="115"/>
      <c r="R782" s="115"/>
      <c r="S782" s="115"/>
      <c r="T782" s="115"/>
      <c r="U782" s="115"/>
      <c r="V782" s="115"/>
    </row>
    <row r="783" spans="1:22" ht="12.75">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row>
    <row r="784" spans="1:22" ht="12.75">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row>
    <row r="785" spans="1:22" ht="12.7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row>
    <row r="786" spans="1:22" ht="12.75">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row>
    <row r="787" spans="1:22" ht="12.75">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row>
    <row r="788" spans="1:22" ht="12.75">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row>
    <row r="789" spans="1:22" ht="12.75">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row>
    <row r="790" spans="1:22" ht="12.75">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row>
    <row r="791" spans="1:22" ht="12.75">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row>
    <row r="792" spans="1:22" ht="12.75">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row>
    <row r="793" spans="1:22" ht="12.75">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row>
    <row r="794" spans="1:22" ht="12.75">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row>
    <row r="795" spans="1:22" ht="12.7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row>
    <row r="796" spans="1:22" ht="12.75">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row>
    <row r="797" spans="1:22" ht="12.75">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row>
    <row r="798" spans="1:22" ht="12.75">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row>
    <row r="799" spans="1:22" ht="12.75">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row>
    <row r="800" spans="1:22" ht="12.75">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row>
    <row r="801" spans="1:22" ht="12.75">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row>
    <row r="802" spans="1:22" ht="12.75">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row>
    <row r="803" spans="1:22" ht="12.75">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row>
    <row r="804" spans="1:22" ht="12.75">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row>
    <row r="805" spans="1:22" ht="12.7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row>
    <row r="806" spans="1:22" ht="12.75">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row>
    <row r="807" spans="1:22" ht="12.75">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row>
    <row r="808" spans="1:22" ht="12.75">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row>
    <row r="809" spans="1:22" ht="12.75">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row>
    <row r="810" spans="1:22" ht="12.75">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row>
    <row r="811" spans="1:22" ht="12.75">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row>
    <row r="812" spans="1:22" ht="12.75">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row>
    <row r="813" spans="1:22" ht="12.75">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row>
    <row r="814" spans="1:22" ht="12.75">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row>
    <row r="815" spans="1:22" ht="12.7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row>
    <row r="816" spans="1:22" ht="12.75">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row>
    <row r="817" spans="1:22" ht="12.75">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row>
    <row r="818" spans="1:22" ht="12.75">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row>
    <row r="819" spans="1:22" ht="12.75">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row>
    <row r="820" spans="1:22" ht="12.75">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row>
    <row r="821" spans="1:22" ht="12.75">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row>
    <row r="822" spans="1:22" ht="12.75">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row>
    <row r="823" spans="1:22" ht="12.75">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row>
    <row r="824" spans="1:22" ht="12.75">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row>
    <row r="825" spans="1:22" ht="12.7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row>
    <row r="826" spans="1:22" ht="12.75">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row>
    <row r="827" spans="1:22" ht="12.75">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row>
    <row r="828" spans="1:22" ht="12.75">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row>
    <row r="829" spans="1:22" ht="12.75">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row>
    <row r="830" spans="1:22" ht="12.75">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row>
    <row r="831" spans="1:22" ht="12.75">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row>
    <row r="832" spans="1:22" ht="12.75">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row>
    <row r="833" spans="1:22" ht="12.75">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row>
    <row r="834" spans="1:22" ht="12.75">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row>
    <row r="835" spans="1:22" ht="12.7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row>
    <row r="836" spans="1:22" ht="12.75">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row>
    <row r="837" spans="1:22" ht="12.75">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row>
    <row r="838" spans="1:22" ht="12.75">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row>
    <row r="839" spans="1:22" ht="12.75">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row>
    <row r="840" spans="1:22" ht="12.75">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row>
    <row r="841" spans="1:22" ht="12.75">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row>
    <row r="842" spans="1:22" ht="12.75">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row>
    <row r="843" spans="1:22" ht="12.75">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row>
    <row r="844" spans="1:22" ht="12.75">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row>
    <row r="845" spans="1:22" ht="12.7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row>
    <row r="846" spans="1:22" ht="12.75">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row>
    <row r="847" spans="1:22" ht="12.75">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row>
    <row r="848" spans="1:22" ht="12.75">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row>
    <row r="849" spans="1:22" ht="12.75">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row>
    <row r="850" spans="1:22" ht="12.75">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row>
    <row r="851" spans="1:22" ht="12.75">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row>
    <row r="852" spans="1:22" ht="12.75">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row>
    <row r="853" spans="1:22" ht="12.75">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row>
    <row r="854" spans="1:22" ht="12.75">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row>
    <row r="855" spans="1:22" ht="12.7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row>
    <row r="856" spans="1:22" ht="12.75">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row>
    <row r="857" spans="1:22" ht="12.75">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row>
    <row r="858" spans="1:22" ht="12.75">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row>
    <row r="859" spans="1:22" ht="12.75">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row>
    <row r="860" spans="1:22" ht="12.75">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row>
    <row r="861" spans="1:22" ht="12.75">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row>
    <row r="862" spans="1:22" ht="12.75">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row>
    <row r="863" spans="1:22" ht="12.75">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row>
    <row r="864" spans="1:22" ht="12.75">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row>
    <row r="865" spans="1:22" ht="12.7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row>
    <row r="866" spans="1:22" ht="12.75">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row>
    <row r="867" spans="1:22" ht="12.75">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row>
    <row r="868" spans="1:22" ht="12.75">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row>
    <row r="869" spans="1:22" ht="12.75">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row>
    <row r="870" spans="1:22" ht="12.75">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row>
    <row r="871" spans="1:22" ht="12.75">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row>
    <row r="872" spans="1:22" ht="12.75">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row>
    <row r="873" spans="1:22" ht="12.75">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row>
    <row r="874" spans="1:22" ht="12.75">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row>
    <row r="875" spans="1:22" ht="12.7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row>
    <row r="876" spans="1:22" ht="12.75">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row>
    <row r="877" spans="1:22" ht="12.75">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row>
    <row r="878" spans="1:22" ht="12.75">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row>
    <row r="879" spans="1:22" ht="12.75">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row>
    <row r="880" spans="1:22" ht="12.75">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row>
    <row r="881" spans="1:22" ht="12.75">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row>
    <row r="882" spans="1:22" ht="12.75">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row>
    <row r="883" spans="1:22" ht="12.75">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row>
    <row r="884" spans="1:22" ht="12.75">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row>
    <row r="885" spans="1:22" ht="12.7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row>
    <row r="886" spans="1:22" ht="12.75">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row>
    <row r="887" spans="1:22" ht="12.75">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row>
    <row r="888" spans="1:22" ht="12.75">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row>
    <row r="889" spans="1:22" ht="12.75">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row>
    <row r="890" spans="1:22" ht="12.75">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row>
    <row r="891" spans="1:22" ht="12.75">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row>
    <row r="892" spans="1:22" ht="12.75">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row>
    <row r="893" spans="1:22" ht="12.75">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row>
    <row r="894" spans="1:22" ht="12.75">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row>
    <row r="895" spans="1:22" ht="12.7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row>
    <row r="896" spans="1:22" ht="12.75">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row>
    <row r="897" spans="1:22" ht="12.75">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row>
    <row r="898" spans="1:22" ht="12.75">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row>
    <row r="899" spans="1:22" ht="12.75">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row>
    <row r="900" spans="1:22" ht="12.75">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row>
    <row r="901" spans="1:22" ht="12.75">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row>
    <row r="902" spans="1:22" ht="12.75">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row>
    <row r="903" spans="1:22" ht="12.75">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row>
    <row r="904" spans="1:22" ht="12.75">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row>
    <row r="905" spans="1:22" ht="12.7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row>
    <row r="906" spans="1:22" ht="12.75">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row>
    <row r="907" spans="1:22" ht="12.75">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row>
    <row r="908" spans="1:22" ht="12.75">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row>
    <row r="909" spans="1:22" ht="12.75">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row>
    <row r="910" spans="1:22" ht="12.75">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row>
    <row r="911" spans="1:22" ht="12.75">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row>
    <row r="912" spans="1:22" ht="12.75">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row>
    <row r="913" spans="1:22" ht="12.75">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row>
    <row r="914" spans="1:22" ht="12.75">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row>
    <row r="915" spans="1:22" ht="12.7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row>
    <row r="916" spans="1:22" ht="12.75">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row>
    <row r="917" spans="1:22" ht="12.75">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row>
    <row r="918" spans="1:22" ht="12.75">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row>
    <row r="919" spans="1:22" ht="12.75">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row>
    <row r="920" spans="1:22" ht="12.75">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row>
    <row r="921" spans="1:22" ht="12.75">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row>
    <row r="922" spans="1:22" ht="12.75">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row>
    <row r="923" spans="1:22" ht="12.75">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row>
    <row r="924" spans="1:22" ht="12.75">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row>
    <row r="925" spans="1:22" ht="12.7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row>
    <row r="926" spans="1:22" ht="12.75">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row>
    <row r="927" spans="1:22" ht="12.75">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row>
    <row r="928" spans="1:22" ht="12.75">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row>
    <row r="929" spans="1:22" ht="12.75">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row>
    <row r="930" spans="1:22" ht="12.75">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row>
    <row r="931" spans="1:22" ht="12.75">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row>
    <row r="932" spans="1:22" ht="12.75">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row>
    <row r="933" spans="1:22" ht="12.75">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row>
    <row r="934" spans="1:22" ht="12.75">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row>
    <row r="935" spans="1:22" ht="12.7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row>
    <row r="936" spans="1:22" ht="12.75">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row>
    <row r="937" spans="1:22" ht="12.75">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row>
    <row r="938" spans="1:22" ht="12.75">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row>
    <row r="939" spans="1:22" ht="12.75">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row>
    <row r="940" spans="1:22" ht="12.75">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row>
    <row r="941" spans="1:22" ht="12.75">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row>
    <row r="942" spans="1:22" ht="12.75">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row>
    <row r="943" spans="1:22" ht="12.75">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row>
    <row r="944" spans="1:22" ht="12.75">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row>
    <row r="945" spans="1:22" ht="12.7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row>
    <row r="946" spans="1:22" ht="12.75">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row>
    <row r="947" spans="1:22" ht="12.75">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row>
    <row r="948" spans="1:22" ht="12.75">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row>
    <row r="949" spans="1:22" ht="12.75">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row>
    <row r="950" spans="1:22" ht="12.75">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row>
    <row r="951" spans="1:22" ht="12.75">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row>
    <row r="952" spans="1:22" ht="12.75">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row>
    <row r="953" spans="1:22" ht="12.75">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row>
    <row r="954" spans="1:22" ht="12.75">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row>
    <row r="955" spans="1:22" ht="12.7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row>
    <row r="956" spans="1:22" ht="12.75">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row>
    <row r="957" spans="1:22" ht="12.75">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row>
    <row r="958" spans="1:22" ht="12.75">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row>
    <row r="959" spans="1:22" ht="12.75">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row>
    <row r="960" spans="1:22" ht="12.75">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row>
    <row r="961" spans="1:22" ht="12.75">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row>
    <row r="962" spans="1:22" ht="12.75">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row>
    <row r="963" spans="1:22" ht="12.75">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row>
    <row r="964" spans="1:22" ht="12.75">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row>
    <row r="965" spans="1:22" ht="12.7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row>
    <row r="966" spans="1:22" ht="12.75">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row>
    <row r="967" spans="1:22" ht="12.75">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row>
    <row r="968" spans="1:22" ht="12.75">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row>
    <row r="969" spans="1:22" ht="12.75">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row>
    <row r="970" spans="1:22" ht="12.75">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row>
    <row r="971" spans="1:22" ht="12.75">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row>
    <row r="972" spans="1:22" ht="12.75">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row>
    <row r="973" spans="1:22" ht="12.75">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row>
    <row r="974" spans="1:22" ht="12.75">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row>
    <row r="975" spans="1:22" ht="12.75">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row>
    <row r="976" spans="1:22" ht="12.75">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row>
    <row r="977" spans="1:22" ht="12.75">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row>
    <row r="978" spans="1:22" ht="12.75">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row>
    <row r="979" spans="1:22" ht="12.75">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row>
    <row r="980" spans="1:22" ht="12.75">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row>
    <row r="981" spans="1:22" ht="12.75">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row>
    <row r="982" spans="1:22" ht="12.75">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row>
    <row r="983" spans="1:22" ht="12.75">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row>
    <row r="984" spans="1:22" ht="12.75">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row>
    <row r="985" spans="1:22" ht="12.75">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row>
    <row r="986" spans="1:22" ht="12.75">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row>
    <row r="987" spans="1:22" ht="12.75">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row>
    <row r="988" spans="1:22" ht="12.75">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row>
    <row r="989" spans="1:22" ht="12.75">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row>
    <row r="990" spans="1:22" ht="12.75">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row>
    <row r="991" spans="1:22" ht="12.75">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row>
    <row r="992" spans="1:22" ht="12.75">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row>
    <row r="993" spans="1:22" ht="12.75">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row>
    <row r="994" spans="1:22" ht="12.75">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row>
    <row r="995" spans="1:22" ht="12.75">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row>
    <row r="996" spans="1:22" ht="12.75">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row>
    <row r="997" spans="1:22" ht="12.75">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row>
    <row r="998" spans="1:22" ht="12.75">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row>
    <row r="999" spans="1:22" ht="12.75">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row>
    <row r="1000" spans="1:22" ht="12.75">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row>
    <row r="1001" spans="1:22" ht="12.75">
      <c r="A1001" s="115"/>
      <c r="B1001" s="115"/>
      <c r="C1001" s="115"/>
      <c r="D1001" s="115"/>
      <c r="E1001" s="115"/>
      <c r="F1001" s="115"/>
      <c r="G1001" s="115"/>
      <c r="H1001" s="115"/>
      <c r="I1001" s="115"/>
      <c r="J1001" s="115"/>
      <c r="K1001" s="115"/>
      <c r="L1001" s="115"/>
      <c r="M1001" s="115"/>
      <c r="N1001" s="115"/>
      <c r="O1001" s="115"/>
      <c r="P1001" s="115"/>
      <c r="Q1001" s="115"/>
      <c r="R1001" s="115"/>
      <c r="S1001" s="115"/>
      <c r="T1001" s="115"/>
      <c r="U1001" s="115"/>
      <c r="V1001" s="115"/>
    </row>
    <row r="1002" spans="1:22" ht="12.75">
      <c r="A1002" s="115"/>
      <c r="B1002" s="115"/>
      <c r="C1002" s="115"/>
      <c r="D1002" s="115"/>
      <c r="E1002" s="115"/>
      <c r="F1002" s="115"/>
      <c r="G1002" s="115"/>
      <c r="H1002" s="115"/>
      <c r="I1002" s="115"/>
      <c r="J1002" s="115"/>
      <c r="K1002" s="115"/>
      <c r="L1002" s="115"/>
      <c r="M1002" s="115"/>
      <c r="N1002" s="115"/>
      <c r="O1002" s="115"/>
      <c r="P1002" s="115"/>
      <c r="Q1002" s="115"/>
      <c r="R1002" s="115"/>
      <c r="S1002" s="115"/>
      <c r="T1002" s="115"/>
      <c r="U1002" s="115"/>
      <c r="V1002" s="1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F838-2B91-4321-B2B3-D985A497DD60}">
  <dimension ref="A1:AZ2"/>
  <sheetViews>
    <sheetView tabSelected="1" workbookViewId="0">
      <selection activeCell="C11" sqref="C11"/>
    </sheetView>
  </sheetViews>
  <sheetFormatPr baseColWidth="10" defaultRowHeight="12.75"/>
  <cols>
    <col min="3" max="3" width="28.140625" customWidth="1"/>
    <col min="4" max="4" width="18" customWidth="1"/>
    <col min="9" max="9" width="17.28515625" customWidth="1"/>
  </cols>
  <sheetData>
    <row r="1" spans="1:52" ht="82.5" customHeight="1">
      <c r="A1" s="219" t="s">
        <v>150</v>
      </c>
      <c r="B1" s="219" t="s">
        <v>217</v>
      </c>
      <c r="C1" s="219" t="s">
        <v>1</v>
      </c>
      <c r="D1" s="219" t="s">
        <v>2</v>
      </c>
      <c r="E1" s="220" t="s">
        <v>3</v>
      </c>
      <c r="F1" s="219" t="s">
        <v>4</v>
      </c>
      <c r="G1" s="221" t="s">
        <v>266</v>
      </c>
      <c r="H1" s="221" t="s">
        <v>218</v>
      </c>
      <c r="I1" s="220" t="s">
        <v>219</v>
      </c>
      <c r="J1" s="221" t="s">
        <v>220</v>
      </c>
      <c r="K1" s="219" t="s">
        <v>221</v>
      </c>
      <c r="L1" s="219" t="s">
        <v>222</v>
      </c>
      <c r="M1" s="219" t="s">
        <v>223</v>
      </c>
      <c r="N1" s="219" t="s">
        <v>267</v>
      </c>
      <c r="O1" s="219" t="s">
        <v>224</v>
      </c>
      <c r="P1" s="219" t="s">
        <v>225</v>
      </c>
      <c r="Q1" s="219" t="s">
        <v>226</v>
      </c>
      <c r="R1" s="219" t="s">
        <v>227</v>
      </c>
      <c r="S1" s="219" t="s">
        <v>6</v>
      </c>
      <c r="T1" s="219" t="s">
        <v>7</v>
      </c>
      <c r="U1" s="219" t="s">
        <v>8</v>
      </c>
      <c r="V1" s="219" t="s">
        <v>9</v>
      </c>
      <c r="W1" s="219" t="s">
        <v>10</v>
      </c>
      <c r="X1" s="219" t="s">
        <v>292</v>
      </c>
      <c r="Y1" s="219" t="s">
        <v>268</v>
      </c>
      <c r="Z1" s="219" t="s">
        <v>228</v>
      </c>
      <c r="AA1" s="219" t="s">
        <v>229</v>
      </c>
      <c r="AB1" s="219" t="s">
        <v>230</v>
      </c>
      <c r="AC1" s="222" t="s">
        <v>269</v>
      </c>
      <c r="AD1" s="222" t="s">
        <v>231</v>
      </c>
      <c r="AE1" s="219" t="s">
        <v>271</v>
      </c>
      <c r="AF1" s="219" t="s">
        <v>232</v>
      </c>
      <c r="AG1" s="219" t="s">
        <v>233</v>
      </c>
      <c r="AH1" s="219" t="s">
        <v>272</v>
      </c>
      <c r="AI1" s="223" t="s">
        <v>235</v>
      </c>
      <c r="AJ1" s="224" t="s">
        <v>273</v>
      </c>
      <c r="AK1" s="219" t="s">
        <v>274</v>
      </c>
      <c r="AL1" s="224" t="s">
        <v>275</v>
      </c>
      <c r="AM1" s="224" t="s">
        <v>276</v>
      </c>
      <c r="AN1" s="224" t="s">
        <v>277</v>
      </c>
      <c r="AO1" s="224" t="s">
        <v>238</v>
      </c>
      <c r="AP1" s="220" t="s">
        <v>1757</v>
      </c>
      <c r="AQ1" s="220" t="s">
        <v>234</v>
      </c>
      <c r="AR1" s="220" t="s">
        <v>236</v>
      </c>
      <c r="AS1" s="219" t="s">
        <v>237</v>
      </c>
      <c r="AT1" s="219" t="s">
        <v>278</v>
      </c>
      <c r="AU1" s="219" t="s">
        <v>279</v>
      </c>
      <c r="AV1" s="224" t="s">
        <v>280</v>
      </c>
      <c r="AW1" s="219" t="s">
        <v>242</v>
      </c>
      <c r="AX1" s="219" t="s">
        <v>12</v>
      </c>
      <c r="AY1" s="225" t="s">
        <v>1759</v>
      </c>
      <c r="AZ1" s="224" t="s">
        <v>244</v>
      </c>
    </row>
    <row r="2" spans="1:52" ht="82.5" customHeight="1">
      <c r="A2" s="227" t="s">
        <v>1789</v>
      </c>
      <c r="B2" s="107" t="s">
        <v>175</v>
      </c>
      <c r="C2" s="226" t="s">
        <v>1790</v>
      </c>
      <c r="D2" s="107" t="s">
        <v>16</v>
      </c>
      <c r="E2" s="109">
        <v>22900000</v>
      </c>
      <c r="F2" s="107" t="s">
        <v>1791</v>
      </c>
      <c r="G2" s="107" t="s">
        <v>1648</v>
      </c>
      <c r="H2" s="107" t="s">
        <v>1792</v>
      </c>
      <c r="I2" s="109">
        <v>1121859916</v>
      </c>
      <c r="J2" s="107">
        <v>3204569355</v>
      </c>
      <c r="K2" s="108" t="s">
        <v>1793</v>
      </c>
      <c r="L2" s="107" t="s">
        <v>79</v>
      </c>
      <c r="M2" s="110">
        <v>46174</v>
      </c>
      <c r="N2" s="107" t="s">
        <v>307</v>
      </c>
      <c r="O2" s="107" t="s">
        <v>1785</v>
      </c>
      <c r="P2" s="109">
        <v>40390987</v>
      </c>
      <c r="Q2" s="106" t="s">
        <v>187</v>
      </c>
      <c r="R2" s="107" t="s">
        <v>17</v>
      </c>
      <c r="S2" s="107">
        <v>936</v>
      </c>
      <c r="T2" s="110">
        <v>46170</v>
      </c>
      <c r="U2" s="107">
        <v>3579</v>
      </c>
      <c r="V2" s="110">
        <v>46174</v>
      </c>
      <c r="W2" s="107" t="s">
        <v>1145</v>
      </c>
      <c r="X2" s="107" t="s">
        <v>1646</v>
      </c>
      <c r="Y2" s="107" t="s">
        <v>154</v>
      </c>
      <c r="Z2" s="107" t="s">
        <v>1794</v>
      </c>
      <c r="AA2" s="110">
        <v>46198</v>
      </c>
      <c r="AB2" s="110">
        <v>46198</v>
      </c>
      <c r="AC2" s="111">
        <v>46198</v>
      </c>
      <c r="AD2" s="111">
        <v>46258</v>
      </c>
      <c r="AE2" s="107" t="s">
        <v>17</v>
      </c>
      <c r="AF2" s="107" t="s">
        <v>17</v>
      </c>
      <c r="AG2" s="107" t="s">
        <v>17</v>
      </c>
      <c r="AH2" s="107" t="s">
        <v>17</v>
      </c>
      <c r="AI2" s="107" t="s">
        <v>17</v>
      </c>
      <c r="AJ2" s="107" t="s">
        <v>17</v>
      </c>
      <c r="AK2" s="107" t="s">
        <v>17</v>
      </c>
      <c r="AL2" s="107" t="s">
        <v>17</v>
      </c>
      <c r="AM2" s="107" t="s">
        <v>17</v>
      </c>
      <c r="AN2" s="107" t="s">
        <v>17</v>
      </c>
      <c r="AO2" s="107" t="s">
        <v>17</v>
      </c>
      <c r="AP2" s="107" t="s">
        <v>17</v>
      </c>
      <c r="AQ2" s="107">
        <v>0</v>
      </c>
      <c r="AR2" s="107">
        <v>0</v>
      </c>
      <c r="AS2" s="107">
        <v>0</v>
      </c>
      <c r="AT2" s="109">
        <v>0</v>
      </c>
      <c r="AU2" s="109">
        <v>22900000</v>
      </c>
      <c r="AV2" s="107" t="s">
        <v>312</v>
      </c>
      <c r="AW2" s="113"/>
      <c r="AX2" s="107" t="s">
        <v>95</v>
      </c>
      <c r="AY2" s="114">
        <v>0</v>
      </c>
      <c r="AZ2" s="112">
        <v>46178</v>
      </c>
    </row>
  </sheetData>
  <conditionalFormatting sqref="A1:B1">
    <cfRule type="containsBlanks" dxfId="41" priority="2">
      <formula>LEN(TRIM(A1))=0</formula>
    </cfRule>
  </conditionalFormatting>
  <conditionalFormatting sqref="B2">
    <cfRule type="containsBlanks" dxfId="40" priority="6">
      <formula>LEN(TRIM(B2))=0</formula>
    </cfRule>
  </conditionalFormatting>
  <conditionalFormatting sqref="D2 N2:O2">
    <cfRule type="containsBlanks" dxfId="39" priority="3">
      <formula>LEN(TRIM(D2))=0</formula>
    </cfRule>
  </conditionalFormatting>
  <conditionalFormatting sqref="Y2">
    <cfRule type="containsBlanks" dxfId="38" priority="4">
      <formula>LEN(TRIM(Z2))=0</formula>
    </cfRule>
  </conditionalFormatting>
  <conditionalFormatting sqref="AX1:AX2">
    <cfRule type="containsBlanks" dxfId="37" priority="1">
      <formula>LEN(TRIM(AX1))=0</formula>
    </cfRule>
  </conditionalFormatting>
  <dataValidations count="1">
    <dataValidation type="list" allowBlank="1" showErrorMessage="1" sqref="AV2 N2:O2 D2 AX2 B2 Y2" xr:uid="{97CFCC73-B5C0-47B6-82BD-6D2D534C3782}">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I71"/>
  <sheetViews>
    <sheetView workbookViewId="0"/>
  </sheetViews>
  <sheetFormatPr baseColWidth="10" defaultColWidth="12.5703125" defaultRowHeight="15.75" customHeight="1"/>
  <cols>
    <col min="2" max="2" width="12.5703125" hidden="1"/>
    <col min="7" max="7" width="12.5703125" hidden="1"/>
    <col min="8" max="8" width="26.42578125" customWidth="1"/>
  </cols>
  <sheetData>
    <row r="1" spans="1:9" ht="15.75" customHeight="1">
      <c r="A1" s="119" t="s">
        <v>1795</v>
      </c>
      <c r="B1" s="120" t="s">
        <v>0</v>
      </c>
      <c r="C1" s="120" t="s">
        <v>0</v>
      </c>
      <c r="D1" s="120" t="s">
        <v>1796</v>
      </c>
      <c r="E1" s="120" t="s">
        <v>1797</v>
      </c>
      <c r="F1" s="120" t="s">
        <v>1798</v>
      </c>
      <c r="G1" s="120"/>
      <c r="H1" s="120" t="s">
        <v>1799</v>
      </c>
      <c r="I1" s="120" t="s">
        <v>1800</v>
      </c>
    </row>
    <row r="2" spans="1:9" ht="15.75" customHeight="1">
      <c r="A2" s="121" t="s">
        <v>1801</v>
      </c>
      <c r="B2" s="120" t="str">
        <f t="shared" ref="B2:B71" si="0">LEFT(A2,4)</f>
        <v>0616</v>
      </c>
      <c r="C2" s="119" t="e">
        <f>VLOOKUP(B2,#REF!,1,FALSE)</f>
        <v>#REF!</v>
      </c>
      <c r="D2" s="122" t="e">
        <f>VLOOKUP(B2,#REF!,30,FALSE)</f>
        <v>#REF!</v>
      </c>
      <c r="E2" s="120" t="e">
        <f>VLOOKUP(B2,#REF!,34,FALSE)</f>
        <v>#REF!</v>
      </c>
      <c r="F2" s="122" t="e">
        <f>VLOOKUP(B2,#REF!,31,FALSE)</f>
        <v>#REF!</v>
      </c>
      <c r="G2" s="120">
        <v>-78</v>
      </c>
      <c r="H2" s="123" t="e">
        <f>VLOOKUP(B2,#REF!,6,FALSE)</f>
        <v>#REF!</v>
      </c>
      <c r="I2" s="123" t="e">
        <f>VLOOKUP(B2,#REF!,48,FALSE)</f>
        <v>#REF!</v>
      </c>
    </row>
    <row r="3" spans="1:9" ht="15.75" customHeight="1">
      <c r="A3" s="124" t="s">
        <v>1802</v>
      </c>
      <c r="B3" s="125" t="str">
        <f t="shared" si="0"/>
        <v>1184</v>
      </c>
      <c r="C3" s="126" t="e">
        <f>VLOOKUP(B3,#REF!,1,FALSE)</f>
        <v>#REF!</v>
      </c>
      <c r="D3" s="127" t="e">
        <f>VLOOKUP(B3,#REF!,30,FALSE)</f>
        <v>#REF!</v>
      </c>
      <c r="E3" s="125" t="e">
        <f>VLOOKUP(B3,#REF!,34,FALSE)</f>
        <v>#REF!</v>
      </c>
      <c r="F3" s="128" t="e">
        <f>VLOOKUP(B3,#REF!,31,FALSE)</f>
        <v>#REF!</v>
      </c>
      <c r="G3" s="125">
        <v>-11</v>
      </c>
      <c r="H3" s="129" t="e">
        <f>VLOOKUP(B3,#REF!,6,FALSE)</f>
        <v>#REF!</v>
      </c>
      <c r="I3" s="129" t="e">
        <f>VLOOKUP(B3,#REF!,48,FALSE)</f>
        <v>#REF!</v>
      </c>
    </row>
    <row r="4" spans="1:9" ht="15.75" customHeight="1">
      <c r="A4" s="121" t="s">
        <v>898</v>
      </c>
      <c r="B4" s="120" t="str">
        <f t="shared" si="0"/>
        <v>0586</v>
      </c>
      <c r="C4" s="119" t="e">
        <f>VLOOKUP(B4,#REF!,1,FALSE)</f>
        <v>#REF!</v>
      </c>
      <c r="D4" s="130" t="e">
        <f>VLOOKUP(B4,#REF!,30,FALSE)</f>
        <v>#REF!</v>
      </c>
      <c r="E4" s="120" t="e">
        <f>VLOOKUP(B4,#REF!,34,FALSE)</f>
        <v>#REF!</v>
      </c>
      <c r="F4" s="130" t="e">
        <f>VLOOKUP(B4,#REF!,31,FALSE)</f>
        <v>#REF!</v>
      </c>
      <c r="G4" s="120">
        <v>-74</v>
      </c>
      <c r="H4" s="123" t="e">
        <f>VLOOKUP(B4,#REF!,6,FALSE)</f>
        <v>#REF!</v>
      </c>
      <c r="I4" s="123" t="e">
        <f>VLOOKUP(B4,#REF!,48,FALSE)</f>
        <v>#REF!</v>
      </c>
    </row>
    <row r="5" spans="1:9" ht="15.75" customHeight="1">
      <c r="A5" s="124" t="s">
        <v>1367</v>
      </c>
      <c r="B5" s="125" t="str">
        <f t="shared" si="0"/>
        <v>1154</v>
      </c>
      <c r="C5" s="126" t="e">
        <f>VLOOKUP(B5,#REF!,1,FALSE)</f>
        <v>#REF!</v>
      </c>
      <c r="D5" s="131" t="e">
        <f>VLOOKUP(B5,#REF!,30,FALSE)</f>
        <v>#REF!</v>
      </c>
      <c r="E5" s="125" t="e">
        <f>VLOOKUP(B5,#REF!,34,FALSE)</f>
        <v>#REF!</v>
      </c>
      <c r="F5" s="131" t="e">
        <f>VLOOKUP(B5,#REF!,31,FALSE)</f>
        <v>#REF!</v>
      </c>
      <c r="G5" s="125">
        <v>-1</v>
      </c>
      <c r="H5" s="129" t="e">
        <f>VLOOKUP(B5,#REF!,6,FALSE)</f>
        <v>#REF!</v>
      </c>
      <c r="I5" s="129" t="e">
        <f>VLOOKUP(B5,#REF!,48,FALSE)</f>
        <v>#REF!</v>
      </c>
    </row>
    <row r="6" spans="1:9" ht="15.75" customHeight="1">
      <c r="A6" s="121" t="s">
        <v>1647</v>
      </c>
      <c r="B6" s="120" t="str">
        <f t="shared" si="0"/>
        <v>1260</v>
      </c>
      <c r="C6" s="119" t="e">
        <f>VLOOKUP(B6,#REF!,1,FALSE)</f>
        <v>#REF!</v>
      </c>
      <c r="D6" s="130" t="e">
        <f>VLOOKUP(B6,#REF!,30,FALSE)</f>
        <v>#REF!</v>
      </c>
      <c r="E6" s="120" t="e">
        <f>VLOOKUP(B6,#REF!,34,FALSE)</f>
        <v>#REF!</v>
      </c>
      <c r="F6" s="130" t="e">
        <f>VLOOKUP(B6,#REF!,31,FALSE)</f>
        <v>#REF!</v>
      </c>
      <c r="G6" s="120">
        <v>-5</v>
      </c>
      <c r="H6" s="123" t="e">
        <f>VLOOKUP(B6,#REF!,6,FALSE)</f>
        <v>#REF!</v>
      </c>
      <c r="I6" s="123" t="e">
        <f>VLOOKUP(B6,#REF!,48,FALSE)</f>
        <v>#REF!</v>
      </c>
    </row>
    <row r="7" spans="1:9" ht="15.75" customHeight="1">
      <c r="A7" s="132" t="s">
        <v>1803</v>
      </c>
      <c r="B7" s="125" t="str">
        <f t="shared" si="0"/>
        <v>1237</v>
      </c>
      <c r="C7" s="126" t="e">
        <f>VLOOKUP(B7,#REF!,1,FALSE)</f>
        <v>#REF!</v>
      </c>
      <c r="D7" s="131" t="e">
        <f>VLOOKUP(B7,#REF!,30,FALSE)</f>
        <v>#REF!</v>
      </c>
      <c r="E7" s="125" t="e">
        <f>VLOOKUP(B7,#REF!,34,FALSE)</f>
        <v>#REF!</v>
      </c>
      <c r="F7" s="131" t="e">
        <f>VLOOKUP(B7,#REF!,31,FALSE)</f>
        <v>#REF!</v>
      </c>
      <c r="G7" s="125">
        <v>-12</v>
      </c>
      <c r="H7" s="129" t="e">
        <f>VLOOKUP(B7,#REF!,6,FALSE)</f>
        <v>#REF!</v>
      </c>
      <c r="I7" s="129" t="e">
        <f>VLOOKUP(B7,#REF!,48,FALSE)</f>
        <v>#REF!</v>
      </c>
    </row>
    <row r="8" spans="1:9" ht="15.75" customHeight="1">
      <c r="A8" s="133" t="s">
        <v>1804</v>
      </c>
      <c r="B8" s="120" t="str">
        <f t="shared" si="0"/>
        <v>0567</v>
      </c>
      <c r="C8" s="119" t="e">
        <f>VLOOKUP(B8,#REF!,1,FALSE)</f>
        <v>#REF!</v>
      </c>
      <c r="D8" s="130" t="e">
        <f>VLOOKUP(B8,#REF!,30,FALSE)</f>
        <v>#REF!</v>
      </c>
      <c r="E8" s="120" t="e">
        <f>VLOOKUP(B8,#REF!,34,FALSE)</f>
        <v>#REF!</v>
      </c>
      <c r="F8" s="130" t="e">
        <f>VLOOKUP(B8,#REF!,31,FALSE)</f>
        <v>#REF!</v>
      </c>
      <c r="G8" s="120">
        <v>-6</v>
      </c>
      <c r="H8" s="123" t="e">
        <f>VLOOKUP(B8,#REF!,6,FALSE)</f>
        <v>#REF!</v>
      </c>
      <c r="I8" s="123" t="e">
        <f>VLOOKUP(B8,#REF!,48,FALSE)</f>
        <v>#REF!</v>
      </c>
    </row>
    <row r="9" spans="1:9" ht="15.75" customHeight="1">
      <c r="A9" s="132" t="s">
        <v>982</v>
      </c>
      <c r="B9" s="125" t="str">
        <f t="shared" si="0"/>
        <v>0603</v>
      </c>
      <c r="C9" s="126" t="e">
        <f>VLOOKUP(B9,#REF!,1,FALSE)</f>
        <v>#REF!</v>
      </c>
      <c r="D9" s="131" t="e">
        <f>VLOOKUP(B9,#REF!,30,FALSE)</f>
        <v>#REF!</v>
      </c>
      <c r="E9" s="125" t="e">
        <f>VLOOKUP(B9,#REF!,34,FALSE)</f>
        <v>#REF!</v>
      </c>
      <c r="F9" s="131" t="e">
        <f>VLOOKUP(B9,#REF!,31,FALSE)</f>
        <v>#REF!</v>
      </c>
      <c r="G9" s="125">
        <v>-7</v>
      </c>
      <c r="H9" s="129" t="e">
        <f>VLOOKUP(B9,#REF!,6,FALSE)</f>
        <v>#REF!</v>
      </c>
      <c r="I9" s="129" t="e">
        <f>VLOOKUP(B9,#REF!,48,FALSE)</f>
        <v>#REF!</v>
      </c>
    </row>
    <row r="10" spans="1:9" ht="15.75" customHeight="1">
      <c r="A10" s="133" t="s">
        <v>982</v>
      </c>
      <c r="B10" s="120" t="str">
        <f t="shared" si="0"/>
        <v>0603</v>
      </c>
      <c r="C10" s="119" t="e">
        <f>VLOOKUP(B10,#REF!,1,FALSE)</f>
        <v>#REF!</v>
      </c>
      <c r="D10" s="130" t="e">
        <f>VLOOKUP(B10,#REF!,30,FALSE)</f>
        <v>#REF!</v>
      </c>
      <c r="E10" s="120" t="e">
        <f>VLOOKUP(B10,#REF!,34,FALSE)</f>
        <v>#REF!</v>
      </c>
      <c r="F10" s="130" t="e">
        <f>VLOOKUP(B10,#REF!,31,FALSE)</f>
        <v>#REF!</v>
      </c>
      <c r="G10" s="120">
        <v>-7</v>
      </c>
      <c r="H10" s="123" t="e">
        <f>VLOOKUP(B10,#REF!,6,FALSE)</f>
        <v>#REF!</v>
      </c>
      <c r="I10" s="123" t="e">
        <f>VLOOKUP(B10,#REF!,48,FALSE)</f>
        <v>#REF!</v>
      </c>
    </row>
    <row r="11" spans="1:9" ht="15.75" customHeight="1">
      <c r="A11" s="132" t="s">
        <v>1805</v>
      </c>
      <c r="B11" s="125" t="str">
        <f t="shared" si="0"/>
        <v>0966</v>
      </c>
      <c r="C11" s="126" t="e">
        <f>VLOOKUP(B11,#REF!,1,FALSE)</f>
        <v>#REF!</v>
      </c>
      <c r="D11" s="131" t="e">
        <f>VLOOKUP(B11,#REF!,30,FALSE)</f>
        <v>#REF!</v>
      </c>
      <c r="E11" s="125" t="e">
        <f>VLOOKUP(B11,#REF!,34,FALSE)</f>
        <v>#REF!</v>
      </c>
      <c r="F11" s="131" t="e">
        <f>VLOOKUP(B11,#REF!,31,FALSE)</f>
        <v>#REF!</v>
      </c>
      <c r="G11" s="125">
        <v>-26</v>
      </c>
      <c r="H11" s="129" t="e">
        <f>VLOOKUP(B11,#REF!,6,FALSE)</f>
        <v>#REF!</v>
      </c>
      <c r="I11" s="129" t="e">
        <f>VLOOKUP(B11,#REF!,48,FALSE)</f>
        <v>#REF!</v>
      </c>
    </row>
    <row r="12" spans="1:9" ht="15.75" customHeight="1">
      <c r="A12" s="133" t="s">
        <v>1273</v>
      </c>
      <c r="B12" s="120" t="str">
        <f t="shared" si="0"/>
        <v>1075</v>
      </c>
      <c r="C12" s="119" t="e">
        <f>VLOOKUP(B12,#REF!,1,FALSE)</f>
        <v>#REF!</v>
      </c>
      <c r="D12" s="130" t="e">
        <f>VLOOKUP(B12,#REF!,30,FALSE)</f>
        <v>#REF!</v>
      </c>
      <c r="E12" s="120" t="e">
        <f>VLOOKUP(B12,#REF!,34,FALSE)</f>
        <v>#REF!</v>
      </c>
      <c r="F12" s="130" t="e">
        <f>VLOOKUP(B12,#REF!,31,FALSE)</f>
        <v>#REF!</v>
      </c>
      <c r="G12" s="120">
        <v>-65</v>
      </c>
      <c r="H12" s="123" t="e">
        <f>VLOOKUP(B12,#REF!,6,FALSE)</f>
        <v>#REF!</v>
      </c>
      <c r="I12" s="123" t="e">
        <f>VLOOKUP(B12,#REF!,48,FALSE)</f>
        <v>#REF!</v>
      </c>
    </row>
    <row r="13" spans="1:9" ht="15.75" customHeight="1">
      <c r="A13" s="132" t="s">
        <v>1806</v>
      </c>
      <c r="B13" s="125" t="str">
        <f t="shared" si="0"/>
        <v>1182</v>
      </c>
      <c r="C13" s="126" t="e">
        <f>VLOOKUP(B13,#REF!,1,FALSE)</f>
        <v>#REF!</v>
      </c>
      <c r="D13" s="127" t="e">
        <f>VLOOKUP(B13,#REF!,30,FALSE)</f>
        <v>#REF!</v>
      </c>
      <c r="E13" s="125" t="e">
        <f>VLOOKUP(B13,#REF!,34,FALSE)</f>
        <v>#REF!</v>
      </c>
      <c r="F13" s="128" t="e">
        <f>VLOOKUP(B13,#REF!,31,FALSE)</f>
        <v>#REF!</v>
      </c>
      <c r="G13" s="125">
        <v>-16</v>
      </c>
      <c r="H13" s="129" t="e">
        <f>VLOOKUP(B13,#REF!,6,FALSE)</f>
        <v>#REF!</v>
      </c>
      <c r="I13" s="129" t="e">
        <f>VLOOKUP(B13,#REF!,48,FALSE)</f>
        <v>#REF!</v>
      </c>
    </row>
    <row r="14" spans="1:9" ht="15.75" customHeight="1">
      <c r="A14" s="133" t="s">
        <v>1460</v>
      </c>
      <c r="B14" s="120" t="str">
        <f t="shared" si="0"/>
        <v>1172</v>
      </c>
      <c r="C14" s="119" t="e">
        <f>VLOOKUP(B14,#REF!,1,FALSE)</f>
        <v>#REF!</v>
      </c>
      <c r="D14" s="122" t="e">
        <f>VLOOKUP(B14,#REF!,30,FALSE)</f>
        <v>#REF!</v>
      </c>
      <c r="E14" s="120" t="e">
        <f>VLOOKUP(B14,#REF!,34,FALSE)</f>
        <v>#REF!</v>
      </c>
      <c r="F14" s="130" t="e">
        <f>VLOOKUP(B14,#REF!,31,FALSE)</f>
        <v>#REF!</v>
      </c>
      <c r="G14" s="120">
        <v>-22</v>
      </c>
      <c r="H14" s="123" t="e">
        <f>VLOOKUP(B14,#REF!,6,FALSE)</f>
        <v>#REF!</v>
      </c>
      <c r="I14" s="123" t="e">
        <f>VLOOKUP(B14,#REF!,48,FALSE)</f>
        <v>#REF!</v>
      </c>
    </row>
    <row r="15" spans="1:9" ht="15.75" customHeight="1">
      <c r="A15" s="132" t="s">
        <v>1527</v>
      </c>
      <c r="B15" s="125" t="str">
        <f t="shared" si="0"/>
        <v>1201</v>
      </c>
      <c r="C15" s="126" t="e">
        <f>VLOOKUP(B15,#REF!,1,FALSE)</f>
        <v>#REF!</v>
      </c>
      <c r="D15" s="131" t="e">
        <f>VLOOKUP(B15,#REF!,30,FALSE)</f>
        <v>#REF!</v>
      </c>
      <c r="E15" s="125" t="e">
        <f>VLOOKUP(B15,#REF!,34,FALSE)</f>
        <v>#REF!</v>
      </c>
      <c r="F15" s="131" t="e">
        <f>VLOOKUP(B15,#REF!,31,FALSE)</f>
        <v>#REF!</v>
      </c>
      <c r="G15" s="125">
        <v>-4</v>
      </c>
      <c r="H15" s="129" t="e">
        <f>VLOOKUP(B15,#REF!,6,FALSE)</f>
        <v>#REF!</v>
      </c>
      <c r="I15" s="129" t="e">
        <f>VLOOKUP(B15,#REF!,48,FALSE)</f>
        <v>#REF!</v>
      </c>
    </row>
    <row r="16" spans="1:9" ht="15.75" customHeight="1">
      <c r="A16" s="133" t="s">
        <v>1807</v>
      </c>
      <c r="B16" s="120" t="str">
        <f t="shared" si="0"/>
        <v>1188</v>
      </c>
      <c r="C16" s="119" t="e">
        <f>VLOOKUP(B16,#REF!,1,FALSE)</f>
        <v>#REF!</v>
      </c>
      <c r="D16" s="122" t="e">
        <f>VLOOKUP(B16,#REF!,30,FALSE)</f>
        <v>#REF!</v>
      </c>
      <c r="E16" s="120" t="e">
        <f>VLOOKUP(B16,#REF!,34,FALSE)</f>
        <v>#REF!</v>
      </c>
      <c r="F16" s="134" t="e">
        <f>VLOOKUP(B16,#REF!,31,FALSE)</f>
        <v>#REF!</v>
      </c>
      <c r="G16" s="120">
        <v>-8</v>
      </c>
      <c r="H16" s="123" t="e">
        <f>VLOOKUP(B16,#REF!,6,FALSE)</f>
        <v>#REF!</v>
      </c>
      <c r="I16" s="123" t="e">
        <f>VLOOKUP(B16,#REF!,48,FALSE)</f>
        <v>#REF!</v>
      </c>
    </row>
    <row r="17" spans="1:9" ht="15.75" customHeight="1">
      <c r="A17" s="132" t="s">
        <v>1808</v>
      </c>
      <c r="B17" s="125" t="str">
        <f t="shared" si="0"/>
        <v>0661</v>
      </c>
      <c r="C17" s="126" t="e">
        <f>VLOOKUP(B17,#REF!,1,FALSE)</f>
        <v>#REF!</v>
      </c>
      <c r="D17" s="131" t="e">
        <f>VLOOKUP(B17,#REF!,30,FALSE)</f>
        <v>#REF!</v>
      </c>
      <c r="E17" s="125" t="e">
        <f>VLOOKUP(B17,#REF!,34,FALSE)</f>
        <v>#REF!</v>
      </c>
      <c r="F17" s="131" t="e">
        <f>VLOOKUP(B17,#REF!,31,FALSE)</f>
        <v>#REF!</v>
      </c>
      <c r="G17" s="125">
        <v>-85</v>
      </c>
      <c r="H17" s="129" t="e">
        <f>VLOOKUP(B17,#REF!,6,FALSE)</f>
        <v>#REF!</v>
      </c>
      <c r="I17" s="129" t="e">
        <f>VLOOKUP(B17,#REF!,48,FALSE)</f>
        <v>#REF!</v>
      </c>
    </row>
    <row r="18" spans="1:9" ht="15.75" customHeight="1">
      <c r="A18" s="133" t="s">
        <v>1644</v>
      </c>
      <c r="B18" s="120" t="str">
        <f t="shared" si="0"/>
        <v>1247</v>
      </c>
      <c r="C18" s="119" t="e">
        <f>VLOOKUP(B18,#REF!,1,FALSE)</f>
        <v>#REF!</v>
      </c>
      <c r="D18" s="122" t="e">
        <f>VLOOKUP(B18,#REF!,30,FALSE)</f>
        <v>#REF!</v>
      </c>
      <c r="E18" s="120" t="e">
        <f>VLOOKUP(B18,#REF!,34,FALSE)</f>
        <v>#REF!</v>
      </c>
      <c r="F18" s="122" t="e">
        <f>VLOOKUP(B18,#REF!,31,FALSE)</f>
        <v>#REF!</v>
      </c>
      <c r="G18" s="120">
        <v>-7</v>
      </c>
      <c r="H18" s="123" t="e">
        <f>VLOOKUP(B18,#REF!,6,FALSE)</f>
        <v>#REF!</v>
      </c>
      <c r="I18" s="123" t="e">
        <f>VLOOKUP(B18,#REF!,48,FALSE)</f>
        <v>#REF!</v>
      </c>
    </row>
    <row r="19" spans="1:9" ht="15.75" customHeight="1">
      <c r="A19" s="132" t="s">
        <v>1251</v>
      </c>
      <c r="B19" s="125" t="str">
        <f t="shared" si="0"/>
        <v>0659</v>
      </c>
      <c r="C19" s="126" t="e">
        <f>VLOOKUP(B19,#REF!,1,FALSE)</f>
        <v>#REF!</v>
      </c>
      <c r="D19" s="131" t="e">
        <f>VLOOKUP(B19,#REF!,30,FALSE)</f>
        <v>#REF!</v>
      </c>
      <c r="E19" s="125" t="e">
        <f>VLOOKUP(B19,#REF!,34,FALSE)</f>
        <v>#REF!</v>
      </c>
      <c r="F19" s="131" t="e">
        <f>VLOOKUP(B19,#REF!,31,FALSE)</f>
        <v>#REF!</v>
      </c>
      <c r="G19" s="125">
        <v>-50</v>
      </c>
      <c r="H19" s="129" t="e">
        <f>VLOOKUP(B19,#REF!,6,FALSE)</f>
        <v>#REF!</v>
      </c>
      <c r="I19" s="129" t="e">
        <f>VLOOKUP(B19,#REF!,48,FALSE)</f>
        <v>#REF!</v>
      </c>
    </row>
    <row r="20" spans="1:9" ht="12.75">
      <c r="A20" s="133" t="s">
        <v>1272</v>
      </c>
      <c r="B20" s="120" t="str">
        <f t="shared" si="0"/>
        <v>0967</v>
      </c>
      <c r="C20" s="119" t="e">
        <f>VLOOKUP(B20,#REF!,1,FALSE)</f>
        <v>#REF!</v>
      </c>
      <c r="D20" s="122" t="e">
        <f>VLOOKUP(B20,#REF!,30,FALSE)</f>
        <v>#REF!</v>
      </c>
      <c r="E20" s="120" t="e">
        <f>VLOOKUP(B20,#REF!,34,FALSE)</f>
        <v>#REF!</v>
      </c>
      <c r="F20" s="134" t="e">
        <f>VLOOKUP(B20,#REF!,31,FALSE)</f>
        <v>#REF!</v>
      </c>
      <c r="G20" s="120">
        <v>-37</v>
      </c>
      <c r="H20" s="123" t="e">
        <f>VLOOKUP(B20,#REF!,6,FALSE)</f>
        <v>#REF!</v>
      </c>
      <c r="I20" s="123" t="e">
        <f>VLOOKUP(B20,#REF!,48,FALSE)</f>
        <v>#REF!</v>
      </c>
    </row>
    <row r="21" spans="1:9" ht="12.75">
      <c r="A21" s="132" t="s">
        <v>1809</v>
      </c>
      <c r="B21" s="125" t="str">
        <f t="shared" si="0"/>
        <v>0514</v>
      </c>
      <c r="C21" s="126" t="e">
        <f>VLOOKUP(B21,#REF!,1,FALSE)</f>
        <v>#REF!</v>
      </c>
      <c r="D21" s="131" t="e">
        <f>VLOOKUP(B21,#REF!,30,FALSE)</f>
        <v>#REF!</v>
      </c>
      <c r="E21" s="125" t="e">
        <f>VLOOKUP(B21,#REF!,34,FALSE)</f>
        <v>#REF!</v>
      </c>
      <c r="F21" s="131" t="e">
        <f>VLOOKUP(B21,#REF!,31,FALSE)</f>
        <v>#REF!</v>
      </c>
      <c r="G21" s="125">
        <v>-45</v>
      </c>
      <c r="H21" s="129" t="e">
        <f>VLOOKUP(B21,#REF!,6,FALSE)</f>
        <v>#REF!</v>
      </c>
      <c r="I21" s="129" t="e">
        <f>VLOOKUP(B21,#REF!,48,FALSE)</f>
        <v>#REF!</v>
      </c>
    </row>
    <row r="22" spans="1:9" ht="12.75">
      <c r="A22" s="133" t="s">
        <v>1159</v>
      </c>
      <c r="B22" s="120" t="str">
        <f t="shared" si="0"/>
        <v>0634</v>
      </c>
      <c r="C22" s="119" t="e">
        <f>VLOOKUP(B22,#REF!,1,FALSE)</f>
        <v>#REF!</v>
      </c>
      <c r="D22" s="130" t="e">
        <f>VLOOKUP(B22,#REF!,30,FALSE)</f>
        <v>#REF!</v>
      </c>
      <c r="E22" s="120" t="e">
        <f>VLOOKUP(B22,#REF!,34,FALSE)</f>
        <v>#REF!</v>
      </c>
      <c r="F22" s="134" t="e">
        <f>VLOOKUP(B22,#REF!,31,FALSE)</f>
        <v>#REF!</v>
      </c>
      <c r="G22" s="120">
        <v>-41</v>
      </c>
      <c r="H22" s="123" t="e">
        <f>VLOOKUP(B22,#REF!,6,FALSE)</f>
        <v>#REF!</v>
      </c>
      <c r="I22" s="123" t="e">
        <f>VLOOKUP(B22,#REF!,48,FALSE)</f>
        <v>#REF!</v>
      </c>
    </row>
    <row r="23" spans="1:9" ht="25.5">
      <c r="A23" s="132" t="s">
        <v>1810</v>
      </c>
      <c r="B23" s="125" t="str">
        <f t="shared" si="0"/>
        <v>0628</v>
      </c>
      <c r="C23" s="126" t="e">
        <f>VLOOKUP(B23,#REF!,1,FALSE)</f>
        <v>#REF!</v>
      </c>
      <c r="D23" s="131" t="e">
        <f>VLOOKUP(B23,#REF!,30,FALSE)</f>
        <v>#REF!</v>
      </c>
      <c r="E23" s="125" t="e">
        <f>VLOOKUP(B23,#REF!,34,FALSE)</f>
        <v>#REF!</v>
      </c>
      <c r="F23" s="131" t="e">
        <f>VLOOKUP(B23,#REF!,31,FALSE)</f>
        <v>#REF!</v>
      </c>
      <c r="G23" s="125">
        <v>-18</v>
      </c>
      <c r="H23" s="129" t="e">
        <f>VLOOKUP(B23,#REF!,6,FALSE)</f>
        <v>#REF!</v>
      </c>
      <c r="I23" s="129" t="e">
        <f>VLOOKUP(B23,#REF!,48,FALSE)</f>
        <v>#REF!</v>
      </c>
    </row>
    <row r="24" spans="1:9" ht="12.75">
      <c r="A24" s="133" t="s">
        <v>694</v>
      </c>
      <c r="B24" s="120" t="str">
        <f t="shared" si="0"/>
        <v>0530</v>
      </c>
      <c r="C24" s="119" t="e">
        <f>VLOOKUP(B24,#REF!,1,FALSE)</f>
        <v>#REF!</v>
      </c>
      <c r="D24" s="130" t="e">
        <f>VLOOKUP(B24,#REF!,30,FALSE)</f>
        <v>#REF!</v>
      </c>
      <c r="E24" s="120" t="e">
        <f>VLOOKUP(B24,#REF!,34,FALSE)</f>
        <v>#REF!</v>
      </c>
      <c r="F24" s="130" t="e">
        <f>VLOOKUP(B24,#REF!,31,FALSE)</f>
        <v>#REF!</v>
      </c>
      <c r="G24" s="120">
        <v>-127</v>
      </c>
      <c r="H24" s="123" t="e">
        <f>VLOOKUP(B24,#REF!,6,FALSE)</f>
        <v>#REF!</v>
      </c>
      <c r="I24" s="123" t="e">
        <f>VLOOKUP(B24,#REF!,48,FALSE)</f>
        <v>#REF!</v>
      </c>
    </row>
    <row r="25" spans="1:9" ht="12.75">
      <c r="A25" s="132" t="s">
        <v>1812</v>
      </c>
      <c r="B25" s="125" t="str">
        <f t="shared" si="0"/>
        <v>0559</v>
      </c>
      <c r="C25" s="126" t="e">
        <f>VLOOKUP(B25,#REF!,1,FALSE)</f>
        <v>#REF!</v>
      </c>
      <c r="D25" s="131" t="e">
        <f>VLOOKUP(B25,#REF!,30,FALSE)</f>
        <v>#REF!</v>
      </c>
      <c r="E25" s="125" t="e">
        <f>VLOOKUP(B25,#REF!,34,FALSE)</f>
        <v>#REF!</v>
      </c>
      <c r="F25" s="131" t="e">
        <f>VLOOKUP(B25,#REF!,31,FALSE)</f>
        <v>#REF!</v>
      </c>
      <c r="G25" s="125">
        <v>-158</v>
      </c>
      <c r="H25" s="129" t="e">
        <f>VLOOKUP(B25,#REF!,6,FALSE)</f>
        <v>#REF!</v>
      </c>
      <c r="I25" s="129" t="e">
        <f>VLOOKUP(B25,#REF!,48,FALSE)</f>
        <v>#REF!</v>
      </c>
    </row>
    <row r="26" spans="1:9" ht="12.75">
      <c r="A26" s="133" t="s">
        <v>758</v>
      </c>
      <c r="B26" s="120" t="str">
        <f t="shared" si="0"/>
        <v>0562</v>
      </c>
      <c r="C26" s="119" t="e">
        <f>VLOOKUP(B26,#REF!,1,FALSE)</f>
        <v>#REF!</v>
      </c>
      <c r="D26" s="130" t="e">
        <f>VLOOKUP(B26,#REF!,30,FALSE)</f>
        <v>#REF!</v>
      </c>
      <c r="E26" s="120" t="e">
        <f>VLOOKUP(B26,#REF!,34,FALSE)</f>
        <v>#REF!</v>
      </c>
      <c r="F26" s="130" t="e">
        <f>VLOOKUP(B26,#REF!,31,FALSE)</f>
        <v>#REF!</v>
      </c>
      <c r="G26" s="120">
        <v>-169</v>
      </c>
      <c r="H26" s="123" t="e">
        <f>VLOOKUP(B26,#REF!,6,FALSE)</f>
        <v>#REF!</v>
      </c>
      <c r="I26" s="123" t="e">
        <f>VLOOKUP(B26,#REF!,48,FALSE)</f>
        <v>#REF!</v>
      </c>
    </row>
    <row r="27" spans="1:9" ht="12.75">
      <c r="A27" s="132" t="s">
        <v>898</v>
      </c>
      <c r="B27" s="125" t="str">
        <f t="shared" si="0"/>
        <v>0586</v>
      </c>
      <c r="C27" s="126" t="e">
        <f>VLOOKUP(B27,#REF!,1,FALSE)</f>
        <v>#REF!</v>
      </c>
      <c r="D27" s="131" t="e">
        <f>VLOOKUP(B27,#REF!,30,FALSE)</f>
        <v>#REF!</v>
      </c>
      <c r="E27" s="125" t="e">
        <f>VLOOKUP(B27,#REF!,34,FALSE)</f>
        <v>#REF!</v>
      </c>
      <c r="F27" s="131" t="e">
        <f>VLOOKUP(B27,#REF!,31,FALSE)</f>
        <v>#REF!</v>
      </c>
      <c r="G27" s="125">
        <v>-74</v>
      </c>
      <c r="H27" s="129" t="e">
        <f>VLOOKUP(B27,#REF!,6,FALSE)</f>
        <v>#REF!</v>
      </c>
      <c r="I27" s="129" t="e">
        <f>VLOOKUP(B27,#REF!,48,FALSE)</f>
        <v>#REF!</v>
      </c>
    </row>
    <row r="28" spans="1:9" ht="12.75">
      <c r="A28" s="133" t="s">
        <v>1064</v>
      </c>
      <c r="B28" s="120" t="str">
        <f t="shared" si="0"/>
        <v>0616</v>
      </c>
      <c r="C28" s="119" t="e">
        <f>VLOOKUP(B28,#REF!,1,FALSE)</f>
        <v>#REF!</v>
      </c>
      <c r="D28" s="122" t="e">
        <f>VLOOKUP(B28,#REF!,30,FALSE)</f>
        <v>#REF!</v>
      </c>
      <c r="E28" s="120" t="e">
        <f>VLOOKUP(B28,#REF!,34,FALSE)</f>
        <v>#REF!</v>
      </c>
      <c r="F28" s="122" t="e">
        <f>VLOOKUP(B28,#REF!,31,FALSE)</f>
        <v>#REF!</v>
      </c>
      <c r="G28" s="120">
        <v>-78</v>
      </c>
      <c r="H28" s="123" t="e">
        <f>VLOOKUP(B28,#REF!,6,FALSE)</f>
        <v>#REF!</v>
      </c>
      <c r="I28" s="123" t="e">
        <f>VLOOKUP(B28,#REF!,48,FALSE)</f>
        <v>#REF!</v>
      </c>
    </row>
    <row r="29" spans="1:9" ht="12.75">
      <c r="A29" s="132" t="s">
        <v>1098</v>
      </c>
      <c r="B29" s="125" t="str">
        <f t="shared" si="0"/>
        <v>0620</v>
      </c>
      <c r="C29" s="126" t="e">
        <f>VLOOKUP(B29,#REF!,1,FALSE)</f>
        <v>#REF!</v>
      </c>
      <c r="D29" s="131" t="e">
        <f>VLOOKUP(B29,#REF!,30,FALSE)</f>
        <v>#REF!</v>
      </c>
      <c r="E29" s="125" t="e">
        <f>VLOOKUP(B29,#REF!,34,FALSE)</f>
        <v>#REF!</v>
      </c>
      <c r="F29" s="131" t="e">
        <f>VLOOKUP(B29,#REF!,31,FALSE)</f>
        <v>#REF!</v>
      </c>
      <c r="G29" s="125">
        <v>-53</v>
      </c>
      <c r="H29" s="129" t="e">
        <f>VLOOKUP(B29,#REF!,6,FALSE)</f>
        <v>#REF!</v>
      </c>
      <c r="I29" s="129" t="e">
        <f>VLOOKUP(B29,#REF!,48,FALSE)</f>
        <v>#REF!</v>
      </c>
    </row>
    <row r="30" spans="1:9" ht="12.75">
      <c r="A30" s="133" t="s">
        <v>732</v>
      </c>
      <c r="B30" s="120" t="str">
        <f t="shared" si="0"/>
        <v>0551</v>
      </c>
      <c r="C30" s="119" t="e">
        <f>VLOOKUP(B30,#REF!,1,FALSE)</f>
        <v>#REF!</v>
      </c>
      <c r="D30" s="130" t="e">
        <f>VLOOKUP(B30,#REF!,30,FALSE)</f>
        <v>#REF!</v>
      </c>
      <c r="E30" s="120" t="e">
        <f>VLOOKUP(B30,#REF!,34,FALSE)</f>
        <v>#REF!</v>
      </c>
      <c r="F30" s="130" t="e">
        <f>VLOOKUP(B30,#REF!,31,FALSE)</f>
        <v>#REF!</v>
      </c>
      <c r="G30" s="120">
        <v>-108</v>
      </c>
      <c r="H30" s="123" t="e">
        <f>VLOOKUP(B30,#REF!,6,FALSE)</f>
        <v>#REF!</v>
      </c>
      <c r="I30" s="123" t="e">
        <f>VLOOKUP(B30,#REF!,48,FALSE)</f>
        <v>#REF!</v>
      </c>
    </row>
    <row r="31" spans="1:9" ht="12.75">
      <c r="A31" s="132" t="s">
        <v>1301</v>
      </c>
      <c r="B31" s="125" t="str">
        <f t="shared" si="0"/>
        <v>1091</v>
      </c>
      <c r="C31" s="126" t="e">
        <f>VLOOKUP(B31,#REF!,1,FALSE)</f>
        <v>#REF!</v>
      </c>
      <c r="D31" s="131" t="e">
        <f>VLOOKUP(B31,#REF!,30,FALSE)</f>
        <v>#REF!</v>
      </c>
      <c r="E31" s="125" t="e">
        <f>VLOOKUP(B31,#REF!,34,FALSE)</f>
        <v>#REF!</v>
      </c>
      <c r="F31" s="131" t="e">
        <f>VLOOKUP(B31,#REF!,31,FALSE)</f>
        <v>#REF!</v>
      </c>
      <c r="G31" s="125">
        <v>-19</v>
      </c>
      <c r="H31" s="129" t="e">
        <f>VLOOKUP(B31,#REF!,6,FALSE)</f>
        <v>#REF!</v>
      </c>
      <c r="I31" s="129" t="e">
        <f>VLOOKUP(B31,#REF!,48,FALSE)</f>
        <v>#REF!</v>
      </c>
    </row>
    <row r="32" spans="1:9" ht="25.5">
      <c r="A32" s="133" t="s">
        <v>1814</v>
      </c>
      <c r="B32" s="120" t="str">
        <f t="shared" si="0"/>
        <v>1135</v>
      </c>
      <c r="C32" s="119" t="e">
        <f>VLOOKUP(B32,#REF!,1,FALSE)</f>
        <v>#REF!</v>
      </c>
      <c r="D32" s="130" t="e">
        <f>VLOOKUP(B32,#REF!,30,FALSE)</f>
        <v>#REF!</v>
      </c>
      <c r="E32" s="120" t="e">
        <f>VLOOKUP(B32,#REF!,34,FALSE)</f>
        <v>#REF!</v>
      </c>
      <c r="F32" s="130" t="e">
        <f>VLOOKUP(B32,#REF!,31,FALSE)</f>
        <v>#REF!</v>
      </c>
      <c r="G32" s="120">
        <v>-37</v>
      </c>
      <c r="H32" s="123" t="e">
        <f>VLOOKUP(B32,#REF!,6,FALSE)</f>
        <v>#REF!</v>
      </c>
      <c r="I32" s="123" t="e">
        <f>VLOOKUP(B32,#REF!,48,FALSE)</f>
        <v>#REF!</v>
      </c>
    </row>
    <row r="33" spans="1:9" ht="25.5">
      <c r="A33" s="132" t="s">
        <v>1815</v>
      </c>
      <c r="B33" s="125" t="str">
        <f t="shared" si="0"/>
        <v>1136</v>
      </c>
      <c r="C33" s="126" t="e">
        <f>VLOOKUP(B33,#REF!,1,FALSE)</f>
        <v>#REF!</v>
      </c>
      <c r="D33" s="131" t="e">
        <f>VLOOKUP(B33,#REF!,30,FALSE)</f>
        <v>#REF!</v>
      </c>
      <c r="E33" s="125" t="e">
        <f>VLOOKUP(B33,#REF!,34,FALSE)</f>
        <v>#REF!</v>
      </c>
      <c r="F33" s="131" t="e">
        <f>VLOOKUP(B33,#REF!,31,FALSE)</f>
        <v>#REF!</v>
      </c>
      <c r="G33" s="125">
        <v>-45</v>
      </c>
      <c r="H33" s="129" t="e">
        <f>VLOOKUP(B33,#REF!,6,FALSE)</f>
        <v>#REF!</v>
      </c>
      <c r="I33" s="129" t="e">
        <f>VLOOKUP(B33,#REF!,48,FALSE)</f>
        <v>#REF!</v>
      </c>
    </row>
    <row r="34" spans="1:9" ht="25.5">
      <c r="A34" s="133" t="s">
        <v>1817</v>
      </c>
      <c r="B34" s="120" t="str">
        <f t="shared" si="0"/>
        <v>1137</v>
      </c>
      <c r="C34" s="119" t="e">
        <f>VLOOKUP(B34,#REF!,1,FALSE)</f>
        <v>#REF!</v>
      </c>
      <c r="D34" s="130" t="e">
        <f>VLOOKUP(B34,#REF!,30,FALSE)</f>
        <v>#REF!</v>
      </c>
      <c r="E34" s="120" t="e">
        <f>VLOOKUP(B34,#REF!,34,FALSE)</f>
        <v>#REF!</v>
      </c>
      <c r="F34" s="130" t="e">
        <f>VLOOKUP(B34,#REF!,31,FALSE)</f>
        <v>#REF!</v>
      </c>
      <c r="G34" s="120">
        <v>-30</v>
      </c>
      <c r="H34" s="123" t="e">
        <f>VLOOKUP(B34,#REF!,6,FALSE)</f>
        <v>#REF!</v>
      </c>
      <c r="I34" s="123" t="e">
        <f>VLOOKUP(B34,#REF!,48,FALSE)</f>
        <v>#REF!</v>
      </c>
    </row>
    <row r="35" spans="1:9" ht="12.75">
      <c r="A35" s="132" t="s">
        <v>1098</v>
      </c>
      <c r="B35" s="125" t="str">
        <f t="shared" si="0"/>
        <v>0620</v>
      </c>
      <c r="C35" s="126" t="e">
        <f>VLOOKUP(B35,#REF!,1,FALSE)</f>
        <v>#REF!</v>
      </c>
      <c r="D35" s="131" t="e">
        <f>VLOOKUP(B35,#REF!,30,FALSE)</f>
        <v>#REF!</v>
      </c>
      <c r="E35" s="125" t="e">
        <f>VLOOKUP(B35,#REF!,34,FALSE)</f>
        <v>#REF!</v>
      </c>
      <c r="F35" s="131" t="e">
        <f>VLOOKUP(B35,#REF!,31,FALSE)</f>
        <v>#REF!</v>
      </c>
      <c r="G35" s="125">
        <v>-53</v>
      </c>
      <c r="H35" s="129" t="e">
        <f>VLOOKUP(B35,#REF!,6,FALSE)</f>
        <v>#REF!</v>
      </c>
      <c r="I35" s="129" t="e">
        <f>VLOOKUP(B35,#REF!,48,FALSE)</f>
        <v>#REF!</v>
      </c>
    </row>
    <row r="36" spans="1:9" ht="12.75">
      <c r="A36" s="133" t="s">
        <v>1818</v>
      </c>
      <c r="B36" s="120" t="str">
        <f t="shared" si="0"/>
        <v>1181</v>
      </c>
      <c r="C36" s="119" t="e">
        <f>VLOOKUP(B36,#REF!,1,FALSE)</f>
        <v>#REF!</v>
      </c>
      <c r="D36" s="122" t="e">
        <f>VLOOKUP(B36,#REF!,30,FALSE)</f>
        <v>#REF!</v>
      </c>
      <c r="E36" s="120" t="e">
        <f>VLOOKUP(B36,#REF!,34,FALSE)</f>
        <v>#REF!</v>
      </c>
      <c r="F36" s="134" t="e">
        <f>VLOOKUP(B36,#REF!,31,FALSE)</f>
        <v>#REF!</v>
      </c>
      <c r="G36" s="120">
        <v>-11</v>
      </c>
      <c r="H36" s="123" t="e">
        <f>VLOOKUP(B36,#REF!,6,FALSE)</f>
        <v>#REF!</v>
      </c>
      <c r="I36" s="123" t="e">
        <f>VLOOKUP(B36,#REF!,48,FALSE)</f>
        <v>#REF!</v>
      </c>
    </row>
    <row r="37" spans="1:9" ht="12.75">
      <c r="A37" s="132" t="s">
        <v>1317</v>
      </c>
      <c r="B37" s="125" t="str">
        <f t="shared" si="0"/>
        <v>1136</v>
      </c>
      <c r="C37" s="126" t="e">
        <f>VLOOKUP(B37,#REF!,1,FALSE)</f>
        <v>#REF!</v>
      </c>
      <c r="D37" s="131" t="e">
        <f>VLOOKUP(B37,#REF!,30,FALSE)</f>
        <v>#REF!</v>
      </c>
      <c r="E37" s="125" t="e">
        <f>VLOOKUP(B37,#REF!,34,FALSE)</f>
        <v>#REF!</v>
      </c>
      <c r="F37" s="131" t="e">
        <f>VLOOKUP(B37,#REF!,31,FALSE)</f>
        <v>#REF!</v>
      </c>
      <c r="G37" s="125">
        <v>-45</v>
      </c>
      <c r="H37" s="129" t="e">
        <f>VLOOKUP(B37,#REF!,6,FALSE)</f>
        <v>#REF!</v>
      </c>
      <c r="I37" s="129" t="e">
        <f>VLOOKUP(B37,#REF!,48,FALSE)</f>
        <v>#REF!</v>
      </c>
    </row>
    <row r="38" spans="1:9" ht="12.75">
      <c r="A38" s="133" t="s">
        <v>1041</v>
      </c>
      <c r="B38" s="120" t="str">
        <f t="shared" si="0"/>
        <v>0613</v>
      </c>
      <c r="C38" s="119" t="e">
        <f>VLOOKUP(B38,#REF!,1,FALSE)</f>
        <v>#REF!</v>
      </c>
      <c r="D38" s="130" t="e">
        <f>VLOOKUP(B38,#REF!,30,FALSE)</f>
        <v>#REF!</v>
      </c>
      <c r="E38" s="120" t="e">
        <f>VLOOKUP(B38,#REF!,34,FALSE)</f>
        <v>#REF!</v>
      </c>
      <c r="F38" s="130" t="e">
        <f>VLOOKUP(B38,#REF!,31,FALSE)</f>
        <v>#REF!</v>
      </c>
      <c r="G38" s="120">
        <v>-66</v>
      </c>
      <c r="H38" s="123" t="e">
        <f>VLOOKUP(B38,#REF!,6,FALSE)</f>
        <v>#REF!</v>
      </c>
      <c r="I38" s="123" t="e">
        <f>VLOOKUP(B38,#REF!,48,FALSE)</f>
        <v>#REF!</v>
      </c>
    </row>
    <row r="39" spans="1:9" ht="25.5">
      <c r="A39" s="132" t="s">
        <v>1819</v>
      </c>
      <c r="B39" s="125" t="str">
        <f t="shared" si="0"/>
        <v>0489</v>
      </c>
      <c r="C39" s="126" t="e">
        <f>VLOOKUP(B39,#REF!,1,FALSE)</f>
        <v>#REF!</v>
      </c>
      <c r="D39" s="131" t="e">
        <f>VLOOKUP(B39,#REF!,30,FALSE)</f>
        <v>#REF!</v>
      </c>
      <c r="E39" s="125" t="e">
        <f>VLOOKUP(B39,#REF!,34,FALSE)</f>
        <v>#REF!</v>
      </c>
      <c r="F39" s="131" t="e">
        <f>VLOOKUP(B39,#REF!,31,FALSE)</f>
        <v>#REF!</v>
      </c>
      <c r="G39" s="125">
        <v>-76</v>
      </c>
      <c r="H39" s="129" t="e">
        <f>VLOOKUP(B39,#REF!,6,FALSE)</f>
        <v>#REF!</v>
      </c>
      <c r="I39" s="129" t="e">
        <f>VLOOKUP(B39,#REF!,48,FALSE)</f>
        <v>#REF!</v>
      </c>
    </row>
    <row r="40" spans="1:9" ht="12.75">
      <c r="A40" s="133" t="s">
        <v>387</v>
      </c>
      <c r="B40" s="120" t="str">
        <f t="shared" si="0"/>
        <v>0483</v>
      </c>
      <c r="C40" s="119" t="e">
        <f>VLOOKUP(B40,#REF!,1,FALSE)</f>
        <v>#REF!</v>
      </c>
      <c r="D40" s="130" t="e">
        <f>VLOOKUP(B40,#REF!,30,FALSE)</f>
        <v>#REF!</v>
      </c>
      <c r="E40" s="120" t="e">
        <f>VLOOKUP(B40,#REF!,34,FALSE)</f>
        <v>#REF!</v>
      </c>
      <c r="F40" s="130" t="e">
        <f>VLOOKUP(B40,#REF!,31,FALSE)</f>
        <v>#REF!</v>
      </c>
      <c r="G40" s="120">
        <v>-37</v>
      </c>
      <c r="H40" s="123" t="e">
        <f>VLOOKUP(B40,#REF!,6,FALSE)</f>
        <v>#REF!</v>
      </c>
      <c r="I40" s="123" t="e">
        <f>VLOOKUP(B40,#REF!,48,FALSE)</f>
        <v>#REF!</v>
      </c>
    </row>
    <row r="41" spans="1:9" ht="25.5">
      <c r="A41" s="132" t="s">
        <v>1821</v>
      </c>
      <c r="B41" s="125" t="str">
        <f t="shared" si="0"/>
        <v>1084</v>
      </c>
      <c r="C41" s="126" t="e">
        <f>VLOOKUP(B41,#REF!,1,FALSE)</f>
        <v>#REF!</v>
      </c>
      <c r="D41" s="131" t="e">
        <f>VLOOKUP(B41,#REF!,30,FALSE)</f>
        <v>#REF!</v>
      </c>
      <c r="E41" s="125" t="e">
        <f>VLOOKUP(B41,#REF!,34,FALSE)</f>
        <v>#REF!</v>
      </c>
      <c r="F41" s="131" t="e">
        <f>VLOOKUP(B41,#REF!,31,FALSE)</f>
        <v>#REF!</v>
      </c>
      <c r="G41" s="125">
        <v>-24</v>
      </c>
      <c r="H41" s="129" t="e">
        <f>VLOOKUP(B41,#REF!,6,FALSE)</f>
        <v>#REF!</v>
      </c>
      <c r="I41" s="129" t="e">
        <f>VLOOKUP(B41,#REF!,48,FALSE)</f>
        <v>#REF!</v>
      </c>
    </row>
    <row r="42" spans="1:9" ht="12.75">
      <c r="A42" s="133" t="s">
        <v>1294</v>
      </c>
      <c r="B42" s="120" t="str">
        <f t="shared" si="0"/>
        <v>1089</v>
      </c>
      <c r="C42" s="119" t="e">
        <f>VLOOKUP(B42,#REF!,1,FALSE)</f>
        <v>#REF!</v>
      </c>
      <c r="D42" s="130" t="e">
        <f>VLOOKUP(B42,#REF!,30,FALSE)</f>
        <v>#REF!</v>
      </c>
      <c r="E42" s="120" t="e">
        <f>VLOOKUP(B42,#REF!,34,FALSE)</f>
        <v>#REF!</v>
      </c>
      <c r="F42" s="130" t="e">
        <f>VLOOKUP(B42,#REF!,31,FALSE)</f>
        <v>#REF!</v>
      </c>
      <c r="G42" s="120">
        <v>-21</v>
      </c>
      <c r="H42" s="123" t="e">
        <f>VLOOKUP(B42,#REF!,6,FALSE)</f>
        <v>#REF!</v>
      </c>
      <c r="I42" s="123" t="e">
        <f>VLOOKUP(B42,#REF!,48,FALSE)</f>
        <v>#REF!</v>
      </c>
    </row>
    <row r="43" spans="1:9" ht="25.5">
      <c r="A43" s="132" t="s">
        <v>1823</v>
      </c>
      <c r="B43" s="125" t="str">
        <f t="shared" si="0"/>
        <v>1250</v>
      </c>
      <c r="C43" s="126" t="e">
        <f>VLOOKUP(B43,#REF!,1,FALSE)</f>
        <v>#REF!</v>
      </c>
      <c r="D43" s="131" t="e">
        <f>VLOOKUP(B43,#REF!,30,FALSE)</f>
        <v>#REF!</v>
      </c>
      <c r="E43" s="125" t="e">
        <f>VLOOKUP(B43,#REF!,34,FALSE)</f>
        <v>#REF!</v>
      </c>
      <c r="F43" s="131" t="e">
        <f>VLOOKUP(B43,#REF!,31,FALSE)</f>
        <v>#REF!</v>
      </c>
      <c r="G43" s="125">
        <v>-4</v>
      </c>
      <c r="H43" s="129" t="e">
        <f>VLOOKUP(B43,#REF!,6,FALSE)</f>
        <v>#REF!</v>
      </c>
      <c r="I43" s="129" t="e">
        <f>VLOOKUP(B43,#REF!,48,FALSE)</f>
        <v>#REF!</v>
      </c>
    </row>
    <row r="44" spans="1:9" ht="25.5">
      <c r="A44" s="133" t="s">
        <v>1824</v>
      </c>
      <c r="B44" s="120" t="str">
        <f t="shared" si="0"/>
        <v>1249</v>
      </c>
      <c r="C44" s="119" t="e">
        <f>VLOOKUP(B44,#REF!,1,FALSE)</f>
        <v>#REF!</v>
      </c>
      <c r="D44" s="134" t="e">
        <f>VLOOKUP(B44,#REF!,30,FALSE)</f>
        <v>#REF!</v>
      </c>
      <c r="E44" s="120" t="e">
        <f>VLOOKUP(B44,#REF!,34,FALSE)</f>
        <v>#REF!</v>
      </c>
      <c r="F44" s="134" t="e">
        <f>VLOOKUP(B44,#REF!,31,FALSE)</f>
        <v>#REF!</v>
      </c>
      <c r="G44" s="120">
        <v>-4</v>
      </c>
      <c r="H44" s="123" t="e">
        <f>VLOOKUP(B44,#REF!,6,FALSE)</f>
        <v>#REF!</v>
      </c>
      <c r="I44" s="123" t="e">
        <f>VLOOKUP(B44,#REF!,48,FALSE)</f>
        <v>#REF!</v>
      </c>
    </row>
    <row r="45" spans="1:9" ht="12.75">
      <c r="A45" s="132" t="s">
        <v>686</v>
      </c>
      <c r="B45" s="125" t="str">
        <f t="shared" si="0"/>
        <v>0529</v>
      </c>
      <c r="C45" s="126" t="e">
        <f>VLOOKUP(B45,#REF!,1,FALSE)</f>
        <v>#REF!</v>
      </c>
      <c r="D45" s="131" t="e">
        <f>VLOOKUP(B45,#REF!,30,FALSE)</f>
        <v>#REF!</v>
      </c>
      <c r="E45" s="125" t="e">
        <f>VLOOKUP(B45,#REF!,34,FALSE)</f>
        <v>#REF!</v>
      </c>
      <c r="F45" s="131" t="e">
        <f>VLOOKUP(B45,#REF!,31,FALSE)</f>
        <v>#REF!</v>
      </c>
      <c r="G45" s="125">
        <v>-61</v>
      </c>
      <c r="H45" s="129" t="e">
        <f>VLOOKUP(B45,#REF!,6,FALSE)</f>
        <v>#REF!</v>
      </c>
      <c r="I45" s="129" t="e">
        <f>VLOOKUP(B45,#REF!,48,FALSE)</f>
        <v>#REF!</v>
      </c>
    </row>
    <row r="46" spans="1:9" ht="12.75">
      <c r="A46" s="133" t="s">
        <v>328</v>
      </c>
      <c r="B46" s="120" t="str">
        <f t="shared" si="0"/>
        <v>0075</v>
      </c>
      <c r="C46" s="119" t="e">
        <f>VLOOKUP(B46,#REF!,1,FALSE)</f>
        <v>#REF!</v>
      </c>
      <c r="D46" s="130" t="e">
        <f>VLOOKUP(B46,#REF!,30,FALSE)</f>
        <v>#REF!</v>
      </c>
      <c r="E46" s="120" t="e">
        <f>VLOOKUP(B46,#REF!,34,FALSE)</f>
        <v>#REF!</v>
      </c>
      <c r="F46" s="130" t="e">
        <f>VLOOKUP(B46,#REF!,31,FALSE)</f>
        <v>#REF!</v>
      </c>
      <c r="G46" s="120">
        <v>-4</v>
      </c>
      <c r="H46" s="123" t="e">
        <f>VLOOKUP(B46,#REF!,6,FALSE)</f>
        <v>#REF!</v>
      </c>
      <c r="I46" s="123" t="e">
        <f>VLOOKUP(B46,#REF!,48,FALSE)</f>
        <v>#REF!</v>
      </c>
    </row>
    <row r="47" spans="1:9" ht="12.75">
      <c r="A47" s="132" t="s">
        <v>1828</v>
      </c>
      <c r="B47" s="125" t="str">
        <f t="shared" si="0"/>
        <v>1082</v>
      </c>
      <c r="C47" s="126" t="e">
        <f>VLOOKUP(B47,#REF!,1,FALSE)</f>
        <v>#REF!</v>
      </c>
      <c r="D47" s="131" t="e">
        <f>VLOOKUP(B47,#REF!,30,FALSE)</f>
        <v>#REF!</v>
      </c>
      <c r="E47" s="125" t="e">
        <f>VLOOKUP(B47,#REF!,34,FALSE)</f>
        <v>#REF!</v>
      </c>
      <c r="F47" s="131" t="e">
        <f>VLOOKUP(B47,#REF!,31,FALSE)</f>
        <v>#REF!</v>
      </c>
      <c r="G47" s="125">
        <v>-53</v>
      </c>
      <c r="H47" s="129" t="e">
        <f>VLOOKUP(B47,#REF!,6,FALSE)</f>
        <v>#REF!</v>
      </c>
      <c r="I47" s="129" t="e">
        <f>VLOOKUP(B47,#REF!,48,FALSE)</f>
        <v>#REF!</v>
      </c>
    </row>
    <row r="48" spans="1:9" ht="12.75">
      <c r="A48" s="133" t="s">
        <v>1274</v>
      </c>
      <c r="B48" s="120" t="str">
        <f t="shared" si="0"/>
        <v>1077</v>
      </c>
      <c r="C48" s="119" t="e">
        <f>VLOOKUP(B48,#REF!,1,FALSE)</f>
        <v>#REF!</v>
      </c>
      <c r="D48" s="130" t="e">
        <f>VLOOKUP(B48,#REF!,30,FALSE)</f>
        <v>#REF!</v>
      </c>
      <c r="E48" s="120" t="e">
        <f>VLOOKUP(B48,#REF!,34,FALSE)</f>
        <v>#REF!</v>
      </c>
      <c r="F48" s="134" t="e">
        <f>VLOOKUP(B48,#REF!,31,FALSE)</f>
        <v>#REF!</v>
      </c>
      <c r="G48" s="120">
        <v>-29</v>
      </c>
      <c r="H48" s="123" t="e">
        <f>VLOOKUP(B48,#REF!,6,FALSE)</f>
        <v>#REF!</v>
      </c>
      <c r="I48" s="123" t="e">
        <f>VLOOKUP(B48,#REF!,48,FALSE)</f>
        <v>#REF!</v>
      </c>
    </row>
    <row r="49" spans="1:9" ht="25.5">
      <c r="A49" s="132" t="s">
        <v>1830</v>
      </c>
      <c r="B49" s="125" t="str">
        <f t="shared" si="0"/>
        <v>1183</v>
      </c>
      <c r="C49" s="126" t="e">
        <f>VLOOKUP(B49,#REF!,1,FALSE)</f>
        <v>#REF!</v>
      </c>
      <c r="D49" s="127" t="e">
        <f>VLOOKUP(B49,#REF!,30,FALSE)</f>
        <v>#REF!</v>
      </c>
      <c r="E49" s="125" t="e">
        <f>VLOOKUP(B49,#REF!,34,FALSE)</f>
        <v>#REF!</v>
      </c>
      <c r="F49" s="128" t="e">
        <f>VLOOKUP(B49,#REF!,31,FALSE)</f>
        <v>#REF!</v>
      </c>
      <c r="G49" s="125">
        <v>-11</v>
      </c>
      <c r="H49" s="129" t="e">
        <f>VLOOKUP(B49,#REF!,6,FALSE)</f>
        <v>#REF!</v>
      </c>
      <c r="I49" s="129" t="e">
        <f>VLOOKUP(B49,#REF!,48,FALSE)</f>
        <v>#REF!</v>
      </c>
    </row>
    <row r="50" spans="1:9" ht="12.75">
      <c r="A50" s="133" t="s">
        <v>387</v>
      </c>
      <c r="B50" s="120" t="str">
        <f t="shared" si="0"/>
        <v>0483</v>
      </c>
      <c r="C50" s="119" t="e">
        <f>VLOOKUP(B50,#REF!,1,FALSE)</f>
        <v>#REF!</v>
      </c>
      <c r="D50" s="130" t="e">
        <f>VLOOKUP(B50,#REF!,30,FALSE)</f>
        <v>#REF!</v>
      </c>
      <c r="E50" s="120" t="e">
        <f>VLOOKUP(B50,#REF!,34,FALSE)</f>
        <v>#REF!</v>
      </c>
      <c r="F50" s="130" t="e">
        <f>VLOOKUP(B50,#REF!,31,FALSE)</f>
        <v>#REF!</v>
      </c>
      <c r="G50" s="120">
        <v>-37</v>
      </c>
      <c r="H50" s="123" t="e">
        <f>VLOOKUP(B50,#REF!,6,FALSE)</f>
        <v>#REF!</v>
      </c>
      <c r="I50" s="123" t="e">
        <f>VLOOKUP(B50,#REF!,48,FALSE)</f>
        <v>#REF!</v>
      </c>
    </row>
    <row r="51" spans="1:9" ht="12.75">
      <c r="A51" s="132" t="s">
        <v>1422</v>
      </c>
      <c r="B51" s="125" t="str">
        <f t="shared" si="0"/>
        <v>1160</v>
      </c>
      <c r="C51" s="126" t="e">
        <f>VLOOKUP(B51,#REF!,1,FALSE)</f>
        <v>#REF!</v>
      </c>
      <c r="D51" s="131" t="e">
        <f>VLOOKUP(B51,#REF!,30,FALSE)</f>
        <v>#REF!</v>
      </c>
      <c r="E51" s="125" t="e">
        <f>VLOOKUP(B51,#REF!,34,FALSE)</f>
        <v>#REF!</v>
      </c>
      <c r="F51" s="131" t="e">
        <f>VLOOKUP(B51,#REF!,31,FALSE)</f>
        <v>#REF!</v>
      </c>
      <c r="G51" s="125">
        <v>-26</v>
      </c>
      <c r="H51" s="129" t="e">
        <f>VLOOKUP(B51,#REF!,6,FALSE)</f>
        <v>#REF!</v>
      </c>
      <c r="I51" s="129" t="e">
        <f>VLOOKUP(B51,#REF!,48,FALSE)</f>
        <v>#REF!</v>
      </c>
    </row>
    <row r="52" spans="1:9" ht="12.75">
      <c r="A52" s="133" t="s">
        <v>1098</v>
      </c>
      <c r="B52" s="120" t="str">
        <f t="shared" si="0"/>
        <v>0620</v>
      </c>
      <c r="C52" s="119" t="e">
        <f>VLOOKUP(B52,#REF!,1,FALSE)</f>
        <v>#REF!</v>
      </c>
      <c r="D52" s="130" t="e">
        <f>VLOOKUP(B52,#REF!,30,FALSE)</f>
        <v>#REF!</v>
      </c>
      <c r="E52" s="120" t="e">
        <f>VLOOKUP(B52,#REF!,34,FALSE)</f>
        <v>#REF!</v>
      </c>
      <c r="F52" s="130" t="e">
        <f>VLOOKUP(B52,#REF!,31,FALSE)</f>
        <v>#REF!</v>
      </c>
      <c r="G52" s="120">
        <v>-53</v>
      </c>
      <c r="H52" s="123" t="e">
        <f>VLOOKUP(B52,#REF!,6,FALSE)</f>
        <v>#REF!</v>
      </c>
      <c r="I52" s="123" t="e">
        <f>VLOOKUP(B52,#REF!,48,FALSE)</f>
        <v>#REF!</v>
      </c>
    </row>
    <row r="53" spans="1:9" ht="12.75">
      <c r="A53" s="132" t="s">
        <v>1460</v>
      </c>
      <c r="B53" s="125" t="str">
        <f t="shared" si="0"/>
        <v>1172</v>
      </c>
      <c r="C53" s="126" t="e">
        <f>VLOOKUP(B53,#REF!,1,FALSE)</f>
        <v>#REF!</v>
      </c>
      <c r="D53" s="127" t="e">
        <f>VLOOKUP(B53,#REF!,30,FALSE)</f>
        <v>#REF!</v>
      </c>
      <c r="E53" s="125" t="e">
        <f>VLOOKUP(B53,#REF!,34,FALSE)</f>
        <v>#REF!</v>
      </c>
      <c r="F53" s="131" t="e">
        <f>VLOOKUP(B53,#REF!,31,FALSE)</f>
        <v>#REF!</v>
      </c>
      <c r="G53" s="125">
        <v>-22</v>
      </c>
      <c r="H53" s="129" t="e">
        <f>VLOOKUP(B53,#REF!,6,FALSE)</f>
        <v>#REF!</v>
      </c>
      <c r="I53" s="129" t="e">
        <f>VLOOKUP(B53,#REF!,48,FALSE)</f>
        <v>#REF!</v>
      </c>
    </row>
    <row r="54" spans="1:9" ht="12.75">
      <c r="A54" s="133" t="s">
        <v>339</v>
      </c>
      <c r="B54" s="120" t="str">
        <f t="shared" si="0"/>
        <v>0287</v>
      </c>
      <c r="C54" s="119" t="e">
        <f>VLOOKUP(B54,#REF!,1,FALSE)</f>
        <v>#REF!</v>
      </c>
      <c r="D54" s="130" t="e">
        <f>VLOOKUP(B54,#REF!,30,FALSE)</f>
        <v>#REF!</v>
      </c>
      <c r="E54" s="120" t="e">
        <f>VLOOKUP(B54,#REF!,34,FALSE)</f>
        <v>#REF!</v>
      </c>
      <c r="F54" s="130" t="e">
        <f>VLOOKUP(B54,#REF!,31,FALSE)</f>
        <v>#REF!</v>
      </c>
      <c r="G54" s="120">
        <v>-107</v>
      </c>
      <c r="H54" s="123" t="e">
        <f>VLOOKUP(B54,#REF!,6,FALSE)</f>
        <v>#REF!</v>
      </c>
      <c r="I54" s="123" t="e">
        <f>VLOOKUP(B54,#REF!,48,FALSE)</f>
        <v>#REF!</v>
      </c>
    </row>
    <row r="55" spans="1:9" ht="12.75">
      <c r="A55" s="132" t="s">
        <v>1526</v>
      </c>
      <c r="B55" s="125" t="str">
        <f t="shared" si="0"/>
        <v>1196</v>
      </c>
      <c r="C55" s="126" t="e">
        <f>VLOOKUP(B55,#REF!,1,FALSE)</f>
        <v>#REF!</v>
      </c>
      <c r="D55" s="131" t="e">
        <f>VLOOKUP(B55,#REF!,30,FALSE)</f>
        <v>#REF!</v>
      </c>
      <c r="E55" s="125" t="e">
        <f>VLOOKUP(B55,#REF!,34,FALSE)</f>
        <v>#REF!</v>
      </c>
      <c r="F55" s="131" t="e">
        <f>VLOOKUP(B55,#REF!,31,FALSE)</f>
        <v>#REF!</v>
      </c>
      <c r="G55" s="125">
        <v>-8</v>
      </c>
      <c r="H55" s="129" t="e">
        <f>VLOOKUP(B55,#REF!,6,FALSE)</f>
        <v>#REF!</v>
      </c>
      <c r="I55" s="129" t="e">
        <f>VLOOKUP(B55,#REF!,48,FALSE)</f>
        <v>#REF!</v>
      </c>
    </row>
    <row r="56" spans="1:9" ht="12.75">
      <c r="A56" s="133" t="s">
        <v>824</v>
      </c>
      <c r="B56" s="120" t="str">
        <f t="shared" si="0"/>
        <v>0577</v>
      </c>
      <c r="C56" s="119" t="e">
        <f>VLOOKUP(B56,#REF!,1,FALSE)</f>
        <v>#REF!</v>
      </c>
      <c r="D56" s="130" t="e">
        <f>VLOOKUP(B56,#REF!,30,FALSE)</f>
        <v>#REF!</v>
      </c>
      <c r="E56" s="120" t="e">
        <f>VLOOKUP(B56,#REF!,34,FALSE)</f>
        <v>#REF!</v>
      </c>
      <c r="F56" s="130" t="e">
        <f>VLOOKUP(B56,#REF!,31,FALSE)</f>
        <v>#REF!</v>
      </c>
      <c r="G56" s="120">
        <v>-91</v>
      </c>
      <c r="H56" s="123" t="e">
        <f>VLOOKUP(B56,#REF!,6,FALSE)</f>
        <v>#REF!</v>
      </c>
      <c r="I56" s="123" t="e">
        <f>VLOOKUP(B56,#REF!,48,FALSE)</f>
        <v>#REF!</v>
      </c>
    </row>
    <row r="57" spans="1:9" ht="12.75">
      <c r="A57" s="132" t="s">
        <v>1295</v>
      </c>
      <c r="B57" s="125" t="str">
        <f t="shared" si="0"/>
        <v>1090</v>
      </c>
      <c r="C57" s="126" t="e">
        <f>VLOOKUP(B57,#REF!,1,FALSE)</f>
        <v>#REF!</v>
      </c>
      <c r="D57" s="127" t="e">
        <f>VLOOKUP(B57,#REF!,30,FALSE)</f>
        <v>#REF!</v>
      </c>
      <c r="E57" s="125" t="e">
        <f>VLOOKUP(B57,#REF!,34,FALSE)</f>
        <v>#REF!</v>
      </c>
      <c r="F57" s="127" t="e">
        <f>VLOOKUP(B57,#REF!,31,FALSE)</f>
        <v>#REF!</v>
      </c>
      <c r="G57" s="125">
        <v>-19</v>
      </c>
      <c r="H57" s="129" t="e">
        <f>VLOOKUP(B57,#REF!,6,FALSE)</f>
        <v>#REF!</v>
      </c>
      <c r="I57" s="129" t="e">
        <f>VLOOKUP(B57,#REF!,48,FALSE)</f>
        <v>#REF!</v>
      </c>
    </row>
    <row r="58" spans="1:9" ht="12.75">
      <c r="A58" s="133" t="s">
        <v>1835</v>
      </c>
      <c r="B58" s="120" t="str">
        <f t="shared" si="0"/>
        <v>0577</v>
      </c>
      <c r="C58" s="119" t="e">
        <f>VLOOKUP(B58,#REF!,1,FALSE)</f>
        <v>#REF!</v>
      </c>
      <c r="D58" s="130" t="e">
        <f>VLOOKUP(B58,#REF!,30,FALSE)</f>
        <v>#REF!</v>
      </c>
      <c r="E58" s="120" t="e">
        <f>VLOOKUP(B58,#REF!,34,FALSE)</f>
        <v>#REF!</v>
      </c>
      <c r="F58" s="130" t="e">
        <f>VLOOKUP(B58,#REF!,31,FALSE)</f>
        <v>#REF!</v>
      </c>
      <c r="G58" s="120">
        <v>-91</v>
      </c>
      <c r="H58" s="123" t="e">
        <f>VLOOKUP(B58,#REF!,6,FALSE)</f>
        <v>#REF!</v>
      </c>
      <c r="I58" s="123" t="e">
        <f>VLOOKUP(B58,#REF!,48,FALSE)</f>
        <v>#REF!</v>
      </c>
    </row>
    <row r="59" spans="1:9" ht="25.5">
      <c r="A59" s="132" t="s">
        <v>1836</v>
      </c>
      <c r="B59" s="125" t="str">
        <f t="shared" si="0"/>
        <v>1243</v>
      </c>
      <c r="C59" s="126" t="e">
        <f>VLOOKUP(B59,#REF!,1,FALSE)</f>
        <v>#REF!</v>
      </c>
      <c r="D59" s="131" t="e">
        <f>VLOOKUP(B59,#REF!,30,FALSE)</f>
        <v>#REF!</v>
      </c>
      <c r="E59" s="125" t="e">
        <f>VLOOKUP(B59,#REF!,34,FALSE)</f>
        <v>#REF!</v>
      </c>
      <c r="F59" s="131" t="e">
        <f>VLOOKUP(B59,#REF!,31,FALSE)</f>
        <v>#REF!</v>
      </c>
      <c r="G59" s="125">
        <v>-5</v>
      </c>
      <c r="H59" s="129" t="e">
        <f>VLOOKUP(B59,#REF!,6,FALSE)</f>
        <v>#REF!</v>
      </c>
      <c r="I59" s="129" t="e">
        <f>VLOOKUP(B59,#REF!,48,FALSE)</f>
        <v>#REF!</v>
      </c>
    </row>
    <row r="60" spans="1:9" ht="25.5">
      <c r="A60" s="133" t="s">
        <v>1803</v>
      </c>
      <c r="B60" s="120" t="str">
        <f t="shared" si="0"/>
        <v>1237</v>
      </c>
      <c r="C60" s="119" t="e">
        <f>VLOOKUP(B60,#REF!,1,FALSE)</f>
        <v>#REF!</v>
      </c>
      <c r="D60" s="130" t="e">
        <f>VLOOKUP(B60,#REF!,30,FALSE)</f>
        <v>#REF!</v>
      </c>
      <c r="E60" s="120" t="e">
        <f>VLOOKUP(B60,#REF!,34,FALSE)</f>
        <v>#REF!</v>
      </c>
      <c r="F60" s="130" t="e">
        <f>VLOOKUP(B60,#REF!,31,FALSE)</f>
        <v>#REF!</v>
      </c>
      <c r="G60" s="120">
        <v>-12</v>
      </c>
      <c r="H60" s="123" t="e">
        <f>VLOOKUP(B60,#REF!,6,FALSE)</f>
        <v>#REF!</v>
      </c>
      <c r="I60" s="123" t="e">
        <f>VLOOKUP(B60,#REF!,48,FALSE)</f>
        <v>#REF!</v>
      </c>
    </row>
    <row r="61" spans="1:9" ht="25.5">
      <c r="A61" s="132" t="s">
        <v>1836</v>
      </c>
      <c r="B61" s="125" t="str">
        <f t="shared" si="0"/>
        <v>1243</v>
      </c>
      <c r="C61" s="126" t="e">
        <f>VLOOKUP(B61,#REF!,1,FALSE)</f>
        <v>#REF!</v>
      </c>
      <c r="D61" s="131" t="e">
        <f>VLOOKUP(B61,#REF!,30,FALSE)</f>
        <v>#REF!</v>
      </c>
      <c r="E61" s="125" t="e">
        <f>VLOOKUP(B61,#REF!,34,FALSE)</f>
        <v>#REF!</v>
      </c>
      <c r="F61" s="131" t="e">
        <f>VLOOKUP(B61,#REF!,31,FALSE)</f>
        <v>#REF!</v>
      </c>
      <c r="G61" s="125">
        <v>-5</v>
      </c>
      <c r="H61" s="129" t="e">
        <f>VLOOKUP(B61,#REF!,6,FALSE)</f>
        <v>#REF!</v>
      </c>
      <c r="I61" s="129" t="e">
        <f>VLOOKUP(B61,#REF!,48,FALSE)</f>
        <v>#REF!</v>
      </c>
    </row>
    <row r="62" spans="1:9" ht="25.5">
      <c r="A62" s="133" t="s">
        <v>1836</v>
      </c>
      <c r="B62" s="120" t="str">
        <f t="shared" si="0"/>
        <v>1243</v>
      </c>
      <c r="C62" s="119" t="e">
        <f>VLOOKUP(B62,#REF!,1,FALSE)</f>
        <v>#REF!</v>
      </c>
      <c r="D62" s="130" t="e">
        <f>VLOOKUP(B62,#REF!,30,FALSE)</f>
        <v>#REF!</v>
      </c>
      <c r="E62" s="120" t="e">
        <f>VLOOKUP(B62,#REF!,34,FALSE)</f>
        <v>#REF!</v>
      </c>
      <c r="F62" s="130" t="e">
        <f>VLOOKUP(B62,#REF!,31,FALSE)</f>
        <v>#REF!</v>
      </c>
      <c r="G62" s="120">
        <v>-5</v>
      </c>
      <c r="H62" s="123" t="e">
        <f>VLOOKUP(B62,#REF!,6,FALSE)</f>
        <v>#REF!</v>
      </c>
      <c r="I62" s="123" t="e">
        <f>VLOOKUP(B62,#REF!,48,FALSE)</f>
        <v>#REF!</v>
      </c>
    </row>
    <row r="63" spans="1:9" ht="25.5">
      <c r="A63" s="132" t="s">
        <v>1838</v>
      </c>
      <c r="B63" s="125" t="str">
        <f t="shared" si="0"/>
        <v>1083</v>
      </c>
      <c r="C63" s="126" t="e">
        <f>VLOOKUP(B63,#REF!,1,FALSE)</f>
        <v>#REF!</v>
      </c>
      <c r="D63" s="131" t="e">
        <f>VLOOKUP(B63,#REF!,30,FALSE)</f>
        <v>#REF!</v>
      </c>
      <c r="E63" s="125" t="e">
        <f>VLOOKUP(B63,#REF!,34,FALSE)</f>
        <v>#REF!</v>
      </c>
      <c r="F63" s="131" t="e">
        <f>VLOOKUP(B63,#REF!,31,FALSE)</f>
        <v>#REF!</v>
      </c>
      <c r="G63" s="125">
        <v>-53</v>
      </c>
      <c r="H63" s="129" t="e">
        <f>VLOOKUP(B63,#REF!,6,FALSE)</f>
        <v>#REF!</v>
      </c>
      <c r="I63" s="129" t="e">
        <f>VLOOKUP(B63,#REF!,48,FALSE)</f>
        <v>#REF!</v>
      </c>
    </row>
    <row r="64" spans="1:9" ht="12.75">
      <c r="A64" s="133" t="s">
        <v>842</v>
      </c>
      <c r="B64" s="120" t="str">
        <f t="shared" si="0"/>
        <v>0581</v>
      </c>
      <c r="C64" s="119" t="e">
        <f>VLOOKUP(B64,#REF!,1,FALSE)</f>
        <v>#REF!</v>
      </c>
      <c r="D64" s="130" t="e">
        <f>VLOOKUP(B64,#REF!,30,FALSE)</f>
        <v>#REF!</v>
      </c>
      <c r="E64" s="120" t="e">
        <f>VLOOKUP(B64,#REF!,34,FALSE)</f>
        <v>#REF!</v>
      </c>
      <c r="F64" s="130" t="e">
        <f>VLOOKUP(B64,#REF!,31,FALSE)</f>
        <v>#REF!</v>
      </c>
      <c r="G64" s="120">
        <v>-30</v>
      </c>
      <c r="H64" s="123" t="e">
        <f>VLOOKUP(B64,#REF!,6,FALSE)</f>
        <v>#REF!</v>
      </c>
      <c r="I64" s="123" t="e">
        <f>VLOOKUP(B64,#REF!,48,FALSE)</f>
        <v>#REF!</v>
      </c>
    </row>
    <row r="65" spans="1:9" ht="12.75">
      <c r="A65" s="132" t="s">
        <v>1251</v>
      </c>
      <c r="B65" s="125" t="str">
        <f t="shared" si="0"/>
        <v>0659</v>
      </c>
      <c r="C65" s="126" t="e">
        <f>VLOOKUP(B65,#REF!,1,FALSE)</f>
        <v>#REF!</v>
      </c>
      <c r="D65" s="131" t="e">
        <f>VLOOKUP(B65,#REF!,30,FALSE)</f>
        <v>#REF!</v>
      </c>
      <c r="E65" s="125" t="e">
        <f>VLOOKUP(B65,#REF!,34,FALSE)</f>
        <v>#REF!</v>
      </c>
      <c r="F65" s="131" t="e">
        <f>VLOOKUP(B65,#REF!,31,FALSE)</f>
        <v>#REF!</v>
      </c>
      <c r="G65" s="125">
        <v>-50</v>
      </c>
      <c r="H65" s="129" t="e">
        <f>VLOOKUP(B65,#REF!,6,FALSE)</f>
        <v>#REF!</v>
      </c>
      <c r="I65" s="129" t="e">
        <f>VLOOKUP(B65,#REF!,48,FALSE)</f>
        <v>#REF!</v>
      </c>
    </row>
    <row r="66" spans="1:9" ht="12.75">
      <c r="A66" s="133" t="s">
        <v>842</v>
      </c>
      <c r="B66" s="120" t="str">
        <f t="shared" si="0"/>
        <v>0581</v>
      </c>
      <c r="C66" s="119" t="e">
        <f>VLOOKUP(B66,#REF!,1,FALSE)</f>
        <v>#REF!</v>
      </c>
      <c r="D66" s="130" t="e">
        <f>VLOOKUP(B66,#REF!,30,FALSE)</f>
        <v>#REF!</v>
      </c>
      <c r="E66" s="120" t="e">
        <f>VLOOKUP(B66,#REF!,34,FALSE)</f>
        <v>#REF!</v>
      </c>
      <c r="F66" s="130" t="e">
        <f>VLOOKUP(B66,#REF!,31,FALSE)</f>
        <v>#REF!</v>
      </c>
      <c r="G66" s="120">
        <v>-30</v>
      </c>
      <c r="H66" s="123" t="e">
        <f>VLOOKUP(B66,#REF!,6,FALSE)</f>
        <v>#REF!</v>
      </c>
      <c r="I66" s="123" t="e">
        <f>VLOOKUP(B66,#REF!,48,FALSE)</f>
        <v>#REF!</v>
      </c>
    </row>
    <row r="67" spans="1:9" ht="12.75">
      <c r="A67" s="132" t="s">
        <v>1526</v>
      </c>
      <c r="B67" s="125" t="str">
        <f t="shared" si="0"/>
        <v>1196</v>
      </c>
      <c r="C67" s="126" t="e">
        <f>VLOOKUP(B67,#REF!,1,FALSE)</f>
        <v>#REF!</v>
      </c>
      <c r="D67" s="131" t="e">
        <f>VLOOKUP(B67,#REF!,30,FALSE)</f>
        <v>#REF!</v>
      </c>
      <c r="E67" s="125" t="e">
        <f>VLOOKUP(B67,#REF!,34,FALSE)</f>
        <v>#REF!</v>
      </c>
      <c r="F67" s="131" t="e">
        <f>VLOOKUP(B67,#REF!,31,FALSE)</f>
        <v>#REF!</v>
      </c>
      <c r="G67" s="125">
        <v>-8</v>
      </c>
      <c r="H67" s="129" t="e">
        <f>VLOOKUP(B67,#REF!,6,FALSE)</f>
        <v>#REF!</v>
      </c>
      <c r="I67" s="129" t="e">
        <f>VLOOKUP(B67,#REF!,48,FALSE)</f>
        <v>#REF!</v>
      </c>
    </row>
    <row r="68" spans="1:9" ht="12.75">
      <c r="A68" s="133" t="s">
        <v>686</v>
      </c>
      <c r="B68" s="120" t="str">
        <f t="shared" si="0"/>
        <v>0529</v>
      </c>
      <c r="C68" s="119" t="e">
        <f>VLOOKUP(B68,#REF!,1,FALSE)</f>
        <v>#REF!</v>
      </c>
      <c r="D68" s="130" t="e">
        <f>VLOOKUP(B68,#REF!,30,FALSE)</f>
        <v>#REF!</v>
      </c>
      <c r="E68" s="120" t="e">
        <f>VLOOKUP(B68,#REF!,34,FALSE)</f>
        <v>#REF!</v>
      </c>
      <c r="F68" s="130" t="e">
        <f>VLOOKUP(B68,#REF!,31,FALSE)</f>
        <v>#REF!</v>
      </c>
      <c r="G68" s="120">
        <v>-61</v>
      </c>
      <c r="H68" s="123" t="e">
        <f>VLOOKUP(B68,#REF!,6,FALSE)</f>
        <v>#REF!</v>
      </c>
      <c r="I68" s="123" t="e">
        <f>VLOOKUP(B68,#REF!,48,FALSE)</f>
        <v>#REF!</v>
      </c>
    </row>
    <row r="69" spans="1:9" ht="25.5">
      <c r="A69" s="132" t="s">
        <v>1842</v>
      </c>
      <c r="B69" s="125" t="str">
        <f t="shared" si="0"/>
        <v>0567</v>
      </c>
      <c r="C69" s="126" t="e">
        <f>VLOOKUP(B69,#REF!,1,FALSE)</f>
        <v>#REF!</v>
      </c>
      <c r="D69" s="131" t="e">
        <f>VLOOKUP(B69,#REF!,30,FALSE)</f>
        <v>#REF!</v>
      </c>
      <c r="E69" s="125" t="e">
        <f>VLOOKUP(B69,#REF!,34,FALSE)</f>
        <v>#REF!</v>
      </c>
      <c r="F69" s="131" t="e">
        <f>VLOOKUP(B69,#REF!,31,FALSE)</f>
        <v>#REF!</v>
      </c>
      <c r="G69" s="125">
        <v>-6</v>
      </c>
      <c r="H69" s="129" t="e">
        <f>VLOOKUP(B69,#REF!,6,FALSE)</f>
        <v>#REF!</v>
      </c>
      <c r="I69" s="129" t="e">
        <f>VLOOKUP(B69,#REF!,48,FALSE)</f>
        <v>#REF!</v>
      </c>
    </row>
    <row r="70" spans="1:9" ht="12.75">
      <c r="A70" s="133" t="s">
        <v>1250</v>
      </c>
      <c r="B70" s="120" t="str">
        <f t="shared" si="0"/>
        <v>0655</v>
      </c>
      <c r="C70" s="119" t="e">
        <f>VLOOKUP(B70,#REF!,1,FALSE)</f>
        <v>#REF!</v>
      </c>
      <c r="D70" s="130" t="e">
        <f>VLOOKUP(B70,#REF!,30,FALSE)</f>
        <v>#REF!</v>
      </c>
      <c r="E70" s="120" t="e">
        <f>VLOOKUP(B70,#REF!,34,FALSE)</f>
        <v>#REF!</v>
      </c>
      <c r="F70" s="130" t="e">
        <f>VLOOKUP(B70,#REF!,31,FALSE)</f>
        <v>#REF!</v>
      </c>
      <c r="G70" s="120">
        <v>-47</v>
      </c>
      <c r="H70" s="123" t="e">
        <f>VLOOKUP(B70,#REF!,6,FALSE)</f>
        <v>#REF!</v>
      </c>
      <c r="I70" s="123" t="e">
        <f>VLOOKUP(B70,#REF!,48,FALSE)</f>
        <v>#REF!</v>
      </c>
    </row>
    <row r="71" spans="1:9" ht="12.75">
      <c r="A71" s="132" t="s">
        <v>583</v>
      </c>
      <c r="B71" s="125" t="str">
        <f t="shared" si="0"/>
        <v>0513</v>
      </c>
      <c r="C71" s="126" t="e">
        <f>VLOOKUP(B71,#REF!,1,FALSE)</f>
        <v>#REF!</v>
      </c>
      <c r="D71" s="131" t="e">
        <f>VLOOKUP(B71,#REF!,30,FALSE)</f>
        <v>#REF!</v>
      </c>
      <c r="E71" s="125" t="e">
        <f>VLOOKUP(B71,#REF!,34,FALSE)</f>
        <v>#REF!</v>
      </c>
      <c r="F71" s="131" t="e">
        <f>VLOOKUP(B71,#REF!,31,FALSE)</f>
        <v>#REF!</v>
      </c>
      <c r="G71" s="125">
        <v>-62</v>
      </c>
      <c r="H71" s="129" t="e">
        <f>VLOOKUP(B71,#REF!,6,FALSE)</f>
        <v>#REF!</v>
      </c>
      <c r="I71" s="129" t="e">
        <f>VLOOKUP(B71,#REF!,48,FALSE)</f>
        <v>#REF!</v>
      </c>
    </row>
  </sheetData>
  <autoFilter ref="A1:I71" xr:uid="{00000000-0009-0000-0000-00000E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C132"/>
  <sheetViews>
    <sheetView workbookViewId="0"/>
  </sheetViews>
  <sheetFormatPr baseColWidth="10" defaultColWidth="12.5703125" defaultRowHeight="15.75" customHeight="1"/>
  <sheetData>
    <row r="1" spans="1:3" ht="15.75" customHeight="1">
      <c r="A1">
        <v>146</v>
      </c>
      <c r="B1">
        <v>146</v>
      </c>
      <c r="C1" t="str">
        <f t="shared" ref="C1:C132" si="0">IF(A1=B1,"ok","PRECUPÉSE")</f>
        <v>ok</v>
      </c>
    </row>
    <row r="2" spans="1:3" ht="15.75" customHeight="1">
      <c r="A2">
        <v>148</v>
      </c>
      <c r="B2">
        <v>148</v>
      </c>
      <c r="C2" t="str">
        <f t="shared" si="0"/>
        <v>ok</v>
      </c>
    </row>
    <row r="3" spans="1:3" ht="15.75" customHeight="1">
      <c r="A3">
        <v>163</v>
      </c>
      <c r="B3">
        <v>163</v>
      </c>
      <c r="C3" t="str">
        <f t="shared" si="0"/>
        <v>ok</v>
      </c>
    </row>
    <row r="4" spans="1:3" ht="15.75" customHeight="1">
      <c r="A4">
        <v>148</v>
      </c>
      <c r="B4">
        <v>148</v>
      </c>
      <c r="C4" t="str">
        <f t="shared" si="0"/>
        <v>ok</v>
      </c>
    </row>
    <row r="5" spans="1:3" ht="15.75" customHeight="1">
      <c r="A5">
        <v>151</v>
      </c>
      <c r="B5">
        <v>151</v>
      </c>
      <c r="C5" t="str">
        <f t="shared" si="0"/>
        <v>ok</v>
      </c>
    </row>
    <row r="6" spans="1:3" ht="15.75" customHeight="1">
      <c r="A6">
        <v>124</v>
      </c>
      <c r="B6">
        <v>124</v>
      </c>
      <c r="C6" t="str">
        <f t="shared" si="0"/>
        <v>ok</v>
      </c>
    </row>
    <row r="7" spans="1:3" ht="15.75" customHeight="1">
      <c r="A7">
        <v>21</v>
      </c>
      <c r="B7">
        <v>21</v>
      </c>
      <c r="C7" t="str">
        <f t="shared" si="0"/>
        <v>ok</v>
      </c>
    </row>
    <row r="8" spans="1:3" ht="15.75" customHeight="1">
      <c r="A8">
        <v>137</v>
      </c>
      <c r="B8">
        <v>137</v>
      </c>
      <c r="C8" t="str">
        <f t="shared" si="0"/>
        <v>ok</v>
      </c>
    </row>
    <row r="9" spans="1:3" ht="15.75" customHeight="1">
      <c r="A9">
        <v>0</v>
      </c>
      <c r="B9">
        <v>0</v>
      </c>
      <c r="C9" t="str">
        <f t="shared" si="0"/>
        <v>ok</v>
      </c>
    </row>
    <row r="10" spans="1:3" ht="15.75" customHeight="1">
      <c r="A10">
        <v>138</v>
      </c>
      <c r="B10">
        <v>138</v>
      </c>
      <c r="C10" t="str">
        <f t="shared" si="0"/>
        <v>ok</v>
      </c>
    </row>
    <row r="11" spans="1:3" ht="15.75" customHeight="1">
      <c r="A11">
        <v>163</v>
      </c>
      <c r="B11">
        <v>163</v>
      </c>
      <c r="C11" t="str">
        <f t="shared" si="0"/>
        <v>ok</v>
      </c>
    </row>
    <row r="12" spans="1:3" ht="15.75" customHeight="1">
      <c r="A12">
        <v>163</v>
      </c>
      <c r="B12">
        <v>163</v>
      </c>
      <c r="C12" t="str">
        <f t="shared" si="0"/>
        <v>ok</v>
      </c>
    </row>
    <row r="13" spans="1:3" ht="15.75" customHeight="1">
      <c r="A13">
        <v>163</v>
      </c>
      <c r="B13">
        <v>163</v>
      </c>
      <c r="C13" t="str">
        <f t="shared" si="0"/>
        <v>ok</v>
      </c>
    </row>
    <row r="14" spans="1:3" ht="15.75" customHeight="1">
      <c r="A14">
        <v>163</v>
      </c>
      <c r="B14">
        <v>163</v>
      </c>
      <c r="C14" t="str">
        <f t="shared" si="0"/>
        <v>ok</v>
      </c>
    </row>
    <row r="15" spans="1:3" ht="15.75" customHeight="1">
      <c r="A15">
        <v>163</v>
      </c>
      <c r="B15">
        <v>163</v>
      </c>
      <c r="C15" t="str">
        <f t="shared" si="0"/>
        <v>ok</v>
      </c>
    </row>
    <row r="16" spans="1:3" ht="15.75" customHeight="1">
      <c r="A16">
        <v>163</v>
      </c>
      <c r="B16">
        <v>163</v>
      </c>
      <c r="C16" t="str">
        <f t="shared" si="0"/>
        <v>ok</v>
      </c>
    </row>
    <row r="17" spans="1:3" ht="15.75" customHeight="1">
      <c r="A17">
        <v>163</v>
      </c>
      <c r="B17">
        <v>163</v>
      </c>
      <c r="C17" t="str">
        <f t="shared" si="0"/>
        <v>ok</v>
      </c>
    </row>
    <row r="18" spans="1:3" ht="15.75" customHeight="1">
      <c r="A18">
        <v>163</v>
      </c>
      <c r="B18">
        <v>163</v>
      </c>
      <c r="C18" t="str">
        <f t="shared" si="0"/>
        <v>ok</v>
      </c>
    </row>
    <row r="19" spans="1:3" ht="15.75" customHeight="1">
      <c r="A19">
        <v>162</v>
      </c>
      <c r="B19">
        <v>162</v>
      </c>
      <c r="C19" t="str">
        <f t="shared" si="0"/>
        <v>ok</v>
      </c>
    </row>
    <row r="20" spans="1:3" ht="12.75">
      <c r="A20">
        <v>87</v>
      </c>
      <c r="B20">
        <v>87</v>
      </c>
      <c r="C20" t="str">
        <f t="shared" si="0"/>
        <v>ok</v>
      </c>
    </row>
    <row r="21" spans="1:3" ht="12.75">
      <c r="A21">
        <v>148</v>
      </c>
      <c r="B21">
        <v>148</v>
      </c>
      <c r="C21" t="str">
        <f t="shared" si="0"/>
        <v>ok</v>
      </c>
    </row>
    <row r="22" spans="1:3" ht="12.75">
      <c r="A22">
        <v>0</v>
      </c>
      <c r="B22">
        <v>0</v>
      </c>
      <c r="C22" t="str">
        <f t="shared" si="0"/>
        <v>ok</v>
      </c>
    </row>
    <row r="23" spans="1:3" ht="12.75">
      <c r="A23">
        <v>0</v>
      </c>
      <c r="B23">
        <v>0</v>
      </c>
      <c r="C23" t="str">
        <f t="shared" si="0"/>
        <v>ok</v>
      </c>
    </row>
    <row r="24" spans="1:3" ht="12.75">
      <c r="A24">
        <v>0</v>
      </c>
      <c r="B24">
        <v>0</v>
      </c>
      <c r="C24" t="str">
        <f t="shared" si="0"/>
        <v>ok</v>
      </c>
    </row>
    <row r="25" spans="1:3" ht="12.75">
      <c r="A25">
        <v>0</v>
      </c>
      <c r="B25">
        <v>0</v>
      </c>
      <c r="C25" t="str">
        <f t="shared" si="0"/>
        <v>ok</v>
      </c>
    </row>
    <row r="26" spans="1:3" ht="12.75">
      <c r="A26">
        <v>91</v>
      </c>
      <c r="B26">
        <v>91</v>
      </c>
      <c r="C26" t="str">
        <f t="shared" si="0"/>
        <v>ok</v>
      </c>
    </row>
    <row r="27" spans="1:3" ht="12.75">
      <c r="A27" t="s">
        <v>1811</v>
      </c>
      <c r="B27" t="s">
        <v>1811</v>
      </c>
      <c r="C27" t="str">
        <f t="shared" si="0"/>
        <v>ok</v>
      </c>
    </row>
    <row r="28" spans="1:3" ht="12.75">
      <c r="A28">
        <v>97</v>
      </c>
      <c r="B28">
        <v>97</v>
      </c>
      <c r="C28" t="str">
        <f t="shared" si="0"/>
        <v>ok</v>
      </c>
    </row>
    <row r="29" spans="1:3" ht="12.75">
      <c r="B29">
        <v>0</v>
      </c>
      <c r="C29" t="str">
        <f t="shared" si="0"/>
        <v>ok</v>
      </c>
    </row>
    <row r="30" spans="1:3" ht="12.75">
      <c r="B30">
        <v>0</v>
      </c>
      <c r="C30" t="str">
        <f t="shared" si="0"/>
        <v>ok</v>
      </c>
    </row>
    <row r="31" spans="1:3" ht="12.75">
      <c r="B31">
        <v>52</v>
      </c>
      <c r="C31" t="str">
        <f t="shared" si="0"/>
        <v>PRECUPÉSE</v>
      </c>
    </row>
    <row r="32" spans="1:3" ht="12.75">
      <c r="A32">
        <v>0</v>
      </c>
      <c r="B32">
        <v>0</v>
      </c>
      <c r="C32" t="str">
        <f t="shared" si="0"/>
        <v>ok</v>
      </c>
    </row>
    <row r="33" spans="1:3" ht="12.75">
      <c r="A33">
        <v>0</v>
      </c>
      <c r="B33">
        <v>0</v>
      </c>
      <c r="C33" t="str">
        <f t="shared" si="0"/>
        <v>ok</v>
      </c>
    </row>
    <row r="34" spans="1:3" ht="12.75">
      <c r="A34">
        <v>0</v>
      </c>
      <c r="B34">
        <v>0</v>
      </c>
      <c r="C34" t="str">
        <f t="shared" si="0"/>
        <v>ok</v>
      </c>
    </row>
    <row r="35" spans="1:3" ht="12.75">
      <c r="A35">
        <v>134</v>
      </c>
      <c r="B35">
        <v>134</v>
      </c>
      <c r="C35" t="str">
        <f t="shared" si="0"/>
        <v>ok</v>
      </c>
    </row>
    <row r="36" spans="1:3" ht="12.75">
      <c r="A36">
        <v>163</v>
      </c>
      <c r="B36">
        <v>163</v>
      </c>
      <c r="C36" t="str">
        <f t="shared" si="0"/>
        <v>ok</v>
      </c>
    </row>
    <row r="37" spans="1:3" ht="12.75">
      <c r="A37">
        <v>-9</v>
      </c>
      <c r="B37">
        <v>-9</v>
      </c>
      <c r="C37" t="str">
        <f t="shared" si="0"/>
        <v>ok</v>
      </c>
    </row>
    <row r="38" spans="1:3" ht="12.75">
      <c r="A38">
        <v>163</v>
      </c>
      <c r="B38">
        <v>163</v>
      </c>
      <c r="C38" t="str">
        <f t="shared" si="0"/>
        <v>ok</v>
      </c>
    </row>
    <row r="39" spans="1:3" ht="12.75">
      <c r="A39">
        <v>0</v>
      </c>
      <c r="B39">
        <v>0</v>
      </c>
      <c r="C39" t="str">
        <f t="shared" si="0"/>
        <v>ok</v>
      </c>
    </row>
    <row r="40" spans="1:3" ht="12.75">
      <c r="A40">
        <v>-10</v>
      </c>
      <c r="B40">
        <v>-10</v>
      </c>
      <c r="C40" t="str">
        <f t="shared" si="0"/>
        <v>ok</v>
      </c>
    </row>
    <row r="41" spans="1:3" ht="12.75">
      <c r="A41">
        <v>-73</v>
      </c>
      <c r="B41">
        <v>-73</v>
      </c>
      <c r="C41" t="str">
        <f t="shared" si="0"/>
        <v>ok</v>
      </c>
    </row>
    <row r="42" spans="1:3" ht="12.75">
      <c r="A42">
        <v>143</v>
      </c>
      <c r="B42">
        <v>143</v>
      </c>
      <c r="C42" t="str">
        <f t="shared" si="0"/>
        <v>ok</v>
      </c>
    </row>
    <row r="43" spans="1:3" ht="12.75">
      <c r="A43">
        <v>66</v>
      </c>
      <c r="B43">
        <v>66</v>
      </c>
      <c r="C43" t="str">
        <f t="shared" si="0"/>
        <v>ok</v>
      </c>
    </row>
    <row r="44" spans="1:3" ht="12.75">
      <c r="A44">
        <v>83</v>
      </c>
      <c r="B44">
        <v>83</v>
      </c>
      <c r="C44" t="str">
        <f t="shared" si="0"/>
        <v>ok</v>
      </c>
    </row>
    <row r="45" spans="1:3" ht="12.75">
      <c r="A45">
        <v>0</v>
      </c>
      <c r="B45">
        <v>0</v>
      </c>
      <c r="C45" t="str">
        <f t="shared" si="0"/>
        <v>ok</v>
      </c>
    </row>
    <row r="46" spans="1:3" ht="12.75">
      <c r="A46">
        <v>0</v>
      </c>
      <c r="B46">
        <v>0</v>
      </c>
      <c r="C46" t="str">
        <f t="shared" si="0"/>
        <v>ok</v>
      </c>
    </row>
    <row r="47" spans="1:3" ht="12.75">
      <c r="A47">
        <v>-25</v>
      </c>
      <c r="B47">
        <v>-25</v>
      </c>
      <c r="C47" t="str">
        <f t="shared" si="0"/>
        <v>ok</v>
      </c>
    </row>
    <row r="48" spans="1:3" ht="12.75">
      <c r="A48">
        <v>0</v>
      </c>
      <c r="B48">
        <v>0</v>
      </c>
      <c r="C48" t="str">
        <f t="shared" si="0"/>
        <v>ok</v>
      </c>
    </row>
    <row r="49" spans="1:3" ht="12.75">
      <c r="A49">
        <v>0</v>
      </c>
      <c r="B49">
        <v>0</v>
      </c>
      <c r="C49" t="str">
        <f t="shared" si="0"/>
        <v>ok</v>
      </c>
    </row>
    <row r="50" spans="1:3" ht="12.75">
      <c r="A50">
        <v>0</v>
      </c>
      <c r="B50">
        <v>0</v>
      </c>
      <c r="C50" t="str">
        <f t="shared" si="0"/>
        <v>ok</v>
      </c>
    </row>
    <row r="51" spans="1:3" ht="12.75">
      <c r="A51">
        <v>67</v>
      </c>
      <c r="B51">
        <v>67</v>
      </c>
      <c r="C51" t="str">
        <f t="shared" si="0"/>
        <v>ok</v>
      </c>
    </row>
    <row r="52" spans="1:3" ht="12.75">
      <c r="A52">
        <v>1</v>
      </c>
      <c r="B52">
        <v>1</v>
      </c>
      <c r="C52" t="str">
        <f t="shared" si="0"/>
        <v>ok</v>
      </c>
    </row>
    <row r="53" spans="1:3" ht="12.75">
      <c r="A53">
        <v>0</v>
      </c>
      <c r="B53">
        <v>0</v>
      </c>
      <c r="C53" t="str">
        <f t="shared" si="0"/>
        <v>ok</v>
      </c>
    </row>
    <row r="54" spans="1:3" ht="12.75">
      <c r="A54">
        <v>158</v>
      </c>
      <c r="B54">
        <v>158</v>
      </c>
      <c r="C54" t="str">
        <f t="shared" si="0"/>
        <v>ok</v>
      </c>
    </row>
    <row r="55" spans="1:3" ht="12.75">
      <c r="A55">
        <v>0</v>
      </c>
      <c r="B55">
        <v>0</v>
      </c>
      <c r="C55" t="str">
        <f t="shared" si="0"/>
        <v>ok</v>
      </c>
    </row>
    <row r="56" spans="1:3" ht="12.75">
      <c r="A56">
        <v>132</v>
      </c>
      <c r="B56">
        <v>132</v>
      </c>
      <c r="C56" t="str">
        <f t="shared" si="0"/>
        <v>ok</v>
      </c>
    </row>
    <row r="57" spans="1:3" ht="12.75">
      <c r="A57">
        <v>132</v>
      </c>
      <c r="B57">
        <v>132</v>
      </c>
      <c r="C57" t="str">
        <f t="shared" si="0"/>
        <v>ok</v>
      </c>
    </row>
    <row r="58" spans="1:3" ht="12.75">
      <c r="A58" s="135" t="e">
        <v>#VALUE!</v>
      </c>
      <c r="B58" s="135" t="e">
        <v>#VALUE!</v>
      </c>
      <c r="C58" t="e">
        <f t="shared" si="0"/>
        <v>#VALUE!</v>
      </c>
    </row>
    <row r="59" spans="1:3" ht="12.75">
      <c r="A59">
        <v>0</v>
      </c>
      <c r="B59">
        <v>0</v>
      </c>
      <c r="C59" t="str">
        <f t="shared" si="0"/>
        <v>ok</v>
      </c>
    </row>
    <row r="60" spans="1:3" ht="12.75">
      <c r="A60">
        <v>141</v>
      </c>
      <c r="B60">
        <v>141</v>
      </c>
      <c r="C60" t="str">
        <f t="shared" si="0"/>
        <v>ok</v>
      </c>
    </row>
    <row r="61" spans="1:3" ht="12.75">
      <c r="A61">
        <v>-11</v>
      </c>
      <c r="B61">
        <v>-11</v>
      </c>
      <c r="C61" t="str">
        <f t="shared" si="0"/>
        <v>ok</v>
      </c>
    </row>
    <row r="62" spans="1:3" ht="12.75">
      <c r="A62">
        <v>-30</v>
      </c>
      <c r="B62">
        <v>-30</v>
      </c>
      <c r="C62" t="str">
        <f t="shared" si="0"/>
        <v>ok</v>
      </c>
    </row>
    <row r="63" spans="1:3" ht="12.75">
      <c r="A63">
        <v>142</v>
      </c>
      <c r="B63">
        <v>142</v>
      </c>
      <c r="C63" t="str">
        <f t="shared" si="0"/>
        <v>ok</v>
      </c>
    </row>
    <row r="64" spans="1:3" ht="12.75">
      <c r="A64">
        <v>-41</v>
      </c>
      <c r="B64">
        <v>-41</v>
      </c>
      <c r="C64" t="str">
        <f t="shared" si="0"/>
        <v>ok</v>
      </c>
    </row>
    <row r="65" spans="1:3" ht="12.75">
      <c r="A65">
        <v>20</v>
      </c>
      <c r="B65">
        <v>20</v>
      </c>
      <c r="C65" t="str">
        <f t="shared" si="0"/>
        <v>ok</v>
      </c>
    </row>
    <row r="66" spans="1:3" ht="12.75">
      <c r="A66">
        <v>20</v>
      </c>
      <c r="B66">
        <v>20</v>
      </c>
      <c r="C66" t="str">
        <f t="shared" si="0"/>
        <v>ok</v>
      </c>
    </row>
    <row r="67" spans="1:3" ht="12.75">
      <c r="A67">
        <v>163</v>
      </c>
      <c r="B67">
        <v>163</v>
      </c>
      <c r="C67" t="str">
        <f t="shared" si="0"/>
        <v>ok</v>
      </c>
    </row>
    <row r="68" spans="1:3" ht="12.75">
      <c r="A68">
        <v>-36</v>
      </c>
      <c r="B68" s="135" t="e">
        <v>#VALUE!</v>
      </c>
      <c r="C68" t="e">
        <f t="shared" si="0"/>
        <v>#VALUE!</v>
      </c>
    </row>
    <row r="69" spans="1:3" ht="12.75">
      <c r="A69">
        <v>122</v>
      </c>
      <c r="B69">
        <v>122</v>
      </c>
      <c r="C69" t="str">
        <f t="shared" si="0"/>
        <v>ok</v>
      </c>
    </row>
    <row r="70" spans="1:3" ht="12.75">
      <c r="A70">
        <v>32</v>
      </c>
      <c r="B70">
        <v>32</v>
      </c>
      <c r="C70" t="str">
        <f t="shared" si="0"/>
        <v>ok</v>
      </c>
    </row>
    <row r="71" spans="1:3" ht="12.75">
      <c r="A71">
        <v>0</v>
      </c>
      <c r="B71">
        <v>0</v>
      </c>
      <c r="C71" t="str">
        <f t="shared" si="0"/>
        <v>ok</v>
      </c>
    </row>
    <row r="72" spans="1:3" ht="12.75">
      <c r="A72">
        <v>37</v>
      </c>
      <c r="B72">
        <v>37</v>
      </c>
      <c r="C72" t="str">
        <f t="shared" si="0"/>
        <v>ok</v>
      </c>
    </row>
    <row r="73" spans="1:3" ht="12.75">
      <c r="A73">
        <v>-28</v>
      </c>
      <c r="B73">
        <v>-28</v>
      </c>
      <c r="C73" t="str">
        <f t="shared" si="0"/>
        <v>ok</v>
      </c>
    </row>
    <row r="74" spans="1:3" ht="12.75">
      <c r="A74">
        <v>34</v>
      </c>
      <c r="B74">
        <v>34</v>
      </c>
      <c r="C74" t="str">
        <f t="shared" si="0"/>
        <v>ok</v>
      </c>
    </row>
    <row r="75" spans="1:3" ht="12.75">
      <c r="A75">
        <v>33</v>
      </c>
      <c r="B75">
        <v>33</v>
      </c>
      <c r="C75" t="str">
        <f t="shared" si="0"/>
        <v>ok</v>
      </c>
    </row>
    <row r="76" spans="1:3" ht="12.75">
      <c r="A76">
        <v>98</v>
      </c>
      <c r="B76">
        <v>98</v>
      </c>
      <c r="C76" t="str">
        <f t="shared" si="0"/>
        <v>ok</v>
      </c>
    </row>
    <row r="77" spans="1:3" ht="12.75">
      <c r="A77">
        <v>160</v>
      </c>
      <c r="B77">
        <v>160</v>
      </c>
      <c r="C77" t="str">
        <f t="shared" si="0"/>
        <v>ok</v>
      </c>
    </row>
    <row r="78" spans="1:3" ht="12.75">
      <c r="A78">
        <v>0</v>
      </c>
      <c r="B78">
        <v>0</v>
      </c>
      <c r="C78" t="str">
        <f t="shared" si="0"/>
        <v>ok</v>
      </c>
    </row>
    <row r="79" spans="1:3" ht="12.75">
      <c r="A79">
        <v>7</v>
      </c>
      <c r="B79">
        <v>7</v>
      </c>
      <c r="C79" t="str">
        <f t="shared" si="0"/>
        <v>ok</v>
      </c>
    </row>
    <row r="80" spans="1:3" ht="12.75">
      <c r="A80">
        <v>0</v>
      </c>
      <c r="B80">
        <v>0</v>
      </c>
      <c r="C80" t="str">
        <f t="shared" si="0"/>
        <v>ok</v>
      </c>
    </row>
    <row r="81" spans="1:3" ht="12.75">
      <c r="A81">
        <v>54</v>
      </c>
      <c r="B81">
        <v>54</v>
      </c>
      <c r="C81" t="str">
        <f t="shared" si="0"/>
        <v>ok</v>
      </c>
    </row>
    <row r="82" spans="1:3" ht="12.75">
      <c r="A82">
        <v>45</v>
      </c>
      <c r="B82">
        <v>45</v>
      </c>
      <c r="C82" t="str">
        <f t="shared" si="0"/>
        <v>ok</v>
      </c>
    </row>
    <row r="83" spans="1:3" ht="12.75">
      <c r="A83">
        <v>1748</v>
      </c>
      <c r="B83">
        <v>1748</v>
      </c>
      <c r="C83" t="str">
        <f t="shared" si="0"/>
        <v>ok</v>
      </c>
    </row>
    <row r="84" spans="1:3" ht="12.75">
      <c r="A84" s="135" t="e">
        <v>#VALUE!</v>
      </c>
      <c r="B84" s="135" t="e">
        <v>#VALUE!</v>
      </c>
      <c r="C84" t="e">
        <f t="shared" si="0"/>
        <v>#VALUE!</v>
      </c>
    </row>
    <row r="85" spans="1:3" ht="12.75">
      <c r="A85" s="135" t="e">
        <v>#VALUE!</v>
      </c>
      <c r="B85" s="135" t="e">
        <v>#VALUE!</v>
      </c>
      <c r="C85" t="e">
        <f t="shared" si="0"/>
        <v>#VALUE!</v>
      </c>
    </row>
    <row r="86" spans="1:3" ht="12.75">
      <c r="A86">
        <v>0</v>
      </c>
      <c r="B86">
        <v>0</v>
      </c>
      <c r="C86" t="str">
        <f t="shared" si="0"/>
        <v>ok</v>
      </c>
    </row>
    <row r="87" spans="1:3" ht="12.75">
      <c r="A87">
        <v>17</v>
      </c>
      <c r="B87">
        <v>17</v>
      </c>
      <c r="C87" t="str">
        <f t="shared" si="0"/>
        <v>ok</v>
      </c>
    </row>
    <row r="88" spans="1:3" ht="12.75">
      <c r="A88">
        <v>0</v>
      </c>
      <c r="B88">
        <v>0</v>
      </c>
      <c r="C88" t="str">
        <f t="shared" si="0"/>
        <v>ok</v>
      </c>
    </row>
    <row r="89" spans="1:3" ht="12.75">
      <c r="A89">
        <v>52</v>
      </c>
      <c r="B89">
        <v>52</v>
      </c>
      <c r="C89" t="str">
        <f t="shared" si="0"/>
        <v>ok</v>
      </c>
    </row>
    <row r="90" spans="1:3" ht="12.75">
      <c r="A90">
        <v>24</v>
      </c>
      <c r="B90">
        <v>24</v>
      </c>
      <c r="C90" t="str">
        <f t="shared" si="0"/>
        <v>ok</v>
      </c>
    </row>
    <row r="91" spans="1:3" ht="12.75">
      <c r="A91">
        <v>85</v>
      </c>
      <c r="B91">
        <v>85</v>
      </c>
      <c r="C91" t="str">
        <f t="shared" si="0"/>
        <v>ok</v>
      </c>
    </row>
    <row r="92" spans="1:3" ht="12.75">
      <c r="A92">
        <v>121</v>
      </c>
      <c r="B92">
        <v>121</v>
      </c>
      <c r="C92" t="str">
        <f t="shared" si="0"/>
        <v>ok</v>
      </c>
    </row>
    <row r="93" spans="1:3" ht="12.75">
      <c r="A93">
        <v>-3</v>
      </c>
      <c r="B93">
        <v>-3</v>
      </c>
      <c r="C93" t="str">
        <f t="shared" si="0"/>
        <v>ok</v>
      </c>
    </row>
    <row r="94" spans="1:3" ht="12.75">
      <c r="A94">
        <v>151</v>
      </c>
      <c r="B94">
        <v>151</v>
      </c>
      <c r="C94" t="str">
        <f t="shared" si="0"/>
        <v>ok</v>
      </c>
    </row>
    <row r="95" spans="1:3" ht="12.75">
      <c r="A95">
        <v>29</v>
      </c>
      <c r="B95">
        <v>29</v>
      </c>
      <c r="C95" t="str">
        <f t="shared" si="0"/>
        <v>ok</v>
      </c>
    </row>
    <row r="96" spans="1:3" ht="12.75">
      <c r="A96">
        <v>62</v>
      </c>
      <c r="B96">
        <v>62</v>
      </c>
      <c r="C96" t="str">
        <f t="shared" si="0"/>
        <v>ok</v>
      </c>
    </row>
    <row r="97" spans="1:3" ht="12.75">
      <c r="A97">
        <v>130</v>
      </c>
      <c r="B97">
        <v>130</v>
      </c>
      <c r="C97" t="str">
        <f t="shared" si="0"/>
        <v>ok</v>
      </c>
    </row>
    <row r="98" spans="1:3" ht="12.75">
      <c r="A98">
        <v>163</v>
      </c>
      <c r="B98">
        <v>163</v>
      </c>
      <c r="C98" t="str">
        <f t="shared" si="0"/>
        <v>ok</v>
      </c>
    </row>
    <row r="99" spans="1:3" ht="12.75">
      <c r="A99">
        <v>50</v>
      </c>
      <c r="B99">
        <v>50</v>
      </c>
      <c r="C99" t="str">
        <f t="shared" si="0"/>
        <v>ok</v>
      </c>
    </row>
    <row r="100" spans="1:3" ht="12.75">
      <c r="A100">
        <v>7</v>
      </c>
      <c r="B100">
        <v>7</v>
      </c>
      <c r="C100" t="str">
        <f t="shared" si="0"/>
        <v>ok</v>
      </c>
    </row>
    <row r="101" spans="1:3" ht="12.75">
      <c r="A101">
        <v>36</v>
      </c>
      <c r="B101">
        <v>36</v>
      </c>
      <c r="C101" t="str">
        <f t="shared" si="0"/>
        <v>ok</v>
      </c>
    </row>
    <row r="102" spans="1:3" ht="12.75">
      <c r="A102">
        <v>38</v>
      </c>
      <c r="B102">
        <v>38</v>
      </c>
      <c r="C102" t="str">
        <f t="shared" si="0"/>
        <v>ok</v>
      </c>
    </row>
    <row r="103" spans="1:3" ht="12.75">
      <c r="A103">
        <v>75</v>
      </c>
      <c r="B103">
        <v>75</v>
      </c>
      <c r="C103" t="str">
        <f t="shared" si="0"/>
        <v>ok</v>
      </c>
    </row>
    <row r="104" spans="1:3" ht="12.75">
      <c r="A104">
        <v>-19</v>
      </c>
      <c r="B104">
        <v>-19</v>
      </c>
      <c r="C104" t="str">
        <f t="shared" si="0"/>
        <v>ok</v>
      </c>
    </row>
    <row r="105" spans="1:3" ht="12.75">
      <c r="A105">
        <v>110</v>
      </c>
      <c r="B105">
        <v>110</v>
      </c>
      <c r="C105" t="str">
        <f t="shared" si="0"/>
        <v>ok</v>
      </c>
    </row>
    <row r="106" spans="1:3" ht="12.75">
      <c r="A106">
        <v>142</v>
      </c>
      <c r="B106">
        <v>142</v>
      </c>
      <c r="C106" t="str">
        <f t="shared" si="0"/>
        <v>ok</v>
      </c>
    </row>
    <row r="107" spans="1:3" ht="12.75">
      <c r="A107">
        <v>140</v>
      </c>
      <c r="B107">
        <v>140</v>
      </c>
      <c r="C107" t="str">
        <f t="shared" si="0"/>
        <v>ok</v>
      </c>
    </row>
    <row r="108" spans="1:3" ht="12.75">
      <c r="A108">
        <v>20</v>
      </c>
      <c r="B108">
        <v>20</v>
      </c>
      <c r="C108" t="str">
        <f t="shared" si="0"/>
        <v>ok</v>
      </c>
    </row>
    <row r="109" spans="1:3" ht="12.75">
      <c r="A109">
        <v>52</v>
      </c>
      <c r="B109">
        <v>52</v>
      </c>
      <c r="C109" t="str">
        <f t="shared" si="0"/>
        <v>ok</v>
      </c>
    </row>
    <row r="110" spans="1:3" ht="12.75">
      <c r="A110">
        <v>22</v>
      </c>
      <c r="B110">
        <v>22</v>
      </c>
      <c r="C110" t="str">
        <f t="shared" si="0"/>
        <v>ok</v>
      </c>
    </row>
    <row r="111" spans="1:3" ht="12.75">
      <c r="A111">
        <v>87</v>
      </c>
      <c r="B111">
        <v>87</v>
      </c>
      <c r="C111" t="str">
        <f t="shared" si="0"/>
        <v>ok</v>
      </c>
    </row>
    <row r="112" spans="1:3" ht="12.75">
      <c r="A112" s="135" t="e">
        <v>#VALUE!</v>
      </c>
      <c r="B112" s="135" t="e">
        <v>#VALUE!</v>
      </c>
      <c r="C112" t="e">
        <f t="shared" si="0"/>
        <v>#VALUE!</v>
      </c>
    </row>
    <row r="113" spans="1:3" ht="12.75">
      <c r="A113" t="s">
        <v>1811</v>
      </c>
      <c r="B113" t="s">
        <v>1811</v>
      </c>
      <c r="C113" t="str">
        <f t="shared" si="0"/>
        <v>ok</v>
      </c>
    </row>
    <row r="114" spans="1:3" ht="12.75">
      <c r="A114">
        <v>26</v>
      </c>
      <c r="B114">
        <v>26</v>
      </c>
      <c r="C114" t="str">
        <f t="shared" si="0"/>
        <v>ok</v>
      </c>
    </row>
    <row r="115" spans="1:3" ht="12.75">
      <c r="A115">
        <v>150</v>
      </c>
      <c r="B115">
        <v>150</v>
      </c>
      <c r="C115" t="str">
        <f t="shared" si="0"/>
        <v>ok</v>
      </c>
    </row>
    <row r="116" spans="1:3" ht="12.75">
      <c r="A116">
        <v>150</v>
      </c>
      <c r="B116">
        <v>150</v>
      </c>
      <c r="C116" t="str">
        <f t="shared" si="0"/>
        <v>ok</v>
      </c>
    </row>
    <row r="117" spans="1:3" ht="12.75">
      <c r="A117">
        <v>-3</v>
      </c>
      <c r="B117">
        <v>-3</v>
      </c>
      <c r="C117" t="str">
        <f t="shared" si="0"/>
        <v>ok</v>
      </c>
    </row>
    <row r="118" spans="1:3" ht="12.75">
      <c r="A118">
        <v>28</v>
      </c>
      <c r="B118">
        <v>28</v>
      </c>
      <c r="C118" t="str">
        <f t="shared" si="0"/>
        <v>ok</v>
      </c>
    </row>
    <row r="119" spans="1:3" ht="12.75">
      <c r="A119">
        <v>-3</v>
      </c>
      <c r="B119">
        <v>-3</v>
      </c>
      <c r="C119" t="str">
        <f t="shared" si="0"/>
        <v>ok</v>
      </c>
    </row>
    <row r="120" spans="1:3" ht="12.75">
      <c r="A120">
        <v>163</v>
      </c>
      <c r="B120" s="135" t="s">
        <v>1813</v>
      </c>
      <c r="C120" t="str">
        <f t="shared" si="0"/>
        <v>PRECUPÉSE</v>
      </c>
    </row>
    <row r="121" spans="1:3" ht="12.75">
      <c r="A121">
        <v>33</v>
      </c>
      <c r="B121">
        <v>33</v>
      </c>
      <c r="C121" t="str">
        <f t="shared" si="0"/>
        <v>ok</v>
      </c>
    </row>
    <row r="122" spans="1:3" ht="12.75">
      <c r="A122">
        <v>337</v>
      </c>
      <c r="B122">
        <v>337</v>
      </c>
      <c r="C122" t="str">
        <f t="shared" si="0"/>
        <v>ok</v>
      </c>
    </row>
    <row r="123" spans="1:3" ht="12.75">
      <c r="A123">
        <v>163</v>
      </c>
      <c r="B123">
        <v>163</v>
      </c>
      <c r="C123" t="str">
        <f t="shared" si="0"/>
        <v>ok</v>
      </c>
    </row>
    <row r="124" spans="1:3" ht="12.75">
      <c r="B124" t="s">
        <v>1811</v>
      </c>
      <c r="C124" t="str">
        <f t="shared" si="0"/>
        <v>ok</v>
      </c>
    </row>
    <row r="125" spans="1:3" ht="12.75">
      <c r="A125">
        <v>10</v>
      </c>
      <c r="B125">
        <v>10</v>
      </c>
      <c r="C125" t="str">
        <f t="shared" si="0"/>
        <v>ok</v>
      </c>
    </row>
    <row r="126" spans="1:3" ht="12.75">
      <c r="A126">
        <v>81</v>
      </c>
      <c r="B126">
        <v>81</v>
      </c>
      <c r="C126" t="str">
        <f t="shared" si="0"/>
        <v>ok</v>
      </c>
    </row>
    <row r="127" spans="1:3" ht="12.75">
      <c r="A127">
        <v>79</v>
      </c>
      <c r="B127">
        <v>79</v>
      </c>
      <c r="C127" t="str">
        <f t="shared" si="0"/>
        <v>ok</v>
      </c>
    </row>
    <row r="128" spans="1:3" ht="12.75">
      <c r="A128">
        <v>103</v>
      </c>
      <c r="B128">
        <v>103</v>
      </c>
      <c r="C128" t="str">
        <f t="shared" si="0"/>
        <v>ok</v>
      </c>
    </row>
    <row r="129" spans="1:3" ht="12.75">
      <c r="A129">
        <v>43</v>
      </c>
      <c r="B129">
        <v>43</v>
      </c>
      <c r="C129" t="str">
        <f t="shared" si="0"/>
        <v>ok</v>
      </c>
    </row>
    <row r="130" spans="1:3" ht="12.75">
      <c r="A130">
        <v>163</v>
      </c>
      <c r="B130">
        <v>163</v>
      </c>
      <c r="C130" t="str">
        <f t="shared" si="0"/>
        <v>ok</v>
      </c>
    </row>
    <row r="131" spans="1:3" ht="12.75">
      <c r="B131">
        <v>147</v>
      </c>
      <c r="C131" t="str">
        <f t="shared" si="0"/>
        <v>PRECUPÉSE</v>
      </c>
    </row>
    <row r="132" spans="1:3" ht="12.75">
      <c r="B132" t="s">
        <v>1811</v>
      </c>
      <c r="C132" t="str">
        <f t="shared" si="0"/>
        <v>ok</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BG1086"/>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11.85546875" customWidth="1"/>
    <col min="2" max="2" width="15.42578125" customWidth="1"/>
    <col min="3" max="3" width="38" customWidth="1"/>
    <col min="4" max="4" width="16.42578125" customWidth="1"/>
    <col min="6" max="6" width="20.7109375" customWidth="1"/>
    <col min="7" max="7" width="19.42578125" customWidth="1"/>
    <col min="8" max="8" width="20.85546875" customWidth="1"/>
    <col min="9" max="9" width="19.5703125" customWidth="1"/>
    <col min="10" max="10" width="15.7109375" customWidth="1"/>
    <col min="11" max="11" width="27.28515625" customWidth="1"/>
    <col min="12" max="12" width="20.85546875" customWidth="1"/>
    <col min="13" max="13" width="14.42578125" customWidth="1"/>
    <col min="14" max="14" width="23.28515625" customWidth="1"/>
    <col min="15" max="15" width="18.42578125" customWidth="1"/>
    <col min="17" max="17" width="19.85546875" customWidth="1"/>
    <col min="18" max="18" width="20.5703125" customWidth="1"/>
    <col min="19" max="19" width="10.5703125" customWidth="1"/>
    <col min="20" max="20" width="11" customWidth="1"/>
    <col min="21" max="21" width="8.7109375" customWidth="1"/>
    <col min="22" max="22" width="9.42578125" customWidth="1"/>
    <col min="23" max="23" width="23.42578125" customWidth="1"/>
    <col min="24" max="24" width="35.85546875" customWidth="1"/>
    <col min="25" max="25" width="17.7109375" customWidth="1"/>
    <col min="28" max="28" width="10.5703125" customWidth="1"/>
    <col min="30" max="30" width="11.42578125" customWidth="1"/>
    <col min="31" max="31" width="20.5703125" customWidth="1"/>
    <col min="32" max="32" width="21.42578125" customWidth="1"/>
    <col min="33" max="33" width="14" customWidth="1"/>
    <col min="35" max="35" width="16.5703125" customWidth="1"/>
    <col min="37" max="37" width="19.85546875" customWidth="1"/>
    <col min="42" max="44" width="9.7109375" customWidth="1"/>
    <col min="45" max="45" width="11" customWidth="1"/>
    <col min="47" max="47" width="15" customWidth="1"/>
    <col min="49" max="49" width="11.7109375" customWidth="1"/>
    <col min="50" max="50" width="12.28515625" customWidth="1"/>
    <col min="51" max="51" width="14" customWidth="1"/>
    <col min="52" max="52" width="13.85546875" customWidth="1"/>
    <col min="53" max="53" width="16.42578125" customWidth="1"/>
    <col min="54" max="54" width="15.7109375" customWidth="1"/>
    <col min="55" max="55" width="9.140625" customWidth="1"/>
    <col min="57" max="57" width="3.42578125" customWidth="1"/>
    <col min="58" max="59" width="12.5703125" hidden="1" customWidth="1"/>
  </cols>
  <sheetData>
    <row r="1" spans="1:59" ht="74.25" customHeight="1">
      <c r="A1" s="2" t="s">
        <v>284</v>
      </c>
      <c r="B1" s="36" t="s">
        <v>217</v>
      </c>
      <c r="C1" s="36" t="s">
        <v>1</v>
      </c>
      <c r="D1" s="36" t="s">
        <v>2</v>
      </c>
      <c r="E1" s="49" t="s">
        <v>3</v>
      </c>
      <c r="F1" s="36" t="s">
        <v>4</v>
      </c>
      <c r="G1" s="43" t="s">
        <v>266</v>
      </c>
      <c r="H1" s="43" t="s">
        <v>218</v>
      </c>
      <c r="I1" s="49" t="s">
        <v>219</v>
      </c>
      <c r="J1" s="43" t="s">
        <v>220</v>
      </c>
      <c r="K1" s="36" t="s">
        <v>221</v>
      </c>
      <c r="L1" s="36" t="s">
        <v>222</v>
      </c>
      <c r="M1" s="36" t="s">
        <v>223</v>
      </c>
      <c r="N1" s="36" t="s">
        <v>267</v>
      </c>
      <c r="O1" s="36" t="s">
        <v>224</v>
      </c>
      <c r="P1" s="36" t="s">
        <v>225</v>
      </c>
      <c r="Q1" s="36" t="s">
        <v>226</v>
      </c>
      <c r="R1" s="36" t="s">
        <v>227</v>
      </c>
      <c r="S1" s="3" t="s">
        <v>6</v>
      </c>
      <c r="T1" s="3" t="s">
        <v>7</v>
      </c>
      <c r="U1" s="3" t="s">
        <v>8</v>
      </c>
      <c r="V1" s="3" t="s">
        <v>9</v>
      </c>
      <c r="W1" s="3" t="s">
        <v>10</v>
      </c>
      <c r="X1" s="3" t="s">
        <v>268</v>
      </c>
      <c r="Y1" s="3" t="s">
        <v>228</v>
      </c>
      <c r="Z1" s="3" t="s">
        <v>229</v>
      </c>
      <c r="AA1" s="3" t="s">
        <v>230</v>
      </c>
      <c r="AB1" s="61" t="s">
        <v>269</v>
      </c>
      <c r="AC1" s="61" t="s">
        <v>231</v>
      </c>
      <c r="AD1" s="62" t="s">
        <v>270</v>
      </c>
      <c r="AE1" s="3" t="s">
        <v>271</v>
      </c>
      <c r="AF1" s="3" t="s">
        <v>232</v>
      </c>
      <c r="AG1" s="3" t="s">
        <v>233</v>
      </c>
      <c r="AH1" s="3" t="s">
        <v>272</v>
      </c>
      <c r="AI1" s="51" t="s">
        <v>235</v>
      </c>
      <c r="AJ1" s="52" t="s">
        <v>273</v>
      </c>
      <c r="AK1" s="3" t="s">
        <v>274</v>
      </c>
      <c r="AL1" s="52" t="s">
        <v>275</v>
      </c>
      <c r="AM1" s="52" t="s">
        <v>276</v>
      </c>
      <c r="AN1" s="52" t="s">
        <v>277</v>
      </c>
      <c r="AO1" s="52" t="s">
        <v>238</v>
      </c>
      <c r="AP1" s="50" t="s">
        <v>234</v>
      </c>
      <c r="AQ1" s="50" t="s">
        <v>236</v>
      </c>
      <c r="AR1" s="3" t="s">
        <v>237</v>
      </c>
      <c r="AS1" s="3" t="s">
        <v>278</v>
      </c>
      <c r="AT1" s="3" t="s">
        <v>279</v>
      </c>
      <c r="AU1" s="3" t="s">
        <v>239</v>
      </c>
      <c r="AV1" s="53" t="s">
        <v>240</v>
      </c>
      <c r="AW1" s="62" t="s">
        <v>241</v>
      </c>
      <c r="AX1" s="52" t="s">
        <v>280</v>
      </c>
      <c r="AY1" s="3" t="s">
        <v>242</v>
      </c>
      <c r="AZ1" s="3" t="s">
        <v>12</v>
      </c>
      <c r="BA1" s="52" t="s">
        <v>243</v>
      </c>
      <c r="BB1" s="52" t="s">
        <v>244</v>
      </c>
      <c r="BC1" s="63" t="s">
        <v>245</v>
      </c>
      <c r="BD1" s="52" t="s">
        <v>246</v>
      </c>
      <c r="BE1" s="7"/>
      <c r="BF1" s="48" t="s">
        <v>281</v>
      </c>
      <c r="BG1" s="64" t="s">
        <v>282</v>
      </c>
    </row>
    <row r="2" spans="1:59" ht="90.75" customHeight="1">
      <c r="A2" s="65" t="s">
        <v>283</v>
      </c>
      <c r="B2" s="10" t="s">
        <v>175</v>
      </c>
      <c r="C2" s="10" t="s">
        <v>58</v>
      </c>
      <c r="D2" s="10" t="s">
        <v>15</v>
      </c>
      <c r="E2" s="24">
        <v>117025474</v>
      </c>
      <c r="F2" s="10" t="s">
        <v>247</v>
      </c>
      <c r="G2" s="66" t="s">
        <v>82</v>
      </c>
      <c r="H2" s="10" t="s">
        <v>32</v>
      </c>
      <c r="I2" s="24">
        <v>40446745</v>
      </c>
      <c r="J2" s="10" t="s">
        <v>285</v>
      </c>
      <c r="K2" s="26" t="s">
        <v>116</v>
      </c>
      <c r="L2" s="10" t="s">
        <v>286</v>
      </c>
      <c r="M2" s="11">
        <v>45309</v>
      </c>
      <c r="N2" s="10" t="s">
        <v>287</v>
      </c>
      <c r="O2" s="10" t="s">
        <v>288</v>
      </c>
      <c r="P2" s="67" t="s">
        <v>289</v>
      </c>
      <c r="Q2" s="10" t="s">
        <v>290</v>
      </c>
      <c r="R2" s="10" t="s">
        <v>17</v>
      </c>
      <c r="S2" s="10">
        <v>10</v>
      </c>
      <c r="T2" s="11">
        <v>45306</v>
      </c>
      <c r="U2" s="10">
        <v>192</v>
      </c>
      <c r="V2" s="11">
        <v>45309</v>
      </c>
      <c r="W2" s="10" t="s">
        <v>291</v>
      </c>
      <c r="X2" s="10" t="s">
        <v>154</v>
      </c>
      <c r="Y2" s="10" t="s">
        <v>17</v>
      </c>
      <c r="Z2" s="10" t="s">
        <v>17</v>
      </c>
      <c r="AA2" s="10" t="s">
        <v>17</v>
      </c>
      <c r="AB2" s="68">
        <v>45309</v>
      </c>
      <c r="AC2" s="68">
        <v>45647</v>
      </c>
      <c r="AD2" s="10">
        <f t="shared" ref="AD2:AD3" ca="1" si="0">IF(AC2="","",AC2-TODAY())</f>
        <v>-597</v>
      </c>
      <c r="AE2" s="10" t="s">
        <v>17</v>
      </c>
      <c r="AF2" s="10" t="s">
        <v>17</v>
      </c>
      <c r="AG2" s="10" t="s">
        <v>17</v>
      </c>
      <c r="AH2" s="10" t="s">
        <v>17</v>
      </c>
      <c r="AI2" s="10" t="s">
        <v>17</v>
      </c>
      <c r="AJ2" s="10" t="s">
        <v>17</v>
      </c>
      <c r="AK2" s="10" t="s">
        <v>17</v>
      </c>
      <c r="AL2" s="10" t="s">
        <v>17</v>
      </c>
      <c r="AM2" s="10" t="s">
        <v>17</v>
      </c>
      <c r="AN2" s="10" t="s">
        <v>17</v>
      </c>
      <c r="AO2" s="10" t="s">
        <v>17</v>
      </c>
      <c r="AP2" s="24">
        <v>0</v>
      </c>
      <c r="AQ2" s="24">
        <v>0</v>
      </c>
      <c r="AR2" s="24">
        <v>0</v>
      </c>
      <c r="AS2" s="24">
        <f t="shared" ref="AS2:AS49" si="1">AP2+AQ2+AR2</f>
        <v>0</v>
      </c>
      <c r="AT2" s="24">
        <f t="shared" ref="AT2:AT47" si="2">E2+AS2</f>
        <v>117025474</v>
      </c>
      <c r="AU2" s="10" t="s">
        <v>293</v>
      </c>
      <c r="AV2" s="60">
        <v>45335</v>
      </c>
      <c r="AW2" s="10">
        <f t="shared" ref="AW2:AW15" si="3">IF(AV2="","",NETWORKDAYS(AB2,AV2,BF2:BF30))</f>
        <v>19</v>
      </c>
      <c r="AX2" s="10" t="s">
        <v>294</v>
      </c>
      <c r="AY2" s="10"/>
      <c r="AZ2" s="10" t="s">
        <v>95</v>
      </c>
      <c r="BA2" s="10" t="s">
        <v>1787</v>
      </c>
      <c r="BB2" s="44">
        <v>45315</v>
      </c>
      <c r="BC2" s="74">
        <f t="shared" ref="BC2:BC3" si="4">IF(BB2="","",(NETWORKDAYS(M2,BB2,BF2:BF30)))</f>
        <v>5</v>
      </c>
      <c r="BD2" s="31" t="s">
        <v>190</v>
      </c>
      <c r="BE2" s="7"/>
      <c r="BF2" s="71">
        <v>45292</v>
      </c>
      <c r="BG2" s="72">
        <f t="shared" ref="BG2:BG116" si="5">IF(M2="","-",MONTH($M2))</f>
        <v>1</v>
      </c>
    </row>
    <row r="3" spans="1:59" ht="80.25" customHeight="1">
      <c r="A3" s="65" t="s">
        <v>295</v>
      </c>
      <c r="B3" s="10" t="s">
        <v>175</v>
      </c>
      <c r="C3" s="10" t="s">
        <v>98</v>
      </c>
      <c r="D3" s="10" t="s">
        <v>15</v>
      </c>
      <c r="E3" s="24">
        <v>117025474</v>
      </c>
      <c r="F3" s="10" t="s">
        <v>55</v>
      </c>
      <c r="G3" s="10" t="s">
        <v>60</v>
      </c>
      <c r="H3" s="10" t="s">
        <v>252</v>
      </c>
      <c r="I3" s="24">
        <v>40397026</v>
      </c>
      <c r="J3" s="10" t="s">
        <v>296</v>
      </c>
      <c r="K3" s="26" t="s">
        <v>153</v>
      </c>
      <c r="L3" s="10" t="s">
        <v>286</v>
      </c>
      <c r="M3" s="11">
        <v>45309</v>
      </c>
      <c r="N3" s="10" t="s">
        <v>253</v>
      </c>
      <c r="O3" s="10" t="s">
        <v>297</v>
      </c>
      <c r="P3" s="67">
        <v>79274890</v>
      </c>
      <c r="Q3" s="10" t="s">
        <v>298</v>
      </c>
      <c r="R3" s="10" t="s">
        <v>17</v>
      </c>
      <c r="S3" s="10">
        <v>9</v>
      </c>
      <c r="T3" s="11">
        <v>45306</v>
      </c>
      <c r="U3" s="10">
        <v>193</v>
      </c>
      <c r="V3" s="11">
        <v>45309</v>
      </c>
      <c r="W3" s="10" t="s">
        <v>291</v>
      </c>
      <c r="X3" s="10" t="s">
        <v>154</v>
      </c>
      <c r="Y3" s="10" t="s">
        <v>17</v>
      </c>
      <c r="Z3" s="10" t="s">
        <v>17</v>
      </c>
      <c r="AA3" s="10" t="s">
        <v>17</v>
      </c>
      <c r="AB3" s="68">
        <v>45309</v>
      </c>
      <c r="AC3" s="68">
        <v>45647</v>
      </c>
      <c r="AD3" s="10">
        <f t="shared" ca="1" si="0"/>
        <v>-597</v>
      </c>
      <c r="AE3" s="10" t="s">
        <v>17</v>
      </c>
      <c r="AF3" s="10" t="s">
        <v>17</v>
      </c>
      <c r="AG3" s="10" t="s">
        <v>17</v>
      </c>
      <c r="AH3" s="10" t="s">
        <v>17</v>
      </c>
      <c r="AI3" s="10" t="s">
        <v>17</v>
      </c>
      <c r="AJ3" s="10" t="s">
        <v>17</v>
      </c>
      <c r="AK3" s="10" t="s">
        <v>17</v>
      </c>
      <c r="AL3" s="10" t="s">
        <v>17</v>
      </c>
      <c r="AM3" s="10" t="s">
        <v>17</v>
      </c>
      <c r="AN3" s="10" t="s">
        <v>17</v>
      </c>
      <c r="AO3" s="10" t="s">
        <v>17</v>
      </c>
      <c r="AP3" s="10">
        <v>0</v>
      </c>
      <c r="AQ3" s="10">
        <v>0</v>
      </c>
      <c r="AR3" s="10">
        <v>0</v>
      </c>
      <c r="AS3" s="24">
        <f t="shared" si="1"/>
        <v>0</v>
      </c>
      <c r="AT3" s="24">
        <f t="shared" si="2"/>
        <v>117025474</v>
      </c>
      <c r="AU3" s="10" t="s">
        <v>293</v>
      </c>
      <c r="AV3" s="60">
        <v>45320</v>
      </c>
      <c r="AW3" s="10">
        <f t="shared" si="3"/>
        <v>8</v>
      </c>
      <c r="AX3" s="10" t="s">
        <v>294</v>
      </c>
      <c r="AY3" s="10"/>
      <c r="AZ3" s="10" t="s">
        <v>95</v>
      </c>
      <c r="BA3" s="10" t="s">
        <v>1787</v>
      </c>
      <c r="BB3" s="44">
        <v>45315</v>
      </c>
      <c r="BC3" s="74">
        <f t="shared" si="4"/>
        <v>5</v>
      </c>
      <c r="BD3" s="31" t="s">
        <v>190</v>
      </c>
      <c r="BE3" s="7"/>
      <c r="BF3" s="71">
        <v>45299</v>
      </c>
      <c r="BG3" s="72">
        <f t="shared" si="5"/>
        <v>1</v>
      </c>
    </row>
    <row r="4" spans="1:59" ht="78" customHeight="1">
      <c r="A4" s="65" t="s">
        <v>1816</v>
      </c>
      <c r="B4" s="10" t="s">
        <v>175</v>
      </c>
      <c r="C4" s="10" t="s">
        <v>301</v>
      </c>
      <c r="D4" s="10" t="s">
        <v>25</v>
      </c>
      <c r="E4" s="24">
        <v>100000000</v>
      </c>
      <c r="F4" s="10" t="s">
        <v>302</v>
      </c>
      <c r="G4" s="10" t="s">
        <v>303</v>
      </c>
      <c r="H4" s="10" t="s">
        <v>304</v>
      </c>
      <c r="I4" s="24">
        <v>13510465</v>
      </c>
      <c r="J4" s="10" t="s">
        <v>305</v>
      </c>
      <c r="K4" s="26" t="s">
        <v>306</v>
      </c>
      <c r="L4" s="10" t="s">
        <v>105</v>
      </c>
      <c r="M4" s="11">
        <v>45314</v>
      </c>
      <c r="N4" s="10" t="s">
        <v>307</v>
      </c>
      <c r="O4" s="56" t="s">
        <v>308</v>
      </c>
      <c r="P4" s="67">
        <v>40390987</v>
      </c>
      <c r="Q4" s="10" t="s">
        <v>309</v>
      </c>
      <c r="R4" s="10" t="s">
        <v>17</v>
      </c>
      <c r="S4" s="10">
        <v>24</v>
      </c>
      <c r="T4" s="11">
        <v>45306</v>
      </c>
      <c r="U4" s="10">
        <v>322</v>
      </c>
      <c r="V4" s="11">
        <v>45314</v>
      </c>
      <c r="W4" s="10" t="s">
        <v>310</v>
      </c>
      <c r="X4" s="10" t="s">
        <v>154</v>
      </c>
      <c r="Y4" s="10">
        <v>2053416</v>
      </c>
      <c r="Z4" s="11">
        <v>45315</v>
      </c>
      <c r="AA4" s="11">
        <v>45315</v>
      </c>
      <c r="AB4" s="73">
        <v>45315</v>
      </c>
      <c r="AC4" s="68">
        <v>45467</v>
      </c>
      <c r="AD4" s="10">
        <v>0</v>
      </c>
      <c r="AE4" s="10" t="s">
        <v>17</v>
      </c>
      <c r="AF4" s="10" t="s">
        <v>17</v>
      </c>
      <c r="AG4" s="10" t="s">
        <v>17</v>
      </c>
      <c r="AH4" s="10" t="s">
        <v>17</v>
      </c>
      <c r="AI4" s="10" t="s">
        <v>17</v>
      </c>
      <c r="AJ4" s="10" t="s">
        <v>17</v>
      </c>
      <c r="AK4" s="10" t="s">
        <v>17</v>
      </c>
      <c r="AL4" s="10" t="s">
        <v>17</v>
      </c>
      <c r="AM4" s="10" t="s">
        <v>17</v>
      </c>
      <c r="AN4" s="10" t="s">
        <v>17</v>
      </c>
      <c r="AO4" s="10" t="s">
        <v>17</v>
      </c>
      <c r="AP4" s="10">
        <v>0</v>
      </c>
      <c r="AQ4" s="10">
        <v>0</v>
      </c>
      <c r="AR4" s="10">
        <v>0</v>
      </c>
      <c r="AS4" s="24">
        <f t="shared" si="1"/>
        <v>0</v>
      </c>
      <c r="AT4" s="24">
        <f t="shared" si="2"/>
        <v>100000000</v>
      </c>
      <c r="AU4" s="10" t="s">
        <v>311</v>
      </c>
      <c r="AV4" s="60">
        <v>45342</v>
      </c>
      <c r="AW4" s="10">
        <f t="shared" si="3"/>
        <v>20</v>
      </c>
      <c r="AX4" s="4" t="s">
        <v>312</v>
      </c>
      <c r="AY4" s="11">
        <v>45485</v>
      </c>
      <c r="AZ4" s="10" t="s">
        <v>13</v>
      </c>
      <c r="BA4" s="10" t="s">
        <v>181</v>
      </c>
      <c r="BB4" s="31" t="s">
        <v>313</v>
      </c>
      <c r="BC4" s="74">
        <v>0</v>
      </c>
      <c r="BD4" s="31" t="s">
        <v>314</v>
      </c>
      <c r="BE4" s="7"/>
      <c r="BF4" s="71"/>
      <c r="BG4" s="72">
        <f t="shared" si="5"/>
        <v>1</v>
      </c>
    </row>
    <row r="5" spans="1:59" ht="94.5" customHeight="1">
      <c r="A5" s="65" t="s">
        <v>315</v>
      </c>
      <c r="B5" s="10" t="s">
        <v>175</v>
      </c>
      <c r="C5" s="10" t="s">
        <v>118</v>
      </c>
      <c r="D5" s="10" t="s">
        <v>18</v>
      </c>
      <c r="E5" s="24">
        <v>329369920</v>
      </c>
      <c r="F5" s="10" t="s">
        <v>316</v>
      </c>
      <c r="G5" s="10" t="s">
        <v>151</v>
      </c>
      <c r="H5" s="10" t="s">
        <v>317</v>
      </c>
      <c r="I5" s="24">
        <v>17321233</v>
      </c>
      <c r="J5" s="10" t="s">
        <v>318</v>
      </c>
      <c r="K5" s="26" t="s">
        <v>152</v>
      </c>
      <c r="L5" s="10" t="s">
        <v>103</v>
      </c>
      <c r="M5" s="11">
        <v>45322</v>
      </c>
      <c r="N5" s="10" t="s">
        <v>319</v>
      </c>
      <c r="O5" s="10" t="s">
        <v>320</v>
      </c>
      <c r="P5" s="67">
        <v>91521190</v>
      </c>
      <c r="Q5" s="10" t="s">
        <v>321</v>
      </c>
      <c r="R5" s="10" t="s">
        <v>17</v>
      </c>
      <c r="S5" s="10">
        <v>82</v>
      </c>
      <c r="T5" s="11">
        <v>45316</v>
      </c>
      <c r="U5" s="10">
        <v>372</v>
      </c>
      <c r="V5" s="11">
        <v>45322</v>
      </c>
      <c r="W5" s="10" t="s">
        <v>322</v>
      </c>
      <c r="X5" s="10" t="s">
        <v>154</v>
      </c>
      <c r="Y5" s="10" t="s">
        <v>17</v>
      </c>
      <c r="Z5" s="10" t="s">
        <v>17</v>
      </c>
      <c r="AA5" s="10" t="s">
        <v>17</v>
      </c>
      <c r="AB5" s="73">
        <v>45322</v>
      </c>
      <c r="AC5" s="68">
        <v>45656</v>
      </c>
      <c r="AD5" s="10">
        <f t="shared" ref="AD5:AD13" ca="1" si="6">IF(AC5="","",AC5-TODAY())</f>
        <v>-588</v>
      </c>
      <c r="AE5" s="10" t="s">
        <v>17</v>
      </c>
      <c r="AF5" s="10" t="s">
        <v>17</v>
      </c>
      <c r="AG5" s="10" t="s">
        <v>17</v>
      </c>
      <c r="AH5" s="10" t="s">
        <v>17</v>
      </c>
      <c r="AI5" s="10" t="s">
        <v>17</v>
      </c>
      <c r="AJ5" s="10" t="s">
        <v>17</v>
      </c>
      <c r="AK5" s="10" t="s">
        <v>17</v>
      </c>
      <c r="AL5" s="10" t="s">
        <v>17</v>
      </c>
      <c r="AM5" s="10" t="s">
        <v>17</v>
      </c>
      <c r="AN5" s="10" t="s">
        <v>17</v>
      </c>
      <c r="AO5" s="10" t="s">
        <v>17</v>
      </c>
      <c r="AP5" s="10">
        <v>0</v>
      </c>
      <c r="AQ5" s="10">
        <v>0</v>
      </c>
      <c r="AR5" s="10">
        <v>0</v>
      </c>
      <c r="AS5" s="24">
        <f t="shared" si="1"/>
        <v>0</v>
      </c>
      <c r="AT5" s="24">
        <f t="shared" si="2"/>
        <v>329369920</v>
      </c>
      <c r="AU5" s="10" t="s">
        <v>138</v>
      </c>
      <c r="AV5" s="60">
        <v>45341</v>
      </c>
      <c r="AW5" s="10">
        <f t="shared" si="3"/>
        <v>14</v>
      </c>
      <c r="AX5" s="10" t="s">
        <v>294</v>
      </c>
      <c r="AY5" s="10" t="s">
        <v>17</v>
      </c>
      <c r="AZ5" s="10" t="s">
        <v>95</v>
      </c>
      <c r="BA5" s="10"/>
      <c r="BB5" s="37">
        <v>45324</v>
      </c>
      <c r="BC5" s="74">
        <f t="shared" ref="BC5:BC6" si="7">IF(BB5="","",(NETWORKDAYS(M5,BB5,BF5:BF33)))</f>
        <v>3</v>
      </c>
      <c r="BD5" s="31" t="s">
        <v>190</v>
      </c>
      <c r="BE5" s="7"/>
      <c r="BF5" s="71">
        <v>45376</v>
      </c>
      <c r="BG5" s="72">
        <f t="shared" si="5"/>
        <v>1</v>
      </c>
    </row>
    <row r="6" spans="1:59" ht="66" customHeight="1">
      <c r="A6" s="65" t="s">
        <v>323</v>
      </c>
      <c r="B6" s="10" t="s">
        <v>175</v>
      </c>
      <c r="C6" s="10" t="s">
        <v>1210</v>
      </c>
      <c r="D6" s="10" t="s">
        <v>43</v>
      </c>
      <c r="E6" s="24">
        <v>29700000</v>
      </c>
      <c r="F6" s="10" t="s">
        <v>324</v>
      </c>
      <c r="G6" s="10" t="s">
        <v>178</v>
      </c>
      <c r="H6" s="10" t="s">
        <v>325</v>
      </c>
      <c r="I6" s="24">
        <v>34991824</v>
      </c>
      <c r="J6" s="26" t="s">
        <v>326</v>
      </c>
      <c r="K6" s="26" t="s">
        <v>327</v>
      </c>
      <c r="L6" s="10" t="s">
        <v>103</v>
      </c>
      <c r="M6" s="11">
        <v>45327</v>
      </c>
      <c r="N6" s="10" t="s">
        <v>329</v>
      </c>
      <c r="O6" s="56" t="s">
        <v>52</v>
      </c>
      <c r="P6" s="67">
        <v>86074342</v>
      </c>
      <c r="Q6" s="56" t="s">
        <v>330</v>
      </c>
      <c r="R6" s="10" t="s">
        <v>17</v>
      </c>
      <c r="S6" s="10">
        <v>79</v>
      </c>
      <c r="T6" s="11">
        <v>45315</v>
      </c>
      <c r="U6" s="10">
        <v>562</v>
      </c>
      <c r="V6" s="11">
        <v>45327</v>
      </c>
      <c r="W6" s="10" t="s">
        <v>331</v>
      </c>
      <c r="X6" s="10" t="s">
        <v>161</v>
      </c>
      <c r="Y6" s="10" t="s">
        <v>333</v>
      </c>
      <c r="Z6" s="11">
        <v>45331</v>
      </c>
      <c r="AA6" s="11">
        <v>45331</v>
      </c>
      <c r="AB6" s="68">
        <v>45331</v>
      </c>
      <c r="AC6" s="68">
        <v>45665</v>
      </c>
      <c r="AD6" s="10">
        <f t="shared" ca="1" si="6"/>
        <v>-579</v>
      </c>
      <c r="AE6" s="10" t="s">
        <v>17</v>
      </c>
      <c r="AF6" s="10" t="s">
        <v>17</v>
      </c>
      <c r="AG6" s="10" t="s">
        <v>17</v>
      </c>
      <c r="AH6" s="10" t="s">
        <v>17</v>
      </c>
      <c r="AI6" s="10" t="s">
        <v>17</v>
      </c>
      <c r="AJ6" s="10" t="s">
        <v>17</v>
      </c>
      <c r="AK6" s="10" t="s">
        <v>17</v>
      </c>
      <c r="AL6" s="10" t="s">
        <v>17</v>
      </c>
      <c r="AM6" s="10" t="s">
        <v>17</v>
      </c>
      <c r="AN6" s="10" t="s">
        <v>17</v>
      </c>
      <c r="AO6" s="10" t="s">
        <v>17</v>
      </c>
      <c r="AP6" s="10">
        <v>0</v>
      </c>
      <c r="AQ6" s="10">
        <v>0</v>
      </c>
      <c r="AR6" s="10">
        <v>0</v>
      </c>
      <c r="AS6" s="24">
        <f t="shared" si="1"/>
        <v>0</v>
      </c>
      <c r="AT6" s="24">
        <f t="shared" si="2"/>
        <v>29700000</v>
      </c>
      <c r="AU6" s="10" t="s">
        <v>335</v>
      </c>
      <c r="AV6" s="60">
        <v>45355</v>
      </c>
      <c r="AW6" s="10">
        <f t="shared" si="3"/>
        <v>17</v>
      </c>
      <c r="AX6" s="10" t="s">
        <v>294</v>
      </c>
      <c r="AY6" s="10" t="s">
        <v>95</v>
      </c>
      <c r="AZ6" s="10" t="s">
        <v>95</v>
      </c>
      <c r="BA6" s="10" t="s">
        <v>75</v>
      </c>
      <c r="BB6" s="37">
        <v>45336</v>
      </c>
      <c r="BC6" s="74">
        <f t="shared" si="7"/>
        <v>8</v>
      </c>
      <c r="BD6" s="31" t="s">
        <v>190</v>
      </c>
      <c r="BE6" s="7"/>
      <c r="BF6" s="71"/>
      <c r="BG6" s="72">
        <f t="shared" si="5"/>
        <v>2</v>
      </c>
    </row>
    <row r="7" spans="1:59" ht="77.25" customHeight="1">
      <c r="A7" s="65" t="s">
        <v>336</v>
      </c>
      <c r="B7" s="10" t="s">
        <v>175</v>
      </c>
      <c r="C7" s="10" t="s">
        <v>126</v>
      </c>
      <c r="D7" s="10" t="s">
        <v>18</v>
      </c>
      <c r="E7" s="24">
        <v>12813350</v>
      </c>
      <c r="F7" s="10" t="s">
        <v>337</v>
      </c>
      <c r="G7" s="10" t="s">
        <v>338</v>
      </c>
      <c r="H7" s="10" t="s">
        <v>17</v>
      </c>
      <c r="I7" s="24" t="s">
        <v>17</v>
      </c>
      <c r="J7" s="26">
        <v>3106078692</v>
      </c>
      <c r="K7" s="26" t="s">
        <v>168</v>
      </c>
      <c r="L7" s="10" t="s">
        <v>103</v>
      </c>
      <c r="M7" s="11">
        <v>45327</v>
      </c>
      <c r="N7" s="10" t="s">
        <v>307</v>
      </c>
      <c r="O7" s="10" t="s">
        <v>340</v>
      </c>
      <c r="P7" s="67">
        <v>40390987</v>
      </c>
      <c r="Q7" s="10" t="s">
        <v>187</v>
      </c>
      <c r="R7" s="10" t="s">
        <v>17</v>
      </c>
      <c r="S7" s="10" t="s">
        <v>17</v>
      </c>
      <c r="T7" s="10" t="s">
        <v>17</v>
      </c>
      <c r="U7" s="10" t="s">
        <v>17</v>
      </c>
      <c r="V7" s="10" t="s">
        <v>17</v>
      </c>
      <c r="W7" s="10" t="s">
        <v>17</v>
      </c>
      <c r="X7" s="10" t="s">
        <v>17</v>
      </c>
      <c r="Y7" s="10" t="s">
        <v>17</v>
      </c>
      <c r="Z7" s="10" t="s">
        <v>17</v>
      </c>
      <c r="AA7" s="10" t="s">
        <v>17</v>
      </c>
      <c r="AB7" s="68">
        <v>45327</v>
      </c>
      <c r="AC7" s="68">
        <v>45661</v>
      </c>
      <c r="AD7" s="10">
        <f t="shared" ca="1" si="6"/>
        <v>-583</v>
      </c>
      <c r="AE7" s="10" t="s">
        <v>17</v>
      </c>
      <c r="AF7" s="10" t="s">
        <v>17</v>
      </c>
      <c r="AG7" s="10" t="s">
        <v>17</v>
      </c>
      <c r="AH7" s="10" t="s">
        <v>17</v>
      </c>
      <c r="AI7" s="10" t="s">
        <v>17</v>
      </c>
      <c r="AJ7" s="10" t="s">
        <v>17</v>
      </c>
      <c r="AK7" s="10" t="s">
        <v>17</v>
      </c>
      <c r="AL7" s="10" t="s">
        <v>17</v>
      </c>
      <c r="AM7" s="10" t="s">
        <v>17</v>
      </c>
      <c r="AN7" s="10" t="s">
        <v>17</v>
      </c>
      <c r="AO7" s="10" t="s">
        <v>17</v>
      </c>
      <c r="AP7" s="10">
        <v>0</v>
      </c>
      <c r="AQ7" s="10">
        <v>0</v>
      </c>
      <c r="AR7" s="10">
        <v>0</v>
      </c>
      <c r="AS7" s="24">
        <f t="shared" si="1"/>
        <v>0</v>
      </c>
      <c r="AT7" s="24">
        <f t="shared" si="2"/>
        <v>12813350</v>
      </c>
      <c r="AU7" s="10" t="s">
        <v>293</v>
      </c>
      <c r="AV7" s="60">
        <v>45341</v>
      </c>
      <c r="AW7" s="10">
        <f t="shared" si="3"/>
        <v>11</v>
      </c>
      <c r="AX7" s="10" t="s">
        <v>294</v>
      </c>
      <c r="AY7" s="10" t="s">
        <v>17</v>
      </c>
      <c r="AZ7" s="10" t="s">
        <v>95</v>
      </c>
      <c r="BA7" s="10" t="s">
        <v>1786</v>
      </c>
      <c r="BB7" s="31" t="s">
        <v>17</v>
      </c>
      <c r="BC7" s="31" t="s">
        <v>17</v>
      </c>
      <c r="BD7" s="31" t="s">
        <v>17</v>
      </c>
      <c r="BE7" s="7"/>
      <c r="BF7" s="71"/>
      <c r="BG7" s="72">
        <f t="shared" si="5"/>
        <v>2</v>
      </c>
    </row>
    <row r="8" spans="1:59" ht="75" customHeight="1">
      <c r="A8" s="65" t="s">
        <v>342</v>
      </c>
      <c r="B8" s="10" t="s">
        <v>175</v>
      </c>
      <c r="C8" s="10" t="s">
        <v>343</v>
      </c>
      <c r="D8" s="10" t="s">
        <v>18</v>
      </c>
      <c r="E8" s="24">
        <v>14155350</v>
      </c>
      <c r="F8" s="10" t="s">
        <v>344</v>
      </c>
      <c r="G8" s="24">
        <v>23754697</v>
      </c>
      <c r="H8" s="10" t="s">
        <v>17</v>
      </c>
      <c r="I8" s="24" t="s">
        <v>17</v>
      </c>
      <c r="J8" s="26">
        <v>3112303911</v>
      </c>
      <c r="K8" s="26" t="s">
        <v>345</v>
      </c>
      <c r="L8" s="10" t="s">
        <v>103</v>
      </c>
      <c r="M8" s="11">
        <v>45327</v>
      </c>
      <c r="N8" s="10" t="s">
        <v>307</v>
      </c>
      <c r="O8" s="10" t="s">
        <v>340</v>
      </c>
      <c r="P8" s="67">
        <v>40390987</v>
      </c>
      <c r="Q8" s="10" t="s">
        <v>187</v>
      </c>
      <c r="R8" s="10" t="s">
        <v>17</v>
      </c>
      <c r="S8" s="10" t="s">
        <v>17</v>
      </c>
      <c r="T8" s="10" t="s">
        <v>17</v>
      </c>
      <c r="U8" s="10" t="s">
        <v>17</v>
      </c>
      <c r="V8" s="10" t="s">
        <v>17</v>
      </c>
      <c r="W8" s="10" t="s">
        <v>17</v>
      </c>
      <c r="X8" s="10" t="s">
        <v>17</v>
      </c>
      <c r="Y8" s="10" t="s">
        <v>17</v>
      </c>
      <c r="Z8" s="10" t="s">
        <v>17</v>
      </c>
      <c r="AA8" s="10" t="s">
        <v>17</v>
      </c>
      <c r="AB8" s="68">
        <v>45327</v>
      </c>
      <c r="AC8" s="68">
        <v>45661</v>
      </c>
      <c r="AD8" s="10">
        <f t="shared" ca="1" si="6"/>
        <v>-583</v>
      </c>
      <c r="AE8" s="10" t="s">
        <v>17</v>
      </c>
      <c r="AF8" s="10" t="s">
        <v>17</v>
      </c>
      <c r="AG8" s="10" t="s">
        <v>17</v>
      </c>
      <c r="AH8" s="10" t="s">
        <v>17</v>
      </c>
      <c r="AI8" s="10" t="s">
        <v>17</v>
      </c>
      <c r="AJ8" s="10" t="s">
        <v>17</v>
      </c>
      <c r="AK8" s="10" t="s">
        <v>17</v>
      </c>
      <c r="AL8" s="10" t="s">
        <v>17</v>
      </c>
      <c r="AM8" s="10" t="s">
        <v>17</v>
      </c>
      <c r="AN8" s="10" t="s">
        <v>17</v>
      </c>
      <c r="AO8" s="10" t="s">
        <v>17</v>
      </c>
      <c r="AP8" s="10">
        <v>0</v>
      </c>
      <c r="AQ8" s="10">
        <v>0</v>
      </c>
      <c r="AR8" s="10">
        <v>0</v>
      </c>
      <c r="AS8" s="24">
        <f t="shared" si="1"/>
        <v>0</v>
      </c>
      <c r="AT8" s="24">
        <f t="shared" si="2"/>
        <v>14155350</v>
      </c>
      <c r="AU8" s="10" t="s">
        <v>293</v>
      </c>
      <c r="AV8" s="60">
        <v>45342</v>
      </c>
      <c r="AW8" s="10">
        <f t="shared" si="3"/>
        <v>12</v>
      </c>
      <c r="AX8" s="10" t="s">
        <v>294</v>
      </c>
      <c r="AY8" s="10" t="s">
        <v>17</v>
      </c>
      <c r="AZ8" s="10" t="s">
        <v>95</v>
      </c>
      <c r="BA8" s="10" t="s">
        <v>347</v>
      </c>
      <c r="BB8" s="31" t="s">
        <v>17</v>
      </c>
      <c r="BC8" s="31" t="s">
        <v>17</v>
      </c>
      <c r="BD8" s="31" t="s">
        <v>17</v>
      </c>
      <c r="BE8" s="7"/>
      <c r="BF8" s="71"/>
      <c r="BG8" s="72">
        <f t="shared" si="5"/>
        <v>2</v>
      </c>
    </row>
    <row r="9" spans="1:59" ht="71.25" customHeight="1">
      <c r="A9" s="65" t="s">
        <v>355</v>
      </c>
      <c r="B9" s="10" t="s">
        <v>175</v>
      </c>
      <c r="C9" s="10" t="s">
        <v>356</v>
      </c>
      <c r="D9" s="10" t="s">
        <v>18</v>
      </c>
      <c r="E9" s="24">
        <v>16306200</v>
      </c>
      <c r="F9" s="10" t="s">
        <v>117</v>
      </c>
      <c r="G9" s="10" t="s">
        <v>41</v>
      </c>
      <c r="H9" s="10" t="s">
        <v>357</v>
      </c>
      <c r="I9" s="24">
        <v>14981957</v>
      </c>
      <c r="J9" s="47" t="s">
        <v>358</v>
      </c>
      <c r="K9" s="75" t="s">
        <v>360</v>
      </c>
      <c r="L9" s="10" t="s">
        <v>361</v>
      </c>
      <c r="M9" s="11">
        <v>45327</v>
      </c>
      <c r="N9" s="10" t="s">
        <v>307</v>
      </c>
      <c r="O9" s="10" t="s">
        <v>359</v>
      </c>
      <c r="P9" s="67">
        <v>40390987</v>
      </c>
      <c r="Q9" s="10" t="s">
        <v>187</v>
      </c>
      <c r="R9" s="10" t="s">
        <v>17</v>
      </c>
      <c r="S9" s="10" t="s">
        <v>17</v>
      </c>
      <c r="T9" s="10" t="s">
        <v>17</v>
      </c>
      <c r="U9" s="10" t="s">
        <v>17</v>
      </c>
      <c r="V9" s="10" t="s">
        <v>17</v>
      </c>
      <c r="W9" s="10" t="s">
        <v>17</v>
      </c>
      <c r="X9" s="10" t="s">
        <v>17</v>
      </c>
      <c r="Y9" s="10" t="s">
        <v>17</v>
      </c>
      <c r="Z9" s="10" t="s">
        <v>17</v>
      </c>
      <c r="AA9" s="10" t="s">
        <v>17</v>
      </c>
      <c r="AB9" s="68">
        <v>45327</v>
      </c>
      <c r="AC9" s="68">
        <v>45661</v>
      </c>
      <c r="AD9" s="10">
        <f t="shared" ca="1" si="6"/>
        <v>-583</v>
      </c>
      <c r="AE9" s="10" t="s">
        <v>17</v>
      </c>
      <c r="AF9" s="10" t="s">
        <v>17</v>
      </c>
      <c r="AG9" s="10" t="s">
        <v>17</v>
      </c>
      <c r="AH9" s="10" t="s">
        <v>17</v>
      </c>
      <c r="AI9" s="10" t="s">
        <v>17</v>
      </c>
      <c r="AJ9" s="10" t="s">
        <v>17</v>
      </c>
      <c r="AK9" s="10" t="s">
        <v>17</v>
      </c>
      <c r="AL9" s="10" t="s">
        <v>17</v>
      </c>
      <c r="AM9" s="10" t="s">
        <v>17</v>
      </c>
      <c r="AN9" s="10" t="s">
        <v>17</v>
      </c>
      <c r="AO9" s="10" t="s">
        <v>17</v>
      </c>
      <c r="AP9" s="10">
        <v>0</v>
      </c>
      <c r="AQ9" s="10">
        <v>0</v>
      </c>
      <c r="AR9" s="10">
        <v>0</v>
      </c>
      <c r="AS9" s="24">
        <f t="shared" si="1"/>
        <v>0</v>
      </c>
      <c r="AT9" s="24">
        <f t="shared" si="2"/>
        <v>16306200</v>
      </c>
      <c r="AU9" s="10" t="s">
        <v>293</v>
      </c>
      <c r="AV9" s="60">
        <v>45342</v>
      </c>
      <c r="AW9" s="10">
        <f t="shared" si="3"/>
        <v>12</v>
      </c>
      <c r="AX9" s="10" t="s">
        <v>294</v>
      </c>
      <c r="AY9" s="10" t="s">
        <v>17</v>
      </c>
      <c r="AZ9" s="10" t="s">
        <v>95</v>
      </c>
      <c r="BA9" s="10" t="s">
        <v>347</v>
      </c>
      <c r="BB9" s="31" t="s">
        <v>17</v>
      </c>
      <c r="BC9" s="31" t="s">
        <v>17</v>
      </c>
      <c r="BD9" s="31" t="s">
        <v>17</v>
      </c>
      <c r="BE9" s="7"/>
      <c r="BF9" s="71"/>
      <c r="BG9" s="72">
        <f t="shared" si="5"/>
        <v>2</v>
      </c>
    </row>
    <row r="10" spans="1:59" ht="49.5" customHeight="1">
      <c r="A10" s="65" t="s">
        <v>362</v>
      </c>
      <c r="B10" s="10" t="s">
        <v>175</v>
      </c>
      <c r="C10" s="10" t="s">
        <v>125</v>
      </c>
      <c r="D10" s="10" t="s">
        <v>18</v>
      </c>
      <c r="E10" s="24">
        <v>8468350</v>
      </c>
      <c r="F10" s="10" t="s">
        <v>363</v>
      </c>
      <c r="G10" s="10" t="s">
        <v>364</v>
      </c>
      <c r="H10" s="10" t="s">
        <v>365</v>
      </c>
      <c r="I10" s="24">
        <v>1121829731</v>
      </c>
      <c r="J10" s="26" t="s">
        <v>366</v>
      </c>
      <c r="K10" s="75" t="s">
        <v>170</v>
      </c>
      <c r="L10" s="10" t="s">
        <v>103</v>
      </c>
      <c r="M10" s="11">
        <v>45327</v>
      </c>
      <c r="N10" s="10" t="s">
        <v>307</v>
      </c>
      <c r="O10" s="10" t="s">
        <v>359</v>
      </c>
      <c r="P10" s="67">
        <v>40390987</v>
      </c>
      <c r="Q10" s="10" t="s">
        <v>187</v>
      </c>
      <c r="R10" s="10" t="s">
        <v>17</v>
      </c>
      <c r="S10" s="10" t="s">
        <v>17</v>
      </c>
      <c r="T10" s="10" t="s">
        <v>17</v>
      </c>
      <c r="U10" s="10" t="s">
        <v>17</v>
      </c>
      <c r="V10" s="10" t="s">
        <v>17</v>
      </c>
      <c r="W10" s="10" t="s">
        <v>17</v>
      </c>
      <c r="X10" s="10" t="s">
        <v>17</v>
      </c>
      <c r="Y10" s="10" t="s">
        <v>17</v>
      </c>
      <c r="Z10" s="10" t="s">
        <v>17</v>
      </c>
      <c r="AA10" s="10" t="s">
        <v>17</v>
      </c>
      <c r="AB10" s="68">
        <v>45327</v>
      </c>
      <c r="AC10" s="68">
        <v>45661</v>
      </c>
      <c r="AD10" s="10">
        <f t="shared" ca="1" si="6"/>
        <v>-583</v>
      </c>
      <c r="AE10" s="10" t="s">
        <v>17</v>
      </c>
      <c r="AF10" s="10" t="s">
        <v>17</v>
      </c>
      <c r="AG10" s="10" t="s">
        <v>17</v>
      </c>
      <c r="AH10" s="10" t="s">
        <v>17</v>
      </c>
      <c r="AI10" s="10" t="s">
        <v>17</v>
      </c>
      <c r="AJ10" s="10" t="s">
        <v>17</v>
      </c>
      <c r="AK10" s="10" t="s">
        <v>17</v>
      </c>
      <c r="AL10" s="10" t="s">
        <v>17</v>
      </c>
      <c r="AM10" s="10" t="s">
        <v>17</v>
      </c>
      <c r="AN10" s="10" t="s">
        <v>17</v>
      </c>
      <c r="AO10" s="10" t="s">
        <v>17</v>
      </c>
      <c r="AP10" s="10">
        <v>0</v>
      </c>
      <c r="AQ10" s="10">
        <v>0</v>
      </c>
      <c r="AR10" s="10">
        <v>0</v>
      </c>
      <c r="AS10" s="24">
        <f t="shared" si="1"/>
        <v>0</v>
      </c>
      <c r="AT10" s="24">
        <f t="shared" si="2"/>
        <v>8468350</v>
      </c>
      <c r="AU10" s="10" t="s">
        <v>293</v>
      </c>
      <c r="AV10" s="60">
        <v>45343</v>
      </c>
      <c r="AW10" s="10">
        <f t="shared" si="3"/>
        <v>13</v>
      </c>
      <c r="AX10" s="10" t="s">
        <v>294</v>
      </c>
      <c r="AY10" s="10" t="s">
        <v>17</v>
      </c>
      <c r="AZ10" s="10" t="s">
        <v>95</v>
      </c>
      <c r="BA10" s="10" t="s">
        <v>347</v>
      </c>
      <c r="BB10" s="31" t="s">
        <v>17</v>
      </c>
      <c r="BC10" s="31" t="s">
        <v>17</v>
      </c>
      <c r="BD10" s="31" t="s">
        <v>17</v>
      </c>
      <c r="BE10" s="7"/>
      <c r="BF10" s="71"/>
      <c r="BG10" s="72">
        <f t="shared" si="5"/>
        <v>2</v>
      </c>
    </row>
    <row r="11" spans="1:59" ht="51.75" customHeight="1">
      <c r="A11" s="65" t="s">
        <v>383</v>
      </c>
      <c r="B11" s="10" t="s">
        <v>175</v>
      </c>
      <c r="C11" s="10" t="s">
        <v>384</v>
      </c>
      <c r="D11" s="10" t="s">
        <v>18</v>
      </c>
      <c r="E11" s="24">
        <v>3419350</v>
      </c>
      <c r="F11" s="10" t="s">
        <v>367</v>
      </c>
      <c r="G11" s="24">
        <v>1120375986</v>
      </c>
      <c r="H11" s="10" t="s">
        <v>17</v>
      </c>
      <c r="I11" s="24" t="s">
        <v>17</v>
      </c>
      <c r="J11" s="47">
        <v>3102105493</v>
      </c>
      <c r="K11" s="26" t="s">
        <v>368</v>
      </c>
      <c r="L11" s="10" t="s">
        <v>103</v>
      </c>
      <c r="M11" s="11">
        <v>45327</v>
      </c>
      <c r="N11" s="10" t="s">
        <v>307</v>
      </c>
      <c r="O11" s="10" t="s">
        <v>359</v>
      </c>
      <c r="P11" s="67">
        <v>40390987</v>
      </c>
      <c r="Q11" s="10" t="s">
        <v>187</v>
      </c>
      <c r="R11" s="10" t="s">
        <v>17</v>
      </c>
      <c r="S11" s="10" t="s">
        <v>17</v>
      </c>
      <c r="T11" s="10" t="s">
        <v>17</v>
      </c>
      <c r="U11" s="10" t="s">
        <v>17</v>
      </c>
      <c r="V11" s="10" t="s">
        <v>17</v>
      </c>
      <c r="W11" s="10" t="s">
        <v>17</v>
      </c>
      <c r="X11" s="10" t="s">
        <v>17</v>
      </c>
      <c r="Y11" s="10" t="s">
        <v>17</v>
      </c>
      <c r="Z11" s="10" t="s">
        <v>17</v>
      </c>
      <c r="AA11" s="10" t="s">
        <v>17</v>
      </c>
      <c r="AB11" s="68">
        <v>45327</v>
      </c>
      <c r="AC11" s="68">
        <v>45661</v>
      </c>
      <c r="AD11" s="10">
        <f t="shared" ca="1" si="6"/>
        <v>-583</v>
      </c>
      <c r="AE11" s="10" t="s">
        <v>17</v>
      </c>
      <c r="AF11" s="10" t="s">
        <v>17</v>
      </c>
      <c r="AG11" s="10" t="s">
        <v>17</v>
      </c>
      <c r="AH11" s="10" t="s">
        <v>17</v>
      </c>
      <c r="AI11" s="10" t="s">
        <v>17</v>
      </c>
      <c r="AJ11" s="10" t="s">
        <v>17</v>
      </c>
      <c r="AK11" s="10" t="s">
        <v>17</v>
      </c>
      <c r="AL11" s="10" t="s">
        <v>17</v>
      </c>
      <c r="AM11" s="10" t="s">
        <v>17</v>
      </c>
      <c r="AN11" s="10" t="s">
        <v>17</v>
      </c>
      <c r="AO11" s="10" t="s">
        <v>17</v>
      </c>
      <c r="AP11" s="10">
        <v>0</v>
      </c>
      <c r="AQ11" s="10">
        <v>0</v>
      </c>
      <c r="AR11" s="10">
        <v>0</v>
      </c>
      <c r="AS11" s="24">
        <f t="shared" si="1"/>
        <v>0</v>
      </c>
      <c r="AT11" s="24">
        <f t="shared" si="2"/>
        <v>3419350</v>
      </c>
      <c r="AU11" s="10" t="s">
        <v>293</v>
      </c>
      <c r="AV11" s="60">
        <v>45355</v>
      </c>
      <c r="AW11" s="10">
        <f t="shared" si="3"/>
        <v>21</v>
      </c>
      <c r="AX11" s="10" t="s">
        <v>294</v>
      </c>
      <c r="AY11" s="10" t="s">
        <v>95</v>
      </c>
      <c r="AZ11" s="10" t="s">
        <v>95</v>
      </c>
      <c r="BA11" s="10" t="s">
        <v>347</v>
      </c>
      <c r="BB11" s="31" t="s">
        <v>17</v>
      </c>
      <c r="BC11" s="31" t="s">
        <v>17</v>
      </c>
      <c r="BD11" s="31" t="s">
        <v>17</v>
      </c>
      <c r="BE11" s="7"/>
      <c r="BF11" s="71"/>
      <c r="BG11" s="72">
        <f t="shared" si="5"/>
        <v>2</v>
      </c>
    </row>
    <row r="12" spans="1:59" ht="38.25" customHeight="1">
      <c r="A12" s="65" t="s">
        <v>390</v>
      </c>
      <c r="B12" s="10" t="s">
        <v>175</v>
      </c>
      <c r="C12" s="10" t="s">
        <v>124</v>
      </c>
      <c r="D12" s="10" t="s">
        <v>18</v>
      </c>
      <c r="E12" s="24">
        <v>6488350</v>
      </c>
      <c r="F12" s="10" t="s">
        <v>369</v>
      </c>
      <c r="G12" s="24">
        <v>1121938354</v>
      </c>
      <c r="H12" s="10" t="s">
        <v>17</v>
      </c>
      <c r="I12" s="24" t="s">
        <v>17</v>
      </c>
      <c r="J12" s="26">
        <v>3223960748</v>
      </c>
      <c r="K12" s="26" t="s">
        <v>171</v>
      </c>
      <c r="L12" s="10" t="s">
        <v>103</v>
      </c>
      <c r="M12" s="11">
        <v>45327</v>
      </c>
      <c r="N12" s="10" t="s">
        <v>307</v>
      </c>
      <c r="O12" s="10" t="s">
        <v>359</v>
      </c>
      <c r="P12" s="67">
        <v>40390987</v>
      </c>
      <c r="Q12" s="10" t="s">
        <v>187</v>
      </c>
      <c r="R12" s="10" t="s">
        <v>17</v>
      </c>
      <c r="S12" s="10" t="s">
        <v>17</v>
      </c>
      <c r="T12" s="10" t="s">
        <v>17</v>
      </c>
      <c r="U12" s="10" t="s">
        <v>17</v>
      </c>
      <c r="V12" s="10" t="s">
        <v>17</v>
      </c>
      <c r="W12" s="10" t="s">
        <v>17</v>
      </c>
      <c r="X12" s="10" t="s">
        <v>17</v>
      </c>
      <c r="Y12" s="10" t="s">
        <v>17</v>
      </c>
      <c r="Z12" s="10" t="s">
        <v>17</v>
      </c>
      <c r="AA12" s="10" t="s">
        <v>17</v>
      </c>
      <c r="AB12" s="68">
        <v>45327</v>
      </c>
      <c r="AC12" s="68">
        <v>45661</v>
      </c>
      <c r="AD12" s="10">
        <f t="shared" ca="1" si="6"/>
        <v>-583</v>
      </c>
      <c r="AE12" s="10" t="s">
        <v>17</v>
      </c>
      <c r="AF12" s="10" t="s">
        <v>17</v>
      </c>
      <c r="AG12" s="10" t="s">
        <v>17</v>
      </c>
      <c r="AH12" s="10" t="s">
        <v>17</v>
      </c>
      <c r="AI12" s="10" t="s">
        <v>17</v>
      </c>
      <c r="AJ12" s="10" t="s">
        <v>17</v>
      </c>
      <c r="AK12" s="10" t="s">
        <v>17</v>
      </c>
      <c r="AL12" s="10" t="s">
        <v>17</v>
      </c>
      <c r="AM12" s="10" t="s">
        <v>17</v>
      </c>
      <c r="AN12" s="10" t="s">
        <v>17</v>
      </c>
      <c r="AO12" s="10" t="s">
        <v>17</v>
      </c>
      <c r="AP12" s="10">
        <v>0</v>
      </c>
      <c r="AQ12" s="10">
        <v>0</v>
      </c>
      <c r="AR12" s="10">
        <v>0</v>
      </c>
      <c r="AS12" s="24">
        <f t="shared" si="1"/>
        <v>0</v>
      </c>
      <c r="AT12" s="24">
        <f t="shared" si="2"/>
        <v>6488350</v>
      </c>
      <c r="AU12" s="10" t="s">
        <v>293</v>
      </c>
      <c r="AV12" s="60">
        <v>45350</v>
      </c>
      <c r="AW12" s="10">
        <f t="shared" si="3"/>
        <v>18</v>
      </c>
      <c r="AX12" s="10" t="s">
        <v>294</v>
      </c>
      <c r="AY12" s="10" t="s">
        <v>95</v>
      </c>
      <c r="AZ12" s="10" t="s">
        <v>95</v>
      </c>
      <c r="BA12" s="10" t="s">
        <v>107</v>
      </c>
      <c r="BB12" s="31" t="s">
        <v>17</v>
      </c>
      <c r="BC12" s="31" t="s">
        <v>17</v>
      </c>
      <c r="BD12" s="31" t="s">
        <v>17</v>
      </c>
      <c r="BE12" s="7"/>
      <c r="BF12" s="71"/>
      <c r="BG12" s="72">
        <f t="shared" si="5"/>
        <v>2</v>
      </c>
    </row>
    <row r="13" spans="1:59" ht="66" customHeight="1">
      <c r="A13" s="65" t="s">
        <v>393</v>
      </c>
      <c r="B13" s="10" t="s">
        <v>175</v>
      </c>
      <c r="C13" s="10" t="s">
        <v>394</v>
      </c>
      <c r="D13" s="10" t="s">
        <v>16</v>
      </c>
      <c r="E13" s="8">
        <v>537081149</v>
      </c>
      <c r="F13" s="10" t="s">
        <v>71</v>
      </c>
      <c r="G13" s="4" t="s">
        <v>83</v>
      </c>
      <c r="H13" s="10" t="s">
        <v>395</v>
      </c>
      <c r="I13" s="24">
        <v>6001330</v>
      </c>
      <c r="J13" s="26" t="s">
        <v>396</v>
      </c>
      <c r="K13" s="26" t="s">
        <v>164</v>
      </c>
      <c r="L13" s="10" t="s">
        <v>120</v>
      </c>
      <c r="M13" s="11">
        <v>45328</v>
      </c>
      <c r="N13" s="10" t="s">
        <v>72</v>
      </c>
      <c r="O13" s="10" t="s">
        <v>397</v>
      </c>
      <c r="P13" s="67">
        <v>91475177</v>
      </c>
      <c r="Q13" s="10" t="s">
        <v>398</v>
      </c>
      <c r="R13" s="10" t="s">
        <v>17</v>
      </c>
      <c r="S13" s="10">
        <v>85</v>
      </c>
      <c r="T13" s="11">
        <v>45316</v>
      </c>
      <c r="U13" s="10">
        <v>761</v>
      </c>
      <c r="V13" s="11">
        <v>45328</v>
      </c>
      <c r="W13" s="10" t="s">
        <v>399</v>
      </c>
      <c r="X13" s="10" t="s">
        <v>154</v>
      </c>
      <c r="Y13" s="10" t="s">
        <v>400</v>
      </c>
      <c r="Z13" s="11">
        <v>45330</v>
      </c>
      <c r="AA13" s="11">
        <v>45330</v>
      </c>
      <c r="AB13" s="68">
        <v>45330</v>
      </c>
      <c r="AC13" s="68">
        <v>45572</v>
      </c>
      <c r="AD13" s="10">
        <f t="shared" ca="1" si="6"/>
        <v>-672</v>
      </c>
      <c r="AE13" s="10" t="s">
        <v>17</v>
      </c>
      <c r="AF13" s="10" t="s">
        <v>17</v>
      </c>
      <c r="AG13" s="10" t="s">
        <v>17</v>
      </c>
      <c r="AH13" s="10" t="s">
        <v>17</v>
      </c>
      <c r="AI13" s="10" t="s">
        <v>17</v>
      </c>
      <c r="AJ13" s="10" t="s">
        <v>17</v>
      </c>
      <c r="AK13" s="10" t="s">
        <v>17</v>
      </c>
      <c r="AL13" s="10" t="s">
        <v>17</v>
      </c>
      <c r="AM13" s="10" t="s">
        <v>17</v>
      </c>
      <c r="AN13" s="10" t="s">
        <v>17</v>
      </c>
      <c r="AO13" s="10" t="s">
        <v>17</v>
      </c>
      <c r="AP13" s="10">
        <v>0</v>
      </c>
      <c r="AQ13" s="10">
        <v>0</v>
      </c>
      <c r="AR13" s="10">
        <v>0</v>
      </c>
      <c r="AS13" s="24">
        <f t="shared" si="1"/>
        <v>0</v>
      </c>
      <c r="AT13" s="24">
        <f t="shared" si="2"/>
        <v>537081149</v>
      </c>
      <c r="AU13" s="10" t="s">
        <v>248</v>
      </c>
      <c r="AV13" s="60">
        <v>45337</v>
      </c>
      <c r="AW13" s="10">
        <f t="shared" si="3"/>
        <v>6</v>
      </c>
      <c r="AX13" s="4" t="s">
        <v>312</v>
      </c>
      <c r="AY13" s="10" t="s">
        <v>95</v>
      </c>
      <c r="AZ13" s="10" t="s">
        <v>95</v>
      </c>
      <c r="BA13" s="10" t="s">
        <v>107</v>
      </c>
      <c r="BB13" s="37">
        <v>45331</v>
      </c>
      <c r="BC13" s="74">
        <f t="shared" ref="BC13:BC14" si="8">IF(BB13="","",(NETWORKDAYS(M13,BB13,BF13:BF41)))</f>
        <v>4</v>
      </c>
      <c r="BD13" s="31" t="s">
        <v>190</v>
      </c>
      <c r="BE13" s="7"/>
      <c r="BF13" s="71"/>
      <c r="BG13" s="72">
        <f t="shared" si="5"/>
        <v>2</v>
      </c>
    </row>
    <row r="14" spans="1:59" ht="66" customHeight="1">
      <c r="A14" s="65" t="s">
        <v>401</v>
      </c>
      <c r="B14" s="10" t="s">
        <v>175</v>
      </c>
      <c r="C14" s="10" t="s">
        <v>402</v>
      </c>
      <c r="D14" s="10" t="s">
        <v>16</v>
      </c>
      <c r="E14" s="24">
        <v>33463395</v>
      </c>
      <c r="F14" s="10" t="s">
        <v>50</v>
      </c>
      <c r="G14" s="10" t="s">
        <v>78</v>
      </c>
      <c r="H14" s="10" t="s">
        <v>403</v>
      </c>
      <c r="I14" s="24">
        <v>1121852859</v>
      </c>
      <c r="J14" s="26">
        <v>3014197328</v>
      </c>
      <c r="K14" s="26" t="s">
        <v>176</v>
      </c>
      <c r="L14" s="10" t="s">
        <v>184</v>
      </c>
      <c r="M14" s="11">
        <v>45330</v>
      </c>
      <c r="N14" s="10" t="s">
        <v>404</v>
      </c>
      <c r="O14" s="10" t="s">
        <v>405</v>
      </c>
      <c r="P14" s="67">
        <v>40382398</v>
      </c>
      <c r="Q14" s="10" t="s">
        <v>147</v>
      </c>
      <c r="R14" s="10" t="s">
        <v>17</v>
      </c>
      <c r="S14" s="10">
        <v>97</v>
      </c>
      <c r="T14" s="11">
        <v>45317</v>
      </c>
      <c r="U14" s="10">
        <v>871</v>
      </c>
      <c r="V14" s="11">
        <v>45330</v>
      </c>
      <c r="W14" s="10" t="s">
        <v>406</v>
      </c>
      <c r="X14" s="10" t="s">
        <v>154</v>
      </c>
      <c r="Y14" s="10" t="s">
        <v>17</v>
      </c>
      <c r="Z14" s="10" t="s">
        <v>17</v>
      </c>
      <c r="AA14" s="10" t="s">
        <v>17</v>
      </c>
      <c r="AB14" s="68">
        <v>45330</v>
      </c>
      <c r="AC14" s="68">
        <v>45450</v>
      </c>
      <c r="AD14" s="10">
        <v>0</v>
      </c>
      <c r="AE14" s="10" t="s">
        <v>17</v>
      </c>
      <c r="AF14" s="10" t="s">
        <v>17</v>
      </c>
      <c r="AG14" s="10" t="s">
        <v>17</v>
      </c>
      <c r="AH14" s="10" t="s">
        <v>17</v>
      </c>
      <c r="AI14" s="10" t="s">
        <v>17</v>
      </c>
      <c r="AJ14" s="10" t="s">
        <v>17</v>
      </c>
      <c r="AK14" s="10" t="s">
        <v>17</v>
      </c>
      <c r="AL14" s="10" t="s">
        <v>17</v>
      </c>
      <c r="AM14" s="10" t="s">
        <v>17</v>
      </c>
      <c r="AN14" s="10" t="s">
        <v>17</v>
      </c>
      <c r="AO14" s="10" t="s">
        <v>17</v>
      </c>
      <c r="AP14" s="10">
        <v>0</v>
      </c>
      <c r="AQ14" s="10">
        <v>0</v>
      </c>
      <c r="AR14" s="10">
        <v>0</v>
      </c>
      <c r="AS14" s="24">
        <f t="shared" si="1"/>
        <v>0</v>
      </c>
      <c r="AT14" s="24">
        <f t="shared" si="2"/>
        <v>33463395</v>
      </c>
      <c r="AU14" s="10" t="s">
        <v>138</v>
      </c>
      <c r="AV14" s="60">
        <v>45362</v>
      </c>
      <c r="AW14" s="10">
        <f t="shared" si="3"/>
        <v>23</v>
      </c>
      <c r="AX14" s="4" t="s">
        <v>312</v>
      </c>
      <c r="AY14" s="11">
        <v>45344</v>
      </c>
      <c r="AZ14" s="10" t="s">
        <v>13</v>
      </c>
      <c r="BA14" s="10" t="s">
        <v>107</v>
      </c>
      <c r="BB14" s="37">
        <v>45336</v>
      </c>
      <c r="BC14" s="74">
        <f t="shared" si="8"/>
        <v>5</v>
      </c>
      <c r="BD14" s="31" t="s">
        <v>91</v>
      </c>
      <c r="BE14" s="7"/>
      <c r="BF14" s="71">
        <v>45379</v>
      </c>
      <c r="BG14" s="72">
        <f t="shared" si="5"/>
        <v>2</v>
      </c>
    </row>
    <row r="15" spans="1:59" ht="55.5" customHeight="1">
      <c r="A15" s="65" t="s">
        <v>407</v>
      </c>
      <c r="B15" s="10" t="s">
        <v>175</v>
      </c>
      <c r="C15" s="10" t="s">
        <v>408</v>
      </c>
      <c r="D15" s="10" t="s">
        <v>16</v>
      </c>
      <c r="E15" s="24">
        <v>40263650</v>
      </c>
      <c r="F15" s="10" t="s">
        <v>348</v>
      </c>
      <c r="G15" s="10" t="s">
        <v>349</v>
      </c>
      <c r="H15" s="10" t="s">
        <v>350</v>
      </c>
      <c r="I15" s="24">
        <v>91530838</v>
      </c>
      <c r="J15" s="10" t="s">
        <v>409</v>
      </c>
      <c r="K15" s="26" t="s">
        <v>410</v>
      </c>
      <c r="L15" s="10" t="s">
        <v>89</v>
      </c>
      <c r="M15" s="11">
        <v>45330</v>
      </c>
      <c r="N15" s="10" t="s">
        <v>351</v>
      </c>
      <c r="O15" s="10" t="s">
        <v>411</v>
      </c>
      <c r="P15" s="67">
        <v>40189342</v>
      </c>
      <c r="Q15" s="4" t="s">
        <v>352</v>
      </c>
      <c r="R15" s="10" t="s">
        <v>17</v>
      </c>
      <c r="S15" s="10">
        <v>95</v>
      </c>
      <c r="T15" s="11">
        <v>45317</v>
      </c>
      <c r="U15" s="10">
        <v>870</v>
      </c>
      <c r="V15" s="11">
        <v>45330</v>
      </c>
      <c r="W15" s="10" t="s">
        <v>353</v>
      </c>
      <c r="X15" s="10" t="s">
        <v>154</v>
      </c>
      <c r="Y15" s="10" t="s">
        <v>17</v>
      </c>
      <c r="Z15" s="10" t="s">
        <v>17</v>
      </c>
      <c r="AA15" s="10" t="s">
        <v>17</v>
      </c>
      <c r="AB15" s="68">
        <v>45331</v>
      </c>
      <c r="AC15" s="68">
        <v>45420</v>
      </c>
      <c r="AD15" s="10">
        <v>0</v>
      </c>
      <c r="AE15" s="10" t="s">
        <v>17</v>
      </c>
      <c r="AF15" s="10" t="s">
        <v>17</v>
      </c>
      <c r="AG15" s="10" t="s">
        <v>17</v>
      </c>
      <c r="AH15" s="10" t="s">
        <v>17</v>
      </c>
      <c r="AI15" s="10" t="s">
        <v>17</v>
      </c>
      <c r="AJ15" s="10" t="s">
        <v>17</v>
      </c>
      <c r="AK15" s="10" t="s">
        <v>17</v>
      </c>
      <c r="AL15" s="10" t="s">
        <v>17</v>
      </c>
      <c r="AM15" s="10" t="s">
        <v>17</v>
      </c>
      <c r="AN15" s="10" t="s">
        <v>17</v>
      </c>
      <c r="AO15" s="10" t="s">
        <v>17</v>
      </c>
      <c r="AP15" s="10">
        <v>0</v>
      </c>
      <c r="AQ15" s="10">
        <v>0</v>
      </c>
      <c r="AR15" s="10">
        <v>0</v>
      </c>
      <c r="AS15" s="24">
        <f t="shared" si="1"/>
        <v>0</v>
      </c>
      <c r="AT15" s="24">
        <f t="shared" si="2"/>
        <v>40263650</v>
      </c>
      <c r="AU15" s="10" t="s">
        <v>335</v>
      </c>
      <c r="AV15" s="60">
        <v>45348</v>
      </c>
      <c r="AW15" s="10">
        <f t="shared" si="3"/>
        <v>12</v>
      </c>
      <c r="AX15" s="1" t="s">
        <v>312</v>
      </c>
      <c r="AY15" s="38">
        <v>45391</v>
      </c>
      <c r="AZ15" s="1" t="s">
        <v>13</v>
      </c>
      <c r="BA15" s="1" t="s">
        <v>56</v>
      </c>
      <c r="BB15" s="38">
        <v>45336</v>
      </c>
      <c r="BC15" s="70">
        <f>IF(BB15="","",(NETWORKDAYS(M15,BB15,BF15:BF44)))</f>
        <v>5</v>
      </c>
      <c r="BD15" s="1" t="s">
        <v>412</v>
      </c>
      <c r="BE15" s="7"/>
      <c r="BF15" s="71"/>
      <c r="BG15" s="72">
        <f t="shared" si="5"/>
        <v>2</v>
      </c>
    </row>
    <row r="16" spans="1:59" ht="114" customHeight="1">
      <c r="A16" s="65" t="s">
        <v>413</v>
      </c>
      <c r="B16" s="10" t="s">
        <v>175</v>
      </c>
      <c r="C16" s="10" t="s">
        <v>414</v>
      </c>
      <c r="D16" s="10" t="s">
        <v>392</v>
      </c>
      <c r="E16" s="24" t="s">
        <v>415</v>
      </c>
      <c r="F16" s="10" t="s">
        <v>416</v>
      </c>
      <c r="G16" s="10" t="s">
        <v>417</v>
      </c>
      <c r="H16" s="10" t="s">
        <v>17</v>
      </c>
      <c r="I16" s="10" t="s">
        <v>17</v>
      </c>
      <c r="J16" s="7" t="s">
        <v>418</v>
      </c>
      <c r="K16" s="26" t="s">
        <v>419</v>
      </c>
      <c r="L16" s="10" t="s">
        <v>420</v>
      </c>
      <c r="M16" s="11">
        <v>45331</v>
      </c>
      <c r="N16" s="4" t="s">
        <v>53</v>
      </c>
      <c r="O16" s="10" t="s">
        <v>421</v>
      </c>
      <c r="P16" s="55">
        <v>45331</v>
      </c>
      <c r="Q16" s="4" t="s">
        <v>213</v>
      </c>
      <c r="R16" s="10" t="s">
        <v>17</v>
      </c>
      <c r="S16" s="10" t="s">
        <v>17</v>
      </c>
      <c r="T16" s="10" t="s">
        <v>17</v>
      </c>
      <c r="U16" s="10" t="s">
        <v>17</v>
      </c>
      <c r="V16" s="10" t="s">
        <v>17</v>
      </c>
      <c r="W16" s="10" t="s">
        <v>17</v>
      </c>
      <c r="X16" s="10" t="s">
        <v>154</v>
      </c>
      <c r="Y16" s="10" t="s">
        <v>17</v>
      </c>
      <c r="Z16" s="10" t="s">
        <v>17</v>
      </c>
      <c r="AA16" s="10" t="s">
        <v>17</v>
      </c>
      <c r="AB16" s="76" t="s">
        <v>66</v>
      </c>
      <c r="AC16" s="76" t="s">
        <v>66</v>
      </c>
      <c r="AD16" s="10" t="s">
        <v>66</v>
      </c>
      <c r="AE16" s="10" t="s">
        <v>17</v>
      </c>
      <c r="AF16" s="10" t="s">
        <v>17</v>
      </c>
      <c r="AG16" s="10" t="s">
        <v>17</v>
      </c>
      <c r="AH16" s="10" t="s">
        <v>17</v>
      </c>
      <c r="AI16" s="10" t="s">
        <v>17</v>
      </c>
      <c r="AJ16" s="10" t="s">
        <v>17</v>
      </c>
      <c r="AK16" s="10" t="s">
        <v>17</v>
      </c>
      <c r="AL16" s="10" t="s">
        <v>17</v>
      </c>
      <c r="AM16" s="10" t="s">
        <v>17</v>
      </c>
      <c r="AN16" s="10" t="s">
        <v>17</v>
      </c>
      <c r="AO16" s="10" t="s">
        <v>17</v>
      </c>
      <c r="AP16" s="10">
        <v>0</v>
      </c>
      <c r="AQ16" s="10">
        <v>0</v>
      </c>
      <c r="AR16" s="10">
        <v>0</v>
      </c>
      <c r="AS16" s="24">
        <f t="shared" si="1"/>
        <v>0</v>
      </c>
      <c r="AT16" s="24" t="e">
        <f t="shared" si="2"/>
        <v>#VALUE!</v>
      </c>
      <c r="AU16" s="10" t="s">
        <v>248</v>
      </c>
      <c r="AV16" s="60">
        <v>45366</v>
      </c>
      <c r="AW16" s="10" t="s">
        <v>66</v>
      </c>
      <c r="AX16" s="10" t="s">
        <v>294</v>
      </c>
      <c r="AY16" s="10" t="s">
        <v>95</v>
      </c>
      <c r="AZ16" s="10" t="s">
        <v>95</v>
      </c>
      <c r="BA16" s="10"/>
      <c r="BB16" s="31" t="s">
        <v>59</v>
      </c>
      <c r="BC16" s="31" t="s">
        <v>59</v>
      </c>
      <c r="BD16" s="31" t="s">
        <v>59</v>
      </c>
      <c r="BE16" s="7"/>
      <c r="BF16" s="71"/>
      <c r="BG16" s="72">
        <f t="shared" si="5"/>
        <v>2</v>
      </c>
    </row>
    <row r="17" spans="1:59" ht="46.5" customHeight="1">
      <c r="A17" s="65" t="s">
        <v>423</v>
      </c>
      <c r="B17" s="10" t="s">
        <v>175</v>
      </c>
      <c r="C17" s="10" t="s">
        <v>424</v>
      </c>
      <c r="D17" s="10" t="s">
        <v>16</v>
      </c>
      <c r="E17" s="24">
        <v>7164000</v>
      </c>
      <c r="F17" s="10" t="s">
        <v>425</v>
      </c>
      <c r="G17" s="10" t="s">
        <v>426</v>
      </c>
      <c r="H17" s="10" t="s">
        <v>427</v>
      </c>
      <c r="I17" s="10">
        <v>255374</v>
      </c>
      <c r="J17" s="10">
        <v>3183637668</v>
      </c>
      <c r="K17" s="26" t="s">
        <v>428</v>
      </c>
      <c r="L17" s="10" t="s">
        <v>84</v>
      </c>
      <c r="M17" s="11">
        <v>45334</v>
      </c>
      <c r="N17" s="10" t="s">
        <v>430</v>
      </c>
      <c r="O17" s="10" t="s">
        <v>397</v>
      </c>
      <c r="P17" s="67">
        <v>91475177</v>
      </c>
      <c r="Q17" s="10" t="s">
        <v>398</v>
      </c>
      <c r="R17" s="10" t="s">
        <v>17</v>
      </c>
      <c r="S17" s="10">
        <v>32</v>
      </c>
      <c r="T17" s="11">
        <v>45309</v>
      </c>
      <c r="U17" s="10">
        <v>999</v>
      </c>
      <c r="V17" s="11">
        <v>45334</v>
      </c>
      <c r="W17" s="10" t="s">
        <v>399</v>
      </c>
      <c r="X17" s="10" t="s">
        <v>154</v>
      </c>
      <c r="Y17" s="10" t="s">
        <v>17</v>
      </c>
      <c r="Z17" s="10" t="s">
        <v>17</v>
      </c>
      <c r="AA17" s="10" t="s">
        <v>17</v>
      </c>
      <c r="AB17" s="68">
        <v>45334</v>
      </c>
      <c r="AC17" s="68">
        <v>45454</v>
      </c>
      <c r="AD17" s="10">
        <v>0</v>
      </c>
      <c r="AE17" s="10" t="s">
        <v>17</v>
      </c>
      <c r="AF17" s="10" t="s">
        <v>17</v>
      </c>
      <c r="AG17" s="10" t="s">
        <v>17</v>
      </c>
      <c r="AH17" s="10" t="s">
        <v>17</v>
      </c>
      <c r="AI17" s="10" t="s">
        <v>17</v>
      </c>
      <c r="AJ17" s="10" t="s">
        <v>17</v>
      </c>
      <c r="AK17" s="10" t="s">
        <v>17</v>
      </c>
      <c r="AL17" s="10" t="s">
        <v>17</v>
      </c>
      <c r="AM17" s="10" t="s">
        <v>17</v>
      </c>
      <c r="AN17" s="10" t="s">
        <v>17</v>
      </c>
      <c r="AO17" s="10" t="s">
        <v>17</v>
      </c>
      <c r="AP17" s="10">
        <v>0</v>
      </c>
      <c r="AQ17" s="10">
        <v>0</v>
      </c>
      <c r="AR17" s="10">
        <v>0</v>
      </c>
      <c r="AS17" s="24">
        <f t="shared" si="1"/>
        <v>0</v>
      </c>
      <c r="AT17" s="24">
        <f t="shared" si="2"/>
        <v>7164000</v>
      </c>
      <c r="AU17" s="10" t="s">
        <v>138</v>
      </c>
      <c r="AV17" s="60">
        <v>45348</v>
      </c>
      <c r="AW17" s="10">
        <f t="shared" ref="AW17:AW82" si="9">IF(AV17="","",NETWORKDAYS(AB17,AV17,BF17:BF45))</f>
        <v>11</v>
      </c>
      <c r="AX17" s="4" t="s">
        <v>312</v>
      </c>
      <c r="AY17" s="38">
        <v>45457</v>
      </c>
      <c r="AZ17" s="1" t="s">
        <v>13</v>
      </c>
      <c r="BA17" s="1" t="s">
        <v>56</v>
      </c>
      <c r="BB17" s="38">
        <v>45338</v>
      </c>
      <c r="BC17" s="70">
        <f t="shared" ref="BC17:BC18" si="10">IF(BB17="","",(NETWORKDAYS(M17,BB17,BF17:BF46)))</f>
        <v>5</v>
      </c>
      <c r="BD17" s="1" t="s">
        <v>432</v>
      </c>
      <c r="BE17" s="7"/>
      <c r="BF17" s="71">
        <v>45380</v>
      </c>
      <c r="BG17" s="72">
        <f t="shared" si="5"/>
        <v>2</v>
      </c>
    </row>
    <row r="18" spans="1:59" ht="61.5" customHeight="1">
      <c r="A18" s="65" t="s">
        <v>433</v>
      </c>
      <c r="B18" s="10" t="s">
        <v>175</v>
      </c>
      <c r="C18" s="10" t="s">
        <v>434</v>
      </c>
      <c r="D18" s="10" t="s">
        <v>16</v>
      </c>
      <c r="E18" s="24">
        <v>249427500</v>
      </c>
      <c r="F18" s="10" t="s">
        <v>70</v>
      </c>
      <c r="G18" s="10" t="s">
        <v>77</v>
      </c>
      <c r="H18" s="10" t="s">
        <v>435</v>
      </c>
      <c r="I18" s="24">
        <v>1123038445</v>
      </c>
      <c r="J18" s="10" t="s">
        <v>436</v>
      </c>
      <c r="K18" s="26" t="s">
        <v>156</v>
      </c>
      <c r="L18" s="10" t="s">
        <v>65</v>
      </c>
      <c r="M18" s="11">
        <v>45334</v>
      </c>
      <c r="N18" s="10" t="s">
        <v>437</v>
      </c>
      <c r="O18" s="10" t="s">
        <v>438</v>
      </c>
      <c r="P18" s="67">
        <v>91239864</v>
      </c>
      <c r="Q18" s="10" t="s">
        <v>439</v>
      </c>
      <c r="R18" s="10" t="s">
        <v>17</v>
      </c>
      <c r="S18" s="10">
        <v>70</v>
      </c>
      <c r="T18" s="11">
        <v>45314</v>
      </c>
      <c r="U18" s="10">
        <v>997</v>
      </c>
      <c r="V18" s="11">
        <v>45334</v>
      </c>
      <c r="W18" s="10" t="s">
        <v>1820</v>
      </c>
      <c r="X18" s="10" t="s">
        <v>154</v>
      </c>
      <c r="Y18" s="10" t="s">
        <v>440</v>
      </c>
      <c r="Z18" s="11">
        <v>45335</v>
      </c>
      <c r="AA18" s="11">
        <v>45335</v>
      </c>
      <c r="AB18" s="68">
        <v>45335</v>
      </c>
      <c r="AC18" s="68">
        <v>45516</v>
      </c>
      <c r="AD18" s="10">
        <f t="shared" ref="AD18:AD22" ca="1" si="11">IF(AC18="","",AC18-TODAY())</f>
        <v>-728</v>
      </c>
      <c r="AE18" s="11">
        <v>45517</v>
      </c>
      <c r="AF18" s="10" t="s">
        <v>441</v>
      </c>
      <c r="AG18" s="25">
        <v>45619</v>
      </c>
      <c r="AH18" s="11">
        <v>45517</v>
      </c>
      <c r="AI18" s="10" t="s">
        <v>442</v>
      </c>
      <c r="AJ18" s="10" t="s">
        <v>17</v>
      </c>
      <c r="AK18" s="10" t="s">
        <v>17</v>
      </c>
      <c r="AL18" s="10" t="s">
        <v>17</v>
      </c>
      <c r="AM18" s="10" t="s">
        <v>17</v>
      </c>
      <c r="AN18" s="10" t="s">
        <v>17</v>
      </c>
      <c r="AO18" s="10" t="s">
        <v>17</v>
      </c>
      <c r="AP18" s="10">
        <v>0</v>
      </c>
      <c r="AQ18" s="10">
        <v>0</v>
      </c>
      <c r="AR18" s="10">
        <v>0</v>
      </c>
      <c r="AS18" s="24">
        <f t="shared" si="1"/>
        <v>0</v>
      </c>
      <c r="AT18" s="24">
        <f t="shared" si="2"/>
        <v>249427500</v>
      </c>
      <c r="AU18" s="10" t="s">
        <v>138</v>
      </c>
      <c r="AV18" s="60">
        <v>45341</v>
      </c>
      <c r="AW18" s="10">
        <f t="shared" si="9"/>
        <v>5</v>
      </c>
      <c r="AX18" s="4" t="s">
        <v>312</v>
      </c>
      <c r="AY18" s="10" t="s">
        <v>95</v>
      </c>
      <c r="AZ18" s="10" t="s">
        <v>95</v>
      </c>
      <c r="BA18" s="10" t="s">
        <v>347</v>
      </c>
      <c r="BB18" s="37">
        <v>45336</v>
      </c>
      <c r="BC18" s="74">
        <f t="shared" si="10"/>
        <v>3</v>
      </c>
      <c r="BD18" s="31" t="s">
        <v>190</v>
      </c>
      <c r="BE18" s="7"/>
      <c r="BF18" s="71">
        <v>45413</v>
      </c>
      <c r="BG18" s="72">
        <f t="shared" si="5"/>
        <v>2</v>
      </c>
    </row>
    <row r="19" spans="1:59" ht="81.75" customHeight="1">
      <c r="A19" s="65" t="s">
        <v>443</v>
      </c>
      <c r="B19" s="10" t="s">
        <v>175</v>
      </c>
      <c r="C19" s="10" t="s">
        <v>136</v>
      </c>
      <c r="D19" s="10" t="s">
        <v>18</v>
      </c>
      <c r="E19" s="24">
        <v>9238350</v>
      </c>
      <c r="F19" s="10" t="s">
        <v>137</v>
      </c>
      <c r="G19" s="24">
        <v>86012332</v>
      </c>
      <c r="H19" s="10" t="s">
        <v>17</v>
      </c>
      <c r="I19" s="10" t="s">
        <v>17</v>
      </c>
      <c r="J19" s="10">
        <v>3115041221</v>
      </c>
      <c r="K19" s="26" t="s">
        <v>169</v>
      </c>
      <c r="L19" s="10" t="s">
        <v>103</v>
      </c>
      <c r="M19" s="11">
        <v>45334</v>
      </c>
      <c r="N19" s="10" t="s">
        <v>307</v>
      </c>
      <c r="O19" s="10" t="s">
        <v>340</v>
      </c>
      <c r="P19" s="67">
        <v>40390987</v>
      </c>
      <c r="Q19" s="10" t="s">
        <v>187</v>
      </c>
      <c r="R19" s="10" t="s">
        <v>17</v>
      </c>
      <c r="S19" s="10" t="s">
        <v>17</v>
      </c>
      <c r="T19" s="10" t="s">
        <v>17</v>
      </c>
      <c r="U19" s="10" t="s">
        <v>17</v>
      </c>
      <c r="V19" s="10" t="s">
        <v>17</v>
      </c>
      <c r="W19" s="10" t="s">
        <v>17</v>
      </c>
      <c r="X19" s="10" t="s">
        <v>17</v>
      </c>
      <c r="Y19" s="10" t="s">
        <v>17</v>
      </c>
      <c r="Z19" s="10" t="s">
        <v>17</v>
      </c>
      <c r="AA19" s="10" t="s">
        <v>17</v>
      </c>
      <c r="AB19" s="68">
        <v>45334</v>
      </c>
      <c r="AC19" s="68">
        <v>45668</v>
      </c>
      <c r="AD19" s="10">
        <f t="shared" ca="1" si="11"/>
        <v>-576</v>
      </c>
      <c r="AE19" s="10" t="s">
        <v>17</v>
      </c>
      <c r="AF19" s="10" t="s">
        <v>17</v>
      </c>
      <c r="AG19" s="10" t="s">
        <v>17</v>
      </c>
      <c r="AH19" s="10" t="s">
        <v>17</v>
      </c>
      <c r="AI19" s="10" t="s">
        <v>17</v>
      </c>
      <c r="AJ19" s="10" t="s">
        <v>17</v>
      </c>
      <c r="AK19" s="10" t="s">
        <v>17</v>
      </c>
      <c r="AL19" s="10" t="s">
        <v>17</v>
      </c>
      <c r="AM19" s="10" t="s">
        <v>17</v>
      </c>
      <c r="AN19" s="10" t="s">
        <v>17</v>
      </c>
      <c r="AO19" s="10" t="s">
        <v>17</v>
      </c>
      <c r="AP19" s="10">
        <v>0</v>
      </c>
      <c r="AQ19" s="10">
        <v>0</v>
      </c>
      <c r="AR19" s="10">
        <v>0</v>
      </c>
      <c r="AS19" s="24">
        <f t="shared" si="1"/>
        <v>0</v>
      </c>
      <c r="AT19" s="24">
        <f t="shared" si="2"/>
        <v>9238350</v>
      </c>
      <c r="AU19" s="10" t="s">
        <v>293</v>
      </c>
      <c r="AV19" s="60">
        <v>45355</v>
      </c>
      <c r="AW19" s="10">
        <f t="shared" si="9"/>
        <v>16</v>
      </c>
      <c r="AX19" s="10" t="s">
        <v>294</v>
      </c>
      <c r="AY19" s="10" t="s">
        <v>95</v>
      </c>
      <c r="AZ19" s="10" t="s">
        <v>95</v>
      </c>
      <c r="BA19" s="10" t="s">
        <v>347</v>
      </c>
      <c r="BB19" s="31" t="s">
        <v>59</v>
      </c>
      <c r="BC19" s="77" t="s">
        <v>59</v>
      </c>
      <c r="BD19" s="31" t="s">
        <v>59</v>
      </c>
      <c r="BE19" s="7"/>
      <c r="BF19" s="71">
        <v>45425</v>
      </c>
      <c r="BG19" s="72">
        <f t="shared" si="5"/>
        <v>2</v>
      </c>
    </row>
    <row r="20" spans="1:59" ht="72.75" customHeight="1">
      <c r="A20" s="65" t="s">
        <v>445</v>
      </c>
      <c r="B20" s="10" t="s">
        <v>175</v>
      </c>
      <c r="C20" s="10" t="s">
        <v>446</v>
      </c>
      <c r="D20" s="10" t="s">
        <v>73</v>
      </c>
      <c r="E20" s="24">
        <v>34850000</v>
      </c>
      <c r="F20" s="10" t="s">
        <v>215</v>
      </c>
      <c r="G20" s="10" t="s">
        <v>188</v>
      </c>
      <c r="H20" s="10" t="s">
        <v>332</v>
      </c>
      <c r="I20" s="24">
        <v>17345902</v>
      </c>
      <c r="J20" s="10">
        <v>3104843355</v>
      </c>
      <c r="K20" s="26" t="s">
        <v>189</v>
      </c>
      <c r="L20" s="10" t="s">
        <v>448</v>
      </c>
      <c r="M20" s="11">
        <v>45335</v>
      </c>
      <c r="N20" s="10" t="s">
        <v>307</v>
      </c>
      <c r="O20" s="10" t="s">
        <v>340</v>
      </c>
      <c r="P20" s="67">
        <v>40390987</v>
      </c>
      <c r="Q20" s="10" t="s">
        <v>187</v>
      </c>
      <c r="R20" s="10" t="s">
        <v>17</v>
      </c>
      <c r="S20" s="10">
        <v>157</v>
      </c>
      <c r="T20" s="11">
        <v>45327</v>
      </c>
      <c r="U20" s="10">
        <v>1018</v>
      </c>
      <c r="V20" s="11">
        <v>45335</v>
      </c>
      <c r="W20" s="10" t="s">
        <v>334</v>
      </c>
      <c r="X20" s="10" t="s">
        <v>154</v>
      </c>
      <c r="Y20" s="10" t="s">
        <v>17</v>
      </c>
      <c r="Z20" s="10" t="s">
        <v>17</v>
      </c>
      <c r="AA20" s="10" t="s">
        <v>17</v>
      </c>
      <c r="AB20" s="68">
        <v>45335</v>
      </c>
      <c r="AC20" s="68">
        <v>45577</v>
      </c>
      <c r="AD20" s="10">
        <f t="shared" ca="1" si="11"/>
        <v>-667</v>
      </c>
      <c r="AE20" s="10" t="s">
        <v>17</v>
      </c>
      <c r="AF20" s="10" t="s">
        <v>17</v>
      </c>
      <c r="AG20" s="10" t="s">
        <v>17</v>
      </c>
      <c r="AH20" s="10" t="s">
        <v>17</v>
      </c>
      <c r="AI20" s="10" t="s">
        <v>17</v>
      </c>
      <c r="AJ20" s="10" t="s">
        <v>17</v>
      </c>
      <c r="AK20" s="10" t="s">
        <v>17</v>
      </c>
      <c r="AL20" s="10" t="s">
        <v>17</v>
      </c>
      <c r="AM20" s="10" t="s">
        <v>17</v>
      </c>
      <c r="AN20" s="10" t="s">
        <v>17</v>
      </c>
      <c r="AO20" s="10" t="s">
        <v>17</v>
      </c>
      <c r="AP20" s="10">
        <v>0</v>
      </c>
      <c r="AQ20" s="10">
        <v>0</v>
      </c>
      <c r="AR20" s="10">
        <v>0</v>
      </c>
      <c r="AS20" s="24">
        <f t="shared" si="1"/>
        <v>0</v>
      </c>
      <c r="AT20" s="24">
        <f t="shared" si="2"/>
        <v>34850000</v>
      </c>
      <c r="AU20" s="10" t="s">
        <v>335</v>
      </c>
      <c r="AV20" s="60">
        <v>45342</v>
      </c>
      <c r="AW20" s="10">
        <f t="shared" si="9"/>
        <v>6</v>
      </c>
      <c r="AX20" s="4" t="s">
        <v>312</v>
      </c>
      <c r="AY20" s="10" t="s">
        <v>95</v>
      </c>
      <c r="AZ20" s="10" t="s">
        <v>95</v>
      </c>
      <c r="BA20" s="10" t="s">
        <v>1099</v>
      </c>
      <c r="BB20" s="37">
        <v>45336</v>
      </c>
      <c r="BC20" s="74">
        <f>IF(BB20="","",(NETWORKDAYS(M20,BB20,BF20:BF51)))</f>
        <v>2</v>
      </c>
      <c r="BD20" s="31" t="s">
        <v>190</v>
      </c>
      <c r="BE20" s="7"/>
      <c r="BF20" s="71">
        <v>45446</v>
      </c>
      <c r="BG20" s="72">
        <f t="shared" si="5"/>
        <v>2</v>
      </c>
    </row>
    <row r="21" spans="1:59" ht="128.25" customHeight="1">
      <c r="A21" s="65" t="s">
        <v>449</v>
      </c>
      <c r="B21" s="10" t="s">
        <v>175</v>
      </c>
      <c r="C21" s="10" t="s">
        <v>450</v>
      </c>
      <c r="D21" s="10" t="s">
        <v>43</v>
      </c>
      <c r="E21" s="24">
        <v>1314893400</v>
      </c>
      <c r="F21" s="10" t="s">
        <v>39</v>
      </c>
      <c r="G21" s="10" t="s">
        <v>451</v>
      </c>
      <c r="H21" s="10" t="s">
        <v>371</v>
      </c>
      <c r="I21" s="24">
        <v>52515854</v>
      </c>
      <c r="J21" s="10" t="s">
        <v>452</v>
      </c>
      <c r="K21" s="26" t="s">
        <v>453</v>
      </c>
      <c r="L21" s="10" t="s">
        <v>106</v>
      </c>
      <c r="M21" s="11">
        <v>45336</v>
      </c>
      <c r="N21" s="10" t="s">
        <v>454</v>
      </c>
      <c r="O21" s="10" t="s">
        <v>373</v>
      </c>
      <c r="P21" s="67">
        <v>86057944</v>
      </c>
      <c r="Q21" s="10" t="s">
        <v>455</v>
      </c>
      <c r="R21" s="10" t="s">
        <v>17</v>
      </c>
      <c r="S21" s="10" t="s">
        <v>456</v>
      </c>
      <c r="T21" s="11">
        <v>45329</v>
      </c>
      <c r="U21" s="10" t="s">
        <v>457</v>
      </c>
      <c r="V21" s="11">
        <v>45336</v>
      </c>
      <c r="W21" s="10" t="s">
        <v>1822</v>
      </c>
      <c r="X21" s="10" t="s">
        <v>161</v>
      </c>
      <c r="Y21" s="10" t="s">
        <v>458</v>
      </c>
      <c r="Z21" s="11">
        <v>45338</v>
      </c>
      <c r="AA21" s="11">
        <v>45338</v>
      </c>
      <c r="AB21" s="68">
        <v>45338</v>
      </c>
      <c r="AC21" s="68">
        <v>45703</v>
      </c>
      <c r="AD21" s="10">
        <f t="shared" ca="1" si="11"/>
        <v>-541</v>
      </c>
      <c r="AE21" s="10" t="s">
        <v>17</v>
      </c>
      <c r="AF21" s="10" t="s">
        <v>17</v>
      </c>
      <c r="AG21" s="10" t="s">
        <v>17</v>
      </c>
      <c r="AH21" s="10" t="s">
        <v>17</v>
      </c>
      <c r="AI21" s="10" t="s">
        <v>17</v>
      </c>
      <c r="AJ21" s="10" t="s">
        <v>17</v>
      </c>
      <c r="AK21" s="10" t="s">
        <v>17</v>
      </c>
      <c r="AL21" s="10" t="s">
        <v>17</v>
      </c>
      <c r="AM21" s="10" t="s">
        <v>17</v>
      </c>
      <c r="AN21" s="10" t="s">
        <v>17</v>
      </c>
      <c r="AO21" s="10" t="s">
        <v>17</v>
      </c>
      <c r="AP21" s="10">
        <v>0</v>
      </c>
      <c r="AQ21" s="10">
        <v>0</v>
      </c>
      <c r="AR21" s="10">
        <v>0</v>
      </c>
      <c r="AS21" s="24">
        <f t="shared" si="1"/>
        <v>0</v>
      </c>
      <c r="AT21" s="24">
        <f t="shared" si="2"/>
        <v>1314893400</v>
      </c>
      <c r="AU21" s="10" t="s">
        <v>248</v>
      </c>
      <c r="AV21" s="60">
        <v>45363</v>
      </c>
      <c r="AW21" s="10">
        <f t="shared" si="9"/>
        <v>18</v>
      </c>
      <c r="AX21" s="10" t="s">
        <v>294</v>
      </c>
      <c r="AY21" s="10" t="s">
        <v>95</v>
      </c>
      <c r="AZ21" s="10" t="s">
        <v>95</v>
      </c>
      <c r="BA21" s="10" t="s">
        <v>107</v>
      </c>
      <c r="BB21" s="37">
        <v>45337</v>
      </c>
      <c r="BC21" s="74">
        <f t="shared" ref="BC21:BC24" si="12">IF(BB21="","",(NETWORKDAYS(M21,BB21,BF21:BF53)))</f>
        <v>2</v>
      </c>
      <c r="BD21" s="31" t="s">
        <v>190</v>
      </c>
      <c r="BE21" s="7"/>
      <c r="BF21" s="71">
        <v>45453</v>
      </c>
      <c r="BG21" s="72">
        <f t="shared" si="5"/>
        <v>2</v>
      </c>
    </row>
    <row r="22" spans="1:59" ht="60.75" customHeight="1">
      <c r="A22" s="65" t="s">
        <v>461</v>
      </c>
      <c r="B22" s="10" t="s">
        <v>175</v>
      </c>
      <c r="C22" s="10" t="s">
        <v>462</v>
      </c>
      <c r="D22" s="10" t="s">
        <v>73</v>
      </c>
      <c r="E22" s="24">
        <v>27000000</v>
      </c>
      <c r="F22" s="10" t="s">
        <v>463</v>
      </c>
      <c r="G22" s="24">
        <v>17312059</v>
      </c>
      <c r="H22" s="10" t="s">
        <v>17</v>
      </c>
      <c r="I22" s="10" t="s">
        <v>17</v>
      </c>
      <c r="J22" s="10">
        <v>3142508040</v>
      </c>
      <c r="K22" s="26" t="s">
        <v>464</v>
      </c>
      <c r="L22" s="10" t="s">
        <v>422</v>
      </c>
      <c r="M22" s="11">
        <v>45336</v>
      </c>
      <c r="N22" s="10" t="s">
        <v>307</v>
      </c>
      <c r="O22" s="10" t="s">
        <v>465</v>
      </c>
      <c r="P22" s="67">
        <v>40390987</v>
      </c>
      <c r="Q22" s="10" t="s">
        <v>309</v>
      </c>
      <c r="R22" s="10" t="s">
        <v>17</v>
      </c>
      <c r="S22" s="10">
        <v>113</v>
      </c>
      <c r="T22" s="11">
        <v>45321</v>
      </c>
      <c r="U22" s="10">
        <v>1065</v>
      </c>
      <c r="V22" s="11">
        <v>45337</v>
      </c>
      <c r="W22" s="10" t="s">
        <v>346</v>
      </c>
      <c r="X22" s="10" t="s">
        <v>154</v>
      </c>
      <c r="Y22" s="10" t="s">
        <v>17</v>
      </c>
      <c r="Z22" s="10" t="s">
        <v>17</v>
      </c>
      <c r="AA22" s="10" t="s">
        <v>17</v>
      </c>
      <c r="AB22" s="68">
        <v>45337</v>
      </c>
      <c r="AC22" s="68">
        <v>45640</v>
      </c>
      <c r="AD22" s="10">
        <f t="shared" ca="1" si="11"/>
        <v>-604</v>
      </c>
      <c r="AE22" s="10" t="s">
        <v>17</v>
      </c>
      <c r="AF22" s="10" t="s">
        <v>17</v>
      </c>
      <c r="AG22" s="10" t="s">
        <v>17</v>
      </c>
      <c r="AH22" s="10" t="s">
        <v>17</v>
      </c>
      <c r="AI22" s="10" t="s">
        <v>17</v>
      </c>
      <c r="AJ22" s="10" t="s">
        <v>17</v>
      </c>
      <c r="AK22" s="10" t="s">
        <v>17</v>
      </c>
      <c r="AL22" s="10" t="s">
        <v>17</v>
      </c>
      <c r="AM22" s="10" t="s">
        <v>17</v>
      </c>
      <c r="AN22" s="10" t="s">
        <v>17</v>
      </c>
      <c r="AO22" s="10" t="s">
        <v>17</v>
      </c>
      <c r="AP22" s="10">
        <v>0</v>
      </c>
      <c r="AQ22" s="10">
        <v>0</v>
      </c>
      <c r="AR22" s="10">
        <v>0</v>
      </c>
      <c r="AS22" s="24">
        <f t="shared" si="1"/>
        <v>0</v>
      </c>
      <c r="AT22" s="24">
        <f t="shared" si="2"/>
        <v>27000000</v>
      </c>
      <c r="AU22" s="10" t="s">
        <v>335</v>
      </c>
      <c r="AV22" s="60">
        <v>45348</v>
      </c>
      <c r="AW22" s="10">
        <f t="shared" si="9"/>
        <v>8</v>
      </c>
      <c r="AX22" s="4" t="s">
        <v>312</v>
      </c>
      <c r="AY22" s="10" t="s">
        <v>95</v>
      </c>
      <c r="AZ22" s="10" t="s">
        <v>95</v>
      </c>
      <c r="BA22" s="10" t="s">
        <v>107</v>
      </c>
      <c r="BB22" s="37">
        <v>45341</v>
      </c>
      <c r="BC22" s="74">
        <f t="shared" si="12"/>
        <v>4</v>
      </c>
      <c r="BD22" s="31" t="s">
        <v>190</v>
      </c>
      <c r="BE22" s="7"/>
      <c r="BF22" s="71">
        <v>45474</v>
      </c>
      <c r="BG22" s="72">
        <f t="shared" si="5"/>
        <v>2</v>
      </c>
    </row>
    <row r="23" spans="1:59" ht="67.5" customHeight="1">
      <c r="A23" s="65" t="s">
        <v>468</v>
      </c>
      <c r="B23" s="10" t="s">
        <v>175</v>
      </c>
      <c r="C23" s="10" t="s">
        <v>469</v>
      </c>
      <c r="D23" s="10" t="s">
        <v>37</v>
      </c>
      <c r="E23" s="24">
        <v>11164580</v>
      </c>
      <c r="F23" s="10" t="s">
        <v>47</v>
      </c>
      <c r="G23" s="10" t="s">
        <v>113</v>
      </c>
      <c r="H23" s="10" t="s">
        <v>374</v>
      </c>
      <c r="I23" s="24">
        <v>79664774</v>
      </c>
      <c r="J23" s="10" t="s">
        <v>470</v>
      </c>
      <c r="K23" s="26" t="s">
        <v>471</v>
      </c>
      <c r="L23" s="10" t="s">
        <v>79</v>
      </c>
      <c r="M23" s="11">
        <v>45337</v>
      </c>
      <c r="N23" s="10" t="s">
        <v>472</v>
      </c>
      <c r="O23" s="10" t="s">
        <v>405</v>
      </c>
      <c r="P23" s="67">
        <v>40382398</v>
      </c>
      <c r="Q23" s="10" t="s">
        <v>147</v>
      </c>
      <c r="R23" s="10" t="s">
        <v>17</v>
      </c>
      <c r="S23" s="10">
        <v>168</v>
      </c>
      <c r="T23" s="11">
        <v>45328</v>
      </c>
      <c r="U23" s="10">
        <v>1066</v>
      </c>
      <c r="V23" s="11">
        <v>45337</v>
      </c>
      <c r="W23" s="10" t="s">
        <v>473</v>
      </c>
      <c r="X23" s="10" t="s">
        <v>154</v>
      </c>
      <c r="Y23" s="10" t="s">
        <v>17</v>
      </c>
      <c r="Z23" s="10" t="s">
        <v>17</v>
      </c>
      <c r="AA23" s="10" t="s">
        <v>17</v>
      </c>
      <c r="AB23" s="68">
        <v>45337</v>
      </c>
      <c r="AC23" s="68">
        <v>45396</v>
      </c>
      <c r="AD23" s="10">
        <v>0</v>
      </c>
      <c r="AE23" s="10" t="s">
        <v>17</v>
      </c>
      <c r="AF23" s="10" t="s">
        <v>17</v>
      </c>
      <c r="AG23" s="10" t="s">
        <v>17</v>
      </c>
      <c r="AH23" s="10" t="s">
        <v>17</v>
      </c>
      <c r="AI23" s="10" t="s">
        <v>17</v>
      </c>
      <c r="AJ23" s="10" t="s">
        <v>17</v>
      </c>
      <c r="AK23" s="10" t="s">
        <v>17</v>
      </c>
      <c r="AL23" s="10" t="s">
        <v>17</v>
      </c>
      <c r="AM23" s="10" t="s">
        <v>17</v>
      </c>
      <c r="AN23" s="10" t="s">
        <v>17</v>
      </c>
      <c r="AO23" s="10" t="s">
        <v>17</v>
      </c>
      <c r="AP23" s="10">
        <v>0</v>
      </c>
      <c r="AQ23" s="10">
        <v>0</v>
      </c>
      <c r="AR23" s="10">
        <v>0</v>
      </c>
      <c r="AS23" s="24">
        <f t="shared" si="1"/>
        <v>0</v>
      </c>
      <c r="AT23" s="24">
        <f t="shared" si="2"/>
        <v>11164580</v>
      </c>
      <c r="AU23" s="10" t="s">
        <v>335</v>
      </c>
      <c r="AV23" s="60">
        <v>45348</v>
      </c>
      <c r="AW23" s="10">
        <f t="shared" si="9"/>
        <v>8</v>
      </c>
      <c r="AX23" s="10" t="s">
        <v>294</v>
      </c>
      <c r="AY23" s="11">
        <v>45349</v>
      </c>
      <c r="AZ23" s="10" t="s">
        <v>13</v>
      </c>
      <c r="BA23" s="10" t="s">
        <v>56</v>
      </c>
      <c r="BB23" s="37">
        <v>45341</v>
      </c>
      <c r="BC23" s="74">
        <f t="shared" si="12"/>
        <v>3</v>
      </c>
      <c r="BD23" s="31" t="s">
        <v>91</v>
      </c>
      <c r="BE23" s="7"/>
      <c r="BF23" s="71">
        <v>45493</v>
      </c>
      <c r="BG23" s="72">
        <f t="shared" si="5"/>
        <v>2</v>
      </c>
    </row>
    <row r="24" spans="1:59" ht="109.5" customHeight="1">
      <c r="A24" s="65" t="s">
        <v>476</v>
      </c>
      <c r="B24" s="10" t="s">
        <v>175</v>
      </c>
      <c r="C24" s="10" t="s">
        <v>477</v>
      </c>
      <c r="D24" s="10" t="s">
        <v>73</v>
      </c>
      <c r="E24" s="24">
        <v>857826722</v>
      </c>
      <c r="F24" s="10" t="s">
        <v>71</v>
      </c>
      <c r="G24" s="10" t="s">
        <v>83</v>
      </c>
      <c r="H24" s="10" t="s">
        <v>395</v>
      </c>
      <c r="I24" s="24">
        <v>6001330</v>
      </c>
      <c r="J24" s="10" t="s">
        <v>479</v>
      </c>
      <c r="K24" s="26" t="s">
        <v>480</v>
      </c>
      <c r="L24" s="10" t="s">
        <v>481</v>
      </c>
      <c r="M24" s="11">
        <v>45337</v>
      </c>
      <c r="N24" s="10" t="s">
        <v>72</v>
      </c>
      <c r="O24" s="10" t="s">
        <v>482</v>
      </c>
      <c r="P24" s="67">
        <v>91475177</v>
      </c>
      <c r="Q24" s="10" t="s">
        <v>483</v>
      </c>
      <c r="R24" s="10" t="s">
        <v>17</v>
      </c>
      <c r="S24" s="10">
        <v>202</v>
      </c>
      <c r="T24" s="11">
        <v>45331</v>
      </c>
      <c r="U24" s="10">
        <v>1068</v>
      </c>
      <c r="V24" s="11">
        <v>45337</v>
      </c>
      <c r="W24" s="10" t="s">
        <v>484</v>
      </c>
      <c r="X24" s="10" t="s">
        <v>161</v>
      </c>
      <c r="Y24" s="10" t="s">
        <v>485</v>
      </c>
      <c r="Z24" s="11">
        <v>45338</v>
      </c>
      <c r="AA24" s="11">
        <v>45338</v>
      </c>
      <c r="AB24" s="68">
        <v>45338</v>
      </c>
      <c r="AC24" s="68">
        <v>45580</v>
      </c>
      <c r="AD24" s="10">
        <f t="shared" ref="AD24:AD25" ca="1" si="13">IF(AC24="","",AC24-TODAY())</f>
        <v>-664</v>
      </c>
      <c r="AE24" s="10" t="s">
        <v>17</v>
      </c>
      <c r="AF24" s="10" t="s">
        <v>17</v>
      </c>
      <c r="AG24" s="10" t="s">
        <v>17</v>
      </c>
      <c r="AH24" s="11">
        <v>45477</v>
      </c>
      <c r="AI24" s="10" t="s">
        <v>1825</v>
      </c>
      <c r="AJ24" s="11">
        <v>45348</v>
      </c>
      <c r="AK24" s="10" t="s">
        <v>486</v>
      </c>
      <c r="AL24" s="10" t="s">
        <v>17</v>
      </c>
      <c r="AM24" s="10" t="s">
        <v>17</v>
      </c>
      <c r="AN24" s="10" t="s">
        <v>17</v>
      </c>
      <c r="AO24" s="10" t="s">
        <v>17</v>
      </c>
      <c r="AP24" s="10">
        <v>154450219</v>
      </c>
      <c r="AQ24" s="10">
        <v>0</v>
      </c>
      <c r="AR24" s="10">
        <v>0</v>
      </c>
      <c r="AS24" s="24">
        <f t="shared" si="1"/>
        <v>154450219</v>
      </c>
      <c r="AT24" s="24">
        <f t="shared" si="2"/>
        <v>1012276941</v>
      </c>
      <c r="AU24" s="10" t="s">
        <v>293</v>
      </c>
      <c r="AV24" s="60">
        <v>45342</v>
      </c>
      <c r="AW24" s="10">
        <f t="shared" si="9"/>
        <v>3</v>
      </c>
      <c r="AX24" s="10" t="s">
        <v>294</v>
      </c>
      <c r="AY24" s="10" t="s">
        <v>17</v>
      </c>
      <c r="AZ24" s="10" t="s">
        <v>95</v>
      </c>
      <c r="BA24" s="17" t="s">
        <v>1826</v>
      </c>
      <c r="BB24" s="37">
        <v>45341</v>
      </c>
      <c r="BC24" s="74">
        <f t="shared" si="12"/>
        <v>3</v>
      </c>
      <c r="BD24" s="31" t="s">
        <v>1827</v>
      </c>
      <c r="BE24" s="7"/>
      <c r="BF24" s="71">
        <v>45511</v>
      </c>
      <c r="BG24" s="72">
        <f t="shared" si="5"/>
        <v>2</v>
      </c>
    </row>
    <row r="25" spans="1:59" ht="64.5" customHeight="1">
      <c r="A25" s="65" t="s">
        <v>492</v>
      </c>
      <c r="B25" s="10" t="s">
        <v>175</v>
      </c>
      <c r="C25" s="10" t="s">
        <v>493</v>
      </c>
      <c r="D25" s="10" t="s">
        <v>43</v>
      </c>
      <c r="E25" s="24">
        <v>47005100</v>
      </c>
      <c r="F25" s="10" t="s">
        <v>494</v>
      </c>
      <c r="G25" s="24">
        <v>17325345</v>
      </c>
      <c r="H25" s="10" t="s">
        <v>17</v>
      </c>
      <c r="I25" s="10" t="s">
        <v>17</v>
      </c>
      <c r="J25" s="10">
        <v>128267539</v>
      </c>
      <c r="K25" s="26" t="s">
        <v>495</v>
      </c>
      <c r="L25" s="10" t="s">
        <v>46</v>
      </c>
      <c r="M25" s="11">
        <v>45338</v>
      </c>
      <c r="N25" s="10" t="s">
        <v>307</v>
      </c>
      <c r="O25" s="10" t="s">
        <v>465</v>
      </c>
      <c r="P25" s="67">
        <v>40390987</v>
      </c>
      <c r="Q25" s="10" t="s">
        <v>309</v>
      </c>
      <c r="R25" s="10" t="s">
        <v>17</v>
      </c>
      <c r="S25" s="10">
        <v>205</v>
      </c>
      <c r="T25" s="11">
        <v>45331</v>
      </c>
      <c r="U25" s="10">
        <v>1132</v>
      </c>
      <c r="V25" s="11">
        <v>45338</v>
      </c>
      <c r="W25" s="10" t="s">
        <v>496</v>
      </c>
      <c r="X25" s="10" t="s">
        <v>154</v>
      </c>
      <c r="Y25" s="10" t="s">
        <v>17</v>
      </c>
      <c r="Z25" s="10" t="s">
        <v>17</v>
      </c>
      <c r="AA25" s="10" t="s">
        <v>17</v>
      </c>
      <c r="AB25" s="68">
        <v>45338</v>
      </c>
      <c r="AC25" s="68">
        <v>45519</v>
      </c>
      <c r="AD25" s="10">
        <f t="shared" ca="1" si="13"/>
        <v>-725</v>
      </c>
      <c r="AE25" s="10" t="s">
        <v>17</v>
      </c>
      <c r="AF25" s="10" t="s">
        <v>17</v>
      </c>
      <c r="AG25" s="10" t="s">
        <v>17</v>
      </c>
      <c r="AH25" s="11">
        <v>45420</v>
      </c>
      <c r="AI25" s="10" t="s">
        <v>1829</v>
      </c>
      <c r="AJ25" s="10" t="s">
        <v>17</v>
      </c>
      <c r="AK25" s="10" t="s">
        <v>17</v>
      </c>
      <c r="AL25" s="10" t="s">
        <v>17</v>
      </c>
      <c r="AM25" s="10" t="s">
        <v>17</v>
      </c>
      <c r="AN25" s="10" t="s">
        <v>17</v>
      </c>
      <c r="AO25" s="10" t="s">
        <v>17</v>
      </c>
      <c r="AP25" s="24">
        <v>22462500</v>
      </c>
      <c r="AQ25" s="10">
        <v>0</v>
      </c>
      <c r="AR25" s="10">
        <v>0</v>
      </c>
      <c r="AS25" s="24">
        <f t="shared" si="1"/>
        <v>22462500</v>
      </c>
      <c r="AT25" s="24">
        <f t="shared" si="2"/>
        <v>69467600</v>
      </c>
      <c r="AU25" s="10" t="s">
        <v>248</v>
      </c>
      <c r="AV25" s="11">
        <v>45345</v>
      </c>
      <c r="AW25" s="10">
        <f t="shared" si="9"/>
        <v>6</v>
      </c>
      <c r="AX25" s="10" t="s">
        <v>294</v>
      </c>
      <c r="AY25" s="10" t="s">
        <v>95</v>
      </c>
      <c r="AZ25" s="10" t="s">
        <v>95</v>
      </c>
      <c r="BA25" s="10" t="s">
        <v>107</v>
      </c>
      <c r="BB25" s="37">
        <v>45345</v>
      </c>
      <c r="BC25" s="74">
        <f t="shared" ref="BC25:BC26" si="14">IF(BB25="","",(NETWORKDAYS(M25,BB25,BF25:BF58)))</f>
        <v>6</v>
      </c>
      <c r="BD25" s="31" t="s">
        <v>190</v>
      </c>
      <c r="BE25" s="7"/>
      <c r="BF25" s="71">
        <v>45523</v>
      </c>
      <c r="BG25" s="72">
        <f t="shared" si="5"/>
        <v>2</v>
      </c>
    </row>
    <row r="26" spans="1:59" ht="66.75" customHeight="1">
      <c r="A26" s="65" t="s">
        <v>499</v>
      </c>
      <c r="B26" s="10" t="s">
        <v>175</v>
      </c>
      <c r="C26" s="10" t="s">
        <v>500</v>
      </c>
      <c r="D26" s="10" t="s">
        <v>31</v>
      </c>
      <c r="E26" s="24">
        <v>129947316</v>
      </c>
      <c r="F26" s="10" t="s">
        <v>501</v>
      </c>
      <c r="G26" s="24">
        <v>17330776</v>
      </c>
      <c r="H26" s="10" t="s">
        <v>17</v>
      </c>
      <c r="I26" s="10" t="s">
        <v>17</v>
      </c>
      <c r="J26" s="10">
        <v>3123059394</v>
      </c>
      <c r="K26" s="26" t="s">
        <v>502</v>
      </c>
      <c r="L26" s="10" t="s">
        <v>89</v>
      </c>
      <c r="M26" s="11">
        <v>45338</v>
      </c>
      <c r="N26" s="10" t="s">
        <v>503</v>
      </c>
      <c r="O26" s="10" t="s">
        <v>24</v>
      </c>
      <c r="P26" s="67">
        <v>17346234</v>
      </c>
      <c r="Q26" s="10" t="s">
        <v>298</v>
      </c>
      <c r="R26" s="10" t="s">
        <v>17</v>
      </c>
      <c r="S26" s="10">
        <v>206</v>
      </c>
      <c r="T26" s="11">
        <v>45331</v>
      </c>
      <c r="U26" s="10">
        <v>1142</v>
      </c>
      <c r="V26" s="11">
        <v>45341</v>
      </c>
      <c r="W26" s="10" t="s">
        <v>496</v>
      </c>
      <c r="X26" s="10" t="s">
        <v>154</v>
      </c>
      <c r="Y26" s="10" t="s">
        <v>504</v>
      </c>
      <c r="Z26" s="11">
        <v>45343</v>
      </c>
      <c r="AA26" s="11">
        <v>45343</v>
      </c>
      <c r="AB26" s="68">
        <v>45343</v>
      </c>
      <c r="AC26" s="68">
        <v>45432</v>
      </c>
      <c r="AD26" s="10">
        <v>0</v>
      </c>
      <c r="AE26" s="10" t="s">
        <v>17</v>
      </c>
      <c r="AF26" s="10" t="s">
        <v>17</v>
      </c>
      <c r="AG26" s="10" t="s">
        <v>17</v>
      </c>
      <c r="AH26" s="10" t="s">
        <v>17</v>
      </c>
      <c r="AI26" s="10" t="s">
        <v>17</v>
      </c>
      <c r="AJ26" s="10" t="s">
        <v>17</v>
      </c>
      <c r="AK26" s="10" t="s">
        <v>17</v>
      </c>
      <c r="AL26" s="10" t="s">
        <v>17</v>
      </c>
      <c r="AM26" s="10" t="s">
        <v>17</v>
      </c>
      <c r="AN26" s="10" t="s">
        <v>17</v>
      </c>
      <c r="AO26" s="10" t="s">
        <v>17</v>
      </c>
      <c r="AP26" s="10">
        <v>0</v>
      </c>
      <c r="AQ26" s="10">
        <v>0</v>
      </c>
      <c r="AR26" s="10">
        <v>0</v>
      </c>
      <c r="AS26" s="24">
        <f t="shared" si="1"/>
        <v>0</v>
      </c>
      <c r="AT26" s="24">
        <f t="shared" si="2"/>
        <v>129947316</v>
      </c>
      <c r="AU26" s="10" t="s">
        <v>138</v>
      </c>
      <c r="AV26" s="60">
        <v>45348</v>
      </c>
      <c r="AW26" s="10">
        <f t="shared" si="9"/>
        <v>4</v>
      </c>
      <c r="AX26" s="10" t="s">
        <v>294</v>
      </c>
      <c r="AY26" s="38">
        <v>45489</v>
      </c>
      <c r="AZ26" s="1" t="s">
        <v>13</v>
      </c>
      <c r="BA26" s="1" t="s">
        <v>56</v>
      </c>
      <c r="BB26" s="38">
        <v>45345</v>
      </c>
      <c r="BC26" s="70">
        <f t="shared" si="14"/>
        <v>6</v>
      </c>
      <c r="BD26" s="1" t="s">
        <v>509</v>
      </c>
      <c r="BE26" s="7"/>
      <c r="BF26" s="71">
        <v>45579</v>
      </c>
      <c r="BG26" s="72">
        <f t="shared" si="5"/>
        <v>2</v>
      </c>
    </row>
    <row r="27" spans="1:59" ht="74.25" customHeight="1">
      <c r="A27" s="65" t="s">
        <v>510</v>
      </c>
      <c r="B27" s="10" t="s">
        <v>175</v>
      </c>
      <c r="C27" s="10" t="s">
        <v>167</v>
      </c>
      <c r="D27" s="10" t="s">
        <v>18</v>
      </c>
      <c r="E27" s="24">
        <v>27487350</v>
      </c>
      <c r="F27" s="10" t="s">
        <v>54</v>
      </c>
      <c r="G27" s="24">
        <v>17314361</v>
      </c>
      <c r="H27" s="10" t="s">
        <v>17</v>
      </c>
      <c r="I27" s="10" t="s">
        <v>17</v>
      </c>
      <c r="J27" s="10">
        <v>3125865547</v>
      </c>
      <c r="K27" s="26" t="s">
        <v>370</v>
      </c>
      <c r="L27" s="10" t="s">
        <v>377</v>
      </c>
      <c r="M27" s="11">
        <v>45338</v>
      </c>
      <c r="N27" s="10" t="s">
        <v>307</v>
      </c>
      <c r="O27" s="10" t="s">
        <v>465</v>
      </c>
      <c r="P27" s="67">
        <v>40390987</v>
      </c>
      <c r="Q27" s="10" t="s">
        <v>309</v>
      </c>
      <c r="R27" s="10" t="s">
        <v>17</v>
      </c>
      <c r="S27" s="10" t="s">
        <v>17</v>
      </c>
      <c r="T27" s="10" t="s">
        <v>17</v>
      </c>
      <c r="U27" s="10" t="s">
        <v>17</v>
      </c>
      <c r="V27" s="10" t="s">
        <v>17</v>
      </c>
      <c r="W27" s="10" t="s">
        <v>17</v>
      </c>
      <c r="X27" s="10" t="s">
        <v>17</v>
      </c>
      <c r="Y27" s="10" t="s">
        <v>17</v>
      </c>
      <c r="Z27" s="10" t="s">
        <v>17</v>
      </c>
      <c r="AA27" s="10" t="s">
        <v>17</v>
      </c>
      <c r="AB27" s="68">
        <v>45338</v>
      </c>
      <c r="AC27" s="68">
        <v>45672</v>
      </c>
      <c r="AD27" s="10">
        <f t="shared" ref="AD27:AD28" ca="1" si="15">IF(AC27="","",AC27-TODAY())</f>
        <v>-572</v>
      </c>
      <c r="AE27" s="10" t="s">
        <v>17</v>
      </c>
      <c r="AF27" s="10" t="s">
        <v>17</v>
      </c>
      <c r="AG27" s="10" t="s">
        <v>17</v>
      </c>
      <c r="AH27" s="10" t="s">
        <v>17</v>
      </c>
      <c r="AI27" s="10" t="s">
        <v>17</v>
      </c>
      <c r="AJ27" s="10" t="s">
        <v>17</v>
      </c>
      <c r="AK27" s="10" t="s">
        <v>17</v>
      </c>
      <c r="AL27" s="10" t="s">
        <v>17</v>
      </c>
      <c r="AM27" s="10" t="s">
        <v>17</v>
      </c>
      <c r="AN27" s="10" t="s">
        <v>17</v>
      </c>
      <c r="AO27" s="10" t="s">
        <v>17</v>
      </c>
      <c r="AP27" s="10">
        <v>0</v>
      </c>
      <c r="AQ27" s="10">
        <v>0</v>
      </c>
      <c r="AR27" s="10">
        <v>0</v>
      </c>
      <c r="AS27" s="24">
        <f t="shared" si="1"/>
        <v>0</v>
      </c>
      <c r="AT27" s="24">
        <f t="shared" si="2"/>
        <v>27487350</v>
      </c>
      <c r="AU27" s="10" t="s">
        <v>293</v>
      </c>
      <c r="AV27" s="60">
        <v>45355</v>
      </c>
      <c r="AW27" s="10">
        <f t="shared" si="9"/>
        <v>12</v>
      </c>
      <c r="AX27" s="10" t="s">
        <v>294</v>
      </c>
      <c r="AY27" s="10" t="s">
        <v>95</v>
      </c>
      <c r="AZ27" s="10" t="s">
        <v>95</v>
      </c>
      <c r="BA27" s="10" t="s">
        <v>347</v>
      </c>
      <c r="BB27" s="31" t="s">
        <v>59</v>
      </c>
      <c r="BC27" s="77" t="s">
        <v>59</v>
      </c>
      <c r="BD27" s="31" t="s">
        <v>59</v>
      </c>
      <c r="BE27" s="7"/>
      <c r="BF27" s="71">
        <v>45600</v>
      </c>
      <c r="BG27" s="72">
        <f t="shared" si="5"/>
        <v>2</v>
      </c>
    </row>
    <row r="28" spans="1:59" ht="67.5" customHeight="1">
      <c r="A28" s="65" t="s">
        <v>512</v>
      </c>
      <c r="B28" s="10" t="s">
        <v>173</v>
      </c>
      <c r="C28" s="10" t="s">
        <v>14</v>
      </c>
      <c r="D28" s="10" t="s">
        <v>43</v>
      </c>
      <c r="E28" s="24">
        <v>1229518952</v>
      </c>
      <c r="F28" s="10" t="s">
        <v>69</v>
      </c>
      <c r="G28" s="10" t="s">
        <v>76</v>
      </c>
      <c r="H28" s="10" t="s">
        <v>260</v>
      </c>
      <c r="I28" s="24">
        <v>3272710</v>
      </c>
      <c r="J28" s="10" t="s">
        <v>513</v>
      </c>
      <c r="K28" s="26" t="s">
        <v>155</v>
      </c>
      <c r="L28" s="10" t="s">
        <v>388</v>
      </c>
      <c r="M28" s="11">
        <v>45341</v>
      </c>
      <c r="N28" s="10" t="s">
        <v>307</v>
      </c>
      <c r="O28" s="10" t="s">
        <v>465</v>
      </c>
      <c r="P28" s="67">
        <v>40390987</v>
      </c>
      <c r="Q28" s="10" t="s">
        <v>309</v>
      </c>
      <c r="R28" s="10" t="s">
        <v>17</v>
      </c>
      <c r="S28" s="10">
        <v>25</v>
      </c>
      <c r="T28" s="11">
        <v>45306</v>
      </c>
      <c r="U28" s="10">
        <v>1170</v>
      </c>
      <c r="V28" s="11">
        <v>45342</v>
      </c>
      <c r="W28" s="10" t="s">
        <v>1831</v>
      </c>
      <c r="X28" s="10" t="s">
        <v>154</v>
      </c>
      <c r="Y28" s="10" t="s">
        <v>514</v>
      </c>
      <c r="Z28" s="11">
        <v>45343</v>
      </c>
      <c r="AA28" s="11">
        <v>45343</v>
      </c>
      <c r="AB28" s="68">
        <v>45343</v>
      </c>
      <c r="AC28" s="68">
        <v>45585</v>
      </c>
      <c r="AD28" s="10">
        <f t="shared" ca="1" si="15"/>
        <v>-659</v>
      </c>
      <c r="AE28" s="10" t="s">
        <v>17</v>
      </c>
      <c r="AF28" s="10" t="s">
        <v>17</v>
      </c>
      <c r="AG28" s="10" t="s">
        <v>17</v>
      </c>
      <c r="AH28" s="10" t="s">
        <v>17</v>
      </c>
      <c r="AI28" s="10" t="s">
        <v>17</v>
      </c>
      <c r="AJ28" s="10" t="s">
        <v>17</v>
      </c>
      <c r="AK28" s="10" t="s">
        <v>17</v>
      </c>
      <c r="AL28" s="10" t="s">
        <v>17</v>
      </c>
      <c r="AM28" s="10" t="s">
        <v>17</v>
      </c>
      <c r="AN28" s="10" t="s">
        <v>17</v>
      </c>
      <c r="AO28" s="10" t="s">
        <v>17</v>
      </c>
      <c r="AP28" s="10">
        <v>0</v>
      </c>
      <c r="AQ28" s="10">
        <v>0</v>
      </c>
      <c r="AR28" s="10">
        <v>0</v>
      </c>
      <c r="AS28" s="24">
        <f t="shared" si="1"/>
        <v>0</v>
      </c>
      <c r="AT28" s="24">
        <f t="shared" si="2"/>
        <v>1229518952</v>
      </c>
      <c r="AU28" s="10" t="s">
        <v>293</v>
      </c>
      <c r="AV28" s="60">
        <v>45348</v>
      </c>
      <c r="AW28" s="10">
        <f t="shared" si="9"/>
        <v>4</v>
      </c>
      <c r="AX28" s="10" t="s">
        <v>294</v>
      </c>
      <c r="AY28" s="10" t="s">
        <v>95</v>
      </c>
      <c r="AZ28" s="10" t="s">
        <v>95</v>
      </c>
      <c r="BA28" s="10" t="s">
        <v>347</v>
      </c>
      <c r="BB28" s="37">
        <v>45344</v>
      </c>
      <c r="BC28" s="74">
        <f t="shared" ref="BC28:BC36" si="16">IF(BB28="","",(NETWORKDAYS(M28,BB28,BF28:BF61)))</f>
        <v>4</v>
      </c>
      <c r="BD28" s="31" t="s">
        <v>190</v>
      </c>
      <c r="BE28" s="7"/>
      <c r="BF28" s="71">
        <v>45607</v>
      </c>
      <c r="BG28" s="72">
        <f t="shared" si="5"/>
        <v>2</v>
      </c>
    </row>
    <row r="29" spans="1:59" ht="80.25" customHeight="1">
      <c r="A29" s="65" t="s">
        <v>519</v>
      </c>
      <c r="B29" s="10" t="s">
        <v>175</v>
      </c>
      <c r="C29" s="10" t="s">
        <v>520</v>
      </c>
      <c r="D29" s="10" t="s">
        <v>43</v>
      </c>
      <c r="E29" s="24">
        <v>19040947</v>
      </c>
      <c r="F29" s="10" t="s">
        <v>386</v>
      </c>
      <c r="G29" s="10" t="s">
        <v>521</v>
      </c>
      <c r="H29" s="10" t="s">
        <v>522</v>
      </c>
      <c r="I29" s="24">
        <v>53041615</v>
      </c>
      <c r="J29" s="10">
        <v>3014537476</v>
      </c>
      <c r="K29" s="26" t="s">
        <v>523</v>
      </c>
      <c r="L29" s="10" t="s">
        <v>93</v>
      </c>
      <c r="M29" s="11">
        <v>45344</v>
      </c>
      <c r="N29" s="10" t="s">
        <v>524</v>
      </c>
      <c r="O29" s="58" t="s">
        <v>525</v>
      </c>
      <c r="P29" s="67">
        <v>40384755</v>
      </c>
      <c r="Q29" s="58" t="s">
        <v>109</v>
      </c>
      <c r="R29" s="10" t="s">
        <v>17</v>
      </c>
      <c r="S29" s="10">
        <v>264</v>
      </c>
      <c r="T29" s="11">
        <v>45337</v>
      </c>
      <c r="U29" s="10">
        <v>1257</v>
      </c>
      <c r="V29" s="11">
        <v>45344</v>
      </c>
      <c r="W29" s="10" t="s">
        <v>527</v>
      </c>
      <c r="X29" s="10" t="s">
        <v>161</v>
      </c>
      <c r="Y29" s="10" t="s">
        <v>17</v>
      </c>
      <c r="Z29" s="10" t="s">
        <v>17</v>
      </c>
      <c r="AA29" s="10" t="s">
        <v>17</v>
      </c>
      <c r="AB29" s="68">
        <v>45344</v>
      </c>
      <c r="AC29" s="68">
        <v>45372</v>
      </c>
      <c r="AD29" s="10">
        <v>0</v>
      </c>
      <c r="AE29" s="10" t="s">
        <v>17</v>
      </c>
      <c r="AF29" s="10" t="s">
        <v>17</v>
      </c>
      <c r="AG29" s="10" t="s">
        <v>17</v>
      </c>
      <c r="AH29" s="10" t="s">
        <v>17</v>
      </c>
      <c r="AI29" s="10" t="s">
        <v>17</v>
      </c>
      <c r="AJ29" s="10" t="s">
        <v>17</v>
      </c>
      <c r="AK29" s="10" t="s">
        <v>17</v>
      </c>
      <c r="AL29" s="10" t="s">
        <v>17</v>
      </c>
      <c r="AM29" s="10" t="s">
        <v>17</v>
      </c>
      <c r="AN29" s="10" t="s">
        <v>17</v>
      </c>
      <c r="AO29" s="10" t="s">
        <v>17</v>
      </c>
      <c r="AP29" s="10">
        <v>0</v>
      </c>
      <c r="AQ29" s="10">
        <v>0</v>
      </c>
      <c r="AR29" s="10">
        <v>0</v>
      </c>
      <c r="AS29" s="24">
        <f t="shared" si="1"/>
        <v>0</v>
      </c>
      <c r="AT29" s="24">
        <f t="shared" si="2"/>
        <v>19040947</v>
      </c>
      <c r="AU29" s="10" t="s">
        <v>335</v>
      </c>
      <c r="AV29" s="60">
        <v>45366</v>
      </c>
      <c r="AW29" s="10">
        <f t="shared" si="9"/>
        <v>17</v>
      </c>
      <c r="AX29" s="38" t="s">
        <v>294</v>
      </c>
      <c r="AY29" s="38">
        <v>45363</v>
      </c>
      <c r="AZ29" s="1" t="s">
        <v>13</v>
      </c>
      <c r="BA29" s="1" t="s">
        <v>56</v>
      </c>
      <c r="BB29" s="38">
        <v>45349</v>
      </c>
      <c r="BC29" s="70">
        <f t="shared" si="16"/>
        <v>4</v>
      </c>
      <c r="BD29" s="1" t="s">
        <v>412</v>
      </c>
      <c r="BE29" s="7"/>
      <c r="BF29" s="71">
        <v>45634</v>
      </c>
      <c r="BG29" s="72">
        <f t="shared" si="5"/>
        <v>2</v>
      </c>
    </row>
    <row r="30" spans="1:59" ht="66.75" customHeight="1">
      <c r="A30" s="65" t="s">
        <v>531</v>
      </c>
      <c r="B30" s="10" t="s">
        <v>175</v>
      </c>
      <c r="C30" s="10" t="s">
        <v>532</v>
      </c>
      <c r="D30" s="10" t="s">
        <v>43</v>
      </c>
      <c r="E30" s="24">
        <v>12126000</v>
      </c>
      <c r="F30" s="10" t="s">
        <v>533</v>
      </c>
      <c r="G30" s="24">
        <v>1121917785</v>
      </c>
      <c r="H30" s="10" t="s">
        <v>17</v>
      </c>
      <c r="I30" s="10" t="s">
        <v>17</v>
      </c>
      <c r="J30" s="10" t="s">
        <v>534</v>
      </c>
      <c r="K30" s="26" t="s">
        <v>535</v>
      </c>
      <c r="L30" s="10" t="s">
        <v>79</v>
      </c>
      <c r="M30" s="11">
        <v>45344</v>
      </c>
      <c r="N30" s="10" t="s">
        <v>307</v>
      </c>
      <c r="O30" s="10" t="s">
        <v>465</v>
      </c>
      <c r="P30" s="67">
        <v>40390987</v>
      </c>
      <c r="Q30" s="10" t="s">
        <v>309</v>
      </c>
      <c r="R30" s="10" t="s">
        <v>17</v>
      </c>
      <c r="S30" s="10">
        <v>203</v>
      </c>
      <c r="T30" s="11">
        <v>45331</v>
      </c>
      <c r="U30" s="4">
        <v>1261</v>
      </c>
      <c r="V30" s="6">
        <v>45344</v>
      </c>
      <c r="W30" s="10" t="s">
        <v>536</v>
      </c>
      <c r="X30" s="10" t="s">
        <v>154</v>
      </c>
      <c r="Y30" s="10" t="s">
        <v>17</v>
      </c>
      <c r="Z30" s="10" t="s">
        <v>17</v>
      </c>
      <c r="AA30" s="10" t="s">
        <v>17</v>
      </c>
      <c r="AB30" s="68">
        <v>45344</v>
      </c>
      <c r="AC30" s="68">
        <v>45403</v>
      </c>
      <c r="AD30" s="10">
        <v>0</v>
      </c>
      <c r="AE30" s="10" t="s">
        <v>17</v>
      </c>
      <c r="AF30" s="10" t="s">
        <v>17</v>
      </c>
      <c r="AG30" s="10" t="s">
        <v>17</v>
      </c>
      <c r="AH30" s="10" t="s">
        <v>17</v>
      </c>
      <c r="AI30" s="10" t="s">
        <v>17</v>
      </c>
      <c r="AJ30" s="11">
        <v>45357</v>
      </c>
      <c r="AK30" s="10" t="s">
        <v>538</v>
      </c>
      <c r="AL30" s="10" t="s">
        <v>17</v>
      </c>
      <c r="AM30" s="10" t="s">
        <v>17</v>
      </c>
      <c r="AN30" s="10" t="s">
        <v>17</v>
      </c>
      <c r="AO30" s="10" t="s">
        <v>17</v>
      </c>
      <c r="AP30" s="10">
        <v>0</v>
      </c>
      <c r="AQ30" s="10">
        <v>0</v>
      </c>
      <c r="AR30" s="10">
        <v>0</v>
      </c>
      <c r="AS30" s="24">
        <f t="shared" si="1"/>
        <v>0</v>
      </c>
      <c r="AT30" s="24">
        <f t="shared" si="2"/>
        <v>12126000</v>
      </c>
      <c r="AU30" s="10" t="s">
        <v>248</v>
      </c>
      <c r="AV30" s="60">
        <v>45355</v>
      </c>
      <c r="AW30" s="10">
        <f t="shared" si="9"/>
        <v>8</v>
      </c>
      <c r="AX30" s="10" t="s">
        <v>294</v>
      </c>
      <c r="AY30" s="37">
        <v>45365</v>
      </c>
      <c r="AZ30" s="31" t="s">
        <v>13</v>
      </c>
      <c r="BA30" s="31" t="s">
        <v>56</v>
      </c>
      <c r="BB30" s="37">
        <v>45348</v>
      </c>
      <c r="BC30" s="74">
        <f t="shared" si="16"/>
        <v>3</v>
      </c>
      <c r="BD30" s="31" t="s">
        <v>459</v>
      </c>
      <c r="BE30" s="7"/>
      <c r="BF30" s="71">
        <v>45651</v>
      </c>
      <c r="BG30" s="72">
        <f t="shared" si="5"/>
        <v>2</v>
      </c>
    </row>
    <row r="31" spans="1:59" ht="52.5" customHeight="1">
      <c r="A31" s="65" t="s">
        <v>539</v>
      </c>
      <c r="B31" s="10" t="s">
        <v>175</v>
      </c>
      <c r="C31" s="10" t="s">
        <v>540</v>
      </c>
      <c r="D31" s="10" t="s">
        <v>43</v>
      </c>
      <c r="E31" s="24">
        <v>7500000</v>
      </c>
      <c r="F31" s="10" t="s">
        <v>202</v>
      </c>
      <c r="G31" s="10" t="s">
        <v>203</v>
      </c>
      <c r="H31" s="10" t="s">
        <v>541</v>
      </c>
      <c r="I31" s="24">
        <v>35261391</v>
      </c>
      <c r="J31" s="10">
        <v>3224779894</v>
      </c>
      <c r="K31" s="26" t="s">
        <v>542</v>
      </c>
      <c r="L31" s="10" t="s">
        <v>105</v>
      </c>
      <c r="M31" s="11">
        <v>45344</v>
      </c>
      <c r="N31" s="10" t="s">
        <v>543</v>
      </c>
      <c r="O31" s="10" t="s">
        <v>544</v>
      </c>
      <c r="P31" s="67">
        <v>86058139</v>
      </c>
      <c r="Q31" s="10" t="s">
        <v>545</v>
      </c>
      <c r="R31" s="10" t="s">
        <v>17</v>
      </c>
      <c r="S31" s="10">
        <v>240</v>
      </c>
      <c r="T31" s="11">
        <v>45335</v>
      </c>
      <c r="U31" s="10">
        <v>1274</v>
      </c>
      <c r="V31" s="11">
        <v>45344</v>
      </c>
      <c r="W31" s="10" t="s">
        <v>546</v>
      </c>
      <c r="X31" s="10" t="s">
        <v>161</v>
      </c>
      <c r="Y31" s="10" t="s">
        <v>17</v>
      </c>
      <c r="Z31" s="10" t="s">
        <v>17</v>
      </c>
      <c r="AA31" s="10" t="s">
        <v>17</v>
      </c>
      <c r="AB31" s="68">
        <v>45344</v>
      </c>
      <c r="AC31" s="68">
        <v>45647</v>
      </c>
      <c r="AD31" s="10">
        <f ca="1">IF(AC31="","",AC31-TODAY())</f>
        <v>-597</v>
      </c>
      <c r="AE31" s="10" t="s">
        <v>17</v>
      </c>
      <c r="AF31" s="10" t="s">
        <v>17</v>
      </c>
      <c r="AG31" s="10" t="s">
        <v>17</v>
      </c>
      <c r="AH31" s="10" t="s">
        <v>17</v>
      </c>
      <c r="AI31" s="10" t="s">
        <v>17</v>
      </c>
      <c r="AJ31" s="10" t="s">
        <v>17</v>
      </c>
      <c r="AK31" s="10" t="s">
        <v>17</v>
      </c>
      <c r="AL31" s="10" t="s">
        <v>17</v>
      </c>
      <c r="AM31" s="10" t="s">
        <v>17</v>
      </c>
      <c r="AN31" s="10" t="s">
        <v>17</v>
      </c>
      <c r="AO31" s="10" t="s">
        <v>17</v>
      </c>
      <c r="AP31" s="10">
        <v>0</v>
      </c>
      <c r="AQ31" s="10">
        <v>0</v>
      </c>
      <c r="AR31" s="10">
        <v>0</v>
      </c>
      <c r="AS31" s="24">
        <f t="shared" si="1"/>
        <v>0</v>
      </c>
      <c r="AT31" s="24">
        <f t="shared" si="2"/>
        <v>7500000</v>
      </c>
      <c r="AU31" s="10" t="s">
        <v>138</v>
      </c>
      <c r="AV31" s="60">
        <v>45356</v>
      </c>
      <c r="AW31" s="10">
        <f t="shared" si="9"/>
        <v>9</v>
      </c>
      <c r="AX31" s="10" t="s">
        <v>294</v>
      </c>
      <c r="AY31" s="31" t="s">
        <v>95</v>
      </c>
      <c r="AZ31" s="31" t="s">
        <v>95</v>
      </c>
      <c r="BA31" s="31" t="s">
        <v>347</v>
      </c>
      <c r="BB31" s="37">
        <v>45349</v>
      </c>
      <c r="BC31" s="74">
        <f t="shared" si="16"/>
        <v>4</v>
      </c>
      <c r="BD31" s="31" t="s">
        <v>190</v>
      </c>
      <c r="BE31" s="7"/>
      <c r="BF31" s="7"/>
      <c r="BG31" s="72">
        <f t="shared" si="5"/>
        <v>2</v>
      </c>
    </row>
    <row r="32" spans="1:59" ht="49.5" customHeight="1">
      <c r="A32" s="65" t="s">
        <v>550</v>
      </c>
      <c r="B32" s="10" t="s">
        <v>175</v>
      </c>
      <c r="C32" s="10" t="s">
        <v>551</v>
      </c>
      <c r="D32" s="10" t="s">
        <v>43</v>
      </c>
      <c r="E32" s="24">
        <v>155039062</v>
      </c>
      <c r="F32" s="10" t="s">
        <v>68</v>
      </c>
      <c r="G32" s="10" t="s">
        <v>92</v>
      </c>
      <c r="H32" s="10" t="s">
        <v>552</v>
      </c>
      <c r="I32" s="24">
        <v>80041484</v>
      </c>
      <c r="J32" s="10" t="s">
        <v>553</v>
      </c>
      <c r="K32" s="26" t="s">
        <v>554</v>
      </c>
      <c r="L32" s="10" t="s">
        <v>93</v>
      </c>
      <c r="M32" s="11">
        <v>45345</v>
      </c>
      <c r="N32" s="10" t="s">
        <v>524</v>
      </c>
      <c r="O32" s="10" t="s">
        <v>555</v>
      </c>
      <c r="P32" s="67">
        <v>40384755</v>
      </c>
      <c r="Q32" s="10" t="s">
        <v>109</v>
      </c>
      <c r="R32" s="10" t="s">
        <v>17</v>
      </c>
      <c r="S32" s="10">
        <v>283</v>
      </c>
      <c r="T32" s="11">
        <v>45338</v>
      </c>
      <c r="U32" s="10">
        <v>1280</v>
      </c>
      <c r="V32" s="11">
        <v>45345</v>
      </c>
      <c r="W32" s="10" t="s">
        <v>527</v>
      </c>
      <c r="X32" s="10" t="s">
        <v>154</v>
      </c>
      <c r="Y32" s="10" t="s">
        <v>556</v>
      </c>
      <c r="Z32" s="11">
        <v>45348</v>
      </c>
      <c r="AA32" s="11">
        <v>45348</v>
      </c>
      <c r="AB32" s="68">
        <v>45348</v>
      </c>
      <c r="AC32" s="68">
        <v>45376</v>
      </c>
      <c r="AD32" s="10">
        <v>0</v>
      </c>
      <c r="AE32" s="10" t="s">
        <v>17</v>
      </c>
      <c r="AF32" s="10" t="s">
        <v>17</v>
      </c>
      <c r="AG32" s="10" t="s">
        <v>17</v>
      </c>
      <c r="AH32" s="10" t="s">
        <v>17</v>
      </c>
      <c r="AI32" s="10" t="s">
        <v>17</v>
      </c>
      <c r="AJ32" s="10" t="s">
        <v>17</v>
      </c>
      <c r="AK32" s="10" t="s">
        <v>17</v>
      </c>
      <c r="AL32" s="10" t="s">
        <v>17</v>
      </c>
      <c r="AM32" s="10" t="s">
        <v>17</v>
      </c>
      <c r="AN32" s="10" t="s">
        <v>17</v>
      </c>
      <c r="AO32" s="10" t="s">
        <v>17</v>
      </c>
      <c r="AP32" s="10">
        <v>0</v>
      </c>
      <c r="AQ32" s="10">
        <v>0</v>
      </c>
      <c r="AR32" s="10">
        <v>0</v>
      </c>
      <c r="AS32" s="24">
        <f t="shared" si="1"/>
        <v>0</v>
      </c>
      <c r="AT32" s="24">
        <f t="shared" si="2"/>
        <v>155039062</v>
      </c>
      <c r="AU32" s="10" t="s">
        <v>293</v>
      </c>
      <c r="AV32" s="60">
        <v>45356</v>
      </c>
      <c r="AW32" s="10">
        <f t="shared" si="9"/>
        <v>7</v>
      </c>
      <c r="AX32" s="38" t="s">
        <v>294</v>
      </c>
      <c r="AY32" s="38">
        <v>45371</v>
      </c>
      <c r="AZ32" s="1" t="s">
        <v>13</v>
      </c>
      <c r="BA32" s="1" t="s">
        <v>56</v>
      </c>
      <c r="BB32" s="38">
        <v>45349</v>
      </c>
      <c r="BC32" s="70">
        <f t="shared" si="16"/>
        <v>3</v>
      </c>
      <c r="BD32" s="1" t="s">
        <v>558</v>
      </c>
      <c r="BE32" s="7"/>
      <c r="BF32" s="7"/>
      <c r="BG32" s="72">
        <f t="shared" si="5"/>
        <v>2</v>
      </c>
    </row>
    <row r="33" spans="1:59" ht="99" customHeight="1">
      <c r="A33" s="65" t="s">
        <v>559</v>
      </c>
      <c r="B33" s="10" t="s">
        <v>175</v>
      </c>
      <c r="C33" s="10" t="s">
        <v>560</v>
      </c>
      <c r="D33" s="10" t="s">
        <v>16</v>
      </c>
      <c r="E33" s="24">
        <v>644980000</v>
      </c>
      <c r="F33" s="10" t="s">
        <v>96</v>
      </c>
      <c r="G33" s="10" t="s">
        <v>561</v>
      </c>
      <c r="H33" s="10" t="s">
        <v>562</v>
      </c>
      <c r="I33" s="24">
        <v>79147272</v>
      </c>
      <c r="J33" s="10" t="s">
        <v>563</v>
      </c>
      <c r="K33" s="26" t="s">
        <v>564</v>
      </c>
      <c r="L33" s="10" t="s">
        <v>46</v>
      </c>
      <c r="M33" s="11">
        <v>45345</v>
      </c>
      <c r="N33" s="10" t="s">
        <v>565</v>
      </c>
      <c r="O33" s="10" t="s">
        <v>447</v>
      </c>
      <c r="P33" s="67">
        <v>91475177</v>
      </c>
      <c r="Q33" s="10" t="s">
        <v>483</v>
      </c>
      <c r="R33" s="10" t="s">
        <v>17</v>
      </c>
      <c r="S33" s="10">
        <v>271</v>
      </c>
      <c r="T33" s="11">
        <v>45337</v>
      </c>
      <c r="U33" s="10">
        <v>1303</v>
      </c>
      <c r="V33" s="11">
        <v>45345</v>
      </c>
      <c r="W33" s="10" t="s">
        <v>566</v>
      </c>
      <c r="X33" s="10" t="s">
        <v>161</v>
      </c>
      <c r="Y33" s="10">
        <v>100310714</v>
      </c>
      <c r="Z33" s="11">
        <v>45348</v>
      </c>
      <c r="AA33" s="11">
        <v>45349</v>
      </c>
      <c r="AB33" s="68">
        <v>45349</v>
      </c>
      <c r="AC33" s="68">
        <v>45530</v>
      </c>
      <c r="AD33" s="10">
        <f ca="1">IF(AC33="","",AC33-TODAY())</f>
        <v>-714</v>
      </c>
      <c r="AE33" s="11">
        <v>45530</v>
      </c>
      <c r="AF33" s="10" t="s">
        <v>1832</v>
      </c>
      <c r="AG33" s="10" t="s">
        <v>17</v>
      </c>
      <c r="AH33" s="10" t="s">
        <v>17</v>
      </c>
      <c r="AI33" s="10" t="s">
        <v>17</v>
      </c>
      <c r="AJ33" s="10" t="s">
        <v>17</v>
      </c>
      <c r="AK33" s="10" t="s">
        <v>17</v>
      </c>
      <c r="AL33" s="10" t="s">
        <v>17</v>
      </c>
      <c r="AM33" s="10" t="s">
        <v>17</v>
      </c>
      <c r="AN33" s="10" t="s">
        <v>17</v>
      </c>
      <c r="AO33" s="10" t="s">
        <v>17</v>
      </c>
      <c r="AP33" s="10">
        <v>0</v>
      </c>
      <c r="AQ33" s="10">
        <v>0</v>
      </c>
      <c r="AR33" s="10">
        <v>0</v>
      </c>
      <c r="AS33" s="24">
        <f t="shared" si="1"/>
        <v>0</v>
      </c>
      <c r="AT33" s="24">
        <f t="shared" si="2"/>
        <v>644980000</v>
      </c>
      <c r="AU33" s="10" t="s">
        <v>248</v>
      </c>
      <c r="AV33" s="60">
        <v>45363</v>
      </c>
      <c r="AW33" s="10">
        <f t="shared" si="9"/>
        <v>11</v>
      </c>
      <c r="AX33" s="4" t="s">
        <v>312</v>
      </c>
      <c r="AY33" s="31" t="s">
        <v>95</v>
      </c>
      <c r="AZ33" s="31" t="s">
        <v>95</v>
      </c>
      <c r="BA33" s="31" t="s">
        <v>347</v>
      </c>
      <c r="BB33" s="37">
        <v>45348</v>
      </c>
      <c r="BC33" s="74">
        <f t="shared" si="16"/>
        <v>2</v>
      </c>
      <c r="BD33" s="31" t="s">
        <v>190</v>
      </c>
      <c r="BE33" s="7"/>
      <c r="BF33" s="7"/>
      <c r="BG33" s="72">
        <f t="shared" si="5"/>
        <v>2</v>
      </c>
    </row>
    <row r="34" spans="1:59" ht="75" customHeight="1">
      <c r="A34" s="65" t="s">
        <v>570</v>
      </c>
      <c r="B34" s="10" t="s">
        <v>175</v>
      </c>
      <c r="C34" s="10" t="s">
        <v>571</v>
      </c>
      <c r="D34" s="10" t="s">
        <v>43</v>
      </c>
      <c r="E34" s="24">
        <v>18204821</v>
      </c>
      <c r="F34" s="10" t="s">
        <v>381</v>
      </c>
      <c r="G34" s="10" t="s">
        <v>557</v>
      </c>
      <c r="H34" s="10" t="s">
        <v>382</v>
      </c>
      <c r="I34" s="24">
        <v>10020985</v>
      </c>
      <c r="J34" s="10" t="s">
        <v>572</v>
      </c>
      <c r="K34" s="26" t="s">
        <v>573</v>
      </c>
      <c r="L34" s="10" t="s">
        <v>93</v>
      </c>
      <c r="M34" s="11">
        <v>45348</v>
      </c>
      <c r="N34" s="10" t="s">
        <v>574</v>
      </c>
      <c r="O34" s="10" t="s">
        <v>555</v>
      </c>
      <c r="P34" s="67">
        <v>40384755</v>
      </c>
      <c r="Q34" s="10" t="s">
        <v>109</v>
      </c>
      <c r="R34" s="10" t="s">
        <v>17</v>
      </c>
      <c r="S34" s="10">
        <v>266</v>
      </c>
      <c r="T34" s="11">
        <v>45337</v>
      </c>
      <c r="U34" s="10">
        <v>1318</v>
      </c>
      <c r="V34" s="11">
        <v>45348</v>
      </c>
      <c r="W34" s="10" t="s">
        <v>575</v>
      </c>
      <c r="X34" s="10" t="s">
        <v>161</v>
      </c>
      <c r="Y34" s="10" t="s">
        <v>17</v>
      </c>
      <c r="Z34" s="10" t="s">
        <v>17</v>
      </c>
      <c r="AA34" s="10" t="s">
        <v>17</v>
      </c>
      <c r="AB34" s="68">
        <v>45348</v>
      </c>
      <c r="AC34" s="68">
        <v>45376</v>
      </c>
      <c r="AD34" s="10">
        <v>0</v>
      </c>
      <c r="AE34" s="10" t="s">
        <v>17</v>
      </c>
      <c r="AF34" s="10" t="s">
        <v>17</v>
      </c>
      <c r="AG34" s="10" t="s">
        <v>17</v>
      </c>
      <c r="AH34" s="10" t="s">
        <v>17</v>
      </c>
      <c r="AI34" s="10" t="s">
        <v>17</v>
      </c>
      <c r="AJ34" s="10" t="s">
        <v>17</v>
      </c>
      <c r="AK34" s="10" t="s">
        <v>17</v>
      </c>
      <c r="AL34" s="10" t="s">
        <v>17</v>
      </c>
      <c r="AM34" s="10" t="s">
        <v>17</v>
      </c>
      <c r="AN34" s="10" t="s">
        <v>17</v>
      </c>
      <c r="AO34" s="10" t="s">
        <v>17</v>
      </c>
      <c r="AP34" s="10">
        <v>0</v>
      </c>
      <c r="AQ34" s="10">
        <v>0</v>
      </c>
      <c r="AR34" s="10">
        <v>0</v>
      </c>
      <c r="AS34" s="24">
        <f t="shared" si="1"/>
        <v>0</v>
      </c>
      <c r="AT34" s="24">
        <f t="shared" si="2"/>
        <v>18204821</v>
      </c>
      <c r="AU34" s="10" t="s">
        <v>335</v>
      </c>
      <c r="AV34" s="60">
        <v>45366</v>
      </c>
      <c r="AW34" s="10">
        <f t="shared" si="9"/>
        <v>15</v>
      </c>
      <c r="AX34" s="10" t="s">
        <v>294</v>
      </c>
      <c r="AY34" s="37">
        <v>45358</v>
      </c>
      <c r="AZ34" s="31" t="s">
        <v>13</v>
      </c>
      <c r="BA34" s="31" t="s">
        <v>56</v>
      </c>
      <c r="BB34" s="37">
        <v>45349</v>
      </c>
      <c r="BC34" s="74">
        <f t="shared" si="16"/>
        <v>2</v>
      </c>
      <c r="BD34" s="31" t="s">
        <v>91</v>
      </c>
      <c r="BE34" s="7"/>
      <c r="BF34" s="7"/>
      <c r="BG34" s="72">
        <f t="shared" si="5"/>
        <v>2</v>
      </c>
    </row>
    <row r="35" spans="1:59" ht="73.5" customHeight="1">
      <c r="A35" s="65" t="s">
        <v>579</v>
      </c>
      <c r="B35" s="10" t="s">
        <v>175</v>
      </c>
      <c r="C35" s="10" t="s">
        <v>580</v>
      </c>
      <c r="D35" s="10" t="s">
        <v>16</v>
      </c>
      <c r="E35" s="24">
        <v>48800000</v>
      </c>
      <c r="F35" s="10" t="s">
        <v>378</v>
      </c>
      <c r="G35" s="24">
        <v>7686973</v>
      </c>
      <c r="H35" s="10" t="s">
        <v>17</v>
      </c>
      <c r="I35" s="10" t="s">
        <v>17</v>
      </c>
      <c r="J35" s="10">
        <v>3174331216</v>
      </c>
      <c r="K35" s="26" t="s">
        <v>379</v>
      </c>
      <c r="L35" s="10" t="s">
        <v>79</v>
      </c>
      <c r="M35" s="11">
        <v>45348</v>
      </c>
      <c r="N35" s="10" t="s">
        <v>319</v>
      </c>
      <c r="O35" s="10" t="s">
        <v>380</v>
      </c>
      <c r="P35" s="67" t="s">
        <v>581</v>
      </c>
      <c r="Q35" s="10" t="s">
        <v>258</v>
      </c>
      <c r="R35" s="10" t="s">
        <v>17</v>
      </c>
      <c r="S35" s="10">
        <v>196</v>
      </c>
      <c r="T35" s="11">
        <v>45330</v>
      </c>
      <c r="U35" s="10">
        <v>1320</v>
      </c>
      <c r="V35" s="11">
        <v>45348</v>
      </c>
      <c r="W35" s="10" t="s">
        <v>582</v>
      </c>
      <c r="X35" s="10" t="s">
        <v>161</v>
      </c>
      <c r="Y35" s="10" t="s">
        <v>17</v>
      </c>
      <c r="Z35" s="10" t="s">
        <v>17</v>
      </c>
      <c r="AA35" s="10" t="s">
        <v>17</v>
      </c>
      <c r="AB35" s="68">
        <v>45348</v>
      </c>
      <c r="AC35" s="68">
        <v>45407</v>
      </c>
      <c r="AD35" s="10">
        <v>0</v>
      </c>
      <c r="AE35" s="10" t="s">
        <v>17</v>
      </c>
      <c r="AF35" s="10" t="s">
        <v>17</v>
      </c>
      <c r="AG35" s="10" t="s">
        <v>17</v>
      </c>
      <c r="AH35" s="10" t="s">
        <v>17</v>
      </c>
      <c r="AI35" s="10" t="s">
        <v>17</v>
      </c>
      <c r="AJ35" s="10" t="s">
        <v>17</v>
      </c>
      <c r="AK35" s="10" t="s">
        <v>17</v>
      </c>
      <c r="AL35" s="10" t="s">
        <v>17</v>
      </c>
      <c r="AM35" s="10" t="s">
        <v>17</v>
      </c>
      <c r="AN35" s="10" t="s">
        <v>17</v>
      </c>
      <c r="AO35" s="10" t="s">
        <v>17</v>
      </c>
      <c r="AP35" s="10">
        <v>0</v>
      </c>
      <c r="AQ35" s="10">
        <v>0</v>
      </c>
      <c r="AR35" s="10">
        <v>0</v>
      </c>
      <c r="AS35" s="24">
        <f t="shared" si="1"/>
        <v>0</v>
      </c>
      <c r="AT35" s="24">
        <f t="shared" si="2"/>
        <v>48800000</v>
      </c>
      <c r="AU35" s="10" t="s">
        <v>138</v>
      </c>
      <c r="AV35" s="60">
        <v>45371</v>
      </c>
      <c r="AW35" s="10">
        <f t="shared" si="9"/>
        <v>18</v>
      </c>
      <c r="AX35" s="1" t="s">
        <v>312</v>
      </c>
      <c r="AY35" s="38">
        <v>45373</v>
      </c>
      <c r="AZ35" s="1" t="s">
        <v>13</v>
      </c>
      <c r="BA35" s="1" t="s">
        <v>56</v>
      </c>
      <c r="BB35" s="38">
        <v>45351</v>
      </c>
      <c r="BC35" s="70">
        <f t="shared" si="16"/>
        <v>4</v>
      </c>
      <c r="BD35" s="1" t="s">
        <v>412</v>
      </c>
      <c r="BE35" s="7"/>
      <c r="BF35" s="7"/>
      <c r="BG35" s="72">
        <f t="shared" si="5"/>
        <v>2</v>
      </c>
    </row>
    <row r="36" spans="1:59" ht="72" customHeight="1">
      <c r="A36" s="65" t="s">
        <v>585</v>
      </c>
      <c r="B36" s="10" t="s">
        <v>175</v>
      </c>
      <c r="C36" s="10" t="s">
        <v>586</v>
      </c>
      <c r="D36" s="10" t="s">
        <v>43</v>
      </c>
      <c r="E36" s="24">
        <v>50303528</v>
      </c>
      <c r="F36" s="10" t="s">
        <v>587</v>
      </c>
      <c r="G36" s="10" t="s">
        <v>588</v>
      </c>
      <c r="H36" s="10" t="s">
        <v>589</v>
      </c>
      <c r="I36" s="24">
        <v>79554769</v>
      </c>
      <c r="J36" s="10">
        <v>3105605107</v>
      </c>
      <c r="K36" s="26" t="s">
        <v>590</v>
      </c>
      <c r="L36" s="10" t="s">
        <v>93</v>
      </c>
      <c r="M36" s="11">
        <v>45349</v>
      </c>
      <c r="N36" s="10" t="s">
        <v>524</v>
      </c>
      <c r="O36" s="10" t="s">
        <v>555</v>
      </c>
      <c r="P36" s="67">
        <v>40384755</v>
      </c>
      <c r="Q36" s="10" t="s">
        <v>109</v>
      </c>
      <c r="R36" s="10" t="s">
        <v>17</v>
      </c>
      <c r="S36" s="10">
        <v>265</v>
      </c>
      <c r="T36" s="11">
        <v>45337</v>
      </c>
      <c r="U36" s="10">
        <v>1339</v>
      </c>
      <c r="V36" s="11">
        <v>45349</v>
      </c>
      <c r="W36" s="10" t="s">
        <v>527</v>
      </c>
      <c r="X36" s="10" t="s">
        <v>161</v>
      </c>
      <c r="Y36" s="10" t="s">
        <v>17</v>
      </c>
      <c r="Z36" s="10" t="s">
        <v>17</v>
      </c>
      <c r="AA36" s="10" t="s">
        <v>17</v>
      </c>
      <c r="AB36" s="68">
        <v>45350</v>
      </c>
      <c r="AC36" s="68">
        <v>45378</v>
      </c>
      <c r="AD36" s="10">
        <v>0</v>
      </c>
      <c r="AE36" s="10" t="s">
        <v>17</v>
      </c>
      <c r="AF36" s="10" t="s">
        <v>17</v>
      </c>
      <c r="AG36" s="10" t="s">
        <v>17</v>
      </c>
      <c r="AH36" s="10" t="s">
        <v>17</v>
      </c>
      <c r="AI36" s="10" t="s">
        <v>17</v>
      </c>
      <c r="AJ36" s="11">
        <v>45373</v>
      </c>
      <c r="AK36" s="10" t="s">
        <v>591</v>
      </c>
      <c r="AL36" s="10" t="s">
        <v>17</v>
      </c>
      <c r="AM36" s="10" t="s">
        <v>17</v>
      </c>
      <c r="AN36" s="10" t="s">
        <v>17</v>
      </c>
      <c r="AO36" s="10" t="s">
        <v>17</v>
      </c>
      <c r="AP36" s="10">
        <v>0</v>
      </c>
      <c r="AQ36" s="10">
        <v>0</v>
      </c>
      <c r="AR36" s="10">
        <v>0</v>
      </c>
      <c r="AS36" s="24">
        <f t="shared" si="1"/>
        <v>0</v>
      </c>
      <c r="AT36" s="24">
        <f t="shared" si="2"/>
        <v>50303528</v>
      </c>
      <c r="AU36" s="10" t="s">
        <v>335</v>
      </c>
      <c r="AV36" s="60">
        <v>45366</v>
      </c>
      <c r="AW36" s="10">
        <f t="shared" si="9"/>
        <v>13</v>
      </c>
      <c r="AX36" s="38" t="s">
        <v>294</v>
      </c>
      <c r="AY36" s="38">
        <v>45372</v>
      </c>
      <c r="AZ36" s="1" t="s">
        <v>13</v>
      </c>
      <c r="BA36" s="1" t="s">
        <v>56</v>
      </c>
      <c r="BB36" s="38">
        <v>45357</v>
      </c>
      <c r="BC36" s="70">
        <f t="shared" si="16"/>
        <v>7</v>
      </c>
      <c r="BD36" s="1" t="s">
        <v>412</v>
      </c>
      <c r="BE36" s="7"/>
      <c r="BF36" s="7"/>
      <c r="BG36" s="72">
        <f t="shared" si="5"/>
        <v>2</v>
      </c>
    </row>
    <row r="37" spans="1:59" ht="63.75" customHeight="1">
      <c r="A37" s="65" t="s">
        <v>593</v>
      </c>
      <c r="B37" s="10" t="s">
        <v>341</v>
      </c>
      <c r="C37" s="10" t="s">
        <v>595</v>
      </c>
      <c r="D37" s="10" t="s">
        <v>43</v>
      </c>
      <c r="E37" s="24">
        <v>1834499143</v>
      </c>
      <c r="F37" s="10" t="s">
        <v>598</v>
      </c>
      <c r="G37" s="10" t="s">
        <v>57</v>
      </c>
      <c r="H37" s="10" t="s">
        <v>599</v>
      </c>
      <c r="I37" s="24">
        <v>17307186</v>
      </c>
      <c r="J37" s="10" t="s">
        <v>600</v>
      </c>
      <c r="K37" s="26" t="s">
        <v>601</v>
      </c>
      <c r="L37" s="10" t="s">
        <v>105</v>
      </c>
      <c r="M37" s="11">
        <v>45350</v>
      </c>
      <c r="N37" s="10" t="s">
        <v>307</v>
      </c>
      <c r="O37" s="10" t="s">
        <v>465</v>
      </c>
      <c r="P37" s="67">
        <v>40390987</v>
      </c>
      <c r="Q37" s="10" t="s">
        <v>309</v>
      </c>
      <c r="R37" s="10" t="s">
        <v>17</v>
      </c>
      <c r="S37" s="10">
        <v>120</v>
      </c>
      <c r="T37" s="11">
        <v>45322</v>
      </c>
      <c r="U37" s="4">
        <v>1356</v>
      </c>
      <c r="V37" s="6">
        <v>45350</v>
      </c>
      <c r="W37" s="10" t="s">
        <v>1833</v>
      </c>
      <c r="X37" s="10" t="s">
        <v>154</v>
      </c>
      <c r="Y37" s="4" t="s">
        <v>602</v>
      </c>
      <c r="Z37" s="6">
        <v>45351</v>
      </c>
      <c r="AA37" s="6">
        <v>45352</v>
      </c>
      <c r="AB37" s="68">
        <v>45352</v>
      </c>
      <c r="AC37" s="68">
        <v>45657</v>
      </c>
      <c r="AD37" s="10">
        <f ca="1">IF(AC37="","",AC37-TODAY())</f>
        <v>-587</v>
      </c>
      <c r="AE37" s="10" t="s">
        <v>17</v>
      </c>
      <c r="AF37" s="10" t="s">
        <v>17</v>
      </c>
      <c r="AG37" s="10" t="s">
        <v>17</v>
      </c>
      <c r="AH37" s="10" t="s">
        <v>17</v>
      </c>
      <c r="AI37" s="10" t="s">
        <v>17</v>
      </c>
      <c r="AJ37" s="10" t="s">
        <v>17</v>
      </c>
      <c r="AK37" s="10" t="s">
        <v>17</v>
      </c>
      <c r="AL37" s="10" t="s">
        <v>17</v>
      </c>
      <c r="AM37" s="10" t="s">
        <v>17</v>
      </c>
      <c r="AN37" s="10" t="s">
        <v>17</v>
      </c>
      <c r="AO37" s="10" t="s">
        <v>17</v>
      </c>
      <c r="AP37" s="10">
        <v>0</v>
      </c>
      <c r="AQ37" s="10">
        <v>0</v>
      </c>
      <c r="AR37" s="10">
        <v>0</v>
      </c>
      <c r="AS37" s="24">
        <f t="shared" si="1"/>
        <v>0</v>
      </c>
      <c r="AT37" s="24">
        <f t="shared" si="2"/>
        <v>1834499143</v>
      </c>
      <c r="AU37" s="10" t="s">
        <v>248</v>
      </c>
      <c r="AV37" s="60">
        <v>45357</v>
      </c>
      <c r="AW37" s="10">
        <f t="shared" si="9"/>
        <v>4</v>
      </c>
      <c r="AX37" s="10" t="s">
        <v>294</v>
      </c>
      <c r="AY37" s="31" t="s">
        <v>95</v>
      </c>
      <c r="AZ37" s="31" t="s">
        <v>95</v>
      </c>
      <c r="BA37" s="31" t="s">
        <v>107</v>
      </c>
      <c r="BB37" s="37">
        <v>45356</v>
      </c>
      <c r="BC37" s="74">
        <f t="shared" ref="BC37:BC38" si="17">IF(BB37="","",(NETWORKDAYS(M37,BB37,BF37:BF72)))</f>
        <v>5</v>
      </c>
      <c r="BD37" s="31" t="s">
        <v>190</v>
      </c>
      <c r="BE37" s="7"/>
      <c r="BF37" s="7"/>
      <c r="BG37" s="72">
        <f t="shared" si="5"/>
        <v>2</v>
      </c>
    </row>
    <row r="38" spans="1:59" ht="112.5" customHeight="1">
      <c r="A38" s="65" t="s">
        <v>607</v>
      </c>
      <c r="B38" s="10" t="s">
        <v>175</v>
      </c>
      <c r="C38" s="10" t="s">
        <v>608</v>
      </c>
      <c r="D38" s="10" t="s">
        <v>16</v>
      </c>
      <c r="E38" s="24">
        <v>45500000</v>
      </c>
      <c r="F38" s="10" t="s">
        <v>378</v>
      </c>
      <c r="G38" s="24">
        <v>7686973</v>
      </c>
      <c r="H38" s="10" t="s">
        <v>17</v>
      </c>
      <c r="I38" s="10" t="s">
        <v>17</v>
      </c>
      <c r="J38" s="10" t="s">
        <v>609</v>
      </c>
      <c r="K38" s="26" t="s">
        <v>379</v>
      </c>
      <c r="L38" s="10" t="s">
        <v>79</v>
      </c>
      <c r="M38" s="11">
        <v>45351</v>
      </c>
      <c r="N38" s="10" t="s">
        <v>319</v>
      </c>
      <c r="O38" s="10" t="s">
        <v>320</v>
      </c>
      <c r="P38" s="67">
        <v>91521190</v>
      </c>
      <c r="Q38" s="10" t="s">
        <v>321</v>
      </c>
      <c r="R38" s="10" t="s">
        <v>17</v>
      </c>
      <c r="S38" s="10">
        <v>195</v>
      </c>
      <c r="T38" s="11">
        <v>45330</v>
      </c>
      <c r="U38" s="10">
        <v>1379</v>
      </c>
      <c r="V38" s="11">
        <v>45352</v>
      </c>
      <c r="W38" s="10" t="s">
        <v>582</v>
      </c>
      <c r="X38" s="10" t="s">
        <v>161</v>
      </c>
      <c r="Y38" s="10" t="s">
        <v>17</v>
      </c>
      <c r="Z38" s="10" t="s">
        <v>17</v>
      </c>
      <c r="AA38" s="10" t="s">
        <v>17</v>
      </c>
      <c r="AB38" s="68">
        <v>45352</v>
      </c>
      <c r="AC38" s="68">
        <v>45412</v>
      </c>
      <c r="AD38" s="10">
        <v>0</v>
      </c>
      <c r="AE38" s="10" t="s">
        <v>17</v>
      </c>
      <c r="AF38" s="10" t="s">
        <v>17</v>
      </c>
      <c r="AG38" s="10" t="s">
        <v>17</v>
      </c>
      <c r="AH38" s="10" t="s">
        <v>17</v>
      </c>
      <c r="AI38" s="10" t="s">
        <v>17</v>
      </c>
      <c r="AJ38" s="11">
        <v>45357</v>
      </c>
      <c r="AK38" s="10" t="s">
        <v>610</v>
      </c>
      <c r="AL38" s="10" t="s">
        <v>17</v>
      </c>
      <c r="AM38" s="10" t="s">
        <v>17</v>
      </c>
      <c r="AN38" s="10" t="s">
        <v>17</v>
      </c>
      <c r="AO38" s="10" t="s">
        <v>17</v>
      </c>
      <c r="AP38" s="10">
        <v>0</v>
      </c>
      <c r="AQ38" s="10">
        <v>0</v>
      </c>
      <c r="AR38" s="10">
        <v>0</v>
      </c>
      <c r="AS38" s="24">
        <f t="shared" si="1"/>
        <v>0</v>
      </c>
      <c r="AT38" s="24">
        <f t="shared" si="2"/>
        <v>45500000</v>
      </c>
      <c r="AU38" s="10" t="s">
        <v>335</v>
      </c>
      <c r="AV38" s="60">
        <v>45372</v>
      </c>
      <c r="AW38" s="10">
        <f t="shared" si="9"/>
        <v>15</v>
      </c>
      <c r="AX38" s="1" t="s">
        <v>312</v>
      </c>
      <c r="AY38" s="38">
        <v>45371</v>
      </c>
      <c r="AZ38" s="1" t="s">
        <v>13</v>
      </c>
      <c r="BA38" s="1" t="s">
        <v>56</v>
      </c>
      <c r="BB38" s="38">
        <v>45355</v>
      </c>
      <c r="BC38" s="70">
        <f t="shared" si="17"/>
        <v>3</v>
      </c>
      <c r="BD38" s="1" t="s">
        <v>611</v>
      </c>
      <c r="BE38" s="7"/>
      <c r="BF38" s="7"/>
      <c r="BG38" s="72">
        <f t="shared" si="5"/>
        <v>2</v>
      </c>
    </row>
    <row r="39" spans="1:59" ht="52.5" customHeight="1">
      <c r="A39" s="65" t="s">
        <v>612</v>
      </c>
      <c r="B39" s="10" t="s">
        <v>175</v>
      </c>
      <c r="C39" s="10" t="s">
        <v>613</v>
      </c>
      <c r="D39" s="10" t="s">
        <v>145</v>
      </c>
      <c r="E39" s="24">
        <v>25000000</v>
      </c>
      <c r="F39" s="10" t="s">
        <v>614</v>
      </c>
      <c r="G39" s="10" t="s">
        <v>615</v>
      </c>
      <c r="H39" s="10" t="s">
        <v>616</v>
      </c>
      <c r="I39" s="24">
        <v>80154899</v>
      </c>
      <c r="J39" s="10">
        <v>3208487087</v>
      </c>
      <c r="K39" s="26" t="s">
        <v>617</v>
      </c>
      <c r="L39" s="10" t="s">
        <v>89</v>
      </c>
      <c r="M39" s="11">
        <v>45351</v>
      </c>
      <c r="N39" s="10" t="s">
        <v>618</v>
      </c>
      <c r="O39" s="10" t="s">
        <v>619</v>
      </c>
      <c r="P39" s="67">
        <v>1121822030</v>
      </c>
      <c r="Q39" s="10" t="s">
        <v>207</v>
      </c>
      <c r="R39" s="10" t="s">
        <v>17</v>
      </c>
      <c r="S39" s="10">
        <v>310</v>
      </c>
      <c r="T39" s="11">
        <v>45342</v>
      </c>
      <c r="U39" s="10">
        <v>1367</v>
      </c>
      <c r="V39" s="11">
        <v>45351</v>
      </c>
      <c r="W39" s="10" t="s">
        <v>620</v>
      </c>
      <c r="X39" s="10" t="s">
        <v>154</v>
      </c>
      <c r="Y39" s="10" t="s">
        <v>17</v>
      </c>
      <c r="Z39" s="10" t="s">
        <v>17</v>
      </c>
      <c r="AA39" s="10" t="s">
        <v>17</v>
      </c>
      <c r="AB39" s="68">
        <v>45351</v>
      </c>
      <c r="AC39" s="68">
        <v>45440</v>
      </c>
      <c r="AD39" s="10">
        <v>0</v>
      </c>
      <c r="AE39" s="11">
        <v>45436</v>
      </c>
      <c r="AF39" s="10" t="s">
        <v>1834</v>
      </c>
      <c r="AG39" s="11">
        <v>45501</v>
      </c>
      <c r="AH39" s="10" t="s">
        <v>17</v>
      </c>
      <c r="AI39" s="10" t="s">
        <v>17</v>
      </c>
      <c r="AJ39" s="10" t="s">
        <v>17</v>
      </c>
      <c r="AK39" s="10" t="s">
        <v>17</v>
      </c>
      <c r="AL39" s="10" t="s">
        <v>17</v>
      </c>
      <c r="AM39" s="10" t="s">
        <v>17</v>
      </c>
      <c r="AN39" s="10" t="s">
        <v>17</v>
      </c>
      <c r="AO39" s="10" t="s">
        <v>17</v>
      </c>
      <c r="AP39" s="10">
        <v>0</v>
      </c>
      <c r="AQ39" s="10">
        <v>0</v>
      </c>
      <c r="AR39" s="10">
        <v>0</v>
      </c>
      <c r="AS39" s="24">
        <f t="shared" si="1"/>
        <v>0</v>
      </c>
      <c r="AT39" s="24">
        <f t="shared" si="2"/>
        <v>25000000</v>
      </c>
      <c r="AU39" s="10" t="s">
        <v>138</v>
      </c>
      <c r="AV39" s="60">
        <v>45357</v>
      </c>
      <c r="AW39" s="10">
        <f t="shared" si="9"/>
        <v>5</v>
      </c>
      <c r="AX39" s="1" t="s">
        <v>294</v>
      </c>
      <c r="AY39" s="38">
        <v>45488</v>
      </c>
      <c r="AZ39" s="1" t="s">
        <v>13</v>
      </c>
      <c r="BA39" s="1" t="s">
        <v>56</v>
      </c>
      <c r="BB39" s="38">
        <v>45355</v>
      </c>
      <c r="BC39" s="70">
        <f>IF(BB39="","",(NETWORKDAYS(M39,BB39,BF39:BF80)))</f>
        <v>3</v>
      </c>
      <c r="BD39" s="1" t="s">
        <v>621</v>
      </c>
      <c r="BE39" s="7"/>
      <c r="BF39" s="7"/>
      <c r="BG39" s="72">
        <f t="shared" si="5"/>
        <v>2</v>
      </c>
    </row>
    <row r="40" spans="1:59" ht="70.5" customHeight="1">
      <c r="A40" s="65" t="s">
        <v>622</v>
      </c>
      <c r="B40" s="10" t="s">
        <v>175</v>
      </c>
      <c r="C40" s="10" t="s">
        <v>198</v>
      </c>
      <c r="D40" s="10" t="s">
        <v>16</v>
      </c>
      <c r="E40" s="24">
        <v>45670191</v>
      </c>
      <c r="F40" s="10" t="s">
        <v>623</v>
      </c>
      <c r="G40" s="10" t="s">
        <v>624</v>
      </c>
      <c r="H40" s="10" t="s">
        <v>625</v>
      </c>
      <c r="I40" s="24">
        <v>80853124</v>
      </c>
      <c r="J40" s="10" t="s">
        <v>626</v>
      </c>
      <c r="K40" s="26" t="s">
        <v>627</v>
      </c>
      <c r="L40" s="10" t="s">
        <v>84</v>
      </c>
      <c r="M40" s="11">
        <v>45352</v>
      </c>
      <c r="N40" s="10" t="s">
        <v>307</v>
      </c>
      <c r="O40" s="10" t="s">
        <v>465</v>
      </c>
      <c r="P40" s="67">
        <v>40390987</v>
      </c>
      <c r="Q40" s="10" t="s">
        <v>309</v>
      </c>
      <c r="R40" s="10" t="s">
        <v>17</v>
      </c>
      <c r="S40" s="10">
        <v>349</v>
      </c>
      <c r="T40" s="11">
        <v>45344</v>
      </c>
      <c r="U40" s="10">
        <v>1389</v>
      </c>
      <c r="V40" s="11">
        <v>45352</v>
      </c>
      <c r="W40" s="10" t="s">
        <v>466</v>
      </c>
      <c r="X40" s="10" t="s">
        <v>154</v>
      </c>
      <c r="Y40" s="10" t="s">
        <v>17</v>
      </c>
      <c r="Z40" s="10" t="s">
        <v>17</v>
      </c>
      <c r="AA40" s="10" t="s">
        <v>17</v>
      </c>
      <c r="AB40" s="68">
        <v>45352</v>
      </c>
      <c r="AC40" s="68">
        <v>45473</v>
      </c>
      <c r="AD40" s="10">
        <v>0</v>
      </c>
      <c r="AE40" s="10" t="s">
        <v>17</v>
      </c>
      <c r="AF40" s="10" t="s">
        <v>17</v>
      </c>
      <c r="AG40" s="10" t="s">
        <v>17</v>
      </c>
      <c r="AH40" s="10" t="s">
        <v>17</v>
      </c>
      <c r="AI40" s="10" t="s">
        <v>17</v>
      </c>
      <c r="AJ40" s="11">
        <v>45367</v>
      </c>
      <c r="AK40" s="10" t="s">
        <v>628</v>
      </c>
      <c r="AL40" s="10" t="s">
        <v>17</v>
      </c>
      <c r="AM40" s="10" t="s">
        <v>17</v>
      </c>
      <c r="AN40" s="10" t="s">
        <v>17</v>
      </c>
      <c r="AO40" s="10" t="s">
        <v>17</v>
      </c>
      <c r="AP40" s="10">
        <v>0</v>
      </c>
      <c r="AQ40" s="10">
        <v>0</v>
      </c>
      <c r="AR40" s="10">
        <v>0</v>
      </c>
      <c r="AS40" s="24">
        <f t="shared" si="1"/>
        <v>0</v>
      </c>
      <c r="AT40" s="24">
        <f t="shared" si="2"/>
        <v>45670191</v>
      </c>
      <c r="AU40" s="10" t="s">
        <v>293</v>
      </c>
      <c r="AV40" s="60">
        <v>45355</v>
      </c>
      <c r="AW40" s="10">
        <f t="shared" si="9"/>
        <v>2</v>
      </c>
      <c r="AX40" s="1" t="s">
        <v>312</v>
      </c>
      <c r="AY40" s="38">
        <v>45372</v>
      </c>
      <c r="AZ40" s="1" t="s">
        <v>13</v>
      </c>
      <c r="BA40" s="1" t="s">
        <v>56</v>
      </c>
      <c r="BB40" s="38">
        <v>45355</v>
      </c>
      <c r="BC40" s="70">
        <f>IF(BB40="","",(NETWORKDAYS(M40,BB40,BF40:BF84)))</f>
        <v>2</v>
      </c>
      <c r="BD40" s="1" t="s">
        <v>459</v>
      </c>
      <c r="BE40" s="7"/>
      <c r="BF40" s="7"/>
      <c r="BG40" s="72">
        <f t="shared" si="5"/>
        <v>3</v>
      </c>
    </row>
    <row r="41" spans="1:59" ht="101.25" customHeight="1">
      <c r="A41" s="65" t="s">
        <v>630</v>
      </c>
      <c r="B41" s="10" t="s">
        <v>175</v>
      </c>
      <c r="C41" s="10" t="s">
        <v>631</v>
      </c>
      <c r="D41" s="10" t="s">
        <v>16</v>
      </c>
      <c r="E41" s="24">
        <v>24914792</v>
      </c>
      <c r="F41" s="10" t="s">
        <v>632</v>
      </c>
      <c r="G41" s="10" t="s">
        <v>633</v>
      </c>
      <c r="H41" s="10" t="s">
        <v>634</v>
      </c>
      <c r="I41" s="24">
        <v>79694514</v>
      </c>
      <c r="J41" s="10" t="s">
        <v>635</v>
      </c>
      <c r="K41" s="26" t="s">
        <v>636</v>
      </c>
      <c r="L41" s="10" t="s">
        <v>84</v>
      </c>
      <c r="M41" s="11">
        <v>45352</v>
      </c>
      <c r="N41" s="10" t="s">
        <v>637</v>
      </c>
      <c r="O41" s="10" t="s">
        <v>638</v>
      </c>
      <c r="P41" s="67">
        <v>86062346</v>
      </c>
      <c r="Q41" s="10" t="s">
        <v>290</v>
      </c>
      <c r="R41" s="10" t="s">
        <v>17</v>
      </c>
      <c r="S41" s="10">
        <v>308</v>
      </c>
      <c r="T41" s="11">
        <v>45342</v>
      </c>
      <c r="U41" s="10">
        <v>1388</v>
      </c>
      <c r="V41" s="11">
        <v>45352</v>
      </c>
      <c r="W41" s="10" t="s">
        <v>639</v>
      </c>
      <c r="X41" s="10" t="s">
        <v>154</v>
      </c>
      <c r="Y41" s="4" t="s">
        <v>640</v>
      </c>
      <c r="Z41" s="6">
        <v>45359</v>
      </c>
      <c r="AA41" s="6">
        <v>45359</v>
      </c>
      <c r="AB41" s="68">
        <v>45362</v>
      </c>
      <c r="AC41" s="68">
        <v>45483</v>
      </c>
      <c r="AD41" s="10">
        <v>0</v>
      </c>
      <c r="AE41" s="10" t="s">
        <v>17</v>
      </c>
      <c r="AF41" s="10" t="s">
        <v>17</v>
      </c>
      <c r="AG41" s="10" t="s">
        <v>17</v>
      </c>
      <c r="AH41" s="10" t="s">
        <v>17</v>
      </c>
      <c r="AI41" s="10" t="s">
        <v>17</v>
      </c>
      <c r="AJ41" s="78" t="s">
        <v>641</v>
      </c>
      <c r="AK41" s="10" t="s">
        <v>1837</v>
      </c>
      <c r="AL41" s="10" t="s">
        <v>17</v>
      </c>
      <c r="AM41" s="10" t="s">
        <v>17</v>
      </c>
      <c r="AN41" s="10" t="s">
        <v>17</v>
      </c>
      <c r="AO41" s="10" t="s">
        <v>17</v>
      </c>
      <c r="AP41" s="10">
        <v>0</v>
      </c>
      <c r="AQ41" s="10">
        <v>0</v>
      </c>
      <c r="AR41" s="10">
        <v>0</v>
      </c>
      <c r="AS41" s="24">
        <f t="shared" si="1"/>
        <v>0</v>
      </c>
      <c r="AT41" s="24">
        <f t="shared" si="2"/>
        <v>24914792</v>
      </c>
      <c r="AU41" s="10" t="s">
        <v>248</v>
      </c>
      <c r="AV41" s="60">
        <v>45394</v>
      </c>
      <c r="AW41" s="10">
        <f t="shared" si="9"/>
        <v>25</v>
      </c>
      <c r="AX41" s="1" t="s">
        <v>312</v>
      </c>
      <c r="AY41" s="38">
        <v>45428</v>
      </c>
      <c r="AZ41" s="1" t="s">
        <v>13</v>
      </c>
      <c r="BA41" s="1" t="s">
        <v>56</v>
      </c>
      <c r="BB41" s="38">
        <v>45359</v>
      </c>
      <c r="BC41" s="70">
        <f>IF(BB41="","",(NETWORKDAYS(M41,BB41,BF41:BF86)))</f>
        <v>6</v>
      </c>
      <c r="BD41" s="1" t="s">
        <v>642</v>
      </c>
      <c r="BE41" s="7"/>
      <c r="BF41" s="7"/>
      <c r="BG41" s="72">
        <f t="shared" si="5"/>
        <v>3</v>
      </c>
    </row>
    <row r="42" spans="1:59" ht="81" customHeight="1">
      <c r="A42" s="65" t="s">
        <v>385</v>
      </c>
      <c r="B42" s="10" t="s">
        <v>175</v>
      </c>
      <c r="C42" s="10" t="s">
        <v>643</v>
      </c>
      <c r="D42" s="10" t="s">
        <v>43</v>
      </c>
      <c r="E42" s="24">
        <v>636335840</v>
      </c>
      <c r="F42" s="10" t="s">
        <v>604</v>
      </c>
      <c r="G42" s="10" t="s">
        <v>108</v>
      </c>
      <c r="H42" s="10" t="s">
        <v>605</v>
      </c>
      <c r="I42" s="24">
        <v>79521692</v>
      </c>
      <c r="J42" s="10" t="s">
        <v>644</v>
      </c>
      <c r="K42" s="26" t="s">
        <v>606</v>
      </c>
      <c r="L42" s="10" t="s">
        <v>93</v>
      </c>
      <c r="M42" s="11">
        <v>45355</v>
      </c>
      <c r="N42" s="10" t="s">
        <v>524</v>
      </c>
      <c r="O42" s="10" t="s">
        <v>555</v>
      </c>
      <c r="P42" s="67">
        <v>40384755</v>
      </c>
      <c r="Q42" s="10" t="s">
        <v>109</v>
      </c>
      <c r="R42" s="10" t="s">
        <v>17</v>
      </c>
      <c r="S42" s="10">
        <v>267</v>
      </c>
      <c r="T42" s="11">
        <v>45337</v>
      </c>
      <c r="U42" s="10">
        <v>1416</v>
      </c>
      <c r="V42" s="11">
        <v>45355</v>
      </c>
      <c r="W42" s="10" t="s">
        <v>645</v>
      </c>
      <c r="X42" s="10" t="s">
        <v>161</v>
      </c>
      <c r="Y42" s="4" t="s">
        <v>646</v>
      </c>
      <c r="Z42" s="6">
        <v>45356</v>
      </c>
      <c r="AA42" s="6">
        <v>45356</v>
      </c>
      <c r="AB42" s="68">
        <v>45356</v>
      </c>
      <c r="AC42" s="68">
        <v>45386</v>
      </c>
      <c r="AD42" s="10">
        <v>0</v>
      </c>
      <c r="AE42" s="10" t="s">
        <v>17</v>
      </c>
      <c r="AF42" s="10" t="s">
        <v>17</v>
      </c>
      <c r="AG42" s="10" t="s">
        <v>17</v>
      </c>
      <c r="AH42" s="10" t="s">
        <v>17</v>
      </c>
      <c r="AI42" s="10" t="s">
        <v>17</v>
      </c>
      <c r="AJ42" s="10" t="s">
        <v>17</v>
      </c>
      <c r="AK42" s="10" t="s">
        <v>17</v>
      </c>
      <c r="AL42" s="10" t="s">
        <v>17</v>
      </c>
      <c r="AM42" s="10" t="s">
        <v>17</v>
      </c>
      <c r="AN42" s="10" t="s">
        <v>17</v>
      </c>
      <c r="AO42" s="10" t="s">
        <v>17</v>
      </c>
      <c r="AP42" s="10">
        <v>0</v>
      </c>
      <c r="AQ42" s="10">
        <v>0</v>
      </c>
      <c r="AR42" s="10">
        <v>0</v>
      </c>
      <c r="AS42" s="24">
        <f t="shared" si="1"/>
        <v>0</v>
      </c>
      <c r="AT42" s="24">
        <f t="shared" si="2"/>
        <v>636335840</v>
      </c>
      <c r="AU42" s="10" t="s">
        <v>293</v>
      </c>
      <c r="AV42" s="60">
        <v>45366</v>
      </c>
      <c r="AW42" s="10">
        <f t="shared" si="9"/>
        <v>9</v>
      </c>
      <c r="AX42" s="10" t="s">
        <v>294</v>
      </c>
      <c r="AY42" s="38">
        <v>45372</v>
      </c>
      <c r="AZ42" s="1" t="s">
        <v>13</v>
      </c>
      <c r="BA42" s="1" t="s">
        <v>56</v>
      </c>
      <c r="BB42" s="38">
        <v>45357</v>
      </c>
      <c r="BC42" s="70">
        <f>IF(BB42="","",(NETWORKDAYS(M42,BB42,BF42:BF89)))</f>
        <v>3</v>
      </c>
      <c r="BD42" s="1" t="s">
        <v>647</v>
      </c>
      <c r="BE42" s="7"/>
      <c r="BF42" s="7"/>
      <c r="BG42" s="72">
        <f t="shared" si="5"/>
        <v>3</v>
      </c>
    </row>
    <row r="43" spans="1:59" ht="160.5" customHeight="1">
      <c r="A43" s="65" t="s">
        <v>387</v>
      </c>
      <c r="B43" s="10" t="s">
        <v>175</v>
      </c>
      <c r="C43" s="10" t="s">
        <v>414</v>
      </c>
      <c r="D43" s="10" t="s">
        <v>392</v>
      </c>
      <c r="E43" s="24" t="s">
        <v>64</v>
      </c>
      <c r="F43" s="10" t="s">
        <v>648</v>
      </c>
      <c r="G43" s="10" t="s">
        <v>649</v>
      </c>
      <c r="H43" s="10" t="s">
        <v>17</v>
      </c>
      <c r="I43" s="24" t="s">
        <v>17</v>
      </c>
      <c r="J43" s="10" t="s">
        <v>650</v>
      </c>
      <c r="K43" s="26" t="s">
        <v>651</v>
      </c>
      <c r="L43" s="10" t="s">
        <v>420</v>
      </c>
      <c r="M43" s="10" t="s">
        <v>17</v>
      </c>
      <c r="N43" s="4" t="s">
        <v>53</v>
      </c>
      <c r="O43" s="10" t="s">
        <v>421</v>
      </c>
      <c r="P43" s="67">
        <v>52518905</v>
      </c>
      <c r="Q43" s="10" t="s">
        <v>652</v>
      </c>
      <c r="R43" s="10" t="s">
        <v>17</v>
      </c>
      <c r="S43" s="10" t="s">
        <v>17</v>
      </c>
      <c r="T43" s="10" t="s">
        <v>17</v>
      </c>
      <c r="U43" s="10" t="s">
        <v>17</v>
      </c>
      <c r="V43" s="10" t="s">
        <v>17</v>
      </c>
      <c r="W43" s="10" t="s">
        <v>17</v>
      </c>
      <c r="X43" s="10" t="s">
        <v>17</v>
      </c>
      <c r="Y43" s="10" t="s">
        <v>17</v>
      </c>
      <c r="Z43" s="10" t="s">
        <v>17</v>
      </c>
      <c r="AA43" s="10" t="s">
        <v>17</v>
      </c>
      <c r="AB43" s="10" t="s">
        <v>17</v>
      </c>
      <c r="AC43" s="10" t="s">
        <v>17</v>
      </c>
      <c r="AD43" s="10" t="e">
        <f t="shared" ref="AD43:AD48" ca="1" si="18">IF(AC43="","",AC43-TODAY())</f>
        <v>#VALUE!</v>
      </c>
      <c r="AE43" s="10" t="s">
        <v>17</v>
      </c>
      <c r="AF43" s="10" t="s">
        <v>17</v>
      </c>
      <c r="AG43" s="10" t="s">
        <v>17</v>
      </c>
      <c r="AH43" s="10" t="s">
        <v>17</v>
      </c>
      <c r="AI43" s="10" t="s">
        <v>17</v>
      </c>
      <c r="AJ43" s="10" t="s">
        <v>17</v>
      </c>
      <c r="AK43" s="10" t="s">
        <v>17</v>
      </c>
      <c r="AL43" s="10" t="s">
        <v>17</v>
      </c>
      <c r="AM43" s="10" t="s">
        <v>17</v>
      </c>
      <c r="AN43" s="10" t="s">
        <v>17</v>
      </c>
      <c r="AO43" s="10" t="s">
        <v>17</v>
      </c>
      <c r="AP43" s="10">
        <v>0</v>
      </c>
      <c r="AQ43" s="10">
        <v>0</v>
      </c>
      <c r="AR43" s="10">
        <v>0</v>
      </c>
      <c r="AS43" s="24">
        <f t="shared" si="1"/>
        <v>0</v>
      </c>
      <c r="AT43" s="24" t="e">
        <f t="shared" si="2"/>
        <v>#VALUE!</v>
      </c>
      <c r="AU43" s="10" t="s">
        <v>248</v>
      </c>
      <c r="AV43" s="60">
        <v>45366</v>
      </c>
      <c r="AW43" s="10" t="e">
        <f t="shared" si="9"/>
        <v>#VALUE!</v>
      </c>
      <c r="AX43" s="10" t="s">
        <v>294</v>
      </c>
      <c r="AY43" s="10" t="s">
        <v>59</v>
      </c>
      <c r="AZ43" s="10" t="s">
        <v>95</v>
      </c>
      <c r="BA43" s="31" t="s">
        <v>85</v>
      </c>
      <c r="BB43" s="31" t="s">
        <v>59</v>
      </c>
      <c r="BC43" s="74" t="s">
        <v>59</v>
      </c>
      <c r="BD43" s="31" t="s">
        <v>59</v>
      </c>
      <c r="BE43" s="7"/>
      <c r="BF43" s="7"/>
      <c r="BG43" s="72" t="e">
        <f t="shared" si="5"/>
        <v>#VALUE!</v>
      </c>
    </row>
    <row r="44" spans="1:59" ht="65.25" customHeight="1">
      <c r="A44" s="65" t="s">
        <v>653</v>
      </c>
      <c r="B44" s="10" t="s">
        <v>175</v>
      </c>
      <c r="C44" s="10" t="s">
        <v>654</v>
      </c>
      <c r="D44" s="10" t="s">
        <v>25</v>
      </c>
      <c r="E44" s="24">
        <v>50000000</v>
      </c>
      <c r="F44" s="10" t="s">
        <v>655</v>
      </c>
      <c r="G44" s="10" t="s">
        <v>656</v>
      </c>
      <c r="H44" s="10" t="s">
        <v>657</v>
      </c>
      <c r="I44" s="24">
        <v>16693765</v>
      </c>
      <c r="J44" s="10" t="s">
        <v>658</v>
      </c>
      <c r="K44" s="26" t="s">
        <v>659</v>
      </c>
      <c r="L44" s="10" t="s">
        <v>660</v>
      </c>
      <c r="M44" s="11">
        <v>45358</v>
      </c>
      <c r="N44" s="10" t="s">
        <v>307</v>
      </c>
      <c r="O44" s="10" t="s">
        <v>465</v>
      </c>
      <c r="P44" s="67">
        <v>40390987</v>
      </c>
      <c r="Q44" s="10" t="s">
        <v>309</v>
      </c>
      <c r="R44" s="10" t="s">
        <v>17</v>
      </c>
      <c r="S44" s="10">
        <v>350</v>
      </c>
      <c r="T44" s="11">
        <v>45344</v>
      </c>
      <c r="U44" s="10">
        <v>1517</v>
      </c>
      <c r="V44" s="11">
        <v>45358</v>
      </c>
      <c r="W44" s="10" t="s">
        <v>661</v>
      </c>
      <c r="X44" s="10" t="s">
        <v>154</v>
      </c>
      <c r="Y44" s="10" t="s">
        <v>17</v>
      </c>
      <c r="Z44" s="10" t="s">
        <v>17</v>
      </c>
      <c r="AA44" s="10" t="s">
        <v>17</v>
      </c>
      <c r="AB44" s="68">
        <v>45358</v>
      </c>
      <c r="AC44" s="68">
        <v>45602</v>
      </c>
      <c r="AD44" s="10">
        <f t="shared" ca="1" si="18"/>
        <v>-642</v>
      </c>
      <c r="AE44" s="10" t="s">
        <v>17</v>
      </c>
      <c r="AF44" s="10" t="s">
        <v>17</v>
      </c>
      <c r="AG44" s="10" t="s">
        <v>17</v>
      </c>
      <c r="AH44" s="10" t="s">
        <v>17</v>
      </c>
      <c r="AI44" s="10" t="s">
        <v>17</v>
      </c>
      <c r="AJ44" s="10" t="s">
        <v>17</v>
      </c>
      <c r="AK44" s="10" t="s">
        <v>17</v>
      </c>
      <c r="AL44" s="10" t="s">
        <v>17</v>
      </c>
      <c r="AM44" s="10" t="s">
        <v>17</v>
      </c>
      <c r="AN44" s="10" t="s">
        <v>17</v>
      </c>
      <c r="AO44" s="10" t="s">
        <v>17</v>
      </c>
      <c r="AP44" s="10">
        <v>0</v>
      </c>
      <c r="AQ44" s="10">
        <v>0</v>
      </c>
      <c r="AR44" s="10">
        <v>0</v>
      </c>
      <c r="AS44" s="24">
        <f t="shared" si="1"/>
        <v>0</v>
      </c>
      <c r="AT44" s="24">
        <f t="shared" si="2"/>
        <v>50000000</v>
      </c>
      <c r="AU44" s="10" t="s">
        <v>293</v>
      </c>
      <c r="AV44" s="60">
        <v>45363</v>
      </c>
      <c r="AW44" s="10">
        <f t="shared" si="9"/>
        <v>4</v>
      </c>
      <c r="AX44" s="17"/>
      <c r="AY44" s="10" t="s">
        <v>95</v>
      </c>
      <c r="AZ44" s="10" t="s">
        <v>95</v>
      </c>
      <c r="BA44" s="31" t="s">
        <v>107</v>
      </c>
      <c r="BB44" s="37">
        <v>45362</v>
      </c>
      <c r="BC44" s="74">
        <f>IF(BB44="","",(NETWORKDAYS(M44,BB44,BF44:BF95)))</f>
        <v>3</v>
      </c>
      <c r="BD44" s="31" t="s">
        <v>190</v>
      </c>
      <c r="BE44" s="7"/>
      <c r="BF44" s="7"/>
      <c r="BG44" s="72">
        <f t="shared" si="5"/>
        <v>3</v>
      </c>
    </row>
    <row r="45" spans="1:59" ht="63.75" customHeight="1">
      <c r="A45" s="65" t="s">
        <v>391</v>
      </c>
      <c r="B45" s="10" t="s">
        <v>175</v>
      </c>
      <c r="C45" s="10" t="s">
        <v>662</v>
      </c>
      <c r="D45" s="10" t="s">
        <v>43</v>
      </c>
      <c r="E45" s="24">
        <v>35000000</v>
      </c>
      <c r="F45" s="10" t="s">
        <v>663</v>
      </c>
      <c r="G45" s="10" t="s">
        <v>664</v>
      </c>
      <c r="H45" s="10" t="s">
        <v>665</v>
      </c>
      <c r="I45" s="24">
        <v>31415977</v>
      </c>
      <c r="J45" s="10" t="s">
        <v>666</v>
      </c>
      <c r="K45" s="26" t="s">
        <v>667</v>
      </c>
      <c r="L45" s="10" t="s">
        <v>668</v>
      </c>
      <c r="M45" s="11">
        <v>45362</v>
      </c>
      <c r="N45" s="10" t="s">
        <v>618</v>
      </c>
      <c r="O45" s="10" t="s">
        <v>619</v>
      </c>
      <c r="P45" s="67">
        <v>1121822030</v>
      </c>
      <c r="Q45" s="10" t="s">
        <v>669</v>
      </c>
      <c r="R45" s="10" t="s">
        <v>17</v>
      </c>
      <c r="S45" s="10">
        <v>341</v>
      </c>
      <c r="T45" s="11">
        <v>45344</v>
      </c>
      <c r="U45" s="10">
        <v>1590</v>
      </c>
      <c r="V45" s="11">
        <v>45362</v>
      </c>
      <c r="W45" s="10" t="s">
        <v>670</v>
      </c>
      <c r="X45" s="10" t="s">
        <v>154</v>
      </c>
      <c r="Y45" s="10" t="s">
        <v>17</v>
      </c>
      <c r="Z45" s="10" t="s">
        <v>17</v>
      </c>
      <c r="AA45" s="10" t="s">
        <v>17</v>
      </c>
      <c r="AB45" s="68">
        <v>45363</v>
      </c>
      <c r="AC45" s="68">
        <v>45657</v>
      </c>
      <c r="AD45" s="10">
        <f t="shared" ca="1" si="18"/>
        <v>-587</v>
      </c>
      <c r="AE45" s="10" t="s">
        <v>17</v>
      </c>
      <c r="AF45" s="10" t="s">
        <v>17</v>
      </c>
      <c r="AG45" s="10" t="s">
        <v>17</v>
      </c>
      <c r="AH45" s="10" t="s">
        <v>17</v>
      </c>
      <c r="AI45" s="10" t="s">
        <v>17</v>
      </c>
      <c r="AJ45" s="10" t="s">
        <v>17</v>
      </c>
      <c r="AK45" s="10" t="s">
        <v>17</v>
      </c>
      <c r="AL45" s="10" t="s">
        <v>17</v>
      </c>
      <c r="AM45" s="10" t="s">
        <v>17</v>
      </c>
      <c r="AN45" s="10" t="s">
        <v>17</v>
      </c>
      <c r="AO45" s="10" t="s">
        <v>17</v>
      </c>
      <c r="AP45" s="10">
        <v>0</v>
      </c>
      <c r="AQ45" s="10">
        <v>0</v>
      </c>
      <c r="AR45" s="10">
        <v>0</v>
      </c>
      <c r="AS45" s="24">
        <f t="shared" si="1"/>
        <v>0</v>
      </c>
      <c r="AT45" s="24">
        <f t="shared" si="2"/>
        <v>35000000</v>
      </c>
      <c r="AU45" s="10" t="s">
        <v>335</v>
      </c>
      <c r="AV45" s="60">
        <v>45392</v>
      </c>
      <c r="AW45" s="10">
        <f t="shared" si="9"/>
        <v>22</v>
      </c>
      <c r="AX45" s="10" t="s">
        <v>294</v>
      </c>
      <c r="AY45" s="31" t="s">
        <v>95</v>
      </c>
      <c r="AZ45" s="31" t="s">
        <v>95</v>
      </c>
      <c r="BA45" s="31" t="s">
        <v>347</v>
      </c>
      <c r="BB45" s="37">
        <v>45366</v>
      </c>
      <c r="BC45" s="74">
        <f t="shared" ref="BC45:BC46" si="19">IF(BB45="","",(NETWORKDAYS(M45,BB45,BF45:BF98)))</f>
        <v>5</v>
      </c>
      <c r="BD45" s="31" t="s">
        <v>190</v>
      </c>
      <c r="BE45" s="7"/>
      <c r="BF45" s="7"/>
      <c r="BG45" s="72">
        <f t="shared" si="5"/>
        <v>3</v>
      </c>
    </row>
    <row r="46" spans="1:59" ht="73.5" customHeight="1">
      <c r="A46" s="65" t="s">
        <v>444</v>
      </c>
      <c r="B46" s="10" t="s">
        <v>175</v>
      </c>
      <c r="C46" s="10" t="s">
        <v>673</v>
      </c>
      <c r="D46" s="10" t="s">
        <v>37</v>
      </c>
      <c r="E46" s="24">
        <v>57715318</v>
      </c>
      <c r="F46" s="10" t="s">
        <v>47</v>
      </c>
      <c r="G46" s="10" t="s">
        <v>113</v>
      </c>
      <c r="H46" s="10" t="s">
        <v>374</v>
      </c>
      <c r="I46" s="24">
        <v>79664774</v>
      </c>
      <c r="J46" s="10" t="s">
        <v>674</v>
      </c>
      <c r="K46" s="26" t="s">
        <v>675</v>
      </c>
      <c r="L46" s="10" t="s">
        <v>120</v>
      </c>
      <c r="M46" s="11">
        <v>45362</v>
      </c>
      <c r="N46" s="10" t="s">
        <v>307</v>
      </c>
      <c r="O46" s="10" t="s">
        <v>676</v>
      </c>
      <c r="P46" s="67">
        <v>40390987</v>
      </c>
      <c r="Q46" s="10" t="s">
        <v>309</v>
      </c>
      <c r="R46" s="10" t="s">
        <v>17</v>
      </c>
      <c r="S46" s="10">
        <v>383</v>
      </c>
      <c r="T46" s="11">
        <v>45349</v>
      </c>
      <c r="U46" s="10">
        <v>1592</v>
      </c>
      <c r="V46" s="11">
        <v>45362</v>
      </c>
      <c r="W46" s="10" t="s">
        <v>1839</v>
      </c>
      <c r="X46" s="10" t="s">
        <v>154</v>
      </c>
      <c r="Y46" s="10" t="s">
        <v>17</v>
      </c>
      <c r="Z46" s="10" t="s">
        <v>17</v>
      </c>
      <c r="AA46" s="10" t="s">
        <v>17</v>
      </c>
      <c r="AB46" s="68">
        <v>45362</v>
      </c>
      <c r="AC46" s="68">
        <v>45606</v>
      </c>
      <c r="AD46" s="10">
        <f t="shared" ca="1" si="18"/>
        <v>-638</v>
      </c>
      <c r="AE46" s="10" t="s">
        <v>17</v>
      </c>
      <c r="AF46" s="10" t="s">
        <v>17</v>
      </c>
      <c r="AG46" s="10" t="s">
        <v>17</v>
      </c>
      <c r="AH46" s="10" t="s">
        <v>17</v>
      </c>
      <c r="AI46" s="10" t="s">
        <v>17</v>
      </c>
      <c r="AJ46" s="10" t="s">
        <v>17</v>
      </c>
      <c r="AK46" s="10" t="s">
        <v>17</v>
      </c>
      <c r="AL46" s="10" t="s">
        <v>17</v>
      </c>
      <c r="AM46" s="10" t="s">
        <v>17</v>
      </c>
      <c r="AN46" s="10" t="s">
        <v>17</v>
      </c>
      <c r="AO46" s="10" t="s">
        <v>17</v>
      </c>
      <c r="AP46" s="10">
        <v>0</v>
      </c>
      <c r="AQ46" s="10">
        <v>0</v>
      </c>
      <c r="AR46" s="10">
        <v>0</v>
      </c>
      <c r="AS46" s="24">
        <f t="shared" si="1"/>
        <v>0</v>
      </c>
      <c r="AT46" s="24">
        <f t="shared" si="2"/>
        <v>57715318</v>
      </c>
      <c r="AU46" s="10" t="s">
        <v>138</v>
      </c>
      <c r="AV46" s="60">
        <v>45383</v>
      </c>
      <c r="AW46" s="10">
        <f t="shared" si="9"/>
        <v>16</v>
      </c>
      <c r="AX46" s="10" t="s">
        <v>294</v>
      </c>
      <c r="AY46" s="38">
        <v>45455</v>
      </c>
      <c r="AZ46" s="1" t="s">
        <v>13</v>
      </c>
      <c r="BA46" s="1" t="s">
        <v>56</v>
      </c>
      <c r="BB46" s="38">
        <v>45363</v>
      </c>
      <c r="BC46" s="70">
        <f t="shared" si="19"/>
        <v>2</v>
      </c>
      <c r="BD46" s="1" t="s">
        <v>432</v>
      </c>
      <c r="BE46" s="7"/>
      <c r="BF46" s="7"/>
      <c r="BG46" s="72">
        <f t="shared" si="5"/>
        <v>3</v>
      </c>
    </row>
    <row r="47" spans="1:59" ht="88.5" customHeight="1">
      <c r="A47" s="65" t="s">
        <v>460</v>
      </c>
      <c r="B47" s="10" t="s">
        <v>173</v>
      </c>
      <c r="C47" s="10" t="s">
        <v>679</v>
      </c>
      <c r="D47" s="10" t="s">
        <v>31</v>
      </c>
      <c r="E47" s="24">
        <v>497431391</v>
      </c>
      <c r="F47" s="10" t="s">
        <v>681</v>
      </c>
      <c r="G47" s="10" t="s">
        <v>682</v>
      </c>
      <c r="H47" s="10" t="s">
        <v>263</v>
      </c>
      <c r="I47" s="24">
        <v>1121825118</v>
      </c>
      <c r="J47" s="10">
        <v>3134494357</v>
      </c>
      <c r="K47" s="26" t="s">
        <v>683</v>
      </c>
      <c r="L47" s="10" t="s">
        <v>21</v>
      </c>
      <c r="M47" s="11">
        <v>45362</v>
      </c>
      <c r="N47" s="10" t="s">
        <v>548</v>
      </c>
      <c r="O47" s="10" t="s">
        <v>297</v>
      </c>
      <c r="P47" s="67">
        <v>17346234</v>
      </c>
      <c r="Q47" s="10" t="s">
        <v>298</v>
      </c>
      <c r="R47" s="10" t="s">
        <v>684</v>
      </c>
      <c r="S47" s="10">
        <v>190</v>
      </c>
      <c r="T47" s="11">
        <v>45330</v>
      </c>
      <c r="U47" s="10">
        <v>1594</v>
      </c>
      <c r="V47" s="11">
        <v>45362</v>
      </c>
      <c r="W47" s="10" t="s">
        <v>536</v>
      </c>
      <c r="X47" s="10" t="s">
        <v>154</v>
      </c>
      <c r="Y47" s="4" t="s">
        <v>685</v>
      </c>
      <c r="Z47" s="79">
        <v>45362</v>
      </c>
      <c r="AA47" s="6">
        <v>45364</v>
      </c>
      <c r="AB47" s="68">
        <v>45364</v>
      </c>
      <c r="AC47" s="68">
        <v>45547</v>
      </c>
      <c r="AD47" s="10">
        <f t="shared" ca="1" si="18"/>
        <v>-697</v>
      </c>
      <c r="AE47" s="10" t="s">
        <v>17</v>
      </c>
      <c r="AF47" s="10" t="s">
        <v>17</v>
      </c>
      <c r="AG47" s="10" t="s">
        <v>17</v>
      </c>
      <c r="AH47" s="10" t="s">
        <v>17</v>
      </c>
      <c r="AI47" s="10" t="s">
        <v>17</v>
      </c>
      <c r="AJ47" s="10" t="s">
        <v>17</v>
      </c>
      <c r="AK47" s="10" t="s">
        <v>17</v>
      </c>
      <c r="AL47" s="10" t="s">
        <v>17</v>
      </c>
      <c r="AM47" s="10" t="s">
        <v>17</v>
      </c>
      <c r="AN47" s="10" t="s">
        <v>17</v>
      </c>
      <c r="AO47" s="10" t="s">
        <v>17</v>
      </c>
      <c r="AP47" s="10">
        <v>0</v>
      </c>
      <c r="AQ47" s="10">
        <v>0</v>
      </c>
      <c r="AR47" s="10">
        <v>0</v>
      </c>
      <c r="AS47" s="24">
        <f t="shared" si="1"/>
        <v>0</v>
      </c>
      <c r="AT47" s="24">
        <f t="shared" si="2"/>
        <v>497431391</v>
      </c>
      <c r="AU47" s="10" t="s">
        <v>293</v>
      </c>
      <c r="AV47" s="60">
        <v>45370</v>
      </c>
      <c r="AW47" s="10">
        <f t="shared" si="9"/>
        <v>5</v>
      </c>
      <c r="AX47" s="10" t="s">
        <v>294</v>
      </c>
      <c r="AY47" s="31" t="s">
        <v>95</v>
      </c>
      <c r="AZ47" s="31" t="s">
        <v>95</v>
      </c>
      <c r="BA47" s="31" t="s">
        <v>347</v>
      </c>
      <c r="BB47" s="37">
        <v>45365</v>
      </c>
      <c r="BC47" s="74">
        <f t="shared" ref="BC47:BC50" si="20">IF(BB47="","",(NETWORKDAYS(M47,BB47,BF47:BF104)))</f>
        <v>4</v>
      </c>
      <c r="BD47" s="31" t="s">
        <v>190</v>
      </c>
      <c r="BE47" s="7"/>
      <c r="BF47" s="7"/>
      <c r="BG47" s="72">
        <f t="shared" si="5"/>
        <v>3</v>
      </c>
    </row>
    <row r="48" spans="1:59" ht="146.25" customHeight="1">
      <c r="A48" s="65" t="s">
        <v>467</v>
      </c>
      <c r="B48" s="10" t="s">
        <v>175</v>
      </c>
      <c r="C48" s="10" t="s">
        <v>687</v>
      </c>
      <c r="D48" s="10" t="s">
        <v>392</v>
      </c>
      <c r="E48" s="24" t="s">
        <v>64</v>
      </c>
      <c r="F48" s="10" t="s">
        <v>688</v>
      </c>
      <c r="G48" s="10" t="s">
        <v>689</v>
      </c>
      <c r="H48" s="10" t="s">
        <v>17</v>
      </c>
      <c r="I48" s="10" t="s">
        <v>17</v>
      </c>
      <c r="J48" s="10" t="s">
        <v>690</v>
      </c>
      <c r="K48" s="26" t="s">
        <v>691</v>
      </c>
      <c r="L48" s="10" t="s">
        <v>420</v>
      </c>
      <c r="M48" s="11">
        <v>45362</v>
      </c>
      <c r="N48" s="4" t="s">
        <v>53</v>
      </c>
      <c r="O48" s="10" t="s">
        <v>421</v>
      </c>
      <c r="P48" s="67" t="s">
        <v>692</v>
      </c>
      <c r="Q48" s="10" t="s">
        <v>693</v>
      </c>
      <c r="R48" s="10" t="s">
        <v>17</v>
      </c>
      <c r="S48" s="10" t="s">
        <v>17</v>
      </c>
      <c r="T48" s="10" t="s">
        <v>17</v>
      </c>
      <c r="U48" s="10" t="s">
        <v>17</v>
      </c>
      <c r="V48" s="10" t="s">
        <v>17</v>
      </c>
      <c r="W48" s="10" t="s">
        <v>17</v>
      </c>
      <c r="X48" s="10" t="s">
        <v>17</v>
      </c>
      <c r="Y48" s="10" t="s">
        <v>17</v>
      </c>
      <c r="Z48" s="10" t="s">
        <v>17</v>
      </c>
      <c r="AA48" s="10" t="s">
        <v>17</v>
      </c>
      <c r="AB48" s="68"/>
      <c r="AC48" s="68"/>
      <c r="AD48" s="10" t="str">
        <f t="shared" ca="1" si="18"/>
        <v/>
      </c>
      <c r="AE48" s="10"/>
      <c r="AF48" s="10"/>
      <c r="AG48" s="10"/>
      <c r="AH48" s="10"/>
      <c r="AI48" s="10"/>
      <c r="AJ48" s="10"/>
      <c r="AK48" s="10"/>
      <c r="AL48" s="10"/>
      <c r="AM48" s="10"/>
      <c r="AN48" s="10"/>
      <c r="AO48" s="10"/>
      <c r="AP48" s="10"/>
      <c r="AQ48" s="10"/>
      <c r="AR48" s="10"/>
      <c r="AS48" s="24">
        <f t="shared" si="1"/>
        <v>0</v>
      </c>
      <c r="AT48" s="24">
        <v>0</v>
      </c>
      <c r="AU48" s="10" t="s">
        <v>248</v>
      </c>
      <c r="AV48" s="60"/>
      <c r="AW48" s="10" t="str">
        <f t="shared" si="9"/>
        <v/>
      </c>
      <c r="AX48" s="10"/>
      <c r="AY48" s="31" t="s">
        <v>95</v>
      </c>
      <c r="AZ48" s="31" t="s">
        <v>95</v>
      </c>
      <c r="BA48" s="31"/>
      <c r="BB48" s="31" t="s">
        <v>17</v>
      </c>
      <c r="BC48" s="74" t="e">
        <f t="shared" si="20"/>
        <v>#VALUE!</v>
      </c>
      <c r="BD48" s="17"/>
      <c r="BE48" s="7"/>
      <c r="BF48" s="7"/>
      <c r="BG48" s="72">
        <f t="shared" si="5"/>
        <v>3</v>
      </c>
    </row>
    <row r="49" spans="1:59" ht="63" customHeight="1">
      <c r="A49" s="65" t="s">
        <v>702</v>
      </c>
      <c r="B49" s="10" t="s">
        <v>175</v>
      </c>
      <c r="C49" s="10" t="s">
        <v>703</v>
      </c>
      <c r="D49" s="10" t="s">
        <v>16</v>
      </c>
      <c r="E49" s="24">
        <v>3484891</v>
      </c>
      <c r="F49" s="10" t="s">
        <v>704</v>
      </c>
      <c r="G49" s="10" t="s">
        <v>705</v>
      </c>
      <c r="H49" s="10" t="s">
        <v>706</v>
      </c>
      <c r="I49" s="24">
        <v>52345080</v>
      </c>
      <c r="J49" s="10">
        <v>3112275188</v>
      </c>
      <c r="K49" s="26" t="s">
        <v>707</v>
      </c>
      <c r="L49" s="10" t="s">
        <v>93</v>
      </c>
      <c r="M49" s="11">
        <v>45363</v>
      </c>
      <c r="N49" s="10" t="s">
        <v>708</v>
      </c>
      <c r="O49" s="10" t="s">
        <v>709</v>
      </c>
      <c r="P49" s="67">
        <v>52518173</v>
      </c>
      <c r="Q49" s="10" t="s">
        <v>700</v>
      </c>
      <c r="R49" s="10" t="s">
        <v>17</v>
      </c>
      <c r="S49" s="10">
        <v>370</v>
      </c>
      <c r="T49" s="11">
        <v>45348</v>
      </c>
      <c r="U49" s="10">
        <v>1624</v>
      </c>
      <c r="V49" s="11">
        <v>45363</v>
      </c>
      <c r="W49" s="10" t="s">
        <v>710</v>
      </c>
      <c r="X49" s="10" t="s">
        <v>161</v>
      </c>
      <c r="Y49" s="10" t="s">
        <v>17</v>
      </c>
      <c r="Z49" s="10" t="s">
        <v>17</v>
      </c>
      <c r="AA49" s="10" t="s">
        <v>17</v>
      </c>
      <c r="AB49" s="68">
        <v>45365</v>
      </c>
      <c r="AC49" s="68">
        <v>45395</v>
      </c>
      <c r="AD49" s="10">
        <v>0</v>
      </c>
      <c r="AE49" s="10" t="s">
        <v>17</v>
      </c>
      <c r="AF49" s="10" t="s">
        <v>17</v>
      </c>
      <c r="AG49" s="10" t="s">
        <v>17</v>
      </c>
      <c r="AH49" s="10" t="s">
        <v>17</v>
      </c>
      <c r="AI49" s="10" t="s">
        <v>17</v>
      </c>
      <c r="AJ49" s="10" t="s">
        <v>17</v>
      </c>
      <c r="AK49" s="10" t="s">
        <v>17</v>
      </c>
      <c r="AL49" s="10" t="s">
        <v>17</v>
      </c>
      <c r="AM49" s="10" t="s">
        <v>17</v>
      </c>
      <c r="AN49" s="10" t="s">
        <v>17</v>
      </c>
      <c r="AO49" s="10" t="s">
        <v>17</v>
      </c>
      <c r="AP49" s="10">
        <v>0</v>
      </c>
      <c r="AQ49" s="10">
        <v>0</v>
      </c>
      <c r="AR49" s="10">
        <v>0</v>
      </c>
      <c r="AS49" s="24">
        <f t="shared" si="1"/>
        <v>0</v>
      </c>
      <c r="AT49" s="24">
        <f t="shared" ref="AT49:AT115" si="21">E49+AS49</f>
        <v>3484891</v>
      </c>
      <c r="AU49" s="10" t="s">
        <v>248</v>
      </c>
      <c r="AV49" s="60">
        <v>45390</v>
      </c>
      <c r="AW49" s="10">
        <f t="shared" si="9"/>
        <v>18</v>
      </c>
      <c r="AX49" s="38" t="s">
        <v>294</v>
      </c>
      <c r="AY49" s="38">
        <v>45391</v>
      </c>
      <c r="AZ49" s="1" t="s">
        <v>13</v>
      </c>
      <c r="BA49" s="1" t="s">
        <v>56</v>
      </c>
      <c r="BB49" s="38">
        <v>45364</v>
      </c>
      <c r="BC49" s="70">
        <f t="shared" si="20"/>
        <v>2</v>
      </c>
      <c r="BD49" s="1" t="s">
        <v>558</v>
      </c>
      <c r="BE49" s="7"/>
      <c r="BF49" s="7"/>
      <c r="BG49" s="72">
        <f t="shared" si="5"/>
        <v>3</v>
      </c>
    </row>
    <row r="50" spans="1:59" ht="68.25" customHeight="1">
      <c r="A50" s="65" t="s">
        <v>711</v>
      </c>
      <c r="B50" s="10" t="s">
        <v>175</v>
      </c>
      <c r="C50" s="10" t="s">
        <v>712</v>
      </c>
      <c r="D50" s="10" t="s">
        <v>43</v>
      </c>
      <c r="E50" s="24">
        <v>126390840</v>
      </c>
      <c r="F50" s="10" t="s">
        <v>40</v>
      </c>
      <c r="G50" s="10" t="s">
        <v>80</v>
      </c>
      <c r="H50" s="10" t="s">
        <v>528</v>
      </c>
      <c r="I50" s="24">
        <v>79706143</v>
      </c>
      <c r="J50" s="10" t="s">
        <v>713</v>
      </c>
      <c r="K50" s="26" t="s">
        <v>714</v>
      </c>
      <c r="L50" s="10" t="s">
        <v>199</v>
      </c>
      <c r="M50" s="11">
        <v>45363</v>
      </c>
      <c r="N50" s="10" t="s">
        <v>307</v>
      </c>
      <c r="O50" s="10" t="s">
        <v>676</v>
      </c>
      <c r="P50" s="67">
        <v>40390987</v>
      </c>
      <c r="Q50" s="10" t="s">
        <v>309</v>
      </c>
      <c r="R50" s="10" t="s">
        <v>17</v>
      </c>
      <c r="S50" s="10">
        <v>505</v>
      </c>
      <c r="T50" s="11">
        <v>45358</v>
      </c>
      <c r="U50" s="10">
        <v>1623</v>
      </c>
      <c r="V50" s="11">
        <v>45363</v>
      </c>
      <c r="W50" s="10" t="s">
        <v>715</v>
      </c>
      <c r="X50" s="10" t="s">
        <v>154</v>
      </c>
      <c r="Y50" s="10" t="s">
        <v>716</v>
      </c>
      <c r="Z50" s="11">
        <v>45363</v>
      </c>
      <c r="AA50" s="11">
        <v>45363</v>
      </c>
      <c r="AB50" s="68">
        <v>45364</v>
      </c>
      <c r="AC50" s="68">
        <v>45394</v>
      </c>
      <c r="AD50" s="10">
        <v>0</v>
      </c>
      <c r="AE50" s="10" t="s">
        <v>17</v>
      </c>
      <c r="AF50" s="10" t="s">
        <v>17</v>
      </c>
      <c r="AG50" s="10" t="s">
        <v>17</v>
      </c>
      <c r="AH50" s="10" t="s">
        <v>17</v>
      </c>
      <c r="AI50" s="10" t="s">
        <v>17</v>
      </c>
      <c r="AJ50" s="10" t="s">
        <v>17</v>
      </c>
      <c r="AK50" s="10" t="s">
        <v>17</v>
      </c>
      <c r="AL50" s="10" t="s">
        <v>17</v>
      </c>
      <c r="AM50" s="10" t="s">
        <v>17</v>
      </c>
      <c r="AN50" s="10" t="s">
        <v>17</v>
      </c>
      <c r="AO50" s="10" t="s">
        <v>17</v>
      </c>
      <c r="AP50" s="10">
        <v>0</v>
      </c>
      <c r="AQ50" s="10">
        <v>0</v>
      </c>
      <c r="AR50" s="10">
        <v>0</v>
      </c>
      <c r="AS50" s="24">
        <v>0</v>
      </c>
      <c r="AT50" s="24">
        <f t="shared" si="21"/>
        <v>126390840</v>
      </c>
      <c r="AU50" s="10" t="s">
        <v>335</v>
      </c>
      <c r="AV50" s="60">
        <v>45366</v>
      </c>
      <c r="AW50" s="10">
        <f t="shared" si="9"/>
        <v>3</v>
      </c>
      <c r="AX50" s="38" t="s">
        <v>294</v>
      </c>
      <c r="AY50" s="38">
        <v>45384</v>
      </c>
      <c r="AZ50" s="1" t="s">
        <v>13</v>
      </c>
      <c r="BA50" s="1" t="s">
        <v>56</v>
      </c>
      <c r="BB50" s="38">
        <v>45364</v>
      </c>
      <c r="BC50" s="70">
        <f t="shared" si="20"/>
        <v>2</v>
      </c>
      <c r="BD50" s="1" t="s">
        <v>432</v>
      </c>
      <c r="BE50" s="7"/>
      <c r="BF50" s="7"/>
      <c r="BG50" s="72">
        <f t="shared" si="5"/>
        <v>3</v>
      </c>
    </row>
    <row r="51" spans="1:59" ht="114.75" customHeight="1">
      <c r="A51" s="65" t="s">
        <v>719</v>
      </c>
      <c r="B51" s="10" t="s">
        <v>175</v>
      </c>
      <c r="C51" s="10" t="s">
        <v>720</v>
      </c>
      <c r="D51" s="10" t="s">
        <v>16</v>
      </c>
      <c r="E51" s="24">
        <v>250974196</v>
      </c>
      <c r="F51" s="10" t="s">
        <v>721</v>
      </c>
      <c r="G51" s="10" t="s">
        <v>722</v>
      </c>
      <c r="H51" s="10" t="s">
        <v>723</v>
      </c>
      <c r="I51" s="24">
        <v>80133112</v>
      </c>
      <c r="J51" s="10" t="s">
        <v>724</v>
      </c>
      <c r="K51" s="26" t="s">
        <v>725</v>
      </c>
      <c r="L51" s="10" t="s">
        <v>46</v>
      </c>
      <c r="M51" s="11">
        <v>45363</v>
      </c>
      <c r="N51" s="10" t="s">
        <v>726</v>
      </c>
      <c r="O51" s="10" t="s">
        <v>727</v>
      </c>
      <c r="P51" s="67">
        <v>79740745</v>
      </c>
      <c r="Q51" s="10" t="s">
        <v>728</v>
      </c>
      <c r="R51" s="10" t="s">
        <v>17</v>
      </c>
      <c r="S51" s="10" t="s">
        <v>729</v>
      </c>
      <c r="T51" s="11">
        <v>45350</v>
      </c>
      <c r="U51" s="4" t="s">
        <v>730</v>
      </c>
      <c r="V51" s="6">
        <v>45364</v>
      </c>
      <c r="W51" s="10" t="s">
        <v>1840</v>
      </c>
      <c r="X51" s="10" t="s">
        <v>578</v>
      </c>
      <c r="Y51" s="4">
        <v>73291</v>
      </c>
      <c r="Z51" s="6">
        <v>45393</v>
      </c>
      <c r="AA51" s="6">
        <v>45418</v>
      </c>
      <c r="AB51" s="68">
        <v>45418</v>
      </c>
      <c r="AC51" s="68">
        <v>45601</v>
      </c>
      <c r="AD51" s="10">
        <f ca="1">IF(AC51="","",AC51-TODAY())</f>
        <v>-643</v>
      </c>
      <c r="AE51" s="10"/>
      <c r="AF51" s="10"/>
      <c r="AG51" s="10"/>
      <c r="AH51" s="10"/>
      <c r="AI51" s="10"/>
      <c r="AJ51" s="10"/>
      <c r="AK51" s="10"/>
      <c r="AL51" s="10"/>
      <c r="AM51" s="10"/>
      <c r="AN51" s="10"/>
      <c r="AO51" s="10"/>
      <c r="AP51" s="10"/>
      <c r="AQ51" s="10"/>
      <c r="AR51" s="10"/>
      <c r="AS51" s="24">
        <f>AP51+AQ51+AR51</f>
        <v>0</v>
      </c>
      <c r="AT51" s="24">
        <f t="shared" si="21"/>
        <v>250974196</v>
      </c>
      <c r="AU51" s="10" t="s">
        <v>248</v>
      </c>
      <c r="AV51" s="11">
        <v>45439</v>
      </c>
      <c r="AW51" s="10">
        <f t="shared" si="9"/>
        <v>16</v>
      </c>
      <c r="AX51" s="10" t="s">
        <v>294</v>
      </c>
      <c r="AY51" s="31" t="s">
        <v>95</v>
      </c>
      <c r="AZ51" s="31" t="s">
        <v>95</v>
      </c>
      <c r="BA51" s="31"/>
      <c r="BB51" s="37">
        <v>45363</v>
      </c>
      <c r="BC51" s="74">
        <f>IF(BB51="","",(NETWORKDAYS(M51,BB51,BF51:BF106)))</f>
        <v>1</v>
      </c>
      <c r="BD51" s="31" t="s">
        <v>733</v>
      </c>
      <c r="BE51" s="7"/>
      <c r="BF51" s="7"/>
      <c r="BG51" s="72">
        <f t="shared" si="5"/>
        <v>3</v>
      </c>
    </row>
    <row r="52" spans="1:59" ht="94.5" customHeight="1">
      <c r="A52" s="65" t="s">
        <v>734</v>
      </c>
      <c r="B52" s="10" t="s">
        <v>175</v>
      </c>
      <c r="C52" s="10" t="s">
        <v>735</v>
      </c>
      <c r="D52" s="10" t="s">
        <v>16</v>
      </c>
      <c r="E52" s="24">
        <v>1304518</v>
      </c>
      <c r="F52" s="10" t="s">
        <v>99</v>
      </c>
      <c r="G52" s="10" t="s">
        <v>100</v>
      </c>
      <c r="H52" s="10" t="s">
        <v>736</v>
      </c>
      <c r="I52" s="24">
        <v>51556786</v>
      </c>
      <c r="J52" s="10" t="s">
        <v>737</v>
      </c>
      <c r="K52" s="26" t="s">
        <v>738</v>
      </c>
      <c r="L52" s="10" t="s">
        <v>141</v>
      </c>
      <c r="M52" s="11">
        <v>45364</v>
      </c>
      <c r="N52" s="10" t="s">
        <v>739</v>
      </c>
      <c r="O52" s="10" t="s">
        <v>740</v>
      </c>
      <c r="P52" s="24">
        <v>79740745</v>
      </c>
      <c r="Q52" s="10" t="s">
        <v>214</v>
      </c>
      <c r="R52" s="10" t="s">
        <v>17</v>
      </c>
      <c r="S52" s="10" t="s">
        <v>741</v>
      </c>
      <c r="T52" s="11">
        <v>45352</v>
      </c>
      <c r="U52" s="10" t="s">
        <v>742</v>
      </c>
      <c r="V52" s="11">
        <v>45365</v>
      </c>
      <c r="W52" s="10" t="s">
        <v>743</v>
      </c>
      <c r="X52" s="10" t="s">
        <v>578</v>
      </c>
      <c r="Y52" s="10" t="s">
        <v>17</v>
      </c>
      <c r="Z52" s="10" t="s">
        <v>17</v>
      </c>
      <c r="AA52" s="10" t="s">
        <v>17</v>
      </c>
      <c r="AB52" s="68">
        <v>45365</v>
      </c>
      <c r="AC52" s="68">
        <v>45395</v>
      </c>
      <c r="AD52" s="10">
        <v>0</v>
      </c>
      <c r="AE52" s="10" t="s">
        <v>17</v>
      </c>
      <c r="AF52" s="10" t="s">
        <v>17</v>
      </c>
      <c r="AG52" s="10" t="s">
        <v>17</v>
      </c>
      <c r="AH52" s="10" t="s">
        <v>17</v>
      </c>
      <c r="AI52" s="10" t="s">
        <v>17</v>
      </c>
      <c r="AJ52" s="10" t="s">
        <v>17</v>
      </c>
      <c r="AK52" s="10" t="s">
        <v>17</v>
      </c>
      <c r="AL52" s="10" t="s">
        <v>17</v>
      </c>
      <c r="AM52" s="10" t="s">
        <v>17</v>
      </c>
      <c r="AN52" s="10" t="s">
        <v>17</v>
      </c>
      <c r="AO52" s="10" t="s">
        <v>17</v>
      </c>
      <c r="AP52" s="10">
        <v>0</v>
      </c>
      <c r="AQ52" s="10">
        <v>0</v>
      </c>
      <c r="AR52" s="10">
        <v>0</v>
      </c>
      <c r="AS52" s="24">
        <v>0</v>
      </c>
      <c r="AT52" s="24">
        <f t="shared" si="21"/>
        <v>1304518</v>
      </c>
      <c r="AU52" s="10" t="s">
        <v>335</v>
      </c>
      <c r="AV52" s="60">
        <v>45372</v>
      </c>
      <c r="AW52" s="10">
        <f t="shared" si="9"/>
        <v>6</v>
      </c>
      <c r="AX52" s="1" t="s">
        <v>312</v>
      </c>
      <c r="AY52" s="38">
        <v>45394</v>
      </c>
      <c r="AZ52" s="1" t="s">
        <v>13</v>
      </c>
      <c r="BA52" s="1" t="s">
        <v>56</v>
      </c>
      <c r="BB52" s="38">
        <v>45364</v>
      </c>
      <c r="BC52" s="70">
        <f>IF(BB52="","",(NETWORKDAYS(M52,BB52,BF52:BF108)))</f>
        <v>1</v>
      </c>
      <c r="BD52" s="1" t="s">
        <v>432</v>
      </c>
      <c r="BE52" s="7"/>
      <c r="BF52" s="7"/>
      <c r="BG52" s="72">
        <f t="shared" si="5"/>
        <v>3</v>
      </c>
    </row>
    <row r="53" spans="1:59" ht="75.75" customHeight="1">
      <c r="A53" s="65" t="s">
        <v>744</v>
      </c>
      <c r="B53" s="10" t="s">
        <v>175</v>
      </c>
      <c r="C53" s="10" t="s">
        <v>745</v>
      </c>
      <c r="D53" s="10" t="s">
        <v>35</v>
      </c>
      <c r="E53" s="24">
        <v>132000000</v>
      </c>
      <c r="F53" s="10" t="s">
        <v>746</v>
      </c>
      <c r="G53" s="10" t="s">
        <v>747</v>
      </c>
      <c r="H53" s="10" t="s">
        <v>748</v>
      </c>
      <c r="I53" s="24">
        <v>31860463</v>
      </c>
      <c r="J53" s="10" t="s">
        <v>749</v>
      </c>
      <c r="K53" s="75" t="s">
        <v>750</v>
      </c>
      <c r="L53" s="10" t="s">
        <v>19</v>
      </c>
      <c r="M53" s="11">
        <v>45365</v>
      </c>
      <c r="N53" s="10" t="s">
        <v>1645</v>
      </c>
      <c r="O53" s="10" t="s">
        <v>754</v>
      </c>
      <c r="P53" s="67">
        <v>17413048</v>
      </c>
      <c r="Q53" s="10" t="s">
        <v>755</v>
      </c>
      <c r="R53" s="10" t="s">
        <v>17</v>
      </c>
      <c r="S53" s="10" t="s">
        <v>17</v>
      </c>
      <c r="T53" s="10" t="s">
        <v>17</v>
      </c>
      <c r="U53" s="10" t="s">
        <v>17</v>
      </c>
      <c r="V53" s="10" t="s">
        <v>17</v>
      </c>
      <c r="W53" s="10" t="s">
        <v>17</v>
      </c>
      <c r="X53" s="10" t="s">
        <v>17</v>
      </c>
      <c r="Y53" s="10" t="s">
        <v>17</v>
      </c>
      <c r="Z53" s="10" t="s">
        <v>17</v>
      </c>
      <c r="AA53" s="10" t="s">
        <v>17</v>
      </c>
      <c r="AB53" s="68">
        <v>45357</v>
      </c>
      <c r="AC53" s="68">
        <v>45721</v>
      </c>
      <c r="AD53" s="10">
        <f t="shared" ref="AD53:AD54" ca="1" si="22">IF(AC53="","",AC53-TODAY())</f>
        <v>-523</v>
      </c>
      <c r="AE53" s="10" t="s">
        <v>17</v>
      </c>
      <c r="AF53" s="10" t="s">
        <v>17</v>
      </c>
      <c r="AG53" s="10" t="s">
        <v>17</v>
      </c>
      <c r="AH53" s="10" t="s">
        <v>17</v>
      </c>
      <c r="AI53" s="10" t="s">
        <v>17</v>
      </c>
      <c r="AJ53" s="10" t="s">
        <v>17</v>
      </c>
      <c r="AK53" s="10" t="s">
        <v>17</v>
      </c>
      <c r="AL53" s="10" t="s">
        <v>17</v>
      </c>
      <c r="AM53" s="10" t="s">
        <v>17</v>
      </c>
      <c r="AN53" s="10" t="s">
        <v>17</v>
      </c>
      <c r="AO53" s="10" t="s">
        <v>17</v>
      </c>
      <c r="AP53" s="10">
        <v>0</v>
      </c>
      <c r="AQ53" s="10">
        <v>0</v>
      </c>
      <c r="AR53" s="10">
        <v>0</v>
      </c>
      <c r="AS53" s="24">
        <f t="shared" ref="AS53:AS57" si="23">AP53+AQ53+AR53</f>
        <v>0</v>
      </c>
      <c r="AT53" s="24">
        <f t="shared" si="21"/>
        <v>132000000</v>
      </c>
      <c r="AU53" s="10" t="s">
        <v>293</v>
      </c>
      <c r="AV53" s="60">
        <v>45483</v>
      </c>
      <c r="AW53" s="10">
        <f t="shared" si="9"/>
        <v>91</v>
      </c>
      <c r="AX53" s="10" t="s">
        <v>294</v>
      </c>
      <c r="AY53" s="31" t="s">
        <v>95</v>
      </c>
      <c r="AZ53" s="31" t="s">
        <v>95</v>
      </c>
      <c r="BA53" s="31" t="s">
        <v>1841</v>
      </c>
      <c r="BB53" s="17" t="s">
        <v>17</v>
      </c>
      <c r="BC53" s="74" t="s">
        <v>17</v>
      </c>
      <c r="BD53" s="17" t="s">
        <v>17</v>
      </c>
      <c r="BE53" s="7"/>
      <c r="BF53" s="7"/>
      <c r="BG53" s="72">
        <f t="shared" si="5"/>
        <v>3</v>
      </c>
    </row>
    <row r="54" spans="1:59" ht="174" customHeight="1">
      <c r="A54" s="65" t="s">
        <v>756</v>
      </c>
      <c r="B54" s="10" t="s">
        <v>175</v>
      </c>
      <c r="C54" s="10" t="s">
        <v>757</v>
      </c>
      <c r="D54" s="10" t="s">
        <v>392</v>
      </c>
      <c r="E54" s="24" t="s">
        <v>64</v>
      </c>
      <c r="F54" s="10" t="s">
        <v>759</v>
      </c>
      <c r="G54" s="10" t="s">
        <v>760</v>
      </c>
      <c r="H54" s="10" t="s">
        <v>17</v>
      </c>
      <c r="I54" s="10" t="s">
        <v>17</v>
      </c>
      <c r="J54" s="10" t="s">
        <v>761</v>
      </c>
      <c r="K54" s="26" t="s">
        <v>762</v>
      </c>
      <c r="L54" s="10" t="s">
        <v>420</v>
      </c>
      <c r="M54" s="11">
        <v>45369</v>
      </c>
      <c r="N54" s="4" t="s">
        <v>53</v>
      </c>
      <c r="O54" s="10" t="s">
        <v>421</v>
      </c>
      <c r="P54" s="67">
        <v>52518905</v>
      </c>
      <c r="Q54" s="10" t="s">
        <v>652</v>
      </c>
      <c r="R54" s="10" t="s">
        <v>17</v>
      </c>
      <c r="S54" s="10" t="s">
        <v>17</v>
      </c>
      <c r="T54" s="10" t="s">
        <v>17</v>
      </c>
      <c r="U54" s="10" t="s">
        <v>17</v>
      </c>
      <c r="V54" s="10" t="s">
        <v>17</v>
      </c>
      <c r="W54" s="10" t="s">
        <v>17</v>
      </c>
      <c r="X54" s="10" t="s">
        <v>154</v>
      </c>
      <c r="Y54" s="10" t="s">
        <v>17</v>
      </c>
      <c r="Z54" s="10" t="s">
        <v>17</v>
      </c>
      <c r="AA54" s="10" t="s">
        <v>17</v>
      </c>
      <c r="AB54" s="76" t="s">
        <v>17</v>
      </c>
      <c r="AC54" s="76" t="s">
        <v>17</v>
      </c>
      <c r="AD54" s="10" t="e">
        <f t="shared" ca="1" si="22"/>
        <v>#VALUE!</v>
      </c>
      <c r="AE54" s="10" t="s">
        <v>17</v>
      </c>
      <c r="AF54" s="10" t="s">
        <v>17</v>
      </c>
      <c r="AG54" s="10" t="s">
        <v>17</v>
      </c>
      <c r="AH54" s="10" t="s">
        <v>17</v>
      </c>
      <c r="AI54" s="10" t="s">
        <v>17</v>
      </c>
      <c r="AJ54" s="10" t="s">
        <v>17</v>
      </c>
      <c r="AK54" s="10" t="s">
        <v>17</v>
      </c>
      <c r="AL54" s="10" t="s">
        <v>17</v>
      </c>
      <c r="AM54" s="10" t="s">
        <v>17</v>
      </c>
      <c r="AN54" s="10" t="s">
        <v>17</v>
      </c>
      <c r="AO54" s="10" t="s">
        <v>17</v>
      </c>
      <c r="AP54" s="10">
        <v>0</v>
      </c>
      <c r="AQ54" s="10">
        <v>0</v>
      </c>
      <c r="AR54" s="10">
        <v>0</v>
      </c>
      <c r="AS54" s="24">
        <f t="shared" si="23"/>
        <v>0</v>
      </c>
      <c r="AT54" s="24" t="e">
        <f t="shared" si="21"/>
        <v>#VALUE!</v>
      </c>
      <c r="AU54" s="10" t="s">
        <v>248</v>
      </c>
      <c r="AV54" s="60"/>
      <c r="AW54" s="10" t="str">
        <f t="shared" si="9"/>
        <v/>
      </c>
      <c r="AX54" s="10" t="s">
        <v>294</v>
      </c>
      <c r="AY54" s="31" t="s">
        <v>95</v>
      </c>
      <c r="AZ54" s="31" t="s">
        <v>95</v>
      </c>
      <c r="BA54" s="31" t="s">
        <v>763</v>
      </c>
      <c r="BB54" s="31" t="s">
        <v>17</v>
      </c>
      <c r="BC54" s="74" t="s">
        <v>17</v>
      </c>
      <c r="BD54" s="31" t="s">
        <v>17</v>
      </c>
      <c r="BE54" s="7"/>
      <c r="BF54" s="7"/>
      <c r="BG54" s="72">
        <f t="shared" si="5"/>
        <v>3</v>
      </c>
    </row>
    <row r="55" spans="1:59" ht="66.75" customHeight="1">
      <c r="A55" s="65" t="s">
        <v>764</v>
      </c>
      <c r="B55" s="10" t="s">
        <v>175</v>
      </c>
      <c r="C55" s="10" t="s">
        <v>765</v>
      </c>
      <c r="D55" s="10" t="s">
        <v>16</v>
      </c>
      <c r="E55" s="24">
        <v>440738511</v>
      </c>
      <c r="F55" s="10" t="s">
        <v>766</v>
      </c>
      <c r="G55" s="10" t="s">
        <v>767</v>
      </c>
      <c r="H55" s="10" t="s">
        <v>768</v>
      </c>
      <c r="I55" s="24">
        <v>1319219805</v>
      </c>
      <c r="J55" s="10" t="s">
        <v>769</v>
      </c>
      <c r="K55" s="26" t="s">
        <v>770</v>
      </c>
      <c r="L55" s="10" t="s">
        <v>771</v>
      </c>
      <c r="M55" s="11">
        <v>45369</v>
      </c>
      <c r="N55" s="10" t="s">
        <v>307</v>
      </c>
      <c r="O55" s="10" t="s">
        <v>676</v>
      </c>
      <c r="P55" s="67">
        <v>40390987</v>
      </c>
      <c r="Q55" s="10" t="s">
        <v>309</v>
      </c>
      <c r="R55" s="10" t="s">
        <v>17</v>
      </c>
      <c r="S55" s="10" t="s">
        <v>772</v>
      </c>
      <c r="T55" s="11">
        <v>45352</v>
      </c>
      <c r="U55" s="10" t="s">
        <v>773</v>
      </c>
      <c r="V55" s="10" t="s">
        <v>775</v>
      </c>
      <c r="W55" s="10" t="s">
        <v>776</v>
      </c>
      <c r="X55" s="10" t="s">
        <v>161</v>
      </c>
      <c r="Y55" s="10" t="s">
        <v>777</v>
      </c>
      <c r="Z55" s="11">
        <v>45369</v>
      </c>
      <c r="AA55" s="11">
        <v>45369</v>
      </c>
      <c r="AB55" s="68">
        <v>45370</v>
      </c>
      <c r="AC55" s="68">
        <v>45519</v>
      </c>
      <c r="AD55" s="10">
        <v>0</v>
      </c>
      <c r="AE55" s="10" t="s">
        <v>17</v>
      </c>
      <c r="AF55" s="10" t="s">
        <v>17</v>
      </c>
      <c r="AG55" s="10" t="s">
        <v>17</v>
      </c>
      <c r="AH55" s="10" t="s">
        <v>17</v>
      </c>
      <c r="AI55" s="10" t="s">
        <v>17</v>
      </c>
      <c r="AJ55" s="10" t="s">
        <v>17</v>
      </c>
      <c r="AK55" s="10" t="s">
        <v>17</v>
      </c>
      <c r="AL55" s="10" t="s">
        <v>17</v>
      </c>
      <c r="AM55" s="10" t="s">
        <v>17</v>
      </c>
      <c r="AN55" s="10" t="s">
        <v>17</v>
      </c>
      <c r="AO55" s="10" t="s">
        <v>17</v>
      </c>
      <c r="AP55" s="10">
        <v>0</v>
      </c>
      <c r="AQ55" s="10">
        <v>0</v>
      </c>
      <c r="AR55" s="10">
        <v>0</v>
      </c>
      <c r="AS55" s="24">
        <f t="shared" si="23"/>
        <v>0</v>
      </c>
      <c r="AT55" s="24">
        <f t="shared" si="21"/>
        <v>440738511</v>
      </c>
      <c r="AU55" s="10" t="s">
        <v>311</v>
      </c>
      <c r="AV55" s="60">
        <v>45373</v>
      </c>
      <c r="AW55" s="10">
        <f t="shared" si="9"/>
        <v>4</v>
      </c>
      <c r="AX55" s="10" t="s">
        <v>312</v>
      </c>
      <c r="AY55" s="38">
        <v>45463</v>
      </c>
      <c r="AZ55" s="31" t="s">
        <v>13</v>
      </c>
      <c r="BA55" s="1" t="s">
        <v>56</v>
      </c>
      <c r="BB55" s="31" t="s">
        <v>779</v>
      </c>
      <c r="BC55" s="74">
        <v>0</v>
      </c>
      <c r="BD55" s="10"/>
      <c r="BE55" s="7"/>
      <c r="BF55" s="7"/>
      <c r="BG55" s="72">
        <f t="shared" si="5"/>
        <v>3</v>
      </c>
    </row>
    <row r="56" spans="1:59" ht="89.25">
      <c r="A56" s="65" t="s">
        <v>780</v>
      </c>
      <c r="B56" s="10" t="s">
        <v>175</v>
      </c>
      <c r="C56" s="10" t="s">
        <v>765</v>
      </c>
      <c r="D56" s="10" t="s">
        <v>16</v>
      </c>
      <c r="E56" s="24">
        <v>538436587</v>
      </c>
      <c r="F56" s="10" t="s">
        <v>766</v>
      </c>
      <c r="G56" s="10" t="s">
        <v>767</v>
      </c>
      <c r="H56" s="10" t="s">
        <v>768</v>
      </c>
      <c r="I56" s="24">
        <v>1319219805</v>
      </c>
      <c r="J56" s="10" t="s">
        <v>769</v>
      </c>
      <c r="K56" s="81" t="s">
        <v>782</v>
      </c>
      <c r="L56" s="10" t="s">
        <v>771</v>
      </c>
      <c r="M56" s="11">
        <v>45369</v>
      </c>
      <c r="N56" s="10" t="s">
        <v>307</v>
      </c>
      <c r="O56" s="10" t="s">
        <v>676</v>
      </c>
      <c r="P56" s="67">
        <v>40390987</v>
      </c>
      <c r="Q56" s="10" t="s">
        <v>309</v>
      </c>
      <c r="R56" s="10" t="s">
        <v>17</v>
      </c>
      <c r="S56" s="10">
        <v>431</v>
      </c>
      <c r="T56" s="11">
        <v>45352</v>
      </c>
      <c r="U56" s="10">
        <v>1738</v>
      </c>
      <c r="V56" s="11">
        <v>45370</v>
      </c>
      <c r="W56" s="10" t="s">
        <v>784</v>
      </c>
      <c r="X56" s="10" t="s">
        <v>161</v>
      </c>
      <c r="Y56" s="10" t="s">
        <v>785</v>
      </c>
      <c r="Z56" s="11">
        <v>45369</v>
      </c>
      <c r="AA56" s="11">
        <v>45369</v>
      </c>
      <c r="AB56" s="68">
        <v>45370</v>
      </c>
      <c r="AC56" s="68">
        <v>45519</v>
      </c>
      <c r="AD56" s="10">
        <v>0</v>
      </c>
      <c r="AE56" s="10" t="s">
        <v>17</v>
      </c>
      <c r="AF56" s="10" t="s">
        <v>17</v>
      </c>
      <c r="AG56" s="10" t="s">
        <v>17</v>
      </c>
      <c r="AH56" s="10" t="s">
        <v>17</v>
      </c>
      <c r="AI56" s="10" t="s">
        <v>17</v>
      </c>
      <c r="AJ56" s="10" t="s">
        <v>17</v>
      </c>
      <c r="AK56" s="10" t="s">
        <v>17</v>
      </c>
      <c r="AL56" s="10" t="s">
        <v>17</v>
      </c>
      <c r="AM56" s="10" t="s">
        <v>17</v>
      </c>
      <c r="AN56" s="10" t="s">
        <v>17</v>
      </c>
      <c r="AO56" s="10" t="s">
        <v>17</v>
      </c>
      <c r="AP56" s="10">
        <v>0</v>
      </c>
      <c r="AQ56" s="10">
        <v>0</v>
      </c>
      <c r="AR56" s="10">
        <v>0</v>
      </c>
      <c r="AS56" s="24">
        <f t="shared" si="23"/>
        <v>0</v>
      </c>
      <c r="AT56" s="24">
        <f t="shared" si="21"/>
        <v>538436587</v>
      </c>
      <c r="AU56" s="10" t="s">
        <v>311</v>
      </c>
      <c r="AV56" s="60">
        <v>45373</v>
      </c>
      <c r="AW56" s="10">
        <f t="shared" si="9"/>
        <v>4</v>
      </c>
      <c r="AX56" s="10" t="s">
        <v>312</v>
      </c>
      <c r="AY56" s="38">
        <v>45519</v>
      </c>
      <c r="AZ56" s="31" t="s">
        <v>13</v>
      </c>
      <c r="BA56" s="1" t="s">
        <v>56</v>
      </c>
      <c r="BB56" s="31" t="s">
        <v>787</v>
      </c>
      <c r="BC56" s="74">
        <v>0</v>
      </c>
      <c r="BD56" s="10"/>
      <c r="BE56" s="7"/>
      <c r="BF56" s="7"/>
      <c r="BG56" s="72">
        <f t="shared" si="5"/>
        <v>3</v>
      </c>
    </row>
    <row r="57" spans="1:59" ht="65.25" customHeight="1">
      <c r="A57" s="65" t="s">
        <v>506</v>
      </c>
      <c r="B57" s="10" t="s">
        <v>175</v>
      </c>
      <c r="C57" s="10" t="s">
        <v>788</v>
      </c>
      <c r="D57" s="10" t="s">
        <v>43</v>
      </c>
      <c r="E57" s="24">
        <v>16449120</v>
      </c>
      <c r="F57" s="10" t="s">
        <v>789</v>
      </c>
      <c r="G57" s="24">
        <v>1032369162</v>
      </c>
      <c r="H57" s="10" t="s">
        <v>17</v>
      </c>
      <c r="I57" s="24" t="s">
        <v>17</v>
      </c>
      <c r="J57" s="10" t="s">
        <v>790</v>
      </c>
      <c r="K57" s="81" t="s">
        <v>791</v>
      </c>
      <c r="L57" s="10" t="s">
        <v>104</v>
      </c>
      <c r="M57" s="11">
        <v>45370</v>
      </c>
      <c r="N57" s="10" t="s">
        <v>792</v>
      </c>
      <c r="O57" s="10" t="s">
        <v>793</v>
      </c>
      <c r="P57" s="67">
        <v>35262313</v>
      </c>
      <c r="Q57" s="10" t="s">
        <v>794</v>
      </c>
      <c r="R57" s="10" t="s">
        <v>17</v>
      </c>
      <c r="S57" s="10">
        <v>320</v>
      </c>
      <c r="T57" s="11">
        <v>45343</v>
      </c>
      <c r="U57" s="10">
        <v>1736</v>
      </c>
      <c r="V57" s="11">
        <v>45370</v>
      </c>
      <c r="W57" s="10" t="s">
        <v>546</v>
      </c>
      <c r="X57" s="10" t="s">
        <v>161</v>
      </c>
      <c r="Y57" s="10" t="s">
        <v>795</v>
      </c>
      <c r="Z57" s="11">
        <v>45370</v>
      </c>
      <c r="AA57" s="11">
        <v>45370</v>
      </c>
      <c r="AB57" s="68">
        <v>45371</v>
      </c>
      <c r="AC57" s="68">
        <v>45645</v>
      </c>
      <c r="AD57" s="10">
        <f ca="1">IF(AC57="","",AC57-TODAY())</f>
        <v>-599</v>
      </c>
      <c r="AE57" s="10" t="s">
        <v>17</v>
      </c>
      <c r="AF57" s="10" t="s">
        <v>17</v>
      </c>
      <c r="AG57" s="10" t="s">
        <v>17</v>
      </c>
      <c r="AH57" s="11">
        <v>45412</v>
      </c>
      <c r="AI57" s="10" t="s">
        <v>796</v>
      </c>
      <c r="AJ57" s="10" t="s">
        <v>17</v>
      </c>
      <c r="AK57" s="10" t="s">
        <v>17</v>
      </c>
      <c r="AL57" s="10" t="s">
        <v>17</v>
      </c>
      <c r="AM57" s="10" t="s">
        <v>17</v>
      </c>
      <c r="AN57" s="10" t="s">
        <v>17</v>
      </c>
      <c r="AO57" s="10" t="s">
        <v>17</v>
      </c>
      <c r="AP57" s="24">
        <v>8204448</v>
      </c>
      <c r="AQ57" s="10">
        <v>0</v>
      </c>
      <c r="AR57" s="10">
        <v>0</v>
      </c>
      <c r="AS57" s="24">
        <f t="shared" si="23"/>
        <v>8204448</v>
      </c>
      <c r="AT57" s="24">
        <f t="shared" si="21"/>
        <v>24653568</v>
      </c>
      <c r="AU57" s="10" t="s">
        <v>335</v>
      </c>
      <c r="AV57" s="10" t="s">
        <v>1843</v>
      </c>
      <c r="AW57" s="10" t="e">
        <f t="shared" si="9"/>
        <v>#VALUE!</v>
      </c>
      <c r="AX57" s="10" t="s">
        <v>294</v>
      </c>
      <c r="AY57" s="31" t="s">
        <v>95</v>
      </c>
      <c r="AZ57" s="31" t="s">
        <v>95</v>
      </c>
      <c r="BA57" s="31" t="s">
        <v>347</v>
      </c>
      <c r="BB57" s="37">
        <v>45383</v>
      </c>
      <c r="BC57" s="74">
        <f t="shared" ref="BC57:BC58" si="24">IF(BB57="","",(NETWORKDAYS(M57,BB57,BF57:BF112)))</f>
        <v>10</v>
      </c>
      <c r="BD57" s="31" t="s">
        <v>190</v>
      </c>
      <c r="BE57" s="7"/>
      <c r="BF57" s="7"/>
      <c r="BG57" s="72">
        <f t="shared" si="5"/>
        <v>3</v>
      </c>
    </row>
    <row r="58" spans="1:59" ht="81.75" customHeight="1">
      <c r="A58" s="65" t="s">
        <v>511</v>
      </c>
      <c r="B58" s="10" t="s">
        <v>175</v>
      </c>
      <c r="C58" s="10" t="s">
        <v>798</v>
      </c>
      <c r="D58" s="10" t="s">
        <v>16</v>
      </c>
      <c r="E58" s="24">
        <v>36484131</v>
      </c>
      <c r="F58" s="10" t="s">
        <v>99</v>
      </c>
      <c r="G58" s="10" t="s">
        <v>100</v>
      </c>
      <c r="H58" s="10" t="s">
        <v>799</v>
      </c>
      <c r="I58" s="24">
        <v>51556786</v>
      </c>
      <c r="J58" s="10" t="s">
        <v>800</v>
      </c>
      <c r="K58" s="26" t="s">
        <v>133</v>
      </c>
      <c r="L58" s="10" t="s">
        <v>801</v>
      </c>
      <c r="M58" s="11">
        <v>45370</v>
      </c>
      <c r="N58" s="10" t="s">
        <v>1844</v>
      </c>
      <c r="O58" s="10" t="s">
        <v>802</v>
      </c>
      <c r="P58" s="67">
        <v>35262313</v>
      </c>
      <c r="Q58" s="10" t="s">
        <v>197</v>
      </c>
      <c r="R58" s="10" t="s">
        <v>17</v>
      </c>
      <c r="S58" s="10">
        <v>475</v>
      </c>
      <c r="T58" s="11">
        <v>45357</v>
      </c>
      <c r="U58" s="10">
        <v>1745</v>
      </c>
      <c r="V58" s="11">
        <v>45371</v>
      </c>
      <c r="W58" s="10" t="s">
        <v>546</v>
      </c>
      <c r="X58" s="10" t="s">
        <v>161</v>
      </c>
      <c r="Y58" s="10" t="s">
        <v>17</v>
      </c>
      <c r="Z58" s="10" t="s">
        <v>17</v>
      </c>
      <c r="AA58" s="10" t="s">
        <v>17</v>
      </c>
      <c r="AB58" s="68">
        <v>45371</v>
      </c>
      <c r="AC58" s="68">
        <v>45401</v>
      </c>
      <c r="AD58" s="10">
        <v>0</v>
      </c>
      <c r="AE58" s="10" t="s">
        <v>17</v>
      </c>
      <c r="AF58" s="10" t="s">
        <v>17</v>
      </c>
      <c r="AG58" s="10" t="s">
        <v>17</v>
      </c>
      <c r="AH58" s="10" t="s">
        <v>17</v>
      </c>
      <c r="AI58" s="10" t="s">
        <v>17</v>
      </c>
      <c r="AJ58" s="10" t="s">
        <v>17</v>
      </c>
      <c r="AK58" s="10" t="s">
        <v>17</v>
      </c>
      <c r="AL58" s="10" t="s">
        <v>17</v>
      </c>
      <c r="AM58" s="10" t="s">
        <v>17</v>
      </c>
      <c r="AN58" s="10" t="s">
        <v>17</v>
      </c>
      <c r="AO58" s="10" t="s">
        <v>17</v>
      </c>
      <c r="AP58" s="10">
        <v>0</v>
      </c>
      <c r="AQ58" s="10">
        <v>0</v>
      </c>
      <c r="AR58" s="10">
        <v>0</v>
      </c>
      <c r="AS58" s="24">
        <v>0</v>
      </c>
      <c r="AT58" s="24">
        <f t="shared" si="21"/>
        <v>36484131</v>
      </c>
      <c r="AU58" s="10" t="s">
        <v>138</v>
      </c>
      <c r="AV58" s="60">
        <v>45400</v>
      </c>
      <c r="AW58" s="10">
        <f t="shared" si="9"/>
        <v>22</v>
      </c>
      <c r="AX58" s="10" t="s">
        <v>312</v>
      </c>
      <c r="AY58" s="38">
        <v>45454</v>
      </c>
      <c r="AZ58" s="1" t="s">
        <v>13</v>
      </c>
      <c r="BA58" s="1" t="s">
        <v>56</v>
      </c>
      <c r="BB58" s="38">
        <v>45383</v>
      </c>
      <c r="BC58" s="70">
        <f t="shared" si="24"/>
        <v>10</v>
      </c>
      <c r="BD58" s="1" t="s">
        <v>806</v>
      </c>
      <c r="BE58" s="7"/>
      <c r="BF58" s="7"/>
      <c r="BG58" s="72">
        <f t="shared" si="5"/>
        <v>3</v>
      </c>
    </row>
    <row r="59" spans="1:59" ht="73.5" customHeight="1">
      <c r="A59" s="65" t="s">
        <v>515</v>
      </c>
      <c r="B59" s="10" t="s">
        <v>175</v>
      </c>
      <c r="C59" s="10" t="s">
        <v>807</v>
      </c>
      <c r="D59" s="10" t="s">
        <v>25</v>
      </c>
      <c r="E59" s="24">
        <v>53524800</v>
      </c>
      <c r="F59" s="10" t="s">
        <v>808</v>
      </c>
      <c r="G59" s="24">
        <v>17344612</v>
      </c>
      <c r="H59" s="10" t="s">
        <v>17</v>
      </c>
      <c r="I59" s="10" t="s">
        <v>17</v>
      </c>
      <c r="J59" s="10">
        <v>3105605107</v>
      </c>
      <c r="K59" s="26" t="s">
        <v>196</v>
      </c>
      <c r="L59" s="10" t="s">
        <v>809</v>
      </c>
      <c r="M59" s="11">
        <v>45371</v>
      </c>
      <c r="N59" s="10" t="s">
        <v>810</v>
      </c>
      <c r="O59" s="56" t="s">
        <v>811</v>
      </c>
      <c r="P59" s="57">
        <v>86062346</v>
      </c>
      <c r="Q59" s="56" t="s">
        <v>812</v>
      </c>
      <c r="R59" s="10" t="s">
        <v>17</v>
      </c>
      <c r="S59" s="10">
        <v>587</v>
      </c>
      <c r="T59" s="11">
        <v>45367</v>
      </c>
      <c r="U59" s="10">
        <v>1754</v>
      </c>
      <c r="V59" s="11">
        <v>45371</v>
      </c>
      <c r="W59" s="10" t="s">
        <v>813</v>
      </c>
      <c r="X59" s="10" t="s">
        <v>154</v>
      </c>
      <c r="Y59" s="10" t="s">
        <v>814</v>
      </c>
      <c r="Z59" s="11">
        <v>45372</v>
      </c>
      <c r="AA59" s="11">
        <v>45372</v>
      </c>
      <c r="AB59" s="68">
        <v>45372</v>
      </c>
      <c r="AC59" s="68">
        <v>45616</v>
      </c>
      <c r="AD59" s="10">
        <f ca="1">IF(AC59="","",AC59-TODAY())</f>
        <v>-628</v>
      </c>
      <c r="AE59" s="10" t="s">
        <v>17</v>
      </c>
      <c r="AF59" s="10" t="s">
        <v>17</v>
      </c>
      <c r="AG59" s="10" t="s">
        <v>17</v>
      </c>
      <c r="AH59" s="10" t="s">
        <v>17</v>
      </c>
      <c r="AI59" s="10" t="s">
        <v>17</v>
      </c>
      <c r="AJ59" s="10" t="s">
        <v>17</v>
      </c>
      <c r="AK59" s="10" t="s">
        <v>17</v>
      </c>
      <c r="AL59" s="10" t="s">
        <v>17</v>
      </c>
      <c r="AM59" s="10" t="s">
        <v>17</v>
      </c>
      <c r="AN59" s="10" t="s">
        <v>17</v>
      </c>
      <c r="AO59" s="10" t="s">
        <v>17</v>
      </c>
      <c r="AP59" s="10">
        <v>0</v>
      </c>
      <c r="AQ59" s="10">
        <v>0</v>
      </c>
      <c r="AR59" s="10">
        <v>0</v>
      </c>
      <c r="AS59" s="24">
        <f t="shared" ref="AS59:AS73" si="25">AP59+AQ59+AR59</f>
        <v>0</v>
      </c>
      <c r="AT59" s="24">
        <f t="shared" si="21"/>
        <v>53524800</v>
      </c>
      <c r="AU59" s="10" t="s">
        <v>335</v>
      </c>
      <c r="AV59" s="60">
        <v>45393</v>
      </c>
      <c r="AW59" s="10">
        <f t="shared" si="9"/>
        <v>16</v>
      </c>
      <c r="AX59" s="10" t="s">
        <v>312</v>
      </c>
      <c r="AY59" s="31" t="s">
        <v>95</v>
      </c>
      <c r="AZ59" s="31" t="s">
        <v>95</v>
      </c>
      <c r="BA59" s="31" t="s">
        <v>107</v>
      </c>
      <c r="BB59" s="37">
        <v>45386</v>
      </c>
      <c r="BC59" s="74">
        <f t="shared" ref="BC59:BC60" si="26">IF(BB59="","",(NETWORKDAYS(M59,BB59,BF59:BF115)))</f>
        <v>12</v>
      </c>
      <c r="BD59" s="31" t="s">
        <v>190</v>
      </c>
      <c r="BE59" s="7"/>
      <c r="BF59" s="7"/>
      <c r="BG59" s="72">
        <f t="shared" si="5"/>
        <v>3</v>
      </c>
    </row>
    <row r="60" spans="1:59" ht="82.5" customHeight="1">
      <c r="A60" s="65" t="s">
        <v>526</v>
      </c>
      <c r="B60" s="10" t="s">
        <v>175</v>
      </c>
      <c r="C60" s="10" t="s">
        <v>816</v>
      </c>
      <c r="D60" s="10" t="s">
        <v>16</v>
      </c>
      <c r="E60" s="24">
        <v>17695918</v>
      </c>
      <c r="F60" s="10" t="s">
        <v>817</v>
      </c>
      <c r="G60" s="10" t="s">
        <v>818</v>
      </c>
      <c r="H60" s="10" t="s">
        <v>592</v>
      </c>
      <c r="I60" s="24">
        <v>91071907</v>
      </c>
      <c r="J60" s="10" t="s">
        <v>819</v>
      </c>
      <c r="K60" s="26" t="s">
        <v>820</v>
      </c>
      <c r="L60" s="10" t="s">
        <v>141</v>
      </c>
      <c r="M60" s="11">
        <v>45371</v>
      </c>
      <c r="N60" s="10" t="s">
        <v>739</v>
      </c>
      <c r="O60" s="10" t="s">
        <v>821</v>
      </c>
      <c r="P60" s="67">
        <v>79740745</v>
      </c>
      <c r="Q60" s="10" t="s">
        <v>214</v>
      </c>
      <c r="R60" s="10" t="s">
        <v>17</v>
      </c>
      <c r="S60" s="4" t="s">
        <v>822</v>
      </c>
      <c r="T60" s="4" t="s">
        <v>823</v>
      </c>
      <c r="U60" s="9" t="s">
        <v>1845</v>
      </c>
      <c r="V60" s="6">
        <v>45372</v>
      </c>
      <c r="W60" s="10" t="s">
        <v>1846</v>
      </c>
      <c r="X60" s="10" t="s">
        <v>578</v>
      </c>
      <c r="Y60" s="10" t="s">
        <v>17</v>
      </c>
      <c r="Z60" s="10" t="s">
        <v>17</v>
      </c>
      <c r="AA60" s="10" t="s">
        <v>17</v>
      </c>
      <c r="AB60" s="68">
        <v>45372</v>
      </c>
      <c r="AC60" s="68">
        <v>45402</v>
      </c>
      <c r="AD60" s="10">
        <v>0</v>
      </c>
      <c r="AE60" s="10" t="s">
        <v>17</v>
      </c>
      <c r="AF60" s="10" t="s">
        <v>17</v>
      </c>
      <c r="AG60" s="10" t="s">
        <v>17</v>
      </c>
      <c r="AH60" s="10" t="s">
        <v>17</v>
      </c>
      <c r="AI60" s="10" t="s">
        <v>17</v>
      </c>
      <c r="AJ60" s="10" t="s">
        <v>17</v>
      </c>
      <c r="AK60" s="10" t="s">
        <v>17</v>
      </c>
      <c r="AL60" s="10" t="s">
        <v>17</v>
      </c>
      <c r="AM60" s="10" t="s">
        <v>17</v>
      </c>
      <c r="AN60" s="10" t="s">
        <v>17</v>
      </c>
      <c r="AO60" s="10" t="s">
        <v>17</v>
      </c>
      <c r="AP60" s="10">
        <v>0</v>
      </c>
      <c r="AQ60" s="10">
        <v>0</v>
      </c>
      <c r="AR60" s="10">
        <v>0</v>
      </c>
      <c r="AS60" s="24">
        <f t="shared" si="25"/>
        <v>0</v>
      </c>
      <c r="AT60" s="24">
        <f t="shared" si="21"/>
        <v>17695918</v>
      </c>
      <c r="AU60" s="10" t="s">
        <v>248</v>
      </c>
      <c r="AV60" s="60">
        <v>45390</v>
      </c>
      <c r="AW60" s="10">
        <f t="shared" si="9"/>
        <v>13</v>
      </c>
      <c r="AX60" s="1" t="s">
        <v>312</v>
      </c>
      <c r="AY60" s="38">
        <v>45404</v>
      </c>
      <c r="AZ60" s="1" t="s">
        <v>13</v>
      </c>
      <c r="BA60" s="1" t="s">
        <v>56</v>
      </c>
      <c r="BB60" s="38">
        <v>45371</v>
      </c>
      <c r="BC60" s="70">
        <f t="shared" si="26"/>
        <v>1</v>
      </c>
      <c r="BD60" s="1" t="s">
        <v>825</v>
      </c>
      <c r="BE60" s="7"/>
      <c r="BF60" s="7"/>
      <c r="BG60" s="72">
        <f t="shared" si="5"/>
        <v>3</v>
      </c>
    </row>
    <row r="61" spans="1:59" ht="40.5" customHeight="1">
      <c r="A61" s="65" t="s">
        <v>537</v>
      </c>
      <c r="B61" s="10" t="s">
        <v>173</v>
      </c>
      <c r="C61" s="10" t="s">
        <v>826</v>
      </c>
      <c r="D61" s="10" t="s">
        <v>73</v>
      </c>
      <c r="E61" s="24">
        <v>249792832</v>
      </c>
      <c r="F61" s="10" t="s">
        <v>517</v>
      </c>
      <c r="G61" s="10" t="s">
        <v>518</v>
      </c>
      <c r="H61" s="10" t="s">
        <v>827</v>
      </c>
      <c r="I61" s="24">
        <v>40396125</v>
      </c>
      <c r="J61" s="10" t="s">
        <v>828</v>
      </c>
      <c r="K61" s="26" t="s">
        <v>829</v>
      </c>
      <c r="L61" s="10" t="s">
        <v>752</v>
      </c>
      <c r="M61" s="11">
        <v>45371</v>
      </c>
      <c r="N61" s="10" t="s">
        <v>307</v>
      </c>
      <c r="O61" s="10" t="s">
        <v>676</v>
      </c>
      <c r="P61" s="67">
        <v>40390987</v>
      </c>
      <c r="Q61" s="10" t="s">
        <v>309</v>
      </c>
      <c r="R61" s="10" t="s">
        <v>17</v>
      </c>
      <c r="S61" s="10">
        <v>334</v>
      </c>
      <c r="T61" s="11">
        <v>45344</v>
      </c>
      <c r="U61" s="10">
        <v>1764</v>
      </c>
      <c r="V61" s="11">
        <v>45371</v>
      </c>
      <c r="W61" s="10" t="s">
        <v>753</v>
      </c>
      <c r="X61" s="10" t="s">
        <v>154</v>
      </c>
      <c r="Y61" s="4" t="s">
        <v>830</v>
      </c>
      <c r="Z61" s="6">
        <v>45372</v>
      </c>
      <c r="AA61" s="6">
        <v>45372</v>
      </c>
      <c r="AB61" s="68">
        <v>45372</v>
      </c>
      <c r="AC61" s="68">
        <v>45616</v>
      </c>
      <c r="AD61" s="10">
        <f ca="1">IF(AC61="","",AC61-TODAY())</f>
        <v>-628</v>
      </c>
      <c r="AE61" s="10" t="s">
        <v>17</v>
      </c>
      <c r="AF61" s="10" t="s">
        <v>17</v>
      </c>
      <c r="AG61" s="10" t="s">
        <v>17</v>
      </c>
      <c r="AH61" s="10" t="s">
        <v>17</v>
      </c>
      <c r="AI61" s="10" t="s">
        <v>17</v>
      </c>
      <c r="AJ61" s="10" t="s">
        <v>17</v>
      </c>
      <c r="AK61" s="10" t="s">
        <v>17</v>
      </c>
      <c r="AL61" s="10" t="s">
        <v>17</v>
      </c>
      <c r="AM61" s="10" t="s">
        <v>17</v>
      </c>
      <c r="AN61" s="10" t="s">
        <v>17</v>
      </c>
      <c r="AO61" s="10" t="s">
        <v>17</v>
      </c>
      <c r="AP61" s="10">
        <v>0</v>
      </c>
      <c r="AQ61" s="10">
        <v>0</v>
      </c>
      <c r="AR61" s="10">
        <v>0</v>
      </c>
      <c r="AS61" s="24">
        <f t="shared" si="25"/>
        <v>0</v>
      </c>
      <c r="AT61" s="24">
        <f t="shared" si="21"/>
        <v>249792832</v>
      </c>
      <c r="AU61" s="10" t="s">
        <v>293</v>
      </c>
      <c r="AV61" s="60">
        <v>45383</v>
      </c>
      <c r="AW61" s="10">
        <f t="shared" si="9"/>
        <v>8</v>
      </c>
      <c r="AX61" s="10" t="s">
        <v>294</v>
      </c>
      <c r="AY61" s="31" t="s">
        <v>95</v>
      </c>
      <c r="AZ61" s="31" t="s">
        <v>95</v>
      </c>
      <c r="BA61" s="31" t="s">
        <v>107</v>
      </c>
      <c r="BB61" s="37">
        <v>45373</v>
      </c>
      <c r="BC61" s="74">
        <f t="shared" ref="BC61:BC64" si="27">IF(BB61="","",(NETWORKDAYS(M61,BB61,BF61:BF120)))</f>
        <v>3</v>
      </c>
      <c r="BD61" s="31" t="s">
        <v>190</v>
      </c>
      <c r="BE61" s="7"/>
      <c r="BF61" s="7"/>
      <c r="BG61" s="72">
        <f t="shared" si="5"/>
        <v>3</v>
      </c>
    </row>
    <row r="62" spans="1:59" ht="78.75" customHeight="1">
      <c r="A62" s="65" t="s">
        <v>547</v>
      </c>
      <c r="B62" s="10" t="s">
        <v>175</v>
      </c>
      <c r="C62" s="10" t="s">
        <v>831</v>
      </c>
      <c r="D62" s="10" t="s">
        <v>43</v>
      </c>
      <c r="E62" s="24">
        <v>4500000</v>
      </c>
      <c r="F62" s="10" t="s">
        <v>40</v>
      </c>
      <c r="G62" s="10" t="s">
        <v>80</v>
      </c>
      <c r="H62" s="10" t="s">
        <v>528</v>
      </c>
      <c r="I62" s="24">
        <v>79706143</v>
      </c>
      <c r="J62" s="10" t="s">
        <v>832</v>
      </c>
      <c r="K62" s="26" t="s">
        <v>833</v>
      </c>
      <c r="L62" s="10" t="s">
        <v>79</v>
      </c>
      <c r="M62" s="11">
        <v>45372</v>
      </c>
      <c r="N62" s="10" t="s">
        <v>680</v>
      </c>
      <c r="O62" s="10" t="s">
        <v>834</v>
      </c>
      <c r="P62" s="67">
        <v>86074342</v>
      </c>
      <c r="Q62" s="10" t="s">
        <v>193</v>
      </c>
      <c r="R62" s="10" t="s">
        <v>17</v>
      </c>
      <c r="S62" s="10">
        <v>579</v>
      </c>
      <c r="T62" s="11">
        <v>45366</v>
      </c>
      <c r="U62" s="10">
        <v>1785</v>
      </c>
      <c r="V62" s="11">
        <v>45372</v>
      </c>
      <c r="W62" s="10" t="s">
        <v>835</v>
      </c>
      <c r="X62" s="10" t="s">
        <v>161</v>
      </c>
      <c r="Y62" s="10" t="s">
        <v>17</v>
      </c>
      <c r="Z62" s="10" t="s">
        <v>17</v>
      </c>
      <c r="AA62" s="10" t="s">
        <v>17</v>
      </c>
      <c r="AB62" s="68">
        <v>45372</v>
      </c>
      <c r="AC62" s="73">
        <v>45432</v>
      </c>
      <c r="AD62" s="10">
        <v>0</v>
      </c>
      <c r="AE62" s="10" t="s">
        <v>17</v>
      </c>
      <c r="AF62" s="10" t="s">
        <v>17</v>
      </c>
      <c r="AG62" s="10" t="s">
        <v>17</v>
      </c>
      <c r="AH62" s="10" t="s">
        <v>17</v>
      </c>
      <c r="AI62" s="10" t="s">
        <v>17</v>
      </c>
      <c r="AJ62" s="10" t="s">
        <v>17</v>
      </c>
      <c r="AK62" s="10" t="s">
        <v>17</v>
      </c>
      <c r="AL62" s="10" t="s">
        <v>17</v>
      </c>
      <c r="AM62" s="10" t="s">
        <v>17</v>
      </c>
      <c r="AN62" s="10" t="s">
        <v>17</v>
      </c>
      <c r="AO62" s="10" t="s">
        <v>17</v>
      </c>
      <c r="AP62" s="10">
        <v>0</v>
      </c>
      <c r="AQ62" s="10">
        <v>0</v>
      </c>
      <c r="AR62" s="10">
        <v>0</v>
      </c>
      <c r="AS62" s="24">
        <f t="shared" si="25"/>
        <v>0</v>
      </c>
      <c r="AT62" s="24">
        <f t="shared" si="21"/>
        <v>4500000</v>
      </c>
      <c r="AU62" s="10" t="s">
        <v>248</v>
      </c>
      <c r="AV62" s="60">
        <v>45390</v>
      </c>
      <c r="AW62" s="10">
        <f t="shared" si="9"/>
        <v>13</v>
      </c>
      <c r="AX62" s="38" t="s">
        <v>294</v>
      </c>
      <c r="AY62" s="38">
        <v>45391</v>
      </c>
      <c r="AZ62" s="1" t="s">
        <v>13</v>
      </c>
      <c r="BA62" s="1" t="s">
        <v>56</v>
      </c>
      <c r="BB62" s="38">
        <v>45372</v>
      </c>
      <c r="BC62" s="70">
        <f t="shared" si="27"/>
        <v>1</v>
      </c>
      <c r="BD62" s="1" t="s">
        <v>412</v>
      </c>
      <c r="BE62" s="7"/>
      <c r="BF62" s="7"/>
      <c r="BG62" s="72">
        <f t="shared" si="5"/>
        <v>3</v>
      </c>
    </row>
    <row r="63" spans="1:59" ht="51" customHeight="1">
      <c r="A63" s="65" t="s">
        <v>567</v>
      </c>
      <c r="B63" s="10" t="s">
        <v>173</v>
      </c>
      <c r="C63" s="10" t="s">
        <v>836</v>
      </c>
      <c r="D63" s="10" t="s">
        <v>16</v>
      </c>
      <c r="E63" s="24">
        <v>199003571</v>
      </c>
      <c r="F63" s="10" t="s">
        <v>837</v>
      </c>
      <c r="G63" s="10" t="s">
        <v>838</v>
      </c>
      <c r="H63" s="10" t="s">
        <v>185</v>
      </c>
      <c r="I63" s="24">
        <v>17310708</v>
      </c>
      <c r="J63" s="10" t="s">
        <v>839</v>
      </c>
      <c r="K63" s="26" t="s">
        <v>186</v>
      </c>
      <c r="L63" s="10" t="s">
        <v>46</v>
      </c>
      <c r="M63" s="11">
        <v>45373</v>
      </c>
      <c r="N63" s="10" t="s">
        <v>307</v>
      </c>
      <c r="O63" s="10" t="s">
        <v>676</v>
      </c>
      <c r="P63" s="67">
        <v>40390987</v>
      </c>
      <c r="Q63" s="10" t="s">
        <v>309</v>
      </c>
      <c r="R63" s="10" t="s">
        <v>17</v>
      </c>
      <c r="S63" s="10">
        <v>422</v>
      </c>
      <c r="T63" s="11">
        <v>45352</v>
      </c>
      <c r="U63" s="10">
        <v>1849</v>
      </c>
      <c r="V63" s="11">
        <v>45373</v>
      </c>
      <c r="W63" s="10" t="s">
        <v>840</v>
      </c>
      <c r="X63" s="10" t="s">
        <v>154</v>
      </c>
      <c r="Y63" s="10" t="s">
        <v>841</v>
      </c>
      <c r="Z63" s="11">
        <v>45373</v>
      </c>
      <c r="AA63" s="11">
        <v>45373</v>
      </c>
      <c r="AB63" s="68">
        <v>45373</v>
      </c>
      <c r="AC63" s="68">
        <v>45556</v>
      </c>
      <c r="AD63" s="10">
        <f t="shared" ref="AD63:AD64" ca="1" si="28">IF(AC63="","",AC63-TODAY())</f>
        <v>-688</v>
      </c>
      <c r="AE63" s="10" t="s">
        <v>17</v>
      </c>
      <c r="AF63" s="10" t="s">
        <v>17</v>
      </c>
      <c r="AG63" s="10" t="s">
        <v>17</v>
      </c>
      <c r="AH63" s="10" t="s">
        <v>17</v>
      </c>
      <c r="AI63" s="10" t="s">
        <v>17</v>
      </c>
      <c r="AJ63" s="10" t="s">
        <v>17</v>
      </c>
      <c r="AK63" s="10" t="s">
        <v>17</v>
      </c>
      <c r="AL63" s="10" t="s">
        <v>17</v>
      </c>
      <c r="AM63" s="10" t="s">
        <v>17</v>
      </c>
      <c r="AN63" s="10" t="s">
        <v>17</v>
      </c>
      <c r="AO63" s="10" t="s">
        <v>17</v>
      </c>
      <c r="AP63" s="10">
        <v>0</v>
      </c>
      <c r="AQ63" s="10">
        <v>0</v>
      </c>
      <c r="AR63" s="10">
        <v>0</v>
      </c>
      <c r="AS63" s="24">
        <f t="shared" si="25"/>
        <v>0</v>
      </c>
      <c r="AT63" s="24">
        <f t="shared" si="21"/>
        <v>199003571</v>
      </c>
      <c r="AU63" s="10" t="s">
        <v>293</v>
      </c>
      <c r="AV63" s="60">
        <v>45397</v>
      </c>
      <c r="AW63" s="10">
        <f t="shared" si="9"/>
        <v>17</v>
      </c>
      <c r="AX63" s="10" t="s">
        <v>312</v>
      </c>
      <c r="AY63" s="31" t="s">
        <v>95</v>
      </c>
      <c r="AZ63" s="31" t="s">
        <v>95</v>
      </c>
      <c r="BA63" s="31"/>
      <c r="BB63" s="60">
        <v>45373</v>
      </c>
      <c r="BC63" s="74">
        <f t="shared" si="27"/>
        <v>1</v>
      </c>
      <c r="BD63" s="31"/>
      <c r="BE63" s="7"/>
      <c r="BF63" s="7"/>
      <c r="BG63" s="72">
        <f t="shared" si="5"/>
        <v>3</v>
      </c>
    </row>
    <row r="64" spans="1:59" ht="53.25" customHeight="1">
      <c r="A64" s="65" t="s">
        <v>576</v>
      </c>
      <c r="B64" s="10" t="s">
        <v>173</v>
      </c>
      <c r="C64" s="10" t="s">
        <v>843</v>
      </c>
      <c r="D64" s="10" t="s">
        <v>145</v>
      </c>
      <c r="E64" s="24">
        <v>1153257353</v>
      </c>
      <c r="F64" s="10" t="s">
        <v>844</v>
      </c>
      <c r="G64" s="10" t="s">
        <v>845</v>
      </c>
      <c r="H64" s="10" t="s">
        <v>846</v>
      </c>
      <c r="I64" s="24">
        <v>1121844182</v>
      </c>
      <c r="J64" s="10">
        <v>3208029592</v>
      </c>
      <c r="K64" s="26" t="s">
        <v>847</v>
      </c>
      <c r="L64" s="10" t="s">
        <v>179</v>
      </c>
      <c r="M64" s="46">
        <v>45373</v>
      </c>
      <c r="N64" s="10" t="s">
        <v>848</v>
      </c>
      <c r="O64" s="10" t="s">
        <v>27</v>
      </c>
      <c r="P64" s="67" t="s">
        <v>849</v>
      </c>
      <c r="Q64" s="10" t="s">
        <v>850</v>
      </c>
      <c r="R64" s="10" t="s">
        <v>851</v>
      </c>
      <c r="S64" s="10" t="s">
        <v>852</v>
      </c>
      <c r="T64" s="11">
        <v>45336</v>
      </c>
      <c r="U64" s="17" t="s">
        <v>853</v>
      </c>
      <c r="V64" s="46">
        <v>45405</v>
      </c>
      <c r="W64" s="17" t="s">
        <v>1847</v>
      </c>
      <c r="X64" s="17" t="s">
        <v>161</v>
      </c>
      <c r="Y64" s="17" t="s">
        <v>854</v>
      </c>
      <c r="Z64" s="46">
        <v>45415</v>
      </c>
      <c r="AA64" s="46">
        <v>45415</v>
      </c>
      <c r="AB64" s="68">
        <v>45432</v>
      </c>
      <c r="AC64" s="68">
        <v>45584</v>
      </c>
      <c r="AD64" s="10">
        <f t="shared" ca="1" si="28"/>
        <v>-660</v>
      </c>
      <c r="AE64" s="10" t="s">
        <v>17</v>
      </c>
      <c r="AF64" s="10" t="s">
        <v>17</v>
      </c>
      <c r="AG64" s="10" t="s">
        <v>17</v>
      </c>
      <c r="AH64" s="10" t="s">
        <v>17</v>
      </c>
      <c r="AI64" s="10" t="s">
        <v>17</v>
      </c>
      <c r="AJ64" s="10" t="s">
        <v>17</v>
      </c>
      <c r="AK64" s="10" t="s">
        <v>17</v>
      </c>
      <c r="AL64" s="10" t="s">
        <v>17</v>
      </c>
      <c r="AM64" s="10" t="s">
        <v>17</v>
      </c>
      <c r="AN64" s="10" t="s">
        <v>17</v>
      </c>
      <c r="AO64" s="10" t="s">
        <v>17</v>
      </c>
      <c r="AP64" s="10">
        <v>0</v>
      </c>
      <c r="AQ64" s="10">
        <v>0</v>
      </c>
      <c r="AR64" s="10">
        <v>0</v>
      </c>
      <c r="AS64" s="24">
        <f t="shared" si="25"/>
        <v>0</v>
      </c>
      <c r="AT64" s="24">
        <f t="shared" si="21"/>
        <v>1153257353</v>
      </c>
      <c r="AU64" s="10" t="s">
        <v>138</v>
      </c>
      <c r="AV64" s="60"/>
      <c r="AW64" s="10" t="str">
        <f t="shared" si="9"/>
        <v/>
      </c>
      <c r="AX64" s="10"/>
      <c r="AY64" s="31" t="s">
        <v>95</v>
      </c>
      <c r="AZ64" s="31" t="s">
        <v>95</v>
      </c>
      <c r="BA64" s="31"/>
      <c r="BB64" s="37">
        <v>45411</v>
      </c>
      <c r="BC64" s="74">
        <f t="shared" si="27"/>
        <v>27</v>
      </c>
      <c r="BD64" s="31"/>
      <c r="BE64" s="7"/>
      <c r="BF64" s="7"/>
      <c r="BG64" s="72">
        <f t="shared" si="5"/>
        <v>3</v>
      </c>
    </row>
    <row r="65" spans="1:59" ht="50.25" customHeight="1">
      <c r="A65" s="65" t="s">
        <v>583</v>
      </c>
      <c r="B65" s="10" t="s">
        <v>175</v>
      </c>
      <c r="C65" s="10" t="s">
        <v>855</v>
      </c>
      <c r="D65" s="10" t="s">
        <v>16</v>
      </c>
      <c r="E65" s="24">
        <v>99974280</v>
      </c>
      <c r="F65" s="10" t="s">
        <v>215</v>
      </c>
      <c r="G65" s="10" t="s">
        <v>856</v>
      </c>
      <c r="H65" s="10" t="s">
        <v>332</v>
      </c>
      <c r="I65" s="24">
        <v>17345902</v>
      </c>
      <c r="J65" s="10">
        <v>3104843355</v>
      </c>
      <c r="K65" s="26" t="s">
        <v>189</v>
      </c>
      <c r="L65" s="10" t="s">
        <v>86</v>
      </c>
      <c r="M65" s="11">
        <v>45373</v>
      </c>
      <c r="N65" s="10" t="s">
        <v>307</v>
      </c>
      <c r="O65" s="10" t="s">
        <v>676</v>
      </c>
      <c r="P65" s="67">
        <v>40390987</v>
      </c>
      <c r="Q65" s="10" t="s">
        <v>309</v>
      </c>
      <c r="R65" s="10" t="s">
        <v>17</v>
      </c>
      <c r="S65" s="10">
        <v>605</v>
      </c>
      <c r="T65" s="11">
        <v>45370</v>
      </c>
      <c r="U65" s="10">
        <v>1853</v>
      </c>
      <c r="V65" s="11">
        <v>45373</v>
      </c>
      <c r="W65" s="10" t="s">
        <v>857</v>
      </c>
      <c r="X65" s="10" t="s">
        <v>154</v>
      </c>
      <c r="Y65" s="10" t="s">
        <v>858</v>
      </c>
      <c r="Z65" s="11">
        <v>45373</v>
      </c>
      <c r="AA65" s="11">
        <v>45373</v>
      </c>
      <c r="AB65" s="68">
        <v>45383</v>
      </c>
      <c r="AC65" s="68">
        <v>45504</v>
      </c>
      <c r="AD65" s="10">
        <v>0</v>
      </c>
      <c r="AE65" s="10" t="s">
        <v>17</v>
      </c>
      <c r="AF65" s="10" t="s">
        <v>17</v>
      </c>
      <c r="AG65" s="10" t="s">
        <v>17</v>
      </c>
      <c r="AH65" s="10" t="s">
        <v>17</v>
      </c>
      <c r="AI65" s="10" t="s">
        <v>17</v>
      </c>
      <c r="AJ65" s="10" t="s">
        <v>17</v>
      </c>
      <c r="AK65" s="10" t="s">
        <v>17</v>
      </c>
      <c r="AL65" s="10" t="s">
        <v>17</v>
      </c>
      <c r="AM65" s="10" t="s">
        <v>17</v>
      </c>
      <c r="AN65" s="10" t="s">
        <v>17</v>
      </c>
      <c r="AO65" s="10" t="s">
        <v>17</v>
      </c>
      <c r="AP65" s="10">
        <v>0</v>
      </c>
      <c r="AQ65" s="10">
        <v>0</v>
      </c>
      <c r="AR65" s="10">
        <v>0</v>
      </c>
      <c r="AS65" s="24">
        <f t="shared" si="25"/>
        <v>0</v>
      </c>
      <c r="AT65" s="24">
        <f t="shared" si="21"/>
        <v>99974280</v>
      </c>
      <c r="AU65" s="10" t="s">
        <v>138</v>
      </c>
      <c r="AV65" s="11">
        <v>45419</v>
      </c>
      <c r="AW65" s="10">
        <f t="shared" si="9"/>
        <v>27</v>
      </c>
      <c r="AX65" s="1" t="s">
        <v>312</v>
      </c>
      <c r="AY65" s="38">
        <v>45419</v>
      </c>
      <c r="AZ65" s="1" t="s">
        <v>13</v>
      </c>
      <c r="BA65" s="1" t="s">
        <v>56</v>
      </c>
      <c r="BB65" s="38">
        <v>45390</v>
      </c>
      <c r="BC65" s="70">
        <f>IF(BB65="","",(NETWORKDAYS(M65,BB65,BF65:BF126)))</f>
        <v>12</v>
      </c>
      <c r="BD65" s="1" t="s">
        <v>825</v>
      </c>
      <c r="BE65" s="7"/>
      <c r="BF65" s="7"/>
      <c r="BG65" s="72">
        <f t="shared" si="5"/>
        <v>3</v>
      </c>
    </row>
    <row r="66" spans="1:59" ht="54.75" customHeight="1">
      <c r="A66" s="65" t="s">
        <v>864</v>
      </c>
      <c r="B66" s="10" t="s">
        <v>175</v>
      </c>
      <c r="C66" s="10" t="s">
        <v>865</v>
      </c>
      <c r="D66" s="10" t="s">
        <v>73</v>
      </c>
      <c r="E66" s="24">
        <v>26959710</v>
      </c>
      <c r="F66" s="10" t="s">
        <v>866</v>
      </c>
      <c r="G66" s="10" t="s">
        <v>867</v>
      </c>
      <c r="H66" s="10" t="s">
        <v>868</v>
      </c>
      <c r="I66" s="24">
        <v>86084863</v>
      </c>
      <c r="J66" s="10" t="s">
        <v>869</v>
      </c>
      <c r="K66" s="26" t="s">
        <v>870</v>
      </c>
      <c r="L66" s="10" t="s">
        <v>89</v>
      </c>
      <c r="M66" s="11">
        <v>45384</v>
      </c>
      <c r="N66" s="10" t="s">
        <v>871</v>
      </c>
      <c r="O66" s="10" t="s">
        <v>507</v>
      </c>
      <c r="P66" s="67">
        <v>40382398</v>
      </c>
      <c r="Q66" s="10" t="s">
        <v>147</v>
      </c>
      <c r="R66" s="10" t="s">
        <v>17</v>
      </c>
      <c r="S66" s="10">
        <v>561</v>
      </c>
      <c r="T66" s="11">
        <v>45364</v>
      </c>
      <c r="U66" s="10">
        <v>1963</v>
      </c>
      <c r="V66" s="11">
        <v>45384</v>
      </c>
      <c r="W66" s="10" t="s">
        <v>1874</v>
      </c>
      <c r="X66" s="10" t="s">
        <v>154</v>
      </c>
      <c r="Y66" s="10" t="s">
        <v>17</v>
      </c>
      <c r="Z66" s="10" t="s">
        <v>17</v>
      </c>
      <c r="AA66" s="10" t="s">
        <v>17</v>
      </c>
      <c r="AB66" s="68">
        <v>45385</v>
      </c>
      <c r="AC66" s="68">
        <v>45475</v>
      </c>
      <c r="AD66" s="10">
        <v>0</v>
      </c>
      <c r="AE66" s="10" t="s">
        <v>17</v>
      </c>
      <c r="AF66" s="10" t="s">
        <v>17</v>
      </c>
      <c r="AG66" s="10" t="s">
        <v>17</v>
      </c>
      <c r="AH66" s="10" t="s">
        <v>17</v>
      </c>
      <c r="AI66" s="10" t="s">
        <v>17</v>
      </c>
      <c r="AJ66" s="10" t="s">
        <v>17</v>
      </c>
      <c r="AK66" s="10" t="s">
        <v>17</v>
      </c>
      <c r="AL66" s="10" t="s">
        <v>17</v>
      </c>
      <c r="AM66" s="10" t="s">
        <v>17</v>
      </c>
      <c r="AN66" s="10" t="s">
        <v>17</v>
      </c>
      <c r="AO66" s="10" t="s">
        <v>17</v>
      </c>
      <c r="AP66" s="10">
        <v>0</v>
      </c>
      <c r="AQ66" s="10">
        <v>0</v>
      </c>
      <c r="AR66" s="10">
        <v>0</v>
      </c>
      <c r="AS66" s="24">
        <f t="shared" si="25"/>
        <v>0</v>
      </c>
      <c r="AT66" s="24">
        <f t="shared" si="21"/>
        <v>26959710</v>
      </c>
      <c r="AU66" s="10" t="s">
        <v>335</v>
      </c>
      <c r="AV66" s="60">
        <v>45392</v>
      </c>
      <c r="AW66" s="10">
        <f t="shared" si="9"/>
        <v>6</v>
      </c>
      <c r="AX66" s="1" t="s">
        <v>312</v>
      </c>
      <c r="AY66" s="38">
        <v>45399</v>
      </c>
      <c r="AZ66" s="1" t="s">
        <v>13</v>
      </c>
      <c r="BA66" s="1" t="s">
        <v>56</v>
      </c>
      <c r="BB66" s="38">
        <v>45387</v>
      </c>
      <c r="BC66" s="70">
        <f>IF(BB66="","",(NETWORKDAYS(M66,BB66,BF66:BF129)))</f>
        <v>4</v>
      </c>
      <c r="BD66" s="1" t="s">
        <v>825</v>
      </c>
      <c r="BE66" s="7"/>
      <c r="BF66" s="7"/>
      <c r="BG66" s="72">
        <f t="shared" si="5"/>
        <v>4</v>
      </c>
    </row>
    <row r="67" spans="1:59" ht="135" customHeight="1">
      <c r="A67" s="65" t="s">
        <v>874</v>
      </c>
      <c r="B67" s="10" t="s">
        <v>175</v>
      </c>
      <c r="C67" s="10" t="s">
        <v>875</v>
      </c>
      <c r="D67" s="10" t="s">
        <v>16</v>
      </c>
      <c r="E67" s="24">
        <v>23966037</v>
      </c>
      <c r="F67" s="10" t="s">
        <v>192</v>
      </c>
      <c r="G67" s="10" t="s">
        <v>876</v>
      </c>
      <c r="H67" s="10" t="s">
        <v>877</v>
      </c>
      <c r="I67" s="24">
        <v>65776496</v>
      </c>
      <c r="J67" s="10" t="s">
        <v>878</v>
      </c>
      <c r="K67" s="26" t="s">
        <v>781</v>
      </c>
      <c r="L67" s="10" t="s">
        <v>84</v>
      </c>
      <c r="M67" s="11">
        <v>45384</v>
      </c>
      <c r="N67" s="10" t="s">
        <v>783</v>
      </c>
      <c r="O67" s="10" t="s">
        <v>834</v>
      </c>
      <c r="P67" s="67">
        <v>86074342</v>
      </c>
      <c r="Q67" s="10" t="s">
        <v>193</v>
      </c>
      <c r="R67" s="10" t="s">
        <v>17</v>
      </c>
      <c r="S67" s="10">
        <v>606</v>
      </c>
      <c r="T67" s="11">
        <v>45370</v>
      </c>
      <c r="U67" s="10">
        <v>1942</v>
      </c>
      <c r="V67" s="11">
        <v>45384</v>
      </c>
      <c r="W67" s="10" t="s">
        <v>331</v>
      </c>
      <c r="X67" s="10" t="s">
        <v>161</v>
      </c>
      <c r="Y67" s="10" t="s">
        <v>17</v>
      </c>
      <c r="Z67" s="10" t="s">
        <v>17</v>
      </c>
      <c r="AA67" s="10" t="s">
        <v>17</v>
      </c>
      <c r="AB67" s="68">
        <v>45384</v>
      </c>
      <c r="AC67" s="68">
        <v>45505</v>
      </c>
      <c r="AD67" s="10">
        <f ca="1">IF(AC67="","",AC67-TODAY())</f>
        <v>-739</v>
      </c>
      <c r="AE67" s="10" t="s">
        <v>17</v>
      </c>
      <c r="AF67" s="10" t="s">
        <v>17</v>
      </c>
      <c r="AG67" s="10" t="s">
        <v>17</v>
      </c>
      <c r="AH67" s="11">
        <v>45483</v>
      </c>
      <c r="AI67" s="10" t="s">
        <v>879</v>
      </c>
      <c r="AJ67" s="10" t="s">
        <v>17</v>
      </c>
      <c r="AK67" s="10" t="s">
        <v>17</v>
      </c>
      <c r="AL67" s="10" t="s">
        <v>17</v>
      </c>
      <c r="AM67" s="10" t="s">
        <v>17</v>
      </c>
      <c r="AN67" s="10" t="s">
        <v>17</v>
      </c>
      <c r="AO67" s="10" t="s">
        <v>17</v>
      </c>
      <c r="AP67" s="10">
        <v>0</v>
      </c>
      <c r="AQ67" s="10">
        <v>0</v>
      </c>
      <c r="AR67" s="10">
        <v>0</v>
      </c>
      <c r="AS67" s="24">
        <f t="shared" si="25"/>
        <v>0</v>
      </c>
      <c r="AT67" s="24">
        <f t="shared" si="21"/>
        <v>23966037</v>
      </c>
      <c r="AU67" s="10" t="s">
        <v>293</v>
      </c>
      <c r="AV67" s="60">
        <v>45397</v>
      </c>
      <c r="AW67" s="10">
        <f t="shared" si="9"/>
        <v>10</v>
      </c>
      <c r="AX67" s="10" t="s">
        <v>312</v>
      </c>
      <c r="AY67" s="31" t="s">
        <v>95</v>
      </c>
      <c r="AZ67" s="31" t="s">
        <v>95</v>
      </c>
      <c r="BA67" s="31" t="s">
        <v>347</v>
      </c>
      <c r="BB67" s="37">
        <v>45390</v>
      </c>
      <c r="BC67" s="74">
        <f>IF(BB67="","",(NETWORKDAYS(M67,BB67,BF67:BF132)))</f>
        <v>5</v>
      </c>
      <c r="BD67" s="31" t="s">
        <v>1877</v>
      </c>
      <c r="BE67" s="7"/>
      <c r="BF67" s="7"/>
      <c r="BG67" s="72">
        <f t="shared" si="5"/>
        <v>4</v>
      </c>
    </row>
    <row r="68" spans="1:59" ht="84" customHeight="1">
      <c r="A68" s="65" t="s">
        <v>880</v>
      </c>
      <c r="B68" s="10" t="s">
        <v>175</v>
      </c>
      <c r="C68" s="10" t="s">
        <v>881</v>
      </c>
      <c r="D68" s="10" t="s">
        <v>16</v>
      </c>
      <c r="E68" s="24">
        <v>94767720</v>
      </c>
      <c r="F68" s="10" t="s">
        <v>146</v>
      </c>
      <c r="G68" s="10" t="s">
        <v>882</v>
      </c>
      <c r="H68" s="10" t="s">
        <v>883</v>
      </c>
      <c r="I68" s="24">
        <v>51967655</v>
      </c>
      <c r="J68" s="10" t="s">
        <v>884</v>
      </c>
      <c r="K68" s="26" t="s">
        <v>885</v>
      </c>
      <c r="L68" s="10" t="s">
        <v>886</v>
      </c>
      <c r="M68" s="11">
        <v>45377</v>
      </c>
      <c r="N68" s="10" t="s">
        <v>454</v>
      </c>
      <c r="O68" s="10" t="s">
        <v>887</v>
      </c>
      <c r="P68" s="57">
        <v>86057944</v>
      </c>
      <c r="Q68" s="10" t="s">
        <v>888</v>
      </c>
      <c r="R68" s="10" t="s">
        <v>17</v>
      </c>
      <c r="S68" s="10">
        <v>629</v>
      </c>
      <c r="T68" s="6">
        <v>45372</v>
      </c>
      <c r="U68" s="4">
        <v>1992</v>
      </c>
      <c r="V68" s="6">
        <v>45386</v>
      </c>
      <c r="W68" s="10" t="s">
        <v>889</v>
      </c>
      <c r="X68" s="10" t="s">
        <v>161</v>
      </c>
      <c r="Y68" s="10" t="s">
        <v>890</v>
      </c>
      <c r="Z68" s="11">
        <v>45378</v>
      </c>
      <c r="AA68" s="11">
        <v>45383</v>
      </c>
      <c r="AB68" s="68">
        <v>45386</v>
      </c>
      <c r="AC68" s="68">
        <v>45412</v>
      </c>
      <c r="AD68" s="10">
        <v>0</v>
      </c>
      <c r="AE68" s="10" t="s">
        <v>17</v>
      </c>
      <c r="AF68" s="10" t="s">
        <v>17</v>
      </c>
      <c r="AG68" s="10" t="s">
        <v>17</v>
      </c>
      <c r="AH68" s="10" t="s">
        <v>17</v>
      </c>
      <c r="AI68" s="10" t="s">
        <v>17</v>
      </c>
      <c r="AJ68" s="10" t="s">
        <v>17</v>
      </c>
      <c r="AK68" s="10" t="s">
        <v>17</v>
      </c>
      <c r="AL68" s="10" t="s">
        <v>17</v>
      </c>
      <c r="AM68" s="10" t="s">
        <v>17</v>
      </c>
      <c r="AN68" s="10" t="s">
        <v>17</v>
      </c>
      <c r="AO68" s="10" t="s">
        <v>17</v>
      </c>
      <c r="AP68" s="10">
        <v>0</v>
      </c>
      <c r="AQ68" s="10">
        <v>0</v>
      </c>
      <c r="AR68" s="10">
        <v>0</v>
      </c>
      <c r="AS68" s="24">
        <f t="shared" si="25"/>
        <v>0</v>
      </c>
      <c r="AT68" s="24">
        <f t="shared" si="21"/>
        <v>94767720</v>
      </c>
      <c r="AU68" s="10" t="s">
        <v>311</v>
      </c>
      <c r="AV68" s="60">
        <v>45407</v>
      </c>
      <c r="AW68" s="10">
        <f t="shared" si="9"/>
        <v>16</v>
      </c>
      <c r="AX68" s="10" t="s">
        <v>294</v>
      </c>
      <c r="AY68" s="31"/>
      <c r="AZ68" s="31" t="s">
        <v>95</v>
      </c>
      <c r="BA68" s="31"/>
      <c r="BB68" s="31" t="s">
        <v>1878</v>
      </c>
      <c r="BC68" s="74">
        <v>0</v>
      </c>
      <c r="BD68" s="31" t="s">
        <v>1879</v>
      </c>
      <c r="BE68" s="7"/>
      <c r="BF68" s="7"/>
      <c r="BG68" s="72">
        <f t="shared" si="5"/>
        <v>3</v>
      </c>
    </row>
    <row r="69" spans="1:59" ht="79.5" customHeight="1">
      <c r="A69" s="65" t="s">
        <v>891</v>
      </c>
      <c r="B69" s="10" t="s">
        <v>175</v>
      </c>
      <c r="C69" s="10" t="s">
        <v>892</v>
      </c>
      <c r="D69" s="10" t="s">
        <v>16</v>
      </c>
      <c r="E69" s="24">
        <v>15434801</v>
      </c>
      <c r="F69" s="10" t="s">
        <v>893</v>
      </c>
      <c r="G69" s="10" t="s">
        <v>894</v>
      </c>
      <c r="H69" s="10" t="s">
        <v>895</v>
      </c>
      <c r="I69" s="24">
        <v>52962238</v>
      </c>
      <c r="J69" s="10" t="s">
        <v>896</v>
      </c>
      <c r="K69" s="26" t="s">
        <v>897</v>
      </c>
      <c r="L69" s="10" t="s">
        <v>86</v>
      </c>
      <c r="M69" s="11">
        <v>45391</v>
      </c>
      <c r="N69" s="10" t="s">
        <v>329</v>
      </c>
      <c r="O69" s="56" t="s">
        <v>52</v>
      </c>
      <c r="P69" s="67">
        <v>86074342</v>
      </c>
      <c r="Q69" s="56" t="s">
        <v>330</v>
      </c>
      <c r="R69" s="10" t="s">
        <v>17</v>
      </c>
      <c r="S69" s="10" t="s">
        <v>900</v>
      </c>
      <c r="T69" s="11">
        <v>45371</v>
      </c>
      <c r="U69" s="10" t="s">
        <v>902</v>
      </c>
      <c r="V69" s="11">
        <v>45392</v>
      </c>
      <c r="W69" s="10" t="s">
        <v>904</v>
      </c>
      <c r="X69" s="10" t="s">
        <v>161</v>
      </c>
      <c r="Y69" s="10" t="s">
        <v>17</v>
      </c>
      <c r="Z69" s="10" t="s">
        <v>17</v>
      </c>
      <c r="AA69" s="10" t="s">
        <v>17</v>
      </c>
      <c r="AB69" s="68">
        <v>45392</v>
      </c>
      <c r="AC69" s="68">
        <v>45513</v>
      </c>
      <c r="AD69" s="10">
        <v>0</v>
      </c>
      <c r="AE69" s="10" t="s">
        <v>17</v>
      </c>
      <c r="AF69" s="10" t="s">
        <v>17</v>
      </c>
      <c r="AG69" s="10" t="s">
        <v>17</v>
      </c>
      <c r="AH69" s="10" t="s">
        <v>17</v>
      </c>
      <c r="AI69" s="10" t="s">
        <v>17</v>
      </c>
      <c r="AJ69" s="11">
        <v>45414</v>
      </c>
      <c r="AK69" s="10" t="s">
        <v>905</v>
      </c>
      <c r="AL69" s="10" t="s">
        <v>17</v>
      </c>
      <c r="AM69" s="10" t="s">
        <v>17</v>
      </c>
      <c r="AN69" s="10" t="s">
        <v>17</v>
      </c>
      <c r="AO69" s="10" t="s">
        <v>17</v>
      </c>
      <c r="AP69" s="10">
        <v>0</v>
      </c>
      <c r="AQ69" s="10">
        <v>0</v>
      </c>
      <c r="AR69" s="10">
        <v>0</v>
      </c>
      <c r="AS69" s="24">
        <f t="shared" si="25"/>
        <v>0</v>
      </c>
      <c r="AT69" s="24">
        <f t="shared" si="21"/>
        <v>15434801</v>
      </c>
      <c r="AU69" s="10" t="s">
        <v>335</v>
      </c>
      <c r="AV69" s="60">
        <v>45400</v>
      </c>
      <c r="AW69" s="10">
        <f t="shared" si="9"/>
        <v>7</v>
      </c>
      <c r="AX69" s="1" t="s">
        <v>312</v>
      </c>
      <c r="AY69" s="38">
        <v>45414</v>
      </c>
      <c r="AZ69" s="1" t="s">
        <v>13</v>
      </c>
      <c r="BA69" s="1" t="s">
        <v>56</v>
      </c>
      <c r="BB69" s="38">
        <v>45393</v>
      </c>
      <c r="BC69" s="70">
        <f t="shared" ref="BC69:BC71" si="29">IF(BB69="","",(NETWORKDAYS(M69,BB69,BF69:BF136)))</f>
        <v>3</v>
      </c>
      <c r="BD69" s="1" t="s">
        <v>906</v>
      </c>
      <c r="BE69" s="7"/>
      <c r="BF69" s="7"/>
      <c r="BG69" s="72">
        <f t="shared" si="5"/>
        <v>4</v>
      </c>
    </row>
    <row r="70" spans="1:59" ht="59.25" customHeight="1">
      <c r="A70" s="65" t="s">
        <v>907</v>
      </c>
      <c r="B70" s="10" t="s">
        <v>175</v>
      </c>
      <c r="C70" s="10" t="s">
        <v>909</v>
      </c>
      <c r="D70" s="10" t="s">
        <v>16</v>
      </c>
      <c r="E70" s="24">
        <v>90316240</v>
      </c>
      <c r="F70" s="10" t="s">
        <v>910</v>
      </c>
      <c r="G70" s="10" t="s">
        <v>911</v>
      </c>
      <c r="H70" s="10" t="s">
        <v>162</v>
      </c>
      <c r="I70" s="24">
        <v>8689642</v>
      </c>
      <c r="J70" s="10" t="s">
        <v>913</v>
      </c>
      <c r="K70" s="26" t="s">
        <v>914</v>
      </c>
      <c r="L70" s="10" t="s">
        <v>179</v>
      </c>
      <c r="M70" s="11">
        <v>45391</v>
      </c>
      <c r="N70" s="10" t="s">
        <v>792</v>
      </c>
      <c r="O70" s="56" t="s">
        <v>915</v>
      </c>
      <c r="P70" s="67">
        <v>35262313</v>
      </c>
      <c r="Q70" s="10" t="s">
        <v>197</v>
      </c>
      <c r="R70" s="10" t="s">
        <v>17</v>
      </c>
      <c r="S70" s="10">
        <v>632</v>
      </c>
      <c r="T70" s="11">
        <v>45372</v>
      </c>
      <c r="U70" s="10">
        <v>2119</v>
      </c>
      <c r="V70" s="11">
        <v>45391</v>
      </c>
      <c r="W70" s="10" t="s">
        <v>546</v>
      </c>
      <c r="X70" s="10" t="s">
        <v>161</v>
      </c>
      <c r="Y70" s="10" t="s">
        <v>916</v>
      </c>
      <c r="Z70" s="11">
        <v>45392</v>
      </c>
      <c r="AA70" s="11">
        <v>45392</v>
      </c>
      <c r="AB70" s="68">
        <v>45392</v>
      </c>
      <c r="AC70" s="68">
        <v>45544</v>
      </c>
      <c r="AD70" s="10">
        <f t="shared" ref="AD70:AD72" ca="1" si="30">IF(AC70="","",AC70-TODAY())</f>
        <v>-700</v>
      </c>
      <c r="AE70" s="10" t="s">
        <v>17</v>
      </c>
      <c r="AF70" s="10" t="s">
        <v>17</v>
      </c>
      <c r="AG70" s="10" t="s">
        <v>17</v>
      </c>
      <c r="AH70" s="11">
        <v>45428</v>
      </c>
      <c r="AI70" s="10" t="s">
        <v>917</v>
      </c>
      <c r="AJ70" s="10" t="s">
        <v>17</v>
      </c>
      <c r="AK70" s="10" t="s">
        <v>17</v>
      </c>
      <c r="AL70" s="10" t="s">
        <v>17</v>
      </c>
      <c r="AM70" s="10" t="s">
        <v>17</v>
      </c>
      <c r="AN70" s="10" t="s">
        <v>17</v>
      </c>
      <c r="AO70" s="10" t="s">
        <v>17</v>
      </c>
      <c r="AP70" s="24">
        <v>10972395</v>
      </c>
      <c r="AQ70" s="10">
        <v>0</v>
      </c>
      <c r="AR70" s="10">
        <v>0</v>
      </c>
      <c r="AS70" s="24">
        <f t="shared" si="25"/>
        <v>10972395</v>
      </c>
      <c r="AT70" s="24">
        <f t="shared" si="21"/>
        <v>101288635</v>
      </c>
      <c r="AU70" s="10" t="s">
        <v>293</v>
      </c>
      <c r="AV70" s="60">
        <v>45407</v>
      </c>
      <c r="AW70" s="10">
        <f t="shared" si="9"/>
        <v>12</v>
      </c>
      <c r="AX70" s="10" t="s">
        <v>312</v>
      </c>
      <c r="AY70" s="31"/>
      <c r="AZ70" s="31" t="s">
        <v>95</v>
      </c>
      <c r="BA70" s="31" t="s">
        <v>1881</v>
      </c>
      <c r="BB70" s="37">
        <v>45397</v>
      </c>
      <c r="BC70" s="70">
        <f t="shared" si="29"/>
        <v>5</v>
      </c>
      <c r="BD70" s="31" t="s">
        <v>1882</v>
      </c>
      <c r="BE70" s="7"/>
      <c r="BF70" s="7"/>
      <c r="BG70" s="72">
        <f t="shared" si="5"/>
        <v>4</v>
      </c>
    </row>
    <row r="71" spans="1:59" ht="59.25" customHeight="1">
      <c r="A71" s="65" t="s">
        <v>671</v>
      </c>
      <c r="B71" s="10" t="s">
        <v>175</v>
      </c>
      <c r="C71" s="10" t="s">
        <v>918</v>
      </c>
      <c r="D71" s="10" t="s">
        <v>31</v>
      </c>
      <c r="E71" s="24">
        <v>129723643</v>
      </c>
      <c r="F71" s="10" t="s">
        <v>919</v>
      </c>
      <c r="G71" s="10" t="s">
        <v>920</v>
      </c>
      <c r="H71" s="10" t="s">
        <v>921</v>
      </c>
      <c r="I71" s="24">
        <v>86066281</v>
      </c>
      <c r="J71" s="10" t="s">
        <v>922</v>
      </c>
      <c r="K71" s="26" t="s">
        <v>923</v>
      </c>
      <c r="L71" s="10" t="s">
        <v>924</v>
      </c>
      <c r="M71" s="11">
        <v>45391</v>
      </c>
      <c r="N71" s="10" t="s">
        <v>548</v>
      </c>
      <c r="O71" s="56" t="s">
        <v>297</v>
      </c>
      <c r="P71" s="67">
        <v>17346234</v>
      </c>
      <c r="Q71" s="10" t="s">
        <v>209</v>
      </c>
      <c r="R71" s="10" t="s">
        <v>17</v>
      </c>
      <c r="S71" s="10">
        <v>601</v>
      </c>
      <c r="T71" s="11">
        <v>45370</v>
      </c>
      <c r="U71" s="10">
        <v>2138</v>
      </c>
      <c r="V71" s="11">
        <v>45392</v>
      </c>
      <c r="W71" s="10" t="s">
        <v>496</v>
      </c>
      <c r="X71" s="10" t="s">
        <v>154</v>
      </c>
      <c r="Y71" s="10" t="s">
        <v>925</v>
      </c>
      <c r="Z71" s="11">
        <v>45394</v>
      </c>
      <c r="AA71" s="11">
        <v>45395</v>
      </c>
      <c r="AB71" s="68">
        <v>45395</v>
      </c>
      <c r="AC71" s="68">
        <v>45455</v>
      </c>
      <c r="AD71" s="10">
        <f t="shared" ca="1" si="30"/>
        <v>-789</v>
      </c>
      <c r="AE71" s="10" t="s">
        <v>17</v>
      </c>
      <c r="AF71" s="10" t="s">
        <v>17</v>
      </c>
      <c r="AG71" s="10" t="s">
        <v>17</v>
      </c>
      <c r="AH71" s="10" t="s">
        <v>17</v>
      </c>
      <c r="AI71" s="10" t="s">
        <v>17</v>
      </c>
      <c r="AJ71" s="10" t="s">
        <v>17</v>
      </c>
      <c r="AK71" s="10" t="s">
        <v>17</v>
      </c>
      <c r="AL71" s="10" t="s">
        <v>17</v>
      </c>
      <c r="AM71" s="10" t="s">
        <v>17</v>
      </c>
      <c r="AN71" s="10" t="s">
        <v>17</v>
      </c>
      <c r="AO71" s="10" t="s">
        <v>17</v>
      </c>
      <c r="AP71" s="10">
        <v>0</v>
      </c>
      <c r="AQ71" s="10">
        <v>0</v>
      </c>
      <c r="AR71" s="10">
        <v>0</v>
      </c>
      <c r="AS71" s="24">
        <f t="shared" si="25"/>
        <v>0</v>
      </c>
      <c r="AT71" s="24">
        <f t="shared" si="21"/>
        <v>129723643</v>
      </c>
      <c r="AU71" s="10" t="s">
        <v>293</v>
      </c>
      <c r="AV71" s="60">
        <v>45398</v>
      </c>
      <c r="AW71" s="10">
        <f t="shared" si="9"/>
        <v>2</v>
      </c>
      <c r="AX71" s="10" t="s">
        <v>294</v>
      </c>
      <c r="AY71" s="31"/>
      <c r="AZ71" s="31" t="s">
        <v>95</v>
      </c>
      <c r="BA71" s="31" t="s">
        <v>354</v>
      </c>
      <c r="BB71" s="37">
        <v>45398</v>
      </c>
      <c r="BC71" s="70">
        <f t="shared" si="29"/>
        <v>6</v>
      </c>
      <c r="BD71" s="31" t="s">
        <v>1877</v>
      </c>
      <c r="BE71" s="7"/>
      <c r="BF71" s="7"/>
      <c r="BG71" s="72">
        <f t="shared" si="5"/>
        <v>4</v>
      </c>
    </row>
    <row r="72" spans="1:59" ht="72.75" customHeight="1">
      <c r="A72" s="65" t="s">
        <v>677</v>
      </c>
      <c r="B72" s="10" t="s">
        <v>175</v>
      </c>
      <c r="C72" s="10" t="s">
        <v>926</v>
      </c>
      <c r="D72" s="10" t="s">
        <v>43</v>
      </c>
      <c r="E72" s="24">
        <v>30411200</v>
      </c>
      <c r="F72" s="10" t="s">
        <v>386</v>
      </c>
      <c r="G72" s="10" t="s">
        <v>42</v>
      </c>
      <c r="H72" s="10" t="s">
        <v>522</v>
      </c>
      <c r="I72" s="24">
        <v>53041615</v>
      </c>
      <c r="J72" s="10">
        <v>3005625556</v>
      </c>
      <c r="K72" s="26" t="s">
        <v>927</v>
      </c>
      <c r="L72" s="10" t="s">
        <v>79</v>
      </c>
      <c r="M72" s="11">
        <v>45391</v>
      </c>
      <c r="N72" s="10" t="s">
        <v>928</v>
      </c>
      <c r="O72" s="10" t="s">
        <v>692</v>
      </c>
      <c r="P72" s="67">
        <v>52518905</v>
      </c>
      <c r="Q72" s="10" t="s">
        <v>197</v>
      </c>
      <c r="R72" s="10" t="s">
        <v>17</v>
      </c>
      <c r="S72" s="10">
        <v>602</v>
      </c>
      <c r="T72" s="11">
        <v>45370</v>
      </c>
      <c r="U72" s="10">
        <v>2133</v>
      </c>
      <c r="V72" s="11">
        <v>45392</v>
      </c>
      <c r="W72" s="10" t="s">
        <v>929</v>
      </c>
      <c r="X72" s="10" t="s">
        <v>161</v>
      </c>
      <c r="Y72" s="10" t="s">
        <v>17</v>
      </c>
      <c r="Z72" s="10" t="s">
        <v>17</v>
      </c>
      <c r="AA72" s="10" t="s">
        <v>17</v>
      </c>
      <c r="AB72" s="68">
        <v>45392</v>
      </c>
      <c r="AC72" s="68">
        <v>45452</v>
      </c>
      <c r="AD72" s="10">
        <f t="shared" ca="1" si="30"/>
        <v>-792</v>
      </c>
      <c r="AE72" s="10" t="s">
        <v>17</v>
      </c>
      <c r="AF72" s="10" t="s">
        <v>17</v>
      </c>
      <c r="AG72" s="10" t="s">
        <v>17</v>
      </c>
      <c r="AH72" s="10" t="s">
        <v>17</v>
      </c>
      <c r="AI72" s="10" t="s">
        <v>17</v>
      </c>
      <c r="AJ72" s="10" t="s">
        <v>17</v>
      </c>
      <c r="AK72" s="10" t="s">
        <v>17</v>
      </c>
      <c r="AL72" s="10" t="s">
        <v>17</v>
      </c>
      <c r="AM72" s="10" t="s">
        <v>17</v>
      </c>
      <c r="AN72" s="10" t="s">
        <v>17</v>
      </c>
      <c r="AO72" s="10" t="s">
        <v>17</v>
      </c>
      <c r="AP72" s="10">
        <v>0</v>
      </c>
      <c r="AQ72" s="10">
        <v>0</v>
      </c>
      <c r="AR72" s="10">
        <v>0</v>
      </c>
      <c r="AS72" s="24">
        <f t="shared" si="25"/>
        <v>0</v>
      </c>
      <c r="AT72" s="24">
        <f t="shared" si="21"/>
        <v>30411200</v>
      </c>
      <c r="AU72" s="10" t="s">
        <v>138</v>
      </c>
      <c r="AV72" s="60">
        <v>45420</v>
      </c>
      <c r="AW72" s="10">
        <f t="shared" si="9"/>
        <v>21</v>
      </c>
      <c r="AX72" s="10" t="s">
        <v>294</v>
      </c>
      <c r="AY72" s="31"/>
      <c r="AZ72" s="31" t="s">
        <v>95</v>
      </c>
      <c r="BA72" s="31"/>
      <c r="BB72" s="37">
        <v>45406</v>
      </c>
      <c r="BC72" s="74">
        <f t="shared" ref="BC72:BC73" si="31">IF(BB72="","",(NETWORKDAYS(M72,BB72,BF72:BF137)))</f>
        <v>12</v>
      </c>
      <c r="BD72" s="31" t="s">
        <v>1877</v>
      </c>
      <c r="BE72" s="7"/>
      <c r="BF72" s="7"/>
      <c r="BG72" s="72">
        <f t="shared" si="5"/>
        <v>4</v>
      </c>
    </row>
    <row r="73" spans="1:59" ht="65.25" customHeight="1">
      <c r="A73" s="65" t="s">
        <v>686</v>
      </c>
      <c r="B73" s="10" t="s">
        <v>175</v>
      </c>
      <c r="C73" s="10" t="s">
        <v>932</v>
      </c>
      <c r="D73" s="10" t="s">
        <v>16</v>
      </c>
      <c r="E73" s="24">
        <v>31710000</v>
      </c>
      <c r="F73" s="10" t="s">
        <v>183</v>
      </c>
      <c r="G73" s="24">
        <v>1121862331</v>
      </c>
      <c r="H73" s="10" t="s">
        <v>17</v>
      </c>
      <c r="I73" s="10" t="s">
        <v>17</v>
      </c>
      <c r="J73" s="10">
        <v>3143621751</v>
      </c>
      <c r="K73" s="26" t="s">
        <v>933</v>
      </c>
      <c r="L73" s="10" t="s">
        <v>84</v>
      </c>
      <c r="M73" s="11">
        <v>45391</v>
      </c>
      <c r="N73" s="10" t="s">
        <v>783</v>
      </c>
      <c r="O73" s="10" t="s">
        <v>516</v>
      </c>
      <c r="P73" s="67">
        <v>86074342</v>
      </c>
      <c r="Q73" s="10" t="s">
        <v>208</v>
      </c>
      <c r="R73" s="10" t="s">
        <v>17</v>
      </c>
      <c r="S73" s="10">
        <v>680</v>
      </c>
      <c r="T73" s="11">
        <v>45383</v>
      </c>
      <c r="U73" s="10">
        <v>2136</v>
      </c>
      <c r="V73" s="11">
        <v>45392</v>
      </c>
      <c r="W73" s="10" t="s">
        <v>934</v>
      </c>
      <c r="X73" s="10" t="s">
        <v>161</v>
      </c>
      <c r="Y73" s="10" t="s">
        <v>17</v>
      </c>
      <c r="Z73" s="10" t="s">
        <v>17</v>
      </c>
      <c r="AA73" s="10" t="s">
        <v>17</v>
      </c>
      <c r="AB73" s="68">
        <v>45392</v>
      </c>
      <c r="AC73" s="68">
        <v>45513</v>
      </c>
      <c r="AD73" s="10">
        <v>0</v>
      </c>
      <c r="AE73" s="10" t="s">
        <v>17</v>
      </c>
      <c r="AF73" s="10" t="s">
        <v>17</v>
      </c>
      <c r="AG73" s="10" t="s">
        <v>17</v>
      </c>
      <c r="AH73" s="10" t="s">
        <v>17</v>
      </c>
      <c r="AI73" s="10" t="s">
        <v>17</v>
      </c>
      <c r="AJ73" s="10" t="s">
        <v>17</v>
      </c>
      <c r="AK73" s="10" t="s">
        <v>17</v>
      </c>
      <c r="AL73" s="10" t="s">
        <v>17</v>
      </c>
      <c r="AM73" s="10" t="s">
        <v>17</v>
      </c>
      <c r="AN73" s="10" t="s">
        <v>17</v>
      </c>
      <c r="AO73" s="10" t="s">
        <v>17</v>
      </c>
      <c r="AP73" s="10">
        <v>0</v>
      </c>
      <c r="AQ73" s="10">
        <v>0</v>
      </c>
      <c r="AR73" s="10">
        <v>0</v>
      </c>
      <c r="AS73" s="24">
        <f t="shared" si="25"/>
        <v>0</v>
      </c>
      <c r="AT73" s="24">
        <f t="shared" si="21"/>
        <v>31710000</v>
      </c>
      <c r="AU73" s="10" t="s">
        <v>138</v>
      </c>
      <c r="AV73" s="60">
        <v>45400</v>
      </c>
      <c r="AW73" s="10">
        <f t="shared" si="9"/>
        <v>7</v>
      </c>
      <c r="AX73" s="1" t="s">
        <v>312</v>
      </c>
      <c r="AY73" s="38">
        <v>45404</v>
      </c>
      <c r="AZ73" s="1" t="s">
        <v>13</v>
      </c>
      <c r="BA73" s="1" t="s">
        <v>56</v>
      </c>
      <c r="BB73" s="38">
        <v>45400</v>
      </c>
      <c r="BC73" s="70">
        <f t="shared" si="31"/>
        <v>8</v>
      </c>
      <c r="BD73" s="1" t="s">
        <v>91</v>
      </c>
      <c r="BE73" s="7"/>
      <c r="BF73" s="7"/>
      <c r="BG73" s="72">
        <f t="shared" si="5"/>
        <v>4</v>
      </c>
    </row>
    <row r="74" spans="1:59" ht="61.5" customHeight="1">
      <c r="A74" s="65" t="s">
        <v>694</v>
      </c>
      <c r="B74" s="10" t="s">
        <v>175</v>
      </c>
      <c r="C74" s="10" t="s">
        <v>935</v>
      </c>
      <c r="D74" s="10" t="s">
        <v>16</v>
      </c>
      <c r="E74" s="24">
        <v>27278202</v>
      </c>
      <c r="F74" s="10" t="s">
        <v>160</v>
      </c>
      <c r="G74" s="24" t="s">
        <v>115</v>
      </c>
      <c r="H74" s="10" t="s">
        <v>701</v>
      </c>
      <c r="I74" s="24">
        <v>79627948</v>
      </c>
      <c r="J74" s="10" t="s">
        <v>936</v>
      </c>
      <c r="K74" s="26" t="s">
        <v>157</v>
      </c>
      <c r="L74" s="10" t="s">
        <v>84</v>
      </c>
      <c r="M74" s="11">
        <v>45391</v>
      </c>
      <c r="N74" s="10" t="s">
        <v>72</v>
      </c>
      <c r="O74" s="10" t="s">
        <v>397</v>
      </c>
      <c r="P74" s="67">
        <v>91475177</v>
      </c>
      <c r="Q74" s="10" t="s">
        <v>398</v>
      </c>
      <c r="R74" s="10" t="s">
        <v>17</v>
      </c>
      <c r="S74" s="10">
        <v>84</v>
      </c>
      <c r="T74" s="11">
        <v>45316</v>
      </c>
      <c r="U74" s="10">
        <v>2122</v>
      </c>
      <c r="V74" s="11">
        <v>45391</v>
      </c>
      <c r="W74" s="85">
        <v>2.2010060272120201E+19</v>
      </c>
      <c r="X74" s="10" t="s">
        <v>154</v>
      </c>
      <c r="Y74" s="10" t="s">
        <v>17</v>
      </c>
      <c r="Z74" s="10" t="s">
        <v>17</v>
      </c>
      <c r="AA74" s="10" t="s">
        <v>17</v>
      </c>
      <c r="AB74" s="68">
        <v>45393</v>
      </c>
      <c r="AC74" s="68">
        <v>45514</v>
      </c>
      <c r="AD74" s="10">
        <v>0</v>
      </c>
      <c r="AE74" s="10" t="s">
        <v>17</v>
      </c>
      <c r="AF74" s="10" t="s">
        <v>17</v>
      </c>
      <c r="AG74" s="10" t="s">
        <v>17</v>
      </c>
      <c r="AH74" s="10" t="s">
        <v>17</v>
      </c>
      <c r="AI74" s="10" t="s">
        <v>17</v>
      </c>
      <c r="AJ74" s="10" t="s">
        <v>17</v>
      </c>
      <c r="AK74" s="10" t="s">
        <v>17</v>
      </c>
      <c r="AL74" s="10" t="s">
        <v>17</v>
      </c>
      <c r="AM74" s="10" t="s">
        <v>17</v>
      </c>
      <c r="AN74" s="10" t="s">
        <v>17</v>
      </c>
      <c r="AO74" s="10" t="s">
        <v>17</v>
      </c>
      <c r="AP74" s="10">
        <v>0</v>
      </c>
      <c r="AQ74" s="10">
        <v>0</v>
      </c>
      <c r="AR74" s="10">
        <v>0</v>
      </c>
      <c r="AS74" s="10">
        <v>0</v>
      </c>
      <c r="AT74" s="24">
        <f t="shared" si="21"/>
        <v>27278202</v>
      </c>
      <c r="AU74" s="10" t="s">
        <v>335</v>
      </c>
      <c r="AV74" s="60">
        <v>45399</v>
      </c>
      <c r="AW74" s="10">
        <f t="shared" si="9"/>
        <v>5</v>
      </c>
      <c r="AX74" s="10"/>
      <c r="AY74" s="38">
        <v>45513</v>
      </c>
      <c r="AZ74" s="1" t="s">
        <v>13</v>
      </c>
      <c r="BA74" s="1" t="s">
        <v>56</v>
      </c>
      <c r="BB74" s="38">
        <v>45398</v>
      </c>
      <c r="BC74" s="70">
        <f>IF(BB74="","",(NETWORKDAYS(M74,BB74,BF74:BF144)))</f>
        <v>6</v>
      </c>
      <c r="BD74" s="1" t="s">
        <v>938</v>
      </c>
      <c r="BE74" s="7"/>
      <c r="BF74" s="7"/>
      <c r="BG74" s="72">
        <f t="shared" si="5"/>
        <v>4</v>
      </c>
    </row>
    <row r="75" spans="1:59" ht="61.5" customHeight="1">
      <c r="A75" s="65" t="s">
        <v>695</v>
      </c>
      <c r="B75" s="10" t="s">
        <v>175</v>
      </c>
      <c r="C75" s="10" t="s">
        <v>159</v>
      </c>
      <c r="D75" s="10" t="s">
        <v>16</v>
      </c>
      <c r="E75" s="24">
        <v>149999541</v>
      </c>
      <c r="F75" s="10" t="s">
        <v>160</v>
      </c>
      <c r="G75" s="24" t="s">
        <v>115</v>
      </c>
      <c r="H75" s="10" t="s">
        <v>701</v>
      </c>
      <c r="I75" s="24">
        <v>79627948</v>
      </c>
      <c r="J75" s="10" t="s">
        <v>936</v>
      </c>
      <c r="K75" s="26" t="s">
        <v>157</v>
      </c>
      <c r="L75" s="10" t="s">
        <v>939</v>
      </c>
      <c r="M75" s="11">
        <v>45392</v>
      </c>
      <c r="N75" s="10" t="s">
        <v>940</v>
      </c>
      <c r="O75" s="10" t="s">
        <v>594</v>
      </c>
      <c r="P75" s="67">
        <v>52218343</v>
      </c>
      <c r="Q75" s="10" t="s">
        <v>596</v>
      </c>
      <c r="R75" s="10" t="s">
        <v>17</v>
      </c>
      <c r="S75" s="10">
        <v>643</v>
      </c>
      <c r="T75" s="11">
        <v>45372</v>
      </c>
      <c r="U75" s="10">
        <v>2137</v>
      </c>
      <c r="V75" s="11">
        <v>45392</v>
      </c>
      <c r="W75" s="10" t="s">
        <v>597</v>
      </c>
      <c r="X75" s="10" t="s">
        <v>154</v>
      </c>
      <c r="Y75" s="10" t="s">
        <v>942</v>
      </c>
      <c r="Z75" s="11">
        <v>45394</v>
      </c>
      <c r="AA75" s="11">
        <v>45394</v>
      </c>
      <c r="AB75" s="68">
        <v>45394</v>
      </c>
      <c r="AC75" s="68">
        <v>45637</v>
      </c>
      <c r="AD75" s="10">
        <f ca="1">IF(AC75="","",AC75-TODAY())</f>
        <v>-607</v>
      </c>
      <c r="AE75" s="10" t="s">
        <v>17</v>
      </c>
      <c r="AF75" s="10" t="s">
        <v>17</v>
      </c>
      <c r="AG75" s="10" t="s">
        <v>17</v>
      </c>
      <c r="AH75" s="10" t="s">
        <v>17</v>
      </c>
      <c r="AI75" s="10" t="s">
        <v>17</v>
      </c>
      <c r="AJ75" s="10" t="s">
        <v>17</v>
      </c>
      <c r="AK75" s="10" t="s">
        <v>17</v>
      </c>
      <c r="AL75" s="10" t="s">
        <v>17</v>
      </c>
      <c r="AM75" s="10" t="s">
        <v>17</v>
      </c>
      <c r="AN75" s="10" t="s">
        <v>17</v>
      </c>
      <c r="AO75" s="10" t="s">
        <v>17</v>
      </c>
      <c r="AP75" s="10">
        <v>0</v>
      </c>
      <c r="AQ75" s="10">
        <v>0</v>
      </c>
      <c r="AR75" s="10">
        <v>0</v>
      </c>
      <c r="AS75" s="24">
        <f t="shared" ref="AS75:AS76" si="32">AP75+AQ75+AR75</f>
        <v>0</v>
      </c>
      <c r="AT75" s="24">
        <f t="shared" si="21"/>
        <v>149999541</v>
      </c>
      <c r="AU75" s="10" t="s">
        <v>293</v>
      </c>
      <c r="AV75" s="60">
        <v>45406</v>
      </c>
      <c r="AW75" s="10">
        <f t="shared" si="9"/>
        <v>9</v>
      </c>
      <c r="AX75" s="10"/>
      <c r="AY75" s="31"/>
      <c r="AZ75" s="31" t="s">
        <v>95</v>
      </c>
      <c r="BA75" s="31" t="s">
        <v>347</v>
      </c>
      <c r="BB75" s="37">
        <v>45397</v>
      </c>
      <c r="BC75" s="74">
        <f t="shared" ref="BC75:BC77" si="33">IF(BB75="","",(NETWORKDAYS(M75,BB75,BF75:BF146)))</f>
        <v>4</v>
      </c>
      <c r="BD75" s="31" t="s">
        <v>190</v>
      </c>
      <c r="BE75" s="7"/>
      <c r="BF75" s="7"/>
      <c r="BG75" s="72">
        <f t="shared" si="5"/>
        <v>4</v>
      </c>
    </row>
    <row r="76" spans="1:59" ht="45" customHeight="1">
      <c r="A76" s="65" t="s">
        <v>943</v>
      </c>
      <c r="B76" s="10" t="s">
        <v>175</v>
      </c>
      <c r="C76" s="10" t="s">
        <v>944</v>
      </c>
      <c r="D76" s="10" t="s">
        <v>16</v>
      </c>
      <c r="E76" s="24">
        <v>3063060</v>
      </c>
      <c r="F76" s="10" t="s">
        <v>945</v>
      </c>
      <c r="G76" s="24" t="s">
        <v>946</v>
      </c>
      <c r="H76" s="10" t="s">
        <v>947</v>
      </c>
      <c r="I76" s="24">
        <v>16686790</v>
      </c>
      <c r="J76" s="10" t="s">
        <v>948</v>
      </c>
      <c r="K76" s="26" t="s">
        <v>949</v>
      </c>
      <c r="L76" s="10" t="s">
        <v>86</v>
      </c>
      <c r="M76" s="11">
        <v>45392</v>
      </c>
      <c r="N76" s="10" t="s">
        <v>950</v>
      </c>
      <c r="O76" s="10" t="s">
        <v>951</v>
      </c>
      <c r="P76" s="67">
        <v>86079599</v>
      </c>
      <c r="Q76" s="10" t="s">
        <v>952</v>
      </c>
      <c r="R76" s="10" t="s">
        <v>17</v>
      </c>
      <c r="S76" s="10">
        <v>628</v>
      </c>
      <c r="T76" s="11">
        <v>45372</v>
      </c>
      <c r="U76" s="10">
        <v>2143</v>
      </c>
      <c r="V76" s="11">
        <v>45392</v>
      </c>
      <c r="W76" s="10" t="s">
        <v>835</v>
      </c>
      <c r="X76" s="10" t="s">
        <v>161</v>
      </c>
      <c r="Y76" s="10" t="s">
        <v>17</v>
      </c>
      <c r="Z76" s="10" t="s">
        <v>17</v>
      </c>
      <c r="AA76" s="10" t="s">
        <v>17</v>
      </c>
      <c r="AB76" s="68">
        <v>45392</v>
      </c>
      <c r="AC76" s="68">
        <v>45513</v>
      </c>
      <c r="AD76" s="10">
        <v>0</v>
      </c>
      <c r="AE76" s="10" t="s">
        <v>17</v>
      </c>
      <c r="AF76" s="10" t="s">
        <v>17</v>
      </c>
      <c r="AG76" s="10" t="s">
        <v>17</v>
      </c>
      <c r="AH76" s="10" t="s">
        <v>17</v>
      </c>
      <c r="AI76" s="10" t="s">
        <v>17</v>
      </c>
      <c r="AJ76" s="10" t="s">
        <v>17</v>
      </c>
      <c r="AK76" s="10" t="s">
        <v>17</v>
      </c>
      <c r="AL76" s="10" t="s">
        <v>17</v>
      </c>
      <c r="AM76" s="10" t="s">
        <v>17</v>
      </c>
      <c r="AN76" s="10" t="s">
        <v>17</v>
      </c>
      <c r="AO76" s="10" t="s">
        <v>17</v>
      </c>
      <c r="AP76" s="10">
        <v>0</v>
      </c>
      <c r="AQ76" s="10">
        <v>0</v>
      </c>
      <c r="AR76" s="10">
        <v>0</v>
      </c>
      <c r="AS76" s="24">
        <f t="shared" si="32"/>
        <v>0</v>
      </c>
      <c r="AT76" s="24">
        <f t="shared" si="21"/>
        <v>3063060</v>
      </c>
      <c r="AU76" s="10" t="s">
        <v>335</v>
      </c>
      <c r="AV76" s="60">
        <v>45397</v>
      </c>
      <c r="AW76" s="10">
        <f t="shared" si="9"/>
        <v>4</v>
      </c>
      <c r="AX76" s="10" t="s">
        <v>312</v>
      </c>
      <c r="AY76" s="38">
        <v>45464</v>
      </c>
      <c r="AZ76" s="1" t="s">
        <v>13</v>
      </c>
      <c r="BA76" s="1" t="s">
        <v>56</v>
      </c>
      <c r="BB76" s="38">
        <v>45393</v>
      </c>
      <c r="BC76" s="70">
        <f t="shared" si="33"/>
        <v>2</v>
      </c>
      <c r="BD76" s="1" t="s">
        <v>931</v>
      </c>
      <c r="BE76" s="7"/>
      <c r="BF76" s="7"/>
      <c r="BG76" s="72">
        <f t="shared" si="5"/>
        <v>4</v>
      </c>
    </row>
    <row r="77" spans="1:59" ht="162.75" customHeight="1">
      <c r="A77" s="65" t="s">
        <v>953</v>
      </c>
      <c r="B77" s="10" t="s">
        <v>175</v>
      </c>
      <c r="C77" s="10" t="s">
        <v>954</v>
      </c>
      <c r="D77" s="10" t="s">
        <v>16</v>
      </c>
      <c r="E77" s="24">
        <v>9817500</v>
      </c>
      <c r="F77" s="10" t="s">
        <v>955</v>
      </c>
      <c r="G77" s="24" t="s">
        <v>956</v>
      </c>
      <c r="H77" s="10" t="s">
        <v>957</v>
      </c>
      <c r="I77" s="24">
        <v>1026278727</v>
      </c>
      <c r="J77" s="10" t="s">
        <v>958</v>
      </c>
      <c r="K77" s="26" t="s">
        <v>959</v>
      </c>
      <c r="L77" s="10" t="s">
        <v>79</v>
      </c>
      <c r="M77" s="11">
        <v>45392</v>
      </c>
      <c r="N77" s="10" t="s">
        <v>960</v>
      </c>
      <c r="O77" s="10" t="s">
        <v>961</v>
      </c>
      <c r="P77" s="67">
        <v>86078374</v>
      </c>
      <c r="Q77" s="10" t="s">
        <v>962</v>
      </c>
      <c r="R77" s="10" t="s">
        <v>17</v>
      </c>
      <c r="S77" s="10">
        <v>504</v>
      </c>
      <c r="T77" s="11">
        <v>45358</v>
      </c>
      <c r="U77" s="10">
        <v>2144</v>
      </c>
      <c r="V77" s="11">
        <v>45392</v>
      </c>
      <c r="W77" s="10" t="s">
        <v>963</v>
      </c>
      <c r="X77" s="10" t="s">
        <v>154</v>
      </c>
      <c r="Y77" s="10" t="s">
        <v>17</v>
      </c>
      <c r="Z77" s="10" t="s">
        <v>17</v>
      </c>
      <c r="AA77" s="10" t="s">
        <v>17</v>
      </c>
      <c r="AB77" s="68">
        <v>45393</v>
      </c>
      <c r="AC77" s="68">
        <v>45453</v>
      </c>
      <c r="AD77" s="10">
        <f t="shared" ref="AD77:AD81" ca="1" si="34">IF(AC77="","",AC77-TODAY())</f>
        <v>-791</v>
      </c>
      <c r="AE77" s="10" t="s">
        <v>17</v>
      </c>
      <c r="AF77" s="10" t="s">
        <v>17</v>
      </c>
      <c r="AG77" s="10" t="s">
        <v>17</v>
      </c>
      <c r="AH77" s="10" t="s">
        <v>17</v>
      </c>
      <c r="AI77" s="10" t="s">
        <v>17</v>
      </c>
      <c r="AJ77" s="10" t="s">
        <v>17</v>
      </c>
      <c r="AK77" s="10" t="s">
        <v>17</v>
      </c>
      <c r="AL77" s="11">
        <v>45443</v>
      </c>
      <c r="AM77" s="10" t="s">
        <v>964</v>
      </c>
      <c r="AN77" s="10" t="s">
        <v>17</v>
      </c>
      <c r="AO77" s="11">
        <v>45503</v>
      </c>
      <c r="AP77" s="10">
        <v>0</v>
      </c>
      <c r="AQ77" s="10">
        <v>0</v>
      </c>
      <c r="AR77" s="10">
        <v>0</v>
      </c>
      <c r="AS77" s="10">
        <v>0</v>
      </c>
      <c r="AT77" s="24">
        <f t="shared" si="21"/>
        <v>9817500</v>
      </c>
      <c r="AU77" s="10" t="s">
        <v>335</v>
      </c>
      <c r="AV77" s="60">
        <v>45405</v>
      </c>
      <c r="AW77" s="10">
        <f t="shared" si="9"/>
        <v>9</v>
      </c>
      <c r="AX77" s="10" t="s">
        <v>312</v>
      </c>
      <c r="AY77" s="31"/>
      <c r="AZ77" s="31" t="s">
        <v>95</v>
      </c>
      <c r="BA77" s="31" t="s">
        <v>347</v>
      </c>
      <c r="BB77" s="37">
        <v>45399</v>
      </c>
      <c r="BC77" s="74">
        <f t="shared" si="33"/>
        <v>6</v>
      </c>
      <c r="BD77" s="31" t="s">
        <v>1883</v>
      </c>
      <c r="BE77" s="7"/>
      <c r="BF77" s="7"/>
      <c r="BG77" s="72">
        <f t="shared" si="5"/>
        <v>4</v>
      </c>
    </row>
    <row r="78" spans="1:59" ht="162.75" customHeight="1">
      <c r="A78" s="65" t="s">
        <v>965</v>
      </c>
      <c r="B78" s="10" t="s">
        <v>175</v>
      </c>
      <c r="C78" s="26" t="s">
        <v>966</v>
      </c>
      <c r="D78" s="10" t="s">
        <v>43</v>
      </c>
      <c r="E78" s="24">
        <v>409788182</v>
      </c>
      <c r="F78" s="10" t="s">
        <v>101</v>
      </c>
      <c r="G78" s="24" t="s">
        <v>102</v>
      </c>
      <c r="H78" s="10" t="s">
        <v>872</v>
      </c>
      <c r="I78" s="24">
        <v>15436453</v>
      </c>
      <c r="J78" s="10" t="s">
        <v>967</v>
      </c>
      <c r="K78" s="26" t="s">
        <v>873</v>
      </c>
      <c r="L78" s="10" t="s">
        <v>968</v>
      </c>
      <c r="M78" s="6">
        <v>45392</v>
      </c>
      <c r="N78" s="10" t="s">
        <v>454</v>
      </c>
      <c r="O78" s="10" t="s">
        <v>373</v>
      </c>
      <c r="P78" s="67">
        <v>86057944</v>
      </c>
      <c r="Q78" s="10" t="s">
        <v>969</v>
      </c>
      <c r="R78" s="10" t="s">
        <v>17</v>
      </c>
      <c r="S78" s="10">
        <v>684</v>
      </c>
      <c r="T78" s="6">
        <v>45384</v>
      </c>
      <c r="U78" s="4">
        <v>2161</v>
      </c>
      <c r="V78" s="6">
        <v>45392</v>
      </c>
      <c r="W78" s="4" t="s">
        <v>889</v>
      </c>
      <c r="X78" s="4" t="s">
        <v>161</v>
      </c>
      <c r="Y78" s="4" t="s">
        <v>970</v>
      </c>
      <c r="Z78" s="6">
        <v>45398</v>
      </c>
      <c r="AA78" s="6">
        <v>45398</v>
      </c>
      <c r="AB78" s="68">
        <v>45398</v>
      </c>
      <c r="AC78" s="68">
        <v>45724</v>
      </c>
      <c r="AD78" s="10">
        <f t="shared" ca="1" si="34"/>
        <v>-520</v>
      </c>
      <c r="AE78" s="10" t="s">
        <v>17</v>
      </c>
      <c r="AF78" s="10" t="s">
        <v>17</v>
      </c>
      <c r="AG78" s="10" t="s">
        <v>17</v>
      </c>
      <c r="AH78" s="10" t="s">
        <v>17</v>
      </c>
      <c r="AI78" s="10" t="s">
        <v>17</v>
      </c>
      <c r="AJ78" s="10" t="s">
        <v>1884</v>
      </c>
      <c r="AK78" s="10" t="s">
        <v>1885</v>
      </c>
      <c r="AL78" s="10" t="s">
        <v>17</v>
      </c>
      <c r="AM78" s="10" t="s">
        <v>17</v>
      </c>
      <c r="AN78" s="10" t="s">
        <v>17</v>
      </c>
      <c r="AO78" s="10" t="s">
        <v>17</v>
      </c>
      <c r="AP78" s="10">
        <v>0</v>
      </c>
      <c r="AQ78" s="10">
        <v>0</v>
      </c>
      <c r="AR78" s="10">
        <v>0</v>
      </c>
      <c r="AS78" s="10">
        <v>0</v>
      </c>
      <c r="AT78" s="24">
        <f t="shared" si="21"/>
        <v>409788182</v>
      </c>
      <c r="AU78" s="10" t="s">
        <v>248</v>
      </c>
      <c r="AV78" s="60">
        <v>45426</v>
      </c>
      <c r="AW78" s="10">
        <f t="shared" si="9"/>
        <v>21</v>
      </c>
      <c r="AX78" s="10" t="s">
        <v>294</v>
      </c>
      <c r="AY78" s="31"/>
      <c r="AZ78" s="31" t="s">
        <v>95</v>
      </c>
      <c r="BA78" s="31"/>
      <c r="BB78" s="37">
        <v>45399</v>
      </c>
      <c r="BC78" s="74">
        <f t="shared" ref="BC78:BC79" si="35">IF(BB78="","",(NETWORKDAYS(M78,BB78,BF78:BF152)))</f>
        <v>6</v>
      </c>
      <c r="BD78" s="31" t="s">
        <v>973</v>
      </c>
      <c r="BE78" s="7"/>
      <c r="BF78" s="7"/>
      <c r="BG78" s="72">
        <f t="shared" si="5"/>
        <v>4</v>
      </c>
    </row>
    <row r="79" spans="1:59" ht="162.75" customHeight="1">
      <c r="A79" s="65" t="s">
        <v>974</v>
      </c>
      <c r="B79" s="10" t="s">
        <v>175</v>
      </c>
      <c r="C79" s="47" t="s">
        <v>48</v>
      </c>
      <c r="D79" s="10" t="s">
        <v>73</v>
      </c>
      <c r="E79" s="24">
        <v>120000000</v>
      </c>
      <c r="F79" s="10" t="s">
        <v>975</v>
      </c>
      <c r="G79" s="24" t="s">
        <v>188</v>
      </c>
      <c r="H79" s="10" t="s">
        <v>976</v>
      </c>
      <c r="I79" s="24">
        <v>17345902</v>
      </c>
      <c r="J79" s="10" t="s">
        <v>977</v>
      </c>
      <c r="K79" s="26" t="s">
        <v>158</v>
      </c>
      <c r="L79" s="10" t="s">
        <v>84</v>
      </c>
      <c r="M79" s="6">
        <v>45392</v>
      </c>
      <c r="N79" s="10" t="s">
        <v>307</v>
      </c>
      <c r="O79" s="10" t="s">
        <v>979</v>
      </c>
      <c r="P79" s="67">
        <v>40390987</v>
      </c>
      <c r="Q79" s="10" t="s">
        <v>309</v>
      </c>
      <c r="R79" s="10" t="s">
        <v>17</v>
      </c>
      <c r="S79" s="10">
        <v>642</v>
      </c>
      <c r="T79" s="6">
        <v>45372</v>
      </c>
      <c r="U79" s="4">
        <v>2163</v>
      </c>
      <c r="V79" s="6">
        <v>45393</v>
      </c>
      <c r="W79" s="4" t="s">
        <v>376</v>
      </c>
      <c r="X79" s="4" t="s">
        <v>154</v>
      </c>
      <c r="Y79" s="4">
        <v>100040665</v>
      </c>
      <c r="Z79" s="6">
        <v>45393</v>
      </c>
      <c r="AA79" s="6">
        <v>45393</v>
      </c>
      <c r="AB79" s="68">
        <v>45393</v>
      </c>
      <c r="AC79" s="68">
        <v>45514</v>
      </c>
      <c r="AD79" s="10">
        <f t="shared" ca="1" si="34"/>
        <v>-730</v>
      </c>
      <c r="AE79" s="10" t="s">
        <v>17</v>
      </c>
      <c r="AF79" s="10" t="s">
        <v>17</v>
      </c>
      <c r="AG79" s="10" t="s">
        <v>17</v>
      </c>
      <c r="AH79" s="10" t="s">
        <v>17</v>
      </c>
      <c r="AI79" s="10" t="s">
        <v>17</v>
      </c>
      <c r="AJ79" s="11">
        <v>45422</v>
      </c>
      <c r="AK79" s="10" t="s">
        <v>1886</v>
      </c>
      <c r="AL79" s="10" t="s">
        <v>17</v>
      </c>
      <c r="AM79" s="10" t="s">
        <v>17</v>
      </c>
      <c r="AN79" s="10" t="s">
        <v>17</v>
      </c>
      <c r="AO79" s="10" t="s">
        <v>17</v>
      </c>
      <c r="AP79" s="10">
        <v>0</v>
      </c>
      <c r="AQ79" s="10">
        <v>0</v>
      </c>
      <c r="AR79" s="10">
        <v>0</v>
      </c>
      <c r="AS79" s="10">
        <v>0</v>
      </c>
      <c r="AT79" s="24">
        <f t="shared" si="21"/>
        <v>120000000</v>
      </c>
      <c r="AU79" s="10" t="s">
        <v>248</v>
      </c>
      <c r="AV79" s="60">
        <v>45420</v>
      </c>
      <c r="AW79" s="10">
        <f t="shared" si="9"/>
        <v>20</v>
      </c>
      <c r="AX79" s="10" t="s">
        <v>312</v>
      </c>
      <c r="AY79" s="31"/>
      <c r="AZ79" s="31" t="s">
        <v>95</v>
      </c>
      <c r="BA79" s="31"/>
      <c r="BB79" s="37">
        <v>45398</v>
      </c>
      <c r="BC79" s="74">
        <f t="shared" si="35"/>
        <v>5</v>
      </c>
      <c r="BD79" s="31" t="s">
        <v>973</v>
      </c>
      <c r="BE79" s="7"/>
      <c r="BF79" s="7"/>
      <c r="BG79" s="72">
        <f t="shared" si="5"/>
        <v>4</v>
      </c>
    </row>
    <row r="80" spans="1:59" ht="193.5" customHeight="1">
      <c r="A80" s="65" t="s">
        <v>980</v>
      </c>
      <c r="B80" s="10" t="s">
        <v>175</v>
      </c>
      <c r="C80" s="10" t="s">
        <v>981</v>
      </c>
      <c r="D80" s="10" t="s">
        <v>43</v>
      </c>
      <c r="E80" s="24">
        <v>5250000</v>
      </c>
      <c r="F80" s="10" t="s">
        <v>983</v>
      </c>
      <c r="G80" s="24">
        <v>40341833</v>
      </c>
      <c r="H80" s="10" t="s">
        <v>17</v>
      </c>
      <c r="I80" s="10" t="s">
        <v>17</v>
      </c>
      <c r="J80" s="10">
        <v>3202720599</v>
      </c>
      <c r="K80" s="26" t="s">
        <v>984</v>
      </c>
      <c r="L80" s="10" t="s">
        <v>804</v>
      </c>
      <c r="M80" s="11">
        <v>45392</v>
      </c>
      <c r="N80" s="10" t="s">
        <v>783</v>
      </c>
      <c r="O80" s="10" t="s">
        <v>516</v>
      </c>
      <c r="P80" s="67">
        <v>86074342</v>
      </c>
      <c r="Q80" s="10" t="s">
        <v>208</v>
      </c>
      <c r="R80" s="10" t="s">
        <v>17</v>
      </c>
      <c r="S80" s="10">
        <v>717</v>
      </c>
      <c r="T80" s="11">
        <v>45386</v>
      </c>
      <c r="U80" s="10">
        <v>2159</v>
      </c>
      <c r="V80" s="11">
        <v>45392</v>
      </c>
      <c r="W80" s="10" t="s">
        <v>331</v>
      </c>
      <c r="X80" s="10" t="s">
        <v>161</v>
      </c>
      <c r="Y80" s="10" t="s">
        <v>17</v>
      </c>
      <c r="Z80" s="10" t="s">
        <v>17</v>
      </c>
      <c r="AA80" s="10" t="s">
        <v>17</v>
      </c>
      <c r="AB80" s="68">
        <v>45392</v>
      </c>
      <c r="AC80" s="68">
        <v>45605</v>
      </c>
      <c r="AD80" s="10">
        <f t="shared" ca="1" si="34"/>
        <v>-639</v>
      </c>
      <c r="AE80" s="10" t="s">
        <v>17</v>
      </c>
      <c r="AF80" s="10" t="s">
        <v>17</v>
      </c>
      <c r="AG80" s="10" t="s">
        <v>17</v>
      </c>
      <c r="AH80" s="10" t="s">
        <v>17</v>
      </c>
      <c r="AI80" s="10" t="s">
        <v>17</v>
      </c>
      <c r="AJ80" s="10" t="s">
        <v>17</v>
      </c>
      <c r="AK80" s="10" t="s">
        <v>17</v>
      </c>
      <c r="AL80" s="10" t="s">
        <v>17</v>
      </c>
      <c r="AM80" s="10" t="s">
        <v>17</v>
      </c>
      <c r="AN80" s="10" t="s">
        <v>17</v>
      </c>
      <c r="AO80" s="10" t="s">
        <v>17</v>
      </c>
      <c r="AP80" s="10">
        <v>0</v>
      </c>
      <c r="AQ80" s="10">
        <v>0</v>
      </c>
      <c r="AR80" s="10">
        <v>0</v>
      </c>
      <c r="AS80" s="24">
        <f>AP80+AQ80+AR80</f>
        <v>0</v>
      </c>
      <c r="AT80" s="24">
        <f t="shared" si="21"/>
        <v>5250000</v>
      </c>
      <c r="AU80" s="10" t="s">
        <v>138</v>
      </c>
      <c r="AV80" s="11">
        <v>45419</v>
      </c>
      <c r="AW80" s="10">
        <f t="shared" si="9"/>
        <v>20</v>
      </c>
      <c r="AX80" s="10" t="s">
        <v>294</v>
      </c>
      <c r="AY80" s="31"/>
      <c r="AZ80" s="31" t="s">
        <v>95</v>
      </c>
      <c r="BA80" s="31"/>
      <c r="BB80" s="37">
        <v>45406</v>
      </c>
      <c r="BC80" s="74">
        <f t="shared" ref="BC80:BC81" si="36">IF(BB80="","",(NETWORKDAYS(M80,BB80,BF80:BF155)))</f>
        <v>11</v>
      </c>
      <c r="BD80" s="31" t="s">
        <v>1883</v>
      </c>
      <c r="BE80" s="7"/>
      <c r="BF80" s="7"/>
      <c r="BG80" s="72">
        <f t="shared" si="5"/>
        <v>4</v>
      </c>
    </row>
    <row r="81" spans="1:59" ht="78.75" customHeight="1">
      <c r="A81" s="65" t="s">
        <v>986</v>
      </c>
      <c r="B81" s="10" t="s">
        <v>175</v>
      </c>
      <c r="C81" s="10" t="s">
        <v>987</v>
      </c>
      <c r="D81" s="10" t="s">
        <v>31</v>
      </c>
      <c r="E81" s="24">
        <v>104917140</v>
      </c>
      <c r="F81" s="10" t="s">
        <v>989</v>
      </c>
      <c r="G81" s="24" t="s">
        <v>216</v>
      </c>
      <c r="H81" s="10" t="s">
        <v>990</v>
      </c>
      <c r="I81" s="24">
        <v>79372483</v>
      </c>
      <c r="J81" s="10">
        <v>3162267155</v>
      </c>
      <c r="K81" s="26" t="s">
        <v>991</v>
      </c>
      <c r="L81" s="10" t="s">
        <v>924</v>
      </c>
      <c r="M81" s="11">
        <v>45393</v>
      </c>
      <c r="N81" s="10" t="s">
        <v>548</v>
      </c>
      <c r="O81" s="10" t="s">
        <v>297</v>
      </c>
      <c r="P81" s="22">
        <v>17346234</v>
      </c>
      <c r="Q81" s="10" t="s">
        <v>209</v>
      </c>
      <c r="R81" s="10" t="s">
        <v>17</v>
      </c>
      <c r="S81" s="10">
        <v>663</v>
      </c>
      <c r="T81" s="11">
        <v>45373</v>
      </c>
      <c r="U81" s="10">
        <v>2165</v>
      </c>
      <c r="V81" s="11">
        <v>45393</v>
      </c>
      <c r="W81" s="10" t="s">
        <v>536</v>
      </c>
      <c r="X81" s="10" t="s">
        <v>154</v>
      </c>
      <c r="Y81" s="10" t="s">
        <v>992</v>
      </c>
      <c r="Z81" s="11">
        <v>45397</v>
      </c>
      <c r="AA81" s="11">
        <v>45397</v>
      </c>
      <c r="AB81" s="68">
        <v>45397</v>
      </c>
      <c r="AC81" s="68">
        <v>45457</v>
      </c>
      <c r="AD81" s="10">
        <f t="shared" ca="1" si="34"/>
        <v>-787</v>
      </c>
      <c r="AE81" s="10" t="s">
        <v>17</v>
      </c>
      <c r="AF81" s="10" t="s">
        <v>17</v>
      </c>
      <c r="AG81" s="10" t="s">
        <v>17</v>
      </c>
      <c r="AH81" s="10" t="s">
        <v>17</v>
      </c>
      <c r="AI81" s="10" t="s">
        <v>17</v>
      </c>
      <c r="AJ81" s="10" t="s">
        <v>17</v>
      </c>
      <c r="AK81" s="10" t="s">
        <v>17</v>
      </c>
      <c r="AL81" s="10" t="s">
        <v>17</v>
      </c>
      <c r="AM81" s="10" t="s">
        <v>17</v>
      </c>
      <c r="AN81" s="10" t="s">
        <v>17</v>
      </c>
      <c r="AO81" s="10" t="s">
        <v>17</v>
      </c>
      <c r="AP81" s="10">
        <v>0</v>
      </c>
      <c r="AQ81" s="10">
        <v>0</v>
      </c>
      <c r="AR81" s="10">
        <v>0</v>
      </c>
      <c r="AS81" s="24">
        <v>0</v>
      </c>
      <c r="AT81" s="24">
        <f t="shared" si="21"/>
        <v>104917140</v>
      </c>
      <c r="AU81" s="10" t="s">
        <v>293</v>
      </c>
      <c r="AV81" s="60"/>
      <c r="AW81" s="10" t="str">
        <f t="shared" si="9"/>
        <v/>
      </c>
      <c r="AX81" s="10" t="s">
        <v>294</v>
      </c>
      <c r="AY81" s="31"/>
      <c r="AZ81" s="31" t="s">
        <v>95</v>
      </c>
      <c r="BA81" s="31"/>
      <c r="BB81" s="37">
        <v>45399</v>
      </c>
      <c r="BC81" s="74">
        <f t="shared" si="36"/>
        <v>5</v>
      </c>
      <c r="BD81" s="31" t="s">
        <v>190</v>
      </c>
      <c r="BE81" s="7"/>
      <c r="BF81" s="7"/>
      <c r="BG81" s="72">
        <f t="shared" si="5"/>
        <v>4</v>
      </c>
    </row>
    <row r="82" spans="1:59" ht="101.25" customHeight="1">
      <c r="A82" s="65" t="s">
        <v>993</v>
      </c>
      <c r="B82" s="10" t="s">
        <v>173</v>
      </c>
      <c r="C82" s="10" t="s">
        <v>712</v>
      </c>
      <c r="D82" s="10" t="s">
        <v>43</v>
      </c>
      <c r="E82" s="24">
        <v>969870470</v>
      </c>
      <c r="F82" s="10" t="s">
        <v>40</v>
      </c>
      <c r="G82" s="24" t="s">
        <v>80</v>
      </c>
      <c r="H82" s="10" t="s">
        <v>429</v>
      </c>
      <c r="I82" s="24">
        <v>79706143</v>
      </c>
      <c r="J82" s="10" t="s">
        <v>997</v>
      </c>
      <c r="K82" s="26" t="s">
        <v>998</v>
      </c>
      <c r="L82" s="10" t="s">
        <v>999</v>
      </c>
      <c r="M82" s="11">
        <v>45394</v>
      </c>
      <c r="N82" s="10" t="s">
        <v>307</v>
      </c>
      <c r="O82" s="10" t="s">
        <v>530</v>
      </c>
      <c r="P82" s="86">
        <v>40390987</v>
      </c>
      <c r="Q82" s="10" t="s">
        <v>1000</v>
      </c>
      <c r="R82" s="10" t="s">
        <v>17</v>
      </c>
      <c r="S82" s="10">
        <v>578</v>
      </c>
      <c r="T82" s="11">
        <v>45366</v>
      </c>
      <c r="U82" s="10">
        <v>2189</v>
      </c>
      <c r="V82" s="11">
        <v>45394</v>
      </c>
      <c r="W82" s="10" t="s">
        <v>1887</v>
      </c>
      <c r="X82" s="10" t="s">
        <v>154</v>
      </c>
      <c r="Y82" s="10" t="s">
        <v>1001</v>
      </c>
      <c r="Z82" s="11">
        <v>45398</v>
      </c>
      <c r="AA82" s="11">
        <v>45398</v>
      </c>
      <c r="AB82" s="68">
        <v>45398</v>
      </c>
      <c r="AC82" s="68">
        <v>45580</v>
      </c>
      <c r="AD82" s="10">
        <v>0</v>
      </c>
      <c r="AE82" s="10" t="s">
        <v>17</v>
      </c>
      <c r="AF82" s="10" t="s">
        <v>17</v>
      </c>
      <c r="AG82" s="10" t="s">
        <v>17</v>
      </c>
      <c r="AH82" s="10" t="s">
        <v>17</v>
      </c>
      <c r="AI82" s="10" t="s">
        <v>17</v>
      </c>
      <c r="AJ82" s="10" t="s">
        <v>17</v>
      </c>
      <c r="AK82" s="10" t="s">
        <v>17</v>
      </c>
      <c r="AL82" s="10" t="s">
        <v>17</v>
      </c>
      <c r="AM82" s="10" t="s">
        <v>17</v>
      </c>
      <c r="AN82" s="10" t="s">
        <v>17</v>
      </c>
      <c r="AO82" s="10" t="s">
        <v>17</v>
      </c>
      <c r="AP82" s="10">
        <v>0</v>
      </c>
      <c r="AQ82" s="10">
        <v>0</v>
      </c>
      <c r="AR82" s="10">
        <v>0</v>
      </c>
      <c r="AS82" s="24">
        <v>0</v>
      </c>
      <c r="AT82" s="24">
        <f t="shared" si="21"/>
        <v>969870470</v>
      </c>
      <c r="AU82" s="10" t="s">
        <v>293</v>
      </c>
      <c r="AV82" s="60"/>
      <c r="AW82" s="10" t="str">
        <f t="shared" si="9"/>
        <v/>
      </c>
      <c r="AX82" s="38" t="s">
        <v>294</v>
      </c>
      <c r="AY82" s="38">
        <v>45439</v>
      </c>
      <c r="AZ82" s="1" t="s">
        <v>13</v>
      </c>
      <c r="BA82" s="1" t="s">
        <v>56</v>
      </c>
      <c r="BB82" s="38">
        <v>45400</v>
      </c>
      <c r="BC82" s="70">
        <f>IF(BB82="","",(NETWORKDAYS(M82,BB82,BF82:BF159)))</f>
        <v>5</v>
      </c>
      <c r="BD82" s="1" t="s">
        <v>1002</v>
      </c>
      <c r="BE82" s="7"/>
      <c r="BF82" s="7"/>
      <c r="BG82" s="72">
        <f t="shared" si="5"/>
        <v>4</v>
      </c>
    </row>
    <row r="83" spans="1:59" ht="86.25" customHeight="1">
      <c r="A83" s="65" t="s">
        <v>1003</v>
      </c>
      <c r="B83" s="10" t="s">
        <v>173</v>
      </c>
      <c r="C83" s="10" t="s">
        <v>132</v>
      </c>
      <c r="D83" s="10" t="s">
        <v>16</v>
      </c>
      <c r="E83" s="24">
        <v>227941433</v>
      </c>
      <c r="F83" s="10" t="s">
        <v>99</v>
      </c>
      <c r="G83" s="24" t="s">
        <v>100</v>
      </c>
      <c r="H83" s="10" t="s">
        <v>736</v>
      </c>
      <c r="I83" s="24">
        <v>51556786</v>
      </c>
      <c r="J83" s="10" t="s">
        <v>1004</v>
      </c>
      <c r="K83" s="26" t="s">
        <v>133</v>
      </c>
      <c r="L83" s="10" t="s">
        <v>184</v>
      </c>
      <c r="M83" s="11">
        <v>45394</v>
      </c>
      <c r="N83" s="10" t="s">
        <v>1005</v>
      </c>
      <c r="O83" s="10" t="s">
        <v>1006</v>
      </c>
      <c r="P83" s="86">
        <v>40379498</v>
      </c>
      <c r="Q83" s="10" t="s">
        <v>255</v>
      </c>
      <c r="R83" s="10" t="s">
        <v>17</v>
      </c>
      <c r="S83" s="10">
        <v>630</v>
      </c>
      <c r="T83" s="11">
        <v>45372</v>
      </c>
      <c r="U83" s="10">
        <v>2187</v>
      </c>
      <c r="V83" s="11">
        <v>45394</v>
      </c>
      <c r="W83" s="10" t="s">
        <v>1007</v>
      </c>
      <c r="X83" s="10" t="s">
        <v>154</v>
      </c>
      <c r="Y83" s="10" t="s">
        <v>1008</v>
      </c>
      <c r="Z83" s="11">
        <v>45397</v>
      </c>
      <c r="AA83" s="11">
        <v>45397</v>
      </c>
      <c r="AB83" s="68">
        <v>45397</v>
      </c>
      <c r="AC83" s="68">
        <v>45518</v>
      </c>
      <c r="AD83" s="10">
        <v>0</v>
      </c>
      <c r="AE83" s="10" t="s">
        <v>17</v>
      </c>
      <c r="AF83" s="10" t="s">
        <v>17</v>
      </c>
      <c r="AG83" s="10" t="s">
        <v>17</v>
      </c>
      <c r="AH83" s="10" t="s">
        <v>17</v>
      </c>
      <c r="AI83" s="10" t="s">
        <v>17</v>
      </c>
      <c r="AJ83" s="10" t="s">
        <v>17</v>
      </c>
      <c r="AK83" s="10" t="s">
        <v>17</v>
      </c>
      <c r="AL83" s="10" t="s">
        <v>17</v>
      </c>
      <c r="AM83" s="10" t="s">
        <v>17</v>
      </c>
      <c r="AN83" s="10" t="s">
        <v>17</v>
      </c>
      <c r="AO83" s="10" t="s">
        <v>17</v>
      </c>
      <c r="AP83" s="10">
        <v>0</v>
      </c>
      <c r="AQ83" s="10">
        <v>0</v>
      </c>
      <c r="AR83" s="10">
        <v>0</v>
      </c>
      <c r="AS83" s="24">
        <v>0</v>
      </c>
      <c r="AT83" s="24">
        <f t="shared" si="21"/>
        <v>227941433</v>
      </c>
      <c r="AU83" s="10" t="s">
        <v>248</v>
      </c>
      <c r="AV83" s="11">
        <v>45420</v>
      </c>
      <c r="AW83" s="10">
        <v>5</v>
      </c>
      <c r="AX83" s="1" t="s">
        <v>312</v>
      </c>
      <c r="AY83" s="38">
        <v>45435</v>
      </c>
      <c r="AZ83" s="1" t="s">
        <v>13</v>
      </c>
      <c r="BA83" s="1" t="s">
        <v>56</v>
      </c>
      <c r="BB83" s="38">
        <v>45398</v>
      </c>
      <c r="BC83" s="70">
        <f>IF(BB83="","",(NETWORKDAYS(M83,BB83,BF83:BF161)))</f>
        <v>3</v>
      </c>
      <c r="BD83" s="1" t="s">
        <v>1009</v>
      </c>
      <c r="BE83" s="7"/>
      <c r="BF83" s="7"/>
      <c r="BG83" s="72">
        <f t="shared" si="5"/>
        <v>4</v>
      </c>
    </row>
    <row r="84" spans="1:59" ht="70.5" customHeight="1">
      <c r="A84" s="65" t="s">
        <v>1010</v>
      </c>
      <c r="B84" s="10" t="s">
        <v>175</v>
      </c>
      <c r="C84" s="10" t="s">
        <v>1011</v>
      </c>
      <c r="D84" s="10" t="s">
        <v>16</v>
      </c>
      <c r="E84" s="24">
        <v>1227329110</v>
      </c>
      <c r="F84" s="10" t="s">
        <v>96</v>
      </c>
      <c r="G84" s="10" t="s">
        <v>88</v>
      </c>
      <c r="H84" s="10" t="s">
        <v>1012</v>
      </c>
      <c r="I84" s="24">
        <v>79147272</v>
      </c>
      <c r="J84" s="10" t="s">
        <v>1013</v>
      </c>
      <c r="K84" s="26" t="s">
        <v>1014</v>
      </c>
      <c r="L84" s="10" t="s">
        <v>46</v>
      </c>
      <c r="M84" s="11">
        <v>45394</v>
      </c>
      <c r="N84" s="10" t="s">
        <v>565</v>
      </c>
      <c r="O84" s="10" t="s">
        <v>447</v>
      </c>
      <c r="P84" s="67">
        <v>91475177</v>
      </c>
      <c r="Q84" s="10" t="s">
        <v>398</v>
      </c>
      <c r="R84" s="10" t="s">
        <v>17</v>
      </c>
      <c r="S84" s="10">
        <v>701</v>
      </c>
      <c r="T84" s="11">
        <v>45385</v>
      </c>
      <c r="U84" s="10">
        <v>2199</v>
      </c>
      <c r="V84" s="11">
        <v>45394</v>
      </c>
      <c r="W84" s="10" t="s">
        <v>1015</v>
      </c>
      <c r="X84" s="10" t="s">
        <v>161</v>
      </c>
      <c r="Y84" s="10" t="s">
        <v>1016</v>
      </c>
      <c r="Z84" s="11">
        <v>45401</v>
      </c>
      <c r="AA84" s="11">
        <v>45401</v>
      </c>
      <c r="AB84" s="68">
        <v>45401</v>
      </c>
      <c r="AC84" s="68">
        <v>45583</v>
      </c>
      <c r="AD84" s="10">
        <f t="shared" ref="AD84:AD85" ca="1" si="37">IF(AC84="","",AC84-TODAY())</f>
        <v>-661</v>
      </c>
      <c r="AE84" s="10" t="s">
        <v>17</v>
      </c>
      <c r="AF84" s="10" t="s">
        <v>17</v>
      </c>
      <c r="AG84" s="10" t="s">
        <v>17</v>
      </c>
      <c r="AH84" s="10" t="s">
        <v>17</v>
      </c>
      <c r="AI84" s="10" t="s">
        <v>17</v>
      </c>
      <c r="AJ84" s="10" t="s">
        <v>17</v>
      </c>
      <c r="AK84" s="10" t="s">
        <v>17</v>
      </c>
      <c r="AL84" s="10" t="s">
        <v>17</v>
      </c>
      <c r="AM84" s="10" t="s">
        <v>17</v>
      </c>
      <c r="AN84" s="10" t="s">
        <v>17</v>
      </c>
      <c r="AO84" s="10" t="s">
        <v>17</v>
      </c>
      <c r="AP84" s="10">
        <v>0</v>
      </c>
      <c r="AQ84" s="10">
        <v>0</v>
      </c>
      <c r="AR84" s="10">
        <v>0</v>
      </c>
      <c r="AS84" s="24">
        <v>0</v>
      </c>
      <c r="AT84" s="24">
        <f t="shared" si="21"/>
        <v>1227329110</v>
      </c>
      <c r="AU84" s="10" t="s">
        <v>138</v>
      </c>
      <c r="AV84" s="60">
        <v>45420</v>
      </c>
      <c r="AW84" s="10">
        <f t="shared" ref="AW84:AW101" si="38">IF(AV84="","",NETWORKDAYS(AB84,AV84,BF84:BF112))</f>
        <v>14</v>
      </c>
      <c r="AX84" s="10"/>
      <c r="AY84" s="31"/>
      <c r="AZ84" s="31" t="s">
        <v>95</v>
      </c>
      <c r="BA84" s="31"/>
      <c r="BB84" s="37">
        <v>45407</v>
      </c>
      <c r="BC84" s="74">
        <f t="shared" ref="BC84:BC85" si="39">IF(BB84="","",(NETWORKDAYS(M84,BB84,BF84:BF163)))</f>
        <v>10</v>
      </c>
      <c r="BD84" s="31" t="s">
        <v>1888</v>
      </c>
      <c r="BE84" s="7"/>
      <c r="BF84" s="7"/>
      <c r="BG84" s="72">
        <f t="shared" si="5"/>
        <v>4</v>
      </c>
    </row>
    <row r="85" spans="1:59" ht="185.25" customHeight="1">
      <c r="A85" s="65" t="s">
        <v>1017</v>
      </c>
      <c r="B85" s="10" t="s">
        <v>341</v>
      </c>
      <c r="C85" s="10" t="s">
        <v>1018</v>
      </c>
      <c r="D85" s="10" t="s">
        <v>73</v>
      </c>
      <c r="E85" s="24">
        <v>17711452250</v>
      </c>
      <c r="F85" s="10" t="s">
        <v>1019</v>
      </c>
      <c r="G85" s="10" t="s">
        <v>1020</v>
      </c>
      <c r="H85" s="10" t="s">
        <v>1021</v>
      </c>
      <c r="I85" s="24">
        <v>1015393643</v>
      </c>
      <c r="J85" s="10">
        <v>3123910234</v>
      </c>
      <c r="K85" s="26" t="s">
        <v>1022</v>
      </c>
      <c r="L85" s="10" t="s">
        <v>1023</v>
      </c>
      <c r="M85" s="11">
        <v>45394</v>
      </c>
      <c r="N85" s="10" t="s">
        <v>577</v>
      </c>
      <c r="O85" s="10" t="s">
        <v>1024</v>
      </c>
      <c r="P85" s="67">
        <v>86074342</v>
      </c>
      <c r="Q85" s="10" t="s">
        <v>330</v>
      </c>
      <c r="R85" s="10" t="s">
        <v>1025</v>
      </c>
      <c r="S85" s="10" t="s">
        <v>1026</v>
      </c>
      <c r="T85" s="11">
        <v>45356</v>
      </c>
      <c r="U85" s="10" t="s">
        <v>1027</v>
      </c>
      <c r="V85" s="11">
        <v>45415</v>
      </c>
      <c r="W85" s="10" t="s">
        <v>1889</v>
      </c>
      <c r="X85" s="10" t="s">
        <v>578</v>
      </c>
      <c r="Y85" s="10" t="s">
        <v>1028</v>
      </c>
      <c r="Z85" s="11">
        <v>45408</v>
      </c>
      <c r="AA85" s="11">
        <v>45415</v>
      </c>
      <c r="AB85" s="68">
        <v>45418</v>
      </c>
      <c r="AC85" s="87">
        <v>47116</v>
      </c>
      <c r="AD85" s="10">
        <f t="shared" ca="1" si="37"/>
        <v>872</v>
      </c>
      <c r="AE85" s="10" t="s">
        <v>17</v>
      </c>
      <c r="AF85" s="10" t="s">
        <v>17</v>
      </c>
      <c r="AG85" s="10" t="s">
        <v>17</v>
      </c>
      <c r="AH85" s="11">
        <v>45407</v>
      </c>
      <c r="AI85" s="10" t="s">
        <v>1029</v>
      </c>
      <c r="AJ85" s="10" t="s">
        <v>17</v>
      </c>
      <c r="AK85" s="10" t="s">
        <v>17</v>
      </c>
      <c r="AL85" s="10" t="s">
        <v>17</v>
      </c>
      <c r="AM85" s="10" t="s">
        <v>17</v>
      </c>
      <c r="AN85" s="10" t="s">
        <v>17</v>
      </c>
      <c r="AO85" s="10" t="s">
        <v>17</v>
      </c>
      <c r="AP85" s="10">
        <v>0</v>
      </c>
      <c r="AQ85" s="10">
        <v>0</v>
      </c>
      <c r="AR85" s="10">
        <v>0</v>
      </c>
      <c r="AS85" s="24">
        <v>0</v>
      </c>
      <c r="AT85" s="24">
        <f t="shared" si="21"/>
        <v>17711452250</v>
      </c>
      <c r="AU85" s="10" t="s">
        <v>248</v>
      </c>
      <c r="AV85" s="60">
        <v>45420</v>
      </c>
      <c r="AW85" s="10">
        <f t="shared" si="38"/>
        <v>3</v>
      </c>
      <c r="AX85" s="10" t="s">
        <v>294</v>
      </c>
      <c r="AY85" s="31"/>
      <c r="AZ85" s="31" t="s">
        <v>95</v>
      </c>
      <c r="BA85" s="31"/>
      <c r="BB85" s="37">
        <v>45357</v>
      </c>
      <c r="BC85" s="74">
        <f t="shared" si="39"/>
        <v>-28</v>
      </c>
      <c r="BD85" s="31" t="s">
        <v>347</v>
      </c>
      <c r="BE85" s="7"/>
      <c r="BF85" s="7"/>
      <c r="BG85" s="72">
        <f t="shared" si="5"/>
        <v>4</v>
      </c>
    </row>
    <row r="86" spans="1:59" ht="49.5" customHeight="1">
      <c r="A86" s="65" t="s">
        <v>717</v>
      </c>
      <c r="B86" s="10" t="s">
        <v>175</v>
      </c>
      <c r="C86" s="10" t="s">
        <v>1030</v>
      </c>
      <c r="D86" s="10" t="s">
        <v>43</v>
      </c>
      <c r="E86" s="24">
        <v>22903670</v>
      </c>
      <c r="F86" s="10" t="s">
        <v>1031</v>
      </c>
      <c r="G86" s="10" t="s">
        <v>1032</v>
      </c>
      <c r="H86" s="10" t="s">
        <v>1033</v>
      </c>
      <c r="I86" s="24">
        <v>19429017</v>
      </c>
      <c r="J86" s="10">
        <v>3117392100</v>
      </c>
      <c r="K86" s="26" t="s">
        <v>1034</v>
      </c>
      <c r="L86" s="10" t="s">
        <v>84</v>
      </c>
      <c r="M86" s="11">
        <v>45397</v>
      </c>
      <c r="N86" s="10" t="s">
        <v>307</v>
      </c>
      <c r="O86" s="10" t="s">
        <v>1035</v>
      </c>
      <c r="P86" s="67">
        <v>40390987</v>
      </c>
      <c r="Q86" s="10" t="s">
        <v>309</v>
      </c>
      <c r="R86" s="10" t="s">
        <v>17</v>
      </c>
      <c r="S86" s="10">
        <v>644</v>
      </c>
      <c r="T86" s="11">
        <v>45372</v>
      </c>
      <c r="U86" s="10">
        <v>2234</v>
      </c>
      <c r="V86" s="11">
        <v>45398</v>
      </c>
      <c r="W86" s="10" t="s">
        <v>536</v>
      </c>
      <c r="X86" s="10" t="s">
        <v>154</v>
      </c>
      <c r="Y86" s="10" t="s">
        <v>17</v>
      </c>
      <c r="Z86" s="10" t="s">
        <v>17</v>
      </c>
      <c r="AA86" s="10" t="s">
        <v>17</v>
      </c>
      <c r="AB86" s="68">
        <v>45398</v>
      </c>
      <c r="AC86" s="68">
        <v>45519</v>
      </c>
      <c r="AD86" s="10">
        <v>0</v>
      </c>
      <c r="AE86" s="10" t="s">
        <v>17</v>
      </c>
      <c r="AF86" s="10" t="s">
        <v>17</v>
      </c>
      <c r="AG86" s="10" t="s">
        <v>17</v>
      </c>
      <c r="AH86" s="10" t="s">
        <v>17</v>
      </c>
      <c r="AI86" s="10" t="s">
        <v>17</v>
      </c>
      <c r="AJ86" s="10" t="s">
        <v>17</v>
      </c>
      <c r="AK86" s="10" t="s">
        <v>17</v>
      </c>
      <c r="AL86" s="10" t="s">
        <v>17</v>
      </c>
      <c r="AM86" s="10" t="s">
        <v>17</v>
      </c>
      <c r="AN86" s="10" t="s">
        <v>17</v>
      </c>
      <c r="AO86" s="10" t="s">
        <v>17</v>
      </c>
      <c r="AP86" s="10">
        <v>0</v>
      </c>
      <c r="AQ86" s="10">
        <v>0</v>
      </c>
      <c r="AR86" s="10">
        <v>0</v>
      </c>
      <c r="AS86" s="24">
        <v>0</v>
      </c>
      <c r="AT86" s="24">
        <f t="shared" si="21"/>
        <v>22903670</v>
      </c>
      <c r="AU86" s="10" t="s">
        <v>138</v>
      </c>
      <c r="AV86" s="60">
        <v>45420</v>
      </c>
      <c r="AW86" s="10">
        <f t="shared" si="38"/>
        <v>17</v>
      </c>
      <c r="AX86" s="10" t="s">
        <v>312</v>
      </c>
      <c r="AY86" s="38">
        <v>45478</v>
      </c>
      <c r="AZ86" s="1" t="s">
        <v>13</v>
      </c>
      <c r="BA86" s="1" t="s">
        <v>56</v>
      </c>
      <c r="BB86" s="38">
        <v>45406</v>
      </c>
      <c r="BC86" s="70">
        <f>IF(BB86="","",(NETWORKDAYS(M86,BB86,BF86:BF166)))</f>
        <v>8</v>
      </c>
      <c r="BD86" s="1" t="s">
        <v>931</v>
      </c>
      <c r="BE86" s="7"/>
      <c r="BF86" s="7"/>
      <c r="BG86" s="72">
        <f t="shared" si="5"/>
        <v>4</v>
      </c>
    </row>
    <row r="87" spans="1:59" ht="55.5" customHeight="1">
      <c r="A87" s="65" t="s">
        <v>1036</v>
      </c>
      <c r="B87" s="10" t="s">
        <v>175</v>
      </c>
      <c r="C87" s="10" t="s">
        <v>603</v>
      </c>
      <c r="D87" s="10" t="s">
        <v>16</v>
      </c>
      <c r="E87" s="24">
        <v>129840016</v>
      </c>
      <c r="F87" s="10" t="s">
        <v>174</v>
      </c>
      <c r="G87" s="10" t="s">
        <v>76</v>
      </c>
      <c r="H87" s="10" t="s">
        <v>260</v>
      </c>
      <c r="I87" s="24">
        <v>3272710</v>
      </c>
      <c r="J87" s="10" t="s">
        <v>1037</v>
      </c>
      <c r="K87" s="26" t="s">
        <v>155</v>
      </c>
      <c r="L87" s="10" t="s">
        <v>84</v>
      </c>
      <c r="M87" s="11">
        <v>45399</v>
      </c>
      <c r="N87" s="10" t="s">
        <v>26</v>
      </c>
      <c r="O87" s="10" t="s">
        <v>1038</v>
      </c>
      <c r="P87" s="67">
        <v>40379498</v>
      </c>
      <c r="Q87" s="10" t="s">
        <v>255</v>
      </c>
      <c r="R87" s="10" t="s">
        <v>17</v>
      </c>
      <c r="S87" s="10">
        <v>766</v>
      </c>
      <c r="T87" s="11">
        <v>45391</v>
      </c>
      <c r="U87" s="10">
        <v>2263</v>
      </c>
      <c r="V87" s="11">
        <v>45399</v>
      </c>
      <c r="W87" s="10" t="s">
        <v>1039</v>
      </c>
      <c r="X87" s="10" t="s">
        <v>154</v>
      </c>
      <c r="Y87" s="10" t="s">
        <v>1040</v>
      </c>
      <c r="Z87" s="11">
        <v>45404</v>
      </c>
      <c r="AA87" s="11">
        <v>45404</v>
      </c>
      <c r="AB87" s="68">
        <v>45404</v>
      </c>
      <c r="AC87" s="68">
        <v>45525</v>
      </c>
      <c r="AD87" s="10">
        <f t="shared" ref="AD87:AD88" ca="1" si="40">IF(AC87="","",AC87-TODAY())</f>
        <v>-719</v>
      </c>
      <c r="AE87" s="10" t="s">
        <v>17</v>
      </c>
      <c r="AF87" s="10" t="s">
        <v>17</v>
      </c>
      <c r="AG87" s="10" t="s">
        <v>17</v>
      </c>
      <c r="AH87" s="10" t="s">
        <v>17</v>
      </c>
      <c r="AI87" s="10" t="s">
        <v>17</v>
      </c>
      <c r="AJ87" s="10" t="s">
        <v>17</v>
      </c>
      <c r="AK87" s="10" t="s">
        <v>17</v>
      </c>
      <c r="AL87" s="10" t="s">
        <v>17</v>
      </c>
      <c r="AM87" s="10" t="s">
        <v>17</v>
      </c>
      <c r="AN87" s="10" t="s">
        <v>17</v>
      </c>
      <c r="AO87" s="10" t="s">
        <v>17</v>
      </c>
      <c r="AP87" s="10">
        <v>0</v>
      </c>
      <c r="AQ87" s="10">
        <v>0</v>
      </c>
      <c r="AR87" s="10">
        <v>0</v>
      </c>
      <c r="AS87" s="24">
        <v>0</v>
      </c>
      <c r="AT87" s="24">
        <f t="shared" si="21"/>
        <v>129840016</v>
      </c>
      <c r="AU87" s="10" t="s">
        <v>293</v>
      </c>
      <c r="AV87" s="60">
        <v>45412</v>
      </c>
      <c r="AW87" s="10">
        <f t="shared" si="38"/>
        <v>7</v>
      </c>
      <c r="AX87" s="10" t="s">
        <v>312</v>
      </c>
      <c r="AY87" s="31"/>
      <c r="AZ87" s="31" t="s">
        <v>95</v>
      </c>
      <c r="BA87" s="31"/>
      <c r="BB87" s="37">
        <v>45407</v>
      </c>
      <c r="BC87" s="74">
        <f t="shared" ref="BC87:BC88" si="41">IF(BB87="","",(NETWORKDAYS(M87,BB87,BF87:BF168)))</f>
        <v>7</v>
      </c>
      <c r="BD87" s="31" t="s">
        <v>347</v>
      </c>
      <c r="BE87" s="7"/>
      <c r="BF87" s="7"/>
      <c r="BG87" s="72">
        <f t="shared" si="5"/>
        <v>4</v>
      </c>
    </row>
    <row r="88" spans="1:59" ht="97.5" customHeight="1">
      <c r="A88" s="65" t="s">
        <v>1043</v>
      </c>
      <c r="B88" s="10" t="s">
        <v>175</v>
      </c>
      <c r="C88" s="4" t="s">
        <v>1044</v>
      </c>
      <c r="D88" s="10" t="s">
        <v>15</v>
      </c>
      <c r="E88" s="24">
        <v>10000000</v>
      </c>
      <c r="F88" s="10" t="s">
        <v>1045</v>
      </c>
      <c r="G88" s="24">
        <v>1122676835</v>
      </c>
      <c r="H88" s="10" t="s">
        <v>17</v>
      </c>
      <c r="I88" s="10" t="s">
        <v>17</v>
      </c>
      <c r="J88" s="10" t="s">
        <v>1046</v>
      </c>
      <c r="K88" s="26" t="s">
        <v>1047</v>
      </c>
      <c r="L88" s="10" t="s">
        <v>65</v>
      </c>
      <c r="M88" s="11">
        <v>45400</v>
      </c>
      <c r="N88" s="10" t="s">
        <v>1048</v>
      </c>
      <c r="O88" s="10" t="s">
        <v>754</v>
      </c>
      <c r="P88" s="67">
        <v>17413048</v>
      </c>
      <c r="Q88" s="10" t="s">
        <v>1049</v>
      </c>
      <c r="R88" s="10" t="s">
        <v>17</v>
      </c>
      <c r="S88" s="10" t="s">
        <v>1050</v>
      </c>
      <c r="T88" s="11">
        <v>45370</v>
      </c>
      <c r="U88" s="10" t="s">
        <v>1051</v>
      </c>
      <c r="V88" s="11">
        <v>45400</v>
      </c>
      <c r="W88" s="10" t="s">
        <v>1890</v>
      </c>
      <c r="X88" s="10" t="s">
        <v>161</v>
      </c>
      <c r="Y88" s="10">
        <v>160367</v>
      </c>
      <c r="Z88" s="11">
        <v>45405</v>
      </c>
      <c r="AA88" s="11">
        <v>45405</v>
      </c>
      <c r="AB88" s="68">
        <v>45406</v>
      </c>
      <c r="AC88" s="68">
        <v>45588</v>
      </c>
      <c r="AD88" s="10">
        <f t="shared" ca="1" si="40"/>
        <v>-656</v>
      </c>
      <c r="AE88" s="10" t="s">
        <v>17</v>
      </c>
      <c r="AF88" s="10" t="s">
        <v>17</v>
      </c>
      <c r="AG88" s="10" t="s">
        <v>17</v>
      </c>
      <c r="AH88" s="10" t="s">
        <v>17</v>
      </c>
      <c r="AI88" s="10" t="s">
        <v>17</v>
      </c>
      <c r="AJ88" s="11">
        <v>45422</v>
      </c>
      <c r="AK88" s="10" t="s">
        <v>1891</v>
      </c>
      <c r="AL88" s="10" t="s">
        <v>17</v>
      </c>
      <c r="AM88" s="10" t="s">
        <v>17</v>
      </c>
      <c r="AN88" s="10" t="s">
        <v>17</v>
      </c>
      <c r="AO88" s="10" t="s">
        <v>17</v>
      </c>
      <c r="AP88" s="10">
        <v>0</v>
      </c>
      <c r="AQ88" s="10">
        <v>0</v>
      </c>
      <c r="AR88" s="10">
        <v>0</v>
      </c>
      <c r="AS88" s="24">
        <v>0</v>
      </c>
      <c r="AT88" s="24">
        <f t="shared" si="21"/>
        <v>10000000</v>
      </c>
      <c r="AU88" s="10" t="s">
        <v>248</v>
      </c>
      <c r="AV88" s="60">
        <v>45420</v>
      </c>
      <c r="AW88" s="10">
        <f t="shared" si="38"/>
        <v>11</v>
      </c>
      <c r="AX88" s="10" t="s">
        <v>294</v>
      </c>
      <c r="AY88" s="31"/>
      <c r="AZ88" s="31" t="s">
        <v>95</v>
      </c>
      <c r="BA88" s="31"/>
      <c r="BB88" s="37">
        <v>45400</v>
      </c>
      <c r="BC88" s="74">
        <f t="shared" si="41"/>
        <v>1</v>
      </c>
      <c r="BD88" s="31" t="s">
        <v>347</v>
      </c>
      <c r="BE88" s="7"/>
      <c r="BF88" s="7"/>
      <c r="BG88" s="72">
        <f t="shared" si="5"/>
        <v>4</v>
      </c>
    </row>
    <row r="89" spans="1:59" ht="63.75" customHeight="1">
      <c r="A89" s="65" t="s">
        <v>751</v>
      </c>
      <c r="B89" s="10" t="s">
        <v>175</v>
      </c>
      <c r="C89" s="10" t="s">
        <v>1053</v>
      </c>
      <c r="D89" s="10" t="s">
        <v>16</v>
      </c>
      <c r="E89" s="24">
        <v>29998710</v>
      </c>
      <c r="F89" s="10" t="s">
        <v>1054</v>
      </c>
      <c r="G89" s="24">
        <v>41959758</v>
      </c>
      <c r="H89" s="10" t="s">
        <v>17</v>
      </c>
      <c r="I89" s="10" t="s">
        <v>17</v>
      </c>
      <c r="J89" s="10">
        <v>3144902143</v>
      </c>
      <c r="K89" s="26" t="s">
        <v>1055</v>
      </c>
      <c r="L89" s="10" t="s">
        <v>79</v>
      </c>
      <c r="M89" s="11">
        <v>45400</v>
      </c>
      <c r="N89" s="10" t="s">
        <v>783</v>
      </c>
      <c r="O89" s="10" t="s">
        <v>516</v>
      </c>
      <c r="P89" s="67">
        <v>86074342</v>
      </c>
      <c r="Q89" s="10" t="s">
        <v>208</v>
      </c>
      <c r="R89" s="10" t="s">
        <v>17</v>
      </c>
      <c r="S89" s="10">
        <v>721</v>
      </c>
      <c r="T89" s="11">
        <v>45387</v>
      </c>
      <c r="U89" s="10">
        <v>2315</v>
      </c>
      <c r="V89" s="11">
        <v>45400</v>
      </c>
      <c r="W89" s="10" t="s">
        <v>1056</v>
      </c>
      <c r="X89" s="10" t="s">
        <v>154</v>
      </c>
      <c r="Y89" s="10" t="s">
        <v>17</v>
      </c>
      <c r="Z89" s="10" t="s">
        <v>17</v>
      </c>
      <c r="AA89" s="10" t="s">
        <v>17</v>
      </c>
      <c r="AB89" s="68">
        <v>45401</v>
      </c>
      <c r="AC89" s="68">
        <v>45461</v>
      </c>
      <c r="AD89" s="10">
        <v>0</v>
      </c>
      <c r="AE89" s="10" t="s">
        <v>17</v>
      </c>
      <c r="AF89" s="10" t="s">
        <v>17</v>
      </c>
      <c r="AG89" s="10" t="s">
        <v>17</v>
      </c>
      <c r="AH89" s="10" t="s">
        <v>17</v>
      </c>
      <c r="AI89" s="10" t="s">
        <v>17</v>
      </c>
      <c r="AJ89" s="10" t="s">
        <v>17</v>
      </c>
      <c r="AK89" s="10" t="s">
        <v>17</v>
      </c>
      <c r="AL89" s="10" t="s">
        <v>17</v>
      </c>
      <c r="AM89" s="10" t="s">
        <v>17</v>
      </c>
      <c r="AN89" s="10" t="s">
        <v>17</v>
      </c>
      <c r="AO89" s="10" t="s">
        <v>17</v>
      </c>
      <c r="AP89" s="10">
        <v>0</v>
      </c>
      <c r="AQ89" s="10">
        <v>0</v>
      </c>
      <c r="AR89" s="10">
        <v>0</v>
      </c>
      <c r="AS89" s="24">
        <f>AP89+AQ89+AR89</f>
        <v>0</v>
      </c>
      <c r="AT89" s="24">
        <f t="shared" si="21"/>
        <v>29998710</v>
      </c>
      <c r="AU89" s="10" t="s">
        <v>335</v>
      </c>
      <c r="AV89" s="60">
        <v>45407</v>
      </c>
      <c r="AW89" s="10">
        <f t="shared" si="38"/>
        <v>5</v>
      </c>
      <c r="AX89" s="10" t="s">
        <v>312</v>
      </c>
      <c r="AY89" s="38">
        <v>45426</v>
      </c>
      <c r="AZ89" s="1" t="s">
        <v>13</v>
      </c>
      <c r="BA89" s="1" t="s">
        <v>56</v>
      </c>
      <c r="BB89" s="38">
        <v>45405</v>
      </c>
      <c r="BC89" s="70">
        <f>IF(BB89="","",(NETWORKDAYS(M89,BB89,BF89:BF175)))</f>
        <v>4</v>
      </c>
      <c r="BD89" s="1" t="s">
        <v>931</v>
      </c>
      <c r="BE89" s="7"/>
      <c r="BF89" s="7"/>
      <c r="BG89" s="72">
        <f t="shared" si="5"/>
        <v>4</v>
      </c>
    </row>
    <row r="90" spans="1:59" ht="87.75" customHeight="1">
      <c r="A90" s="65" t="s">
        <v>758</v>
      </c>
      <c r="B90" s="10" t="s">
        <v>173</v>
      </c>
      <c r="C90" s="10" t="s">
        <v>1059</v>
      </c>
      <c r="D90" s="10" t="s">
        <v>16</v>
      </c>
      <c r="E90" s="24">
        <v>490418992</v>
      </c>
      <c r="F90" s="10" t="s">
        <v>127</v>
      </c>
      <c r="G90" s="24" t="s">
        <v>128</v>
      </c>
      <c r="H90" s="10" t="s">
        <v>29</v>
      </c>
      <c r="I90" s="24">
        <v>86062777</v>
      </c>
      <c r="J90" s="10" t="s">
        <v>1060</v>
      </c>
      <c r="K90" s="26" t="s">
        <v>1061</v>
      </c>
      <c r="L90" s="10" t="s">
        <v>46</v>
      </c>
      <c r="M90" s="11">
        <v>45404</v>
      </c>
      <c r="N90" s="10" t="s">
        <v>351</v>
      </c>
      <c r="O90" s="10" t="s">
        <v>1062</v>
      </c>
      <c r="P90" s="67">
        <v>40189342</v>
      </c>
      <c r="Q90" s="10" t="s">
        <v>352</v>
      </c>
      <c r="R90" s="10" t="s">
        <v>17</v>
      </c>
      <c r="S90" s="10">
        <v>667</v>
      </c>
      <c r="T90" s="11">
        <v>45373</v>
      </c>
      <c r="U90" s="10">
        <v>2451</v>
      </c>
      <c r="V90" s="11">
        <v>45404</v>
      </c>
      <c r="W90" s="10" t="s">
        <v>1893</v>
      </c>
      <c r="X90" s="10" t="s">
        <v>161</v>
      </c>
      <c r="Y90" s="10" t="s">
        <v>1063</v>
      </c>
      <c r="Z90" s="11">
        <v>45406</v>
      </c>
      <c r="AA90" s="11">
        <v>45406</v>
      </c>
      <c r="AB90" s="68">
        <v>45406</v>
      </c>
      <c r="AC90" s="68">
        <v>45588</v>
      </c>
      <c r="AD90" s="10">
        <f ca="1">IF(AC90="","",AC90-TODAY())</f>
        <v>-656</v>
      </c>
      <c r="AE90" s="10" t="s">
        <v>17</v>
      </c>
      <c r="AF90" s="10" t="s">
        <v>17</v>
      </c>
      <c r="AG90" s="10" t="s">
        <v>17</v>
      </c>
      <c r="AH90" s="10" t="s">
        <v>17</v>
      </c>
      <c r="AI90" s="10" t="s">
        <v>17</v>
      </c>
      <c r="AJ90" s="10" t="s">
        <v>17</v>
      </c>
      <c r="AK90" s="10" t="s">
        <v>17</v>
      </c>
      <c r="AL90" s="10" t="s">
        <v>17</v>
      </c>
      <c r="AM90" s="10" t="s">
        <v>17</v>
      </c>
      <c r="AN90" s="10" t="s">
        <v>17</v>
      </c>
      <c r="AO90" s="10" t="s">
        <v>17</v>
      </c>
      <c r="AP90" s="10">
        <v>0</v>
      </c>
      <c r="AQ90" s="10">
        <v>0</v>
      </c>
      <c r="AR90" s="10">
        <v>0</v>
      </c>
      <c r="AS90" s="24">
        <v>0</v>
      </c>
      <c r="AT90" s="24">
        <f t="shared" si="21"/>
        <v>490418992</v>
      </c>
      <c r="AU90" s="10" t="s">
        <v>248</v>
      </c>
      <c r="AV90" s="60">
        <v>45420</v>
      </c>
      <c r="AW90" s="10">
        <f t="shared" si="38"/>
        <v>11</v>
      </c>
      <c r="AX90" s="10" t="s">
        <v>312</v>
      </c>
      <c r="AY90" s="31"/>
      <c r="AZ90" s="31" t="s">
        <v>95</v>
      </c>
      <c r="BA90" s="31"/>
      <c r="BB90" s="37">
        <v>45415</v>
      </c>
      <c r="BC90" s="74">
        <f>IF(BB90="","",(NETWORKDAYS(M90,BB90,BF90:BF178)))</f>
        <v>10</v>
      </c>
      <c r="BD90" s="31" t="s">
        <v>347</v>
      </c>
      <c r="BE90" s="7"/>
      <c r="BF90" s="7"/>
      <c r="BG90" s="72">
        <f t="shared" si="5"/>
        <v>4</v>
      </c>
    </row>
    <row r="91" spans="1:59" ht="63.75" customHeight="1">
      <c r="A91" s="65" t="s">
        <v>774</v>
      </c>
      <c r="B91" s="10" t="s">
        <v>175</v>
      </c>
      <c r="C91" s="10" t="s">
        <v>1065</v>
      </c>
      <c r="D91" s="10" t="s">
        <v>16</v>
      </c>
      <c r="E91" s="24">
        <v>129630032</v>
      </c>
      <c r="F91" s="10" t="s">
        <v>49</v>
      </c>
      <c r="G91" s="24">
        <v>79921505</v>
      </c>
      <c r="H91" s="10" t="s">
        <v>17</v>
      </c>
      <c r="I91" s="10" t="s">
        <v>17</v>
      </c>
      <c r="J91" s="10" t="s">
        <v>1067</v>
      </c>
      <c r="K91" s="26" t="s">
        <v>1068</v>
      </c>
      <c r="L91" s="10" t="s">
        <v>84</v>
      </c>
      <c r="M91" s="11">
        <v>45405</v>
      </c>
      <c r="N91" s="10" t="s">
        <v>307</v>
      </c>
      <c r="O91" s="10" t="s">
        <v>1035</v>
      </c>
      <c r="P91" s="67">
        <v>40390987</v>
      </c>
      <c r="Q91" s="10" t="s">
        <v>309</v>
      </c>
      <c r="R91" s="10" t="s">
        <v>17</v>
      </c>
      <c r="S91" s="10">
        <v>829</v>
      </c>
      <c r="T91" s="11">
        <v>45398</v>
      </c>
      <c r="U91" s="10">
        <v>2522</v>
      </c>
      <c r="V91" s="11">
        <v>45405</v>
      </c>
      <c r="W91" s="10" t="s">
        <v>1069</v>
      </c>
      <c r="X91" s="10" t="s">
        <v>154</v>
      </c>
      <c r="Y91" s="10" t="s">
        <v>1070</v>
      </c>
      <c r="Z91" s="11">
        <v>45407</v>
      </c>
      <c r="AA91" s="11">
        <v>45407</v>
      </c>
      <c r="AB91" s="68">
        <v>45407</v>
      </c>
      <c r="AC91" s="68">
        <v>45528</v>
      </c>
      <c r="AD91" s="10">
        <v>0</v>
      </c>
      <c r="AE91" s="10" t="s">
        <v>17</v>
      </c>
      <c r="AF91" s="10" t="s">
        <v>17</v>
      </c>
      <c r="AG91" s="10" t="s">
        <v>17</v>
      </c>
      <c r="AH91" s="10" t="s">
        <v>17</v>
      </c>
      <c r="AI91" s="10" t="s">
        <v>17</v>
      </c>
      <c r="AJ91" s="10" t="s">
        <v>17</v>
      </c>
      <c r="AK91" s="10" t="s">
        <v>17</v>
      </c>
      <c r="AL91" s="10" t="s">
        <v>17</v>
      </c>
      <c r="AM91" s="10" t="s">
        <v>17</v>
      </c>
      <c r="AN91" s="10" t="s">
        <v>17</v>
      </c>
      <c r="AO91" s="10" t="s">
        <v>17</v>
      </c>
      <c r="AP91" s="10">
        <v>0</v>
      </c>
      <c r="AQ91" s="10">
        <v>0</v>
      </c>
      <c r="AR91" s="10">
        <v>0</v>
      </c>
      <c r="AS91" s="24">
        <v>0</v>
      </c>
      <c r="AT91" s="24">
        <f t="shared" si="21"/>
        <v>129630032</v>
      </c>
      <c r="AU91" s="10" t="s">
        <v>293</v>
      </c>
      <c r="AV91" s="60">
        <v>45418</v>
      </c>
      <c r="AW91" s="10">
        <f t="shared" si="38"/>
        <v>8</v>
      </c>
      <c r="AX91" s="10" t="s">
        <v>312</v>
      </c>
      <c r="AY91" s="38">
        <v>45499</v>
      </c>
      <c r="AZ91" s="1" t="s">
        <v>13</v>
      </c>
      <c r="BA91" s="1" t="s">
        <v>56</v>
      </c>
      <c r="BB91" s="38">
        <v>45411</v>
      </c>
      <c r="BC91" s="70">
        <f>IF(BB91="","",(NETWORKDAYS(M91,BB91,BF91:BF180)))</f>
        <v>5</v>
      </c>
      <c r="BD91" s="1" t="s">
        <v>931</v>
      </c>
      <c r="BE91" s="7"/>
      <c r="BF91" s="7"/>
      <c r="BG91" s="72">
        <f t="shared" si="5"/>
        <v>4</v>
      </c>
    </row>
    <row r="92" spans="1:59" ht="158.25" customHeight="1">
      <c r="A92" s="65" t="s">
        <v>778</v>
      </c>
      <c r="B92" s="10" t="s">
        <v>175</v>
      </c>
      <c r="C92" s="4" t="s">
        <v>1073</v>
      </c>
      <c r="D92" s="10" t="s">
        <v>392</v>
      </c>
      <c r="E92" s="24">
        <v>0</v>
      </c>
      <c r="F92" s="10" t="s">
        <v>1074</v>
      </c>
      <c r="G92" s="10" t="s">
        <v>1075</v>
      </c>
      <c r="H92" s="10" t="s">
        <v>17</v>
      </c>
      <c r="I92" s="24" t="s">
        <v>17</v>
      </c>
      <c r="J92" s="10" t="s">
        <v>1076</v>
      </c>
      <c r="K92" s="26" t="s">
        <v>1077</v>
      </c>
      <c r="L92" s="10" t="s">
        <v>64</v>
      </c>
      <c r="M92" s="11">
        <v>45406</v>
      </c>
      <c r="N92" s="4" t="s">
        <v>53</v>
      </c>
      <c r="O92" s="10" t="s">
        <v>421</v>
      </c>
      <c r="P92" s="67">
        <v>52518905</v>
      </c>
      <c r="Q92" s="10" t="s">
        <v>213</v>
      </c>
      <c r="R92" s="10" t="s">
        <v>17</v>
      </c>
      <c r="S92" s="10" t="s">
        <v>17</v>
      </c>
      <c r="T92" s="10" t="s">
        <v>17</v>
      </c>
      <c r="U92" s="10" t="s">
        <v>17</v>
      </c>
      <c r="V92" s="10" t="s">
        <v>17</v>
      </c>
      <c r="W92" s="10" t="s">
        <v>17</v>
      </c>
      <c r="X92" s="10" t="s">
        <v>17</v>
      </c>
      <c r="Y92" s="10" t="s">
        <v>17</v>
      </c>
      <c r="Z92" s="10" t="s">
        <v>17</v>
      </c>
      <c r="AA92" s="10" t="s">
        <v>17</v>
      </c>
      <c r="AB92" s="10" t="s">
        <v>17</v>
      </c>
      <c r="AC92" s="10" t="s">
        <v>17</v>
      </c>
      <c r="AD92" s="10">
        <v>0</v>
      </c>
      <c r="AE92" s="10" t="s">
        <v>17</v>
      </c>
      <c r="AF92" s="10" t="s">
        <v>17</v>
      </c>
      <c r="AG92" s="10" t="s">
        <v>17</v>
      </c>
      <c r="AH92" s="10" t="s">
        <v>17</v>
      </c>
      <c r="AI92" s="10" t="s">
        <v>17</v>
      </c>
      <c r="AJ92" s="10" t="s">
        <v>17</v>
      </c>
      <c r="AK92" s="10" t="s">
        <v>17</v>
      </c>
      <c r="AL92" s="10" t="s">
        <v>17</v>
      </c>
      <c r="AM92" s="10" t="s">
        <v>17</v>
      </c>
      <c r="AN92" s="10" t="s">
        <v>17</v>
      </c>
      <c r="AO92" s="10" t="s">
        <v>17</v>
      </c>
      <c r="AP92" s="10">
        <v>0</v>
      </c>
      <c r="AQ92" s="10">
        <v>0</v>
      </c>
      <c r="AR92" s="10">
        <v>0</v>
      </c>
      <c r="AS92" s="24">
        <v>0</v>
      </c>
      <c r="AT92" s="24">
        <f t="shared" si="21"/>
        <v>0</v>
      </c>
      <c r="AU92" s="10" t="s">
        <v>248</v>
      </c>
      <c r="AV92" s="60">
        <v>45420</v>
      </c>
      <c r="AW92" s="10" t="e">
        <f t="shared" si="38"/>
        <v>#VALUE!</v>
      </c>
      <c r="AX92" s="10" t="s">
        <v>294</v>
      </c>
      <c r="AY92" s="31" t="s">
        <v>17</v>
      </c>
      <c r="AZ92" s="31"/>
      <c r="BA92" s="31" t="s">
        <v>1080</v>
      </c>
      <c r="BB92" s="31" t="s">
        <v>17</v>
      </c>
      <c r="BC92" s="74"/>
      <c r="BD92" s="31" t="s">
        <v>17</v>
      </c>
      <c r="BE92" s="7"/>
      <c r="BF92" s="7"/>
      <c r="BG92" s="72">
        <f t="shared" si="5"/>
        <v>4</v>
      </c>
    </row>
    <row r="93" spans="1:59" ht="111" customHeight="1">
      <c r="A93" s="65" t="s">
        <v>786</v>
      </c>
      <c r="B93" s="10" t="s">
        <v>175</v>
      </c>
      <c r="C93" s="4" t="s">
        <v>1081</v>
      </c>
      <c r="D93" s="10" t="s">
        <v>392</v>
      </c>
      <c r="E93" s="24" t="s">
        <v>64</v>
      </c>
      <c r="F93" s="10" t="s">
        <v>1082</v>
      </c>
      <c r="G93" s="24" t="s">
        <v>1083</v>
      </c>
      <c r="H93" s="10" t="s">
        <v>17</v>
      </c>
      <c r="I93" s="10" t="s">
        <v>17</v>
      </c>
      <c r="J93" s="88" t="s">
        <v>1084</v>
      </c>
      <c r="K93" s="26" t="s">
        <v>1086</v>
      </c>
      <c r="L93" s="10" t="s">
        <v>420</v>
      </c>
      <c r="M93" s="11">
        <v>45406</v>
      </c>
      <c r="N93" s="4" t="s">
        <v>53</v>
      </c>
      <c r="O93" s="10" t="s">
        <v>421</v>
      </c>
      <c r="P93" s="67">
        <v>52518905</v>
      </c>
      <c r="Q93" s="10" t="s">
        <v>213</v>
      </c>
      <c r="R93" s="10" t="s">
        <v>17</v>
      </c>
      <c r="S93" s="10" t="s">
        <v>17</v>
      </c>
      <c r="T93" s="10" t="s">
        <v>17</v>
      </c>
      <c r="U93" s="10" t="s">
        <v>17</v>
      </c>
      <c r="V93" s="10" t="s">
        <v>17</v>
      </c>
      <c r="W93" s="10" t="s">
        <v>17</v>
      </c>
      <c r="X93" s="10" t="s">
        <v>17</v>
      </c>
      <c r="Y93" s="10" t="s">
        <v>17</v>
      </c>
      <c r="Z93" s="10" t="s">
        <v>17</v>
      </c>
      <c r="AA93" s="10" t="s">
        <v>17</v>
      </c>
      <c r="AB93" s="10" t="s">
        <v>17</v>
      </c>
      <c r="AC93" s="10" t="s">
        <v>17</v>
      </c>
      <c r="AD93" s="10" t="e">
        <f t="shared" ref="AD93:AD98" ca="1" si="42">IF(AC93="","",AC93-TODAY())</f>
        <v>#VALUE!</v>
      </c>
      <c r="AE93" s="10" t="s">
        <v>17</v>
      </c>
      <c r="AF93" s="10" t="s">
        <v>17</v>
      </c>
      <c r="AG93" s="10" t="s">
        <v>17</v>
      </c>
      <c r="AH93" s="10" t="s">
        <v>17</v>
      </c>
      <c r="AI93" s="10" t="s">
        <v>17</v>
      </c>
      <c r="AJ93" s="10" t="s">
        <v>17</v>
      </c>
      <c r="AK93" s="10" t="s">
        <v>17</v>
      </c>
      <c r="AL93" s="10" t="s">
        <v>17</v>
      </c>
      <c r="AM93" s="10" t="s">
        <v>17</v>
      </c>
      <c r="AN93" s="10" t="s">
        <v>17</v>
      </c>
      <c r="AO93" s="10" t="s">
        <v>17</v>
      </c>
      <c r="AP93" s="10">
        <v>0</v>
      </c>
      <c r="AQ93" s="10">
        <v>0</v>
      </c>
      <c r="AR93" s="10">
        <v>0</v>
      </c>
      <c r="AS93" s="24">
        <v>0</v>
      </c>
      <c r="AT93" s="24" t="e">
        <f t="shared" si="21"/>
        <v>#VALUE!</v>
      </c>
      <c r="AU93" s="10" t="s">
        <v>248</v>
      </c>
      <c r="AV93" s="60"/>
      <c r="AW93" s="10" t="str">
        <f t="shared" si="38"/>
        <v/>
      </c>
      <c r="AX93" s="10"/>
      <c r="AY93" s="31" t="s">
        <v>17</v>
      </c>
      <c r="AZ93" s="31"/>
      <c r="BA93" s="31"/>
      <c r="BB93" s="31" t="s">
        <v>17</v>
      </c>
      <c r="BC93" s="74" t="e">
        <f>IF(BB93="","",(NETWORKDAYS(M93,BB93,BF93:BF184)))</f>
        <v>#VALUE!</v>
      </c>
      <c r="BD93" s="31"/>
      <c r="BE93" s="7"/>
      <c r="BF93" s="7"/>
      <c r="BG93" s="72">
        <f t="shared" si="5"/>
        <v>4</v>
      </c>
    </row>
    <row r="94" spans="1:59" ht="87" customHeight="1">
      <c r="A94" s="65" t="s">
        <v>797</v>
      </c>
      <c r="B94" s="10" t="s">
        <v>175</v>
      </c>
      <c r="C94" s="4" t="s">
        <v>1088</v>
      </c>
      <c r="D94" s="10" t="s">
        <v>73</v>
      </c>
      <c r="E94" s="24">
        <v>11758904</v>
      </c>
      <c r="F94" s="10" t="s">
        <v>1089</v>
      </c>
      <c r="G94" s="10" t="s">
        <v>1090</v>
      </c>
      <c r="H94" s="10" t="s">
        <v>1091</v>
      </c>
      <c r="I94" s="24">
        <v>80802408</v>
      </c>
      <c r="J94" s="10" t="s">
        <v>1092</v>
      </c>
      <c r="K94" s="26" t="s">
        <v>1093</v>
      </c>
      <c r="L94" s="10" t="s">
        <v>939</v>
      </c>
      <c r="M94" s="11">
        <v>45407</v>
      </c>
      <c r="N94" s="10" t="s">
        <v>1094</v>
      </c>
      <c r="O94" s="10" t="s">
        <v>1095</v>
      </c>
      <c r="P94" s="67">
        <v>68287172</v>
      </c>
      <c r="Q94" s="10" t="s">
        <v>1096</v>
      </c>
      <c r="R94" s="10" t="s">
        <v>17</v>
      </c>
      <c r="S94" s="10">
        <v>596</v>
      </c>
      <c r="T94" s="11">
        <v>45369</v>
      </c>
      <c r="U94" s="10">
        <v>2640</v>
      </c>
      <c r="V94" s="11">
        <v>45407</v>
      </c>
      <c r="W94" s="10" t="s">
        <v>1097</v>
      </c>
      <c r="X94" s="10" t="s">
        <v>154</v>
      </c>
      <c r="Y94" s="10" t="s">
        <v>17</v>
      </c>
      <c r="Z94" s="10" t="s">
        <v>17</v>
      </c>
      <c r="AA94" s="10" t="s">
        <v>17</v>
      </c>
      <c r="AB94" s="68">
        <v>45411</v>
      </c>
      <c r="AC94" s="68">
        <v>45654</v>
      </c>
      <c r="AD94" s="10">
        <f t="shared" ca="1" si="42"/>
        <v>-590</v>
      </c>
      <c r="AE94" s="10" t="s">
        <v>17</v>
      </c>
      <c r="AF94" s="10" t="s">
        <v>17</v>
      </c>
      <c r="AG94" s="10" t="s">
        <v>17</v>
      </c>
      <c r="AH94" s="11">
        <v>45513</v>
      </c>
      <c r="AI94" s="10" t="s">
        <v>1896</v>
      </c>
      <c r="AJ94" s="10" t="s">
        <v>17</v>
      </c>
      <c r="AK94" s="10" t="s">
        <v>17</v>
      </c>
      <c r="AL94" s="10" t="s">
        <v>17</v>
      </c>
      <c r="AM94" s="10" t="s">
        <v>17</v>
      </c>
      <c r="AN94" s="10" t="s">
        <v>17</v>
      </c>
      <c r="AO94" s="10" t="s">
        <v>17</v>
      </c>
      <c r="AP94" s="10">
        <v>0</v>
      </c>
      <c r="AQ94" s="10">
        <v>0</v>
      </c>
      <c r="AR94" s="10">
        <v>0</v>
      </c>
      <c r="AS94" s="24">
        <v>0</v>
      </c>
      <c r="AT94" s="24">
        <f t="shared" si="21"/>
        <v>11758904</v>
      </c>
      <c r="AU94" s="10" t="s">
        <v>248</v>
      </c>
      <c r="AV94" s="60">
        <v>45439</v>
      </c>
      <c r="AW94" s="10">
        <f t="shared" si="38"/>
        <v>21</v>
      </c>
      <c r="AX94" s="10" t="s">
        <v>312</v>
      </c>
      <c r="AY94" s="31"/>
      <c r="AZ94" s="31" t="s">
        <v>95</v>
      </c>
      <c r="BA94" s="31"/>
      <c r="BB94" s="37">
        <v>45428</v>
      </c>
      <c r="BC94" s="74">
        <f t="shared" ref="BC94:BC95" si="43">IF(BB94="","",(NETWORKDAYS(M94,BB94,BF94:BF186)))</f>
        <v>16</v>
      </c>
      <c r="BD94" s="31" t="s">
        <v>1099</v>
      </c>
      <c r="BE94" s="7"/>
      <c r="BF94" s="7"/>
      <c r="BG94" s="72">
        <f t="shared" si="5"/>
        <v>4</v>
      </c>
    </row>
    <row r="95" spans="1:59" ht="109.5" customHeight="1">
      <c r="A95" s="65" t="s">
        <v>803</v>
      </c>
      <c r="B95" s="10" t="s">
        <v>341</v>
      </c>
      <c r="C95" s="10" t="s">
        <v>1100</v>
      </c>
      <c r="D95" s="10" t="s">
        <v>43</v>
      </c>
      <c r="E95" s="24">
        <v>24602548432</v>
      </c>
      <c r="F95" s="10" t="s">
        <v>1101</v>
      </c>
      <c r="G95" s="10" t="s">
        <v>1102</v>
      </c>
      <c r="H95" s="10" t="s">
        <v>1103</v>
      </c>
      <c r="I95" s="24">
        <v>79706143</v>
      </c>
      <c r="J95" s="10">
        <v>3208130364</v>
      </c>
      <c r="K95" s="26" t="s">
        <v>1104</v>
      </c>
      <c r="L95" s="10" t="s">
        <v>1023</v>
      </c>
      <c r="M95" s="11">
        <v>45408</v>
      </c>
      <c r="N95" s="10" t="s">
        <v>548</v>
      </c>
      <c r="O95" s="10" t="s">
        <v>1066</v>
      </c>
      <c r="P95" s="67">
        <v>17346234</v>
      </c>
      <c r="Q95" s="10" t="s">
        <v>209</v>
      </c>
      <c r="R95" s="10" t="s">
        <v>1105</v>
      </c>
      <c r="S95" s="10" t="s">
        <v>1106</v>
      </c>
      <c r="T95" s="11">
        <v>45362</v>
      </c>
      <c r="U95" s="10" t="s">
        <v>1107</v>
      </c>
      <c r="V95" s="11">
        <v>45412</v>
      </c>
      <c r="W95" s="10" t="s">
        <v>1897</v>
      </c>
      <c r="X95" s="10" t="s">
        <v>161</v>
      </c>
      <c r="Y95" s="10" t="s">
        <v>1108</v>
      </c>
      <c r="Z95" s="11">
        <v>45412</v>
      </c>
      <c r="AA95" s="11">
        <v>45412</v>
      </c>
      <c r="AB95" s="68">
        <v>45412</v>
      </c>
      <c r="AC95" s="68">
        <v>47116</v>
      </c>
      <c r="AD95" s="10">
        <f t="shared" ca="1" si="42"/>
        <v>872</v>
      </c>
      <c r="AE95" s="10" t="s">
        <v>17</v>
      </c>
      <c r="AF95" s="10" t="s">
        <v>17</v>
      </c>
      <c r="AG95" s="10" t="s">
        <v>17</v>
      </c>
      <c r="AH95" s="10" t="s">
        <v>17</v>
      </c>
      <c r="AI95" s="10" t="s">
        <v>17</v>
      </c>
      <c r="AJ95" s="10" t="s">
        <v>17</v>
      </c>
      <c r="AK95" s="10" t="s">
        <v>17</v>
      </c>
      <c r="AL95" s="10" t="s">
        <v>17</v>
      </c>
      <c r="AM95" s="10" t="s">
        <v>17</v>
      </c>
      <c r="AN95" s="10" t="s">
        <v>17</v>
      </c>
      <c r="AO95" s="10" t="s">
        <v>17</v>
      </c>
      <c r="AP95" s="10">
        <v>0</v>
      </c>
      <c r="AQ95" s="10">
        <v>0</v>
      </c>
      <c r="AR95" s="10">
        <v>0</v>
      </c>
      <c r="AS95" s="24">
        <f>AP95+AQ95+AR95</f>
        <v>0</v>
      </c>
      <c r="AT95" s="24">
        <f t="shared" si="21"/>
        <v>24602548432</v>
      </c>
      <c r="AU95" s="10" t="s">
        <v>138</v>
      </c>
      <c r="AV95" s="60">
        <v>45418</v>
      </c>
      <c r="AW95" s="10">
        <f t="shared" si="38"/>
        <v>5</v>
      </c>
      <c r="AX95" s="10" t="s">
        <v>294</v>
      </c>
      <c r="AY95" s="31"/>
      <c r="AZ95" s="31" t="s">
        <v>95</v>
      </c>
      <c r="BA95" s="31"/>
      <c r="BB95" s="37">
        <v>45412</v>
      </c>
      <c r="BC95" s="74">
        <f t="shared" si="43"/>
        <v>3</v>
      </c>
      <c r="BD95" s="31" t="s">
        <v>1109</v>
      </c>
      <c r="BE95" s="7"/>
      <c r="BF95" s="7"/>
      <c r="BG95" s="72">
        <f t="shared" si="5"/>
        <v>4</v>
      </c>
    </row>
    <row r="96" spans="1:59" ht="162" customHeight="1">
      <c r="A96" s="65" t="s">
        <v>1111</v>
      </c>
      <c r="B96" s="10" t="s">
        <v>175</v>
      </c>
      <c r="C96" s="17" t="s">
        <v>1112</v>
      </c>
      <c r="D96" s="10" t="s">
        <v>145</v>
      </c>
      <c r="E96" s="24">
        <v>114995219</v>
      </c>
      <c r="F96" s="10" t="s">
        <v>1898</v>
      </c>
      <c r="G96" s="10" t="s">
        <v>849</v>
      </c>
      <c r="H96" s="10" t="s">
        <v>1113</v>
      </c>
      <c r="I96" s="24">
        <v>13686426</v>
      </c>
      <c r="J96" s="10">
        <v>3112445757</v>
      </c>
      <c r="K96" s="26" t="s">
        <v>1114</v>
      </c>
      <c r="L96" s="10" t="s">
        <v>179</v>
      </c>
      <c r="M96" s="11">
        <v>45408</v>
      </c>
      <c r="N96" s="10" t="s">
        <v>1115</v>
      </c>
      <c r="O96" s="10" t="s">
        <v>67</v>
      </c>
      <c r="P96" s="67">
        <v>1121822030</v>
      </c>
      <c r="Q96" s="10" t="s">
        <v>669</v>
      </c>
      <c r="R96" s="10" t="s">
        <v>1116</v>
      </c>
      <c r="S96" s="10" t="s">
        <v>1117</v>
      </c>
      <c r="T96" s="11">
        <v>45332</v>
      </c>
      <c r="U96" s="10" t="s">
        <v>1118</v>
      </c>
      <c r="V96" s="11">
        <v>45415</v>
      </c>
      <c r="W96" s="10" t="s">
        <v>1900</v>
      </c>
      <c r="X96" s="10" t="s">
        <v>161</v>
      </c>
      <c r="Y96" s="10" t="s">
        <v>1119</v>
      </c>
      <c r="Z96" s="11">
        <v>45422</v>
      </c>
      <c r="AA96" s="11">
        <v>45422</v>
      </c>
      <c r="AB96" s="68">
        <v>45432</v>
      </c>
      <c r="AC96" s="68">
        <v>45584</v>
      </c>
      <c r="AD96" s="10">
        <f t="shared" ca="1" si="42"/>
        <v>-660</v>
      </c>
      <c r="AE96" s="10" t="s">
        <v>17</v>
      </c>
      <c r="AF96" s="10" t="s">
        <v>17</v>
      </c>
      <c r="AG96" s="10" t="s">
        <v>17</v>
      </c>
      <c r="AH96" s="10" t="s">
        <v>17</v>
      </c>
      <c r="AI96" s="10" t="s">
        <v>17</v>
      </c>
      <c r="AJ96" s="10" t="s">
        <v>17</v>
      </c>
      <c r="AK96" s="10" t="s">
        <v>17</v>
      </c>
      <c r="AL96" s="10" t="s">
        <v>17</v>
      </c>
      <c r="AM96" s="10" t="s">
        <v>17</v>
      </c>
      <c r="AN96" s="10" t="s">
        <v>17</v>
      </c>
      <c r="AO96" s="10" t="s">
        <v>17</v>
      </c>
      <c r="AP96" s="10">
        <v>0</v>
      </c>
      <c r="AQ96" s="10">
        <v>0</v>
      </c>
      <c r="AR96" s="10">
        <v>0</v>
      </c>
      <c r="AS96" s="24">
        <v>0</v>
      </c>
      <c r="AT96" s="24">
        <f t="shared" si="21"/>
        <v>114995219</v>
      </c>
      <c r="AU96" s="10" t="s">
        <v>138</v>
      </c>
      <c r="AV96" s="60">
        <v>45450</v>
      </c>
      <c r="AW96" s="10">
        <f t="shared" si="38"/>
        <v>15</v>
      </c>
      <c r="AX96" s="10" t="s">
        <v>294</v>
      </c>
      <c r="AY96" s="31"/>
      <c r="AZ96" s="31" t="s">
        <v>95</v>
      </c>
      <c r="BA96" s="31"/>
      <c r="BB96" s="37">
        <v>45415</v>
      </c>
      <c r="BC96" s="74">
        <f>IF(BB96="","",(NETWORKDAYS(M96,BB96,BF96:BF190)))</f>
        <v>6</v>
      </c>
      <c r="BD96" s="31" t="s">
        <v>908</v>
      </c>
      <c r="BE96" s="7"/>
      <c r="BF96" s="7"/>
      <c r="BG96" s="72">
        <f t="shared" si="5"/>
        <v>4</v>
      </c>
    </row>
    <row r="97" spans="1:59" ht="110.25" customHeight="1">
      <c r="A97" s="65" t="s">
        <v>1121</v>
      </c>
      <c r="B97" s="10" t="s">
        <v>175</v>
      </c>
      <c r="C97" s="17" t="s">
        <v>1122</v>
      </c>
      <c r="D97" s="10" t="s">
        <v>31</v>
      </c>
      <c r="E97" s="24">
        <v>129807831</v>
      </c>
      <c r="F97" s="10" t="s">
        <v>1123</v>
      </c>
      <c r="G97" s="10" t="s">
        <v>1124</v>
      </c>
      <c r="H97" s="10" t="s">
        <v>1125</v>
      </c>
      <c r="I97" s="24">
        <v>1006825362</v>
      </c>
      <c r="J97" s="10" t="s">
        <v>1126</v>
      </c>
      <c r="K97" s="26" t="s">
        <v>1127</v>
      </c>
      <c r="L97" s="10" t="s">
        <v>924</v>
      </c>
      <c r="M97" s="11">
        <v>45411</v>
      </c>
      <c r="N97" s="10" t="s">
        <v>548</v>
      </c>
      <c r="O97" s="10" t="s">
        <v>1066</v>
      </c>
      <c r="P97" s="67">
        <v>17346234</v>
      </c>
      <c r="Q97" s="10" t="s">
        <v>209</v>
      </c>
      <c r="R97" s="10" t="s">
        <v>1128</v>
      </c>
      <c r="S97" s="10">
        <v>666</v>
      </c>
      <c r="T97" s="11">
        <v>45373</v>
      </c>
      <c r="U97" s="10">
        <v>2649</v>
      </c>
      <c r="V97" s="11">
        <v>45411</v>
      </c>
      <c r="W97" s="10" t="s">
        <v>1901</v>
      </c>
      <c r="X97" s="10" t="s">
        <v>154</v>
      </c>
      <c r="Y97" s="10" t="s">
        <v>1129</v>
      </c>
      <c r="Z97" s="11">
        <v>45414</v>
      </c>
      <c r="AA97" s="10" t="s">
        <v>1130</v>
      </c>
      <c r="AB97" s="68">
        <v>45415</v>
      </c>
      <c r="AC97" s="68">
        <v>45475</v>
      </c>
      <c r="AD97" s="10">
        <f t="shared" ca="1" si="42"/>
        <v>-769</v>
      </c>
      <c r="AE97" s="10" t="s">
        <v>17</v>
      </c>
      <c r="AF97" s="10" t="s">
        <v>17</v>
      </c>
      <c r="AG97" s="10" t="s">
        <v>17</v>
      </c>
      <c r="AH97" s="10" t="s">
        <v>17</v>
      </c>
      <c r="AI97" s="10" t="s">
        <v>17</v>
      </c>
      <c r="AJ97" s="10" t="s">
        <v>17</v>
      </c>
      <c r="AK97" s="10" t="s">
        <v>17</v>
      </c>
      <c r="AL97" s="10" t="s">
        <v>17</v>
      </c>
      <c r="AM97" s="10" t="s">
        <v>17</v>
      </c>
      <c r="AN97" s="10" t="s">
        <v>17</v>
      </c>
      <c r="AO97" s="10" t="s">
        <v>17</v>
      </c>
      <c r="AP97" s="10">
        <v>0</v>
      </c>
      <c r="AQ97" s="10">
        <v>0</v>
      </c>
      <c r="AR97" s="10">
        <v>0</v>
      </c>
      <c r="AS97" s="24">
        <v>0</v>
      </c>
      <c r="AT97" s="24">
        <f t="shared" si="21"/>
        <v>129807831</v>
      </c>
      <c r="AU97" s="10" t="s">
        <v>248</v>
      </c>
      <c r="AV97" s="60">
        <v>45426</v>
      </c>
      <c r="AW97" s="10">
        <f t="shared" si="38"/>
        <v>8</v>
      </c>
      <c r="AX97" s="10" t="s">
        <v>294</v>
      </c>
      <c r="AY97" s="31"/>
      <c r="AZ97" s="31" t="s">
        <v>95</v>
      </c>
      <c r="BA97" s="31"/>
      <c r="BB97" s="37">
        <v>45422</v>
      </c>
      <c r="BC97" s="74">
        <f t="shared" ref="BC97:BC98" si="44">IF(BB97="","",(NETWORKDAYS(M97,BB97,BF97:BF193)))</f>
        <v>10</v>
      </c>
      <c r="BD97" s="31" t="s">
        <v>908</v>
      </c>
      <c r="BE97" s="7"/>
      <c r="BF97" s="7"/>
      <c r="BG97" s="72">
        <f t="shared" si="5"/>
        <v>4</v>
      </c>
    </row>
    <row r="98" spans="1:59" ht="71.25" customHeight="1">
      <c r="A98" s="65" t="s">
        <v>1132</v>
      </c>
      <c r="B98" s="10" t="s">
        <v>175</v>
      </c>
      <c r="C98" s="10" t="s">
        <v>1133</v>
      </c>
      <c r="D98" s="10" t="s">
        <v>73</v>
      </c>
      <c r="E98" s="24">
        <v>23974000</v>
      </c>
      <c r="F98" s="10" t="s">
        <v>1134</v>
      </c>
      <c r="G98" s="10" t="s">
        <v>1135</v>
      </c>
      <c r="H98" s="10" t="s">
        <v>1136</v>
      </c>
      <c r="I98" s="24">
        <v>81741599</v>
      </c>
      <c r="J98" s="10" t="s">
        <v>1137</v>
      </c>
      <c r="K98" s="26" t="s">
        <v>1138</v>
      </c>
      <c r="L98" s="10" t="s">
        <v>46</v>
      </c>
      <c r="M98" s="11">
        <v>45412</v>
      </c>
      <c r="N98" s="10" t="s">
        <v>307</v>
      </c>
      <c r="O98" s="10" t="s">
        <v>1035</v>
      </c>
      <c r="P98" s="67">
        <v>40390987</v>
      </c>
      <c r="Q98" s="10" t="s">
        <v>309</v>
      </c>
      <c r="R98" s="10" t="s">
        <v>17</v>
      </c>
      <c r="S98" s="10">
        <v>886</v>
      </c>
      <c r="T98" s="11">
        <v>45404</v>
      </c>
      <c r="U98" s="10">
        <v>2730</v>
      </c>
      <c r="V98" s="11">
        <v>45412</v>
      </c>
      <c r="W98" s="10" t="s">
        <v>1139</v>
      </c>
      <c r="X98" s="10" t="s">
        <v>154</v>
      </c>
      <c r="Y98" s="10" t="s">
        <v>17</v>
      </c>
      <c r="Z98" s="10" t="s">
        <v>17</v>
      </c>
      <c r="AA98" s="10" t="s">
        <v>17</v>
      </c>
      <c r="AB98" s="68">
        <v>45412</v>
      </c>
      <c r="AC98" s="68">
        <v>45594</v>
      </c>
      <c r="AD98" s="10">
        <f t="shared" ca="1" si="42"/>
        <v>-650</v>
      </c>
      <c r="AE98" s="10" t="s">
        <v>17</v>
      </c>
      <c r="AF98" s="10" t="s">
        <v>17</v>
      </c>
      <c r="AG98" s="10" t="s">
        <v>17</v>
      </c>
      <c r="AH98" s="10" t="s">
        <v>17</v>
      </c>
      <c r="AI98" s="10" t="s">
        <v>17</v>
      </c>
      <c r="AJ98" s="10" t="s">
        <v>17</v>
      </c>
      <c r="AK98" s="10" t="s">
        <v>17</v>
      </c>
      <c r="AL98" s="10" t="s">
        <v>17</v>
      </c>
      <c r="AM98" s="10" t="s">
        <v>17</v>
      </c>
      <c r="AN98" s="10" t="s">
        <v>17</v>
      </c>
      <c r="AO98" s="10" t="s">
        <v>17</v>
      </c>
      <c r="AP98" s="10">
        <v>0</v>
      </c>
      <c r="AQ98" s="10">
        <v>0</v>
      </c>
      <c r="AR98" s="10">
        <v>0</v>
      </c>
      <c r="AS98" s="24">
        <f t="shared" ref="AS98:AS99" si="45">AP98+AQ98+AR98</f>
        <v>0</v>
      </c>
      <c r="AT98" s="24">
        <f t="shared" si="21"/>
        <v>23974000</v>
      </c>
      <c r="AU98" s="10" t="s">
        <v>293</v>
      </c>
      <c r="AV98" s="60">
        <v>45420</v>
      </c>
      <c r="AW98" s="10">
        <f t="shared" si="38"/>
        <v>7</v>
      </c>
      <c r="AX98" s="10" t="s">
        <v>312</v>
      </c>
      <c r="AY98" s="31"/>
      <c r="AZ98" s="31" t="s">
        <v>95</v>
      </c>
      <c r="BA98" s="31"/>
      <c r="BB98" s="37">
        <v>45415</v>
      </c>
      <c r="BC98" s="74">
        <f t="shared" si="44"/>
        <v>4</v>
      </c>
      <c r="BD98" s="31" t="s">
        <v>908</v>
      </c>
      <c r="BE98" s="7"/>
      <c r="BF98" s="7"/>
      <c r="BG98" s="72">
        <f t="shared" si="5"/>
        <v>4</v>
      </c>
    </row>
    <row r="99" spans="1:59" ht="81" customHeight="1">
      <c r="A99" s="65" t="s">
        <v>1140</v>
      </c>
      <c r="B99" s="10" t="s">
        <v>175</v>
      </c>
      <c r="C99" s="10" t="s">
        <v>1141</v>
      </c>
      <c r="D99" s="10" t="s">
        <v>487</v>
      </c>
      <c r="E99" s="24">
        <v>49999992</v>
      </c>
      <c r="F99" s="10" t="s">
        <v>1042</v>
      </c>
      <c r="G99" s="24">
        <v>86070689</v>
      </c>
      <c r="H99" s="10" t="s">
        <v>17</v>
      </c>
      <c r="I99" s="10" t="s">
        <v>17</v>
      </c>
      <c r="J99" s="10" t="s">
        <v>1142</v>
      </c>
      <c r="K99" s="26" t="s">
        <v>1143</v>
      </c>
      <c r="L99" s="10" t="s">
        <v>84</v>
      </c>
      <c r="M99" s="11">
        <v>45412</v>
      </c>
      <c r="N99" s="10" t="s">
        <v>307</v>
      </c>
      <c r="O99" s="10" t="s">
        <v>1144</v>
      </c>
      <c r="P99" s="67">
        <v>40390987</v>
      </c>
      <c r="Q99" s="10" t="s">
        <v>309</v>
      </c>
      <c r="R99" s="10" t="s">
        <v>17</v>
      </c>
      <c r="S99" s="10">
        <v>894</v>
      </c>
      <c r="T99" s="11">
        <v>45405</v>
      </c>
      <c r="U99" s="10">
        <v>2734</v>
      </c>
      <c r="V99" s="11">
        <v>45412</v>
      </c>
      <c r="W99" s="10" t="s">
        <v>1145</v>
      </c>
      <c r="X99" s="10" t="s">
        <v>154</v>
      </c>
      <c r="Y99" s="10" t="s">
        <v>17</v>
      </c>
      <c r="Z99" s="10" t="s">
        <v>17</v>
      </c>
      <c r="AA99" s="10" t="s">
        <v>17</v>
      </c>
      <c r="AB99" s="68">
        <v>45414</v>
      </c>
      <c r="AC99" s="68">
        <v>45536</v>
      </c>
      <c r="AD99" s="10">
        <v>0</v>
      </c>
      <c r="AE99" s="10" t="s">
        <v>17</v>
      </c>
      <c r="AF99" s="10" t="s">
        <v>17</v>
      </c>
      <c r="AG99" s="10" t="s">
        <v>17</v>
      </c>
      <c r="AH99" s="10" t="s">
        <v>17</v>
      </c>
      <c r="AI99" s="10" t="s">
        <v>17</v>
      </c>
      <c r="AJ99" s="10" t="s">
        <v>17</v>
      </c>
      <c r="AK99" s="10" t="s">
        <v>17</v>
      </c>
      <c r="AL99" s="10" t="s">
        <v>17</v>
      </c>
      <c r="AM99" s="10" t="s">
        <v>17</v>
      </c>
      <c r="AN99" s="10" t="s">
        <v>17</v>
      </c>
      <c r="AO99" s="10" t="s">
        <v>17</v>
      </c>
      <c r="AP99" s="10">
        <v>0</v>
      </c>
      <c r="AQ99" s="10">
        <v>0</v>
      </c>
      <c r="AR99" s="10">
        <v>0</v>
      </c>
      <c r="AS99" s="24">
        <f t="shared" si="45"/>
        <v>0</v>
      </c>
      <c r="AT99" s="24">
        <f t="shared" si="21"/>
        <v>49999992</v>
      </c>
      <c r="AU99" s="10" t="s">
        <v>248</v>
      </c>
      <c r="AV99" s="60">
        <v>45419</v>
      </c>
      <c r="AW99" s="10">
        <f t="shared" si="38"/>
        <v>4</v>
      </c>
      <c r="AX99" s="10" t="s">
        <v>312</v>
      </c>
      <c r="AY99" s="38">
        <v>45471</v>
      </c>
      <c r="AZ99" s="1" t="s">
        <v>13</v>
      </c>
      <c r="BA99" s="1" t="s">
        <v>56</v>
      </c>
      <c r="BB99" s="38">
        <v>45415</v>
      </c>
      <c r="BC99" s="70">
        <f t="shared" ref="BC99:BC117" si="46">IF(BB99="","",(NETWORKDAYS(M99,BB99,BF99:BF196)))</f>
        <v>4</v>
      </c>
      <c r="BD99" s="1" t="s">
        <v>1146</v>
      </c>
      <c r="BE99" s="7"/>
      <c r="BF99" s="7"/>
      <c r="BG99" s="72">
        <f t="shared" si="5"/>
        <v>4</v>
      </c>
    </row>
    <row r="100" spans="1:59" ht="134.25" customHeight="1">
      <c r="A100" s="65" t="s">
        <v>1147</v>
      </c>
      <c r="B100" s="10" t="s">
        <v>175</v>
      </c>
      <c r="C100" s="89" t="s">
        <v>1148</v>
      </c>
      <c r="D100" s="10" t="s">
        <v>392</v>
      </c>
      <c r="E100" s="24" t="s">
        <v>64</v>
      </c>
      <c r="F100" s="10" t="s">
        <v>1149</v>
      </c>
      <c r="G100" s="10" t="s">
        <v>1150</v>
      </c>
      <c r="H100" s="10" t="s">
        <v>17</v>
      </c>
      <c r="I100" s="24" t="s">
        <v>17</v>
      </c>
      <c r="J100" s="10" t="s">
        <v>1151</v>
      </c>
      <c r="K100" s="26" t="s">
        <v>1152</v>
      </c>
      <c r="L100" s="10" t="s">
        <v>420</v>
      </c>
      <c r="M100" s="11">
        <v>45412</v>
      </c>
      <c r="N100" s="4" t="s">
        <v>53</v>
      </c>
      <c r="O100" s="10" t="s">
        <v>421</v>
      </c>
      <c r="P100" s="67">
        <v>52518905</v>
      </c>
      <c r="Q100" s="10" t="s">
        <v>213</v>
      </c>
      <c r="R100" s="10" t="s">
        <v>17</v>
      </c>
      <c r="S100" s="10" t="s">
        <v>17</v>
      </c>
      <c r="T100" s="10" t="s">
        <v>17</v>
      </c>
      <c r="U100" s="10" t="s">
        <v>17</v>
      </c>
      <c r="V100" s="10" t="s">
        <v>17</v>
      </c>
      <c r="W100" s="10" t="s">
        <v>17</v>
      </c>
      <c r="X100" s="10" t="s">
        <v>17</v>
      </c>
      <c r="Y100" s="10" t="s">
        <v>17</v>
      </c>
      <c r="Z100" s="10" t="s">
        <v>17</v>
      </c>
      <c r="AA100" s="10" t="s">
        <v>17</v>
      </c>
      <c r="AB100" s="10" t="s">
        <v>17</v>
      </c>
      <c r="AC100" s="10" t="s">
        <v>17</v>
      </c>
      <c r="AD100" s="10" t="e">
        <f t="shared" ref="AD100:AD101" ca="1" si="47">IF(AC100="","",AC100-TODAY())</f>
        <v>#VALUE!</v>
      </c>
      <c r="AE100" s="10" t="s">
        <v>17</v>
      </c>
      <c r="AF100" s="10" t="s">
        <v>17</v>
      </c>
      <c r="AG100" s="10" t="s">
        <v>17</v>
      </c>
      <c r="AH100" s="10" t="s">
        <v>17</v>
      </c>
      <c r="AI100" s="10" t="s">
        <v>17</v>
      </c>
      <c r="AJ100" s="10" t="s">
        <v>17</v>
      </c>
      <c r="AK100" s="10" t="s">
        <v>17</v>
      </c>
      <c r="AL100" s="10" t="s">
        <v>17</v>
      </c>
      <c r="AM100" s="10" t="s">
        <v>17</v>
      </c>
      <c r="AN100" s="10" t="s">
        <v>17</v>
      </c>
      <c r="AO100" s="10" t="s">
        <v>17</v>
      </c>
      <c r="AP100" s="10">
        <v>0</v>
      </c>
      <c r="AQ100" s="10">
        <v>0</v>
      </c>
      <c r="AR100" s="10">
        <v>0</v>
      </c>
      <c r="AS100" s="10" t="s">
        <v>17</v>
      </c>
      <c r="AT100" s="24" t="e">
        <f t="shared" si="21"/>
        <v>#VALUE!</v>
      </c>
      <c r="AU100" s="10" t="s">
        <v>248</v>
      </c>
      <c r="AV100" s="11">
        <v>45420</v>
      </c>
      <c r="AW100" s="10" t="e">
        <f t="shared" si="38"/>
        <v>#VALUE!</v>
      </c>
      <c r="AX100" s="10" t="s">
        <v>294</v>
      </c>
      <c r="AY100" s="31" t="s">
        <v>17</v>
      </c>
      <c r="AZ100" s="31"/>
      <c r="BA100" s="31"/>
      <c r="BB100" s="31" t="s">
        <v>17</v>
      </c>
      <c r="BC100" s="74" t="e">
        <f t="shared" si="46"/>
        <v>#VALUE!</v>
      </c>
      <c r="BD100" s="31"/>
      <c r="BE100" s="7"/>
      <c r="BF100" s="7"/>
      <c r="BG100" s="72">
        <f t="shared" si="5"/>
        <v>4</v>
      </c>
    </row>
    <row r="101" spans="1:59" ht="96.75" customHeight="1">
      <c r="A101" s="65" t="s">
        <v>1153</v>
      </c>
      <c r="B101" s="10" t="s">
        <v>175</v>
      </c>
      <c r="C101" s="4" t="s">
        <v>1154</v>
      </c>
      <c r="D101" s="10" t="s">
        <v>18</v>
      </c>
      <c r="E101" s="24" t="s">
        <v>1902</v>
      </c>
      <c r="F101" s="10" t="s">
        <v>1155</v>
      </c>
      <c r="G101" s="24" t="s">
        <v>1156</v>
      </c>
      <c r="H101" s="10" t="s">
        <v>17</v>
      </c>
      <c r="I101" s="24" t="s">
        <v>17</v>
      </c>
      <c r="J101" s="10" t="s">
        <v>1157</v>
      </c>
      <c r="K101" s="75" t="s">
        <v>1158</v>
      </c>
      <c r="L101" s="10" t="s">
        <v>106</v>
      </c>
      <c r="M101" s="11">
        <v>45412</v>
      </c>
      <c r="N101" s="90" t="s">
        <v>1160</v>
      </c>
      <c r="O101" s="10" t="s">
        <v>972</v>
      </c>
      <c r="P101" s="57">
        <v>14244920</v>
      </c>
      <c r="Q101" s="56" t="s">
        <v>177</v>
      </c>
      <c r="R101" s="10" t="s">
        <v>17</v>
      </c>
      <c r="S101" s="10" t="s">
        <v>17</v>
      </c>
      <c r="T101" s="10" t="s">
        <v>17</v>
      </c>
      <c r="U101" s="10" t="s">
        <v>17</v>
      </c>
      <c r="V101" s="10" t="s">
        <v>17</v>
      </c>
      <c r="W101" s="10" t="s">
        <v>17</v>
      </c>
      <c r="X101" s="10" t="s">
        <v>17</v>
      </c>
      <c r="Y101" s="10" t="s">
        <v>17</v>
      </c>
      <c r="Z101" s="10" t="s">
        <v>17</v>
      </c>
      <c r="AA101" s="10" t="s">
        <v>17</v>
      </c>
      <c r="AB101" s="68">
        <v>45412</v>
      </c>
      <c r="AC101" s="68">
        <v>45776</v>
      </c>
      <c r="AD101" s="10">
        <f t="shared" ca="1" si="47"/>
        <v>-468</v>
      </c>
      <c r="AE101" s="10" t="s">
        <v>17</v>
      </c>
      <c r="AF101" s="10" t="s">
        <v>17</v>
      </c>
      <c r="AG101" s="10" t="s">
        <v>17</v>
      </c>
      <c r="AH101" s="10" t="s">
        <v>17</v>
      </c>
      <c r="AI101" s="10" t="s">
        <v>17</v>
      </c>
      <c r="AJ101" s="10" t="s">
        <v>17</v>
      </c>
      <c r="AK101" s="10" t="s">
        <v>17</v>
      </c>
      <c r="AL101" s="10" t="s">
        <v>17</v>
      </c>
      <c r="AM101" s="10" t="s">
        <v>17</v>
      </c>
      <c r="AN101" s="10" t="s">
        <v>17</v>
      </c>
      <c r="AO101" s="10" t="s">
        <v>17</v>
      </c>
      <c r="AP101" s="10">
        <v>0</v>
      </c>
      <c r="AQ101" s="10">
        <v>0</v>
      </c>
      <c r="AR101" s="10">
        <v>0</v>
      </c>
      <c r="AS101" s="24">
        <v>0</v>
      </c>
      <c r="AT101" s="24" t="e">
        <f t="shared" si="21"/>
        <v>#VALUE!</v>
      </c>
      <c r="AU101" s="10" t="s">
        <v>293</v>
      </c>
      <c r="AV101" s="60"/>
      <c r="AW101" s="10" t="str">
        <f t="shared" si="38"/>
        <v/>
      </c>
      <c r="AX101" s="10"/>
      <c r="AY101" s="31"/>
      <c r="AZ101" s="31"/>
      <c r="BA101" s="31"/>
      <c r="BB101" s="31" t="s">
        <v>17</v>
      </c>
      <c r="BC101" s="74" t="e">
        <f t="shared" si="46"/>
        <v>#VALUE!</v>
      </c>
      <c r="BD101" s="31" t="s">
        <v>17</v>
      </c>
      <c r="BE101" s="7"/>
      <c r="BF101" s="7"/>
      <c r="BG101" s="72">
        <f t="shared" si="5"/>
        <v>4</v>
      </c>
    </row>
    <row r="102" spans="1:59" ht="52.5" customHeight="1">
      <c r="A102" s="65" t="s">
        <v>859</v>
      </c>
      <c r="B102" s="10" t="s">
        <v>175</v>
      </c>
      <c r="C102" s="4" t="s">
        <v>1161</v>
      </c>
      <c r="D102" s="10" t="s">
        <v>16</v>
      </c>
      <c r="E102" s="24">
        <v>4500000</v>
      </c>
      <c r="F102" s="10" t="s">
        <v>206</v>
      </c>
      <c r="G102" s="10" t="s">
        <v>77</v>
      </c>
      <c r="H102" s="10" t="s">
        <v>435</v>
      </c>
      <c r="I102" s="24">
        <v>1123038445</v>
      </c>
      <c r="J102" s="10" t="s">
        <v>1162</v>
      </c>
      <c r="K102" s="26" t="s">
        <v>156</v>
      </c>
      <c r="L102" s="10" t="s">
        <v>141</v>
      </c>
      <c r="M102" s="11">
        <v>45418</v>
      </c>
      <c r="N102" s="10" t="s">
        <v>1163</v>
      </c>
      <c r="O102" s="10" t="s">
        <v>1164</v>
      </c>
      <c r="P102" s="67">
        <v>1121822030</v>
      </c>
      <c r="Q102" s="10" t="s">
        <v>1165</v>
      </c>
      <c r="R102" s="10" t="s">
        <v>17</v>
      </c>
      <c r="S102" s="10">
        <v>782</v>
      </c>
      <c r="T102" s="11">
        <v>45392</v>
      </c>
      <c r="U102" s="10">
        <v>2987</v>
      </c>
      <c r="V102" s="11">
        <v>45418</v>
      </c>
      <c r="W102" s="10" t="s">
        <v>1166</v>
      </c>
      <c r="X102" s="10" t="s">
        <v>161</v>
      </c>
      <c r="Y102" s="10" t="s">
        <v>17</v>
      </c>
      <c r="Z102" s="10" t="s">
        <v>17</v>
      </c>
      <c r="AA102" s="10" t="s">
        <v>17</v>
      </c>
      <c r="AB102" s="68">
        <v>45419</v>
      </c>
      <c r="AC102" s="68">
        <v>45449</v>
      </c>
      <c r="AD102" s="10">
        <v>0</v>
      </c>
      <c r="AE102" s="10" t="s">
        <v>17</v>
      </c>
      <c r="AF102" s="10" t="s">
        <v>17</v>
      </c>
      <c r="AG102" s="10" t="s">
        <v>17</v>
      </c>
      <c r="AH102" s="10" t="s">
        <v>17</v>
      </c>
      <c r="AI102" s="10" t="s">
        <v>17</v>
      </c>
      <c r="AJ102" s="10" t="s">
        <v>17</v>
      </c>
      <c r="AK102" s="10" t="s">
        <v>17</v>
      </c>
      <c r="AL102" s="10" t="s">
        <v>17</v>
      </c>
      <c r="AM102" s="10" t="s">
        <v>17</v>
      </c>
      <c r="AN102" s="10" t="s">
        <v>17</v>
      </c>
      <c r="AO102" s="10" t="s">
        <v>17</v>
      </c>
      <c r="AP102" s="10">
        <v>0</v>
      </c>
      <c r="AQ102" s="10">
        <v>0</v>
      </c>
      <c r="AR102" s="10">
        <v>0</v>
      </c>
      <c r="AS102" s="10">
        <v>0</v>
      </c>
      <c r="AT102" s="24">
        <f t="shared" si="21"/>
        <v>4500000</v>
      </c>
      <c r="AU102" s="10" t="s">
        <v>335</v>
      </c>
      <c r="AV102" s="11">
        <v>45455</v>
      </c>
      <c r="AW102" s="10">
        <f>IF(AV102="","",NETWORKDAYS(AB102,AV102,BF102:BF132))</f>
        <v>27</v>
      </c>
      <c r="AX102" s="10" t="s">
        <v>294</v>
      </c>
      <c r="AY102" s="38">
        <v>45454</v>
      </c>
      <c r="AZ102" s="1" t="s">
        <v>13</v>
      </c>
      <c r="BA102" s="1" t="s">
        <v>56</v>
      </c>
      <c r="BB102" s="38">
        <v>45421</v>
      </c>
      <c r="BC102" s="70">
        <f t="shared" si="46"/>
        <v>4</v>
      </c>
      <c r="BD102" s="1" t="s">
        <v>931</v>
      </c>
      <c r="BE102" s="7"/>
      <c r="BF102" s="7"/>
      <c r="BG102" s="72">
        <f t="shared" si="5"/>
        <v>5</v>
      </c>
    </row>
    <row r="103" spans="1:59" ht="52.5" customHeight="1">
      <c r="A103" s="65" t="s">
        <v>1167</v>
      </c>
      <c r="B103" s="10" t="s">
        <v>175</v>
      </c>
      <c r="C103" s="4" t="s">
        <v>1168</v>
      </c>
      <c r="D103" s="10" t="s">
        <v>16</v>
      </c>
      <c r="E103" s="24">
        <v>37128522</v>
      </c>
      <c r="F103" s="10" t="s">
        <v>678</v>
      </c>
      <c r="G103" s="24">
        <v>1121862331</v>
      </c>
      <c r="H103" s="10" t="s">
        <v>17</v>
      </c>
      <c r="I103" s="24" t="s">
        <v>17</v>
      </c>
      <c r="J103" s="10" t="s">
        <v>1169</v>
      </c>
      <c r="K103" s="26" t="s">
        <v>1170</v>
      </c>
      <c r="L103" s="10" t="s">
        <v>74</v>
      </c>
      <c r="M103" s="11">
        <v>45418</v>
      </c>
      <c r="N103" s="10" t="s">
        <v>329</v>
      </c>
      <c r="O103" s="10" t="s">
        <v>516</v>
      </c>
      <c r="P103" s="67">
        <v>86074342</v>
      </c>
      <c r="Q103" s="10" t="s">
        <v>208</v>
      </c>
      <c r="R103" s="10" t="s">
        <v>17</v>
      </c>
      <c r="S103" s="10" t="s">
        <v>1171</v>
      </c>
      <c r="T103" s="11">
        <v>45411</v>
      </c>
      <c r="U103" s="10" t="s">
        <v>1172</v>
      </c>
      <c r="V103" s="11">
        <v>45418</v>
      </c>
      <c r="W103" s="10" t="s">
        <v>1173</v>
      </c>
      <c r="X103" s="10" t="s">
        <v>161</v>
      </c>
      <c r="Y103" s="10" t="s">
        <v>17</v>
      </c>
      <c r="Z103" s="10" t="s">
        <v>17</v>
      </c>
      <c r="AA103" s="10" t="s">
        <v>17</v>
      </c>
      <c r="AB103" s="68">
        <v>45418</v>
      </c>
      <c r="AC103" s="68">
        <v>45509</v>
      </c>
      <c r="AD103" s="10">
        <v>0</v>
      </c>
      <c r="AE103" s="10" t="s">
        <v>17</v>
      </c>
      <c r="AF103" s="10" t="s">
        <v>17</v>
      </c>
      <c r="AG103" s="10" t="s">
        <v>17</v>
      </c>
      <c r="AH103" s="10" t="s">
        <v>17</v>
      </c>
      <c r="AI103" s="10" t="s">
        <v>17</v>
      </c>
      <c r="AJ103" s="10" t="s">
        <v>17</v>
      </c>
      <c r="AK103" s="10" t="s">
        <v>17</v>
      </c>
      <c r="AL103" s="10" t="s">
        <v>17</v>
      </c>
      <c r="AM103" s="10" t="s">
        <v>17</v>
      </c>
      <c r="AN103" s="10" t="s">
        <v>17</v>
      </c>
      <c r="AO103" s="10" t="s">
        <v>17</v>
      </c>
      <c r="AP103" s="10">
        <v>0</v>
      </c>
      <c r="AQ103" s="10">
        <v>0</v>
      </c>
      <c r="AR103" s="10">
        <v>0</v>
      </c>
      <c r="AS103" s="24">
        <v>0</v>
      </c>
      <c r="AT103" s="24">
        <f t="shared" si="21"/>
        <v>37128522</v>
      </c>
      <c r="AU103" s="10" t="s">
        <v>248</v>
      </c>
      <c r="AV103" s="60">
        <v>45426</v>
      </c>
      <c r="AW103" s="10">
        <f>IF(AV103="","",NETWORKDAYS(AB103,AV103,BF103:BF143))</f>
        <v>7</v>
      </c>
      <c r="AX103" s="10" t="s">
        <v>312</v>
      </c>
      <c r="AY103" s="38">
        <v>45461</v>
      </c>
      <c r="AZ103" s="1" t="s">
        <v>13</v>
      </c>
      <c r="BA103" s="1" t="s">
        <v>56</v>
      </c>
      <c r="BB103" s="38">
        <v>45426</v>
      </c>
      <c r="BC103" s="70">
        <f t="shared" si="46"/>
        <v>7</v>
      </c>
      <c r="BD103" s="1" t="s">
        <v>432</v>
      </c>
      <c r="BE103" s="7"/>
      <c r="BF103" s="7"/>
      <c r="BG103" s="72">
        <f t="shared" si="5"/>
        <v>5</v>
      </c>
    </row>
    <row r="104" spans="1:59" ht="52.5" customHeight="1">
      <c r="A104" s="65" t="s">
        <v>898</v>
      </c>
      <c r="B104" s="10" t="s">
        <v>175</v>
      </c>
      <c r="C104" s="10" t="s">
        <v>1175</v>
      </c>
      <c r="D104" s="10" t="s">
        <v>16</v>
      </c>
      <c r="E104" s="24">
        <v>108626768</v>
      </c>
      <c r="F104" s="10" t="s">
        <v>1177</v>
      </c>
      <c r="G104" s="10" t="s">
        <v>1179</v>
      </c>
      <c r="H104" s="10" t="s">
        <v>1180</v>
      </c>
      <c r="I104" s="24">
        <v>86080720</v>
      </c>
      <c r="J104" s="10">
        <v>3103340603</v>
      </c>
      <c r="K104" s="26" t="s">
        <v>1181</v>
      </c>
      <c r="L104" s="10" t="s">
        <v>74</v>
      </c>
      <c r="M104" s="11">
        <v>45418</v>
      </c>
      <c r="N104" s="10" t="s">
        <v>680</v>
      </c>
      <c r="O104" s="10" t="s">
        <v>516</v>
      </c>
      <c r="P104" s="67">
        <v>86074342</v>
      </c>
      <c r="Q104" s="10" t="s">
        <v>208</v>
      </c>
      <c r="R104" s="10" t="s">
        <v>17</v>
      </c>
      <c r="S104" s="10">
        <v>942</v>
      </c>
      <c r="T104" s="11">
        <v>45411</v>
      </c>
      <c r="U104" s="10">
        <v>3049</v>
      </c>
      <c r="V104" s="11">
        <v>45418</v>
      </c>
      <c r="W104" s="10" t="s">
        <v>1903</v>
      </c>
      <c r="X104" s="10" t="s">
        <v>161</v>
      </c>
      <c r="Y104" s="10" t="s">
        <v>1182</v>
      </c>
      <c r="Z104" s="11">
        <v>45420</v>
      </c>
      <c r="AA104" s="11">
        <v>45420</v>
      </c>
      <c r="AB104" s="68">
        <v>45420</v>
      </c>
      <c r="AC104" s="68">
        <v>45511</v>
      </c>
      <c r="AD104" s="10">
        <v>0</v>
      </c>
      <c r="AE104" s="10" t="s">
        <v>17</v>
      </c>
      <c r="AF104" s="10" t="s">
        <v>17</v>
      </c>
      <c r="AG104" s="10" t="s">
        <v>17</v>
      </c>
      <c r="AH104" s="10" t="s">
        <v>17</v>
      </c>
      <c r="AI104" s="10" t="s">
        <v>17</v>
      </c>
      <c r="AJ104" s="10" t="s">
        <v>17</v>
      </c>
      <c r="AK104" s="10" t="s">
        <v>17</v>
      </c>
      <c r="AL104" s="10" t="s">
        <v>17</v>
      </c>
      <c r="AM104" s="10" t="s">
        <v>17</v>
      </c>
      <c r="AN104" s="10" t="s">
        <v>17</v>
      </c>
      <c r="AO104" s="10" t="s">
        <v>17</v>
      </c>
      <c r="AP104" s="10">
        <v>0</v>
      </c>
      <c r="AQ104" s="10">
        <v>0</v>
      </c>
      <c r="AR104" s="10">
        <v>0</v>
      </c>
      <c r="AS104" s="24">
        <v>0</v>
      </c>
      <c r="AT104" s="24">
        <f t="shared" si="21"/>
        <v>108626768</v>
      </c>
      <c r="AU104" s="10" t="s">
        <v>293</v>
      </c>
      <c r="AV104" s="60">
        <v>45429</v>
      </c>
      <c r="AW104" s="10">
        <f t="shared" ref="AW104:AW106" si="48">IF(AV104="","",NETWORKDAYS(AB104,AV104,BF104:BF136))</f>
        <v>8</v>
      </c>
      <c r="AX104" s="10" t="s">
        <v>312</v>
      </c>
      <c r="AY104" s="38">
        <v>45464</v>
      </c>
      <c r="AZ104" s="1" t="s">
        <v>13</v>
      </c>
      <c r="BA104" s="1" t="s">
        <v>56</v>
      </c>
      <c r="BB104" s="38">
        <v>45420</v>
      </c>
      <c r="BC104" s="70">
        <f t="shared" si="46"/>
        <v>3</v>
      </c>
      <c r="BD104" s="1" t="s">
        <v>432</v>
      </c>
      <c r="BE104" s="7"/>
      <c r="BF104" s="7"/>
      <c r="BG104" s="72">
        <f t="shared" si="5"/>
        <v>5</v>
      </c>
    </row>
    <row r="105" spans="1:59" ht="80.25" customHeight="1">
      <c r="A105" s="65" t="s">
        <v>912</v>
      </c>
      <c r="B105" s="10" t="s">
        <v>175</v>
      </c>
      <c r="C105" s="17" t="s">
        <v>1184</v>
      </c>
      <c r="D105" s="10" t="s">
        <v>18</v>
      </c>
      <c r="E105" s="24">
        <v>589651012</v>
      </c>
      <c r="F105" s="10" t="s">
        <v>1019</v>
      </c>
      <c r="G105" s="10" t="s">
        <v>1020</v>
      </c>
      <c r="H105" s="10" t="s">
        <v>1021</v>
      </c>
      <c r="I105" s="24">
        <v>1015393643</v>
      </c>
      <c r="J105" s="10">
        <v>3123910234</v>
      </c>
      <c r="K105" s="26" t="s">
        <v>1022</v>
      </c>
      <c r="L105" s="10" t="s">
        <v>1185</v>
      </c>
      <c r="M105" s="11">
        <v>45418</v>
      </c>
      <c r="N105" s="10" t="s">
        <v>680</v>
      </c>
      <c r="O105" s="10" t="s">
        <v>516</v>
      </c>
      <c r="P105" s="67">
        <v>86074342</v>
      </c>
      <c r="Q105" s="10" t="s">
        <v>193</v>
      </c>
      <c r="R105" s="10" t="s">
        <v>1025</v>
      </c>
      <c r="S105" s="10" t="s">
        <v>17</v>
      </c>
      <c r="T105" s="10" t="s">
        <v>17</v>
      </c>
      <c r="U105" s="10" t="s">
        <v>17</v>
      </c>
      <c r="V105" s="10" t="s">
        <v>17</v>
      </c>
      <c r="W105" s="10" t="s">
        <v>17</v>
      </c>
      <c r="X105" s="10" t="s">
        <v>17</v>
      </c>
      <c r="Y105" s="10" t="s">
        <v>17</v>
      </c>
      <c r="Z105" s="10" t="s">
        <v>17</v>
      </c>
      <c r="AA105" s="10" t="s">
        <v>17</v>
      </c>
      <c r="AB105" s="68">
        <v>45418</v>
      </c>
      <c r="AC105" s="68">
        <v>47115</v>
      </c>
      <c r="AD105" s="10">
        <f ca="1">IF(AC105="","",AC105-TODAY())</f>
        <v>871</v>
      </c>
      <c r="AE105" s="10" t="s">
        <v>17</v>
      </c>
      <c r="AF105" s="10" t="s">
        <v>17</v>
      </c>
      <c r="AG105" s="10" t="s">
        <v>17</v>
      </c>
      <c r="AH105" s="10" t="s">
        <v>17</v>
      </c>
      <c r="AI105" s="10" t="s">
        <v>17</v>
      </c>
      <c r="AJ105" s="10" t="s">
        <v>17</v>
      </c>
      <c r="AK105" s="10" t="s">
        <v>17</v>
      </c>
      <c r="AL105" s="10" t="s">
        <v>17</v>
      </c>
      <c r="AM105" s="10" t="s">
        <v>17</v>
      </c>
      <c r="AN105" s="10" t="s">
        <v>17</v>
      </c>
      <c r="AO105" s="10" t="s">
        <v>17</v>
      </c>
      <c r="AP105" s="10">
        <v>0</v>
      </c>
      <c r="AQ105" s="10">
        <v>0</v>
      </c>
      <c r="AR105" s="10">
        <v>0</v>
      </c>
      <c r="AS105" s="24">
        <f t="shared" ref="AS105:AS109" si="49">AP105+AQ105+AR105</f>
        <v>0</v>
      </c>
      <c r="AT105" s="24">
        <f t="shared" si="21"/>
        <v>589651012</v>
      </c>
      <c r="AU105" s="10" t="s">
        <v>293</v>
      </c>
      <c r="AV105" s="18"/>
      <c r="AW105" s="17" t="str">
        <f t="shared" si="48"/>
        <v/>
      </c>
      <c r="AX105" s="17"/>
      <c r="AY105" s="31" t="s">
        <v>17</v>
      </c>
      <c r="AZ105" s="31" t="s">
        <v>95</v>
      </c>
      <c r="BA105" s="17"/>
      <c r="BB105" s="31" t="s">
        <v>17</v>
      </c>
      <c r="BC105" s="74" t="e">
        <f t="shared" si="46"/>
        <v>#VALUE!</v>
      </c>
      <c r="BD105" s="31" t="s">
        <v>17</v>
      </c>
      <c r="BE105" s="7"/>
      <c r="BF105" s="7"/>
      <c r="BG105" s="72">
        <f t="shared" si="5"/>
        <v>5</v>
      </c>
    </row>
    <row r="106" spans="1:59" ht="84.75" customHeight="1">
      <c r="A106" s="65" t="s">
        <v>1187</v>
      </c>
      <c r="B106" s="10" t="s">
        <v>175</v>
      </c>
      <c r="C106" s="4" t="s">
        <v>1188</v>
      </c>
      <c r="D106" s="10" t="s">
        <v>43</v>
      </c>
      <c r="E106" s="24">
        <v>129949538</v>
      </c>
      <c r="F106" s="10" t="s">
        <v>40</v>
      </c>
      <c r="G106" s="24" t="s">
        <v>165</v>
      </c>
      <c r="H106" s="10" t="s">
        <v>528</v>
      </c>
      <c r="I106" s="24">
        <v>79706143</v>
      </c>
      <c r="J106" s="10" t="s">
        <v>1189</v>
      </c>
      <c r="K106" s="26" t="s">
        <v>1190</v>
      </c>
      <c r="L106" s="10" t="s">
        <v>79</v>
      </c>
      <c r="M106" s="11">
        <v>45419</v>
      </c>
      <c r="N106" s="10" t="s">
        <v>783</v>
      </c>
      <c r="O106" s="10" t="s">
        <v>516</v>
      </c>
      <c r="P106" s="67">
        <v>86074342</v>
      </c>
      <c r="Q106" s="10" t="s">
        <v>208</v>
      </c>
      <c r="R106" s="10" t="s">
        <v>17</v>
      </c>
      <c r="S106" s="10" t="s">
        <v>1191</v>
      </c>
      <c r="T106" s="10" t="s">
        <v>1192</v>
      </c>
      <c r="U106" s="10" t="s">
        <v>1193</v>
      </c>
      <c r="V106" s="10" t="s">
        <v>1194</v>
      </c>
      <c r="W106" s="10" t="s">
        <v>1195</v>
      </c>
      <c r="X106" s="10" t="s">
        <v>161</v>
      </c>
      <c r="Y106" s="10" t="s">
        <v>1196</v>
      </c>
      <c r="Z106" s="11">
        <v>45419</v>
      </c>
      <c r="AA106" s="11">
        <v>45419</v>
      </c>
      <c r="AB106" s="68">
        <v>45419</v>
      </c>
      <c r="AC106" s="68">
        <v>45479</v>
      </c>
      <c r="AD106" s="10">
        <v>0</v>
      </c>
      <c r="AE106" s="10" t="s">
        <v>17</v>
      </c>
      <c r="AF106" s="10" t="s">
        <v>17</v>
      </c>
      <c r="AG106" s="10" t="s">
        <v>17</v>
      </c>
      <c r="AH106" s="10" t="s">
        <v>17</v>
      </c>
      <c r="AI106" s="10" t="s">
        <v>17</v>
      </c>
      <c r="AJ106" s="11">
        <v>45426</v>
      </c>
      <c r="AK106" s="10" t="s">
        <v>1197</v>
      </c>
      <c r="AL106" s="10" t="s">
        <v>17</v>
      </c>
      <c r="AM106" s="10" t="s">
        <v>17</v>
      </c>
      <c r="AN106" s="10" t="s">
        <v>17</v>
      </c>
      <c r="AO106" s="10" t="s">
        <v>17</v>
      </c>
      <c r="AP106" s="10">
        <v>0</v>
      </c>
      <c r="AQ106" s="10">
        <v>0</v>
      </c>
      <c r="AR106" s="10">
        <v>0</v>
      </c>
      <c r="AS106" s="24">
        <f t="shared" si="49"/>
        <v>0</v>
      </c>
      <c r="AT106" s="24">
        <f t="shared" si="21"/>
        <v>129949538</v>
      </c>
      <c r="AU106" s="10" t="s">
        <v>293</v>
      </c>
      <c r="AV106" s="60">
        <v>45427</v>
      </c>
      <c r="AW106" s="10">
        <f t="shared" si="48"/>
        <v>7</v>
      </c>
      <c r="AX106" s="10" t="s">
        <v>294</v>
      </c>
      <c r="AY106" s="38">
        <v>45454</v>
      </c>
      <c r="AZ106" s="1" t="s">
        <v>13</v>
      </c>
      <c r="BA106" s="1" t="s">
        <v>56</v>
      </c>
      <c r="BB106" s="38">
        <v>45421</v>
      </c>
      <c r="BC106" s="70">
        <f t="shared" si="46"/>
        <v>3</v>
      </c>
      <c r="BD106" s="1" t="s">
        <v>1198</v>
      </c>
      <c r="BE106" s="7"/>
      <c r="BF106" s="7"/>
      <c r="BG106" s="72">
        <f t="shared" si="5"/>
        <v>5</v>
      </c>
    </row>
    <row r="107" spans="1:59" ht="88.5" customHeight="1">
      <c r="A107" s="65" t="s">
        <v>1199</v>
      </c>
      <c r="B107" s="10" t="s">
        <v>175</v>
      </c>
      <c r="C107" s="4" t="s">
        <v>1200</v>
      </c>
      <c r="D107" s="10" t="s">
        <v>73</v>
      </c>
      <c r="E107" s="24">
        <v>49600194</v>
      </c>
      <c r="F107" s="10" t="s">
        <v>1201</v>
      </c>
      <c r="G107" s="10" t="s">
        <v>1202</v>
      </c>
      <c r="H107" s="10" t="s">
        <v>1203</v>
      </c>
      <c r="I107" s="24">
        <v>1121843686</v>
      </c>
      <c r="J107" s="10" t="s">
        <v>1204</v>
      </c>
      <c r="K107" s="26" t="s">
        <v>1205</v>
      </c>
      <c r="L107" s="10" t="s">
        <v>45</v>
      </c>
      <c r="M107" s="11">
        <v>45419</v>
      </c>
      <c r="N107" s="10" t="s">
        <v>783</v>
      </c>
      <c r="O107" s="10" t="s">
        <v>516</v>
      </c>
      <c r="P107" s="67">
        <v>86074342</v>
      </c>
      <c r="Q107" s="10" t="s">
        <v>208</v>
      </c>
      <c r="R107" s="10" t="s">
        <v>17</v>
      </c>
      <c r="S107" s="10">
        <v>1008</v>
      </c>
      <c r="T107" s="11">
        <v>45415</v>
      </c>
      <c r="U107" s="10">
        <v>3169</v>
      </c>
      <c r="V107" s="11">
        <v>45420</v>
      </c>
      <c r="W107" s="10" t="s">
        <v>835</v>
      </c>
      <c r="X107" s="10" t="s">
        <v>161</v>
      </c>
      <c r="Y107" s="10" t="s">
        <v>1206</v>
      </c>
      <c r="Z107" s="11">
        <v>45419</v>
      </c>
      <c r="AA107" s="11">
        <v>45419</v>
      </c>
      <c r="AB107" s="68">
        <v>45419</v>
      </c>
      <c r="AC107" s="68">
        <v>45479</v>
      </c>
      <c r="AD107" s="10">
        <v>0</v>
      </c>
      <c r="AE107" s="10" t="s">
        <v>17</v>
      </c>
      <c r="AF107" s="10" t="s">
        <v>17</v>
      </c>
      <c r="AG107" s="10" t="s">
        <v>17</v>
      </c>
      <c r="AH107" s="10" t="s">
        <v>17</v>
      </c>
      <c r="AI107" s="10" t="s">
        <v>17</v>
      </c>
      <c r="AJ107" s="32">
        <v>45426</v>
      </c>
      <c r="AK107" s="12" t="s">
        <v>1207</v>
      </c>
      <c r="AL107" s="10" t="s">
        <v>17</v>
      </c>
      <c r="AM107" s="10" t="s">
        <v>17</v>
      </c>
      <c r="AN107" s="10" t="s">
        <v>17</v>
      </c>
      <c r="AO107" s="10" t="s">
        <v>17</v>
      </c>
      <c r="AP107" s="10">
        <v>0</v>
      </c>
      <c r="AQ107" s="10">
        <v>0</v>
      </c>
      <c r="AR107" s="10">
        <v>0</v>
      </c>
      <c r="AS107" s="24">
        <f t="shared" si="49"/>
        <v>0</v>
      </c>
      <c r="AT107" s="24">
        <f t="shared" si="21"/>
        <v>49600194</v>
      </c>
      <c r="AU107" s="10" t="s">
        <v>335</v>
      </c>
      <c r="AV107" s="60">
        <v>45455</v>
      </c>
      <c r="AW107" s="10">
        <f>IF(AV107="","",NETWORKDAYS(AB107,AV107,BF107:BF144))</f>
        <v>27</v>
      </c>
      <c r="AX107" s="10" t="s">
        <v>294</v>
      </c>
      <c r="AY107" s="38">
        <v>45461</v>
      </c>
      <c r="AZ107" s="1" t="s">
        <v>13</v>
      </c>
      <c r="BA107" s="1" t="s">
        <v>56</v>
      </c>
      <c r="BB107" s="38">
        <v>45427</v>
      </c>
      <c r="BC107" s="70">
        <f t="shared" si="46"/>
        <v>7</v>
      </c>
      <c r="BD107" s="1" t="s">
        <v>1208</v>
      </c>
      <c r="BE107" s="7"/>
      <c r="BF107" s="7"/>
      <c r="BG107" s="72">
        <f t="shared" si="5"/>
        <v>5</v>
      </c>
    </row>
    <row r="108" spans="1:59" ht="60.75" customHeight="1">
      <c r="A108" s="65" t="s">
        <v>1209</v>
      </c>
      <c r="B108" s="10" t="s">
        <v>175</v>
      </c>
      <c r="C108" s="4" t="s">
        <v>1210</v>
      </c>
      <c r="D108" s="10" t="s">
        <v>43</v>
      </c>
      <c r="E108" s="24">
        <v>49979146</v>
      </c>
      <c r="F108" s="10" t="s">
        <v>505</v>
      </c>
      <c r="G108" s="10" t="s">
        <v>119</v>
      </c>
      <c r="H108" s="10" t="s">
        <v>672</v>
      </c>
      <c r="I108" s="24">
        <v>1121852859</v>
      </c>
      <c r="J108" s="10" t="s">
        <v>1211</v>
      </c>
      <c r="K108" s="26" t="s">
        <v>1212</v>
      </c>
      <c r="L108" s="10" t="s">
        <v>84</v>
      </c>
      <c r="M108" s="11">
        <v>45420</v>
      </c>
      <c r="N108" s="10" t="s">
        <v>1163</v>
      </c>
      <c r="O108" s="10" t="s">
        <v>1164</v>
      </c>
      <c r="P108" s="67">
        <v>1121822030</v>
      </c>
      <c r="Q108" s="10" t="s">
        <v>1214</v>
      </c>
      <c r="R108" s="10" t="s">
        <v>17</v>
      </c>
      <c r="S108" s="10">
        <v>943</v>
      </c>
      <c r="T108" s="11">
        <v>45411</v>
      </c>
      <c r="U108" s="10">
        <v>3236</v>
      </c>
      <c r="V108" s="11">
        <v>45420</v>
      </c>
      <c r="W108" s="10" t="s">
        <v>1215</v>
      </c>
      <c r="X108" s="10" t="s">
        <v>161</v>
      </c>
      <c r="Y108" s="10" t="s">
        <v>17</v>
      </c>
      <c r="Z108" s="10" t="s">
        <v>17</v>
      </c>
      <c r="AA108" s="10" t="s">
        <v>17</v>
      </c>
      <c r="AB108" s="68">
        <v>45420</v>
      </c>
      <c r="AC108" s="68">
        <v>45542</v>
      </c>
      <c r="AD108" s="10">
        <f ca="1">IF(AC108="","",AC108-TODAY())</f>
        <v>-702</v>
      </c>
      <c r="AE108" s="10" t="s">
        <v>17</v>
      </c>
      <c r="AF108" s="10" t="s">
        <v>17</v>
      </c>
      <c r="AG108" s="10" t="s">
        <v>17</v>
      </c>
      <c r="AH108" s="10" t="s">
        <v>17</v>
      </c>
      <c r="AI108" s="10" t="s">
        <v>17</v>
      </c>
      <c r="AJ108" s="10" t="s">
        <v>17</v>
      </c>
      <c r="AK108" s="10" t="s">
        <v>17</v>
      </c>
      <c r="AL108" s="10" t="s">
        <v>17</v>
      </c>
      <c r="AM108" s="10" t="s">
        <v>17</v>
      </c>
      <c r="AN108" s="10" t="s">
        <v>17</v>
      </c>
      <c r="AO108" s="10" t="s">
        <v>17</v>
      </c>
      <c r="AP108" s="10">
        <v>0</v>
      </c>
      <c r="AQ108" s="10">
        <v>0</v>
      </c>
      <c r="AR108" s="10">
        <v>0</v>
      </c>
      <c r="AS108" s="24">
        <f t="shared" si="49"/>
        <v>0</v>
      </c>
      <c r="AT108" s="24">
        <f t="shared" si="21"/>
        <v>49979146</v>
      </c>
      <c r="AU108" s="10" t="s">
        <v>293</v>
      </c>
      <c r="AV108" s="60">
        <v>45429</v>
      </c>
      <c r="AW108" s="10">
        <f t="shared" ref="AW108:AW110" si="50">IF(AV108="","",NETWORKDAYS(AB108,AV108,BF108:BF146))</f>
        <v>8</v>
      </c>
      <c r="AX108" s="10" t="s">
        <v>294</v>
      </c>
      <c r="AY108" s="31" t="s">
        <v>17</v>
      </c>
      <c r="AZ108" s="31" t="s">
        <v>95</v>
      </c>
      <c r="BA108" s="31" t="s">
        <v>347</v>
      </c>
      <c r="BB108" s="37">
        <v>45427</v>
      </c>
      <c r="BC108" s="74">
        <f t="shared" si="46"/>
        <v>6</v>
      </c>
      <c r="BD108" s="31" t="s">
        <v>190</v>
      </c>
      <c r="BE108" s="7"/>
      <c r="BF108" s="7"/>
      <c r="BG108" s="72">
        <f t="shared" si="5"/>
        <v>5</v>
      </c>
    </row>
    <row r="109" spans="1:59" ht="149.25" customHeight="1">
      <c r="A109" s="65" t="s">
        <v>1216</v>
      </c>
      <c r="B109" s="10" t="s">
        <v>175</v>
      </c>
      <c r="C109" s="10" t="s">
        <v>1217</v>
      </c>
      <c r="D109" s="10" t="s">
        <v>16</v>
      </c>
      <c r="E109" s="24">
        <v>3999418</v>
      </c>
      <c r="F109" s="10" t="s">
        <v>249</v>
      </c>
      <c r="G109" s="24">
        <v>41959758</v>
      </c>
      <c r="H109" s="10" t="s">
        <v>17</v>
      </c>
      <c r="I109" s="10" t="s">
        <v>17</v>
      </c>
      <c r="J109" s="10">
        <v>3144902143</v>
      </c>
      <c r="K109" s="26" t="s">
        <v>1218</v>
      </c>
      <c r="L109" s="10" t="s">
        <v>141</v>
      </c>
      <c r="M109" s="11">
        <v>45421</v>
      </c>
      <c r="N109" s="10" t="s">
        <v>1176</v>
      </c>
      <c r="O109" s="10" t="s">
        <v>1178</v>
      </c>
      <c r="P109" s="67">
        <v>1121822030</v>
      </c>
      <c r="Q109" s="10" t="s">
        <v>1214</v>
      </c>
      <c r="R109" s="10" t="s">
        <v>17</v>
      </c>
      <c r="S109" s="10">
        <v>925</v>
      </c>
      <c r="T109" s="11">
        <v>45407</v>
      </c>
      <c r="U109" s="4">
        <v>3247</v>
      </c>
      <c r="V109" s="6">
        <v>45421</v>
      </c>
      <c r="W109" s="4" t="s">
        <v>1219</v>
      </c>
      <c r="X109" s="10" t="s">
        <v>161</v>
      </c>
      <c r="Y109" s="4" t="s">
        <v>17</v>
      </c>
      <c r="Z109" s="4" t="s">
        <v>17</v>
      </c>
      <c r="AA109" s="4" t="s">
        <v>17</v>
      </c>
      <c r="AB109" s="68">
        <v>45422</v>
      </c>
      <c r="AC109" s="68">
        <v>45452</v>
      </c>
      <c r="AD109" s="10">
        <v>0</v>
      </c>
      <c r="AE109" s="10" t="s">
        <v>1905</v>
      </c>
      <c r="AF109" s="10" t="s">
        <v>1906</v>
      </c>
      <c r="AG109" s="11">
        <v>45482</v>
      </c>
      <c r="AH109" s="10" t="s">
        <v>17</v>
      </c>
      <c r="AI109" s="10" t="s">
        <v>17</v>
      </c>
      <c r="AJ109" s="10" t="s">
        <v>17</v>
      </c>
      <c r="AK109" s="10" t="s">
        <v>17</v>
      </c>
      <c r="AL109" s="10" t="s">
        <v>17</v>
      </c>
      <c r="AM109" s="10" t="s">
        <v>17</v>
      </c>
      <c r="AN109" s="10" t="s">
        <v>17</v>
      </c>
      <c r="AO109" s="10" t="s">
        <v>17</v>
      </c>
      <c r="AP109" s="10">
        <v>0</v>
      </c>
      <c r="AQ109" s="10">
        <v>0</v>
      </c>
      <c r="AR109" s="10">
        <v>0</v>
      </c>
      <c r="AS109" s="24">
        <f t="shared" si="49"/>
        <v>0</v>
      </c>
      <c r="AT109" s="24">
        <f t="shared" si="21"/>
        <v>3999418</v>
      </c>
      <c r="AU109" s="10" t="s">
        <v>248</v>
      </c>
      <c r="AV109" s="60">
        <v>45428</v>
      </c>
      <c r="AW109" s="10">
        <f t="shared" si="50"/>
        <v>5</v>
      </c>
      <c r="AX109" s="10" t="s">
        <v>312</v>
      </c>
      <c r="AY109" s="38">
        <v>45488</v>
      </c>
      <c r="AZ109" s="1" t="s">
        <v>13</v>
      </c>
      <c r="BA109" s="1" t="s">
        <v>56</v>
      </c>
      <c r="BB109" s="38">
        <v>45427</v>
      </c>
      <c r="BC109" s="70">
        <f t="shared" si="46"/>
        <v>5</v>
      </c>
      <c r="BD109" s="1" t="s">
        <v>1220</v>
      </c>
      <c r="BE109" s="7"/>
      <c r="BF109" s="7"/>
      <c r="BG109" s="72">
        <f t="shared" si="5"/>
        <v>5</v>
      </c>
    </row>
    <row r="110" spans="1:59" ht="76.5" customHeight="1">
      <c r="A110" s="65" t="s">
        <v>930</v>
      </c>
      <c r="B110" s="10" t="s">
        <v>175</v>
      </c>
      <c r="C110" s="10" t="s">
        <v>1221</v>
      </c>
      <c r="D110" s="10" t="s">
        <v>16</v>
      </c>
      <c r="E110" s="24">
        <v>2040612</v>
      </c>
      <c r="F110" s="10" t="s">
        <v>160</v>
      </c>
      <c r="G110" s="24" t="s">
        <v>115</v>
      </c>
      <c r="H110" s="10" t="s">
        <v>731</v>
      </c>
      <c r="I110" s="24">
        <v>79627948</v>
      </c>
      <c r="J110" s="10">
        <v>3144147030</v>
      </c>
      <c r="K110" s="26" t="s">
        <v>157</v>
      </c>
      <c r="L110" s="10" t="s">
        <v>93</v>
      </c>
      <c r="M110" s="11">
        <v>45422</v>
      </c>
      <c r="N110" s="10" t="s">
        <v>792</v>
      </c>
      <c r="O110" s="10" t="s">
        <v>793</v>
      </c>
      <c r="P110" s="67">
        <v>35262313</v>
      </c>
      <c r="Q110" s="10" t="s">
        <v>794</v>
      </c>
      <c r="R110" s="10" t="s">
        <v>17</v>
      </c>
      <c r="S110" s="10">
        <v>956</v>
      </c>
      <c r="T110" s="11">
        <v>45411</v>
      </c>
      <c r="U110" s="4">
        <v>3307</v>
      </c>
      <c r="V110" s="6">
        <v>45422</v>
      </c>
      <c r="W110" s="4" t="s">
        <v>546</v>
      </c>
      <c r="X110" s="10" t="s">
        <v>161</v>
      </c>
      <c r="Y110" s="4" t="s">
        <v>17</v>
      </c>
      <c r="Z110" s="4" t="s">
        <v>17</v>
      </c>
      <c r="AA110" s="4" t="s">
        <v>17</v>
      </c>
      <c r="AB110" s="68">
        <v>45422</v>
      </c>
      <c r="AC110" s="68">
        <v>45452</v>
      </c>
      <c r="AD110" s="10">
        <v>0</v>
      </c>
      <c r="AE110" s="10" t="s">
        <v>17</v>
      </c>
      <c r="AF110" s="10" t="s">
        <v>17</v>
      </c>
      <c r="AG110" s="10" t="s">
        <v>17</v>
      </c>
      <c r="AH110" s="10" t="s">
        <v>17</v>
      </c>
      <c r="AI110" s="10" t="s">
        <v>17</v>
      </c>
      <c r="AJ110" s="10" t="s">
        <v>17</v>
      </c>
      <c r="AK110" s="10" t="s">
        <v>17</v>
      </c>
      <c r="AL110" s="10" t="s">
        <v>17</v>
      </c>
      <c r="AM110" s="10" t="s">
        <v>17</v>
      </c>
      <c r="AN110" s="10" t="s">
        <v>17</v>
      </c>
      <c r="AO110" s="10" t="s">
        <v>17</v>
      </c>
      <c r="AP110" s="10">
        <v>0</v>
      </c>
      <c r="AQ110" s="10">
        <v>0</v>
      </c>
      <c r="AR110" s="10">
        <v>0</v>
      </c>
      <c r="AS110" s="10">
        <v>0</v>
      </c>
      <c r="AT110" s="24">
        <f t="shared" si="21"/>
        <v>2040612</v>
      </c>
      <c r="AU110" s="10" t="s">
        <v>335</v>
      </c>
      <c r="AV110" s="60">
        <v>45433</v>
      </c>
      <c r="AW110" s="10">
        <f t="shared" si="50"/>
        <v>8</v>
      </c>
      <c r="AX110" s="10" t="s">
        <v>312</v>
      </c>
      <c r="AY110" s="38">
        <v>45450</v>
      </c>
      <c r="AZ110" s="1" t="s">
        <v>13</v>
      </c>
      <c r="BA110" s="1" t="s">
        <v>56</v>
      </c>
      <c r="BB110" s="38">
        <v>45432</v>
      </c>
      <c r="BC110" s="70">
        <f t="shared" si="46"/>
        <v>7</v>
      </c>
      <c r="BD110" s="1" t="s">
        <v>432</v>
      </c>
      <c r="BE110" s="7"/>
      <c r="BF110" s="7"/>
      <c r="BG110" s="72">
        <f t="shared" si="5"/>
        <v>5</v>
      </c>
    </row>
    <row r="111" spans="1:59" ht="76.5" customHeight="1">
      <c r="A111" s="65" t="s">
        <v>937</v>
      </c>
      <c r="B111" s="10" t="s">
        <v>175</v>
      </c>
      <c r="C111" s="10" t="s">
        <v>1222</v>
      </c>
      <c r="D111" s="10" t="s">
        <v>43</v>
      </c>
      <c r="E111" s="24">
        <v>80000000</v>
      </c>
      <c r="F111" s="10" t="s">
        <v>61</v>
      </c>
      <c r="G111" s="24" t="s">
        <v>33</v>
      </c>
      <c r="H111" s="10" t="s">
        <v>1223</v>
      </c>
      <c r="I111" s="24">
        <v>21232356</v>
      </c>
      <c r="J111" s="10" t="s">
        <v>1224</v>
      </c>
      <c r="K111" s="26" t="s">
        <v>1225</v>
      </c>
      <c r="L111" s="10" t="s">
        <v>1226</v>
      </c>
      <c r="M111" s="11">
        <v>45422</v>
      </c>
      <c r="N111" s="10" t="s">
        <v>1227</v>
      </c>
      <c r="O111" s="10" t="s">
        <v>1228</v>
      </c>
      <c r="P111" s="67">
        <v>86039377</v>
      </c>
      <c r="Q111" s="10" t="s">
        <v>1229</v>
      </c>
      <c r="R111" s="10" t="s">
        <v>17</v>
      </c>
      <c r="S111" s="10">
        <v>1007</v>
      </c>
      <c r="T111" s="11">
        <v>45415</v>
      </c>
      <c r="U111" s="4">
        <v>3406</v>
      </c>
      <c r="V111" s="6">
        <v>45422</v>
      </c>
      <c r="W111" s="4" t="s">
        <v>1907</v>
      </c>
      <c r="X111" s="10" t="s">
        <v>154</v>
      </c>
      <c r="Y111" s="4" t="s">
        <v>1230</v>
      </c>
      <c r="Z111" s="6">
        <v>45426</v>
      </c>
      <c r="AA111" s="6">
        <v>45426</v>
      </c>
      <c r="AB111" s="68">
        <v>45426</v>
      </c>
      <c r="AC111" s="68">
        <v>45548</v>
      </c>
      <c r="AD111" s="10">
        <f ca="1">IF(AC111="","",AC111-TODAY())</f>
        <v>-696</v>
      </c>
      <c r="AE111" s="10" t="s">
        <v>17</v>
      </c>
      <c r="AF111" s="10" t="s">
        <v>17</v>
      </c>
      <c r="AG111" s="10" t="s">
        <v>17</v>
      </c>
      <c r="AH111" s="10" t="s">
        <v>17</v>
      </c>
      <c r="AI111" s="10" t="s">
        <v>17</v>
      </c>
      <c r="AJ111" s="10" t="s">
        <v>17</v>
      </c>
      <c r="AK111" s="10" t="s">
        <v>17</v>
      </c>
      <c r="AL111" s="10" t="s">
        <v>17</v>
      </c>
      <c r="AM111" s="10" t="s">
        <v>17</v>
      </c>
      <c r="AN111" s="10" t="s">
        <v>17</v>
      </c>
      <c r="AO111" s="10" t="s">
        <v>17</v>
      </c>
      <c r="AP111" s="10">
        <v>0</v>
      </c>
      <c r="AQ111" s="10">
        <v>0</v>
      </c>
      <c r="AR111" s="10">
        <v>0</v>
      </c>
      <c r="AS111" s="24">
        <v>0</v>
      </c>
      <c r="AT111" s="24">
        <f t="shared" si="21"/>
        <v>80000000</v>
      </c>
      <c r="AU111" s="10" t="s">
        <v>248</v>
      </c>
      <c r="AV111" s="11">
        <v>45439</v>
      </c>
      <c r="AW111" s="10">
        <f t="shared" ref="AW111:AW112" si="51">IF(AV111="","",NETWORKDAYS(AB111,AV111,BF111:BF152))</f>
        <v>10</v>
      </c>
      <c r="AX111" s="10" t="s">
        <v>294</v>
      </c>
      <c r="AY111" s="31"/>
      <c r="AZ111" s="31" t="s">
        <v>95</v>
      </c>
      <c r="BA111" s="31" t="s">
        <v>1908</v>
      </c>
      <c r="BB111" s="37">
        <v>45428</v>
      </c>
      <c r="BC111" s="74">
        <f t="shared" si="46"/>
        <v>5</v>
      </c>
      <c r="BD111" s="31" t="s">
        <v>190</v>
      </c>
      <c r="BE111" s="7"/>
      <c r="BF111" s="7"/>
      <c r="BG111" s="72">
        <f t="shared" si="5"/>
        <v>5</v>
      </c>
    </row>
    <row r="112" spans="1:59" ht="69" customHeight="1">
      <c r="A112" s="65" t="s">
        <v>941</v>
      </c>
      <c r="B112" s="10" t="s">
        <v>175</v>
      </c>
      <c r="C112" s="10" t="s">
        <v>1231</v>
      </c>
      <c r="D112" s="10" t="s">
        <v>16</v>
      </c>
      <c r="E112" s="24">
        <v>17215000</v>
      </c>
      <c r="F112" s="10" t="s">
        <v>70</v>
      </c>
      <c r="G112" s="10" t="s">
        <v>77</v>
      </c>
      <c r="H112" s="10" t="s">
        <v>435</v>
      </c>
      <c r="I112" s="24">
        <v>1123038445</v>
      </c>
      <c r="J112" s="10" t="s">
        <v>436</v>
      </c>
      <c r="K112" s="26" t="s">
        <v>156</v>
      </c>
      <c r="L112" s="10" t="s">
        <v>1232</v>
      </c>
      <c r="M112" s="11">
        <v>45422</v>
      </c>
      <c r="N112" s="10" t="s">
        <v>792</v>
      </c>
      <c r="O112" s="10" t="s">
        <v>793</v>
      </c>
      <c r="P112" s="91">
        <v>35262313</v>
      </c>
      <c r="Q112" s="10" t="s">
        <v>794</v>
      </c>
      <c r="R112" s="10" t="s">
        <v>17</v>
      </c>
      <c r="S112" s="10">
        <v>836</v>
      </c>
      <c r="T112" s="11">
        <v>45398</v>
      </c>
      <c r="U112" s="10">
        <v>3404</v>
      </c>
      <c r="V112" s="11">
        <v>45422</v>
      </c>
      <c r="W112" s="10" t="s">
        <v>546</v>
      </c>
      <c r="X112" s="10" t="s">
        <v>161</v>
      </c>
      <c r="Y112" s="10" t="s">
        <v>17</v>
      </c>
      <c r="Z112" s="10" t="s">
        <v>17</v>
      </c>
      <c r="AA112" s="10" t="s">
        <v>17</v>
      </c>
      <c r="AB112" s="68">
        <v>45422</v>
      </c>
      <c r="AC112" s="68">
        <v>45452</v>
      </c>
      <c r="AD112" s="10">
        <v>0</v>
      </c>
      <c r="AE112" s="10" t="s">
        <v>1234</v>
      </c>
      <c r="AF112" s="10" t="s">
        <v>1235</v>
      </c>
      <c r="AG112" s="11">
        <v>45472</v>
      </c>
      <c r="AH112" s="10" t="s">
        <v>17</v>
      </c>
      <c r="AI112" s="10" t="s">
        <v>17</v>
      </c>
      <c r="AJ112" s="10" t="s">
        <v>17</v>
      </c>
      <c r="AK112" s="10" t="s">
        <v>17</v>
      </c>
      <c r="AL112" s="10" t="s">
        <v>17</v>
      </c>
      <c r="AM112" s="10" t="s">
        <v>17</v>
      </c>
      <c r="AN112" s="10" t="s">
        <v>17</v>
      </c>
      <c r="AO112" s="10" t="s">
        <v>17</v>
      </c>
      <c r="AP112" s="10">
        <v>0</v>
      </c>
      <c r="AQ112" s="10">
        <v>0</v>
      </c>
      <c r="AR112" s="10">
        <v>0</v>
      </c>
      <c r="AS112" s="24">
        <f t="shared" ref="AS112:AS113" si="52">AP112+AQ112+AR112</f>
        <v>0</v>
      </c>
      <c r="AT112" s="24">
        <f t="shared" si="21"/>
        <v>17215000</v>
      </c>
      <c r="AU112" s="10" t="s">
        <v>138</v>
      </c>
      <c r="AV112" s="60">
        <v>45436</v>
      </c>
      <c r="AW112" s="10">
        <f t="shared" si="51"/>
        <v>11</v>
      </c>
      <c r="AX112" s="10" t="s">
        <v>312</v>
      </c>
      <c r="AY112" s="38">
        <v>45475</v>
      </c>
      <c r="AZ112" s="1" t="s">
        <v>13</v>
      </c>
      <c r="BA112" s="1" t="s">
        <v>56</v>
      </c>
      <c r="BB112" s="38">
        <v>45422</v>
      </c>
      <c r="BC112" s="70">
        <f t="shared" si="46"/>
        <v>1</v>
      </c>
      <c r="BD112" s="1" t="s">
        <v>621</v>
      </c>
      <c r="BE112" s="7"/>
      <c r="BF112" s="7"/>
      <c r="BG112" s="72">
        <f t="shared" si="5"/>
        <v>5</v>
      </c>
    </row>
    <row r="113" spans="1:59" ht="70.5" customHeight="1">
      <c r="A113" s="65" t="s">
        <v>1236</v>
      </c>
      <c r="B113" s="10" t="s">
        <v>175</v>
      </c>
      <c r="C113" s="10" t="s">
        <v>1237</v>
      </c>
      <c r="D113" s="10" t="s">
        <v>31</v>
      </c>
      <c r="E113" s="24">
        <v>119580704</v>
      </c>
      <c r="F113" s="10" t="s">
        <v>1042</v>
      </c>
      <c r="G113" s="24">
        <v>86070689</v>
      </c>
      <c r="H113" s="10" t="s">
        <v>17</v>
      </c>
      <c r="I113" s="10" t="s">
        <v>17</v>
      </c>
      <c r="J113" s="10">
        <v>3132589268</v>
      </c>
      <c r="K113" s="26" t="s">
        <v>148</v>
      </c>
      <c r="L113" s="10" t="s">
        <v>144</v>
      </c>
      <c r="M113" s="11">
        <v>45428</v>
      </c>
      <c r="N113" s="10" t="s">
        <v>548</v>
      </c>
      <c r="O113" s="10" t="s">
        <v>297</v>
      </c>
      <c r="P113" s="67">
        <v>17346234</v>
      </c>
      <c r="Q113" s="10" t="s">
        <v>1239</v>
      </c>
      <c r="R113" s="10" t="s">
        <v>17</v>
      </c>
      <c r="S113" s="10">
        <v>1054</v>
      </c>
      <c r="T113" s="11">
        <v>45419</v>
      </c>
      <c r="U113" s="10">
        <v>3462</v>
      </c>
      <c r="V113" s="11">
        <v>45428</v>
      </c>
      <c r="W113" s="10" t="s">
        <v>496</v>
      </c>
      <c r="X113" s="10" t="s">
        <v>154</v>
      </c>
      <c r="Y113" s="10" t="s">
        <v>1240</v>
      </c>
      <c r="Z113" s="11">
        <v>45434</v>
      </c>
      <c r="AA113" s="11">
        <v>45434</v>
      </c>
      <c r="AB113" s="68">
        <v>45434</v>
      </c>
      <c r="AC113" s="68">
        <v>45525</v>
      </c>
      <c r="AD113" s="10">
        <f t="shared" ref="AD113:AD126" ca="1" si="53">IF(AC113="","",AC113-TODAY())</f>
        <v>-719</v>
      </c>
      <c r="AE113" s="10" t="s">
        <v>17</v>
      </c>
      <c r="AF113" s="10" t="s">
        <v>17</v>
      </c>
      <c r="AG113" s="10" t="s">
        <v>17</v>
      </c>
      <c r="AH113" s="10" t="s">
        <v>17</v>
      </c>
      <c r="AI113" s="10" t="s">
        <v>17</v>
      </c>
      <c r="AJ113" s="10" t="s">
        <v>17</v>
      </c>
      <c r="AK113" s="10" t="s">
        <v>17</v>
      </c>
      <c r="AL113" s="10" t="s">
        <v>17</v>
      </c>
      <c r="AM113" s="10" t="s">
        <v>17</v>
      </c>
      <c r="AN113" s="10" t="s">
        <v>17</v>
      </c>
      <c r="AO113" s="10" t="s">
        <v>17</v>
      </c>
      <c r="AP113" s="10">
        <v>0</v>
      </c>
      <c r="AQ113" s="10">
        <v>0</v>
      </c>
      <c r="AR113" s="10">
        <v>0</v>
      </c>
      <c r="AS113" s="24">
        <f t="shared" si="52"/>
        <v>0</v>
      </c>
      <c r="AT113" s="24">
        <f t="shared" si="21"/>
        <v>119580704</v>
      </c>
      <c r="AU113" s="10" t="s">
        <v>138</v>
      </c>
      <c r="AV113" s="60">
        <v>45447</v>
      </c>
      <c r="AW113" s="10">
        <f t="shared" ref="AW113:AW114" si="54">IF(AV113="","",NETWORKDAYS(AB113,AV113,BF113:BF155))</f>
        <v>10</v>
      </c>
      <c r="AX113" s="10"/>
      <c r="AY113" s="31"/>
      <c r="AZ113" s="31" t="s">
        <v>95</v>
      </c>
      <c r="BA113" s="31" t="s">
        <v>347</v>
      </c>
      <c r="BB113" s="37">
        <v>45428</v>
      </c>
      <c r="BC113" s="74">
        <f t="shared" si="46"/>
        <v>1</v>
      </c>
      <c r="BD113" s="31" t="s">
        <v>190</v>
      </c>
      <c r="BE113" s="7"/>
      <c r="BF113" s="7"/>
      <c r="BG113" s="72">
        <f t="shared" si="5"/>
        <v>5</v>
      </c>
    </row>
    <row r="114" spans="1:59" ht="89.25" customHeight="1">
      <c r="A114" s="65" t="s">
        <v>971</v>
      </c>
      <c r="B114" s="10" t="s">
        <v>175</v>
      </c>
      <c r="C114" s="4" t="s">
        <v>1242</v>
      </c>
      <c r="D114" s="10" t="s">
        <v>43</v>
      </c>
      <c r="E114" s="24">
        <v>125961492</v>
      </c>
      <c r="F114" s="10" t="s">
        <v>994</v>
      </c>
      <c r="G114" s="10" t="s">
        <v>261</v>
      </c>
      <c r="H114" s="10" t="s">
        <v>995</v>
      </c>
      <c r="I114" s="24">
        <v>1121858342</v>
      </c>
      <c r="J114" s="10" t="s">
        <v>996</v>
      </c>
      <c r="K114" s="26" t="s">
        <v>1243</v>
      </c>
      <c r="L114" s="10" t="s">
        <v>804</v>
      </c>
      <c r="M114" s="11">
        <v>45429</v>
      </c>
      <c r="N114" s="10" t="s">
        <v>637</v>
      </c>
      <c r="O114" s="10" t="s">
        <v>638</v>
      </c>
      <c r="P114" s="67">
        <v>86062346</v>
      </c>
      <c r="Q114" s="92" t="s">
        <v>195</v>
      </c>
      <c r="R114" s="10" t="s">
        <v>17</v>
      </c>
      <c r="S114" s="10">
        <v>992</v>
      </c>
      <c r="T114" s="11">
        <v>45414</v>
      </c>
      <c r="U114" s="10">
        <v>3468</v>
      </c>
      <c r="V114" s="11">
        <v>45429</v>
      </c>
      <c r="W114" s="10" t="s">
        <v>1245</v>
      </c>
      <c r="X114" s="10" t="s">
        <v>161</v>
      </c>
      <c r="Y114" s="10" t="s">
        <v>1246</v>
      </c>
      <c r="Z114" s="11">
        <v>45432</v>
      </c>
      <c r="AA114" s="27">
        <v>45432</v>
      </c>
      <c r="AB114" s="68">
        <v>45432</v>
      </c>
      <c r="AC114" s="68">
        <v>45645</v>
      </c>
      <c r="AD114" s="10">
        <f t="shared" ca="1" si="53"/>
        <v>-599</v>
      </c>
      <c r="AE114" s="10" t="s">
        <v>17</v>
      </c>
      <c r="AF114" s="10" t="s">
        <v>17</v>
      </c>
      <c r="AG114" s="10" t="s">
        <v>17</v>
      </c>
      <c r="AH114" s="10" t="s">
        <v>17</v>
      </c>
      <c r="AI114" s="10" t="s">
        <v>17</v>
      </c>
      <c r="AJ114" s="10" t="s">
        <v>17</v>
      </c>
      <c r="AK114" s="10" t="s">
        <v>17</v>
      </c>
      <c r="AL114" s="10" t="s">
        <v>17</v>
      </c>
      <c r="AM114" s="10" t="s">
        <v>17</v>
      </c>
      <c r="AN114" s="10" t="s">
        <v>17</v>
      </c>
      <c r="AO114" s="10" t="s">
        <v>17</v>
      </c>
      <c r="AP114" s="10">
        <v>0</v>
      </c>
      <c r="AQ114" s="10">
        <v>0</v>
      </c>
      <c r="AR114" s="10">
        <v>0</v>
      </c>
      <c r="AS114" s="10">
        <v>0</v>
      </c>
      <c r="AT114" s="24">
        <f t="shared" si="21"/>
        <v>125961492</v>
      </c>
      <c r="AU114" s="10" t="s">
        <v>335</v>
      </c>
      <c r="AV114" s="60">
        <v>45454</v>
      </c>
      <c r="AW114" s="10">
        <f t="shared" si="54"/>
        <v>17</v>
      </c>
      <c r="AX114" s="10" t="s">
        <v>294</v>
      </c>
      <c r="AY114" s="31" t="s">
        <v>95</v>
      </c>
      <c r="AZ114" s="31" t="s">
        <v>95</v>
      </c>
      <c r="BA114" s="31" t="s">
        <v>347</v>
      </c>
      <c r="BB114" s="37">
        <v>45441</v>
      </c>
      <c r="BC114" s="74">
        <f t="shared" si="46"/>
        <v>9</v>
      </c>
      <c r="BD114" s="31" t="s">
        <v>190</v>
      </c>
      <c r="BE114" s="7"/>
      <c r="BF114" s="7"/>
      <c r="BG114" s="72">
        <f t="shared" si="5"/>
        <v>5</v>
      </c>
    </row>
    <row r="115" spans="1:59" ht="74.25" customHeight="1">
      <c r="A115" s="65" t="s">
        <v>978</v>
      </c>
      <c r="B115" s="10" t="s">
        <v>175</v>
      </c>
      <c r="C115" s="10" t="s">
        <v>1247</v>
      </c>
      <c r="D115" s="10" t="s">
        <v>15</v>
      </c>
      <c r="E115" s="24">
        <v>47600000</v>
      </c>
      <c r="F115" s="10" t="s">
        <v>166</v>
      </c>
      <c r="G115" s="10" t="s">
        <v>204</v>
      </c>
      <c r="H115" s="10" t="s">
        <v>522</v>
      </c>
      <c r="I115" s="24">
        <v>53041615</v>
      </c>
      <c r="J115" s="10">
        <v>3014537476</v>
      </c>
      <c r="K115" s="26" t="s">
        <v>1253</v>
      </c>
      <c r="L115" s="10" t="s">
        <v>130</v>
      </c>
      <c r="M115" s="11">
        <v>45429</v>
      </c>
      <c r="N115" s="4" t="s">
        <v>53</v>
      </c>
      <c r="O115" s="10" t="s">
        <v>1254</v>
      </c>
      <c r="P115" s="67">
        <v>52518905</v>
      </c>
      <c r="Q115" s="10" t="s">
        <v>652</v>
      </c>
      <c r="R115" s="10" t="s">
        <v>17</v>
      </c>
      <c r="S115" s="10">
        <v>946</v>
      </c>
      <c r="T115" s="11">
        <v>45411</v>
      </c>
      <c r="U115" s="10">
        <v>3475</v>
      </c>
      <c r="V115" s="11">
        <v>45429</v>
      </c>
      <c r="W115" s="10" t="s">
        <v>929</v>
      </c>
      <c r="X115" s="10" t="s">
        <v>161</v>
      </c>
      <c r="Y115" s="10" t="s">
        <v>17</v>
      </c>
      <c r="Z115" s="10" t="s">
        <v>17</v>
      </c>
      <c r="AA115" s="10" t="s">
        <v>17</v>
      </c>
      <c r="AB115" s="68">
        <v>45429</v>
      </c>
      <c r="AC115" s="68">
        <v>45642</v>
      </c>
      <c r="AD115" s="10">
        <f t="shared" ca="1" si="53"/>
        <v>-602</v>
      </c>
      <c r="AE115" s="10" t="s">
        <v>17</v>
      </c>
      <c r="AF115" s="10" t="s">
        <v>17</v>
      </c>
      <c r="AG115" s="10" t="s">
        <v>17</v>
      </c>
      <c r="AH115" s="10" t="s">
        <v>17</v>
      </c>
      <c r="AI115" s="10" t="s">
        <v>17</v>
      </c>
      <c r="AJ115" s="10" t="s">
        <v>17</v>
      </c>
      <c r="AK115" s="10" t="s">
        <v>17</v>
      </c>
      <c r="AL115" s="10" t="s">
        <v>17</v>
      </c>
      <c r="AM115" s="10" t="s">
        <v>17</v>
      </c>
      <c r="AN115" s="10" t="s">
        <v>17</v>
      </c>
      <c r="AO115" s="10" t="s">
        <v>17</v>
      </c>
      <c r="AP115" s="10">
        <v>0</v>
      </c>
      <c r="AQ115" s="10">
        <v>0</v>
      </c>
      <c r="AR115" s="10">
        <v>0</v>
      </c>
      <c r="AS115" s="24">
        <f t="shared" ref="AS115:AS116" si="55">AP115+AQ115+AR115</f>
        <v>0</v>
      </c>
      <c r="AT115" s="24">
        <f t="shared" si="21"/>
        <v>47600000</v>
      </c>
      <c r="AU115" s="10" t="s">
        <v>138</v>
      </c>
      <c r="AV115" s="60">
        <v>45462</v>
      </c>
      <c r="AW115" s="10">
        <f>IF(AV115="","",NETWORKDAYS(AB115,AV115,BF115:BF159))</f>
        <v>24</v>
      </c>
      <c r="AX115" s="10" t="s">
        <v>294</v>
      </c>
      <c r="AY115" s="31"/>
      <c r="AZ115" s="31" t="s">
        <v>95</v>
      </c>
      <c r="BA115" s="31" t="s">
        <v>347</v>
      </c>
      <c r="BB115" s="37">
        <v>45433</v>
      </c>
      <c r="BC115" s="74">
        <f t="shared" si="46"/>
        <v>3</v>
      </c>
      <c r="BD115" s="31" t="s">
        <v>190</v>
      </c>
      <c r="BE115" s="7"/>
      <c r="BF115" s="7"/>
      <c r="BG115" s="72">
        <f t="shared" si="5"/>
        <v>5</v>
      </c>
    </row>
    <row r="116" spans="1:59" ht="89.25" customHeight="1">
      <c r="A116" s="65" t="s">
        <v>1256</v>
      </c>
      <c r="B116" s="10" t="s">
        <v>175</v>
      </c>
      <c r="C116" s="10" t="s">
        <v>1257</v>
      </c>
      <c r="D116" s="10" t="s">
        <v>16</v>
      </c>
      <c r="E116" s="24" t="s">
        <v>1909</v>
      </c>
      <c r="F116" s="10" t="s">
        <v>1258</v>
      </c>
      <c r="G116" s="10" t="s">
        <v>1259</v>
      </c>
      <c r="H116" s="10" t="s">
        <v>957</v>
      </c>
      <c r="I116" s="24">
        <v>1026278727</v>
      </c>
      <c r="J116" s="10" t="s">
        <v>1260</v>
      </c>
      <c r="K116" s="26" t="s">
        <v>959</v>
      </c>
      <c r="L116" s="10" t="s">
        <v>79</v>
      </c>
      <c r="M116" s="11">
        <v>45432</v>
      </c>
      <c r="N116" s="10" t="s">
        <v>1261</v>
      </c>
      <c r="O116" s="10" t="s">
        <v>1262</v>
      </c>
      <c r="P116" s="67">
        <v>86078374</v>
      </c>
      <c r="Q116" s="10" t="s">
        <v>1263</v>
      </c>
      <c r="R116" s="10" t="s">
        <v>17</v>
      </c>
      <c r="S116" s="10">
        <v>944</v>
      </c>
      <c r="T116" s="11">
        <v>45411</v>
      </c>
      <c r="U116" s="10">
        <v>3502</v>
      </c>
      <c r="V116" s="11">
        <v>45432</v>
      </c>
      <c r="W116" s="10" t="s">
        <v>963</v>
      </c>
      <c r="X116" s="10" t="s">
        <v>1264</v>
      </c>
      <c r="Y116" s="10" t="s">
        <v>1265</v>
      </c>
      <c r="Z116" s="11">
        <v>45439</v>
      </c>
      <c r="AA116" s="11">
        <v>45439</v>
      </c>
      <c r="AB116" s="68">
        <v>45439</v>
      </c>
      <c r="AC116" s="68">
        <v>45469</v>
      </c>
      <c r="AD116" s="10">
        <f t="shared" ca="1" si="53"/>
        <v>-775</v>
      </c>
      <c r="AE116" s="10" t="s">
        <v>17</v>
      </c>
      <c r="AF116" s="10" t="s">
        <v>17</v>
      </c>
      <c r="AG116" s="10" t="s">
        <v>17</v>
      </c>
      <c r="AH116" s="10" t="s">
        <v>17</v>
      </c>
      <c r="AI116" s="10" t="s">
        <v>17</v>
      </c>
      <c r="AJ116" s="10" t="s">
        <v>17</v>
      </c>
      <c r="AK116" s="10" t="s">
        <v>17</v>
      </c>
      <c r="AL116" s="10" t="s">
        <v>17</v>
      </c>
      <c r="AM116" s="10" t="s">
        <v>17</v>
      </c>
      <c r="AN116" s="10" t="s">
        <v>17</v>
      </c>
      <c r="AO116" s="10" t="s">
        <v>17</v>
      </c>
      <c r="AP116" s="10">
        <v>0</v>
      </c>
      <c r="AQ116" s="10">
        <v>0</v>
      </c>
      <c r="AR116" s="10">
        <v>0</v>
      </c>
      <c r="AS116" s="24">
        <f t="shared" si="55"/>
        <v>0</v>
      </c>
      <c r="AT116" s="24">
        <v>78944600</v>
      </c>
      <c r="AU116" s="10" t="s">
        <v>138</v>
      </c>
      <c r="AV116" s="60">
        <v>45457</v>
      </c>
      <c r="AW116" s="10">
        <f>IF(AV116="","",NETWORKDAYS(AB116,AV116,BF116:BF161))</f>
        <v>15</v>
      </c>
      <c r="AX116" s="10" t="s">
        <v>312</v>
      </c>
      <c r="AY116" s="31"/>
      <c r="AZ116" s="31" t="s">
        <v>95</v>
      </c>
      <c r="BA116" s="31" t="s">
        <v>347</v>
      </c>
      <c r="BB116" s="37">
        <v>45432</v>
      </c>
      <c r="BC116" s="74">
        <f t="shared" si="46"/>
        <v>1</v>
      </c>
      <c r="BD116" s="31" t="s">
        <v>190</v>
      </c>
      <c r="BE116" s="7"/>
      <c r="BF116" s="7"/>
      <c r="BG116" s="72">
        <f t="shared" si="5"/>
        <v>5</v>
      </c>
    </row>
    <row r="117" spans="1:59" ht="123" customHeight="1">
      <c r="A117" s="65" t="s">
        <v>1041</v>
      </c>
      <c r="B117" s="10" t="s">
        <v>173</v>
      </c>
      <c r="C117" s="10" t="s">
        <v>149</v>
      </c>
      <c r="D117" s="10" t="s">
        <v>37</v>
      </c>
      <c r="E117" s="24">
        <v>263019224</v>
      </c>
      <c r="F117" s="10" t="s">
        <v>94</v>
      </c>
      <c r="G117" s="10" t="s">
        <v>1266</v>
      </c>
      <c r="H117" s="10" t="s">
        <v>1241</v>
      </c>
      <c r="I117" s="24" t="s">
        <v>1267</v>
      </c>
      <c r="J117" s="10">
        <v>3164719450</v>
      </c>
      <c r="K117" s="26" t="s">
        <v>1268</v>
      </c>
      <c r="L117" s="10" t="s">
        <v>1269</v>
      </c>
      <c r="M117" s="11">
        <v>45436</v>
      </c>
      <c r="N117" s="10" t="s">
        <v>1270</v>
      </c>
      <c r="O117" s="58" t="s">
        <v>1271</v>
      </c>
      <c r="P117" s="67">
        <v>40379498</v>
      </c>
      <c r="Q117" s="58" t="s">
        <v>255</v>
      </c>
      <c r="R117" s="10" t="s">
        <v>17</v>
      </c>
      <c r="S117" s="10">
        <v>797</v>
      </c>
      <c r="T117" s="11">
        <v>45393</v>
      </c>
      <c r="U117" s="10">
        <v>3581</v>
      </c>
      <c r="V117" s="11">
        <v>45439</v>
      </c>
      <c r="W117" s="10" t="s">
        <v>1058</v>
      </c>
      <c r="X117" s="10" t="s">
        <v>154</v>
      </c>
      <c r="Y117" s="10" t="s">
        <v>17</v>
      </c>
      <c r="Z117" s="10" t="s">
        <v>17</v>
      </c>
      <c r="AA117" s="10" t="s">
        <v>17</v>
      </c>
      <c r="AB117" s="73">
        <v>45439</v>
      </c>
      <c r="AC117" s="73">
        <v>45657</v>
      </c>
      <c r="AD117" s="10">
        <f t="shared" ca="1" si="53"/>
        <v>-587</v>
      </c>
      <c r="AE117" s="10" t="s">
        <v>17</v>
      </c>
      <c r="AF117" s="10" t="s">
        <v>17</v>
      </c>
      <c r="AG117" s="10" t="s">
        <v>17</v>
      </c>
      <c r="AH117" s="10" t="s">
        <v>17</v>
      </c>
      <c r="AI117" s="10" t="s">
        <v>17</v>
      </c>
      <c r="AJ117" s="10" t="s">
        <v>17</v>
      </c>
      <c r="AK117" s="10" t="s">
        <v>17</v>
      </c>
      <c r="AL117" s="10" t="s">
        <v>17</v>
      </c>
      <c r="AM117" s="10" t="s">
        <v>17</v>
      </c>
      <c r="AN117" s="10" t="s">
        <v>17</v>
      </c>
      <c r="AO117" s="10" t="s">
        <v>17</v>
      </c>
      <c r="AP117" s="10">
        <v>0</v>
      </c>
      <c r="AQ117" s="10">
        <v>0</v>
      </c>
      <c r="AR117" s="10">
        <v>0</v>
      </c>
      <c r="AS117" s="10">
        <v>0</v>
      </c>
      <c r="AT117" s="24">
        <f t="shared" ref="AT117:AT153" si="56">E117+AS117</f>
        <v>263019224</v>
      </c>
      <c r="AU117" s="10" t="s">
        <v>138</v>
      </c>
      <c r="AV117" s="60">
        <v>45457</v>
      </c>
      <c r="AW117" s="10">
        <f t="shared" ref="AW117:AW118" si="57">IF(AV117="","",NETWORKDAYS(AB117,AV117,BF117:BF163))</f>
        <v>15</v>
      </c>
      <c r="AX117" s="10" t="s">
        <v>294</v>
      </c>
      <c r="AY117" s="31"/>
      <c r="AZ117" s="31" t="s">
        <v>95</v>
      </c>
      <c r="BA117" s="31" t="s">
        <v>347</v>
      </c>
      <c r="BB117" s="37">
        <v>45442</v>
      </c>
      <c r="BC117" s="74">
        <f t="shared" si="46"/>
        <v>5</v>
      </c>
      <c r="BD117" s="31" t="s">
        <v>190</v>
      </c>
      <c r="BE117" s="7"/>
      <c r="BF117" s="7"/>
      <c r="BG117" s="72"/>
    </row>
    <row r="118" spans="1:59" ht="78.75" customHeight="1">
      <c r="A118" s="65" t="s">
        <v>1052</v>
      </c>
      <c r="B118" s="10" t="s">
        <v>175</v>
      </c>
      <c r="C118" s="10" t="s">
        <v>1278</v>
      </c>
      <c r="D118" s="10" t="s">
        <v>16</v>
      </c>
      <c r="E118" s="24">
        <v>39836160</v>
      </c>
      <c r="F118" s="10" t="s">
        <v>1279</v>
      </c>
      <c r="G118" s="10" t="s">
        <v>134</v>
      </c>
      <c r="H118" s="10" t="s">
        <v>1280</v>
      </c>
      <c r="I118" s="24">
        <v>79944701</v>
      </c>
      <c r="J118" s="10" t="s">
        <v>1281</v>
      </c>
      <c r="K118" s="26" t="s">
        <v>135</v>
      </c>
      <c r="L118" s="10" t="s">
        <v>144</v>
      </c>
      <c r="M118" s="11">
        <v>45436</v>
      </c>
      <c r="N118" s="10" t="s">
        <v>524</v>
      </c>
      <c r="O118" s="58" t="s">
        <v>525</v>
      </c>
      <c r="P118" s="67">
        <v>40384755</v>
      </c>
      <c r="Q118" s="58" t="s">
        <v>1282</v>
      </c>
      <c r="R118" s="10" t="s">
        <v>17</v>
      </c>
      <c r="S118" s="10">
        <v>1103</v>
      </c>
      <c r="T118" s="11">
        <v>45422</v>
      </c>
      <c r="U118" s="10">
        <v>3553</v>
      </c>
      <c r="V118" s="11">
        <v>45436</v>
      </c>
      <c r="W118" s="10" t="s">
        <v>1283</v>
      </c>
      <c r="X118" s="10" t="s">
        <v>154</v>
      </c>
      <c r="Y118" s="10" t="s">
        <v>17</v>
      </c>
      <c r="Z118" s="10" t="s">
        <v>17</v>
      </c>
      <c r="AA118" s="10" t="s">
        <v>17</v>
      </c>
      <c r="AB118" s="73">
        <v>45436</v>
      </c>
      <c r="AC118" s="73">
        <v>45527</v>
      </c>
      <c r="AD118" s="10">
        <f t="shared" ca="1" si="53"/>
        <v>-717</v>
      </c>
      <c r="AE118" s="10" t="s">
        <v>17</v>
      </c>
      <c r="AF118" s="10" t="s">
        <v>17</v>
      </c>
      <c r="AG118" s="10" t="s">
        <v>17</v>
      </c>
      <c r="AH118" s="10" t="s">
        <v>17</v>
      </c>
      <c r="AI118" s="10" t="s">
        <v>17</v>
      </c>
      <c r="AJ118" s="10" t="s">
        <v>17</v>
      </c>
      <c r="AK118" s="10" t="s">
        <v>17</v>
      </c>
      <c r="AL118" s="10" t="s">
        <v>17</v>
      </c>
      <c r="AM118" s="10" t="s">
        <v>17</v>
      </c>
      <c r="AN118" s="10" t="s">
        <v>17</v>
      </c>
      <c r="AO118" s="10" t="s">
        <v>17</v>
      </c>
      <c r="AP118" s="10">
        <v>0</v>
      </c>
      <c r="AQ118" s="10">
        <v>0</v>
      </c>
      <c r="AR118" s="10">
        <v>0</v>
      </c>
      <c r="AS118" s="10">
        <v>0</v>
      </c>
      <c r="AT118" s="24">
        <f t="shared" si="56"/>
        <v>39836160</v>
      </c>
      <c r="AU118" s="10" t="s">
        <v>335</v>
      </c>
      <c r="AV118" s="60">
        <v>45454</v>
      </c>
      <c r="AW118" s="10">
        <f t="shared" si="57"/>
        <v>13</v>
      </c>
      <c r="AX118" s="10" t="s">
        <v>312</v>
      </c>
      <c r="AY118" s="31" t="s">
        <v>95</v>
      </c>
      <c r="AZ118" s="31" t="s">
        <v>95</v>
      </c>
      <c r="BA118" s="31" t="s">
        <v>347</v>
      </c>
      <c r="BB118" s="37">
        <v>45441</v>
      </c>
      <c r="BC118" s="74">
        <f>IF(BB118="","",(NETWORKDAYS(M118,BB118,BF118:BF216)))</f>
        <v>4</v>
      </c>
      <c r="BD118" s="31" t="s">
        <v>190</v>
      </c>
      <c r="BE118" s="7"/>
      <c r="BF118" s="7"/>
      <c r="BG118" s="72"/>
    </row>
    <row r="119" spans="1:59" ht="125.25" customHeight="1">
      <c r="A119" s="65" t="s">
        <v>1057</v>
      </c>
      <c r="B119" s="10" t="s">
        <v>175</v>
      </c>
      <c r="C119" s="10" t="s">
        <v>1284</v>
      </c>
      <c r="D119" s="10" t="s">
        <v>43</v>
      </c>
      <c r="E119" s="24">
        <v>15616370</v>
      </c>
      <c r="F119" s="10" t="s">
        <v>1285</v>
      </c>
      <c r="G119" s="10" t="s">
        <v>172</v>
      </c>
      <c r="H119" s="10" t="s">
        <v>696</v>
      </c>
      <c r="I119" s="24">
        <v>52084543</v>
      </c>
      <c r="J119" s="10" t="s">
        <v>1286</v>
      </c>
      <c r="K119" s="26" t="s">
        <v>1287</v>
      </c>
      <c r="L119" s="10" t="s">
        <v>93</v>
      </c>
      <c r="M119" s="11">
        <v>45436</v>
      </c>
      <c r="N119" s="10" t="s">
        <v>1163</v>
      </c>
      <c r="O119" s="10" t="s">
        <v>619</v>
      </c>
      <c r="P119" s="67">
        <v>1121822030</v>
      </c>
      <c r="Q119" s="10" t="s">
        <v>207</v>
      </c>
      <c r="R119" s="10" t="s">
        <v>17</v>
      </c>
      <c r="S119" s="10">
        <v>1139</v>
      </c>
      <c r="T119" s="11">
        <v>45427</v>
      </c>
      <c r="U119" s="10">
        <v>3554</v>
      </c>
      <c r="V119" s="11">
        <v>45436</v>
      </c>
      <c r="W119" s="10" t="s">
        <v>1288</v>
      </c>
      <c r="X119" s="10" t="s">
        <v>161</v>
      </c>
      <c r="Y119" s="10" t="s">
        <v>17</v>
      </c>
      <c r="Z119" s="10" t="s">
        <v>17</v>
      </c>
      <c r="AA119" s="10" t="s">
        <v>17</v>
      </c>
      <c r="AB119" s="73">
        <v>45436</v>
      </c>
      <c r="AC119" s="73">
        <v>45466</v>
      </c>
      <c r="AD119" s="10">
        <f t="shared" ca="1" si="53"/>
        <v>-778</v>
      </c>
      <c r="AE119" s="10" t="s">
        <v>17</v>
      </c>
      <c r="AF119" s="10" t="s">
        <v>17</v>
      </c>
      <c r="AG119" s="10" t="s">
        <v>17</v>
      </c>
      <c r="AH119" s="10" t="s">
        <v>17</v>
      </c>
      <c r="AI119" s="10" t="s">
        <v>17</v>
      </c>
      <c r="AJ119" s="10" t="s">
        <v>17</v>
      </c>
      <c r="AK119" s="10" t="s">
        <v>17</v>
      </c>
      <c r="AL119" s="10" t="s">
        <v>17</v>
      </c>
      <c r="AM119" s="10" t="s">
        <v>17</v>
      </c>
      <c r="AN119" s="10" t="s">
        <v>17</v>
      </c>
      <c r="AO119" s="10" t="s">
        <v>17</v>
      </c>
      <c r="AP119" s="10">
        <v>0</v>
      </c>
      <c r="AQ119" s="10">
        <v>0</v>
      </c>
      <c r="AR119" s="10">
        <v>0</v>
      </c>
      <c r="AS119" s="10">
        <v>0</v>
      </c>
      <c r="AT119" s="24">
        <f t="shared" si="56"/>
        <v>15616370</v>
      </c>
      <c r="AU119" s="10" t="s">
        <v>335</v>
      </c>
      <c r="AV119" s="60">
        <v>45455</v>
      </c>
      <c r="AW119" s="10">
        <f>IF(AV119="","",NETWORKDAYS(AB119,AV119,BF119:BF166))</f>
        <v>14</v>
      </c>
      <c r="AX119" s="10" t="s">
        <v>294</v>
      </c>
      <c r="AY119" s="31" t="s">
        <v>95</v>
      </c>
      <c r="AZ119" s="31" t="s">
        <v>95</v>
      </c>
      <c r="BA119" s="31" t="s">
        <v>347</v>
      </c>
      <c r="BB119" s="37">
        <v>45449</v>
      </c>
      <c r="BC119" s="74">
        <f>IF(BB119="","",(NETWORKDAYS(M119,BB119,BF119:BF216)))</f>
        <v>10</v>
      </c>
      <c r="BD119" s="31" t="s">
        <v>733</v>
      </c>
      <c r="BE119" s="7"/>
      <c r="BF119" s="7"/>
      <c r="BG119" s="72"/>
    </row>
    <row r="120" spans="1:59" ht="138" customHeight="1">
      <c r="A120" s="65" t="s">
        <v>1064</v>
      </c>
      <c r="B120" s="10" t="s">
        <v>175</v>
      </c>
      <c r="C120" s="10" t="s">
        <v>1289</v>
      </c>
      <c r="D120" s="10" t="s">
        <v>392</v>
      </c>
      <c r="E120" s="24" t="s">
        <v>64</v>
      </c>
      <c r="F120" s="10" t="s">
        <v>1290</v>
      </c>
      <c r="G120" s="10" t="s">
        <v>1291</v>
      </c>
      <c r="H120" s="10" t="s">
        <v>17</v>
      </c>
      <c r="I120" s="10" t="s">
        <v>17</v>
      </c>
      <c r="J120" s="10" t="s">
        <v>1292</v>
      </c>
      <c r="K120" s="26" t="s">
        <v>1293</v>
      </c>
      <c r="L120" s="10" t="s">
        <v>420</v>
      </c>
      <c r="M120" s="11">
        <v>45436</v>
      </c>
      <c r="N120" s="4" t="s">
        <v>53</v>
      </c>
      <c r="O120" s="10" t="s">
        <v>1254</v>
      </c>
      <c r="P120" s="67">
        <v>52518905</v>
      </c>
      <c r="Q120" s="10" t="s">
        <v>652</v>
      </c>
      <c r="R120" s="10" t="s">
        <v>17</v>
      </c>
      <c r="S120" s="10" t="s">
        <v>17</v>
      </c>
      <c r="T120" s="10" t="s">
        <v>17</v>
      </c>
      <c r="U120" s="10" t="s">
        <v>17</v>
      </c>
      <c r="V120" s="10" t="s">
        <v>17</v>
      </c>
      <c r="W120" s="10" t="s">
        <v>17</v>
      </c>
      <c r="X120" s="10"/>
      <c r="Y120" s="10" t="s">
        <v>17</v>
      </c>
      <c r="Z120" s="10" t="s">
        <v>17</v>
      </c>
      <c r="AA120" s="10" t="s">
        <v>17</v>
      </c>
      <c r="AB120" s="76" t="s">
        <v>17</v>
      </c>
      <c r="AC120" s="76" t="s">
        <v>17</v>
      </c>
      <c r="AD120" s="10" t="e">
        <f t="shared" ca="1" si="53"/>
        <v>#VALUE!</v>
      </c>
      <c r="AE120" s="10" t="s">
        <v>17</v>
      </c>
      <c r="AF120" s="10" t="s">
        <v>17</v>
      </c>
      <c r="AG120" s="10" t="s">
        <v>17</v>
      </c>
      <c r="AH120" s="10" t="s">
        <v>17</v>
      </c>
      <c r="AI120" s="10" t="s">
        <v>17</v>
      </c>
      <c r="AJ120" s="10" t="s">
        <v>17</v>
      </c>
      <c r="AK120" s="10" t="s">
        <v>17</v>
      </c>
      <c r="AL120" s="10" t="s">
        <v>17</v>
      </c>
      <c r="AM120" s="10" t="s">
        <v>17</v>
      </c>
      <c r="AN120" s="10" t="s">
        <v>17</v>
      </c>
      <c r="AO120" s="10" t="s">
        <v>17</v>
      </c>
      <c r="AP120" s="10">
        <v>0</v>
      </c>
      <c r="AQ120" s="10">
        <v>0</v>
      </c>
      <c r="AR120" s="10">
        <v>0</v>
      </c>
      <c r="AS120" s="24">
        <f t="shared" ref="AS120:AS123" si="58">AP120+AQ120+AR120</f>
        <v>0</v>
      </c>
      <c r="AT120" s="24" t="e">
        <f t="shared" si="56"/>
        <v>#VALUE!</v>
      </c>
      <c r="AU120" s="10" t="s">
        <v>248</v>
      </c>
      <c r="AV120" s="60">
        <v>45497</v>
      </c>
      <c r="AW120" s="10" t="e">
        <f t="shared" ref="AW120:AW121" si="59">IF(AV120="","",NETWORKDAYS(AB120,AV120,BF120:BF168))</f>
        <v>#VALUE!</v>
      </c>
      <c r="AX120" s="10" t="s">
        <v>294</v>
      </c>
      <c r="AY120" s="31"/>
      <c r="AZ120" s="31" t="s">
        <v>95</v>
      </c>
      <c r="BA120" s="31"/>
      <c r="BB120" s="31" t="s">
        <v>17</v>
      </c>
      <c r="BC120" s="74" t="e">
        <f>IF(BB120="","",(NETWORKDAYS(M120,BB120,BF120:BF218)))</f>
        <v>#VALUE!</v>
      </c>
      <c r="BD120" s="31" t="s">
        <v>17</v>
      </c>
      <c r="BE120" s="7"/>
      <c r="BF120" s="7"/>
      <c r="BG120" s="72">
        <f t="shared" ref="BG120:BG123" si="60">IF(M120="","-",MONTH($M120))</f>
        <v>5</v>
      </c>
    </row>
    <row r="121" spans="1:59" ht="138.75" customHeight="1">
      <c r="A121" s="65" t="s">
        <v>1071</v>
      </c>
      <c r="B121" s="10" t="s">
        <v>175</v>
      </c>
      <c r="C121" s="10" t="s">
        <v>1296</v>
      </c>
      <c r="D121" s="10" t="s">
        <v>392</v>
      </c>
      <c r="E121" s="24" t="s">
        <v>64</v>
      </c>
      <c r="F121" s="4" t="s">
        <v>1297</v>
      </c>
      <c r="G121" s="4" t="s">
        <v>1298</v>
      </c>
      <c r="H121" s="4" t="s">
        <v>17</v>
      </c>
      <c r="I121" s="4" t="s">
        <v>17</v>
      </c>
      <c r="J121" s="4" t="s">
        <v>1299</v>
      </c>
      <c r="K121" s="9" t="s">
        <v>1300</v>
      </c>
      <c r="L121" s="10" t="s">
        <v>420</v>
      </c>
      <c r="M121" s="6">
        <v>45441</v>
      </c>
      <c r="N121" s="4" t="s">
        <v>53</v>
      </c>
      <c r="O121" s="10" t="s">
        <v>1254</v>
      </c>
      <c r="P121" s="67">
        <v>52518905</v>
      </c>
      <c r="Q121" s="10" t="s">
        <v>652</v>
      </c>
      <c r="R121" s="10" t="s">
        <v>17</v>
      </c>
      <c r="S121" s="10" t="s">
        <v>17</v>
      </c>
      <c r="T121" s="10" t="s">
        <v>17</v>
      </c>
      <c r="U121" s="10" t="s">
        <v>17</v>
      </c>
      <c r="V121" s="10" t="s">
        <v>17</v>
      </c>
      <c r="W121" s="10" t="s">
        <v>17</v>
      </c>
      <c r="X121" s="10"/>
      <c r="Y121" s="10" t="s">
        <v>17</v>
      </c>
      <c r="Z121" s="10" t="s">
        <v>17</v>
      </c>
      <c r="AA121" s="10" t="s">
        <v>17</v>
      </c>
      <c r="AB121" s="76" t="s">
        <v>17</v>
      </c>
      <c r="AC121" s="76" t="s">
        <v>17</v>
      </c>
      <c r="AD121" s="10" t="e">
        <f t="shared" ca="1" si="53"/>
        <v>#VALUE!</v>
      </c>
      <c r="AE121" s="10" t="s">
        <v>17</v>
      </c>
      <c r="AF121" s="10" t="s">
        <v>17</v>
      </c>
      <c r="AG121" s="10" t="s">
        <v>17</v>
      </c>
      <c r="AH121" s="10" t="s">
        <v>17</v>
      </c>
      <c r="AI121" s="10" t="s">
        <v>17</v>
      </c>
      <c r="AJ121" s="10" t="s">
        <v>17</v>
      </c>
      <c r="AK121" s="10" t="s">
        <v>17</v>
      </c>
      <c r="AL121" s="10" t="s">
        <v>17</v>
      </c>
      <c r="AM121" s="10" t="s">
        <v>17</v>
      </c>
      <c r="AN121" s="10" t="s">
        <v>17</v>
      </c>
      <c r="AO121" s="10" t="s">
        <v>17</v>
      </c>
      <c r="AP121" s="10">
        <v>0</v>
      </c>
      <c r="AQ121" s="10">
        <v>0</v>
      </c>
      <c r="AR121" s="10">
        <v>0</v>
      </c>
      <c r="AS121" s="24">
        <f t="shared" si="58"/>
        <v>0</v>
      </c>
      <c r="AT121" s="24" t="e">
        <f t="shared" si="56"/>
        <v>#VALUE!</v>
      </c>
      <c r="AU121" s="10" t="s">
        <v>248</v>
      </c>
      <c r="AV121" s="60">
        <v>45462</v>
      </c>
      <c r="AW121" s="10" t="e">
        <f t="shared" si="59"/>
        <v>#VALUE!</v>
      </c>
      <c r="AX121" s="10" t="s">
        <v>294</v>
      </c>
      <c r="AY121" s="31" t="s">
        <v>17</v>
      </c>
      <c r="AZ121" s="31" t="s">
        <v>95</v>
      </c>
      <c r="BA121" s="31"/>
      <c r="BB121" s="31" t="s">
        <v>17</v>
      </c>
      <c r="BC121" s="74" t="e">
        <f t="shared" ref="BC121:BC133" si="61">IF(BB121="","",(NETWORKDAYS(M121,BB121,BF121:BF218)))</f>
        <v>#VALUE!</v>
      </c>
      <c r="BD121" s="31" t="s">
        <v>17</v>
      </c>
      <c r="BE121" s="7"/>
      <c r="BF121" s="7"/>
      <c r="BG121" s="72">
        <f t="shared" si="60"/>
        <v>5</v>
      </c>
    </row>
    <row r="122" spans="1:59" ht="129" customHeight="1">
      <c r="A122" s="65" t="s">
        <v>1078</v>
      </c>
      <c r="B122" s="10" t="s">
        <v>175</v>
      </c>
      <c r="C122" s="10" t="s">
        <v>1304</v>
      </c>
      <c r="D122" s="10" t="s">
        <v>392</v>
      </c>
      <c r="E122" s="24" t="s">
        <v>64</v>
      </c>
      <c r="F122" s="4" t="s">
        <v>1297</v>
      </c>
      <c r="G122" s="4" t="s">
        <v>1298</v>
      </c>
      <c r="H122" s="4" t="s">
        <v>17</v>
      </c>
      <c r="I122" s="4" t="s">
        <v>17</v>
      </c>
      <c r="J122" s="4" t="s">
        <v>1305</v>
      </c>
      <c r="K122" s="9" t="s">
        <v>1300</v>
      </c>
      <c r="L122" s="10" t="s">
        <v>420</v>
      </c>
      <c r="M122" s="6">
        <v>45441</v>
      </c>
      <c r="N122" s="4" t="s">
        <v>53</v>
      </c>
      <c r="O122" s="10" t="s">
        <v>1254</v>
      </c>
      <c r="P122" s="67">
        <v>52518905</v>
      </c>
      <c r="Q122" s="10" t="s">
        <v>652</v>
      </c>
      <c r="R122" s="10" t="s">
        <v>17</v>
      </c>
      <c r="S122" s="10" t="s">
        <v>17</v>
      </c>
      <c r="T122" s="10" t="s">
        <v>17</v>
      </c>
      <c r="U122" s="10" t="s">
        <v>17</v>
      </c>
      <c r="V122" s="10" t="s">
        <v>17</v>
      </c>
      <c r="W122" s="10" t="s">
        <v>17</v>
      </c>
      <c r="X122" s="10"/>
      <c r="Y122" s="10" t="s">
        <v>17</v>
      </c>
      <c r="Z122" s="10" t="s">
        <v>17</v>
      </c>
      <c r="AA122" s="10" t="s">
        <v>17</v>
      </c>
      <c r="AB122" s="76" t="s">
        <v>17</v>
      </c>
      <c r="AC122" s="76" t="s">
        <v>17</v>
      </c>
      <c r="AD122" s="10" t="e">
        <f t="shared" ca="1" si="53"/>
        <v>#VALUE!</v>
      </c>
      <c r="AE122" s="10" t="s">
        <v>17</v>
      </c>
      <c r="AF122" s="10" t="s">
        <v>17</v>
      </c>
      <c r="AG122" s="10" t="s">
        <v>17</v>
      </c>
      <c r="AH122" s="10" t="s">
        <v>17</v>
      </c>
      <c r="AI122" s="10" t="s">
        <v>17</v>
      </c>
      <c r="AJ122" s="10" t="s">
        <v>17</v>
      </c>
      <c r="AK122" s="10" t="s">
        <v>17</v>
      </c>
      <c r="AL122" s="10" t="s">
        <v>17</v>
      </c>
      <c r="AM122" s="10" t="s">
        <v>17</v>
      </c>
      <c r="AN122" s="10" t="s">
        <v>17</v>
      </c>
      <c r="AO122" s="10" t="s">
        <v>17</v>
      </c>
      <c r="AP122" s="10">
        <v>0</v>
      </c>
      <c r="AQ122" s="10">
        <v>0</v>
      </c>
      <c r="AR122" s="10">
        <v>0</v>
      </c>
      <c r="AS122" s="24">
        <f t="shared" si="58"/>
        <v>0</v>
      </c>
      <c r="AT122" s="24" t="e">
        <f t="shared" si="56"/>
        <v>#VALUE!</v>
      </c>
      <c r="AU122" s="10" t="s">
        <v>248</v>
      </c>
      <c r="AV122" s="11">
        <v>45462</v>
      </c>
      <c r="AW122" s="10" t="e">
        <f>IF(AV122="","",NETWORKDAYS(AB122,AV122,BF122:BF175))</f>
        <v>#VALUE!</v>
      </c>
      <c r="AX122" s="10" t="s">
        <v>294</v>
      </c>
      <c r="AY122" s="31" t="s">
        <v>17</v>
      </c>
      <c r="AZ122" s="31" t="s">
        <v>95</v>
      </c>
      <c r="BA122" s="31"/>
      <c r="BB122" s="31" t="s">
        <v>17</v>
      </c>
      <c r="BC122" s="74" t="e">
        <f t="shared" si="61"/>
        <v>#VALUE!</v>
      </c>
      <c r="BD122" s="31" t="s">
        <v>17</v>
      </c>
      <c r="BE122" s="7"/>
      <c r="BF122" s="7"/>
      <c r="BG122" s="72">
        <f t="shared" si="60"/>
        <v>5</v>
      </c>
    </row>
    <row r="123" spans="1:59" ht="114.75" customHeight="1">
      <c r="A123" s="65" t="s">
        <v>1085</v>
      </c>
      <c r="B123" s="10" t="s">
        <v>175</v>
      </c>
      <c r="C123" s="10" t="s">
        <v>1306</v>
      </c>
      <c r="D123" s="10" t="s">
        <v>392</v>
      </c>
      <c r="E123" s="24" t="s">
        <v>64</v>
      </c>
      <c r="F123" s="4" t="s">
        <v>1297</v>
      </c>
      <c r="G123" s="4" t="s">
        <v>1298</v>
      </c>
      <c r="H123" s="4" t="s">
        <v>17</v>
      </c>
      <c r="I123" s="4" t="s">
        <v>17</v>
      </c>
      <c r="J123" s="4" t="s">
        <v>1305</v>
      </c>
      <c r="K123" s="9" t="s">
        <v>1300</v>
      </c>
      <c r="L123" s="10" t="s">
        <v>420</v>
      </c>
      <c r="M123" s="6">
        <v>45441</v>
      </c>
      <c r="N123" s="4" t="s">
        <v>53</v>
      </c>
      <c r="O123" s="10" t="s">
        <v>1254</v>
      </c>
      <c r="P123" s="67">
        <v>52518905</v>
      </c>
      <c r="Q123" s="10" t="s">
        <v>652</v>
      </c>
      <c r="R123" s="10" t="s">
        <v>17</v>
      </c>
      <c r="S123" s="10" t="s">
        <v>17</v>
      </c>
      <c r="T123" s="10" t="s">
        <v>17</v>
      </c>
      <c r="U123" s="10" t="s">
        <v>17</v>
      </c>
      <c r="V123" s="10" t="s">
        <v>17</v>
      </c>
      <c r="W123" s="10" t="s">
        <v>17</v>
      </c>
      <c r="X123" s="10"/>
      <c r="Y123" s="10" t="s">
        <v>17</v>
      </c>
      <c r="Z123" s="10" t="s">
        <v>17</v>
      </c>
      <c r="AA123" s="10" t="s">
        <v>17</v>
      </c>
      <c r="AB123" s="76" t="s">
        <v>17</v>
      </c>
      <c r="AC123" s="76" t="s">
        <v>17</v>
      </c>
      <c r="AD123" s="10" t="e">
        <f t="shared" ca="1" si="53"/>
        <v>#VALUE!</v>
      </c>
      <c r="AE123" s="10" t="s">
        <v>17</v>
      </c>
      <c r="AF123" s="10" t="s">
        <v>17</v>
      </c>
      <c r="AG123" s="10" t="s">
        <v>17</v>
      </c>
      <c r="AH123" s="10" t="s">
        <v>17</v>
      </c>
      <c r="AI123" s="10" t="s">
        <v>17</v>
      </c>
      <c r="AJ123" s="10" t="s">
        <v>17</v>
      </c>
      <c r="AK123" s="10" t="s">
        <v>17</v>
      </c>
      <c r="AL123" s="10" t="s">
        <v>17</v>
      </c>
      <c r="AM123" s="10" t="s">
        <v>17</v>
      </c>
      <c r="AN123" s="10" t="s">
        <v>17</v>
      </c>
      <c r="AO123" s="10" t="s">
        <v>17</v>
      </c>
      <c r="AP123" s="10">
        <v>0</v>
      </c>
      <c r="AQ123" s="10">
        <v>0</v>
      </c>
      <c r="AR123" s="10">
        <v>0</v>
      </c>
      <c r="AS123" s="24">
        <f t="shared" si="58"/>
        <v>0</v>
      </c>
      <c r="AT123" s="24" t="e">
        <f t="shared" si="56"/>
        <v>#VALUE!</v>
      </c>
      <c r="AU123" s="10" t="s">
        <v>248</v>
      </c>
      <c r="AV123" s="60">
        <v>45462</v>
      </c>
      <c r="AW123" s="10" t="e">
        <f>IF(AV123="","",NETWORKDAYS(AB123,AV123,BF123:BF178))</f>
        <v>#VALUE!</v>
      </c>
      <c r="AX123" s="10" t="s">
        <v>294</v>
      </c>
      <c r="AY123" s="31" t="s">
        <v>17</v>
      </c>
      <c r="AZ123" s="31" t="s">
        <v>95</v>
      </c>
      <c r="BA123" s="31"/>
      <c r="BB123" s="31" t="s">
        <v>17</v>
      </c>
      <c r="BC123" s="74" t="e">
        <f t="shared" si="61"/>
        <v>#VALUE!</v>
      </c>
      <c r="BD123" s="31" t="s">
        <v>17</v>
      </c>
      <c r="BE123" s="7"/>
      <c r="BF123" s="7"/>
      <c r="BG123" s="72">
        <f t="shared" si="60"/>
        <v>5</v>
      </c>
    </row>
    <row r="124" spans="1:59" ht="64.5" customHeight="1">
      <c r="A124" s="65" t="s">
        <v>1098</v>
      </c>
      <c r="B124" s="10" t="s">
        <v>175</v>
      </c>
      <c r="C124" s="10" t="s">
        <v>1308</v>
      </c>
      <c r="D124" s="10" t="s">
        <v>43</v>
      </c>
      <c r="E124" s="24">
        <v>35496000</v>
      </c>
      <c r="F124" s="10" t="s">
        <v>194</v>
      </c>
      <c r="G124" s="24">
        <v>86068354</v>
      </c>
      <c r="H124" s="10" t="s">
        <v>17</v>
      </c>
      <c r="I124" s="10" t="s">
        <v>17</v>
      </c>
      <c r="J124" s="10" t="s">
        <v>1309</v>
      </c>
      <c r="K124" s="26" t="s">
        <v>1310</v>
      </c>
      <c r="L124" s="10" t="s">
        <v>804</v>
      </c>
      <c r="M124" s="11">
        <v>45442</v>
      </c>
      <c r="N124" s="10" t="s">
        <v>810</v>
      </c>
      <c r="O124" s="10" t="s">
        <v>638</v>
      </c>
      <c r="P124" s="67">
        <v>86062346</v>
      </c>
      <c r="Q124" s="10" t="s">
        <v>1311</v>
      </c>
      <c r="R124" s="10" t="s">
        <v>17</v>
      </c>
      <c r="S124" s="10">
        <v>1180</v>
      </c>
      <c r="T124" s="11">
        <v>45432</v>
      </c>
      <c r="U124" s="10">
        <v>3631</v>
      </c>
      <c r="V124" s="11">
        <v>45442</v>
      </c>
      <c r="W124" s="10" t="s">
        <v>1245</v>
      </c>
      <c r="X124" s="10" t="s">
        <v>161</v>
      </c>
      <c r="Y124" s="10" t="s">
        <v>1312</v>
      </c>
      <c r="Z124" s="6">
        <v>45446</v>
      </c>
      <c r="AA124" s="11">
        <v>45447</v>
      </c>
      <c r="AB124" s="68">
        <v>45447</v>
      </c>
      <c r="AC124" s="68">
        <v>45660</v>
      </c>
      <c r="AD124" s="10">
        <f t="shared" ca="1" si="53"/>
        <v>-584</v>
      </c>
      <c r="AE124" s="10" t="s">
        <v>17</v>
      </c>
      <c r="AF124" s="10" t="s">
        <v>17</v>
      </c>
      <c r="AG124" s="10" t="s">
        <v>17</v>
      </c>
      <c r="AH124" s="10" t="s">
        <v>17</v>
      </c>
      <c r="AI124" s="10" t="s">
        <v>17</v>
      </c>
      <c r="AJ124" s="10" t="s">
        <v>17</v>
      </c>
      <c r="AK124" s="10" t="s">
        <v>17</v>
      </c>
      <c r="AL124" s="10" t="s">
        <v>17</v>
      </c>
      <c r="AM124" s="10" t="s">
        <v>17</v>
      </c>
      <c r="AN124" s="10" t="s">
        <v>17</v>
      </c>
      <c r="AO124" s="10" t="s">
        <v>17</v>
      </c>
      <c r="AP124" s="10">
        <v>0</v>
      </c>
      <c r="AQ124" s="10">
        <v>0</v>
      </c>
      <c r="AR124" s="10">
        <v>0</v>
      </c>
      <c r="AS124" s="24">
        <v>0</v>
      </c>
      <c r="AT124" s="24">
        <f t="shared" si="56"/>
        <v>35496000</v>
      </c>
      <c r="AU124" s="10" t="s">
        <v>138</v>
      </c>
      <c r="AV124" s="60">
        <v>45482</v>
      </c>
      <c r="AW124" s="10">
        <f>IF(AV124="","",NETWORKDAYS(AB124,AV124,BF124:BF180))</f>
        <v>26</v>
      </c>
      <c r="AX124" s="10" t="s">
        <v>294</v>
      </c>
      <c r="AY124" s="31"/>
      <c r="AZ124" s="31" t="s">
        <v>95</v>
      </c>
      <c r="BA124" s="31" t="s">
        <v>347</v>
      </c>
      <c r="BB124" s="37">
        <v>45454</v>
      </c>
      <c r="BC124" s="74">
        <f t="shared" si="61"/>
        <v>9</v>
      </c>
      <c r="BD124" s="31" t="s">
        <v>190</v>
      </c>
      <c r="BE124" s="7"/>
      <c r="BF124" s="7"/>
      <c r="BG124" s="72"/>
    </row>
    <row r="125" spans="1:59" ht="52.5" customHeight="1">
      <c r="A125" s="65" t="s">
        <v>1110</v>
      </c>
      <c r="B125" s="10" t="s">
        <v>175</v>
      </c>
      <c r="C125" s="10" t="s">
        <v>1313</v>
      </c>
      <c r="D125" s="10" t="s">
        <v>16</v>
      </c>
      <c r="E125" s="24">
        <v>89000000</v>
      </c>
      <c r="F125" s="10" t="s">
        <v>1314</v>
      </c>
      <c r="G125" s="10" t="s">
        <v>1315</v>
      </c>
      <c r="H125" s="10" t="s">
        <v>1316</v>
      </c>
      <c r="I125" s="24">
        <v>1020717377</v>
      </c>
      <c r="J125" s="10" t="s">
        <v>1318</v>
      </c>
      <c r="K125" s="26" t="s">
        <v>1319</v>
      </c>
      <c r="L125" s="10" t="s">
        <v>84</v>
      </c>
      <c r="M125" s="11">
        <v>45442</v>
      </c>
      <c r="N125" s="10" t="s">
        <v>430</v>
      </c>
      <c r="O125" s="10" t="s">
        <v>397</v>
      </c>
      <c r="P125" s="67">
        <v>91475177</v>
      </c>
      <c r="Q125" s="10" t="s">
        <v>1320</v>
      </c>
      <c r="R125" s="10" t="s">
        <v>17</v>
      </c>
      <c r="S125" s="10">
        <v>1156</v>
      </c>
      <c r="T125" s="11">
        <v>45428</v>
      </c>
      <c r="U125" s="10">
        <v>3632</v>
      </c>
      <c r="V125" s="11">
        <v>45442</v>
      </c>
      <c r="W125" s="10" t="s">
        <v>566</v>
      </c>
      <c r="X125" s="10" t="s">
        <v>161</v>
      </c>
      <c r="Y125" s="10" t="s">
        <v>1321</v>
      </c>
      <c r="Z125" s="11">
        <v>45450</v>
      </c>
      <c r="AA125" s="11">
        <v>45450</v>
      </c>
      <c r="AB125" s="68">
        <v>45450</v>
      </c>
      <c r="AC125" s="68">
        <v>45571</v>
      </c>
      <c r="AD125" s="10">
        <f t="shared" ca="1" si="53"/>
        <v>-673</v>
      </c>
      <c r="AE125" s="10" t="s">
        <v>17</v>
      </c>
      <c r="AF125" s="10" t="s">
        <v>17</v>
      </c>
      <c r="AG125" s="10" t="s">
        <v>17</v>
      </c>
      <c r="AH125" s="10" t="s">
        <v>17</v>
      </c>
      <c r="AI125" s="10" t="s">
        <v>17</v>
      </c>
      <c r="AJ125" s="10" t="s">
        <v>17</v>
      </c>
      <c r="AK125" s="10" t="s">
        <v>17</v>
      </c>
      <c r="AL125" s="10" t="s">
        <v>17</v>
      </c>
      <c r="AM125" s="10" t="s">
        <v>17</v>
      </c>
      <c r="AN125" s="10" t="s">
        <v>17</v>
      </c>
      <c r="AO125" s="10" t="s">
        <v>17</v>
      </c>
      <c r="AP125" s="10" t="s">
        <v>17</v>
      </c>
      <c r="AQ125" s="10" t="s">
        <v>17</v>
      </c>
      <c r="AR125" s="10" t="s">
        <v>17</v>
      </c>
      <c r="AS125" s="24">
        <v>0</v>
      </c>
      <c r="AT125" s="24">
        <f t="shared" si="56"/>
        <v>89000000</v>
      </c>
      <c r="AU125" s="10" t="s">
        <v>335</v>
      </c>
      <c r="AV125" s="60">
        <v>45457</v>
      </c>
      <c r="AW125" s="10">
        <f t="shared" ref="AW125:AW126" si="62">IF(AV125="","",NETWORKDAYS(AB125,AV125,BF125:BF183))</f>
        <v>6</v>
      </c>
      <c r="AX125" s="10" t="s">
        <v>312</v>
      </c>
      <c r="AY125" s="38">
        <v>45491</v>
      </c>
      <c r="AZ125" s="1" t="s">
        <v>13</v>
      </c>
      <c r="BA125" s="1" t="s">
        <v>56</v>
      </c>
      <c r="BB125" s="38">
        <v>45455</v>
      </c>
      <c r="BC125" s="70">
        <f t="shared" si="61"/>
        <v>10</v>
      </c>
      <c r="BD125" s="1" t="s">
        <v>432</v>
      </c>
      <c r="BE125" s="7"/>
      <c r="BF125" s="7"/>
      <c r="BG125" s="72"/>
    </row>
    <row r="126" spans="1:59" ht="69" customHeight="1">
      <c r="A126" s="65" t="s">
        <v>1322</v>
      </c>
      <c r="B126" s="10" t="s">
        <v>175</v>
      </c>
      <c r="C126" s="10" t="s">
        <v>1323</v>
      </c>
      <c r="D126" s="10" t="s">
        <v>16</v>
      </c>
      <c r="E126" s="24">
        <v>16900000</v>
      </c>
      <c r="F126" s="10" t="s">
        <v>1324</v>
      </c>
      <c r="G126" s="24">
        <v>40395485</v>
      </c>
      <c r="H126" s="10" t="s">
        <v>17</v>
      </c>
      <c r="I126" s="10" t="s">
        <v>17</v>
      </c>
      <c r="J126" s="10" t="s">
        <v>1325</v>
      </c>
      <c r="K126" s="26" t="s">
        <v>1326</v>
      </c>
      <c r="L126" s="10" t="s">
        <v>74</v>
      </c>
      <c r="M126" s="11">
        <v>45443</v>
      </c>
      <c r="N126" s="10" t="s">
        <v>680</v>
      </c>
      <c r="O126" s="10" t="s">
        <v>1327</v>
      </c>
      <c r="P126" s="67">
        <v>86074342</v>
      </c>
      <c r="Q126" s="10" t="s">
        <v>193</v>
      </c>
      <c r="R126" s="10" t="s">
        <v>17</v>
      </c>
      <c r="S126" s="10">
        <v>1194</v>
      </c>
      <c r="T126" s="11">
        <v>45433</v>
      </c>
      <c r="U126" s="10">
        <v>3690</v>
      </c>
      <c r="V126" s="11">
        <v>45448</v>
      </c>
      <c r="W126" s="10" t="s">
        <v>835</v>
      </c>
      <c r="X126" s="10" t="s">
        <v>161</v>
      </c>
      <c r="Y126" s="10" t="s">
        <v>17</v>
      </c>
      <c r="Z126" s="10" t="s">
        <v>17</v>
      </c>
      <c r="AA126" s="10" t="s">
        <v>17</v>
      </c>
      <c r="AB126" s="68">
        <v>45448</v>
      </c>
      <c r="AC126" s="68">
        <v>45539</v>
      </c>
      <c r="AD126" s="10">
        <f t="shared" ca="1" si="53"/>
        <v>-705</v>
      </c>
      <c r="AE126" s="10" t="s">
        <v>17</v>
      </c>
      <c r="AF126" s="10" t="s">
        <v>17</v>
      </c>
      <c r="AG126" s="10" t="s">
        <v>17</v>
      </c>
      <c r="AH126" s="10" t="s">
        <v>17</v>
      </c>
      <c r="AI126" s="10" t="s">
        <v>17</v>
      </c>
      <c r="AJ126" s="10" t="s">
        <v>17</v>
      </c>
      <c r="AK126" s="10" t="s">
        <v>17</v>
      </c>
      <c r="AL126" s="10" t="s">
        <v>17</v>
      </c>
      <c r="AM126" s="10" t="s">
        <v>17</v>
      </c>
      <c r="AN126" s="10" t="s">
        <v>17</v>
      </c>
      <c r="AO126" s="10" t="s">
        <v>17</v>
      </c>
      <c r="AP126" s="10">
        <v>0</v>
      </c>
      <c r="AQ126" s="10">
        <v>0</v>
      </c>
      <c r="AR126" s="10">
        <v>0</v>
      </c>
      <c r="AS126" s="24">
        <f>AP126+AQ126+AR126</f>
        <v>0</v>
      </c>
      <c r="AT126" s="24">
        <f t="shared" si="56"/>
        <v>16900000</v>
      </c>
      <c r="AU126" s="10" t="s">
        <v>138</v>
      </c>
      <c r="AV126" s="60">
        <v>45462</v>
      </c>
      <c r="AW126" s="10">
        <f t="shared" si="62"/>
        <v>11</v>
      </c>
      <c r="AX126" s="10" t="s">
        <v>312</v>
      </c>
      <c r="AY126" s="38">
        <v>45476</v>
      </c>
      <c r="AZ126" s="1" t="s">
        <v>13</v>
      </c>
      <c r="BA126" s="1" t="s">
        <v>56</v>
      </c>
      <c r="BB126" s="38">
        <v>45455</v>
      </c>
      <c r="BC126" s="70">
        <f t="shared" si="61"/>
        <v>9</v>
      </c>
      <c r="BD126" s="1" t="s">
        <v>432</v>
      </c>
      <c r="BE126" s="7"/>
      <c r="BF126" s="7"/>
      <c r="BG126" s="72">
        <f>IF(M126="","-",MONTH($M126))</f>
        <v>5</v>
      </c>
    </row>
    <row r="127" spans="1:59" ht="110.25" customHeight="1">
      <c r="A127" s="65" t="s">
        <v>1328</v>
      </c>
      <c r="B127" s="10" t="s">
        <v>175</v>
      </c>
      <c r="C127" s="10" t="s">
        <v>1329</v>
      </c>
      <c r="D127" s="10" t="s">
        <v>43</v>
      </c>
      <c r="E127" s="24">
        <v>3409000</v>
      </c>
      <c r="F127" s="10" t="s">
        <v>1330</v>
      </c>
      <c r="G127" s="24">
        <v>41949975</v>
      </c>
      <c r="H127" s="10" t="s">
        <v>17</v>
      </c>
      <c r="I127" s="10" t="s">
        <v>17</v>
      </c>
      <c r="J127" s="10">
        <v>3203410728</v>
      </c>
      <c r="K127" s="12" t="s">
        <v>1331</v>
      </c>
      <c r="L127" s="10" t="s">
        <v>38</v>
      </c>
      <c r="M127" s="11">
        <v>45443</v>
      </c>
      <c r="N127" s="10" t="s">
        <v>497</v>
      </c>
      <c r="O127" s="10" t="s">
        <v>1332</v>
      </c>
      <c r="P127" s="67">
        <v>43547677</v>
      </c>
      <c r="Q127" s="10" t="s">
        <v>498</v>
      </c>
      <c r="R127" s="10" t="s">
        <v>17</v>
      </c>
      <c r="S127" s="10">
        <v>1236</v>
      </c>
      <c r="T127" s="11">
        <v>45436</v>
      </c>
      <c r="U127" s="4">
        <v>3640</v>
      </c>
      <c r="V127" s="6">
        <v>45443</v>
      </c>
      <c r="W127" s="10" t="s">
        <v>963</v>
      </c>
      <c r="X127" s="10" t="s">
        <v>1264</v>
      </c>
      <c r="Y127" s="10" t="s">
        <v>17</v>
      </c>
      <c r="Z127" s="10" t="s">
        <v>17</v>
      </c>
      <c r="AA127" s="10" t="s">
        <v>17</v>
      </c>
      <c r="AB127" s="68">
        <v>45443</v>
      </c>
      <c r="AC127" s="68">
        <v>45457</v>
      </c>
      <c r="AD127" s="10">
        <v>0</v>
      </c>
      <c r="AE127" s="10" t="s">
        <v>17</v>
      </c>
      <c r="AF127" s="10" t="s">
        <v>17</v>
      </c>
      <c r="AG127" s="10" t="s">
        <v>17</v>
      </c>
      <c r="AH127" s="10" t="s">
        <v>17</v>
      </c>
      <c r="AI127" s="10" t="s">
        <v>17</v>
      </c>
      <c r="AJ127" s="10" t="s">
        <v>17</v>
      </c>
      <c r="AK127" s="10" t="s">
        <v>17</v>
      </c>
      <c r="AL127" s="10" t="s">
        <v>17</v>
      </c>
      <c r="AM127" s="10" t="s">
        <v>17</v>
      </c>
      <c r="AN127" s="10" t="s">
        <v>17</v>
      </c>
      <c r="AO127" s="10" t="s">
        <v>17</v>
      </c>
      <c r="AP127" s="10" t="s">
        <v>17</v>
      </c>
      <c r="AQ127" s="10" t="s">
        <v>17</v>
      </c>
      <c r="AR127" s="10" t="s">
        <v>17</v>
      </c>
      <c r="AS127" s="10">
        <v>0</v>
      </c>
      <c r="AT127" s="24">
        <f t="shared" si="56"/>
        <v>3409000</v>
      </c>
      <c r="AU127" s="10" t="s">
        <v>335</v>
      </c>
      <c r="AV127" s="60">
        <v>45455</v>
      </c>
      <c r="AW127" s="10">
        <f t="shared" ref="AW127:AW128" si="63">IF(AV127="","",NETWORKDAYS(AB127,AV127,BF127:BF186))</f>
        <v>9</v>
      </c>
      <c r="AX127" s="10" t="s">
        <v>294</v>
      </c>
      <c r="AY127" s="38">
        <v>45464</v>
      </c>
      <c r="AZ127" s="1" t="s">
        <v>13</v>
      </c>
      <c r="BA127" s="1" t="s">
        <v>56</v>
      </c>
      <c r="BB127" s="38">
        <v>45448</v>
      </c>
      <c r="BC127" s="70">
        <f t="shared" si="61"/>
        <v>4</v>
      </c>
      <c r="BD127" s="1" t="s">
        <v>931</v>
      </c>
      <c r="BE127" s="7"/>
      <c r="BF127" s="7"/>
      <c r="BG127" s="72"/>
    </row>
    <row r="128" spans="1:59" ht="65.25" customHeight="1">
      <c r="A128" s="65" t="s">
        <v>1120</v>
      </c>
      <c r="B128" s="10" t="s">
        <v>175</v>
      </c>
      <c r="C128" s="10" t="s">
        <v>1333</v>
      </c>
      <c r="D128" s="10" t="s">
        <v>16</v>
      </c>
      <c r="E128" s="24">
        <v>7744282</v>
      </c>
      <c r="F128" s="10" t="s">
        <v>249</v>
      </c>
      <c r="G128" s="24">
        <v>41959758</v>
      </c>
      <c r="H128" s="10" t="s">
        <v>17</v>
      </c>
      <c r="I128" s="10" t="s">
        <v>17</v>
      </c>
      <c r="J128" s="10">
        <v>3144902143</v>
      </c>
      <c r="K128" s="26" t="s">
        <v>1218</v>
      </c>
      <c r="L128" s="10" t="s">
        <v>74</v>
      </c>
      <c r="M128" s="11">
        <v>45443</v>
      </c>
      <c r="N128" s="10" t="s">
        <v>680</v>
      </c>
      <c r="O128" s="10" t="s">
        <v>1327</v>
      </c>
      <c r="P128" s="67">
        <v>86074342</v>
      </c>
      <c r="Q128" s="10" t="s">
        <v>193</v>
      </c>
      <c r="R128" s="10" t="s">
        <v>17</v>
      </c>
      <c r="S128" s="10" t="s">
        <v>1334</v>
      </c>
      <c r="T128" s="11">
        <v>45433</v>
      </c>
      <c r="U128" s="4">
        <v>3687</v>
      </c>
      <c r="V128" s="6">
        <v>45448</v>
      </c>
      <c r="W128" s="10" t="s">
        <v>1335</v>
      </c>
      <c r="X128" s="10" t="s">
        <v>161</v>
      </c>
      <c r="Y128" s="10" t="s">
        <v>17</v>
      </c>
      <c r="Z128" s="10" t="s">
        <v>17</v>
      </c>
      <c r="AA128" s="10" t="s">
        <v>17</v>
      </c>
      <c r="AB128" s="68">
        <v>45448</v>
      </c>
      <c r="AC128" s="68">
        <v>45539</v>
      </c>
      <c r="AD128" s="10">
        <v>0</v>
      </c>
      <c r="AE128" s="10" t="s">
        <v>17</v>
      </c>
      <c r="AF128" s="10" t="s">
        <v>17</v>
      </c>
      <c r="AG128" s="10" t="s">
        <v>17</v>
      </c>
      <c r="AH128" s="10" t="s">
        <v>17</v>
      </c>
      <c r="AI128" s="10" t="s">
        <v>17</v>
      </c>
      <c r="AJ128" s="10" t="s">
        <v>17</v>
      </c>
      <c r="AK128" s="10" t="s">
        <v>17</v>
      </c>
      <c r="AL128" s="10" t="s">
        <v>17</v>
      </c>
      <c r="AM128" s="10" t="s">
        <v>17</v>
      </c>
      <c r="AN128" s="10" t="s">
        <v>17</v>
      </c>
      <c r="AO128" s="10" t="s">
        <v>17</v>
      </c>
      <c r="AP128" s="24">
        <v>0</v>
      </c>
      <c r="AQ128" s="24">
        <v>0</v>
      </c>
      <c r="AR128" s="24">
        <v>0</v>
      </c>
      <c r="AS128" s="24">
        <v>0</v>
      </c>
      <c r="AT128" s="24">
        <f t="shared" si="56"/>
        <v>7744282</v>
      </c>
      <c r="AU128" s="10" t="s">
        <v>335</v>
      </c>
      <c r="AV128" s="60">
        <v>45454</v>
      </c>
      <c r="AW128" s="10">
        <f t="shared" si="63"/>
        <v>5</v>
      </c>
      <c r="AX128" s="10" t="s">
        <v>312</v>
      </c>
      <c r="AY128" s="38">
        <v>45476</v>
      </c>
      <c r="AZ128" s="1" t="s">
        <v>13</v>
      </c>
      <c r="BA128" s="1" t="s">
        <v>56</v>
      </c>
      <c r="BB128" s="38">
        <v>45450</v>
      </c>
      <c r="BC128" s="70">
        <f t="shared" si="61"/>
        <v>6</v>
      </c>
      <c r="BD128" s="1" t="s">
        <v>432</v>
      </c>
      <c r="BE128" s="7"/>
      <c r="BF128" s="7"/>
      <c r="BG128" s="72"/>
    </row>
    <row r="129" spans="1:59" ht="67.5" customHeight="1">
      <c r="A129" s="65" t="s">
        <v>1131</v>
      </c>
      <c r="B129" s="10" t="s">
        <v>175</v>
      </c>
      <c r="C129" s="10" t="s">
        <v>1336</v>
      </c>
      <c r="D129" s="10" t="s">
        <v>43</v>
      </c>
      <c r="E129" s="24">
        <v>24830000</v>
      </c>
      <c r="F129" s="10" t="s">
        <v>1302</v>
      </c>
      <c r="G129" s="24">
        <v>86067596</v>
      </c>
      <c r="H129" s="10" t="s">
        <v>17</v>
      </c>
      <c r="I129" s="10" t="s">
        <v>17</v>
      </c>
      <c r="J129" s="10">
        <v>3134885603</v>
      </c>
      <c r="K129" s="26" t="s">
        <v>1337</v>
      </c>
      <c r="L129" s="10" t="s">
        <v>1303</v>
      </c>
      <c r="M129" s="11">
        <v>45447</v>
      </c>
      <c r="N129" s="10" t="s">
        <v>307</v>
      </c>
      <c r="O129" s="10" t="s">
        <v>308</v>
      </c>
      <c r="P129" s="67">
        <v>40390987</v>
      </c>
      <c r="Q129" s="10" t="s">
        <v>1338</v>
      </c>
      <c r="R129" s="10" t="s">
        <v>17</v>
      </c>
      <c r="S129" s="10" t="s">
        <v>1339</v>
      </c>
      <c r="T129" s="10" t="s">
        <v>1340</v>
      </c>
      <c r="U129" s="4" t="s">
        <v>1341</v>
      </c>
      <c r="V129" s="6">
        <v>45448</v>
      </c>
      <c r="W129" s="10" t="s">
        <v>536</v>
      </c>
      <c r="X129" s="10" t="s">
        <v>154</v>
      </c>
      <c r="Y129" s="10" t="s">
        <v>17</v>
      </c>
      <c r="Z129" s="10" t="s">
        <v>17</v>
      </c>
      <c r="AA129" s="10" t="s">
        <v>17</v>
      </c>
      <c r="AB129" s="68">
        <v>45454</v>
      </c>
      <c r="AC129" s="68">
        <v>45545</v>
      </c>
      <c r="AD129" s="10">
        <f t="shared" ref="AD129:AD140" ca="1" si="64">IF(AC129="","",AC129-TODAY())</f>
        <v>-699</v>
      </c>
      <c r="AE129" s="10" t="s">
        <v>17</v>
      </c>
      <c r="AF129" s="10" t="s">
        <v>17</v>
      </c>
      <c r="AG129" s="10" t="s">
        <v>17</v>
      </c>
      <c r="AH129" s="10" t="s">
        <v>17</v>
      </c>
      <c r="AI129" s="10" t="s">
        <v>17</v>
      </c>
      <c r="AJ129" s="10" t="s">
        <v>17</v>
      </c>
      <c r="AK129" s="10" t="s">
        <v>17</v>
      </c>
      <c r="AL129" s="10" t="s">
        <v>17</v>
      </c>
      <c r="AM129" s="10" t="s">
        <v>17</v>
      </c>
      <c r="AN129" s="10" t="s">
        <v>17</v>
      </c>
      <c r="AO129" s="10" t="s">
        <v>17</v>
      </c>
      <c r="AP129" s="24">
        <v>0</v>
      </c>
      <c r="AQ129" s="24">
        <v>0</v>
      </c>
      <c r="AR129" s="24">
        <v>0</v>
      </c>
      <c r="AS129" s="24">
        <v>0</v>
      </c>
      <c r="AT129" s="24">
        <f t="shared" si="56"/>
        <v>24830000</v>
      </c>
      <c r="AU129" s="10" t="s">
        <v>248</v>
      </c>
      <c r="AV129" s="60">
        <v>45457</v>
      </c>
      <c r="AW129" s="10">
        <f>IF(AV129="","",NETWORKDAYS(AB129,AV129,BF129:BF190))</f>
        <v>4</v>
      </c>
      <c r="AX129" s="10" t="s">
        <v>294</v>
      </c>
      <c r="AY129" s="31" t="s">
        <v>95</v>
      </c>
      <c r="AZ129" s="31" t="s">
        <v>95</v>
      </c>
      <c r="BA129" s="31" t="s">
        <v>908</v>
      </c>
      <c r="BB129" s="37">
        <v>45447</v>
      </c>
      <c r="BC129" s="74">
        <f t="shared" si="61"/>
        <v>1</v>
      </c>
      <c r="BD129" s="31" t="s">
        <v>190</v>
      </c>
      <c r="BE129" s="7"/>
      <c r="BF129" s="7"/>
      <c r="BG129" s="72">
        <f>IF(M129="","-",MONTH($M129))</f>
        <v>6</v>
      </c>
    </row>
    <row r="130" spans="1:59" ht="81" customHeight="1">
      <c r="A130" s="65" t="s">
        <v>1343</v>
      </c>
      <c r="B130" s="10" t="s">
        <v>175</v>
      </c>
      <c r="C130" s="10" t="s">
        <v>1344</v>
      </c>
      <c r="D130" s="10" t="s">
        <v>16</v>
      </c>
      <c r="E130" s="24">
        <v>5459500</v>
      </c>
      <c r="F130" s="10" t="s">
        <v>206</v>
      </c>
      <c r="G130" s="24" t="s">
        <v>77</v>
      </c>
      <c r="H130" s="10" t="s">
        <v>1345</v>
      </c>
      <c r="I130" s="24">
        <v>1123038445</v>
      </c>
      <c r="J130" s="10" t="s">
        <v>1346</v>
      </c>
      <c r="K130" s="26" t="s">
        <v>1347</v>
      </c>
      <c r="L130" s="10" t="s">
        <v>141</v>
      </c>
      <c r="M130" s="11">
        <v>45450</v>
      </c>
      <c r="N130" s="10" t="s">
        <v>1348</v>
      </c>
      <c r="O130" s="10" t="s">
        <v>1349</v>
      </c>
      <c r="P130" s="24">
        <v>86000060</v>
      </c>
      <c r="Q130" s="10" t="s">
        <v>1350</v>
      </c>
      <c r="R130" s="10" t="s">
        <v>17</v>
      </c>
      <c r="S130" s="10">
        <v>1196</v>
      </c>
      <c r="T130" s="11">
        <v>45433</v>
      </c>
      <c r="U130" s="4">
        <v>3720</v>
      </c>
      <c r="V130" s="6">
        <v>45450</v>
      </c>
      <c r="W130" s="10" t="s">
        <v>1351</v>
      </c>
      <c r="X130" s="10" t="s">
        <v>161</v>
      </c>
      <c r="Y130" s="10" t="s">
        <v>17</v>
      </c>
      <c r="Z130" s="10" t="s">
        <v>17</v>
      </c>
      <c r="AA130" s="10" t="s">
        <v>17</v>
      </c>
      <c r="AB130" s="68">
        <v>45450</v>
      </c>
      <c r="AC130" s="68">
        <v>45479</v>
      </c>
      <c r="AD130" s="10">
        <f t="shared" ca="1" si="64"/>
        <v>-765</v>
      </c>
      <c r="AE130" s="10" t="s">
        <v>17</v>
      </c>
      <c r="AF130" s="10" t="s">
        <v>17</v>
      </c>
      <c r="AG130" s="10" t="s">
        <v>17</v>
      </c>
      <c r="AH130" s="10" t="s">
        <v>17</v>
      </c>
      <c r="AI130" s="10" t="s">
        <v>17</v>
      </c>
      <c r="AJ130" s="10" t="s">
        <v>17</v>
      </c>
      <c r="AK130" s="10" t="s">
        <v>17</v>
      </c>
      <c r="AL130" s="11">
        <v>45475</v>
      </c>
      <c r="AM130" s="10" t="s">
        <v>1352</v>
      </c>
      <c r="AN130" s="10" t="s">
        <v>17</v>
      </c>
      <c r="AO130" s="158" t="s">
        <v>17</v>
      </c>
      <c r="AP130" s="24">
        <v>0</v>
      </c>
      <c r="AQ130" s="24">
        <v>0</v>
      </c>
      <c r="AR130" s="24">
        <v>0</v>
      </c>
      <c r="AS130" s="24">
        <v>0</v>
      </c>
      <c r="AT130" s="24">
        <f t="shared" si="56"/>
        <v>5459500</v>
      </c>
      <c r="AU130" s="10" t="s">
        <v>335</v>
      </c>
      <c r="AV130" s="60">
        <v>45461</v>
      </c>
      <c r="AW130" s="10">
        <f t="shared" ref="AW130:AW131" si="65">IF(AV130="","",NETWORKDAYS(AB130,AV130,BF130:BF193))</f>
        <v>8</v>
      </c>
      <c r="AX130" s="10" t="s">
        <v>312</v>
      </c>
      <c r="AY130" s="31" t="s">
        <v>95</v>
      </c>
      <c r="AZ130" s="31" t="s">
        <v>95</v>
      </c>
      <c r="BA130" s="31" t="s">
        <v>908</v>
      </c>
      <c r="BB130" s="37">
        <v>45460</v>
      </c>
      <c r="BC130" s="74">
        <f t="shared" si="61"/>
        <v>7</v>
      </c>
      <c r="BD130" s="31" t="s">
        <v>1915</v>
      </c>
      <c r="BE130" s="7"/>
      <c r="BF130" s="7"/>
      <c r="BG130" s="72"/>
    </row>
    <row r="131" spans="1:59" ht="67.5" customHeight="1">
      <c r="A131" s="65" t="s">
        <v>1183</v>
      </c>
      <c r="B131" s="10" t="s">
        <v>175</v>
      </c>
      <c r="C131" s="10" t="s">
        <v>1353</v>
      </c>
      <c r="D131" s="10" t="s">
        <v>16</v>
      </c>
      <c r="E131" s="24">
        <v>78720642</v>
      </c>
      <c r="F131" s="10" t="s">
        <v>1354</v>
      </c>
      <c r="G131" s="24" t="s">
        <v>1355</v>
      </c>
      <c r="H131" s="10" t="s">
        <v>1356</v>
      </c>
      <c r="I131" s="10">
        <v>30082615</v>
      </c>
      <c r="J131" s="10" t="s">
        <v>1357</v>
      </c>
      <c r="K131" s="26" t="s">
        <v>1358</v>
      </c>
      <c r="L131" s="10" t="s">
        <v>89</v>
      </c>
      <c r="M131" s="11">
        <v>45450</v>
      </c>
      <c r="N131" s="10" t="s">
        <v>307</v>
      </c>
      <c r="O131" s="10" t="s">
        <v>308</v>
      </c>
      <c r="P131" s="67">
        <v>40390987</v>
      </c>
      <c r="Q131" s="10" t="s">
        <v>1338</v>
      </c>
      <c r="R131" s="10" t="s">
        <v>17</v>
      </c>
      <c r="S131" s="10">
        <v>824</v>
      </c>
      <c r="T131" s="11">
        <v>45397</v>
      </c>
      <c r="U131" s="4">
        <v>3723</v>
      </c>
      <c r="V131" s="6">
        <v>45450</v>
      </c>
      <c r="W131" s="10" t="s">
        <v>1069</v>
      </c>
      <c r="X131" s="10" t="s">
        <v>154</v>
      </c>
      <c r="Y131" s="10" t="s">
        <v>1359</v>
      </c>
      <c r="Z131" s="11">
        <v>45455</v>
      </c>
      <c r="AA131" s="11">
        <v>45455</v>
      </c>
      <c r="AB131" s="68">
        <v>45455</v>
      </c>
      <c r="AC131" s="68">
        <v>45546</v>
      </c>
      <c r="AD131" s="10">
        <f t="shared" ca="1" si="64"/>
        <v>-698</v>
      </c>
      <c r="AE131" s="10" t="s">
        <v>17</v>
      </c>
      <c r="AF131" s="10" t="s">
        <v>17</v>
      </c>
      <c r="AG131" s="10" t="s">
        <v>17</v>
      </c>
      <c r="AH131" s="10" t="s">
        <v>17</v>
      </c>
      <c r="AI131" s="10" t="s">
        <v>17</v>
      </c>
      <c r="AJ131" s="10" t="s">
        <v>17</v>
      </c>
      <c r="AK131" s="10" t="s">
        <v>17</v>
      </c>
      <c r="AL131" s="10" t="s">
        <v>17</v>
      </c>
      <c r="AM131" s="10" t="s">
        <v>17</v>
      </c>
      <c r="AN131" s="10" t="s">
        <v>17</v>
      </c>
      <c r="AO131" s="10" t="s">
        <v>17</v>
      </c>
      <c r="AP131" s="10">
        <v>0</v>
      </c>
      <c r="AQ131" s="10">
        <v>0</v>
      </c>
      <c r="AR131" s="10">
        <v>0</v>
      </c>
      <c r="AS131" s="24">
        <v>0</v>
      </c>
      <c r="AT131" s="24">
        <f t="shared" si="56"/>
        <v>78720642</v>
      </c>
      <c r="AU131" s="10" t="s">
        <v>293</v>
      </c>
      <c r="AV131" s="60">
        <v>45476</v>
      </c>
      <c r="AW131" s="10">
        <f t="shared" si="65"/>
        <v>16</v>
      </c>
      <c r="AX131" s="10" t="s">
        <v>312</v>
      </c>
      <c r="AY131" s="31" t="s">
        <v>95</v>
      </c>
      <c r="AZ131" s="31" t="s">
        <v>95</v>
      </c>
      <c r="BA131" s="31" t="s">
        <v>347</v>
      </c>
      <c r="BB131" s="37">
        <v>45457</v>
      </c>
      <c r="BC131" s="74">
        <f t="shared" si="61"/>
        <v>6</v>
      </c>
      <c r="BD131" s="31" t="s">
        <v>347</v>
      </c>
      <c r="BE131" s="7"/>
      <c r="BF131" s="7"/>
      <c r="BG131" s="72"/>
    </row>
    <row r="132" spans="1:59" ht="126" customHeight="1">
      <c r="A132" s="65" t="s">
        <v>1186</v>
      </c>
      <c r="B132" s="10" t="s">
        <v>175</v>
      </c>
      <c r="C132" s="10" t="s">
        <v>1360</v>
      </c>
      <c r="D132" s="10" t="s">
        <v>16</v>
      </c>
      <c r="E132" s="24">
        <v>14042000</v>
      </c>
      <c r="F132" s="10" t="s">
        <v>1361</v>
      </c>
      <c r="G132" s="10" t="s">
        <v>1362</v>
      </c>
      <c r="H132" s="10" t="s">
        <v>1363</v>
      </c>
      <c r="I132" s="24">
        <v>86087707</v>
      </c>
      <c r="J132" s="10">
        <v>3224345483</v>
      </c>
      <c r="K132" s="26" t="s">
        <v>1364</v>
      </c>
      <c r="L132" s="10" t="s">
        <v>141</v>
      </c>
      <c r="M132" s="11">
        <v>45450</v>
      </c>
      <c r="N132" s="4" t="s">
        <v>53</v>
      </c>
      <c r="O132" s="10" t="s">
        <v>421</v>
      </c>
      <c r="P132" s="159">
        <v>52518905</v>
      </c>
      <c r="Q132" s="10" t="s">
        <v>652</v>
      </c>
      <c r="R132" s="10" t="s">
        <v>17</v>
      </c>
      <c r="S132" s="10">
        <v>1076</v>
      </c>
      <c r="T132" s="11">
        <v>45421</v>
      </c>
      <c r="U132" s="10">
        <v>3732</v>
      </c>
      <c r="V132" s="11">
        <v>45450</v>
      </c>
      <c r="W132" s="10" t="s">
        <v>1351</v>
      </c>
      <c r="X132" s="10" t="s">
        <v>161</v>
      </c>
      <c r="Y132" s="10" t="s">
        <v>17</v>
      </c>
      <c r="Z132" s="10" t="s">
        <v>17</v>
      </c>
      <c r="AA132" s="10" t="s">
        <v>17</v>
      </c>
      <c r="AB132" s="68">
        <v>45450</v>
      </c>
      <c r="AC132" s="68">
        <v>45479</v>
      </c>
      <c r="AD132" s="10">
        <f t="shared" ca="1" si="64"/>
        <v>-765</v>
      </c>
      <c r="AE132" s="10" t="s">
        <v>17</v>
      </c>
      <c r="AF132" s="10" t="s">
        <v>17</v>
      </c>
      <c r="AG132" s="10" t="s">
        <v>17</v>
      </c>
      <c r="AH132" s="10" t="s">
        <v>17</v>
      </c>
      <c r="AI132" s="10" t="s">
        <v>17</v>
      </c>
      <c r="AJ132" s="10" t="s">
        <v>17</v>
      </c>
      <c r="AK132" s="10" t="s">
        <v>17</v>
      </c>
      <c r="AL132" s="11">
        <v>45464</v>
      </c>
      <c r="AM132" s="10" t="s">
        <v>1365</v>
      </c>
      <c r="AN132" s="10" t="s">
        <v>17</v>
      </c>
      <c r="AO132" s="10" t="s">
        <v>1366</v>
      </c>
      <c r="AP132" s="10">
        <v>0</v>
      </c>
      <c r="AQ132" s="10">
        <v>0</v>
      </c>
      <c r="AR132" s="10">
        <v>0</v>
      </c>
      <c r="AS132" s="24">
        <f>AP132+AQ132+AR132</f>
        <v>0</v>
      </c>
      <c r="AT132" s="24">
        <f t="shared" si="56"/>
        <v>14042000</v>
      </c>
      <c r="AU132" s="10" t="s">
        <v>138</v>
      </c>
      <c r="AV132" s="60"/>
      <c r="AW132" s="10" t="str">
        <f t="shared" ref="AW132:AW133" si="66">IF(AV132="","",NETWORKDAYS(AB132,AV132,BF132:BF193))</f>
        <v/>
      </c>
      <c r="AX132" s="10"/>
      <c r="AY132" s="31"/>
      <c r="AZ132" s="31" t="s">
        <v>95</v>
      </c>
      <c r="BA132" s="31"/>
      <c r="BB132" s="37">
        <v>45461</v>
      </c>
      <c r="BC132" s="74">
        <f t="shared" si="61"/>
        <v>8</v>
      </c>
      <c r="BD132" s="31"/>
      <c r="BE132" s="7"/>
      <c r="BF132" s="7"/>
      <c r="BG132" s="72">
        <f>IF(M132="","-",MONTH($M132))</f>
        <v>6</v>
      </c>
    </row>
    <row r="133" spans="1:59" ht="126" customHeight="1">
      <c r="A133" s="65" t="s">
        <v>1213</v>
      </c>
      <c r="B133" s="10" t="s">
        <v>173</v>
      </c>
      <c r="C133" s="10" t="s">
        <v>1368</v>
      </c>
      <c r="D133" s="10" t="s">
        <v>145</v>
      </c>
      <c r="E133" s="24">
        <v>329154000</v>
      </c>
      <c r="F133" s="10" t="s">
        <v>1369</v>
      </c>
      <c r="G133" s="10" t="s">
        <v>1370</v>
      </c>
      <c r="H133" s="10" t="s">
        <v>1371</v>
      </c>
      <c r="I133" s="24">
        <v>79339280</v>
      </c>
      <c r="J133" s="10">
        <v>3212330917</v>
      </c>
      <c r="K133" s="26" t="s">
        <v>1372</v>
      </c>
      <c r="L133" s="10" t="s">
        <v>184</v>
      </c>
      <c r="M133" s="11">
        <v>45455</v>
      </c>
      <c r="N133" s="10" t="s">
        <v>299</v>
      </c>
      <c r="O133" s="10" t="s">
        <v>297</v>
      </c>
      <c r="P133" s="67">
        <v>17346234</v>
      </c>
      <c r="Q133" s="10" t="s">
        <v>1373</v>
      </c>
      <c r="R133" s="10" t="s">
        <v>17</v>
      </c>
      <c r="S133" s="10">
        <v>1010</v>
      </c>
      <c r="T133" s="11">
        <v>45418</v>
      </c>
      <c r="U133" s="10">
        <v>3756</v>
      </c>
      <c r="V133" s="11">
        <v>45455</v>
      </c>
      <c r="W133" s="10" t="s">
        <v>1375</v>
      </c>
      <c r="X133" s="10" t="s">
        <v>154</v>
      </c>
      <c r="Y133" s="10" t="s">
        <v>1376</v>
      </c>
      <c r="Z133" s="11">
        <v>45467</v>
      </c>
      <c r="AA133" s="11">
        <v>45467</v>
      </c>
      <c r="AB133" s="68">
        <v>45467</v>
      </c>
      <c r="AC133" s="68">
        <v>45588</v>
      </c>
      <c r="AD133" s="10">
        <f t="shared" ca="1" si="64"/>
        <v>-656</v>
      </c>
      <c r="AE133" s="10" t="s">
        <v>17</v>
      </c>
      <c r="AF133" s="10" t="s">
        <v>17</v>
      </c>
      <c r="AG133" s="10" t="s">
        <v>17</v>
      </c>
      <c r="AH133" s="10" t="s">
        <v>17</v>
      </c>
      <c r="AI133" s="10" t="s">
        <v>17</v>
      </c>
      <c r="AJ133" s="10" t="s">
        <v>17</v>
      </c>
      <c r="AK133" s="10" t="s">
        <v>17</v>
      </c>
      <c r="AL133" s="10" t="s">
        <v>17</v>
      </c>
      <c r="AM133" s="10" t="s">
        <v>17</v>
      </c>
      <c r="AN133" s="10" t="s">
        <v>17</v>
      </c>
      <c r="AO133" s="10" t="s">
        <v>17</v>
      </c>
      <c r="AP133" s="10">
        <v>0</v>
      </c>
      <c r="AQ133" s="10">
        <v>0</v>
      </c>
      <c r="AR133" s="10">
        <v>0</v>
      </c>
      <c r="AS133" s="24">
        <v>0</v>
      </c>
      <c r="AT133" s="24">
        <f t="shared" si="56"/>
        <v>329154000</v>
      </c>
      <c r="AU133" s="10" t="s">
        <v>293</v>
      </c>
      <c r="AV133" s="60">
        <v>45498</v>
      </c>
      <c r="AW133" s="10">
        <f t="shared" si="66"/>
        <v>24</v>
      </c>
      <c r="AX133" s="10" t="s">
        <v>294</v>
      </c>
      <c r="AY133" s="31"/>
      <c r="AZ133" s="31" t="s">
        <v>95</v>
      </c>
      <c r="BA133" s="31" t="s">
        <v>347</v>
      </c>
      <c r="BB133" s="37">
        <v>45468</v>
      </c>
      <c r="BC133" s="74">
        <f t="shared" si="61"/>
        <v>10</v>
      </c>
      <c r="BD133" s="31" t="s">
        <v>347</v>
      </c>
      <c r="BE133" s="7"/>
      <c r="BF133" s="7"/>
      <c r="BG133" s="72"/>
    </row>
    <row r="134" spans="1:59" ht="52.5" customHeight="1">
      <c r="A134" s="65" t="s">
        <v>1233</v>
      </c>
      <c r="B134" s="10" t="s">
        <v>175</v>
      </c>
      <c r="C134" s="10" t="s">
        <v>1377</v>
      </c>
      <c r="D134" s="10" t="s">
        <v>16</v>
      </c>
      <c r="E134" s="24">
        <v>297000000</v>
      </c>
      <c r="F134" s="10" t="s">
        <v>1379</v>
      </c>
      <c r="G134" s="10" t="s">
        <v>264</v>
      </c>
      <c r="H134" s="10" t="s">
        <v>1252</v>
      </c>
      <c r="I134" s="24">
        <v>19315226</v>
      </c>
      <c r="J134" s="10" t="s">
        <v>1380</v>
      </c>
      <c r="K134" s="26" t="s">
        <v>1381</v>
      </c>
      <c r="L134" s="10" t="s">
        <v>46</v>
      </c>
      <c r="M134" s="11">
        <v>45456</v>
      </c>
      <c r="N134" s="10" t="s">
        <v>1382</v>
      </c>
      <c r="O134" s="10" t="s">
        <v>482</v>
      </c>
      <c r="P134" s="67">
        <v>91475177</v>
      </c>
      <c r="Q134" s="10" t="s">
        <v>1320</v>
      </c>
      <c r="R134" s="10" t="s">
        <v>17</v>
      </c>
      <c r="S134" s="10">
        <v>1296</v>
      </c>
      <c r="T134" s="11">
        <v>45441</v>
      </c>
      <c r="U134" s="10">
        <v>3770</v>
      </c>
      <c r="V134" s="11">
        <v>45456</v>
      </c>
      <c r="W134" s="10" t="s">
        <v>1916</v>
      </c>
      <c r="X134" s="10" t="s">
        <v>161</v>
      </c>
      <c r="Y134" s="10" t="s">
        <v>1383</v>
      </c>
      <c r="Z134" s="11">
        <v>45461</v>
      </c>
      <c r="AA134" s="11">
        <v>45461</v>
      </c>
      <c r="AB134" s="68">
        <v>45461</v>
      </c>
      <c r="AC134" s="68">
        <v>45643</v>
      </c>
      <c r="AD134" s="10">
        <f t="shared" ca="1" si="64"/>
        <v>-601</v>
      </c>
      <c r="AE134" s="10" t="s">
        <v>17</v>
      </c>
      <c r="AF134" s="10" t="s">
        <v>17</v>
      </c>
      <c r="AG134" s="10" t="s">
        <v>17</v>
      </c>
      <c r="AH134" s="10" t="s">
        <v>17</v>
      </c>
      <c r="AI134" s="10" t="s">
        <v>17</v>
      </c>
      <c r="AJ134" s="10" t="s">
        <v>17</v>
      </c>
      <c r="AK134" s="10" t="s">
        <v>17</v>
      </c>
      <c r="AL134" s="10" t="s">
        <v>17</v>
      </c>
      <c r="AM134" s="10" t="s">
        <v>17</v>
      </c>
      <c r="AN134" s="10" t="s">
        <v>17</v>
      </c>
      <c r="AO134" s="10" t="s">
        <v>17</v>
      </c>
      <c r="AP134" s="10">
        <v>0</v>
      </c>
      <c r="AQ134" s="10">
        <v>0</v>
      </c>
      <c r="AR134" s="10">
        <v>0</v>
      </c>
      <c r="AS134" s="24">
        <f t="shared" ref="AS134:AS138" si="67">AP134+AQ134+AR134</f>
        <v>0</v>
      </c>
      <c r="AT134" s="24">
        <f t="shared" si="56"/>
        <v>297000000</v>
      </c>
      <c r="AU134" s="10" t="s">
        <v>248</v>
      </c>
      <c r="AV134" s="60">
        <v>45482</v>
      </c>
      <c r="AW134" s="10">
        <f t="shared" ref="AW134:AW142" si="68">IF(AV134="","",NETWORKDAYS(AB134,AV134,BF134:BF196))</f>
        <v>16</v>
      </c>
      <c r="AX134" s="10" t="s">
        <v>312</v>
      </c>
      <c r="AY134" s="31"/>
      <c r="AZ134" s="31" t="s">
        <v>95</v>
      </c>
      <c r="BA134" s="31"/>
      <c r="BB134" s="37">
        <v>45457</v>
      </c>
      <c r="BC134" s="74">
        <f t="shared" ref="BC134:BC142" si="69">IF(BB134="","",(NETWORKDAYS(M134,BB134,BF134:BF232)))</f>
        <v>2</v>
      </c>
      <c r="BD134" s="31" t="s">
        <v>190</v>
      </c>
      <c r="BE134" s="7" t="s">
        <v>1384</v>
      </c>
      <c r="BF134" s="7"/>
      <c r="BG134" s="72"/>
    </row>
    <row r="135" spans="1:59" ht="52.5" customHeight="1">
      <c r="A135" s="65" t="s">
        <v>1385</v>
      </c>
      <c r="B135" s="10" t="s">
        <v>175</v>
      </c>
      <c r="C135" s="10" t="s">
        <v>1386</v>
      </c>
      <c r="D135" s="10" t="s">
        <v>16</v>
      </c>
      <c r="E135" s="24">
        <v>104186404</v>
      </c>
      <c r="F135" s="10" t="s">
        <v>139</v>
      </c>
      <c r="G135" s="10" t="s">
        <v>1387</v>
      </c>
      <c r="H135" s="10" t="s">
        <v>1388</v>
      </c>
      <c r="I135" s="24">
        <v>51763021</v>
      </c>
      <c r="J135" s="10" t="s">
        <v>1389</v>
      </c>
      <c r="K135" s="26" t="s">
        <v>140</v>
      </c>
      <c r="L135" s="10" t="s">
        <v>84</v>
      </c>
      <c r="M135" s="11">
        <v>45456</v>
      </c>
      <c r="N135" s="10" t="s">
        <v>1382</v>
      </c>
      <c r="O135" s="10" t="s">
        <v>482</v>
      </c>
      <c r="P135" s="67">
        <v>91475177</v>
      </c>
      <c r="Q135" s="10" t="s">
        <v>1320</v>
      </c>
      <c r="R135" s="10" t="s">
        <v>17</v>
      </c>
      <c r="S135" s="10">
        <v>1295</v>
      </c>
      <c r="T135" s="11">
        <v>45441</v>
      </c>
      <c r="U135" s="10">
        <v>3771</v>
      </c>
      <c r="V135" s="11">
        <v>45456</v>
      </c>
      <c r="W135" s="10" t="s">
        <v>1015</v>
      </c>
      <c r="X135" s="10" t="s">
        <v>161</v>
      </c>
      <c r="Y135" s="10" t="s">
        <v>1390</v>
      </c>
      <c r="Z135" s="11">
        <v>45461</v>
      </c>
      <c r="AA135" s="11">
        <v>45461</v>
      </c>
      <c r="AB135" s="68">
        <v>45461</v>
      </c>
      <c r="AC135" s="68">
        <v>45582</v>
      </c>
      <c r="AD135" s="10">
        <f t="shared" ca="1" si="64"/>
        <v>-662</v>
      </c>
      <c r="AE135" s="10" t="s">
        <v>17</v>
      </c>
      <c r="AF135" s="10" t="s">
        <v>17</v>
      </c>
      <c r="AG135" s="10" t="s">
        <v>17</v>
      </c>
      <c r="AH135" s="10" t="s">
        <v>17</v>
      </c>
      <c r="AI135" s="10" t="s">
        <v>17</v>
      </c>
      <c r="AJ135" s="10" t="s">
        <v>17</v>
      </c>
      <c r="AK135" s="10" t="s">
        <v>17</v>
      </c>
      <c r="AL135" s="10" t="s">
        <v>17</v>
      </c>
      <c r="AM135" s="10" t="s">
        <v>17</v>
      </c>
      <c r="AN135" s="10" t="s">
        <v>17</v>
      </c>
      <c r="AO135" s="10" t="s">
        <v>17</v>
      </c>
      <c r="AP135" s="10">
        <v>0</v>
      </c>
      <c r="AQ135" s="10">
        <v>0</v>
      </c>
      <c r="AR135" s="10">
        <v>0</v>
      </c>
      <c r="AS135" s="24">
        <f t="shared" si="67"/>
        <v>0</v>
      </c>
      <c r="AT135" s="24">
        <f t="shared" si="56"/>
        <v>104186404</v>
      </c>
      <c r="AU135" s="10" t="s">
        <v>293</v>
      </c>
      <c r="AV135" s="60">
        <v>45476</v>
      </c>
      <c r="AW135" s="10">
        <f t="shared" si="68"/>
        <v>12</v>
      </c>
      <c r="AX135" s="10" t="s">
        <v>312</v>
      </c>
      <c r="AY135" s="31"/>
      <c r="AZ135" s="31" t="s">
        <v>95</v>
      </c>
      <c r="BA135" s="31" t="s">
        <v>347</v>
      </c>
      <c r="BB135" s="37">
        <v>45462</v>
      </c>
      <c r="BC135" s="74">
        <f t="shared" si="69"/>
        <v>5</v>
      </c>
      <c r="BD135" s="31" t="s">
        <v>347</v>
      </c>
      <c r="BE135" s="7"/>
      <c r="BF135" s="7"/>
      <c r="BG135" s="72"/>
    </row>
    <row r="136" spans="1:59" ht="52.5" customHeight="1">
      <c r="A136" s="65" t="s">
        <v>1391</v>
      </c>
      <c r="B136" s="10" t="s">
        <v>175</v>
      </c>
      <c r="C136" s="10" t="s">
        <v>1392</v>
      </c>
      <c r="D136" s="10" t="s">
        <v>16</v>
      </c>
      <c r="E136" s="24">
        <v>157229702</v>
      </c>
      <c r="F136" s="10" t="s">
        <v>1393</v>
      </c>
      <c r="G136" s="10" t="s">
        <v>114</v>
      </c>
      <c r="H136" s="10" t="s">
        <v>1394</v>
      </c>
      <c r="I136" s="24">
        <v>1026262828</v>
      </c>
      <c r="J136" s="10" t="s">
        <v>1395</v>
      </c>
      <c r="K136" s="26" t="s">
        <v>1396</v>
      </c>
      <c r="L136" s="10" t="s">
        <v>84</v>
      </c>
      <c r="M136" s="11">
        <v>45457</v>
      </c>
      <c r="N136" s="10" t="s">
        <v>1382</v>
      </c>
      <c r="O136" s="10" t="s">
        <v>482</v>
      </c>
      <c r="P136" s="67">
        <v>91475177</v>
      </c>
      <c r="Q136" s="10" t="s">
        <v>483</v>
      </c>
      <c r="R136" s="10" t="s">
        <v>17</v>
      </c>
      <c r="S136" s="10">
        <v>1297</v>
      </c>
      <c r="T136" s="11">
        <v>45441</v>
      </c>
      <c r="U136" s="10">
        <v>3778</v>
      </c>
      <c r="V136" s="11">
        <v>45457</v>
      </c>
      <c r="W136" s="10" t="s">
        <v>1015</v>
      </c>
      <c r="X136" s="10" t="s">
        <v>161</v>
      </c>
      <c r="Y136" s="4">
        <v>100035352</v>
      </c>
      <c r="Z136" s="6">
        <v>45462</v>
      </c>
      <c r="AA136" s="6">
        <v>45462</v>
      </c>
      <c r="AB136" s="73">
        <v>45462</v>
      </c>
      <c r="AC136" s="68">
        <v>45583</v>
      </c>
      <c r="AD136" s="10">
        <f t="shared" ca="1" si="64"/>
        <v>-661</v>
      </c>
      <c r="AE136" s="10" t="s">
        <v>17</v>
      </c>
      <c r="AF136" s="10" t="s">
        <v>17</v>
      </c>
      <c r="AG136" s="10" t="s">
        <v>17</v>
      </c>
      <c r="AH136" s="10" t="s">
        <v>17</v>
      </c>
      <c r="AI136" s="10" t="s">
        <v>17</v>
      </c>
      <c r="AJ136" s="10" t="s">
        <v>17</v>
      </c>
      <c r="AK136" s="10" t="s">
        <v>17</v>
      </c>
      <c r="AL136" s="10" t="s">
        <v>17</v>
      </c>
      <c r="AM136" s="10" t="s">
        <v>17</v>
      </c>
      <c r="AN136" s="10" t="s">
        <v>17</v>
      </c>
      <c r="AO136" s="10" t="s">
        <v>17</v>
      </c>
      <c r="AP136" s="10">
        <v>0</v>
      </c>
      <c r="AQ136" s="10">
        <v>0</v>
      </c>
      <c r="AR136" s="10">
        <v>0</v>
      </c>
      <c r="AS136" s="24">
        <f t="shared" si="67"/>
        <v>0</v>
      </c>
      <c r="AT136" s="24">
        <f t="shared" si="56"/>
        <v>157229702</v>
      </c>
      <c r="AU136" s="10" t="s">
        <v>248</v>
      </c>
      <c r="AV136" s="60">
        <v>45482</v>
      </c>
      <c r="AW136" s="10">
        <f t="shared" si="68"/>
        <v>15</v>
      </c>
      <c r="AX136" s="10" t="s">
        <v>312</v>
      </c>
      <c r="AY136" s="31"/>
      <c r="AZ136" s="31" t="s">
        <v>95</v>
      </c>
      <c r="BA136" s="31"/>
      <c r="BB136" s="37">
        <v>45457</v>
      </c>
      <c r="BC136" s="74">
        <f t="shared" si="69"/>
        <v>1</v>
      </c>
      <c r="BD136" s="31" t="s">
        <v>190</v>
      </c>
      <c r="BE136" s="7"/>
      <c r="BF136" s="7"/>
      <c r="BG136" s="72">
        <f t="shared" ref="BG136:BG138" si="70">IF(M136="","-",MONTH($M136))</f>
        <v>6</v>
      </c>
    </row>
    <row r="137" spans="1:59" ht="117.75" customHeight="1">
      <c r="A137" s="65" t="s">
        <v>1397</v>
      </c>
      <c r="B137" s="10" t="s">
        <v>175</v>
      </c>
      <c r="C137" s="10" t="s">
        <v>1398</v>
      </c>
      <c r="D137" s="10" t="s">
        <v>16</v>
      </c>
      <c r="E137" s="24">
        <v>10000000</v>
      </c>
      <c r="F137" s="10" t="s">
        <v>1399</v>
      </c>
      <c r="G137" s="10" t="s">
        <v>1400</v>
      </c>
      <c r="H137" s="10" t="s">
        <v>1401</v>
      </c>
      <c r="I137" s="24">
        <v>51786643</v>
      </c>
      <c r="J137" s="10" t="s">
        <v>1402</v>
      </c>
      <c r="K137" s="26" t="s">
        <v>1403</v>
      </c>
      <c r="L137" s="10" t="s">
        <v>45</v>
      </c>
      <c r="M137" s="11">
        <v>45457</v>
      </c>
      <c r="N137" s="10" t="s">
        <v>1404</v>
      </c>
      <c r="O137" s="10" t="s">
        <v>1405</v>
      </c>
      <c r="P137" s="67">
        <v>1121891365</v>
      </c>
      <c r="Q137" s="4" t="s">
        <v>210</v>
      </c>
      <c r="R137" s="10" t="s">
        <v>17</v>
      </c>
      <c r="S137" s="10">
        <v>1197</v>
      </c>
      <c r="T137" s="11">
        <v>45433</v>
      </c>
      <c r="U137" s="10">
        <v>3779</v>
      </c>
      <c r="V137" s="11">
        <v>45457</v>
      </c>
      <c r="W137" s="10" t="s">
        <v>1406</v>
      </c>
      <c r="X137" s="10" t="s">
        <v>161</v>
      </c>
      <c r="Y137" s="10" t="s">
        <v>17</v>
      </c>
      <c r="Z137" s="10" t="s">
        <v>17</v>
      </c>
      <c r="AA137" s="10" t="s">
        <v>17</v>
      </c>
      <c r="AB137" s="68">
        <v>45461</v>
      </c>
      <c r="AC137" s="68">
        <v>45521</v>
      </c>
      <c r="AD137" s="10">
        <f t="shared" ca="1" si="64"/>
        <v>-723</v>
      </c>
      <c r="AE137" s="10" t="s">
        <v>17</v>
      </c>
      <c r="AF137" s="10" t="s">
        <v>17</v>
      </c>
      <c r="AG137" s="10" t="s">
        <v>17</v>
      </c>
      <c r="AH137" s="10" t="s">
        <v>17</v>
      </c>
      <c r="AI137" s="10" t="s">
        <v>17</v>
      </c>
      <c r="AJ137" s="10" t="s">
        <v>17</v>
      </c>
      <c r="AK137" s="10" t="s">
        <v>17</v>
      </c>
      <c r="AL137" s="10" t="s">
        <v>17</v>
      </c>
      <c r="AM137" s="10" t="s">
        <v>17</v>
      </c>
      <c r="AN137" s="10" t="s">
        <v>17</v>
      </c>
      <c r="AO137" s="10" t="s">
        <v>17</v>
      </c>
      <c r="AP137" s="10">
        <v>0</v>
      </c>
      <c r="AQ137" s="10">
        <v>0</v>
      </c>
      <c r="AR137" s="10">
        <v>0</v>
      </c>
      <c r="AS137" s="24">
        <f t="shared" si="67"/>
        <v>0</v>
      </c>
      <c r="AT137" s="24">
        <f t="shared" si="56"/>
        <v>10000000</v>
      </c>
      <c r="AU137" s="10" t="s">
        <v>248</v>
      </c>
      <c r="AV137" s="60">
        <v>45482</v>
      </c>
      <c r="AW137" s="10">
        <f t="shared" si="68"/>
        <v>16</v>
      </c>
      <c r="AX137" s="10" t="s">
        <v>312</v>
      </c>
      <c r="AY137" s="31"/>
      <c r="AZ137" s="31" t="s">
        <v>95</v>
      </c>
      <c r="BA137" s="31" t="s">
        <v>347</v>
      </c>
      <c r="BB137" s="37">
        <v>45457</v>
      </c>
      <c r="BC137" s="74">
        <f t="shared" si="69"/>
        <v>1</v>
      </c>
      <c r="BD137" s="31" t="s">
        <v>190</v>
      </c>
      <c r="BE137" s="7"/>
      <c r="BF137" s="7"/>
      <c r="BG137" s="72">
        <f t="shared" si="70"/>
        <v>6</v>
      </c>
    </row>
    <row r="138" spans="1:59" ht="64.5" customHeight="1">
      <c r="A138" s="65" t="s">
        <v>1238</v>
      </c>
      <c r="B138" s="10" t="s">
        <v>173</v>
      </c>
      <c r="C138" s="10" t="s">
        <v>1407</v>
      </c>
      <c r="D138" s="10" t="s">
        <v>31</v>
      </c>
      <c r="E138" s="24">
        <v>454172519</v>
      </c>
      <c r="F138" s="10" t="s">
        <v>1408</v>
      </c>
      <c r="G138" s="10" t="s">
        <v>1409</v>
      </c>
      <c r="H138" s="10" t="s">
        <v>1410</v>
      </c>
      <c r="I138" s="24">
        <v>86064695</v>
      </c>
      <c r="J138" s="10" t="s">
        <v>1411</v>
      </c>
      <c r="K138" s="26" t="s">
        <v>584</v>
      </c>
      <c r="L138" s="10" t="s">
        <v>28</v>
      </c>
      <c r="M138" s="11">
        <v>45457</v>
      </c>
      <c r="N138" s="10" t="s">
        <v>548</v>
      </c>
      <c r="O138" s="10" t="s">
        <v>297</v>
      </c>
      <c r="P138" s="67">
        <v>17346234</v>
      </c>
      <c r="Q138" s="10" t="s">
        <v>298</v>
      </c>
      <c r="R138" s="10" t="s">
        <v>17</v>
      </c>
      <c r="S138" s="10">
        <v>1161</v>
      </c>
      <c r="T138" s="11">
        <v>45429</v>
      </c>
      <c r="U138" s="10">
        <v>3807</v>
      </c>
      <c r="V138" s="11">
        <v>45460</v>
      </c>
      <c r="W138" s="10" t="s">
        <v>1283</v>
      </c>
      <c r="X138" s="10" t="s">
        <v>154</v>
      </c>
      <c r="Y138" s="4" t="s">
        <v>1412</v>
      </c>
      <c r="Z138" s="6">
        <v>45463</v>
      </c>
      <c r="AA138" s="6">
        <v>45468</v>
      </c>
      <c r="AB138" s="68">
        <v>45468</v>
      </c>
      <c r="AC138" s="68">
        <v>45589</v>
      </c>
      <c r="AD138" s="10">
        <f t="shared" ca="1" si="64"/>
        <v>-655</v>
      </c>
      <c r="AE138" s="10" t="s">
        <v>17</v>
      </c>
      <c r="AF138" s="10" t="s">
        <v>17</v>
      </c>
      <c r="AG138" s="10" t="s">
        <v>17</v>
      </c>
      <c r="AH138" s="10" t="s">
        <v>17</v>
      </c>
      <c r="AI138" s="10" t="s">
        <v>17</v>
      </c>
      <c r="AJ138" s="10" t="s">
        <v>17</v>
      </c>
      <c r="AK138" s="10" t="s">
        <v>17</v>
      </c>
      <c r="AL138" s="10" t="s">
        <v>17</v>
      </c>
      <c r="AM138" s="10" t="s">
        <v>17</v>
      </c>
      <c r="AN138" s="10" t="s">
        <v>17</v>
      </c>
      <c r="AO138" s="10" t="s">
        <v>17</v>
      </c>
      <c r="AP138" s="10">
        <v>0</v>
      </c>
      <c r="AQ138" s="10">
        <v>0</v>
      </c>
      <c r="AR138" s="10">
        <v>0</v>
      </c>
      <c r="AS138" s="24">
        <f t="shared" si="67"/>
        <v>0</v>
      </c>
      <c r="AT138" s="24">
        <f t="shared" si="56"/>
        <v>454172519</v>
      </c>
      <c r="AU138" s="10" t="s">
        <v>248</v>
      </c>
      <c r="AV138" s="60">
        <v>45482</v>
      </c>
      <c r="AW138" s="10">
        <f t="shared" si="68"/>
        <v>11</v>
      </c>
      <c r="AX138" s="10" t="s">
        <v>294</v>
      </c>
      <c r="AY138" s="31"/>
      <c r="AZ138" s="31" t="s">
        <v>95</v>
      </c>
      <c r="BA138" s="31" t="s">
        <v>347</v>
      </c>
      <c r="BB138" s="37">
        <v>45461</v>
      </c>
      <c r="BC138" s="74">
        <f t="shared" si="69"/>
        <v>3</v>
      </c>
      <c r="BD138" s="31" t="s">
        <v>1917</v>
      </c>
      <c r="BE138" s="7"/>
      <c r="BF138" s="7"/>
      <c r="BG138" s="72">
        <f t="shared" si="70"/>
        <v>6</v>
      </c>
    </row>
    <row r="139" spans="1:59" ht="64.5" customHeight="1">
      <c r="A139" s="65" t="s">
        <v>1244</v>
      </c>
      <c r="B139" s="10" t="s">
        <v>175</v>
      </c>
      <c r="C139" s="10" t="s">
        <v>860</v>
      </c>
      <c r="D139" s="10" t="s">
        <v>43</v>
      </c>
      <c r="E139" s="24">
        <v>31752770</v>
      </c>
      <c r="F139" s="10" t="s">
        <v>861</v>
      </c>
      <c r="G139" s="10" t="s">
        <v>191</v>
      </c>
      <c r="H139" s="10" t="s">
        <v>862</v>
      </c>
      <c r="I139" s="24">
        <v>21109680</v>
      </c>
      <c r="J139" s="10" t="s">
        <v>863</v>
      </c>
      <c r="K139" s="26" t="s">
        <v>256</v>
      </c>
      <c r="L139" s="10" t="s">
        <v>65</v>
      </c>
      <c r="M139" s="11">
        <v>45457</v>
      </c>
      <c r="N139" s="10" t="s">
        <v>1414</v>
      </c>
      <c r="O139" s="10" t="s">
        <v>1415</v>
      </c>
      <c r="P139" s="67">
        <v>86039367</v>
      </c>
      <c r="Q139" s="10" t="s">
        <v>257</v>
      </c>
      <c r="R139" s="10" t="s">
        <v>17</v>
      </c>
      <c r="S139" s="10">
        <v>1277</v>
      </c>
      <c r="T139" s="11">
        <v>45440</v>
      </c>
      <c r="U139" s="10">
        <v>3777</v>
      </c>
      <c r="V139" s="11">
        <v>45457</v>
      </c>
      <c r="W139" s="10" t="s">
        <v>300</v>
      </c>
      <c r="X139" s="10" t="s">
        <v>154</v>
      </c>
      <c r="Y139" s="10" t="s">
        <v>17</v>
      </c>
      <c r="Z139" s="10" t="s">
        <v>17</v>
      </c>
      <c r="AA139" s="10" t="s">
        <v>17</v>
      </c>
      <c r="AB139" s="68">
        <v>45457</v>
      </c>
      <c r="AC139" s="68">
        <v>45639</v>
      </c>
      <c r="AD139" s="10">
        <f t="shared" ca="1" si="64"/>
        <v>-605</v>
      </c>
      <c r="AE139" s="10" t="s">
        <v>17</v>
      </c>
      <c r="AF139" s="10" t="s">
        <v>17</v>
      </c>
      <c r="AG139" s="10" t="s">
        <v>17</v>
      </c>
      <c r="AH139" s="10" t="s">
        <v>17</v>
      </c>
      <c r="AI139" s="10" t="s">
        <v>17</v>
      </c>
      <c r="AJ139" s="10" t="s">
        <v>17</v>
      </c>
      <c r="AK139" s="10" t="s">
        <v>17</v>
      </c>
      <c r="AL139" s="10" t="s">
        <v>17</v>
      </c>
      <c r="AM139" s="10" t="s">
        <v>17</v>
      </c>
      <c r="AN139" s="10" t="s">
        <v>17</v>
      </c>
      <c r="AO139" s="10" t="s">
        <v>17</v>
      </c>
      <c r="AP139" s="10">
        <v>0</v>
      </c>
      <c r="AQ139" s="10">
        <v>0</v>
      </c>
      <c r="AR139" s="10">
        <v>0</v>
      </c>
      <c r="AS139" s="10">
        <v>0</v>
      </c>
      <c r="AT139" s="24">
        <f t="shared" si="56"/>
        <v>31752770</v>
      </c>
      <c r="AU139" s="10" t="s">
        <v>335</v>
      </c>
      <c r="AV139" s="11">
        <v>45471</v>
      </c>
      <c r="AW139" s="10">
        <f t="shared" si="68"/>
        <v>11</v>
      </c>
      <c r="AX139" s="10" t="s">
        <v>294</v>
      </c>
      <c r="AY139" s="31"/>
      <c r="AZ139" s="31" t="s">
        <v>95</v>
      </c>
      <c r="BA139" s="31" t="s">
        <v>347</v>
      </c>
      <c r="BB139" s="37">
        <v>45460</v>
      </c>
      <c r="BC139" s="74">
        <f t="shared" si="69"/>
        <v>2</v>
      </c>
      <c r="BD139" s="31" t="s">
        <v>347</v>
      </c>
      <c r="BE139" s="7"/>
      <c r="BF139" s="7"/>
      <c r="BG139" s="72"/>
    </row>
    <row r="140" spans="1:59" ht="64.5" customHeight="1">
      <c r="A140" s="65" t="s">
        <v>1248</v>
      </c>
      <c r="B140" s="10" t="s">
        <v>173</v>
      </c>
      <c r="C140" s="10" t="s">
        <v>1416</v>
      </c>
      <c r="D140" s="10" t="s">
        <v>16</v>
      </c>
      <c r="E140" s="24">
        <v>150380300</v>
      </c>
      <c r="F140" s="93" t="s">
        <v>985</v>
      </c>
      <c r="G140" s="10">
        <v>86062777</v>
      </c>
      <c r="H140" s="10" t="s">
        <v>17</v>
      </c>
      <c r="I140" s="24" t="s">
        <v>17</v>
      </c>
      <c r="J140" s="10" t="s">
        <v>1417</v>
      </c>
      <c r="K140" s="26" t="s">
        <v>110</v>
      </c>
      <c r="L140" s="10" t="s">
        <v>84</v>
      </c>
      <c r="M140" s="11">
        <v>45457</v>
      </c>
      <c r="N140" s="10" t="s">
        <v>20</v>
      </c>
      <c r="O140" s="10" t="s">
        <v>754</v>
      </c>
      <c r="P140" s="67">
        <v>17413048</v>
      </c>
      <c r="Q140" s="10" t="s">
        <v>1049</v>
      </c>
      <c r="R140" s="10" t="s">
        <v>17</v>
      </c>
      <c r="S140" s="10">
        <v>1204</v>
      </c>
      <c r="T140" s="11">
        <v>45433</v>
      </c>
      <c r="U140" s="10">
        <v>3792</v>
      </c>
      <c r="V140" s="11">
        <v>45457</v>
      </c>
      <c r="W140" s="10" t="s">
        <v>1283</v>
      </c>
      <c r="X140" s="10" t="s">
        <v>154</v>
      </c>
      <c r="Y140" s="10" t="s">
        <v>1418</v>
      </c>
      <c r="Z140" s="11">
        <v>45467</v>
      </c>
      <c r="AA140" s="11">
        <v>45467</v>
      </c>
      <c r="AB140" s="68">
        <v>45467</v>
      </c>
      <c r="AC140" s="68">
        <v>45588</v>
      </c>
      <c r="AD140" s="10">
        <f t="shared" ca="1" si="64"/>
        <v>-656</v>
      </c>
      <c r="AE140" s="10" t="s">
        <v>17</v>
      </c>
      <c r="AF140" s="10" t="s">
        <v>17</v>
      </c>
      <c r="AG140" s="10" t="s">
        <v>17</v>
      </c>
      <c r="AH140" s="10" t="s">
        <v>17</v>
      </c>
      <c r="AI140" s="10" t="s">
        <v>17</v>
      </c>
      <c r="AJ140" s="10" t="s">
        <v>17</v>
      </c>
      <c r="AK140" s="10" t="s">
        <v>17</v>
      </c>
      <c r="AL140" s="10" t="s">
        <v>17</v>
      </c>
      <c r="AM140" s="10" t="s">
        <v>17</v>
      </c>
      <c r="AN140" s="10" t="s">
        <v>17</v>
      </c>
      <c r="AO140" s="10" t="s">
        <v>17</v>
      </c>
      <c r="AP140" s="10">
        <v>0</v>
      </c>
      <c r="AQ140" s="10">
        <v>0</v>
      </c>
      <c r="AR140" s="10">
        <v>0</v>
      </c>
      <c r="AS140" s="10">
        <v>0</v>
      </c>
      <c r="AT140" s="24">
        <f t="shared" si="56"/>
        <v>150380300</v>
      </c>
      <c r="AU140" s="10" t="s">
        <v>293</v>
      </c>
      <c r="AV140" s="60">
        <v>45476</v>
      </c>
      <c r="AW140" s="10">
        <f t="shared" si="68"/>
        <v>8</v>
      </c>
      <c r="AX140" s="10" t="s">
        <v>312</v>
      </c>
      <c r="AY140" s="31"/>
      <c r="AZ140" s="31" t="s">
        <v>95</v>
      </c>
      <c r="BA140" s="31" t="s">
        <v>347</v>
      </c>
      <c r="BB140" s="37">
        <v>45468</v>
      </c>
      <c r="BC140" s="74">
        <f t="shared" si="69"/>
        <v>8</v>
      </c>
      <c r="BD140" s="31" t="s">
        <v>347</v>
      </c>
      <c r="BE140" s="7"/>
      <c r="BF140" s="7"/>
      <c r="BG140" s="72"/>
    </row>
    <row r="141" spans="1:59" ht="64.5" customHeight="1">
      <c r="A141" s="65" t="s">
        <v>1249</v>
      </c>
      <c r="B141" s="10" t="s">
        <v>175</v>
      </c>
      <c r="C141" s="10" t="s">
        <v>1419</v>
      </c>
      <c r="D141" s="10" t="s">
        <v>16</v>
      </c>
      <c r="E141" s="24">
        <v>661855</v>
      </c>
      <c r="F141" s="94" t="s">
        <v>99</v>
      </c>
      <c r="G141" s="10" t="s">
        <v>1420</v>
      </c>
      <c r="H141" s="10" t="s">
        <v>736</v>
      </c>
      <c r="I141" s="24">
        <v>51556786</v>
      </c>
      <c r="J141" s="10" t="s">
        <v>1421</v>
      </c>
      <c r="K141" s="26" t="s">
        <v>133</v>
      </c>
      <c r="L141" s="10" t="s">
        <v>93</v>
      </c>
      <c r="M141" s="11">
        <v>45457</v>
      </c>
      <c r="N141" s="10" t="s">
        <v>20</v>
      </c>
      <c r="O141" s="10" t="s">
        <v>754</v>
      </c>
      <c r="P141" s="67">
        <v>17413048</v>
      </c>
      <c r="Q141" s="10" t="s">
        <v>1049</v>
      </c>
      <c r="R141" s="10" t="s">
        <v>17</v>
      </c>
      <c r="S141" s="10">
        <v>1325</v>
      </c>
      <c r="T141" s="11">
        <v>45449</v>
      </c>
      <c r="U141" s="10">
        <v>3793</v>
      </c>
      <c r="V141" s="11">
        <v>45457</v>
      </c>
      <c r="W141" s="10" t="s">
        <v>963</v>
      </c>
      <c r="X141" s="10" t="s">
        <v>1264</v>
      </c>
      <c r="Y141" s="10" t="s">
        <v>17</v>
      </c>
      <c r="Z141" s="10" t="s">
        <v>17</v>
      </c>
      <c r="AA141" s="10" t="s">
        <v>17</v>
      </c>
      <c r="AB141" s="68">
        <v>45457</v>
      </c>
      <c r="AC141" s="68">
        <v>45486</v>
      </c>
      <c r="AD141" s="10">
        <v>0</v>
      </c>
      <c r="AE141" s="10" t="s">
        <v>17</v>
      </c>
      <c r="AF141" s="10" t="s">
        <v>17</v>
      </c>
      <c r="AG141" s="10" t="s">
        <v>17</v>
      </c>
      <c r="AH141" s="10" t="s">
        <v>17</v>
      </c>
      <c r="AI141" s="10" t="s">
        <v>17</v>
      </c>
      <c r="AJ141" s="10" t="s">
        <v>17</v>
      </c>
      <c r="AK141" s="10" t="s">
        <v>17</v>
      </c>
      <c r="AL141" s="10" t="s">
        <v>17</v>
      </c>
      <c r="AM141" s="10" t="s">
        <v>17</v>
      </c>
      <c r="AN141" s="10" t="s">
        <v>17</v>
      </c>
      <c r="AO141" s="10" t="s">
        <v>17</v>
      </c>
      <c r="AP141" s="10">
        <v>0</v>
      </c>
      <c r="AQ141" s="10">
        <v>0</v>
      </c>
      <c r="AR141" s="10">
        <v>0</v>
      </c>
      <c r="AS141" s="10">
        <v>0</v>
      </c>
      <c r="AT141" s="24">
        <f t="shared" si="56"/>
        <v>661855</v>
      </c>
      <c r="AU141" s="10" t="s">
        <v>293</v>
      </c>
      <c r="AV141" s="60">
        <v>45476</v>
      </c>
      <c r="AW141" s="10">
        <f t="shared" si="68"/>
        <v>14</v>
      </c>
      <c r="AX141" s="10" t="s">
        <v>312</v>
      </c>
      <c r="AY141" s="38">
        <v>45488</v>
      </c>
      <c r="AZ141" s="1" t="s">
        <v>13</v>
      </c>
      <c r="BA141" s="1" t="s">
        <v>56</v>
      </c>
      <c r="BB141" s="38">
        <v>45462</v>
      </c>
      <c r="BC141" s="70">
        <f t="shared" si="69"/>
        <v>4</v>
      </c>
      <c r="BD141" s="1" t="s">
        <v>1146</v>
      </c>
      <c r="BE141" s="7"/>
      <c r="BF141" s="7"/>
      <c r="BG141" s="72"/>
    </row>
    <row r="142" spans="1:59" ht="126.75" customHeight="1">
      <c r="A142" s="65" t="s">
        <v>1250</v>
      </c>
      <c r="B142" s="10" t="s">
        <v>175</v>
      </c>
      <c r="C142" s="10" t="s">
        <v>1423</v>
      </c>
      <c r="D142" s="10" t="s">
        <v>16</v>
      </c>
      <c r="E142" s="24">
        <v>12155850</v>
      </c>
      <c r="F142" s="10" t="s">
        <v>955</v>
      </c>
      <c r="G142" s="10" t="s">
        <v>956</v>
      </c>
      <c r="H142" s="10" t="s">
        <v>957</v>
      </c>
      <c r="I142" s="24">
        <v>1026278727</v>
      </c>
      <c r="J142" s="10" t="s">
        <v>1424</v>
      </c>
      <c r="K142" s="26" t="s">
        <v>1425</v>
      </c>
      <c r="L142" s="10" t="s">
        <v>79</v>
      </c>
      <c r="M142" s="11">
        <v>45457</v>
      </c>
      <c r="N142" s="10" t="s">
        <v>1048</v>
      </c>
      <c r="O142" s="10" t="s">
        <v>754</v>
      </c>
      <c r="P142" s="67">
        <v>17413048</v>
      </c>
      <c r="Q142" s="10" t="s">
        <v>1049</v>
      </c>
      <c r="R142" s="10" t="s">
        <v>17</v>
      </c>
      <c r="S142" s="10">
        <v>1333</v>
      </c>
      <c r="T142" s="11">
        <v>45449</v>
      </c>
      <c r="U142" s="10">
        <v>3794</v>
      </c>
      <c r="V142" s="11">
        <v>45457</v>
      </c>
      <c r="W142" s="10" t="s">
        <v>963</v>
      </c>
      <c r="X142" s="10" t="s">
        <v>161</v>
      </c>
      <c r="Y142" s="4" t="s">
        <v>1426</v>
      </c>
      <c r="Z142" s="6">
        <v>45461</v>
      </c>
      <c r="AA142" s="6">
        <v>45461</v>
      </c>
      <c r="AB142" s="68">
        <v>45461</v>
      </c>
      <c r="AC142" s="68">
        <v>45521</v>
      </c>
      <c r="AD142" s="10">
        <v>0</v>
      </c>
      <c r="AE142" s="10" t="s">
        <v>17</v>
      </c>
      <c r="AF142" s="10" t="s">
        <v>17</v>
      </c>
      <c r="AG142" s="10" t="s">
        <v>17</v>
      </c>
      <c r="AH142" s="10" t="s">
        <v>17</v>
      </c>
      <c r="AI142" s="10" t="s">
        <v>17</v>
      </c>
      <c r="AJ142" s="10" t="s">
        <v>17</v>
      </c>
      <c r="AK142" s="10" t="s">
        <v>17</v>
      </c>
      <c r="AL142" s="10" t="s">
        <v>17</v>
      </c>
      <c r="AM142" s="10" t="s">
        <v>17</v>
      </c>
      <c r="AN142" s="10" t="s">
        <v>17</v>
      </c>
      <c r="AO142" s="10" t="s">
        <v>17</v>
      </c>
      <c r="AP142" s="10">
        <v>0</v>
      </c>
      <c r="AQ142" s="10">
        <v>0</v>
      </c>
      <c r="AR142" s="10">
        <v>0</v>
      </c>
      <c r="AS142" s="24">
        <f t="shared" ref="AS142:AS144" si="71">AP142+AQ142+AR142</f>
        <v>0</v>
      </c>
      <c r="AT142" s="24">
        <f t="shared" si="56"/>
        <v>12155850</v>
      </c>
      <c r="AU142" s="10" t="s">
        <v>293</v>
      </c>
      <c r="AV142" s="60">
        <v>45482</v>
      </c>
      <c r="AW142" s="10">
        <f t="shared" si="68"/>
        <v>16</v>
      </c>
      <c r="AX142" s="10" t="s">
        <v>312</v>
      </c>
      <c r="AY142" s="38">
        <v>45497</v>
      </c>
      <c r="AZ142" s="1" t="s">
        <v>13</v>
      </c>
      <c r="BA142" s="1" t="s">
        <v>56</v>
      </c>
      <c r="BB142" s="38">
        <v>45467</v>
      </c>
      <c r="BC142" s="70">
        <f t="shared" si="69"/>
        <v>7</v>
      </c>
      <c r="BD142" s="1" t="s">
        <v>1146</v>
      </c>
      <c r="BE142" s="7"/>
      <c r="BF142" s="7"/>
      <c r="BG142" s="72"/>
    </row>
    <row r="143" spans="1:59" ht="58.5" customHeight="1">
      <c r="A143" s="65" t="s">
        <v>1429</v>
      </c>
      <c r="B143" s="10" t="s">
        <v>175</v>
      </c>
      <c r="C143" s="10" t="s">
        <v>1430</v>
      </c>
      <c r="D143" s="10" t="s">
        <v>16</v>
      </c>
      <c r="E143" s="95">
        <v>129907498</v>
      </c>
      <c r="F143" s="10" t="s">
        <v>505</v>
      </c>
      <c r="G143" s="10" t="s">
        <v>119</v>
      </c>
      <c r="H143" s="10" t="s">
        <v>672</v>
      </c>
      <c r="I143" s="10">
        <v>1121852859</v>
      </c>
      <c r="J143" s="10">
        <v>3213966561</v>
      </c>
      <c r="K143" s="26" t="s">
        <v>176</v>
      </c>
      <c r="L143" s="10" t="s">
        <v>144</v>
      </c>
      <c r="M143" s="11">
        <v>45457</v>
      </c>
      <c r="N143" s="10" t="s">
        <v>1431</v>
      </c>
      <c r="O143" s="10" t="s">
        <v>1415</v>
      </c>
      <c r="P143" s="67">
        <v>86039367</v>
      </c>
      <c r="Q143" s="10" t="s">
        <v>257</v>
      </c>
      <c r="R143" s="10" t="s">
        <v>17</v>
      </c>
      <c r="S143" s="10">
        <v>1109</v>
      </c>
      <c r="T143" s="11">
        <v>45422</v>
      </c>
      <c r="U143" s="10">
        <v>3791</v>
      </c>
      <c r="V143" s="11">
        <v>45457</v>
      </c>
      <c r="W143" s="10" t="s">
        <v>300</v>
      </c>
      <c r="X143" s="10" t="s">
        <v>154</v>
      </c>
      <c r="Y143" s="10" t="s">
        <v>1432</v>
      </c>
      <c r="Z143" s="11">
        <v>45464</v>
      </c>
      <c r="AA143" s="11">
        <v>45464</v>
      </c>
      <c r="AB143" s="68">
        <v>45464</v>
      </c>
      <c r="AC143" s="68">
        <v>45555</v>
      </c>
      <c r="AD143" s="10">
        <f t="shared" ref="AD143:AD144" ca="1" si="72">IF(AC143="","",AC143-TODAY())</f>
        <v>-689</v>
      </c>
      <c r="AE143" s="10" t="s">
        <v>17</v>
      </c>
      <c r="AF143" s="10" t="s">
        <v>17</v>
      </c>
      <c r="AG143" s="10" t="s">
        <v>17</v>
      </c>
      <c r="AH143" s="10" t="s">
        <v>17</v>
      </c>
      <c r="AI143" s="10" t="s">
        <v>17</v>
      </c>
      <c r="AJ143" s="10" t="s">
        <v>17</v>
      </c>
      <c r="AK143" s="10" t="s">
        <v>17</v>
      </c>
      <c r="AL143" s="10" t="s">
        <v>17</v>
      </c>
      <c r="AM143" s="10" t="s">
        <v>17</v>
      </c>
      <c r="AN143" s="10" t="s">
        <v>17</v>
      </c>
      <c r="AO143" s="10" t="s">
        <v>17</v>
      </c>
      <c r="AP143" s="10">
        <v>0</v>
      </c>
      <c r="AQ143" s="10">
        <v>0</v>
      </c>
      <c r="AR143" s="10">
        <v>0</v>
      </c>
      <c r="AS143" s="24">
        <f t="shared" si="71"/>
        <v>0</v>
      </c>
      <c r="AT143" s="24">
        <f t="shared" si="56"/>
        <v>129907498</v>
      </c>
      <c r="AU143" s="10" t="s">
        <v>138</v>
      </c>
      <c r="AV143" s="60">
        <v>45481</v>
      </c>
      <c r="AW143" s="10">
        <f>IF(AV143="","",NETWORKDAYS(AB143,AV143,BF134:BF194))</f>
        <v>12</v>
      </c>
      <c r="AX143" s="10" t="s">
        <v>312</v>
      </c>
      <c r="AY143" s="31"/>
      <c r="AZ143" s="31" t="s">
        <v>95</v>
      </c>
      <c r="BA143" s="31" t="s">
        <v>347</v>
      </c>
      <c r="BB143" s="37">
        <v>45464</v>
      </c>
      <c r="BC143" s="74">
        <f>IF(BB143="","",(NETWORKDAYS(M143,BB143,BF134:BF231)))</f>
        <v>6</v>
      </c>
      <c r="BD143" s="31" t="s">
        <v>347</v>
      </c>
      <c r="BE143" s="7"/>
      <c r="BF143" s="7"/>
      <c r="BG143" s="72">
        <f t="shared" ref="BG143:BG144" si="73">IF(M143="","-",MONTH($M143))</f>
        <v>6</v>
      </c>
    </row>
    <row r="144" spans="1:59" ht="51.75" customHeight="1">
      <c r="A144" s="65" t="s">
        <v>1433</v>
      </c>
      <c r="B144" s="10" t="s">
        <v>175</v>
      </c>
      <c r="C144" s="10" t="s">
        <v>568</v>
      </c>
      <c r="D144" s="10" t="s">
        <v>16</v>
      </c>
      <c r="E144" s="95">
        <v>800</v>
      </c>
      <c r="F144" s="10" t="s">
        <v>1434</v>
      </c>
      <c r="G144" s="24">
        <v>40386837</v>
      </c>
      <c r="H144" s="10" t="s">
        <v>17</v>
      </c>
      <c r="I144" s="10" t="s">
        <v>17</v>
      </c>
      <c r="J144" s="10" t="s">
        <v>1435</v>
      </c>
      <c r="K144" s="26" t="s">
        <v>1436</v>
      </c>
      <c r="L144" s="10" t="s">
        <v>79</v>
      </c>
      <c r="M144" s="11">
        <v>45460</v>
      </c>
      <c r="N144" s="10" t="s">
        <v>569</v>
      </c>
      <c r="O144" s="10" t="s">
        <v>1437</v>
      </c>
      <c r="P144" s="67">
        <v>40379498</v>
      </c>
      <c r="Q144" s="10" t="s">
        <v>1438</v>
      </c>
      <c r="R144" s="10" t="s">
        <v>17</v>
      </c>
      <c r="S144" s="10" t="s">
        <v>17</v>
      </c>
      <c r="T144" s="10" t="s">
        <v>17</v>
      </c>
      <c r="U144" s="10" t="s">
        <v>17</v>
      </c>
      <c r="V144" s="10" t="s">
        <v>17</v>
      </c>
      <c r="W144" s="10" t="s">
        <v>17</v>
      </c>
      <c r="X144" s="10" t="s">
        <v>154</v>
      </c>
      <c r="Y144" s="10" t="s">
        <v>17</v>
      </c>
      <c r="Z144" s="10" t="s">
        <v>17</v>
      </c>
      <c r="AA144" s="10" t="s">
        <v>17</v>
      </c>
      <c r="AB144" s="68">
        <v>45460</v>
      </c>
      <c r="AC144" s="68">
        <v>45520</v>
      </c>
      <c r="AD144" s="10">
        <f t="shared" ca="1" si="72"/>
        <v>-724</v>
      </c>
      <c r="AE144" s="10" t="s">
        <v>17</v>
      </c>
      <c r="AF144" s="10" t="s">
        <v>17</v>
      </c>
      <c r="AG144" s="10" t="s">
        <v>17</v>
      </c>
      <c r="AH144" s="10" t="s">
        <v>17</v>
      </c>
      <c r="AI144" s="10" t="s">
        <v>17</v>
      </c>
      <c r="AJ144" s="10" t="s">
        <v>17</v>
      </c>
      <c r="AK144" s="10" t="s">
        <v>17</v>
      </c>
      <c r="AL144" s="10" t="s">
        <v>17</v>
      </c>
      <c r="AM144" s="10" t="s">
        <v>17</v>
      </c>
      <c r="AN144" s="10" t="s">
        <v>17</v>
      </c>
      <c r="AO144" s="10" t="s">
        <v>17</v>
      </c>
      <c r="AP144" s="10">
        <v>0</v>
      </c>
      <c r="AQ144" s="10">
        <v>0</v>
      </c>
      <c r="AR144" s="10">
        <v>0</v>
      </c>
      <c r="AS144" s="24">
        <f t="shared" si="71"/>
        <v>0</v>
      </c>
      <c r="AT144" s="24">
        <f t="shared" si="56"/>
        <v>800</v>
      </c>
      <c r="AU144" s="10" t="s">
        <v>248</v>
      </c>
      <c r="AV144" s="60">
        <v>45482</v>
      </c>
      <c r="AW144" s="10">
        <f t="shared" ref="AW144:AW179" si="74">IF(AV144="","",NETWORKDAYS(AB144,AV144,BF144:BF205))</f>
        <v>17</v>
      </c>
      <c r="AX144" s="10" t="s">
        <v>294</v>
      </c>
      <c r="AY144" s="31"/>
      <c r="AZ144" s="31" t="s">
        <v>95</v>
      </c>
      <c r="BA144" s="31"/>
      <c r="BB144" s="37">
        <v>45462</v>
      </c>
      <c r="BC144" s="74">
        <f t="shared" ref="BC144:BC153" si="75">IF(BB144="","",(NETWORKDAYS(M144,BB144,BF144:BF241)))</f>
        <v>3</v>
      </c>
      <c r="BD144" s="31" t="s">
        <v>190</v>
      </c>
      <c r="BE144" s="7"/>
      <c r="BF144" s="7"/>
      <c r="BG144" s="72">
        <f t="shared" si="73"/>
        <v>6</v>
      </c>
    </row>
    <row r="145" spans="1:59" ht="102" customHeight="1">
      <c r="A145" s="65" t="s">
        <v>1441</v>
      </c>
      <c r="B145" s="10" t="s">
        <v>175</v>
      </c>
      <c r="C145" s="10" t="s">
        <v>1442</v>
      </c>
      <c r="D145" s="10" t="s">
        <v>16</v>
      </c>
      <c r="E145" s="24">
        <v>24264100</v>
      </c>
      <c r="F145" s="10" t="s">
        <v>249</v>
      </c>
      <c r="G145" s="24">
        <v>41959758</v>
      </c>
      <c r="H145" s="10" t="s">
        <v>17</v>
      </c>
      <c r="I145" s="10" t="s">
        <v>17</v>
      </c>
      <c r="J145" s="10">
        <v>3144902143</v>
      </c>
      <c r="K145" s="26" t="s">
        <v>1055</v>
      </c>
      <c r="L145" s="10" t="s">
        <v>141</v>
      </c>
      <c r="M145" s="11">
        <v>45460</v>
      </c>
      <c r="N145" s="10" t="s">
        <v>1443</v>
      </c>
      <c r="O145" s="10" t="s">
        <v>1444</v>
      </c>
      <c r="P145" s="24">
        <v>51942548</v>
      </c>
      <c r="Q145" s="10" t="s">
        <v>1445</v>
      </c>
      <c r="R145" s="10" t="s">
        <v>17</v>
      </c>
      <c r="S145" s="10">
        <v>1231</v>
      </c>
      <c r="T145" s="11">
        <v>45435</v>
      </c>
      <c r="U145" s="10">
        <v>3810</v>
      </c>
      <c r="V145" s="11">
        <v>45460</v>
      </c>
      <c r="W145" s="10" t="s">
        <v>1446</v>
      </c>
      <c r="X145" s="10" t="s">
        <v>161</v>
      </c>
      <c r="Y145" s="10" t="s">
        <v>17</v>
      </c>
      <c r="Z145" s="10" t="s">
        <v>17</v>
      </c>
      <c r="AA145" s="10" t="s">
        <v>17</v>
      </c>
      <c r="AB145" s="68">
        <v>45460</v>
      </c>
      <c r="AC145" s="68">
        <v>45489</v>
      </c>
      <c r="AD145" s="10">
        <v>0</v>
      </c>
      <c r="AE145" s="10" t="s">
        <v>17</v>
      </c>
      <c r="AF145" s="10" t="s">
        <v>17</v>
      </c>
      <c r="AG145" s="10" t="s">
        <v>17</v>
      </c>
      <c r="AH145" s="10" t="s">
        <v>17</v>
      </c>
      <c r="AI145" s="10" t="s">
        <v>17</v>
      </c>
      <c r="AJ145" s="10" t="s">
        <v>17</v>
      </c>
      <c r="AK145" s="10" t="s">
        <v>17</v>
      </c>
      <c r="AL145" s="10" t="s">
        <v>17</v>
      </c>
      <c r="AM145" s="10" t="s">
        <v>17</v>
      </c>
      <c r="AN145" s="10" t="s">
        <v>17</v>
      </c>
      <c r="AO145" s="10" t="s">
        <v>17</v>
      </c>
      <c r="AP145" s="10">
        <v>0</v>
      </c>
      <c r="AQ145" s="10">
        <v>0</v>
      </c>
      <c r="AR145" s="10">
        <v>0</v>
      </c>
      <c r="AS145" s="10">
        <v>0</v>
      </c>
      <c r="AT145" s="24">
        <f t="shared" si="56"/>
        <v>24264100</v>
      </c>
      <c r="AU145" s="10" t="s">
        <v>335</v>
      </c>
      <c r="AV145" s="60">
        <v>45471</v>
      </c>
      <c r="AW145" s="10">
        <f t="shared" si="74"/>
        <v>10</v>
      </c>
      <c r="AX145" s="10" t="s">
        <v>312</v>
      </c>
      <c r="AY145" s="38">
        <v>45489</v>
      </c>
      <c r="AZ145" s="1" t="s">
        <v>13</v>
      </c>
      <c r="BA145" s="1" t="s">
        <v>56</v>
      </c>
      <c r="BB145" s="38">
        <v>45461</v>
      </c>
      <c r="BC145" s="70">
        <f t="shared" si="75"/>
        <v>2</v>
      </c>
      <c r="BD145" s="1" t="s">
        <v>1146</v>
      </c>
      <c r="BE145" s="7"/>
      <c r="BF145" s="7"/>
      <c r="BG145" s="72"/>
    </row>
    <row r="146" spans="1:59" ht="102" customHeight="1">
      <c r="A146" s="65" t="s">
        <v>1447</v>
      </c>
      <c r="B146" s="10" t="s">
        <v>175</v>
      </c>
      <c r="C146" s="10" t="s">
        <v>1448</v>
      </c>
      <c r="D146" s="10" t="s">
        <v>16</v>
      </c>
      <c r="E146" s="24">
        <v>2100000</v>
      </c>
      <c r="F146" s="10" t="s">
        <v>215</v>
      </c>
      <c r="G146" s="10" t="s">
        <v>188</v>
      </c>
      <c r="H146" s="10" t="s">
        <v>332</v>
      </c>
      <c r="I146" s="24">
        <v>17345902</v>
      </c>
      <c r="J146" s="10" t="s">
        <v>977</v>
      </c>
      <c r="K146" s="26" t="s">
        <v>189</v>
      </c>
      <c r="L146" s="10" t="s">
        <v>141</v>
      </c>
      <c r="M146" s="11">
        <v>45460</v>
      </c>
      <c r="N146" s="10" t="s">
        <v>20</v>
      </c>
      <c r="O146" s="10" t="s">
        <v>1449</v>
      </c>
      <c r="P146" s="67">
        <v>17413048</v>
      </c>
      <c r="Q146" s="10" t="s">
        <v>1049</v>
      </c>
      <c r="R146" s="10" t="s">
        <v>17</v>
      </c>
      <c r="S146" s="10">
        <v>1321</v>
      </c>
      <c r="T146" s="11">
        <v>45448</v>
      </c>
      <c r="U146" s="10">
        <v>3808</v>
      </c>
      <c r="V146" s="11">
        <v>45460</v>
      </c>
      <c r="W146" s="10" t="s">
        <v>620</v>
      </c>
      <c r="X146" s="10" t="s">
        <v>154</v>
      </c>
      <c r="Y146" s="10" t="s">
        <v>17</v>
      </c>
      <c r="Z146" s="10" t="s">
        <v>17</v>
      </c>
      <c r="AA146" s="10" t="s">
        <v>17</v>
      </c>
      <c r="AB146" s="68">
        <v>45460</v>
      </c>
      <c r="AC146" s="68">
        <v>45489</v>
      </c>
      <c r="AD146" s="10">
        <v>0</v>
      </c>
      <c r="AE146" s="10" t="s">
        <v>17</v>
      </c>
      <c r="AF146" s="10" t="s">
        <v>17</v>
      </c>
      <c r="AG146" s="10" t="s">
        <v>17</v>
      </c>
      <c r="AH146" s="10" t="s">
        <v>17</v>
      </c>
      <c r="AI146" s="10" t="s">
        <v>17</v>
      </c>
      <c r="AJ146" s="10" t="s">
        <v>17</v>
      </c>
      <c r="AK146" s="10" t="s">
        <v>17</v>
      </c>
      <c r="AL146" s="10" t="s">
        <v>17</v>
      </c>
      <c r="AM146" s="10" t="s">
        <v>17</v>
      </c>
      <c r="AN146" s="10" t="s">
        <v>17</v>
      </c>
      <c r="AO146" s="10" t="s">
        <v>17</v>
      </c>
      <c r="AP146" s="10">
        <v>0</v>
      </c>
      <c r="AQ146" s="10">
        <v>0</v>
      </c>
      <c r="AR146" s="10">
        <v>0</v>
      </c>
      <c r="AS146" s="24">
        <f t="shared" ref="AS146:AS148" si="76">AP146+AQ146+AR146</f>
        <v>0</v>
      </c>
      <c r="AT146" s="24">
        <f t="shared" si="56"/>
        <v>2100000</v>
      </c>
      <c r="AU146" s="10" t="s">
        <v>138</v>
      </c>
      <c r="AV146" s="60">
        <v>45469</v>
      </c>
      <c r="AW146" s="10">
        <f t="shared" si="74"/>
        <v>8</v>
      </c>
      <c r="AX146" s="10" t="s">
        <v>312</v>
      </c>
      <c r="AY146" s="38">
        <v>45483</v>
      </c>
      <c r="AZ146" s="1" t="s">
        <v>13</v>
      </c>
      <c r="BA146" s="1" t="s">
        <v>56</v>
      </c>
      <c r="BB146" s="38">
        <v>45463</v>
      </c>
      <c r="BC146" s="70">
        <f t="shared" si="75"/>
        <v>4</v>
      </c>
      <c r="BD146" s="1"/>
      <c r="BE146" s="7"/>
      <c r="BF146" s="7"/>
      <c r="BG146" s="72">
        <f t="shared" ref="BG146:BG148" si="77">IF(M146="","-",MONTH($M146))</f>
        <v>6</v>
      </c>
    </row>
    <row r="147" spans="1:59" ht="120" customHeight="1">
      <c r="A147" s="160" t="s">
        <v>1450</v>
      </c>
      <c r="B147" s="10" t="s">
        <v>175</v>
      </c>
      <c r="C147" s="10" t="s">
        <v>1920</v>
      </c>
      <c r="D147" s="10" t="s">
        <v>16</v>
      </c>
      <c r="E147" s="24">
        <v>26137390</v>
      </c>
      <c r="F147" s="10" t="s">
        <v>99</v>
      </c>
      <c r="G147" s="10" t="s">
        <v>100</v>
      </c>
      <c r="H147" s="10" t="s">
        <v>799</v>
      </c>
      <c r="I147" s="24">
        <v>51556786</v>
      </c>
      <c r="J147" s="10" t="s">
        <v>1451</v>
      </c>
      <c r="K147" s="26" t="s">
        <v>133</v>
      </c>
      <c r="L147" s="10" t="s">
        <v>45</v>
      </c>
      <c r="M147" s="11">
        <v>45463</v>
      </c>
      <c r="N147" s="10" t="s">
        <v>497</v>
      </c>
      <c r="O147" s="10" t="s">
        <v>1332</v>
      </c>
      <c r="P147" s="67">
        <v>43547677</v>
      </c>
      <c r="Q147" s="10" t="s">
        <v>498</v>
      </c>
      <c r="R147" s="10" t="s">
        <v>17</v>
      </c>
      <c r="S147" s="10">
        <v>1126</v>
      </c>
      <c r="T147" s="11">
        <v>45427</v>
      </c>
      <c r="U147" s="10">
        <v>3844</v>
      </c>
      <c r="V147" s="11">
        <v>45463</v>
      </c>
      <c r="W147" s="10" t="s">
        <v>963</v>
      </c>
      <c r="X147" s="10" t="s">
        <v>1264</v>
      </c>
      <c r="Y147" s="10" t="s">
        <v>17</v>
      </c>
      <c r="Z147" s="10" t="s">
        <v>17</v>
      </c>
      <c r="AA147" s="10" t="s">
        <v>17</v>
      </c>
      <c r="AB147" s="68">
        <v>45463</v>
      </c>
      <c r="AC147" s="68">
        <v>45523</v>
      </c>
      <c r="AD147" s="10">
        <f t="shared" ref="AD147:AD153" ca="1" si="78">IF(AC147="","",AC147-TODAY())</f>
        <v>-721</v>
      </c>
      <c r="AE147" s="10" t="s">
        <v>17</v>
      </c>
      <c r="AF147" s="10" t="s">
        <v>17</v>
      </c>
      <c r="AG147" s="10" t="s">
        <v>17</v>
      </c>
      <c r="AH147" s="10" t="s">
        <v>17</v>
      </c>
      <c r="AI147" s="10" t="s">
        <v>17</v>
      </c>
      <c r="AJ147" s="10" t="s">
        <v>17</v>
      </c>
      <c r="AK147" s="10" t="s">
        <v>17</v>
      </c>
      <c r="AL147" s="10" t="s">
        <v>17</v>
      </c>
      <c r="AM147" s="10" t="s">
        <v>17</v>
      </c>
      <c r="AN147" s="10" t="s">
        <v>17</v>
      </c>
      <c r="AO147" s="10" t="s">
        <v>17</v>
      </c>
      <c r="AP147" s="10">
        <v>0</v>
      </c>
      <c r="AQ147" s="10">
        <v>0</v>
      </c>
      <c r="AR147" s="10">
        <v>0</v>
      </c>
      <c r="AS147" s="24">
        <f t="shared" si="76"/>
        <v>0</v>
      </c>
      <c r="AT147" s="24">
        <f t="shared" si="56"/>
        <v>26137390</v>
      </c>
      <c r="AU147" s="10" t="s">
        <v>138</v>
      </c>
      <c r="AV147" s="60">
        <v>45504</v>
      </c>
      <c r="AW147" s="10">
        <f t="shared" si="74"/>
        <v>30</v>
      </c>
      <c r="AX147" s="10" t="s">
        <v>312</v>
      </c>
      <c r="AY147" s="31"/>
      <c r="AZ147" s="31" t="s">
        <v>95</v>
      </c>
      <c r="BA147" s="37">
        <v>45463</v>
      </c>
      <c r="BB147" s="37">
        <v>45469</v>
      </c>
      <c r="BC147" s="74">
        <f t="shared" si="75"/>
        <v>5</v>
      </c>
      <c r="BD147" s="31" t="s">
        <v>347</v>
      </c>
      <c r="BE147" s="7"/>
      <c r="BF147" s="7"/>
      <c r="BG147" s="72">
        <f t="shared" si="77"/>
        <v>6</v>
      </c>
    </row>
    <row r="148" spans="1:59" ht="51.75" customHeight="1">
      <c r="A148" s="65" t="s">
        <v>1452</v>
      </c>
      <c r="B148" s="10" t="s">
        <v>175</v>
      </c>
      <c r="C148" s="10" t="s">
        <v>1453</v>
      </c>
      <c r="D148" s="10" t="s">
        <v>43</v>
      </c>
      <c r="E148" s="24">
        <v>66318462</v>
      </c>
      <c r="F148" s="10" t="s">
        <v>1454</v>
      </c>
      <c r="G148" s="10" t="s">
        <v>1455</v>
      </c>
      <c r="H148" s="10" t="s">
        <v>1456</v>
      </c>
      <c r="I148" s="24">
        <v>52991307</v>
      </c>
      <c r="J148" s="10" t="s">
        <v>1457</v>
      </c>
      <c r="K148" s="26" t="s">
        <v>1458</v>
      </c>
      <c r="L148" s="10" t="s">
        <v>1459</v>
      </c>
      <c r="M148" s="11">
        <v>45469</v>
      </c>
      <c r="N148" s="4" t="s">
        <v>53</v>
      </c>
      <c r="O148" s="10" t="s">
        <v>421</v>
      </c>
      <c r="P148" s="67">
        <v>52518905</v>
      </c>
      <c r="Q148" s="10" t="s">
        <v>652</v>
      </c>
      <c r="R148" s="10" t="s">
        <v>17</v>
      </c>
      <c r="S148" s="10">
        <v>1416</v>
      </c>
      <c r="T148" s="11">
        <v>45462</v>
      </c>
      <c r="U148" s="10">
        <v>3877</v>
      </c>
      <c r="V148" s="11">
        <v>45469</v>
      </c>
      <c r="W148" s="10" t="s">
        <v>1351</v>
      </c>
      <c r="X148" s="10" t="s">
        <v>161</v>
      </c>
      <c r="Y148" s="10" t="s">
        <v>1461</v>
      </c>
      <c r="Z148" s="11">
        <v>45470</v>
      </c>
      <c r="AA148" s="11">
        <v>45470</v>
      </c>
      <c r="AB148" s="68">
        <v>45470</v>
      </c>
      <c r="AC148" s="68">
        <v>45634</v>
      </c>
      <c r="AD148" s="10">
        <f t="shared" ca="1" si="78"/>
        <v>-610</v>
      </c>
      <c r="AE148" s="10" t="s">
        <v>17</v>
      </c>
      <c r="AF148" s="10" t="s">
        <v>17</v>
      </c>
      <c r="AG148" s="10" t="s">
        <v>17</v>
      </c>
      <c r="AH148" s="10" t="s">
        <v>17</v>
      </c>
      <c r="AI148" s="10" t="s">
        <v>17</v>
      </c>
      <c r="AJ148" s="10" t="s">
        <v>17</v>
      </c>
      <c r="AK148" s="10" t="s">
        <v>17</v>
      </c>
      <c r="AL148" s="10" t="s">
        <v>17</v>
      </c>
      <c r="AM148" s="10" t="s">
        <v>17</v>
      </c>
      <c r="AN148" s="10" t="s">
        <v>17</v>
      </c>
      <c r="AO148" s="10" t="s">
        <v>17</v>
      </c>
      <c r="AP148" s="10">
        <v>0</v>
      </c>
      <c r="AQ148" s="10">
        <v>0</v>
      </c>
      <c r="AR148" s="10">
        <v>0</v>
      </c>
      <c r="AS148" s="24">
        <f t="shared" si="76"/>
        <v>0</v>
      </c>
      <c r="AT148" s="24">
        <f t="shared" si="56"/>
        <v>66318462</v>
      </c>
      <c r="AU148" s="10" t="s">
        <v>138</v>
      </c>
      <c r="AV148" s="161"/>
      <c r="AW148" s="10" t="str">
        <f t="shared" si="74"/>
        <v/>
      </c>
      <c r="AX148" s="10"/>
      <c r="AY148" s="10"/>
      <c r="AZ148" s="10" t="s">
        <v>95</v>
      </c>
      <c r="BA148" s="10"/>
      <c r="BB148" s="11">
        <v>45475</v>
      </c>
      <c r="BC148" s="74">
        <f t="shared" si="75"/>
        <v>5</v>
      </c>
      <c r="BD148" s="10" t="s">
        <v>1462</v>
      </c>
      <c r="BE148" s="7"/>
      <c r="BF148" s="7"/>
      <c r="BG148" s="72">
        <f t="shared" si="77"/>
        <v>6</v>
      </c>
    </row>
    <row r="149" spans="1:59" ht="68.25" customHeight="1">
      <c r="A149" s="65" t="s">
        <v>1463</v>
      </c>
      <c r="B149" s="10" t="s">
        <v>175</v>
      </c>
      <c r="C149" s="10" t="s">
        <v>1464</v>
      </c>
      <c r="D149" s="10" t="s">
        <v>43</v>
      </c>
      <c r="E149" s="24">
        <v>7200000</v>
      </c>
      <c r="F149" s="10" t="s">
        <v>1255</v>
      </c>
      <c r="G149" s="10" t="s">
        <v>1465</v>
      </c>
      <c r="H149" s="10" t="s">
        <v>1466</v>
      </c>
      <c r="I149" s="24">
        <v>1118196457</v>
      </c>
      <c r="J149" s="10" t="s">
        <v>1467</v>
      </c>
      <c r="K149" s="26" t="s">
        <v>1468</v>
      </c>
      <c r="L149" s="10" t="s">
        <v>106</v>
      </c>
      <c r="M149" s="11">
        <v>45470</v>
      </c>
      <c r="N149" s="10" t="s">
        <v>454</v>
      </c>
      <c r="O149" s="10" t="s">
        <v>62</v>
      </c>
      <c r="P149" s="67">
        <v>86057944</v>
      </c>
      <c r="Q149" s="10" t="s">
        <v>1468</v>
      </c>
      <c r="R149" s="10" t="s">
        <v>17</v>
      </c>
      <c r="S149" s="10">
        <v>1410</v>
      </c>
      <c r="T149" s="11">
        <v>45461</v>
      </c>
      <c r="U149" s="10">
        <v>3882</v>
      </c>
      <c r="V149" s="11">
        <v>45470</v>
      </c>
      <c r="W149" s="10" t="s">
        <v>1469</v>
      </c>
      <c r="X149" s="10" t="s">
        <v>161</v>
      </c>
      <c r="Y149" s="10" t="s">
        <v>1470</v>
      </c>
      <c r="Z149" s="11">
        <v>45475</v>
      </c>
      <c r="AA149" s="11">
        <v>45475</v>
      </c>
      <c r="AB149" s="68">
        <v>45475</v>
      </c>
      <c r="AC149" s="68">
        <v>45839</v>
      </c>
      <c r="AD149" s="10">
        <f t="shared" ca="1" si="78"/>
        <v>-405</v>
      </c>
      <c r="AE149" s="10" t="s">
        <v>17</v>
      </c>
      <c r="AF149" s="10" t="s">
        <v>17</v>
      </c>
      <c r="AG149" s="10" t="s">
        <v>17</v>
      </c>
      <c r="AH149" s="10" t="s">
        <v>17</v>
      </c>
      <c r="AI149" s="10" t="s">
        <v>17</v>
      </c>
      <c r="AJ149" s="10" t="s">
        <v>17</v>
      </c>
      <c r="AK149" s="10" t="s">
        <v>17</v>
      </c>
      <c r="AL149" s="10" t="s">
        <v>17</v>
      </c>
      <c r="AM149" s="10" t="s">
        <v>17</v>
      </c>
      <c r="AN149" s="10" t="s">
        <v>17</v>
      </c>
      <c r="AO149" s="10" t="s">
        <v>17</v>
      </c>
      <c r="AP149" s="10">
        <v>0</v>
      </c>
      <c r="AQ149" s="10">
        <v>0</v>
      </c>
      <c r="AR149" s="10">
        <v>0</v>
      </c>
      <c r="AS149" s="10">
        <v>0</v>
      </c>
      <c r="AT149" s="24">
        <f t="shared" si="56"/>
        <v>7200000</v>
      </c>
      <c r="AU149" s="10" t="s">
        <v>335</v>
      </c>
      <c r="AV149" s="60">
        <v>45510</v>
      </c>
      <c r="AW149" s="10">
        <f t="shared" si="74"/>
        <v>26</v>
      </c>
      <c r="AX149" s="10" t="s">
        <v>294</v>
      </c>
      <c r="AY149" s="10"/>
      <c r="AZ149" s="10" t="s">
        <v>95</v>
      </c>
      <c r="BA149" s="10" t="s">
        <v>347</v>
      </c>
      <c r="BB149" s="11">
        <v>45482</v>
      </c>
      <c r="BC149" s="74">
        <f t="shared" si="75"/>
        <v>9</v>
      </c>
      <c r="BD149" s="10" t="s">
        <v>347</v>
      </c>
      <c r="BE149" s="7"/>
      <c r="BF149" s="7"/>
      <c r="BG149" s="72"/>
    </row>
    <row r="150" spans="1:59" ht="101.25" customHeight="1">
      <c r="A150" s="65" t="s">
        <v>1471</v>
      </c>
      <c r="B150" s="10" t="s">
        <v>175</v>
      </c>
      <c r="C150" s="10" t="s">
        <v>1472</v>
      </c>
      <c r="D150" s="10" t="s">
        <v>145</v>
      </c>
      <c r="E150" s="24">
        <v>129500000</v>
      </c>
      <c r="F150" s="10" t="s">
        <v>1473</v>
      </c>
      <c r="G150" s="10" t="s">
        <v>1474</v>
      </c>
      <c r="H150" s="10" t="s">
        <v>1475</v>
      </c>
      <c r="I150" s="24">
        <v>1121818648</v>
      </c>
      <c r="J150" s="10" t="s">
        <v>1476</v>
      </c>
      <c r="K150" s="26" t="s">
        <v>212</v>
      </c>
      <c r="L150" s="10" t="s">
        <v>46</v>
      </c>
      <c r="M150" s="11">
        <v>45471</v>
      </c>
      <c r="N150" s="10" t="s">
        <v>1921</v>
      </c>
      <c r="O150" s="10" t="s">
        <v>1477</v>
      </c>
      <c r="P150" s="67" t="s">
        <v>1478</v>
      </c>
      <c r="Q150" s="10" t="s">
        <v>1479</v>
      </c>
      <c r="R150" s="10" t="s">
        <v>17</v>
      </c>
      <c r="S150" s="10">
        <v>1399</v>
      </c>
      <c r="T150" s="11">
        <v>45461</v>
      </c>
      <c r="U150" s="10">
        <v>3912</v>
      </c>
      <c r="V150" s="11">
        <v>45471</v>
      </c>
      <c r="W150" s="10" t="s">
        <v>1480</v>
      </c>
      <c r="X150" s="10" t="s">
        <v>161</v>
      </c>
      <c r="Y150" s="10" t="s">
        <v>1481</v>
      </c>
      <c r="Z150" s="11">
        <v>45475</v>
      </c>
      <c r="AA150" s="11">
        <v>45475</v>
      </c>
      <c r="AB150" s="68">
        <v>45475</v>
      </c>
      <c r="AC150" s="68">
        <v>45658</v>
      </c>
      <c r="AD150" s="10">
        <f t="shared" ca="1" si="78"/>
        <v>-586</v>
      </c>
      <c r="AE150" s="10" t="s">
        <v>17</v>
      </c>
      <c r="AF150" s="10" t="s">
        <v>17</v>
      </c>
      <c r="AG150" s="10" t="s">
        <v>17</v>
      </c>
      <c r="AH150" s="10" t="s">
        <v>17</v>
      </c>
      <c r="AI150" s="10" t="s">
        <v>17</v>
      </c>
      <c r="AJ150" s="10" t="s">
        <v>17</v>
      </c>
      <c r="AK150" s="10" t="s">
        <v>17</v>
      </c>
      <c r="AL150" s="10" t="s">
        <v>17</v>
      </c>
      <c r="AM150" s="10" t="s">
        <v>17</v>
      </c>
      <c r="AN150" s="10" t="s">
        <v>17</v>
      </c>
      <c r="AO150" s="10" t="s">
        <v>17</v>
      </c>
      <c r="AP150" s="10">
        <v>0</v>
      </c>
      <c r="AQ150" s="10">
        <v>0</v>
      </c>
      <c r="AR150" s="10">
        <v>0</v>
      </c>
      <c r="AS150" s="24">
        <v>0</v>
      </c>
      <c r="AT150" s="24">
        <f t="shared" si="56"/>
        <v>129500000</v>
      </c>
      <c r="AU150" s="10" t="s">
        <v>293</v>
      </c>
      <c r="AV150" s="60">
        <v>45484</v>
      </c>
      <c r="AW150" s="10">
        <f t="shared" si="74"/>
        <v>8</v>
      </c>
      <c r="AX150" s="10" t="s">
        <v>294</v>
      </c>
      <c r="AY150" s="10"/>
      <c r="AZ150" s="10" t="s">
        <v>95</v>
      </c>
      <c r="BA150" s="10" t="s">
        <v>347</v>
      </c>
      <c r="BB150" s="11">
        <v>45478</v>
      </c>
      <c r="BC150" s="74">
        <f t="shared" si="75"/>
        <v>6</v>
      </c>
      <c r="BD150" s="10" t="s">
        <v>347</v>
      </c>
      <c r="BE150" s="7"/>
      <c r="BF150" s="7"/>
      <c r="BG150" s="72"/>
    </row>
    <row r="151" spans="1:59" ht="68.25" customHeight="1">
      <c r="A151" s="65" t="s">
        <v>1482</v>
      </c>
      <c r="B151" s="10" t="s">
        <v>173</v>
      </c>
      <c r="C151" s="10" t="s">
        <v>1483</v>
      </c>
      <c r="D151" s="10" t="s">
        <v>31</v>
      </c>
      <c r="E151" s="24">
        <v>263352548</v>
      </c>
      <c r="F151" s="10" t="s">
        <v>899</v>
      </c>
      <c r="G151" s="10" t="s">
        <v>1484</v>
      </c>
      <c r="H151" s="10" t="s">
        <v>901</v>
      </c>
      <c r="I151" s="24">
        <v>86072852</v>
      </c>
      <c r="J151" s="10">
        <v>3103238653</v>
      </c>
      <c r="K151" s="26" t="s">
        <v>903</v>
      </c>
      <c r="L151" s="10" t="s">
        <v>28</v>
      </c>
      <c r="M151" s="11">
        <v>45471</v>
      </c>
      <c r="N151" s="10" t="s">
        <v>548</v>
      </c>
      <c r="O151" s="10" t="s">
        <v>297</v>
      </c>
      <c r="P151" s="67">
        <v>17346234</v>
      </c>
      <c r="Q151" s="10" t="s">
        <v>298</v>
      </c>
      <c r="R151" s="10" t="s">
        <v>1485</v>
      </c>
      <c r="S151" s="10">
        <v>1238</v>
      </c>
      <c r="T151" s="11">
        <v>45436</v>
      </c>
      <c r="U151" s="10">
        <v>3920</v>
      </c>
      <c r="V151" s="11">
        <v>45471</v>
      </c>
      <c r="W151" s="10" t="s">
        <v>1486</v>
      </c>
      <c r="X151" s="10" t="s">
        <v>161</v>
      </c>
      <c r="Y151" s="10" t="s">
        <v>1487</v>
      </c>
      <c r="Z151" s="11">
        <v>45481</v>
      </c>
      <c r="AA151" s="11">
        <v>45481</v>
      </c>
      <c r="AB151" s="68">
        <v>45481</v>
      </c>
      <c r="AC151" s="68">
        <v>45603</v>
      </c>
      <c r="AD151" s="10">
        <f t="shared" ca="1" si="78"/>
        <v>-641</v>
      </c>
      <c r="AE151" s="10" t="s">
        <v>17</v>
      </c>
      <c r="AF151" s="10" t="s">
        <v>17</v>
      </c>
      <c r="AG151" s="10" t="s">
        <v>17</v>
      </c>
      <c r="AH151" s="10" t="s">
        <v>17</v>
      </c>
      <c r="AI151" s="10" t="s">
        <v>17</v>
      </c>
      <c r="AJ151" s="10" t="s">
        <v>17</v>
      </c>
      <c r="AK151" s="10" t="s">
        <v>17</v>
      </c>
      <c r="AL151" s="10" t="s">
        <v>17</v>
      </c>
      <c r="AM151" s="10" t="s">
        <v>17</v>
      </c>
      <c r="AN151" s="10" t="s">
        <v>17</v>
      </c>
      <c r="AO151" s="10" t="s">
        <v>17</v>
      </c>
      <c r="AP151" s="10">
        <v>0</v>
      </c>
      <c r="AQ151" s="10">
        <v>0</v>
      </c>
      <c r="AR151" s="10">
        <v>0</v>
      </c>
      <c r="AS151" s="24">
        <v>0</v>
      </c>
      <c r="AT151" s="24">
        <f t="shared" si="56"/>
        <v>263352548</v>
      </c>
      <c r="AU151" s="10" t="s">
        <v>293</v>
      </c>
      <c r="AV151" s="60">
        <v>45490</v>
      </c>
      <c r="AW151" s="10">
        <f t="shared" si="74"/>
        <v>8</v>
      </c>
      <c r="AX151" s="10" t="s">
        <v>294</v>
      </c>
      <c r="AY151" s="10"/>
      <c r="AZ151" s="10" t="s">
        <v>95</v>
      </c>
      <c r="BA151" s="10"/>
      <c r="BB151" s="11">
        <v>45482</v>
      </c>
      <c r="BC151" s="74">
        <f t="shared" si="75"/>
        <v>8</v>
      </c>
      <c r="BD151" s="10" t="s">
        <v>347</v>
      </c>
      <c r="BE151" s="7"/>
      <c r="BF151" s="7"/>
      <c r="BG151" s="72"/>
    </row>
    <row r="152" spans="1:59" ht="72" customHeight="1">
      <c r="A152" s="65" t="s">
        <v>1488</v>
      </c>
      <c r="B152" s="10" t="s">
        <v>175</v>
      </c>
      <c r="C152" s="10" t="s">
        <v>1489</v>
      </c>
      <c r="D152" s="10" t="s">
        <v>16</v>
      </c>
      <c r="E152" s="24">
        <v>7824250</v>
      </c>
      <c r="F152" s="10" t="s">
        <v>910</v>
      </c>
      <c r="G152" s="10" t="s">
        <v>1490</v>
      </c>
      <c r="H152" s="10" t="s">
        <v>1491</v>
      </c>
      <c r="I152" s="24">
        <v>1121931635</v>
      </c>
      <c r="J152" s="10" t="s">
        <v>1492</v>
      </c>
      <c r="K152" s="26" t="s">
        <v>1493</v>
      </c>
      <c r="L152" s="10" t="s">
        <v>45</v>
      </c>
      <c r="M152" s="11">
        <v>45475</v>
      </c>
      <c r="N152" s="10" t="s">
        <v>1494</v>
      </c>
      <c r="O152" s="10" t="s">
        <v>699</v>
      </c>
      <c r="P152" s="67">
        <v>52518173</v>
      </c>
      <c r="Q152" s="10" t="s">
        <v>700</v>
      </c>
      <c r="R152" s="10" t="s">
        <v>17</v>
      </c>
      <c r="S152" s="10">
        <v>1440</v>
      </c>
      <c r="T152" s="10" t="s">
        <v>1495</v>
      </c>
      <c r="U152" s="4">
        <v>3924</v>
      </c>
      <c r="V152" s="6">
        <v>45475</v>
      </c>
      <c r="W152" s="10" t="s">
        <v>1496</v>
      </c>
      <c r="X152" s="10" t="s">
        <v>161</v>
      </c>
      <c r="Y152" s="10" t="s">
        <v>17</v>
      </c>
      <c r="Z152" s="10" t="s">
        <v>17</v>
      </c>
      <c r="AA152" s="10" t="s">
        <v>17</v>
      </c>
      <c r="AB152" s="73">
        <v>45475</v>
      </c>
      <c r="AC152" s="73">
        <v>45536</v>
      </c>
      <c r="AD152" s="10">
        <f t="shared" ca="1" si="78"/>
        <v>-708</v>
      </c>
      <c r="AE152" s="10" t="s">
        <v>17</v>
      </c>
      <c r="AF152" s="10" t="s">
        <v>17</v>
      </c>
      <c r="AG152" s="10" t="s">
        <v>17</v>
      </c>
      <c r="AH152" s="10" t="s">
        <v>17</v>
      </c>
      <c r="AI152" s="10" t="s">
        <v>17</v>
      </c>
      <c r="AJ152" s="10" t="s">
        <v>17</v>
      </c>
      <c r="AK152" s="10" t="s">
        <v>17</v>
      </c>
      <c r="AL152" s="10" t="s">
        <v>17</v>
      </c>
      <c r="AM152" s="10" t="s">
        <v>17</v>
      </c>
      <c r="AN152" s="10" t="s">
        <v>17</v>
      </c>
      <c r="AO152" s="10" t="s">
        <v>17</v>
      </c>
      <c r="AP152" s="10">
        <v>0</v>
      </c>
      <c r="AQ152" s="10">
        <v>0</v>
      </c>
      <c r="AR152" s="10">
        <v>0</v>
      </c>
      <c r="AS152" s="24">
        <f t="shared" ref="AS152:AS153" si="79">AP152+AQ152+AR152</f>
        <v>0</v>
      </c>
      <c r="AT152" s="24">
        <f t="shared" si="56"/>
        <v>7824250</v>
      </c>
      <c r="AU152" s="10" t="s">
        <v>248</v>
      </c>
      <c r="AV152" s="60">
        <v>45482</v>
      </c>
      <c r="AW152" s="10">
        <f t="shared" si="74"/>
        <v>6</v>
      </c>
      <c r="AX152" s="10" t="s">
        <v>312</v>
      </c>
      <c r="AY152" s="10"/>
      <c r="AZ152" s="10" t="s">
        <v>95</v>
      </c>
      <c r="BA152" s="10" t="s">
        <v>1786</v>
      </c>
      <c r="BB152" s="11">
        <v>45475</v>
      </c>
      <c r="BC152" s="74">
        <f t="shared" si="75"/>
        <v>1</v>
      </c>
      <c r="BD152" s="10" t="s">
        <v>190</v>
      </c>
      <c r="BE152" s="7"/>
      <c r="BF152" s="7"/>
      <c r="BG152" s="72">
        <f t="shared" ref="BG152:BG153" si="80">IF(M152="","-",MONTH($M152))</f>
        <v>7</v>
      </c>
    </row>
    <row r="153" spans="1:59" ht="107.25" customHeight="1">
      <c r="A153" s="65" t="s">
        <v>1497</v>
      </c>
      <c r="B153" s="10" t="s">
        <v>173</v>
      </c>
      <c r="C153" s="10" t="s">
        <v>1498</v>
      </c>
      <c r="D153" s="10" t="s">
        <v>31</v>
      </c>
      <c r="E153" s="24">
        <v>1522189615</v>
      </c>
      <c r="F153" s="10" t="s">
        <v>1499</v>
      </c>
      <c r="G153" s="10" t="s">
        <v>1500</v>
      </c>
      <c r="H153" s="10" t="s">
        <v>1501</v>
      </c>
      <c r="I153" s="24">
        <v>1121907423</v>
      </c>
      <c r="J153" s="10">
        <v>3134313436</v>
      </c>
      <c r="K153" s="26" t="s">
        <v>1502</v>
      </c>
      <c r="L153" s="10" t="s">
        <v>44</v>
      </c>
      <c r="M153" s="11">
        <v>45481</v>
      </c>
      <c r="N153" s="10" t="s">
        <v>548</v>
      </c>
      <c r="O153" s="10" t="s">
        <v>549</v>
      </c>
      <c r="P153" s="67">
        <v>17346234</v>
      </c>
      <c r="Q153" s="10" t="s">
        <v>298</v>
      </c>
      <c r="R153" s="10" t="s">
        <v>1503</v>
      </c>
      <c r="S153" s="10">
        <v>1315</v>
      </c>
      <c r="T153" s="11">
        <v>45443</v>
      </c>
      <c r="U153" s="10">
        <v>4006</v>
      </c>
      <c r="V153" s="11">
        <v>45481</v>
      </c>
      <c r="W153" s="10" t="s">
        <v>1922</v>
      </c>
      <c r="X153" s="10" t="s">
        <v>161</v>
      </c>
      <c r="Y153" s="4" t="s">
        <v>1504</v>
      </c>
      <c r="Z153" s="6">
        <v>45485</v>
      </c>
      <c r="AA153" s="6">
        <v>45491</v>
      </c>
      <c r="AB153" s="68">
        <v>45491</v>
      </c>
      <c r="AC153" s="68">
        <v>45674</v>
      </c>
      <c r="AD153" s="10">
        <f t="shared" ca="1" si="78"/>
        <v>-570</v>
      </c>
      <c r="AE153" s="10" t="s">
        <v>17</v>
      </c>
      <c r="AF153" s="10" t="s">
        <v>17</v>
      </c>
      <c r="AG153" s="10" t="s">
        <v>17</v>
      </c>
      <c r="AH153" s="10" t="s">
        <v>17</v>
      </c>
      <c r="AI153" s="10" t="s">
        <v>17</v>
      </c>
      <c r="AJ153" s="10" t="s">
        <v>17</v>
      </c>
      <c r="AK153" s="10" t="s">
        <v>17</v>
      </c>
      <c r="AL153" s="10" t="s">
        <v>17</v>
      </c>
      <c r="AM153" s="10" t="s">
        <v>17</v>
      </c>
      <c r="AN153" s="10" t="s">
        <v>17</v>
      </c>
      <c r="AO153" s="10" t="s">
        <v>17</v>
      </c>
      <c r="AP153" s="10">
        <v>0</v>
      </c>
      <c r="AQ153" s="10">
        <v>0</v>
      </c>
      <c r="AR153" s="10">
        <v>0</v>
      </c>
      <c r="AS153" s="24">
        <f t="shared" si="79"/>
        <v>0</v>
      </c>
      <c r="AT153" s="24">
        <f t="shared" si="56"/>
        <v>1522189615</v>
      </c>
      <c r="AU153" s="10" t="s">
        <v>248</v>
      </c>
      <c r="AV153" s="6">
        <v>45513</v>
      </c>
      <c r="AW153" s="10">
        <f t="shared" si="74"/>
        <v>17</v>
      </c>
      <c r="AX153" s="10" t="s">
        <v>294</v>
      </c>
      <c r="AY153" s="10" t="s">
        <v>17</v>
      </c>
      <c r="AZ153" s="10" t="s">
        <v>95</v>
      </c>
      <c r="BA153" s="10" t="s">
        <v>1786</v>
      </c>
      <c r="BB153" s="11">
        <v>45482</v>
      </c>
      <c r="BC153" s="74">
        <f t="shared" si="75"/>
        <v>2</v>
      </c>
      <c r="BD153" s="10" t="s">
        <v>190</v>
      </c>
      <c r="BE153" s="7"/>
      <c r="BF153" s="7"/>
      <c r="BG153" s="72">
        <f t="shared" si="80"/>
        <v>7</v>
      </c>
    </row>
    <row r="154" spans="1:59" ht="195" customHeight="1">
      <c r="A154" s="65" t="s">
        <v>1505</v>
      </c>
      <c r="B154" s="10" t="s">
        <v>175</v>
      </c>
      <c r="C154" s="10" t="s">
        <v>1506</v>
      </c>
      <c r="D154" s="10" t="s">
        <v>392</v>
      </c>
      <c r="E154" s="24" t="s">
        <v>64</v>
      </c>
      <c r="F154" s="10" t="s">
        <v>1507</v>
      </c>
      <c r="G154" s="10" t="s">
        <v>1508</v>
      </c>
      <c r="H154" s="10" t="s">
        <v>17</v>
      </c>
      <c r="I154" s="24" t="s">
        <v>17</v>
      </c>
      <c r="J154" s="10" t="s">
        <v>1509</v>
      </c>
      <c r="K154" s="26" t="s">
        <v>1510</v>
      </c>
      <c r="L154" s="10" t="s">
        <v>420</v>
      </c>
      <c r="M154" s="11">
        <v>45482</v>
      </c>
      <c r="N154" s="4" t="s">
        <v>53</v>
      </c>
      <c r="O154" s="10" t="s">
        <v>421</v>
      </c>
      <c r="P154" s="67">
        <v>52518905</v>
      </c>
      <c r="Q154" s="165" t="s">
        <v>652</v>
      </c>
      <c r="R154" s="10" t="s">
        <v>17</v>
      </c>
      <c r="S154" s="10" t="s">
        <v>17</v>
      </c>
      <c r="T154" s="10" t="s">
        <v>17</v>
      </c>
      <c r="U154" s="10" t="s">
        <v>17</v>
      </c>
      <c r="V154" s="10" t="s">
        <v>17</v>
      </c>
      <c r="W154" s="10" t="s">
        <v>17</v>
      </c>
      <c r="X154" s="10" t="s">
        <v>17</v>
      </c>
      <c r="Y154" s="4" t="s">
        <v>17</v>
      </c>
      <c r="Z154" s="4" t="s">
        <v>17</v>
      </c>
      <c r="AA154" s="4" t="s">
        <v>17</v>
      </c>
      <c r="AB154" s="76" t="s">
        <v>17</v>
      </c>
      <c r="AC154" s="76" t="s">
        <v>17</v>
      </c>
      <c r="AD154" s="10">
        <v>0</v>
      </c>
      <c r="AE154" s="10" t="s">
        <v>17</v>
      </c>
      <c r="AF154" s="10" t="s">
        <v>17</v>
      </c>
      <c r="AG154" s="10" t="s">
        <v>17</v>
      </c>
      <c r="AH154" s="10" t="s">
        <v>17</v>
      </c>
      <c r="AI154" s="10" t="s">
        <v>17</v>
      </c>
      <c r="AJ154" s="10" t="s">
        <v>17</v>
      </c>
      <c r="AK154" s="10" t="s">
        <v>17</v>
      </c>
      <c r="AL154" s="10" t="s">
        <v>17</v>
      </c>
      <c r="AM154" s="10" t="s">
        <v>17</v>
      </c>
      <c r="AN154" s="10" t="s">
        <v>17</v>
      </c>
      <c r="AO154" s="10" t="s">
        <v>17</v>
      </c>
      <c r="AP154" s="10">
        <v>0</v>
      </c>
      <c r="AQ154" s="10">
        <v>0</v>
      </c>
      <c r="AR154" s="10">
        <v>0</v>
      </c>
      <c r="AS154" s="10">
        <v>0</v>
      </c>
      <c r="AT154" s="24">
        <v>0</v>
      </c>
      <c r="AU154" s="10" t="s">
        <v>248</v>
      </c>
      <c r="AV154" s="11">
        <v>45510</v>
      </c>
      <c r="AW154" s="10" t="e">
        <f t="shared" si="74"/>
        <v>#VALUE!</v>
      </c>
      <c r="AX154" s="10" t="s">
        <v>294</v>
      </c>
      <c r="AY154" s="10"/>
      <c r="AZ154" s="10" t="s">
        <v>95</v>
      </c>
      <c r="BA154" s="10"/>
      <c r="BB154" s="10" t="s">
        <v>17</v>
      </c>
      <c r="BC154" s="74"/>
      <c r="BD154" s="10" t="s">
        <v>111</v>
      </c>
      <c r="BE154" s="7"/>
      <c r="BF154" s="7"/>
      <c r="BG154" s="72"/>
    </row>
    <row r="155" spans="1:59" ht="120" customHeight="1">
      <c r="A155" s="65" t="s">
        <v>1520</v>
      </c>
      <c r="B155" s="10" t="s">
        <v>175</v>
      </c>
      <c r="C155" s="10" t="s">
        <v>1521</v>
      </c>
      <c r="D155" s="10" t="s">
        <v>16</v>
      </c>
      <c r="E155" s="24">
        <v>192062640</v>
      </c>
      <c r="F155" s="10" t="s">
        <v>1427</v>
      </c>
      <c r="G155" s="10" t="s">
        <v>1522</v>
      </c>
      <c r="H155" s="10" t="s">
        <v>1428</v>
      </c>
      <c r="I155" s="24">
        <v>51570233</v>
      </c>
      <c r="J155" s="10" t="s">
        <v>1523</v>
      </c>
      <c r="K155" s="26" t="s">
        <v>1524</v>
      </c>
      <c r="L155" s="10" t="s">
        <v>141</v>
      </c>
      <c r="M155" s="11">
        <v>45485</v>
      </c>
      <c r="N155" s="10" t="s">
        <v>454</v>
      </c>
      <c r="O155" s="10" t="s">
        <v>62</v>
      </c>
      <c r="P155" s="67">
        <v>86057944</v>
      </c>
      <c r="Q155" s="10" t="s">
        <v>1524</v>
      </c>
      <c r="R155" s="10" t="s">
        <v>17</v>
      </c>
      <c r="S155" s="10">
        <v>1497</v>
      </c>
      <c r="T155" s="11">
        <v>45477</v>
      </c>
      <c r="U155" s="10">
        <v>4030</v>
      </c>
      <c r="V155" s="11">
        <v>45485</v>
      </c>
      <c r="W155" s="10" t="s">
        <v>889</v>
      </c>
      <c r="X155" s="10" t="s">
        <v>161</v>
      </c>
      <c r="Y155" s="10" t="s">
        <v>1525</v>
      </c>
      <c r="Z155" s="11">
        <v>45489</v>
      </c>
      <c r="AA155" s="11">
        <v>45489</v>
      </c>
      <c r="AB155" s="68">
        <v>45489</v>
      </c>
      <c r="AC155" s="68">
        <v>45519</v>
      </c>
      <c r="AD155" s="10">
        <f t="shared" ref="AD155:AD178" ca="1" si="81">IF(AC155="","",AC155-TODAY())</f>
        <v>-725</v>
      </c>
      <c r="AE155" s="10" t="s">
        <v>17</v>
      </c>
      <c r="AF155" s="10" t="s">
        <v>17</v>
      </c>
      <c r="AG155" s="10" t="s">
        <v>17</v>
      </c>
      <c r="AH155" s="10" t="s">
        <v>17</v>
      </c>
      <c r="AI155" s="10" t="s">
        <v>17</v>
      </c>
      <c r="AJ155" s="10" t="s">
        <v>17</v>
      </c>
      <c r="AK155" s="10" t="s">
        <v>17</v>
      </c>
      <c r="AL155" s="10" t="s">
        <v>17</v>
      </c>
      <c r="AM155" s="10" t="s">
        <v>17</v>
      </c>
      <c r="AN155" s="10" t="s">
        <v>17</v>
      </c>
      <c r="AO155" s="10" t="s">
        <v>17</v>
      </c>
      <c r="AP155" s="10">
        <v>0</v>
      </c>
      <c r="AQ155" s="10">
        <v>0</v>
      </c>
      <c r="AR155" s="10">
        <v>0</v>
      </c>
      <c r="AS155" s="10">
        <v>0</v>
      </c>
      <c r="AT155" s="24">
        <f t="shared" ref="AT155:AT156" si="82">E155+AS155</f>
        <v>192062640</v>
      </c>
      <c r="AU155" s="10" t="s">
        <v>335</v>
      </c>
      <c r="AV155" s="5">
        <v>45546</v>
      </c>
      <c r="AW155" s="10">
        <f t="shared" si="74"/>
        <v>42</v>
      </c>
      <c r="AX155" s="10" t="s">
        <v>294</v>
      </c>
      <c r="AY155" s="10"/>
      <c r="AZ155" s="10" t="s">
        <v>95</v>
      </c>
      <c r="BA155" s="10"/>
      <c r="BB155" s="11">
        <v>45496</v>
      </c>
      <c r="BC155" s="74">
        <f t="shared" ref="BC155:BC156" si="83">IF(BB155="","",(NETWORKDAYS(M155,BB155,BF155:BF251)))</f>
        <v>8</v>
      </c>
      <c r="BD155" s="10" t="s">
        <v>908</v>
      </c>
      <c r="BE155" s="7"/>
      <c r="BF155" s="7"/>
      <c r="BG155" s="72">
        <f t="shared" ref="BG155:BG156" si="84">IF(M155="","-",MONTH($M155))</f>
        <v>7</v>
      </c>
    </row>
    <row r="156" spans="1:59" ht="64.5" customHeight="1">
      <c r="A156" s="65" t="s">
        <v>1531</v>
      </c>
      <c r="B156" s="10" t="s">
        <v>175</v>
      </c>
      <c r="C156" s="10" t="s">
        <v>1532</v>
      </c>
      <c r="D156" s="28" t="s">
        <v>16</v>
      </c>
      <c r="E156" s="24">
        <v>9750000</v>
      </c>
      <c r="F156" s="10" t="s">
        <v>1533</v>
      </c>
      <c r="G156" s="10" t="s">
        <v>205</v>
      </c>
      <c r="H156" s="10" t="s">
        <v>1534</v>
      </c>
      <c r="I156" s="24">
        <v>80418048</v>
      </c>
      <c r="J156" s="10">
        <v>3208381993</v>
      </c>
      <c r="K156" s="26" t="s">
        <v>1535</v>
      </c>
      <c r="L156" s="10" t="s">
        <v>179</v>
      </c>
      <c r="M156" s="11">
        <v>45485</v>
      </c>
      <c r="N156" s="10" t="s">
        <v>1536</v>
      </c>
      <c r="O156" s="10" t="s">
        <v>380</v>
      </c>
      <c r="P156" s="67">
        <v>91521190</v>
      </c>
      <c r="Q156" s="10" t="s">
        <v>258</v>
      </c>
      <c r="R156" s="10" t="s">
        <v>17</v>
      </c>
      <c r="S156" s="10">
        <v>1490</v>
      </c>
      <c r="T156" s="11">
        <v>45476</v>
      </c>
      <c r="U156" s="10">
        <v>4031</v>
      </c>
      <c r="V156" s="11">
        <v>45485</v>
      </c>
      <c r="W156" s="10" t="s">
        <v>322</v>
      </c>
      <c r="X156" s="10" t="s">
        <v>1264</v>
      </c>
      <c r="Y156" s="10" t="s">
        <v>17</v>
      </c>
      <c r="Z156" s="10" t="s">
        <v>17</v>
      </c>
      <c r="AA156" s="10" t="s">
        <v>17</v>
      </c>
      <c r="AB156" s="68">
        <v>45485</v>
      </c>
      <c r="AC156" s="68">
        <v>45637</v>
      </c>
      <c r="AD156" s="10">
        <f t="shared" ca="1" si="81"/>
        <v>-607</v>
      </c>
      <c r="AE156" s="10" t="s">
        <v>17</v>
      </c>
      <c r="AF156" s="10" t="s">
        <v>17</v>
      </c>
      <c r="AG156" s="10" t="s">
        <v>17</v>
      </c>
      <c r="AH156" s="10" t="s">
        <v>17</v>
      </c>
      <c r="AI156" s="10" t="s">
        <v>17</v>
      </c>
      <c r="AJ156" s="10" t="s">
        <v>17</v>
      </c>
      <c r="AK156" s="10" t="s">
        <v>17</v>
      </c>
      <c r="AL156" s="10" t="s">
        <v>17</v>
      </c>
      <c r="AM156" s="10" t="s">
        <v>17</v>
      </c>
      <c r="AN156" s="10" t="s">
        <v>17</v>
      </c>
      <c r="AO156" s="10" t="s">
        <v>17</v>
      </c>
      <c r="AP156" s="10">
        <v>0</v>
      </c>
      <c r="AQ156" s="10">
        <v>0</v>
      </c>
      <c r="AR156" s="10">
        <v>0</v>
      </c>
      <c r="AS156" s="24">
        <f>AP156+AQ156+AR156</f>
        <v>0</v>
      </c>
      <c r="AT156" s="24">
        <f t="shared" si="82"/>
        <v>9750000</v>
      </c>
      <c r="AU156" s="10" t="s">
        <v>138</v>
      </c>
      <c r="AV156" s="5">
        <v>45525</v>
      </c>
      <c r="AW156" s="10">
        <f t="shared" si="74"/>
        <v>29</v>
      </c>
      <c r="AX156" s="10" t="s">
        <v>294</v>
      </c>
      <c r="AY156" s="10"/>
      <c r="AZ156" s="10" t="s">
        <v>95</v>
      </c>
      <c r="BA156" s="10" t="s">
        <v>908</v>
      </c>
      <c r="BB156" s="11">
        <v>45488</v>
      </c>
      <c r="BC156" s="74">
        <f t="shared" si="83"/>
        <v>2</v>
      </c>
      <c r="BD156" s="10" t="s">
        <v>347</v>
      </c>
      <c r="BE156" s="7"/>
      <c r="BF156" s="7"/>
      <c r="BG156" s="72">
        <f t="shared" si="84"/>
        <v>7</v>
      </c>
    </row>
    <row r="157" spans="1:59" ht="64.5" customHeight="1">
      <c r="A157" s="65" t="s">
        <v>1537</v>
      </c>
      <c r="B157" s="10" t="s">
        <v>175</v>
      </c>
      <c r="C157" s="10" t="s">
        <v>1538</v>
      </c>
      <c r="D157" s="10" t="s">
        <v>16</v>
      </c>
      <c r="E157" s="24">
        <v>178902220</v>
      </c>
      <c r="F157" s="10" t="s">
        <v>1539</v>
      </c>
      <c r="G157" s="10" t="s">
        <v>1540</v>
      </c>
      <c r="H157" s="10" t="s">
        <v>36</v>
      </c>
      <c r="I157" s="24">
        <v>17332600</v>
      </c>
      <c r="J157" s="10" t="s">
        <v>1541</v>
      </c>
      <c r="K157" s="26" t="s">
        <v>1542</v>
      </c>
      <c r="L157" s="10" t="s">
        <v>84</v>
      </c>
      <c r="M157" s="11">
        <v>45490</v>
      </c>
      <c r="N157" s="10" t="s">
        <v>1543</v>
      </c>
      <c r="O157" s="10" t="s">
        <v>1544</v>
      </c>
      <c r="P157" s="67">
        <v>91475177</v>
      </c>
      <c r="Q157" s="10" t="s">
        <v>1320</v>
      </c>
      <c r="R157" s="10" t="s">
        <v>17</v>
      </c>
      <c r="S157" s="10">
        <v>1502</v>
      </c>
      <c r="T157" s="11">
        <v>45478</v>
      </c>
      <c r="U157" s="10">
        <v>4311</v>
      </c>
      <c r="V157" s="11">
        <v>45490</v>
      </c>
      <c r="W157" s="10" t="s">
        <v>1283</v>
      </c>
      <c r="X157" s="10" t="s">
        <v>154</v>
      </c>
      <c r="Y157" s="4" t="s">
        <v>1545</v>
      </c>
      <c r="Z157" s="6">
        <v>45498</v>
      </c>
      <c r="AA157" s="6">
        <v>45498</v>
      </c>
      <c r="AB157" s="68">
        <v>45498</v>
      </c>
      <c r="AC157" s="68">
        <v>45620</v>
      </c>
      <c r="AD157" s="10">
        <f t="shared" ca="1" si="81"/>
        <v>-624</v>
      </c>
      <c r="AE157" s="10" t="s">
        <v>17</v>
      </c>
      <c r="AF157" s="10" t="s">
        <v>17</v>
      </c>
      <c r="AG157" s="10" t="s">
        <v>17</v>
      </c>
      <c r="AH157" s="10" t="s">
        <v>17</v>
      </c>
      <c r="AI157" s="10" t="s">
        <v>17</v>
      </c>
      <c r="AJ157" s="10" t="s">
        <v>17</v>
      </c>
      <c r="AK157" s="10" t="s">
        <v>17</v>
      </c>
      <c r="AL157" s="10" t="s">
        <v>17</v>
      </c>
      <c r="AM157" s="10" t="s">
        <v>17</v>
      </c>
      <c r="AN157" s="10" t="s">
        <v>17</v>
      </c>
      <c r="AO157" s="10" t="s">
        <v>17</v>
      </c>
      <c r="AP157" s="10">
        <v>0</v>
      </c>
      <c r="AQ157" s="10">
        <v>0</v>
      </c>
      <c r="AR157" s="10">
        <v>0</v>
      </c>
      <c r="AS157" s="24">
        <v>0</v>
      </c>
      <c r="AT157" s="24">
        <v>178902220</v>
      </c>
      <c r="AU157" s="10" t="s">
        <v>293</v>
      </c>
      <c r="AV157" s="5">
        <v>45512</v>
      </c>
      <c r="AW157" s="10">
        <f t="shared" si="74"/>
        <v>11</v>
      </c>
      <c r="AX157" s="10" t="s">
        <v>312</v>
      </c>
      <c r="AY157" s="10"/>
      <c r="AZ157" s="10" t="s">
        <v>95</v>
      </c>
      <c r="BA157" s="10" t="s">
        <v>347</v>
      </c>
      <c r="BB157" s="11">
        <v>45495</v>
      </c>
      <c r="BC157" s="74"/>
      <c r="BD157" s="10" t="s">
        <v>1923</v>
      </c>
      <c r="BE157" s="7"/>
      <c r="BF157" s="7"/>
      <c r="BG157" s="72"/>
    </row>
    <row r="158" spans="1:59" ht="64.5" customHeight="1">
      <c r="A158" s="65" t="s">
        <v>1546</v>
      </c>
      <c r="B158" s="10" t="s">
        <v>175</v>
      </c>
      <c r="C158" s="10" t="s">
        <v>1547</v>
      </c>
      <c r="D158" s="10" t="s">
        <v>487</v>
      </c>
      <c r="E158" s="24">
        <v>101753000</v>
      </c>
      <c r="F158" s="10" t="s">
        <v>1548</v>
      </c>
      <c r="G158" s="10" t="s">
        <v>1549</v>
      </c>
      <c r="H158" s="10" t="s">
        <v>868</v>
      </c>
      <c r="I158" s="24">
        <v>86084863</v>
      </c>
      <c r="J158" s="10" t="s">
        <v>1550</v>
      </c>
      <c r="K158" s="26" t="s">
        <v>1079</v>
      </c>
      <c r="L158" s="10" t="s">
        <v>144</v>
      </c>
      <c r="M158" s="11">
        <v>45491</v>
      </c>
      <c r="N158" s="10" t="s">
        <v>1551</v>
      </c>
      <c r="O158" s="10" t="s">
        <v>507</v>
      </c>
      <c r="P158" s="67">
        <v>40382398</v>
      </c>
      <c r="Q158" s="10" t="s">
        <v>201</v>
      </c>
      <c r="R158" s="10" t="s">
        <v>17</v>
      </c>
      <c r="S158" s="10">
        <v>1527</v>
      </c>
      <c r="T158" s="11">
        <v>45483</v>
      </c>
      <c r="U158" s="10">
        <v>4318</v>
      </c>
      <c r="V158" s="11">
        <v>45491</v>
      </c>
      <c r="W158" s="10" t="s">
        <v>1924</v>
      </c>
      <c r="X158" s="10" t="s">
        <v>1264</v>
      </c>
      <c r="Y158" s="10" t="s">
        <v>1552</v>
      </c>
      <c r="Z158" s="11">
        <v>45495</v>
      </c>
      <c r="AA158" s="11">
        <v>45495</v>
      </c>
      <c r="AB158" s="68">
        <v>45495</v>
      </c>
      <c r="AC158" s="68">
        <v>45586</v>
      </c>
      <c r="AD158" s="10">
        <f t="shared" ca="1" si="81"/>
        <v>-658</v>
      </c>
      <c r="AE158" s="10" t="s">
        <v>17</v>
      </c>
      <c r="AF158" s="10" t="s">
        <v>17</v>
      </c>
      <c r="AG158" s="10" t="s">
        <v>17</v>
      </c>
      <c r="AH158" s="10" t="s">
        <v>17</v>
      </c>
      <c r="AI158" s="10" t="s">
        <v>17</v>
      </c>
      <c r="AJ158" s="10" t="s">
        <v>17</v>
      </c>
      <c r="AK158" s="10" t="s">
        <v>17</v>
      </c>
      <c r="AL158" s="10" t="s">
        <v>17</v>
      </c>
      <c r="AM158" s="10" t="s">
        <v>17</v>
      </c>
      <c r="AN158" s="10" t="s">
        <v>17</v>
      </c>
      <c r="AO158" s="10" t="s">
        <v>17</v>
      </c>
      <c r="AP158" s="10">
        <v>0</v>
      </c>
      <c r="AQ158" s="10">
        <v>0</v>
      </c>
      <c r="AR158" s="10">
        <v>0</v>
      </c>
      <c r="AS158" s="24">
        <v>0</v>
      </c>
      <c r="AT158" s="24">
        <v>101753000</v>
      </c>
      <c r="AU158" s="10" t="s">
        <v>293</v>
      </c>
      <c r="AV158" s="60">
        <v>45496</v>
      </c>
      <c r="AW158" s="10">
        <f t="shared" si="74"/>
        <v>2</v>
      </c>
      <c r="AX158" s="10" t="s">
        <v>312</v>
      </c>
      <c r="AY158" s="38">
        <v>45513</v>
      </c>
      <c r="AZ158" s="1" t="s">
        <v>13</v>
      </c>
      <c r="BA158" s="1" t="s">
        <v>56</v>
      </c>
      <c r="BB158" s="38">
        <v>45496</v>
      </c>
      <c r="BC158" s="70"/>
      <c r="BD158" s="1" t="s">
        <v>1146</v>
      </c>
      <c r="BE158" s="7"/>
      <c r="BF158" s="7"/>
      <c r="BG158" s="72"/>
    </row>
    <row r="159" spans="1:59" ht="64.5" customHeight="1">
      <c r="A159" s="65" t="s">
        <v>1553</v>
      </c>
      <c r="B159" s="10" t="s">
        <v>175</v>
      </c>
      <c r="C159" s="10" t="s">
        <v>1554</v>
      </c>
      <c r="D159" s="10" t="s">
        <v>43</v>
      </c>
      <c r="E159" s="24">
        <v>22139600</v>
      </c>
      <c r="F159" s="10" t="s">
        <v>789</v>
      </c>
      <c r="G159" s="24">
        <v>1032369162</v>
      </c>
      <c r="H159" s="10" t="s">
        <v>17</v>
      </c>
      <c r="I159" s="10" t="s">
        <v>17</v>
      </c>
      <c r="J159" s="10">
        <v>3212073555</v>
      </c>
      <c r="K159" s="26" t="s">
        <v>791</v>
      </c>
      <c r="L159" s="10" t="s">
        <v>46</v>
      </c>
      <c r="M159" s="11">
        <v>45491</v>
      </c>
      <c r="N159" s="10" t="s">
        <v>792</v>
      </c>
      <c r="O159" s="10" t="s">
        <v>1555</v>
      </c>
      <c r="P159" s="67">
        <v>35262313</v>
      </c>
      <c r="Q159" s="10" t="s">
        <v>794</v>
      </c>
      <c r="R159" s="10" t="s">
        <v>17</v>
      </c>
      <c r="S159" s="10">
        <v>1523</v>
      </c>
      <c r="T159" s="11">
        <v>45482</v>
      </c>
      <c r="U159" s="10">
        <v>4320</v>
      </c>
      <c r="V159" s="11">
        <v>45491</v>
      </c>
      <c r="W159" s="10" t="s">
        <v>1926</v>
      </c>
      <c r="X159" s="10" t="s">
        <v>161</v>
      </c>
      <c r="Y159" s="10" t="s">
        <v>1556</v>
      </c>
      <c r="Z159" s="11">
        <v>45498</v>
      </c>
      <c r="AA159" s="11">
        <v>45498</v>
      </c>
      <c r="AB159" s="68">
        <v>45498</v>
      </c>
      <c r="AC159" s="68">
        <v>45681</v>
      </c>
      <c r="AD159" s="10">
        <f t="shared" ca="1" si="81"/>
        <v>-563</v>
      </c>
      <c r="AE159" s="10" t="s">
        <v>17</v>
      </c>
      <c r="AF159" s="10" t="s">
        <v>17</v>
      </c>
      <c r="AG159" s="10" t="s">
        <v>17</v>
      </c>
      <c r="AH159" s="10" t="s">
        <v>17</v>
      </c>
      <c r="AI159" s="10" t="s">
        <v>17</v>
      </c>
      <c r="AJ159" s="10" t="s">
        <v>17</v>
      </c>
      <c r="AK159" s="10" t="s">
        <v>17</v>
      </c>
      <c r="AL159" s="10" t="s">
        <v>17</v>
      </c>
      <c r="AM159" s="10" t="s">
        <v>17</v>
      </c>
      <c r="AN159" s="10" t="s">
        <v>17</v>
      </c>
      <c r="AO159" s="10" t="s">
        <v>17</v>
      </c>
      <c r="AP159" s="10">
        <v>0</v>
      </c>
      <c r="AQ159" s="10">
        <v>0</v>
      </c>
      <c r="AR159" s="10">
        <v>0</v>
      </c>
      <c r="AS159" s="24">
        <f>AP159+AQ159+AR159</f>
        <v>0</v>
      </c>
      <c r="AT159" s="24">
        <f>E159+AS159</f>
        <v>22139600</v>
      </c>
      <c r="AU159" s="10" t="s">
        <v>138</v>
      </c>
      <c r="AV159" s="161"/>
      <c r="AW159" s="10" t="str">
        <f t="shared" si="74"/>
        <v/>
      </c>
      <c r="AX159" s="10"/>
      <c r="AY159" s="10"/>
      <c r="AZ159" s="10" t="s">
        <v>95</v>
      </c>
      <c r="BA159" s="10"/>
      <c r="BB159" s="11">
        <v>45496</v>
      </c>
      <c r="BC159" s="74">
        <f>IF(BB159="","",(NETWORKDAYS(M159,BB159,BF159:BF253)))</f>
        <v>4</v>
      </c>
      <c r="BD159" s="10"/>
      <c r="BE159" s="7"/>
      <c r="BF159" s="7"/>
      <c r="BG159" s="72">
        <f>IF(M159="","-",MONTH($M159))</f>
        <v>7</v>
      </c>
    </row>
    <row r="160" spans="1:59" ht="64.5" customHeight="1">
      <c r="A160" s="65" t="s">
        <v>1557</v>
      </c>
      <c r="B160" s="10" t="s">
        <v>175</v>
      </c>
      <c r="C160" s="10" t="s">
        <v>1558</v>
      </c>
      <c r="D160" s="10" t="s">
        <v>16</v>
      </c>
      <c r="E160" s="24">
        <v>4109720</v>
      </c>
      <c r="F160" s="10" t="s">
        <v>99</v>
      </c>
      <c r="G160" s="10" t="s">
        <v>1420</v>
      </c>
      <c r="H160" s="10" t="s">
        <v>736</v>
      </c>
      <c r="I160" s="24">
        <v>51556786</v>
      </c>
      <c r="J160" s="10" t="s">
        <v>1421</v>
      </c>
      <c r="K160" s="26" t="s">
        <v>133</v>
      </c>
      <c r="L160" s="10" t="s">
        <v>141</v>
      </c>
      <c r="M160" s="11">
        <v>45492</v>
      </c>
      <c r="N160" s="10" t="s">
        <v>1559</v>
      </c>
      <c r="O160" s="10" t="s">
        <v>1560</v>
      </c>
      <c r="P160" s="67">
        <v>79721653</v>
      </c>
      <c r="Q160" s="10" t="s">
        <v>1561</v>
      </c>
      <c r="R160" s="10" t="s">
        <v>17</v>
      </c>
      <c r="S160" s="10">
        <v>1306</v>
      </c>
      <c r="T160" s="11">
        <v>45442</v>
      </c>
      <c r="U160" s="10">
        <v>4330</v>
      </c>
      <c r="V160" s="11">
        <v>45495</v>
      </c>
      <c r="W160" s="10" t="s">
        <v>1351</v>
      </c>
      <c r="X160" s="10" t="s">
        <v>161</v>
      </c>
      <c r="Y160" s="10" t="s">
        <v>17</v>
      </c>
      <c r="Z160" s="10" t="s">
        <v>17</v>
      </c>
      <c r="AA160" s="10" t="s">
        <v>17</v>
      </c>
      <c r="AB160" s="68">
        <v>45495</v>
      </c>
      <c r="AC160" s="68">
        <v>45525</v>
      </c>
      <c r="AD160" s="10">
        <f t="shared" ca="1" si="81"/>
        <v>-719</v>
      </c>
      <c r="AE160" s="10" t="s">
        <v>17</v>
      </c>
      <c r="AF160" s="10" t="s">
        <v>17</v>
      </c>
      <c r="AG160" s="10" t="s">
        <v>17</v>
      </c>
      <c r="AH160" s="10" t="s">
        <v>17</v>
      </c>
      <c r="AI160" s="10" t="s">
        <v>17</v>
      </c>
      <c r="AJ160" s="10" t="s">
        <v>17</v>
      </c>
      <c r="AK160" s="10" t="s">
        <v>17</v>
      </c>
      <c r="AL160" s="10" t="s">
        <v>17</v>
      </c>
      <c r="AM160" s="10" t="s">
        <v>17</v>
      </c>
      <c r="AN160" s="10" t="s">
        <v>17</v>
      </c>
      <c r="AO160" s="10" t="s">
        <v>17</v>
      </c>
      <c r="AP160" s="10">
        <v>0</v>
      </c>
      <c r="AQ160" s="10">
        <v>0</v>
      </c>
      <c r="AR160" s="10">
        <v>0</v>
      </c>
      <c r="AS160" s="24">
        <v>0</v>
      </c>
      <c r="AT160" s="24">
        <v>4109720</v>
      </c>
      <c r="AU160" s="10" t="s">
        <v>293</v>
      </c>
      <c r="AV160" s="60">
        <v>45502</v>
      </c>
      <c r="AW160" s="10">
        <f t="shared" si="74"/>
        <v>6</v>
      </c>
      <c r="AX160" s="10" t="s">
        <v>312</v>
      </c>
      <c r="AY160" s="10"/>
      <c r="AZ160" s="10" t="s">
        <v>95</v>
      </c>
      <c r="BA160" s="10" t="s">
        <v>347</v>
      </c>
      <c r="BB160" s="11">
        <v>45496</v>
      </c>
      <c r="BC160" s="74"/>
      <c r="BD160" s="10" t="s">
        <v>347</v>
      </c>
      <c r="BE160" s="7"/>
      <c r="BF160" s="7"/>
      <c r="BG160" s="72"/>
    </row>
    <row r="161" spans="1:59" ht="64.5" customHeight="1">
      <c r="A161" s="65" t="s">
        <v>1562</v>
      </c>
      <c r="B161" s="10" t="s">
        <v>175</v>
      </c>
      <c r="C161" s="10" t="s">
        <v>1563</v>
      </c>
      <c r="D161" s="10" t="s">
        <v>16</v>
      </c>
      <c r="E161" s="24">
        <v>21295050</v>
      </c>
      <c r="F161" s="10" t="s">
        <v>1564</v>
      </c>
      <c r="G161" s="10" t="s">
        <v>1565</v>
      </c>
      <c r="H161" s="10" t="s">
        <v>1566</v>
      </c>
      <c r="I161" s="24">
        <v>79374663</v>
      </c>
      <c r="J161" s="10" t="s">
        <v>1567</v>
      </c>
      <c r="K161" s="26" t="s">
        <v>1568</v>
      </c>
      <c r="L161" s="10" t="s">
        <v>79</v>
      </c>
      <c r="M161" s="11">
        <v>45495</v>
      </c>
      <c r="N161" s="10" t="s">
        <v>30</v>
      </c>
      <c r="O161" s="10" t="s">
        <v>1569</v>
      </c>
      <c r="P161" s="67">
        <v>17413048</v>
      </c>
      <c r="Q161" s="10" t="s">
        <v>1049</v>
      </c>
      <c r="R161" s="10" t="s">
        <v>17</v>
      </c>
      <c r="S161" s="10">
        <v>1522</v>
      </c>
      <c r="T161" s="11">
        <v>45482</v>
      </c>
      <c r="U161" s="10">
        <v>4351</v>
      </c>
      <c r="V161" s="11">
        <v>45495</v>
      </c>
      <c r="W161" s="10" t="s">
        <v>963</v>
      </c>
      <c r="X161" s="10" t="s">
        <v>1264</v>
      </c>
      <c r="Y161" s="10" t="s">
        <v>1570</v>
      </c>
      <c r="Z161" s="11">
        <v>45496</v>
      </c>
      <c r="AA161" s="11">
        <v>45496</v>
      </c>
      <c r="AB161" s="68">
        <v>45496</v>
      </c>
      <c r="AC161" s="68">
        <v>45557</v>
      </c>
      <c r="AD161" s="10">
        <f t="shared" ca="1" si="81"/>
        <v>-687</v>
      </c>
      <c r="AE161" s="10" t="s">
        <v>17</v>
      </c>
      <c r="AF161" s="10" t="s">
        <v>17</v>
      </c>
      <c r="AG161" s="10" t="s">
        <v>17</v>
      </c>
      <c r="AH161" s="10" t="s">
        <v>17</v>
      </c>
      <c r="AI161" s="10" t="s">
        <v>17</v>
      </c>
      <c r="AJ161" s="10" t="s">
        <v>17</v>
      </c>
      <c r="AK161" s="10" t="s">
        <v>17</v>
      </c>
      <c r="AL161" s="10" t="s">
        <v>17</v>
      </c>
      <c r="AM161" s="10" t="s">
        <v>17</v>
      </c>
      <c r="AN161" s="10" t="s">
        <v>17</v>
      </c>
      <c r="AO161" s="10" t="s">
        <v>17</v>
      </c>
      <c r="AP161" s="10">
        <v>0</v>
      </c>
      <c r="AQ161" s="10">
        <v>0</v>
      </c>
      <c r="AR161" s="10">
        <v>0</v>
      </c>
      <c r="AS161" s="24">
        <v>0</v>
      </c>
      <c r="AT161" s="24">
        <f>E161+AS161</f>
        <v>21295050</v>
      </c>
      <c r="AU161" s="10" t="s">
        <v>138</v>
      </c>
      <c r="AV161" s="60">
        <v>45499</v>
      </c>
      <c r="AW161" s="10">
        <f t="shared" si="74"/>
        <v>4</v>
      </c>
      <c r="AX161" s="10" t="s">
        <v>312</v>
      </c>
      <c r="AY161" s="10"/>
      <c r="AZ161" s="10" t="s">
        <v>95</v>
      </c>
      <c r="BA161" s="10" t="s">
        <v>347</v>
      </c>
      <c r="BB161" s="11">
        <v>45499</v>
      </c>
      <c r="BC161" s="74">
        <f>IF(BB161="","",(NETWORKDAYS(M161,BB161,BF161:BF254)))</f>
        <v>5</v>
      </c>
      <c r="BD161" s="10" t="s">
        <v>347</v>
      </c>
      <c r="BE161" s="7"/>
      <c r="BF161" s="7"/>
      <c r="BG161" s="72">
        <f>IF(M161="","-",MONTH($M161))</f>
        <v>7</v>
      </c>
    </row>
    <row r="162" spans="1:59" ht="98.25" customHeight="1">
      <c r="A162" s="65" t="s">
        <v>1571</v>
      </c>
      <c r="B162" s="10" t="s">
        <v>175</v>
      </c>
      <c r="C162" s="4" t="s">
        <v>1572</v>
      </c>
      <c r="D162" s="10" t="s">
        <v>16</v>
      </c>
      <c r="E162" s="24">
        <v>4625530</v>
      </c>
      <c r="F162" s="10" t="s">
        <v>910</v>
      </c>
      <c r="G162" s="10" t="s">
        <v>911</v>
      </c>
      <c r="H162" s="10" t="s">
        <v>1573</v>
      </c>
      <c r="I162" s="10">
        <v>1121931635</v>
      </c>
      <c r="J162" s="10" t="s">
        <v>913</v>
      </c>
      <c r="K162" s="26" t="s">
        <v>1574</v>
      </c>
      <c r="L162" s="10" t="s">
        <v>93</v>
      </c>
      <c r="M162" s="11">
        <v>45495</v>
      </c>
      <c r="N162" s="10" t="s">
        <v>1575</v>
      </c>
      <c r="O162" s="10" t="s">
        <v>1576</v>
      </c>
      <c r="P162" s="67">
        <v>79685462</v>
      </c>
      <c r="Q162" s="10" t="s">
        <v>1577</v>
      </c>
      <c r="R162" s="10" t="s">
        <v>17</v>
      </c>
      <c r="S162" s="10">
        <v>1466</v>
      </c>
      <c r="T162" s="11">
        <v>45470</v>
      </c>
      <c r="U162" s="4">
        <v>4333</v>
      </c>
      <c r="V162" s="6">
        <v>45495</v>
      </c>
      <c r="W162" s="10" t="s">
        <v>620</v>
      </c>
      <c r="X162" s="10" t="s">
        <v>154</v>
      </c>
      <c r="Y162" s="10" t="s">
        <v>17</v>
      </c>
      <c r="Z162" s="10" t="s">
        <v>17</v>
      </c>
      <c r="AA162" s="10" t="s">
        <v>17</v>
      </c>
      <c r="AB162" s="68">
        <v>45496</v>
      </c>
      <c r="AC162" s="68">
        <v>45526</v>
      </c>
      <c r="AD162" s="10">
        <f t="shared" ca="1" si="81"/>
        <v>-718</v>
      </c>
      <c r="AE162" s="10" t="s">
        <v>17</v>
      </c>
      <c r="AF162" s="10" t="s">
        <v>17</v>
      </c>
      <c r="AG162" s="10" t="s">
        <v>17</v>
      </c>
      <c r="AH162" s="10" t="s">
        <v>17</v>
      </c>
      <c r="AI162" s="10" t="s">
        <v>17</v>
      </c>
      <c r="AJ162" s="10" t="s">
        <v>17</v>
      </c>
      <c r="AK162" s="10" t="s">
        <v>17</v>
      </c>
      <c r="AL162" s="10" t="s">
        <v>17</v>
      </c>
      <c r="AM162" s="10" t="s">
        <v>17</v>
      </c>
      <c r="AN162" s="10" t="s">
        <v>17</v>
      </c>
      <c r="AO162" s="10" t="s">
        <v>17</v>
      </c>
      <c r="AP162" s="10">
        <v>0</v>
      </c>
      <c r="AQ162" s="10">
        <v>0</v>
      </c>
      <c r="AR162" s="10">
        <v>0</v>
      </c>
      <c r="AS162" s="10">
        <v>0</v>
      </c>
      <c r="AT162" s="24">
        <v>4625530</v>
      </c>
      <c r="AU162" s="10" t="s">
        <v>335</v>
      </c>
      <c r="AV162" s="5">
        <v>45524</v>
      </c>
      <c r="AW162" s="10">
        <f t="shared" si="74"/>
        <v>21</v>
      </c>
      <c r="AX162" s="10" t="s">
        <v>312</v>
      </c>
      <c r="AY162" s="10"/>
      <c r="AZ162" s="10" t="s">
        <v>95</v>
      </c>
      <c r="BA162" s="10" t="s">
        <v>347</v>
      </c>
      <c r="BB162" s="11">
        <v>45520</v>
      </c>
      <c r="BC162" s="74"/>
      <c r="BD162" s="10" t="s">
        <v>347</v>
      </c>
      <c r="BE162" s="7"/>
      <c r="BF162" s="7"/>
      <c r="BG162" s="72"/>
    </row>
    <row r="163" spans="1:59" ht="98.25" customHeight="1">
      <c r="A163" s="65" t="s">
        <v>1578</v>
      </c>
      <c r="B163" s="10" t="s">
        <v>173</v>
      </c>
      <c r="C163" s="10" t="s">
        <v>1579</v>
      </c>
      <c r="D163" s="10" t="s">
        <v>145</v>
      </c>
      <c r="E163" s="24">
        <v>325320712</v>
      </c>
      <c r="F163" s="10" t="s">
        <v>262</v>
      </c>
      <c r="G163" s="10" t="s">
        <v>90</v>
      </c>
      <c r="H163" s="10" t="s">
        <v>1580</v>
      </c>
      <c r="I163" s="24">
        <v>86062096</v>
      </c>
      <c r="J163" s="10" t="s">
        <v>1581</v>
      </c>
      <c r="K163" s="26" t="s">
        <v>1582</v>
      </c>
      <c r="L163" s="10" t="s">
        <v>1583</v>
      </c>
      <c r="M163" s="11">
        <v>45496</v>
      </c>
      <c r="N163" s="10" t="s">
        <v>1584</v>
      </c>
      <c r="O163" s="10" t="s">
        <v>1585</v>
      </c>
      <c r="P163" s="67">
        <v>1121822030</v>
      </c>
      <c r="Q163" s="10" t="s">
        <v>1214</v>
      </c>
      <c r="R163" s="10" t="s">
        <v>17</v>
      </c>
      <c r="S163" s="4">
        <v>1412</v>
      </c>
      <c r="T163" s="11">
        <v>45461</v>
      </c>
      <c r="U163" s="4">
        <v>4397</v>
      </c>
      <c r="V163" s="6">
        <v>45496</v>
      </c>
      <c r="W163" s="167" t="s">
        <v>1586</v>
      </c>
      <c r="X163" s="10" t="s">
        <v>161</v>
      </c>
      <c r="Y163" s="4" t="s">
        <v>1587</v>
      </c>
      <c r="Z163" s="6">
        <v>45499</v>
      </c>
      <c r="AA163" s="6">
        <v>45499</v>
      </c>
      <c r="AB163" s="68">
        <v>45509</v>
      </c>
      <c r="AC163" s="68">
        <v>45645</v>
      </c>
      <c r="AD163" s="10">
        <f t="shared" ca="1" si="81"/>
        <v>-599</v>
      </c>
      <c r="AE163" s="10" t="s">
        <v>17</v>
      </c>
      <c r="AF163" s="10" t="s">
        <v>17</v>
      </c>
      <c r="AG163" s="10" t="s">
        <v>17</v>
      </c>
      <c r="AH163" s="10" t="s">
        <v>17</v>
      </c>
      <c r="AI163" s="10" t="s">
        <v>17</v>
      </c>
      <c r="AJ163" s="10" t="s">
        <v>17</v>
      </c>
      <c r="AK163" s="10" t="s">
        <v>17</v>
      </c>
      <c r="AL163" s="10" t="s">
        <v>17</v>
      </c>
      <c r="AM163" s="10" t="s">
        <v>17</v>
      </c>
      <c r="AN163" s="10" t="s">
        <v>17</v>
      </c>
      <c r="AO163" s="10" t="s">
        <v>17</v>
      </c>
      <c r="AP163" s="10">
        <v>0</v>
      </c>
      <c r="AQ163" s="10">
        <v>0</v>
      </c>
      <c r="AR163" s="10">
        <v>0</v>
      </c>
      <c r="AS163" s="24">
        <f>AP163+AQ163+AR163</f>
        <v>0</v>
      </c>
      <c r="AT163" s="24">
        <f t="shared" ref="AT163:AT164" si="85">E163+AS163</f>
        <v>325320712</v>
      </c>
      <c r="AU163" s="10" t="s">
        <v>248</v>
      </c>
      <c r="AV163" s="5">
        <v>45513</v>
      </c>
      <c r="AW163" s="10">
        <f t="shared" si="74"/>
        <v>5</v>
      </c>
      <c r="AX163" s="10" t="s">
        <v>294</v>
      </c>
      <c r="AY163" s="10"/>
      <c r="AZ163" s="10" t="s">
        <v>95</v>
      </c>
      <c r="BA163" s="10" t="s">
        <v>1099</v>
      </c>
      <c r="BB163" s="11">
        <v>45496</v>
      </c>
      <c r="BC163" s="74">
        <f t="shared" ref="BC163:BC167" si="86">IF(BB163="","",(NETWORKDAYS(M163,BB163,BF163:BF255)))</f>
        <v>1</v>
      </c>
      <c r="BD163" s="10" t="s">
        <v>181</v>
      </c>
      <c r="BE163" s="7"/>
      <c r="BF163" s="7"/>
      <c r="BG163" s="72">
        <f t="shared" ref="BG163:BG164" si="87">IF(M163="","-",MONTH($M163))</f>
        <v>7</v>
      </c>
    </row>
    <row r="164" spans="1:59" ht="55.5" customHeight="1">
      <c r="A164" s="65" t="s">
        <v>1588</v>
      </c>
      <c r="B164" s="10" t="s">
        <v>175</v>
      </c>
      <c r="C164" s="10" t="s">
        <v>1589</v>
      </c>
      <c r="D164" s="10" t="s">
        <v>73</v>
      </c>
      <c r="E164" s="24">
        <v>150000000</v>
      </c>
      <c r="F164" s="10" t="s">
        <v>127</v>
      </c>
      <c r="G164" s="10" t="s">
        <v>163</v>
      </c>
      <c r="H164" s="10" t="s">
        <v>29</v>
      </c>
      <c r="I164" s="10">
        <v>86062777</v>
      </c>
      <c r="J164" s="10" t="s">
        <v>1592</v>
      </c>
      <c r="K164" s="26" t="s">
        <v>1061</v>
      </c>
      <c r="L164" s="10" t="s">
        <v>1593</v>
      </c>
      <c r="M164" s="11">
        <v>45496</v>
      </c>
      <c r="N164" s="10" t="s">
        <v>454</v>
      </c>
      <c r="O164" s="10" t="s">
        <v>1594</v>
      </c>
      <c r="P164" s="67">
        <v>86057944</v>
      </c>
      <c r="Q164" s="168" t="s">
        <v>969</v>
      </c>
      <c r="R164" s="10" t="s">
        <v>17</v>
      </c>
      <c r="S164" s="10">
        <v>1531</v>
      </c>
      <c r="T164" s="11">
        <v>45484</v>
      </c>
      <c r="U164" s="4">
        <v>4399</v>
      </c>
      <c r="V164" s="6">
        <v>45496</v>
      </c>
      <c r="W164" s="4" t="s">
        <v>1595</v>
      </c>
      <c r="X164" s="10" t="s">
        <v>154</v>
      </c>
      <c r="Y164" s="4" t="s">
        <v>1596</v>
      </c>
      <c r="Z164" s="6">
        <v>45499</v>
      </c>
      <c r="AA164" s="6">
        <v>45499</v>
      </c>
      <c r="AB164" s="68">
        <v>45499</v>
      </c>
      <c r="AC164" s="68">
        <v>45651</v>
      </c>
      <c r="AD164" s="10">
        <f t="shared" ca="1" si="81"/>
        <v>-593</v>
      </c>
      <c r="AE164" s="10" t="s">
        <v>17</v>
      </c>
      <c r="AF164" s="10" t="s">
        <v>17</v>
      </c>
      <c r="AG164" s="10" t="s">
        <v>17</v>
      </c>
      <c r="AH164" s="10" t="s">
        <v>17</v>
      </c>
      <c r="AI164" s="10" t="s">
        <v>17</v>
      </c>
      <c r="AJ164" s="10" t="s">
        <v>17</v>
      </c>
      <c r="AK164" s="10" t="s">
        <v>17</v>
      </c>
      <c r="AL164" s="10" t="s">
        <v>17</v>
      </c>
      <c r="AM164" s="10" t="s">
        <v>17</v>
      </c>
      <c r="AN164" s="10" t="s">
        <v>17</v>
      </c>
      <c r="AO164" s="10" t="s">
        <v>17</v>
      </c>
      <c r="AP164" s="10">
        <v>0</v>
      </c>
      <c r="AQ164" s="10">
        <v>0</v>
      </c>
      <c r="AR164" s="10">
        <v>0</v>
      </c>
      <c r="AS164" s="24">
        <v>0</v>
      </c>
      <c r="AT164" s="24">
        <f t="shared" si="85"/>
        <v>150000000</v>
      </c>
      <c r="AU164" s="10" t="s">
        <v>293</v>
      </c>
      <c r="AV164" s="60">
        <v>45504</v>
      </c>
      <c r="AW164" s="10">
        <f t="shared" si="74"/>
        <v>4</v>
      </c>
      <c r="AX164" s="10" t="s">
        <v>312</v>
      </c>
      <c r="AY164" s="10"/>
      <c r="AZ164" s="10" t="s">
        <v>95</v>
      </c>
      <c r="BA164" s="10" t="s">
        <v>347</v>
      </c>
      <c r="BB164" s="11">
        <v>45499</v>
      </c>
      <c r="BC164" s="74">
        <f t="shared" si="86"/>
        <v>4</v>
      </c>
      <c r="BD164" s="10" t="s">
        <v>347</v>
      </c>
      <c r="BE164" s="7"/>
      <c r="BF164" s="7"/>
      <c r="BG164" s="72">
        <f t="shared" si="87"/>
        <v>7</v>
      </c>
    </row>
    <row r="165" spans="1:59" ht="55.5" customHeight="1">
      <c r="A165" s="65" t="s">
        <v>1597</v>
      </c>
      <c r="B165" s="10" t="s">
        <v>175</v>
      </c>
      <c r="C165" s="10" t="s">
        <v>1598</v>
      </c>
      <c r="D165" s="10" t="s">
        <v>145</v>
      </c>
      <c r="E165" s="24">
        <v>7900000</v>
      </c>
      <c r="F165" s="10" t="s">
        <v>1599</v>
      </c>
      <c r="G165" s="24">
        <v>94483242</v>
      </c>
      <c r="H165" s="10" t="s">
        <v>17</v>
      </c>
      <c r="I165" s="10" t="s">
        <v>17</v>
      </c>
      <c r="J165" s="10" t="s">
        <v>1600</v>
      </c>
      <c r="K165" s="26" t="s">
        <v>1601</v>
      </c>
      <c r="L165" s="10" t="s">
        <v>1307</v>
      </c>
      <c r="M165" s="11">
        <v>45497</v>
      </c>
      <c r="N165" s="10" t="s">
        <v>548</v>
      </c>
      <c r="O165" s="56" t="s">
        <v>549</v>
      </c>
      <c r="P165" s="67">
        <v>17346234</v>
      </c>
      <c r="Q165" s="96" t="s">
        <v>1373</v>
      </c>
      <c r="R165" s="10" t="s">
        <v>17</v>
      </c>
      <c r="S165" s="10">
        <v>1501</v>
      </c>
      <c r="T165" s="11">
        <v>45478</v>
      </c>
      <c r="U165" s="4">
        <v>4405</v>
      </c>
      <c r="V165" s="6">
        <v>45497</v>
      </c>
      <c r="W165" s="10" t="s">
        <v>291</v>
      </c>
      <c r="X165" s="10" t="s">
        <v>154</v>
      </c>
      <c r="Y165" s="4" t="s">
        <v>17</v>
      </c>
      <c r="Z165" s="10" t="s">
        <v>17</v>
      </c>
      <c r="AA165" s="4" t="s">
        <v>17</v>
      </c>
      <c r="AB165" s="68">
        <v>45497</v>
      </c>
      <c r="AC165" s="68">
        <v>45558</v>
      </c>
      <c r="AD165" s="10">
        <f t="shared" ca="1" si="81"/>
        <v>-686</v>
      </c>
      <c r="AE165" s="10" t="s">
        <v>17</v>
      </c>
      <c r="AF165" s="10" t="s">
        <v>17</v>
      </c>
      <c r="AG165" s="10" t="s">
        <v>17</v>
      </c>
      <c r="AH165" s="10" t="s">
        <v>17</v>
      </c>
      <c r="AI165" s="10" t="s">
        <v>17</v>
      </c>
      <c r="AJ165" s="10" t="s">
        <v>17</v>
      </c>
      <c r="AK165" s="10" t="s">
        <v>17</v>
      </c>
      <c r="AL165" s="10" t="s">
        <v>17</v>
      </c>
      <c r="AM165" s="10" t="s">
        <v>17</v>
      </c>
      <c r="AN165" s="10" t="s">
        <v>17</v>
      </c>
      <c r="AO165" s="10" t="s">
        <v>17</v>
      </c>
      <c r="AP165" s="10">
        <v>0</v>
      </c>
      <c r="AQ165" s="10">
        <v>0</v>
      </c>
      <c r="AR165" s="10">
        <v>0</v>
      </c>
      <c r="AS165" s="24">
        <v>0</v>
      </c>
      <c r="AT165" s="24">
        <v>7900000</v>
      </c>
      <c r="AU165" s="10" t="s">
        <v>248</v>
      </c>
      <c r="AV165" s="60">
        <v>45510</v>
      </c>
      <c r="AW165" s="10">
        <f t="shared" si="74"/>
        <v>10</v>
      </c>
      <c r="AX165" s="10" t="s">
        <v>294</v>
      </c>
      <c r="AY165" s="10"/>
      <c r="AZ165" s="10" t="s">
        <v>95</v>
      </c>
      <c r="BA165" s="10" t="s">
        <v>347</v>
      </c>
      <c r="BB165" s="11">
        <v>45504</v>
      </c>
      <c r="BC165" s="74">
        <f t="shared" si="86"/>
        <v>6</v>
      </c>
      <c r="BD165" s="10" t="s">
        <v>347</v>
      </c>
      <c r="BE165" s="7"/>
      <c r="BF165" s="7"/>
      <c r="BG165" s="72"/>
    </row>
    <row r="166" spans="1:59" ht="68.25" customHeight="1">
      <c r="A166" s="65" t="s">
        <v>1602</v>
      </c>
      <c r="B166" s="10" t="s">
        <v>175</v>
      </c>
      <c r="C166" s="10" t="s">
        <v>1603</v>
      </c>
      <c r="D166" s="10" t="s">
        <v>25</v>
      </c>
      <c r="E166" s="24">
        <v>50000000</v>
      </c>
      <c r="F166" s="10" t="s">
        <v>302</v>
      </c>
      <c r="G166" s="10" t="s">
        <v>303</v>
      </c>
      <c r="H166" s="10" t="s">
        <v>304</v>
      </c>
      <c r="I166" s="24">
        <v>13510465</v>
      </c>
      <c r="J166" s="10" t="s">
        <v>305</v>
      </c>
      <c r="K166" s="26" t="s">
        <v>306</v>
      </c>
      <c r="L166" s="10" t="s">
        <v>1604</v>
      </c>
      <c r="M166" s="11">
        <v>45499</v>
      </c>
      <c r="N166" s="10" t="s">
        <v>307</v>
      </c>
      <c r="O166" s="56" t="s">
        <v>308</v>
      </c>
      <c r="P166" s="67">
        <v>40390987</v>
      </c>
      <c r="Q166" s="10" t="s">
        <v>309</v>
      </c>
      <c r="R166" s="10" t="s">
        <v>17</v>
      </c>
      <c r="S166" s="10">
        <v>1573</v>
      </c>
      <c r="T166" s="11">
        <v>45490</v>
      </c>
      <c r="U166" s="4">
        <v>4426</v>
      </c>
      <c r="V166" s="6">
        <v>45499</v>
      </c>
      <c r="W166" s="10" t="s">
        <v>310</v>
      </c>
      <c r="X166" s="10" t="s">
        <v>154</v>
      </c>
      <c r="Y166" s="4">
        <v>79309</v>
      </c>
      <c r="Z166" s="6">
        <v>45499</v>
      </c>
      <c r="AA166" s="6">
        <v>45499</v>
      </c>
      <c r="AB166" s="68">
        <v>45499</v>
      </c>
      <c r="AC166" s="68">
        <v>45657</v>
      </c>
      <c r="AD166" s="10">
        <f t="shared" ca="1" si="81"/>
        <v>-587</v>
      </c>
      <c r="AE166" s="10" t="s">
        <v>17</v>
      </c>
      <c r="AF166" s="10" t="s">
        <v>17</v>
      </c>
      <c r="AG166" s="10" t="s">
        <v>17</v>
      </c>
      <c r="AH166" s="10" t="s">
        <v>17</v>
      </c>
      <c r="AI166" s="10" t="s">
        <v>17</v>
      </c>
      <c r="AJ166" s="10" t="s">
        <v>17</v>
      </c>
      <c r="AK166" s="10" t="s">
        <v>17</v>
      </c>
      <c r="AL166" s="10" t="s">
        <v>17</v>
      </c>
      <c r="AM166" s="10" t="s">
        <v>17</v>
      </c>
      <c r="AN166" s="10" t="s">
        <v>17</v>
      </c>
      <c r="AO166" s="10" t="s">
        <v>17</v>
      </c>
      <c r="AP166" s="10">
        <v>0</v>
      </c>
      <c r="AQ166" s="10">
        <v>0</v>
      </c>
      <c r="AR166" s="10">
        <v>0</v>
      </c>
      <c r="AS166" s="24">
        <f>AP166+AQ166+AR166</f>
        <v>0</v>
      </c>
      <c r="AT166" s="24">
        <f>E166+AS166</f>
        <v>50000000</v>
      </c>
      <c r="AU166" s="10" t="s">
        <v>311</v>
      </c>
      <c r="AV166" s="5">
        <v>45516</v>
      </c>
      <c r="AW166" s="10">
        <f t="shared" si="74"/>
        <v>12</v>
      </c>
      <c r="AX166" s="10" t="s">
        <v>294</v>
      </c>
      <c r="AY166" s="10"/>
      <c r="AZ166" s="10" t="s">
        <v>95</v>
      </c>
      <c r="BA166" s="10" t="s">
        <v>1605</v>
      </c>
      <c r="BB166" s="10"/>
      <c r="BC166" s="74" t="str">
        <f t="shared" si="86"/>
        <v/>
      </c>
      <c r="BD166" s="10" t="s">
        <v>1605</v>
      </c>
      <c r="BE166" s="7"/>
      <c r="BF166" s="7"/>
      <c r="BG166" s="72">
        <f>IF(M166="","-",MONTH($M166))</f>
        <v>7</v>
      </c>
    </row>
    <row r="167" spans="1:59" ht="78" customHeight="1">
      <c r="A167" s="65" t="s">
        <v>1606</v>
      </c>
      <c r="B167" s="10" t="s">
        <v>175</v>
      </c>
      <c r="C167" s="10" t="s">
        <v>1607</v>
      </c>
      <c r="D167" s="10" t="s">
        <v>16</v>
      </c>
      <c r="E167" s="97">
        <v>22090344</v>
      </c>
      <c r="F167" s="10" t="s">
        <v>1439</v>
      </c>
      <c r="G167" s="24">
        <v>52123306</v>
      </c>
      <c r="H167" s="10" t="s">
        <v>17</v>
      </c>
      <c r="I167" s="24" t="s">
        <v>17</v>
      </c>
      <c r="J167" s="10">
        <v>3204893196</v>
      </c>
      <c r="K167" s="26" t="s">
        <v>1440</v>
      </c>
      <c r="L167" s="10" t="s">
        <v>122</v>
      </c>
      <c r="M167" s="11">
        <v>45502</v>
      </c>
      <c r="N167" s="10" t="s">
        <v>1608</v>
      </c>
      <c r="O167" s="58" t="s">
        <v>988</v>
      </c>
      <c r="P167" s="67">
        <v>79721653</v>
      </c>
      <c r="Q167" s="4" t="s">
        <v>1561</v>
      </c>
      <c r="R167" s="10" t="s">
        <v>17</v>
      </c>
      <c r="S167" s="10">
        <v>1574</v>
      </c>
      <c r="T167" s="11">
        <v>45490</v>
      </c>
      <c r="U167" s="4">
        <v>4433</v>
      </c>
      <c r="V167" s="6">
        <v>45502</v>
      </c>
      <c r="W167" s="10" t="s">
        <v>1351</v>
      </c>
      <c r="X167" s="10" t="s">
        <v>161</v>
      </c>
      <c r="Y167" s="4" t="s">
        <v>17</v>
      </c>
      <c r="Z167" s="4" t="s">
        <v>17</v>
      </c>
      <c r="AA167" s="4" t="s">
        <v>17</v>
      </c>
      <c r="AB167" s="68">
        <v>45502</v>
      </c>
      <c r="AC167" s="68">
        <v>45563</v>
      </c>
      <c r="AD167" s="10">
        <f t="shared" ca="1" si="81"/>
        <v>-681</v>
      </c>
      <c r="AE167" s="10" t="s">
        <v>17</v>
      </c>
      <c r="AF167" s="10" t="s">
        <v>17</v>
      </c>
      <c r="AG167" s="10" t="s">
        <v>17</v>
      </c>
      <c r="AH167" s="10" t="s">
        <v>17</v>
      </c>
      <c r="AI167" s="10" t="s">
        <v>17</v>
      </c>
      <c r="AJ167" s="10" t="s">
        <v>17</v>
      </c>
      <c r="AK167" s="10" t="s">
        <v>17</v>
      </c>
      <c r="AL167" s="10" t="s">
        <v>17</v>
      </c>
      <c r="AM167" s="10" t="s">
        <v>17</v>
      </c>
      <c r="AN167" s="10" t="s">
        <v>17</v>
      </c>
      <c r="AO167" s="10" t="s">
        <v>17</v>
      </c>
      <c r="AP167" s="10">
        <v>0</v>
      </c>
      <c r="AQ167" s="10">
        <v>0</v>
      </c>
      <c r="AR167" s="10">
        <v>0</v>
      </c>
      <c r="AS167" s="24">
        <v>0</v>
      </c>
      <c r="AT167" s="24">
        <v>22090344</v>
      </c>
      <c r="AU167" s="10" t="s">
        <v>138</v>
      </c>
      <c r="AV167" s="5">
        <v>45513</v>
      </c>
      <c r="AW167" s="10">
        <f t="shared" si="74"/>
        <v>10</v>
      </c>
      <c r="AX167" s="10" t="s">
        <v>312</v>
      </c>
      <c r="AY167" s="10"/>
      <c r="AZ167" s="10" t="s">
        <v>95</v>
      </c>
      <c r="BA167" s="10" t="s">
        <v>181</v>
      </c>
      <c r="BB167" s="11">
        <v>45506</v>
      </c>
      <c r="BC167" s="74">
        <f t="shared" si="86"/>
        <v>5</v>
      </c>
      <c r="BD167" s="10" t="s">
        <v>347</v>
      </c>
      <c r="BE167" s="7"/>
      <c r="BF167" s="7"/>
      <c r="BG167" s="72"/>
    </row>
    <row r="168" spans="1:59" ht="78" customHeight="1">
      <c r="A168" s="65" t="s">
        <v>1609</v>
      </c>
      <c r="B168" s="10" t="s">
        <v>175</v>
      </c>
      <c r="C168" s="10" t="s">
        <v>1610</v>
      </c>
      <c r="D168" s="10" t="s">
        <v>16</v>
      </c>
      <c r="E168" s="97">
        <v>121355010</v>
      </c>
      <c r="F168" s="10" t="s">
        <v>142</v>
      </c>
      <c r="G168" s="10" t="s">
        <v>143</v>
      </c>
      <c r="H168" s="10" t="s">
        <v>1611</v>
      </c>
      <c r="I168" s="24">
        <v>52770442</v>
      </c>
      <c r="J168" s="10" t="s">
        <v>1612</v>
      </c>
      <c r="K168" s="26" t="s">
        <v>200</v>
      </c>
      <c r="L168" s="10" t="s">
        <v>84</v>
      </c>
      <c r="M168" s="11">
        <v>45502</v>
      </c>
      <c r="N168" s="10" t="s">
        <v>871</v>
      </c>
      <c r="O168" s="4" t="s">
        <v>507</v>
      </c>
      <c r="P168" s="67">
        <v>40382398</v>
      </c>
      <c r="Q168" s="4" t="s">
        <v>508</v>
      </c>
      <c r="R168" s="10" t="s">
        <v>17</v>
      </c>
      <c r="S168" s="10">
        <v>1586</v>
      </c>
      <c r="T168" s="11">
        <v>45492</v>
      </c>
      <c r="U168" s="4">
        <v>4431</v>
      </c>
      <c r="V168" s="6">
        <v>45502</v>
      </c>
      <c r="W168" s="10" t="s">
        <v>1613</v>
      </c>
      <c r="X168" s="10" t="s">
        <v>161</v>
      </c>
      <c r="Y168" s="4" t="s">
        <v>1614</v>
      </c>
      <c r="Z168" s="6">
        <v>45503</v>
      </c>
      <c r="AA168" s="6">
        <v>45503</v>
      </c>
      <c r="AB168" s="68">
        <v>45503</v>
      </c>
      <c r="AC168" s="68">
        <v>45625</v>
      </c>
      <c r="AD168" s="10">
        <f t="shared" ca="1" si="81"/>
        <v>-619</v>
      </c>
      <c r="AE168" s="10" t="s">
        <v>17</v>
      </c>
      <c r="AF168" s="10" t="s">
        <v>17</v>
      </c>
      <c r="AG168" s="10" t="s">
        <v>17</v>
      </c>
      <c r="AH168" s="10" t="s">
        <v>17</v>
      </c>
      <c r="AI168" s="10" t="s">
        <v>17</v>
      </c>
      <c r="AJ168" s="10" t="s">
        <v>17</v>
      </c>
      <c r="AK168" s="10" t="s">
        <v>17</v>
      </c>
      <c r="AL168" s="10" t="s">
        <v>17</v>
      </c>
      <c r="AM168" s="10" t="s">
        <v>17</v>
      </c>
      <c r="AN168" s="10" t="s">
        <v>17</v>
      </c>
      <c r="AO168" s="10" t="s">
        <v>17</v>
      </c>
      <c r="AP168" s="10">
        <v>0</v>
      </c>
      <c r="AQ168" s="10">
        <v>0</v>
      </c>
      <c r="AR168" s="10">
        <v>0</v>
      </c>
      <c r="AS168" s="24">
        <f t="shared" ref="AS168:AS169" si="88">AP168+AQ168+AR168</f>
        <v>0</v>
      </c>
      <c r="AT168" s="24">
        <f t="shared" ref="AT168:AT169" si="89">E168+AS168</f>
        <v>121355010</v>
      </c>
      <c r="AU168" s="10" t="s">
        <v>248</v>
      </c>
      <c r="AV168" s="60">
        <v>45510</v>
      </c>
      <c r="AW168" s="10">
        <f t="shared" si="74"/>
        <v>6</v>
      </c>
      <c r="AX168" s="10" t="s">
        <v>312</v>
      </c>
      <c r="AY168" s="10"/>
      <c r="AZ168" s="10" t="s">
        <v>95</v>
      </c>
      <c r="BA168" s="10" t="s">
        <v>181</v>
      </c>
      <c r="BB168" s="11">
        <v>45504</v>
      </c>
      <c r="BC168" s="74">
        <f t="shared" ref="BC168:BC169" si="90">IF(BB168="","",(NETWORKDAYS(M168,BB168,BF168:BF258)))</f>
        <v>3</v>
      </c>
      <c r="BD168" s="10" t="s">
        <v>181</v>
      </c>
      <c r="BE168" s="7"/>
      <c r="BF168" s="7"/>
      <c r="BG168" s="72">
        <f t="shared" ref="BG168:BG169" si="91">IF(M168="","-",MONTH($M168))</f>
        <v>7</v>
      </c>
    </row>
    <row r="169" spans="1:59" ht="60.75" customHeight="1">
      <c r="A169" s="65" t="s">
        <v>1615</v>
      </c>
      <c r="B169" s="10" t="s">
        <v>175</v>
      </c>
      <c r="C169" s="10" t="s">
        <v>1616</v>
      </c>
      <c r="D169" s="10" t="s">
        <v>16</v>
      </c>
      <c r="E169" s="24">
        <v>2300000</v>
      </c>
      <c r="F169" s="10" t="s">
        <v>49</v>
      </c>
      <c r="G169" s="10">
        <v>79921505</v>
      </c>
      <c r="H169" s="10" t="s">
        <v>17</v>
      </c>
      <c r="I169" s="10" t="s">
        <v>17</v>
      </c>
      <c r="J169" s="10" t="s">
        <v>1067</v>
      </c>
      <c r="K169" s="26" t="s">
        <v>1617</v>
      </c>
      <c r="L169" s="10" t="s">
        <v>182</v>
      </c>
      <c r="M169" s="11">
        <v>45502</v>
      </c>
      <c r="N169" s="10" t="s">
        <v>1618</v>
      </c>
      <c r="O169" s="10" t="s">
        <v>1619</v>
      </c>
      <c r="P169" s="67">
        <v>17413048</v>
      </c>
      <c r="Q169" s="10" t="s">
        <v>1049</v>
      </c>
      <c r="R169" s="10" t="s">
        <v>17</v>
      </c>
      <c r="S169" s="10">
        <v>1597</v>
      </c>
      <c r="T169" s="11">
        <v>45495</v>
      </c>
      <c r="U169" s="10">
        <v>4435</v>
      </c>
      <c r="V169" s="11">
        <v>45502</v>
      </c>
      <c r="W169" s="10" t="s">
        <v>963</v>
      </c>
      <c r="X169" s="10" t="s">
        <v>1264</v>
      </c>
      <c r="Y169" s="10" t="s">
        <v>17</v>
      </c>
      <c r="Z169" s="10" t="s">
        <v>17</v>
      </c>
      <c r="AA169" s="10" t="s">
        <v>17</v>
      </c>
      <c r="AB169" s="68">
        <v>45503</v>
      </c>
      <c r="AC169" s="68">
        <v>45564</v>
      </c>
      <c r="AD169" s="10">
        <f t="shared" ca="1" si="81"/>
        <v>-680</v>
      </c>
      <c r="AE169" s="10" t="s">
        <v>17</v>
      </c>
      <c r="AF169" s="10" t="s">
        <v>17</v>
      </c>
      <c r="AG169" s="10" t="s">
        <v>17</v>
      </c>
      <c r="AH169" s="10" t="s">
        <v>17</v>
      </c>
      <c r="AI169" s="10" t="s">
        <v>17</v>
      </c>
      <c r="AJ169" s="10" t="s">
        <v>17</v>
      </c>
      <c r="AK169" s="10" t="s">
        <v>17</v>
      </c>
      <c r="AL169" s="10" t="s">
        <v>17</v>
      </c>
      <c r="AM169" s="10" t="s">
        <v>17</v>
      </c>
      <c r="AN169" s="10" t="s">
        <v>17</v>
      </c>
      <c r="AO169" s="10" t="s">
        <v>17</v>
      </c>
      <c r="AP169" s="10">
        <v>0</v>
      </c>
      <c r="AQ169" s="10">
        <v>0</v>
      </c>
      <c r="AR169" s="10">
        <v>0</v>
      </c>
      <c r="AS169" s="24">
        <f t="shared" si="88"/>
        <v>0</v>
      </c>
      <c r="AT169" s="24">
        <f t="shared" si="89"/>
        <v>2300000</v>
      </c>
      <c r="AU169" s="10" t="s">
        <v>293</v>
      </c>
      <c r="AV169" s="60">
        <v>45509</v>
      </c>
      <c r="AW169" s="10">
        <f t="shared" si="74"/>
        <v>5</v>
      </c>
      <c r="AX169" s="10" t="s">
        <v>312</v>
      </c>
      <c r="AY169" s="10"/>
      <c r="AZ169" s="10" t="s">
        <v>95</v>
      </c>
      <c r="BA169" s="10" t="s">
        <v>181</v>
      </c>
      <c r="BB169" s="11">
        <v>45506</v>
      </c>
      <c r="BC169" s="74">
        <f t="shared" si="90"/>
        <v>5</v>
      </c>
      <c r="BD169" s="10" t="s">
        <v>181</v>
      </c>
      <c r="BE169" s="7"/>
      <c r="BF169" s="7"/>
      <c r="BG169" s="72">
        <f t="shared" si="91"/>
        <v>7</v>
      </c>
    </row>
    <row r="170" spans="1:59" ht="77.25" customHeight="1">
      <c r="A170" s="65" t="s">
        <v>1620</v>
      </c>
      <c r="B170" s="10" t="s">
        <v>175</v>
      </c>
      <c r="C170" s="10" t="s">
        <v>1621</v>
      </c>
      <c r="D170" s="10" t="s">
        <v>35</v>
      </c>
      <c r="E170" s="24">
        <v>85000000</v>
      </c>
      <c r="F170" s="10" t="s">
        <v>87</v>
      </c>
      <c r="G170" s="10" t="s">
        <v>474</v>
      </c>
      <c r="H170" s="10" t="s">
        <v>475</v>
      </c>
      <c r="I170" s="10">
        <v>16111454</v>
      </c>
      <c r="J170" s="10" t="s">
        <v>1622</v>
      </c>
      <c r="K170" s="26" t="s">
        <v>1623</v>
      </c>
      <c r="L170" s="10" t="s">
        <v>1624</v>
      </c>
      <c r="M170" s="11">
        <v>45503</v>
      </c>
      <c r="N170" s="10" t="s">
        <v>454</v>
      </c>
      <c r="O170" s="10" t="s">
        <v>51</v>
      </c>
      <c r="P170" s="67">
        <v>86057944</v>
      </c>
      <c r="Q170" s="10" t="s">
        <v>969</v>
      </c>
      <c r="R170" s="10" t="s">
        <v>17</v>
      </c>
      <c r="S170" s="10">
        <v>1557</v>
      </c>
      <c r="T170" s="11">
        <v>45488</v>
      </c>
      <c r="U170" s="10">
        <v>4452</v>
      </c>
      <c r="V170" s="11">
        <v>45503</v>
      </c>
      <c r="W170" s="10" t="s">
        <v>478</v>
      </c>
      <c r="X170" s="10" t="s">
        <v>154</v>
      </c>
      <c r="Y170" s="10" t="s">
        <v>17</v>
      </c>
      <c r="Z170" s="10" t="s">
        <v>17</v>
      </c>
      <c r="AA170" s="10" t="s">
        <v>17</v>
      </c>
      <c r="AB170" s="73">
        <v>45519</v>
      </c>
      <c r="AC170" s="87">
        <v>45657</v>
      </c>
      <c r="AD170" s="10">
        <f t="shared" ca="1" si="81"/>
        <v>-587</v>
      </c>
      <c r="AE170" s="10" t="s">
        <v>17</v>
      </c>
      <c r="AF170" s="10" t="s">
        <v>17</v>
      </c>
      <c r="AG170" s="10" t="s">
        <v>17</v>
      </c>
      <c r="AH170" s="10" t="s">
        <v>17</v>
      </c>
      <c r="AI170" s="10" t="s">
        <v>17</v>
      </c>
      <c r="AJ170" s="10" t="s">
        <v>17</v>
      </c>
      <c r="AK170" s="10" t="s">
        <v>17</v>
      </c>
      <c r="AL170" s="10" t="s">
        <v>17</v>
      </c>
      <c r="AM170" s="10" t="s">
        <v>17</v>
      </c>
      <c r="AN170" s="10" t="s">
        <v>17</v>
      </c>
      <c r="AO170" s="10" t="s">
        <v>17</v>
      </c>
      <c r="AP170" s="10">
        <v>0</v>
      </c>
      <c r="AQ170" s="10">
        <v>0</v>
      </c>
      <c r="AR170" s="10">
        <v>0</v>
      </c>
      <c r="AS170" s="10">
        <v>0</v>
      </c>
      <c r="AT170" s="24">
        <v>85000000</v>
      </c>
      <c r="AU170" s="10" t="s">
        <v>335</v>
      </c>
      <c r="AV170" s="169"/>
      <c r="AW170" s="10" t="str">
        <f t="shared" si="74"/>
        <v/>
      </c>
      <c r="AX170" s="10"/>
      <c r="AY170" s="10"/>
      <c r="AZ170" s="10" t="s">
        <v>95</v>
      </c>
      <c r="BA170" s="10"/>
      <c r="BB170" s="11"/>
      <c r="BC170" s="74"/>
      <c r="BD170" s="10"/>
      <c r="BE170" s="7"/>
      <c r="BF170" s="7"/>
      <c r="BG170" s="72"/>
    </row>
    <row r="171" spans="1:59" ht="90.75" customHeight="1">
      <c r="A171" s="65" t="s">
        <v>1625</v>
      </c>
      <c r="B171" s="10" t="s">
        <v>175</v>
      </c>
      <c r="C171" s="10" t="s">
        <v>1626</v>
      </c>
      <c r="D171" s="10" t="s">
        <v>16</v>
      </c>
      <c r="E171" s="24">
        <v>16660000</v>
      </c>
      <c r="F171" s="10" t="s">
        <v>249</v>
      </c>
      <c r="G171" s="10">
        <v>41959758</v>
      </c>
      <c r="H171" s="10" t="s">
        <v>17</v>
      </c>
      <c r="I171" s="10" t="s">
        <v>17</v>
      </c>
      <c r="J171" s="10">
        <v>3144902143</v>
      </c>
      <c r="K171" s="26" t="s">
        <v>1218</v>
      </c>
      <c r="L171" s="10" t="s">
        <v>89</v>
      </c>
      <c r="M171" s="11">
        <v>45504</v>
      </c>
      <c r="N171" s="10" t="s">
        <v>805</v>
      </c>
      <c r="O171" s="56" t="s">
        <v>52</v>
      </c>
      <c r="P171" s="67">
        <v>86074342</v>
      </c>
      <c r="Q171" s="56" t="s">
        <v>330</v>
      </c>
      <c r="R171" s="10" t="s">
        <v>17</v>
      </c>
      <c r="S171" s="10">
        <v>1582</v>
      </c>
      <c r="T171" s="11">
        <v>45491</v>
      </c>
      <c r="U171" s="10">
        <v>4639</v>
      </c>
      <c r="V171" s="11">
        <v>45504</v>
      </c>
      <c r="W171" s="10" t="s">
        <v>1283</v>
      </c>
      <c r="X171" s="10" t="s">
        <v>154</v>
      </c>
      <c r="Y171" s="10" t="s">
        <v>17</v>
      </c>
      <c r="Z171" s="10" t="s">
        <v>17</v>
      </c>
      <c r="AA171" s="10" t="s">
        <v>17</v>
      </c>
      <c r="AB171" s="68">
        <v>45505</v>
      </c>
      <c r="AC171" s="68">
        <v>45596</v>
      </c>
      <c r="AD171" s="10">
        <f t="shared" ca="1" si="81"/>
        <v>-648</v>
      </c>
      <c r="AE171" s="10" t="s">
        <v>17</v>
      </c>
      <c r="AF171" s="10" t="s">
        <v>17</v>
      </c>
      <c r="AG171" s="10" t="s">
        <v>17</v>
      </c>
      <c r="AH171" s="10" t="s">
        <v>17</v>
      </c>
      <c r="AI171" s="10" t="s">
        <v>17</v>
      </c>
      <c r="AJ171" s="10" t="s">
        <v>17</v>
      </c>
      <c r="AK171" s="10" t="s">
        <v>17</v>
      </c>
      <c r="AL171" s="10" t="s">
        <v>17</v>
      </c>
      <c r="AM171" s="10" t="s">
        <v>17</v>
      </c>
      <c r="AN171" s="10" t="s">
        <v>17</v>
      </c>
      <c r="AO171" s="10" t="s">
        <v>17</v>
      </c>
      <c r="AP171" s="10">
        <v>0</v>
      </c>
      <c r="AQ171" s="10">
        <v>0</v>
      </c>
      <c r="AR171" s="10">
        <v>0</v>
      </c>
      <c r="AS171" s="10">
        <v>0</v>
      </c>
      <c r="AT171" s="24">
        <v>16660000</v>
      </c>
      <c r="AU171" s="10" t="s">
        <v>335</v>
      </c>
      <c r="AV171" s="169"/>
      <c r="AW171" s="10" t="str">
        <f t="shared" si="74"/>
        <v/>
      </c>
      <c r="AX171" s="10"/>
      <c r="AY171" s="10"/>
      <c r="AZ171" s="10" t="s">
        <v>95</v>
      </c>
      <c r="BA171" s="10"/>
      <c r="BB171" s="11"/>
      <c r="BC171" s="74"/>
      <c r="BD171" s="10"/>
      <c r="BE171" s="7"/>
      <c r="BF171" s="7"/>
      <c r="BG171" s="72"/>
    </row>
    <row r="172" spans="1:59" ht="90.75" customHeight="1">
      <c r="A172" s="65" t="s">
        <v>1627</v>
      </c>
      <c r="B172" s="10" t="s">
        <v>175</v>
      </c>
      <c r="C172" s="10" t="s">
        <v>1628</v>
      </c>
      <c r="D172" s="10" t="s">
        <v>16</v>
      </c>
      <c r="E172" s="24">
        <v>157500000</v>
      </c>
      <c r="F172" s="10" t="s">
        <v>1515</v>
      </c>
      <c r="G172" s="10" t="s">
        <v>1516</v>
      </c>
      <c r="H172" s="10" t="s">
        <v>1517</v>
      </c>
      <c r="I172" s="24">
        <v>86059341</v>
      </c>
      <c r="J172" s="10" t="s">
        <v>1518</v>
      </c>
      <c r="K172" s="26" t="s">
        <v>1519</v>
      </c>
      <c r="L172" s="10" t="s">
        <v>79</v>
      </c>
      <c r="M172" s="11">
        <v>45509</v>
      </c>
      <c r="N172" s="10" t="s">
        <v>454</v>
      </c>
      <c r="O172" s="56" t="s">
        <v>51</v>
      </c>
      <c r="P172" s="67">
        <v>86057944</v>
      </c>
      <c r="Q172" s="56" t="s">
        <v>455</v>
      </c>
      <c r="R172" s="10" t="s">
        <v>17</v>
      </c>
      <c r="S172" s="10">
        <v>1583</v>
      </c>
      <c r="T172" s="11">
        <v>45491</v>
      </c>
      <c r="U172" s="10">
        <v>4819</v>
      </c>
      <c r="V172" s="11">
        <v>45509</v>
      </c>
      <c r="W172" s="10" t="s">
        <v>889</v>
      </c>
      <c r="X172" s="10" t="s">
        <v>161</v>
      </c>
      <c r="Y172" s="10" t="s">
        <v>1629</v>
      </c>
      <c r="Z172" s="11">
        <v>45524</v>
      </c>
      <c r="AA172" s="11">
        <v>45524</v>
      </c>
      <c r="AB172" s="68">
        <v>45524</v>
      </c>
      <c r="AC172" s="68">
        <v>45584</v>
      </c>
      <c r="AD172" s="10">
        <f t="shared" ca="1" si="81"/>
        <v>-660</v>
      </c>
      <c r="AE172" s="10" t="s">
        <v>17</v>
      </c>
      <c r="AF172" s="10" t="s">
        <v>17</v>
      </c>
      <c r="AG172" s="10" t="s">
        <v>17</v>
      </c>
      <c r="AH172" s="10" t="s">
        <v>17</v>
      </c>
      <c r="AI172" s="10" t="s">
        <v>17</v>
      </c>
      <c r="AJ172" s="10" t="s">
        <v>17</v>
      </c>
      <c r="AK172" s="10" t="s">
        <v>17</v>
      </c>
      <c r="AL172" s="10" t="s">
        <v>17</v>
      </c>
      <c r="AM172" s="10" t="s">
        <v>17</v>
      </c>
      <c r="AN172" s="10" t="s">
        <v>17</v>
      </c>
      <c r="AO172" s="10" t="s">
        <v>17</v>
      </c>
      <c r="AP172" s="10">
        <v>0</v>
      </c>
      <c r="AQ172" s="10">
        <v>0</v>
      </c>
      <c r="AR172" s="10">
        <v>0</v>
      </c>
      <c r="AS172" s="10">
        <v>0</v>
      </c>
      <c r="AT172" s="24">
        <v>157500000</v>
      </c>
      <c r="AU172" s="10" t="s">
        <v>138</v>
      </c>
      <c r="AV172" s="60"/>
      <c r="AW172" s="10" t="str">
        <f t="shared" si="74"/>
        <v/>
      </c>
      <c r="AX172" s="10"/>
      <c r="AY172" s="10"/>
      <c r="AZ172" s="10"/>
      <c r="BA172" s="103"/>
      <c r="BB172" s="11">
        <v>45538</v>
      </c>
      <c r="BC172" s="74"/>
      <c r="BD172" s="10"/>
      <c r="BE172" s="7"/>
      <c r="BF172" s="7"/>
      <c r="BG172" s="72"/>
    </row>
    <row r="173" spans="1:59" ht="76.5" customHeight="1">
      <c r="A173" s="65" t="s">
        <v>1630</v>
      </c>
      <c r="B173" s="10" t="s">
        <v>175</v>
      </c>
      <c r="C173" s="10" t="s">
        <v>1631</v>
      </c>
      <c r="D173" s="10" t="s">
        <v>43</v>
      </c>
      <c r="E173" s="24">
        <v>39947200</v>
      </c>
      <c r="F173" s="10" t="s">
        <v>494</v>
      </c>
      <c r="G173" s="10">
        <v>17325345</v>
      </c>
      <c r="H173" s="10" t="s">
        <v>17</v>
      </c>
      <c r="I173" s="10" t="s">
        <v>17</v>
      </c>
      <c r="J173" s="10">
        <v>3128267539</v>
      </c>
      <c r="K173" s="26" t="s">
        <v>495</v>
      </c>
      <c r="L173" s="10" t="s">
        <v>89</v>
      </c>
      <c r="M173" s="11">
        <v>45510</v>
      </c>
      <c r="N173" s="10" t="s">
        <v>299</v>
      </c>
      <c r="O173" s="56" t="s">
        <v>549</v>
      </c>
      <c r="P173" s="67">
        <v>17346234</v>
      </c>
      <c r="Q173" s="96" t="s">
        <v>1373</v>
      </c>
      <c r="R173" s="10" t="s">
        <v>17</v>
      </c>
      <c r="S173" s="10">
        <v>1615</v>
      </c>
      <c r="T173" s="11">
        <v>45496</v>
      </c>
      <c r="U173" s="10">
        <v>4938</v>
      </c>
      <c r="V173" s="11">
        <v>45510</v>
      </c>
      <c r="W173" s="10" t="s">
        <v>536</v>
      </c>
      <c r="X173" s="10" t="s">
        <v>154</v>
      </c>
      <c r="Y173" s="10" t="s">
        <v>17</v>
      </c>
      <c r="Z173" s="10" t="s">
        <v>17</v>
      </c>
      <c r="AA173" s="10" t="s">
        <v>17</v>
      </c>
      <c r="AB173" s="68">
        <v>45510</v>
      </c>
      <c r="AC173" s="68">
        <v>45601</v>
      </c>
      <c r="AD173" s="10">
        <f t="shared" ca="1" si="81"/>
        <v>-643</v>
      </c>
      <c r="AE173" s="10" t="s">
        <v>17</v>
      </c>
      <c r="AF173" s="10" t="s">
        <v>17</v>
      </c>
      <c r="AG173" s="10" t="s">
        <v>17</v>
      </c>
      <c r="AH173" s="10" t="s">
        <v>17</v>
      </c>
      <c r="AI173" s="10" t="s">
        <v>17</v>
      </c>
      <c r="AJ173" s="10" t="s">
        <v>17</v>
      </c>
      <c r="AK173" s="10" t="s">
        <v>17</v>
      </c>
      <c r="AL173" s="10" t="s">
        <v>17</v>
      </c>
      <c r="AM173" s="10" t="s">
        <v>17</v>
      </c>
      <c r="AN173" s="10" t="s">
        <v>17</v>
      </c>
      <c r="AO173" s="10" t="s">
        <v>17</v>
      </c>
      <c r="AP173" s="10">
        <v>0</v>
      </c>
      <c r="AQ173" s="10">
        <v>0</v>
      </c>
      <c r="AR173" s="10">
        <v>0</v>
      </c>
      <c r="AS173" s="24">
        <v>0</v>
      </c>
      <c r="AT173" s="24">
        <v>39947200</v>
      </c>
      <c r="AU173" s="10" t="s">
        <v>293</v>
      </c>
      <c r="AV173" s="60"/>
      <c r="AW173" s="10" t="str">
        <f t="shared" si="74"/>
        <v/>
      </c>
      <c r="AX173" s="10" t="s">
        <v>294</v>
      </c>
      <c r="AY173" s="10"/>
      <c r="AZ173" s="10" t="s">
        <v>95</v>
      </c>
      <c r="BA173" s="10" t="s">
        <v>181</v>
      </c>
      <c r="BB173" s="11">
        <v>45512</v>
      </c>
      <c r="BC173" s="74"/>
      <c r="BD173" s="10" t="s">
        <v>181</v>
      </c>
      <c r="BE173" s="7"/>
      <c r="BF173" s="7"/>
      <c r="BG173" s="72"/>
    </row>
    <row r="174" spans="1:59" ht="76.5" customHeight="1">
      <c r="A174" s="65" t="s">
        <v>1632</v>
      </c>
      <c r="B174" s="10" t="s">
        <v>175</v>
      </c>
      <c r="C174" s="10" t="s">
        <v>1633</v>
      </c>
      <c r="D174" s="10" t="s">
        <v>16</v>
      </c>
      <c r="E174" s="24">
        <v>3471825</v>
      </c>
      <c r="F174" s="10" t="s">
        <v>488</v>
      </c>
      <c r="G174" s="10" t="s">
        <v>489</v>
      </c>
      <c r="H174" s="10" t="s">
        <v>490</v>
      </c>
      <c r="I174" s="24">
        <v>38791218</v>
      </c>
      <c r="J174" s="10">
        <v>3208400497</v>
      </c>
      <c r="K174" s="26" t="s">
        <v>491</v>
      </c>
      <c r="L174" s="10" t="s">
        <v>79</v>
      </c>
      <c r="M174" s="11">
        <v>45510</v>
      </c>
      <c r="N174" s="10" t="s">
        <v>20</v>
      </c>
      <c r="O174" s="56" t="s">
        <v>1634</v>
      </c>
      <c r="P174" s="67">
        <v>17413048</v>
      </c>
      <c r="Q174" s="96" t="s">
        <v>1635</v>
      </c>
      <c r="R174" s="10" t="s">
        <v>17</v>
      </c>
      <c r="S174" s="10" t="s">
        <v>1636</v>
      </c>
      <c r="T174" s="11">
        <v>45503</v>
      </c>
      <c r="U174" s="10" t="s">
        <v>1637</v>
      </c>
      <c r="V174" s="11">
        <v>45516</v>
      </c>
      <c r="W174" s="10" t="s">
        <v>1927</v>
      </c>
      <c r="X174" s="10" t="s">
        <v>578</v>
      </c>
      <c r="Y174" s="10" t="s">
        <v>17</v>
      </c>
      <c r="Z174" s="10" t="s">
        <v>17</v>
      </c>
      <c r="AA174" s="10" t="s">
        <v>17</v>
      </c>
      <c r="AB174" s="68">
        <v>45516</v>
      </c>
      <c r="AC174" s="68">
        <v>45576</v>
      </c>
      <c r="AD174" s="10">
        <f t="shared" ca="1" si="81"/>
        <v>-668</v>
      </c>
      <c r="AE174" s="10" t="s">
        <v>17</v>
      </c>
      <c r="AF174" s="10" t="s">
        <v>17</v>
      </c>
      <c r="AG174" s="10" t="s">
        <v>17</v>
      </c>
      <c r="AH174" s="10" t="s">
        <v>17</v>
      </c>
      <c r="AI174" s="10" t="s">
        <v>17</v>
      </c>
      <c r="AJ174" s="10" t="s">
        <v>17</v>
      </c>
      <c r="AK174" s="10" t="s">
        <v>17</v>
      </c>
      <c r="AL174" s="10" t="s">
        <v>17</v>
      </c>
      <c r="AM174" s="10" t="s">
        <v>17</v>
      </c>
      <c r="AN174" s="10" t="s">
        <v>17</v>
      </c>
      <c r="AO174" s="10" t="s">
        <v>17</v>
      </c>
      <c r="AP174" s="10">
        <v>0</v>
      </c>
      <c r="AQ174" s="10">
        <v>0</v>
      </c>
      <c r="AR174" s="10">
        <v>0</v>
      </c>
      <c r="AS174" s="24">
        <v>0</v>
      </c>
      <c r="AT174" s="24">
        <v>0</v>
      </c>
      <c r="AU174" s="10" t="s">
        <v>138</v>
      </c>
      <c r="AV174" s="60">
        <v>45506</v>
      </c>
      <c r="AW174" s="10">
        <f t="shared" si="74"/>
        <v>-7</v>
      </c>
      <c r="AX174" s="10" t="s">
        <v>312</v>
      </c>
      <c r="AY174" s="10"/>
      <c r="AZ174" s="10" t="s">
        <v>95</v>
      </c>
      <c r="BA174" s="4" t="s">
        <v>181</v>
      </c>
      <c r="BB174" s="11">
        <v>45516</v>
      </c>
      <c r="BC174" s="74"/>
      <c r="BD174" s="10" t="s">
        <v>181</v>
      </c>
      <c r="BE174" s="7"/>
      <c r="BF174" s="7"/>
      <c r="BG174" s="72"/>
    </row>
    <row r="175" spans="1:59" ht="92.25" customHeight="1">
      <c r="A175" s="65" t="s">
        <v>1638</v>
      </c>
      <c r="B175" s="10" t="s">
        <v>175</v>
      </c>
      <c r="C175" s="10" t="s">
        <v>1639</v>
      </c>
      <c r="D175" s="10" t="s">
        <v>43</v>
      </c>
      <c r="E175" s="24">
        <v>45900000</v>
      </c>
      <c r="F175" s="10" t="s">
        <v>1640</v>
      </c>
      <c r="G175" s="10" t="s">
        <v>1641</v>
      </c>
      <c r="H175" s="10" t="s">
        <v>1642</v>
      </c>
      <c r="I175" s="10">
        <v>1121900841</v>
      </c>
      <c r="J175" s="10">
        <v>3106217031</v>
      </c>
      <c r="K175" s="26" t="s">
        <v>1643</v>
      </c>
      <c r="L175" s="10" t="s">
        <v>89</v>
      </c>
      <c r="M175" s="11">
        <v>45510</v>
      </c>
      <c r="N175" s="10" t="s">
        <v>454</v>
      </c>
      <c r="O175" s="10" t="s">
        <v>51</v>
      </c>
      <c r="P175" s="67">
        <v>86057944</v>
      </c>
      <c r="Q175" s="10" t="s">
        <v>969</v>
      </c>
      <c r="R175" s="10" t="s">
        <v>17</v>
      </c>
      <c r="S175" s="10">
        <v>1648</v>
      </c>
      <c r="T175" s="11">
        <v>45503</v>
      </c>
      <c r="U175" s="4">
        <v>4937</v>
      </c>
      <c r="V175" s="6">
        <v>45510</v>
      </c>
      <c r="W175" s="10" t="s">
        <v>478</v>
      </c>
      <c r="X175" s="10" t="s">
        <v>154</v>
      </c>
      <c r="Y175" s="10" t="s">
        <v>17</v>
      </c>
      <c r="Z175" s="10" t="s">
        <v>17</v>
      </c>
      <c r="AA175" s="10" t="s">
        <v>17</v>
      </c>
      <c r="AB175" s="68">
        <v>45510</v>
      </c>
      <c r="AC175" s="68">
        <v>45601</v>
      </c>
      <c r="AD175" s="10">
        <f t="shared" ca="1" si="81"/>
        <v>-643</v>
      </c>
      <c r="AE175" s="10" t="s">
        <v>17</v>
      </c>
      <c r="AF175" s="10" t="s">
        <v>17</v>
      </c>
      <c r="AG175" s="10" t="s">
        <v>17</v>
      </c>
      <c r="AH175" s="10" t="s">
        <v>17</v>
      </c>
      <c r="AI175" s="10" t="s">
        <v>17</v>
      </c>
      <c r="AJ175" s="10" t="s">
        <v>17</v>
      </c>
      <c r="AK175" s="10" t="s">
        <v>17</v>
      </c>
      <c r="AL175" s="10" t="s">
        <v>17</v>
      </c>
      <c r="AM175" s="10" t="s">
        <v>17</v>
      </c>
      <c r="AN175" s="10" t="s">
        <v>17</v>
      </c>
      <c r="AO175" s="10" t="s">
        <v>17</v>
      </c>
      <c r="AP175" s="10">
        <v>0</v>
      </c>
      <c r="AQ175" s="10">
        <v>0</v>
      </c>
      <c r="AR175" s="10">
        <v>0</v>
      </c>
      <c r="AS175" s="24">
        <f>AP175+AQ175+AR175</f>
        <v>0</v>
      </c>
      <c r="AT175" s="24">
        <f>E175+AS175</f>
        <v>45900000</v>
      </c>
      <c r="AU175" s="10" t="s">
        <v>248</v>
      </c>
      <c r="AV175" s="5">
        <v>45513</v>
      </c>
      <c r="AW175" s="10">
        <f t="shared" si="74"/>
        <v>4</v>
      </c>
      <c r="AX175" s="10" t="s">
        <v>312</v>
      </c>
      <c r="AY175" s="10"/>
      <c r="AZ175" s="10" t="s">
        <v>95</v>
      </c>
      <c r="BA175" s="10" t="s">
        <v>181</v>
      </c>
      <c r="BB175" s="11">
        <v>45512</v>
      </c>
      <c r="BC175" s="74">
        <f>IF(BB175="","",(NETWORKDAYS(M175,BB175,BF175:BF260)))</f>
        <v>3</v>
      </c>
      <c r="BD175" s="10" t="s">
        <v>181</v>
      </c>
      <c r="BE175" s="7"/>
      <c r="BF175" s="7"/>
      <c r="BG175" s="72">
        <f>IF(M175="","-",MONTH($M175))</f>
        <v>8</v>
      </c>
    </row>
    <row r="176" spans="1:59" ht="110.25" customHeight="1">
      <c r="A176" s="65" t="s">
        <v>1651</v>
      </c>
      <c r="B176" s="10" t="s">
        <v>173</v>
      </c>
      <c r="C176" s="10" t="s">
        <v>1652</v>
      </c>
      <c r="D176" s="10" t="s">
        <v>16</v>
      </c>
      <c r="E176" s="24">
        <v>9639000</v>
      </c>
      <c r="F176" s="10" t="s">
        <v>1653</v>
      </c>
      <c r="G176" s="10" t="s">
        <v>265</v>
      </c>
      <c r="H176" s="10" t="s">
        <v>1654</v>
      </c>
      <c r="I176" s="10">
        <v>79570929</v>
      </c>
      <c r="J176" s="10">
        <v>3102399401</v>
      </c>
      <c r="K176" s="26" t="s">
        <v>1655</v>
      </c>
      <c r="L176" s="10" t="s">
        <v>45</v>
      </c>
      <c r="M176" s="11">
        <v>45510</v>
      </c>
      <c r="N176" s="10" t="s">
        <v>1656</v>
      </c>
      <c r="O176" s="10" t="s">
        <v>1657</v>
      </c>
      <c r="P176" s="67">
        <v>79740745</v>
      </c>
      <c r="Q176" s="10" t="s">
        <v>214</v>
      </c>
      <c r="R176" s="10" t="s">
        <v>17</v>
      </c>
      <c r="S176" s="10" t="s">
        <v>1658</v>
      </c>
      <c r="T176" s="11">
        <v>45495</v>
      </c>
      <c r="U176" s="4" t="s">
        <v>1659</v>
      </c>
      <c r="V176" s="6">
        <v>45517</v>
      </c>
      <c r="W176" s="10" t="s">
        <v>1928</v>
      </c>
      <c r="X176" s="10" t="s">
        <v>578</v>
      </c>
      <c r="Y176" s="10" t="s">
        <v>17</v>
      </c>
      <c r="Z176" s="10" t="s">
        <v>17</v>
      </c>
      <c r="AA176" s="10" t="s">
        <v>17</v>
      </c>
      <c r="AB176" s="68">
        <v>45517</v>
      </c>
      <c r="AC176" s="68">
        <v>45577</v>
      </c>
      <c r="AD176" s="10">
        <f t="shared" ca="1" si="81"/>
        <v>-667</v>
      </c>
      <c r="AE176" s="10" t="s">
        <v>17</v>
      </c>
      <c r="AF176" s="10" t="s">
        <v>17</v>
      </c>
      <c r="AG176" s="10" t="s">
        <v>17</v>
      </c>
      <c r="AH176" s="10" t="s">
        <v>17</v>
      </c>
      <c r="AI176" s="10" t="s">
        <v>17</v>
      </c>
      <c r="AJ176" s="10" t="s">
        <v>17</v>
      </c>
      <c r="AK176" s="10" t="s">
        <v>17</v>
      </c>
      <c r="AL176" s="10" t="s">
        <v>17</v>
      </c>
      <c r="AM176" s="10" t="s">
        <v>17</v>
      </c>
      <c r="AN176" s="10" t="s">
        <v>17</v>
      </c>
      <c r="AO176" s="10" t="s">
        <v>17</v>
      </c>
      <c r="AP176" s="10">
        <v>0</v>
      </c>
      <c r="AQ176" s="10">
        <v>0</v>
      </c>
      <c r="AR176" s="10">
        <v>0</v>
      </c>
      <c r="AS176" s="24">
        <v>0</v>
      </c>
      <c r="AT176" s="24">
        <v>9639000</v>
      </c>
      <c r="AU176" s="10" t="s">
        <v>138</v>
      </c>
      <c r="AV176" s="5">
        <v>45546</v>
      </c>
      <c r="AW176" s="10">
        <f t="shared" si="74"/>
        <v>22</v>
      </c>
      <c r="AX176" s="10" t="s">
        <v>312</v>
      </c>
      <c r="AY176" s="10"/>
      <c r="AZ176" s="10" t="s">
        <v>95</v>
      </c>
      <c r="BA176" s="11">
        <v>45515</v>
      </c>
      <c r="BB176" s="11">
        <v>45516</v>
      </c>
      <c r="BC176" s="74"/>
      <c r="BD176" s="10" t="s">
        <v>908</v>
      </c>
      <c r="BE176" s="7"/>
      <c r="BF176" s="7"/>
      <c r="BG176" s="72"/>
    </row>
    <row r="177" spans="1:59" ht="110.25" customHeight="1">
      <c r="A177" s="65" t="s">
        <v>1660</v>
      </c>
      <c r="B177" s="10" t="s">
        <v>175</v>
      </c>
      <c r="C177" s="10" t="s">
        <v>1661</v>
      </c>
      <c r="D177" s="10" t="s">
        <v>16</v>
      </c>
      <c r="E177" s="24">
        <v>35512500</v>
      </c>
      <c r="F177" s="10" t="s">
        <v>678</v>
      </c>
      <c r="G177" s="24">
        <v>1121862331</v>
      </c>
      <c r="H177" s="10" t="s">
        <v>17</v>
      </c>
      <c r="I177" s="10" t="s">
        <v>17</v>
      </c>
      <c r="J177" s="10">
        <v>3143621751</v>
      </c>
      <c r="K177" s="26" t="s">
        <v>1170</v>
      </c>
      <c r="L177" s="10" t="s">
        <v>74</v>
      </c>
      <c r="M177" s="11">
        <v>45512</v>
      </c>
      <c r="N177" s="10" t="s">
        <v>1929</v>
      </c>
      <c r="O177" s="10" t="s">
        <v>516</v>
      </c>
      <c r="P177" s="67">
        <v>86074342</v>
      </c>
      <c r="Q177" s="56" t="s">
        <v>330</v>
      </c>
      <c r="R177" s="10" t="s">
        <v>17</v>
      </c>
      <c r="S177" s="10">
        <v>1581</v>
      </c>
      <c r="T177" s="11">
        <v>45491</v>
      </c>
      <c r="U177" s="4">
        <v>4945</v>
      </c>
      <c r="V177" s="6">
        <v>45512</v>
      </c>
      <c r="W177" s="10" t="s">
        <v>835</v>
      </c>
      <c r="X177" s="10" t="s">
        <v>161</v>
      </c>
      <c r="Y177" s="10" t="s">
        <v>17</v>
      </c>
      <c r="Z177" s="10" t="s">
        <v>17</v>
      </c>
      <c r="AA177" s="10" t="s">
        <v>17</v>
      </c>
      <c r="AB177" s="68">
        <v>45512</v>
      </c>
      <c r="AC177" s="68">
        <v>45603</v>
      </c>
      <c r="AD177" s="10">
        <f t="shared" ca="1" si="81"/>
        <v>-641</v>
      </c>
      <c r="AE177" s="10" t="s">
        <v>17</v>
      </c>
      <c r="AF177" s="10" t="s">
        <v>17</v>
      </c>
      <c r="AG177" s="10" t="s">
        <v>17</v>
      </c>
      <c r="AH177" s="10" t="s">
        <v>17</v>
      </c>
      <c r="AI177" s="10" t="s">
        <v>17</v>
      </c>
      <c r="AJ177" s="10" t="s">
        <v>17</v>
      </c>
      <c r="AK177" s="10" t="s">
        <v>17</v>
      </c>
      <c r="AL177" s="10" t="s">
        <v>17</v>
      </c>
      <c r="AM177" s="10" t="s">
        <v>17</v>
      </c>
      <c r="AN177" s="10" t="s">
        <v>17</v>
      </c>
      <c r="AO177" s="10" t="s">
        <v>17</v>
      </c>
      <c r="AP177" s="10">
        <v>0</v>
      </c>
      <c r="AQ177" s="10">
        <v>0</v>
      </c>
      <c r="AR177" s="10">
        <v>0</v>
      </c>
      <c r="AS177" s="10">
        <v>0</v>
      </c>
      <c r="AT177" s="24">
        <v>35512500</v>
      </c>
      <c r="AU177" s="10" t="s">
        <v>335</v>
      </c>
      <c r="AV177" s="5">
        <v>45537</v>
      </c>
      <c r="AW177" s="10">
        <f t="shared" si="74"/>
        <v>18</v>
      </c>
      <c r="AX177" s="10" t="s">
        <v>312</v>
      </c>
      <c r="AY177" s="10"/>
      <c r="AZ177" s="10" t="s">
        <v>95</v>
      </c>
      <c r="BA177" s="10" t="s">
        <v>908</v>
      </c>
      <c r="BB177" s="11">
        <v>45537</v>
      </c>
      <c r="BC177" s="74"/>
      <c r="BD177" s="10" t="s">
        <v>908</v>
      </c>
      <c r="BE177" s="7"/>
      <c r="BF177" s="7"/>
      <c r="BG177" s="72"/>
    </row>
    <row r="178" spans="1:59" ht="79.5" customHeight="1">
      <c r="A178" s="65" t="s">
        <v>1662</v>
      </c>
      <c r="B178" s="10" t="s">
        <v>173</v>
      </c>
      <c r="C178" s="10" t="s">
        <v>1663</v>
      </c>
      <c r="D178" s="10" t="s">
        <v>16</v>
      </c>
      <c r="E178" s="24">
        <v>1209477682</v>
      </c>
      <c r="F178" s="10" t="s">
        <v>49</v>
      </c>
      <c r="G178" s="10" t="s">
        <v>1664</v>
      </c>
      <c r="H178" s="10" t="s">
        <v>17</v>
      </c>
      <c r="I178" s="10" t="s">
        <v>17</v>
      </c>
      <c r="J178" s="10" t="s">
        <v>1067</v>
      </c>
      <c r="K178" s="26" t="s">
        <v>1068</v>
      </c>
      <c r="L178" s="10" t="s">
        <v>81</v>
      </c>
      <c r="M178" s="11">
        <v>45516</v>
      </c>
      <c r="N178" s="10" t="s">
        <v>574</v>
      </c>
      <c r="O178" s="40" t="str">
        <f>IFERROR(VLOOKUP(N178,#REF!,2,0)," ")</f>
        <v xml:space="preserve"> </v>
      </c>
      <c r="P178" s="67">
        <v>40384755</v>
      </c>
      <c r="Q178" s="10" t="s">
        <v>259</v>
      </c>
      <c r="R178" s="10" t="s">
        <v>17</v>
      </c>
      <c r="S178" s="10">
        <v>1547</v>
      </c>
      <c r="T178" s="11">
        <v>45485</v>
      </c>
      <c r="U178" s="10">
        <v>5003</v>
      </c>
      <c r="V178" s="11">
        <v>45516</v>
      </c>
      <c r="W178" s="10" t="s">
        <v>1665</v>
      </c>
      <c r="X178" s="10" t="s">
        <v>161</v>
      </c>
      <c r="Y178" s="10" t="s">
        <v>1666</v>
      </c>
      <c r="Z178" s="104">
        <v>45517</v>
      </c>
      <c r="AA178" s="104">
        <v>45517</v>
      </c>
      <c r="AB178" s="68">
        <v>45517</v>
      </c>
      <c r="AC178" s="68">
        <v>45669</v>
      </c>
      <c r="AD178" s="10">
        <f t="shared" ca="1" si="81"/>
        <v>-575</v>
      </c>
      <c r="AE178" s="10" t="s">
        <v>17</v>
      </c>
      <c r="AF178" s="10" t="s">
        <v>17</v>
      </c>
      <c r="AG178" s="10" t="s">
        <v>17</v>
      </c>
      <c r="AH178" s="10" t="s">
        <v>17</v>
      </c>
      <c r="AI178" s="10" t="s">
        <v>17</v>
      </c>
      <c r="AJ178" s="10" t="s">
        <v>17</v>
      </c>
      <c r="AK178" s="10" t="s">
        <v>17</v>
      </c>
      <c r="AL178" s="10" t="s">
        <v>17</v>
      </c>
      <c r="AM178" s="10" t="s">
        <v>17</v>
      </c>
      <c r="AN178" s="10" t="s">
        <v>17</v>
      </c>
      <c r="AO178" s="10" t="s">
        <v>17</v>
      </c>
      <c r="AP178" s="10">
        <v>0</v>
      </c>
      <c r="AQ178" s="10">
        <v>0</v>
      </c>
      <c r="AR178" s="10">
        <v>0</v>
      </c>
      <c r="AS178" s="24">
        <f>AP178+AQ178+AR178</f>
        <v>0</v>
      </c>
      <c r="AT178" s="24">
        <f>E178+AS178</f>
        <v>1209477682</v>
      </c>
      <c r="AU178" s="10" t="s">
        <v>248</v>
      </c>
      <c r="AV178" s="60">
        <v>45525</v>
      </c>
      <c r="AW178" s="10">
        <f t="shared" si="74"/>
        <v>7</v>
      </c>
      <c r="AX178" s="10" t="s">
        <v>312</v>
      </c>
      <c r="AY178" s="10"/>
      <c r="AZ178" s="10" t="s">
        <v>95</v>
      </c>
      <c r="BA178" s="10" t="s">
        <v>908</v>
      </c>
      <c r="BB178" s="11">
        <v>45513</v>
      </c>
      <c r="BC178" s="74">
        <f>IF(BB178="","",(NETWORKDAYS(M178,BB178,BF178:BF261)))</f>
        <v>-2</v>
      </c>
      <c r="BD178" s="10" t="s">
        <v>908</v>
      </c>
      <c r="BE178" s="7"/>
      <c r="BF178" s="7"/>
      <c r="BG178" s="72">
        <f>IF(M178="","-",MONTH($M178))</f>
        <v>8</v>
      </c>
    </row>
    <row r="179" spans="1:59" ht="70.5" customHeight="1">
      <c r="A179" s="65" t="s">
        <v>1667</v>
      </c>
      <c r="B179" s="10" t="s">
        <v>173</v>
      </c>
      <c r="C179" s="10" t="s">
        <v>1668</v>
      </c>
      <c r="D179" s="10" t="s">
        <v>145</v>
      </c>
      <c r="E179" s="24">
        <v>227858903</v>
      </c>
      <c r="F179" s="10" t="s">
        <v>1669</v>
      </c>
      <c r="G179" s="10" t="s">
        <v>1670</v>
      </c>
      <c r="H179" s="10" t="s">
        <v>1671</v>
      </c>
      <c r="I179" s="10">
        <v>91494531</v>
      </c>
      <c r="J179" s="10" t="s">
        <v>1672</v>
      </c>
      <c r="K179" s="26" t="s">
        <v>1673</v>
      </c>
      <c r="L179" s="10" t="s">
        <v>86</v>
      </c>
      <c r="M179" s="11">
        <v>45516</v>
      </c>
      <c r="N179" s="10"/>
      <c r="O179" s="40"/>
      <c r="P179" s="170"/>
      <c r="Q179" s="80"/>
      <c r="R179" s="10" t="s">
        <v>17</v>
      </c>
      <c r="S179" s="10">
        <v>1482</v>
      </c>
      <c r="T179" s="11">
        <v>45475</v>
      </c>
      <c r="U179" s="10">
        <v>5043</v>
      </c>
      <c r="V179" s="11">
        <v>45516</v>
      </c>
      <c r="W179" s="10" t="s">
        <v>1676</v>
      </c>
      <c r="X179" s="10" t="s">
        <v>161</v>
      </c>
      <c r="Y179" s="10" t="s">
        <v>1677</v>
      </c>
      <c r="Z179" s="11">
        <v>45517</v>
      </c>
      <c r="AA179" s="11">
        <v>45517</v>
      </c>
      <c r="AB179" s="68"/>
      <c r="AC179" s="68"/>
      <c r="AD179" s="10"/>
      <c r="AE179" s="10" t="s">
        <v>17</v>
      </c>
      <c r="AF179" s="10" t="s">
        <v>17</v>
      </c>
      <c r="AG179" s="10" t="s">
        <v>17</v>
      </c>
      <c r="AH179" s="10" t="s">
        <v>17</v>
      </c>
      <c r="AI179" s="10" t="s">
        <v>17</v>
      </c>
      <c r="AJ179" s="10" t="s">
        <v>17</v>
      </c>
      <c r="AK179" s="10" t="s">
        <v>17</v>
      </c>
      <c r="AL179" s="10" t="s">
        <v>17</v>
      </c>
      <c r="AM179" s="10" t="s">
        <v>17</v>
      </c>
      <c r="AN179" s="10" t="s">
        <v>17</v>
      </c>
      <c r="AO179" s="10" t="s">
        <v>17</v>
      </c>
      <c r="AP179" s="10">
        <v>0</v>
      </c>
      <c r="AQ179" s="10">
        <v>0</v>
      </c>
      <c r="AR179" s="10">
        <v>0</v>
      </c>
      <c r="AS179" s="24">
        <v>0</v>
      </c>
      <c r="AT179" s="24">
        <v>227858903</v>
      </c>
      <c r="AU179" s="10" t="s">
        <v>293</v>
      </c>
      <c r="AV179" s="60"/>
      <c r="AW179" s="10" t="str">
        <f t="shared" si="74"/>
        <v/>
      </c>
      <c r="AX179" s="10"/>
      <c r="AY179" s="10"/>
      <c r="AZ179" s="10"/>
      <c r="BA179" s="10"/>
      <c r="BB179" s="10"/>
      <c r="BC179" s="74"/>
      <c r="BD179" s="10"/>
      <c r="BE179" s="7"/>
      <c r="BF179" s="7"/>
      <c r="BG179" s="72"/>
    </row>
    <row r="180" spans="1:59" ht="136.5" customHeight="1">
      <c r="A180" s="65" t="s">
        <v>1678</v>
      </c>
      <c r="B180" s="10" t="s">
        <v>175</v>
      </c>
      <c r="C180" s="10" t="s">
        <v>1679</v>
      </c>
      <c r="D180" s="10" t="s">
        <v>43</v>
      </c>
      <c r="E180" s="24">
        <v>2246720</v>
      </c>
      <c r="F180" s="10" t="s">
        <v>1680</v>
      </c>
      <c r="G180" s="10" t="s">
        <v>489</v>
      </c>
      <c r="H180" s="10" t="s">
        <v>718</v>
      </c>
      <c r="I180" s="10">
        <v>38791218</v>
      </c>
      <c r="J180" s="103">
        <v>3208400497</v>
      </c>
      <c r="K180" s="26" t="s">
        <v>1681</v>
      </c>
      <c r="L180" s="10" t="s">
        <v>79</v>
      </c>
      <c r="M180" s="11">
        <v>45516</v>
      </c>
      <c r="N180" s="10" t="s">
        <v>1645</v>
      </c>
      <c r="O180" s="40" t="s">
        <v>1619</v>
      </c>
      <c r="P180" s="67">
        <v>17413048</v>
      </c>
      <c r="Q180" s="96" t="s">
        <v>1635</v>
      </c>
      <c r="R180" s="10" t="s">
        <v>17</v>
      </c>
      <c r="S180" s="10">
        <v>1643</v>
      </c>
      <c r="T180" s="11">
        <v>45502</v>
      </c>
      <c r="U180" s="10">
        <v>5042</v>
      </c>
      <c r="V180" s="11">
        <v>45516</v>
      </c>
      <c r="W180" s="10" t="s">
        <v>963</v>
      </c>
      <c r="X180" s="10" t="s">
        <v>1264</v>
      </c>
      <c r="Y180" s="10" t="s">
        <v>17</v>
      </c>
      <c r="Z180" s="10" t="s">
        <v>17</v>
      </c>
      <c r="AA180" s="10" t="s">
        <v>17</v>
      </c>
      <c r="AB180" s="68">
        <v>45516</v>
      </c>
      <c r="AC180" s="68">
        <v>45576</v>
      </c>
      <c r="AD180" s="10">
        <f t="shared" ref="AD180:AD181" ca="1" si="92">IF(AC180="","",AC180-TODAY())</f>
        <v>-668</v>
      </c>
      <c r="AE180" s="10" t="s">
        <v>17</v>
      </c>
      <c r="AF180" s="10" t="s">
        <v>17</v>
      </c>
      <c r="AG180" s="10" t="s">
        <v>17</v>
      </c>
      <c r="AH180" s="10" t="s">
        <v>17</v>
      </c>
      <c r="AI180" s="10" t="s">
        <v>17</v>
      </c>
      <c r="AJ180" s="10" t="s">
        <v>17</v>
      </c>
      <c r="AK180" s="10" t="s">
        <v>17</v>
      </c>
      <c r="AL180" s="10" t="s">
        <v>17</v>
      </c>
      <c r="AM180" s="10" t="s">
        <v>17</v>
      </c>
      <c r="AN180" s="10" t="s">
        <v>17</v>
      </c>
      <c r="AO180" s="10" t="s">
        <v>17</v>
      </c>
      <c r="AP180" s="10">
        <v>0</v>
      </c>
      <c r="AQ180" s="10">
        <v>0</v>
      </c>
      <c r="AR180" s="10">
        <v>0</v>
      </c>
      <c r="AS180" s="24">
        <f>AP180+AQ180+AR180</f>
        <v>0</v>
      </c>
      <c r="AT180" s="24">
        <f>E180+AS180</f>
        <v>2246720</v>
      </c>
      <c r="AU180" s="10" t="s">
        <v>293</v>
      </c>
      <c r="AV180" s="60">
        <v>45537</v>
      </c>
      <c r="AW180" s="10">
        <f>IF(AV180="","",NETWORKDAYS(AB180,AV180,BF180:BF238))</f>
        <v>16</v>
      </c>
      <c r="AX180" s="10" t="s">
        <v>294</v>
      </c>
      <c r="AY180" s="10"/>
      <c r="AZ180" s="10" t="s">
        <v>95</v>
      </c>
      <c r="BA180" s="10" t="s">
        <v>347</v>
      </c>
      <c r="BB180" s="11">
        <v>45525</v>
      </c>
      <c r="BC180" s="74">
        <f>IF(BB180="","",(NETWORKDAYS(M180,BB180,BF180:BF262)))</f>
        <v>8</v>
      </c>
      <c r="BD180" s="10" t="s">
        <v>347</v>
      </c>
      <c r="BE180" s="7"/>
      <c r="BF180" s="7"/>
      <c r="BG180" s="72">
        <f>IF(M180="","-",MONTH($M180))</f>
        <v>8</v>
      </c>
    </row>
    <row r="181" spans="1:59" ht="118.5" customHeight="1">
      <c r="A181" s="65" t="s">
        <v>1342</v>
      </c>
      <c r="B181" s="10" t="s">
        <v>175</v>
      </c>
      <c r="C181" s="10" t="s">
        <v>1682</v>
      </c>
      <c r="D181" s="10" t="s">
        <v>43</v>
      </c>
      <c r="E181" s="24">
        <v>63556350</v>
      </c>
      <c r="F181" s="10" t="s">
        <v>1930</v>
      </c>
      <c r="G181" s="10" t="s">
        <v>1529</v>
      </c>
      <c r="H181" s="10" t="s">
        <v>1530</v>
      </c>
      <c r="I181" s="10">
        <v>51792434</v>
      </c>
      <c r="J181" s="10" t="s">
        <v>1683</v>
      </c>
      <c r="K181" s="26" t="s">
        <v>1684</v>
      </c>
      <c r="L181" s="10" t="s">
        <v>79</v>
      </c>
      <c r="M181" s="11">
        <v>45518</v>
      </c>
      <c r="N181" s="10" t="s">
        <v>574</v>
      </c>
      <c r="O181" s="58" t="s">
        <v>525</v>
      </c>
      <c r="P181" s="67">
        <v>40384755</v>
      </c>
      <c r="Q181" s="58" t="s">
        <v>109</v>
      </c>
      <c r="R181" s="10" t="s">
        <v>17</v>
      </c>
      <c r="S181" s="10">
        <v>1659</v>
      </c>
      <c r="T181" s="11">
        <v>45505</v>
      </c>
      <c r="U181" s="10">
        <v>5090</v>
      </c>
      <c r="V181" s="11">
        <v>45518</v>
      </c>
      <c r="W181" s="10" t="s">
        <v>1685</v>
      </c>
      <c r="X181" s="10" t="s">
        <v>161</v>
      </c>
      <c r="Y181" s="28" t="s">
        <v>1686</v>
      </c>
      <c r="Z181" s="11">
        <v>45520</v>
      </c>
      <c r="AA181" s="11">
        <v>45520</v>
      </c>
      <c r="AB181" s="68">
        <v>45520</v>
      </c>
      <c r="AC181" s="68">
        <v>45580</v>
      </c>
      <c r="AD181" s="10">
        <f t="shared" ca="1" si="92"/>
        <v>-664</v>
      </c>
      <c r="AE181" s="10" t="s">
        <v>17</v>
      </c>
      <c r="AF181" s="10" t="s">
        <v>17</v>
      </c>
      <c r="AG181" s="10" t="s">
        <v>17</v>
      </c>
      <c r="AH181" s="10" t="s">
        <v>17</v>
      </c>
      <c r="AI181" s="10" t="s">
        <v>17</v>
      </c>
      <c r="AJ181" s="10" t="s">
        <v>17</v>
      </c>
      <c r="AK181" s="10" t="s">
        <v>17</v>
      </c>
      <c r="AL181" s="10" t="s">
        <v>17</v>
      </c>
      <c r="AM181" s="10" t="s">
        <v>17</v>
      </c>
      <c r="AN181" s="10" t="s">
        <v>17</v>
      </c>
      <c r="AO181" s="10" t="s">
        <v>17</v>
      </c>
      <c r="AP181" s="10">
        <v>0</v>
      </c>
      <c r="AQ181" s="10">
        <v>0</v>
      </c>
      <c r="AR181" s="10">
        <v>0</v>
      </c>
      <c r="AS181" s="10">
        <v>0</v>
      </c>
      <c r="AT181" s="24">
        <v>63556350</v>
      </c>
      <c r="AU181" s="10" t="s">
        <v>335</v>
      </c>
      <c r="AV181" s="60">
        <v>45537</v>
      </c>
      <c r="AW181" s="10"/>
      <c r="AX181" s="10" t="s">
        <v>294</v>
      </c>
      <c r="AY181" s="10"/>
      <c r="AZ181" s="10" t="s">
        <v>95</v>
      </c>
      <c r="BA181" s="10" t="s">
        <v>347</v>
      </c>
      <c r="BB181" s="11">
        <v>45533</v>
      </c>
      <c r="BC181" s="74"/>
      <c r="BD181" s="10" t="s">
        <v>347</v>
      </c>
      <c r="BE181" s="7"/>
      <c r="BF181" s="7"/>
      <c r="BG181" s="72"/>
    </row>
    <row r="182" spans="1:59" ht="77.25" customHeight="1">
      <c r="A182" s="82" t="s">
        <v>1931</v>
      </c>
      <c r="B182" s="17" t="s">
        <v>175</v>
      </c>
      <c r="C182" s="17" t="s">
        <v>1932</v>
      </c>
      <c r="D182" s="17" t="s">
        <v>43</v>
      </c>
      <c r="E182" s="21">
        <v>54513008</v>
      </c>
      <c r="F182" s="17" t="s">
        <v>63</v>
      </c>
      <c r="G182" s="17" t="s">
        <v>254</v>
      </c>
      <c r="H182" s="17" t="s">
        <v>1276</v>
      </c>
      <c r="I182" s="21">
        <v>52008815</v>
      </c>
      <c r="J182" s="17" t="s">
        <v>1687</v>
      </c>
      <c r="K182" s="30" t="s">
        <v>1277</v>
      </c>
      <c r="L182" s="17" t="s">
        <v>79</v>
      </c>
      <c r="M182" s="46">
        <v>45518</v>
      </c>
      <c r="N182" s="17" t="s">
        <v>372</v>
      </c>
      <c r="O182" s="17" t="s">
        <v>373</v>
      </c>
      <c r="P182" s="83">
        <v>86057944</v>
      </c>
      <c r="Q182" s="17" t="s">
        <v>455</v>
      </c>
      <c r="R182" s="17" t="s">
        <v>17</v>
      </c>
      <c r="S182" s="17">
        <v>1566</v>
      </c>
      <c r="T182" s="46">
        <v>45489</v>
      </c>
      <c r="U182" s="17">
        <v>5099</v>
      </c>
      <c r="V182" s="46">
        <v>45519</v>
      </c>
      <c r="W182" s="17" t="s">
        <v>889</v>
      </c>
      <c r="X182" s="17" t="s">
        <v>161</v>
      </c>
      <c r="Y182" s="13" t="s">
        <v>1528</v>
      </c>
      <c r="Z182" s="13" t="s">
        <v>1528</v>
      </c>
      <c r="AA182" s="13" t="s">
        <v>1528</v>
      </c>
      <c r="AB182" s="13" t="s">
        <v>1528</v>
      </c>
      <c r="AC182" s="13" t="s">
        <v>1528</v>
      </c>
      <c r="AD182" s="17"/>
      <c r="AE182" s="17" t="s">
        <v>17</v>
      </c>
      <c r="AF182" s="17" t="s">
        <v>17</v>
      </c>
      <c r="AG182" s="17" t="s">
        <v>17</v>
      </c>
      <c r="AH182" s="17" t="s">
        <v>17</v>
      </c>
      <c r="AI182" s="17" t="s">
        <v>17</v>
      </c>
      <c r="AJ182" s="17" t="s">
        <v>17</v>
      </c>
      <c r="AK182" s="17" t="s">
        <v>17</v>
      </c>
      <c r="AL182" s="17" t="s">
        <v>17</v>
      </c>
      <c r="AM182" s="17" t="s">
        <v>17</v>
      </c>
      <c r="AN182" s="17" t="s">
        <v>17</v>
      </c>
      <c r="AO182" s="17" t="s">
        <v>17</v>
      </c>
      <c r="AP182" s="17">
        <v>0</v>
      </c>
      <c r="AQ182" s="17">
        <v>0</v>
      </c>
      <c r="AR182" s="17">
        <v>0</v>
      </c>
      <c r="AS182" s="17">
        <v>0</v>
      </c>
      <c r="AT182" s="21">
        <v>54523008</v>
      </c>
      <c r="AU182" s="17" t="s">
        <v>335</v>
      </c>
      <c r="AV182" s="18"/>
      <c r="AW182" s="17"/>
      <c r="AX182" s="17"/>
      <c r="AY182" s="17"/>
      <c r="AZ182" s="17" t="s">
        <v>95</v>
      </c>
      <c r="BA182" s="13" t="s">
        <v>1688</v>
      </c>
      <c r="BB182" s="46"/>
      <c r="BC182" s="171"/>
      <c r="BD182" s="17"/>
      <c r="BE182" s="19"/>
      <c r="BF182" s="19"/>
      <c r="BG182" s="84"/>
    </row>
    <row r="183" spans="1:59" ht="77.25" customHeight="1">
      <c r="A183" s="65" t="s">
        <v>1374</v>
      </c>
      <c r="B183" s="10" t="s">
        <v>175</v>
      </c>
      <c r="C183" s="10" t="s">
        <v>1689</v>
      </c>
      <c r="D183" s="10" t="s">
        <v>43</v>
      </c>
      <c r="E183" s="24">
        <v>9900000</v>
      </c>
      <c r="F183" s="10" t="s">
        <v>1511</v>
      </c>
      <c r="G183" s="10">
        <v>40328812</v>
      </c>
      <c r="H183" s="10" t="s">
        <v>17</v>
      </c>
      <c r="I183" s="10" t="s">
        <v>17</v>
      </c>
      <c r="J183" s="10" t="s">
        <v>1690</v>
      </c>
      <c r="K183" s="26" t="s">
        <v>1512</v>
      </c>
      <c r="L183" s="10" t="s">
        <v>79</v>
      </c>
      <c r="M183" s="11">
        <v>45524</v>
      </c>
      <c r="N183" s="4" t="s">
        <v>53</v>
      </c>
      <c r="O183" s="40" t="s">
        <v>1691</v>
      </c>
      <c r="P183" s="67">
        <v>52518905</v>
      </c>
      <c r="Q183" s="78" t="s">
        <v>652</v>
      </c>
      <c r="R183" s="10" t="s">
        <v>17</v>
      </c>
      <c r="S183" s="10">
        <v>1720</v>
      </c>
      <c r="T183" s="11">
        <v>45513</v>
      </c>
      <c r="U183" s="4">
        <v>5195</v>
      </c>
      <c r="V183" s="6">
        <v>45524</v>
      </c>
      <c r="W183" s="10" t="s">
        <v>1351</v>
      </c>
      <c r="X183" s="10" t="s">
        <v>161</v>
      </c>
      <c r="Y183" s="10" t="s">
        <v>17</v>
      </c>
      <c r="Z183" s="10" t="s">
        <v>17</v>
      </c>
      <c r="AA183" s="10" t="s">
        <v>17</v>
      </c>
      <c r="AB183" s="68">
        <v>45524</v>
      </c>
      <c r="AC183" s="68">
        <v>45584</v>
      </c>
      <c r="AD183" s="10">
        <f t="shared" ref="AD183:AD190" ca="1" si="93">IF(AC183="","",AC183-TODAY())</f>
        <v>-660</v>
      </c>
      <c r="AE183" s="10" t="s">
        <v>17</v>
      </c>
      <c r="AF183" s="10" t="s">
        <v>17</v>
      </c>
      <c r="AG183" s="10" t="s">
        <v>17</v>
      </c>
      <c r="AH183" s="10" t="s">
        <v>17</v>
      </c>
      <c r="AI183" s="10" t="s">
        <v>17</v>
      </c>
      <c r="AJ183" s="10" t="s">
        <v>17</v>
      </c>
      <c r="AK183" s="10" t="s">
        <v>17</v>
      </c>
      <c r="AL183" s="10" t="s">
        <v>17</v>
      </c>
      <c r="AM183" s="10" t="s">
        <v>17</v>
      </c>
      <c r="AN183" s="10" t="s">
        <v>17</v>
      </c>
      <c r="AO183" s="10" t="s">
        <v>17</v>
      </c>
      <c r="AP183" s="10">
        <v>0</v>
      </c>
      <c r="AQ183" s="10">
        <v>0</v>
      </c>
      <c r="AR183" s="10">
        <v>0</v>
      </c>
      <c r="AS183" s="24">
        <f t="shared" ref="AS183:AS184" si="94">AP183+AQ183+AR183</f>
        <v>0</v>
      </c>
      <c r="AT183" s="24">
        <f t="shared" ref="AT183:AT184" si="95">E183+AS183</f>
        <v>9900000</v>
      </c>
      <c r="AU183" s="10" t="s">
        <v>293</v>
      </c>
      <c r="AV183" s="60">
        <v>45537</v>
      </c>
      <c r="AW183" s="4">
        <f>IF(AV183="","",NETWORKDAYS(AB183,AV183,BF183:BF239))</f>
        <v>10</v>
      </c>
      <c r="AX183" s="10" t="s">
        <v>294</v>
      </c>
      <c r="AY183" s="10"/>
      <c r="AZ183" s="10" t="s">
        <v>95</v>
      </c>
      <c r="BA183" s="10" t="s">
        <v>347</v>
      </c>
      <c r="BB183" s="11">
        <v>45534</v>
      </c>
      <c r="BC183" s="74">
        <f t="shared" ref="BC183:BC184" si="96">IF(BB183="","",(NETWORKDAYS(M183,BB183,BF183:BF263)))</f>
        <v>9</v>
      </c>
      <c r="BD183" s="10" t="s">
        <v>347</v>
      </c>
      <c r="BE183" s="7"/>
      <c r="BF183" s="7"/>
      <c r="BG183" s="72">
        <f t="shared" ref="BG183:BG184" si="97">IF(M183="","-",MONTH($M183))</f>
        <v>8</v>
      </c>
    </row>
    <row r="184" spans="1:59" ht="88.5" customHeight="1">
      <c r="A184" s="65" t="s">
        <v>1378</v>
      </c>
      <c r="B184" s="10" t="s">
        <v>175</v>
      </c>
      <c r="C184" s="10" t="s">
        <v>1692</v>
      </c>
      <c r="D184" s="10" t="s">
        <v>392</v>
      </c>
      <c r="E184" s="24" t="s">
        <v>64</v>
      </c>
      <c r="F184" s="10" t="s">
        <v>1693</v>
      </c>
      <c r="G184" s="10" t="s">
        <v>1694</v>
      </c>
      <c r="H184" s="10" t="s">
        <v>17</v>
      </c>
      <c r="I184" s="10" t="s">
        <v>17</v>
      </c>
      <c r="J184" s="10" t="s">
        <v>1695</v>
      </c>
      <c r="K184" s="26" t="s">
        <v>1696</v>
      </c>
      <c r="L184" s="10" t="s">
        <v>420</v>
      </c>
      <c r="M184" s="11">
        <v>45524</v>
      </c>
      <c r="N184" s="10" t="s">
        <v>792</v>
      </c>
      <c r="O184" s="40" t="s">
        <v>1697</v>
      </c>
      <c r="P184" s="67">
        <v>35262313</v>
      </c>
      <c r="Q184" s="10" t="s">
        <v>197</v>
      </c>
      <c r="R184" s="10" t="s">
        <v>17</v>
      </c>
      <c r="S184" s="10" t="s">
        <v>17</v>
      </c>
      <c r="T184" s="10" t="s">
        <v>17</v>
      </c>
      <c r="U184" s="10" t="s">
        <v>17</v>
      </c>
      <c r="V184" s="10" t="s">
        <v>17</v>
      </c>
      <c r="W184" s="10" t="s">
        <v>17</v>
      </c>
      <c r="X184" s="10" t="s">
        <v>17</v>
      </c>
      <c r="Y184" s="10" t="s">
        <v>17</v>
      </c>
      <c r="Z184" s="10" t="s">
        <v>17</v>
      </c>
      <c r="AA184" s="10" t="s">
        <v>17</v>
      </c>
      <c r="AB184" s="76" t="s">
        <v>17</v>
      </c>
      <c r="AC184" s="76" t="s">
        <v>17</v>
      </c>
      <c r="AD184" s="10" t="e">
        <f t="shared" ca="1" si="93"/>
        <v>#VALUE!</v>
      </c>
      <c r="AE184" s="10" t="s">
        <v>17</v>
      </c>
      <c r="AF184" s="10" t="s">
        <v>17</v>
      </c>
      <c r="AG184" s="10" t="s">
        <v>17</v>
      </c>
      <c r="AH184" s="10" t="s">
        <v>17</v>
      </c>
      <c r="AI184" s="10" t="s">
        <v>17</v>
      </c>
      <c r="AJ184" s="10" t="s">
        <v>17</v>
      </c>
      <c r="AK184" s="10" t="s">
        <v>17</v>
      </c>
      <c r="AL184" s="10" t="s">
        <v>17</v>
      </c>
      <c r="AM184" s="10" t="s">
        <v>17</v>
      </c>
      <c r="AN184" s="10" t="s">
        <v>17</v>
      </c>
      <c r="AO184" s="10" t="s">
        <v>17</v>
      </c>
      <c r="AP184" s="10">
        <v>0</v>
      </c>
      <c r="AQ184" s="10">
        <v>0</v>
      </c>
      <c r="AR184" s="10">
        <v>0</v>
      </c>
      <c r="AS184" s="24">
        <f t="shared" si="94"/>
        <v>0</v>
      </c>
      <c r="AT184" s="24" t="e">
        <f t="shared" si="95"/>
        <v>#VALUE!</v>
      </c>
      <c r="AU184" s="10" t="s">
        <v>248</v>
      </c>
      <c r="AV184" s="60"/>
      <c r="AW184" s="10" t="str">
        <f t="shared" ref="AW184:AW187" si="98">IF(AV184="","",NETWORKDAYS(AB184,AV184,BF184:BF239))</f>
        <v/>
      </c>
      <c r="AX184" s="10" t="s">
        <v>294</v>
      </c>
      <c r="AY184" s="10"/>
      <c r="AZ184" s="10" t="s">
        <v>95</v>
      </c>
      <c r="BA184" s="10"/>
      <c r="BB184" s="10" t="s">
        <v>17</v>
      </c>
      <c r="BC184" s="74" t="e">
        <f t="shared" si="96"/>
        <v>#VALUE!</v>
      </c>
      <c r="BD184" s="10"/>
      <c r="BE184" s="7"/>
      <c r="BF184" s="7"/>
      <c r="BG184" s="72">
        <f t="shared" si="97"/>
        <v>8</v>
      </c>
    </row>
    <row r="185" spans="1:59" ht="64.5" customHeight="1">
      <c r="A185" s="65" t="s">
        <v>1413</v>
      </c>
      <c r="B185" s="10" t="s">
        <v>175</v>
      </c>
      <c r="C185" s="4" t="s">
        <v>1698</v>
      </c>
      <c r="D185" s="10" t="s">
        <v>16</v>
      </c>
      <c r="E185" s="24">
        <v>7836150</v>
      </c>
      <c r="F185" s="10" t="s">
        <v>1590</v>
      </c>
      <c r="G185" s="10" t="s">
        <v>78</v>
      </c>
      <c r="H185" s="10" t="s">
        <v>1591</v>
      </c>
      <c r="I185" s="100">
        <v>1121852859</v>
      </c>
      <c r="J185" s="10">
        <v>3213966561</v>
      </c>
      <c r="K185" s="26" t="s">
        <v>1699</v>
      </c>
      <c r="L185" s="101" t="s">
        <v>1700</v>
      </c>
      <c r="M185" s="11">
        <v>45525</v>
      </c>
      <c r="N185" s="10" t="s">
        <v>319</v>
      </c>
      <c r="O185" s="40" t="s">
        <v>1701</v>
      </c>
      <c r="P185" s="67">
        <v>12191587</v>
      </c>
      <c r="Q185" s="10" t="s">
        <v>211</v>
      </c>
      <c r="R185" s="10" t="s">
        <v>17</v>
      </c>
      <c r="S185" s="10" t="s">
        <v>17</v>
      </c>
      <c r="T185" s="10" t="s">
        <v>17</v>
      </c>
      <c r="U185" s="10" t="s">
        <v>17</v>
      </c>
      <c r="V185" s="10" t="s">
        <v>17</v>
      </c>
      <c r="W185" s="10" t="s">
        <v>322</v>
      </c>
      <c r="X185" s="10" t="s">
        <v>154</v>
      </c>
      <c r="Y185" s="10" t="s">
        <v>17</v>
      </c>
      <c r="Z185" s="10" t="s">
        <v>17</v>
      </c>
      <c r="AA185" s="10" t="s">
        <v>17</v>
      </c>
      <c r="AB185" s="68">
        <v>45530</v>
      </c>
      <c r="AC185" s="68">
        <v>45590</v>
      </c>
      <c r="AD185" s="10">
        <f t="shared" ca="1" si="93"/>
        <v>-654</v>
      </c>
      <c r="AE185" s="10" t="s">
        <v>17</v>
      </c>
      <c r="AF185" s="10" t="s">
        <v>17</v>
      </c>
      <c r="AG185" s="10" t="s">
        <v>17</v>
      </c>
      <c r="AH185" s="10" t="s">
        <v>17</v>
      </c>
      <c r="AI185" s="10" t="s">
        <v>17</v>
      </c>
      <c r="AJ185" s="10" t="s">
        <v>17</v>
      </c>
      <c r="AK185" s="10" t="s">
        <v>17</v>
      </c>
      <c r="AL185" s="10" t="s">
        <v>17</v>
      </c>
      <c r="AM185" s="10" t="s">
        <v>17</v>
      </c>
      <c r="AN185" s="10" t="s">
        <v>17</v>
      </c>
      <c r="AO185" s="10" t="s">
        <v>17</v>
      </c>
      <c r="AP185" s="10">
        <v>0</v>
      </c>
      <c r="AQ185" s="10">
        <v>0</v>
      </c>
      <c r="AR185" s="10">
        <v>0</v>
      </c>
      <c r="AS185" s="10">
        <v>0</v>
      </c>
      <c r="AT185" s="24">
        <v>7836150</v>
      </c>
      <c r="AU185" s="10" t="s">
        <v>248</v>
      </c>
      <c r="AV185" s="60">
        <v>45538</v>
      </c>
      <c r="AW185" s="10">
        <f t="shared" si="98"/>
        <v>7</v>
      </c>
      <c r="AX185" s="10" t="s">
        <v>312</v>
      </c>
      <c r="AY185" s="10"/>
      <c r="AZ185" s="10" t="s">
        <v>95</v>
      </c>
      <c r="BA185" s="10" t="s">
        <v>347</v>
      </c>
      <c r="BB185" s="11">
        <v>45525</v>
      </c>
      <c r="BC185" s="74"/>
      <c r="BD185" s="10" t="s">
        <v>1099</v>
      </c>
      <c r="BE185" s="7"/>
      <c r="BF185" s="7"/>
      <c r="BG185" s="72"/>
    </row>
    <row r="186" spans="1:59" ht="64.5" customHeight="1">
      <c r="A186" s="65" t="s">
        <v>1422</v>
      </c>
      <c r="B186" s="10" t="s">
        <v>175</v>
      </c>
      <c r="C186" s="10" t="s">
        <v>1702</v>
      </c>
      <c r="D186" s="10" t="s">
        <v>43</v>
      </c>
      <c r="E186" s="24">
        <v>127975000</v>
      </c>
      <c r="F186" s="10" t="s">
        <v>1703</v>
      </c>
      <c r="G186" s="10" t="s">
        <v>261</v>
      </c>
      <c r="H186" s="10" t="s">
        <v>1704</v>
      </c>
      <c r="I186" s="10">
        <v>1121858342</v>
      </c>
      <c r="J186" s="10" t="s">
        <v>1705</v>
      </c>
      <c r="K186" s="26" t="s">
        <v>1706</v>
      </c>
      <c r="L186" s="102" t="s">
        <v>89</v>
      </c>
      <c r="M186" s="11">
        <v>45526</v>
      </c>
      <c r="N186" s="10" t="s">
        <v>1227</v>
      </c>
      <c r="O186" s="40" t="s">
        <v>1707</v>
      </c>
      <c r="P186" s="67">
        <v>86039377</v>
      </c>
      <c r="Q186" s="10" t="s">
        <v>1229</v>
      </c>
      <c r="R186" s="10" t="s">
        <v>17</v>
      </c>
      <c r="S186" s="10">
        <v>1717</v>
      </c>
      <c r="T186" s="11">
        <v>45513</v>
      </c>
      <c r="U186" s="10">
        <v>5245</v>
      </c>
      <c r="V186" s="11">
        <v>45526</v>
      </c>
      <c r="W186" s="10" t="s">
        <v>1933</v>
      </c>
      <c r="X186" s="10" t="s">
        <v>154</v>
      </c>
      <c r="Y186" s="10" t="s">
        <v>1708</v>
      </c>
      <c r="Z186" s="11">
        <v>45527</v>
      </c>
      <c r="AA186" s="11">
        <v>45527</v>
      </c>
      <c r="AB186" s="68">
        <v>45527</v>
      </c>
      <c r="AC186" s="68">
        <v>45618</v>
      </c>
      <c r="AD186" s="10">
        <f t="shared" ca="1" si="93"/>
        <v>-626</v>
      </c>
      <c r="AE186" s="10" t="s">
        <v>17</v>
      </c>
      <c r="AF186" s="10" t="s">
        <v>17</v>
      </c>
      <c r="AG186" s="10" t="s">
        <v>17</v>
      </c>
      <c r="AH186" s="10" t="s">
        <v>17</v>
      </c>
      <c r="AI186" s="10" t="s">
        <v>17</v>
      </c>
      <c r="AJ186" s="10" t="s">
        <v>17</v>
      </c>
      <c r="AK186" s="10" t="s">
        <v>17</v>
      </c>
      <c r="AL186" s="10" t="s">
        <v>17</v>
      </c>
      <c r="AM186" s="10" t="s">
        <v>17</v>
      </c>
      <c r="AN186" s="10" t="s">
        <v>17</v>
      </c>
      <c r="AO186" s="10" t="s">
        <v>17</v>
      </c>
      <c r="AP186" s="10">
        <v>0</v>
      </c>
      <c r="AQ186" s="10">
        <v>0</v>
      </c>
      <c r="AR186" s="10">
        <v>0</v>
      </c>
      <c r="AS186" s="24">
        <f t="shared" ref="AS186:AS187" si="99">AP186+AQ186+AR186</f>
        <v>0</v>
      </c>
      <c r="AT186" s="24">
        <f t="shared" ref="AT186:AT187" si="100">E186+AS186</f>
        <v>127975000</v>
      </c>
      <c r="AU186" s="10" t="s">
        <v>248</v>
      </c>
      <c r="AV186" s="60">
        <v>45538</v>
      </c>
      <c r="AW186" s="10">
        <f t="shared" si="98"/>
        <v>8</v>
      </c>
      <c r="AX186" s="10" t="s">
        <v>294</v>
      </c>
      <c r="AY186" s="10"/>
      <c r="AZ186" s="10" t="s">
        <v>95</v>
      </c>
      <c r="BA186" s="10"/>
      <c r="BB186" s="10"/>
      <c r="BC186" s="74" t="str">
        <f t="shared" ref="BC186:BC187" si="101">IF(BB186="","",(NETWORKDAYS(M186,BB186,BF186:BF265)))</f>
        <v/>
      </c>
      <c r="BD186" s="10"/>
      <c r="BE186" s="7"/>
      <c r="BF186" s="7"/>
      <c r="BG186" s="72">
        <f t="shared" ref="BG186:BG187" si="102">IF(M186="","-",MONTH($M186))</f>
        <v>8</v>
      </c>
    </row>
    <row r="187" spans="1:59" ht="90" customHeight="1">
      <c r="A187" s="65" t="s">
        <v>1709</v>
      </c>
      <c r="B187" s="10" t="s">
        <v>175</v>
      </c>
      <c r="C187" s="10" t="s">
        <v>1710</v>
      </c>
      <c r="D187" s="10" t="s">
        <v>37</v>
      </c>
      <c r="E187" s="24">
        <v>66604727</v>
      </c>
      <c r="F187" s="10" t="s">
        <v>47</v>
      </c>
      <c r="G187" s="10" t="s">
        <v>113</v>
      </c>
      <c r="H187" s="10" t="s">
        <v>1711</v>
      </c>
      <c r="I187" s="10">
        <v>79664774</v>
      </c>
      <c r="J187" s="10" t="s">
        <v>1712</v>
      </c>
      <c r="K187" s="26" t="s">
        <v>1713</v>
      </c>
      <c r="L187" s="10" t="s">
        <v>45</v>
      </c>
      <c r="M187" s="11">
        <v>45526</v>
      </c>
      <c r="N187" s="10" t="s">
        <v>307</v>
      </c>
      <c r="O187" s="40" t="s">
        <v>1714</v>
      </c>
      <c r="P187" s="67">
        <v>40390987</v>
      </c>
      <c r="Q187" s="10" t="s">
        <v>309</v>
      </c>
      <c r="R187" s="10" t="s">
        <v>17</v>
      </c>
      <c r="S187" s="10">
        <v>1724</v>
      </c>
      <c r="T187" s="11">
        <v>45513</v>
      </c>
      <c r="U187" s="10">
        <v>5244</v>
      </c>
      <c r="V187" s="11">
        <v>45526</v>
      </c>
      <c r="W187" s="10" t="s">
        <v>375</v>
      </c>
      <c r="X187" s="10" t="s">
        <v>154</v>
      </c>
      <c r="Y187" s="10" t="s">
        <v>17</v>
      </c>
      <c r="Z187" s="10" t="s">
        <v>17</v>
      </c>
      <c r="AA187" s="10" t="s">
        <v>17</v>
      </c>
      <c r="AB187" s="68">
        <v>45526</v>
      </c>
      <c r="AC187" s="68">
        <v>45586</v>
      </c>
      <c r="AD187" s="10">
        <f t="shared" ca="1" si="93"/>
        <v>-658</v>
      </c>
      <c r="AE187" s="10" t="s">
        <v>17</v>
      </c>
      <c r="AF187" s="10" t="s">
        <v>17</v>
      </c>
      <c r="AG187" s="10" t="s">
        <v>17</v>
      </c>
      <c r="AH187" s="10" t="s">
        <v>17</v>
      </c>
      <c r="AI187" s="10" t="s">
        <v>17</v>
      </c>
      <c r="AJ187" s="10" t="s">
        <v>17</v>
      </c>
      <c r="AK187" s="10" t="s">
        <v>17</v>
      </c>
      <c r="AL187" s="10" t="s">
        <v>17</v>
      </c>
      <c r="AM187" s="10" t="s">
        <v>17</v>
      </c>
      <c r="AN187" s="10" t="s">
        <v>17</v>
      </c>
      <c r="AO187" s="10" t="s">
        <v>17</v>
      </c>
      <c r="AP187" s="10">
        <v>0</v>
      </c>
      <c r="AQ187" s="10">
        <v>0</v>
      </c>
      <c r="AR187" s="10">
        <v>0</v>
      </c>
      <c r="AS187" s="24">
        <f t="shared" si="99"/>
        <v>0</v>
      </c>
      <c r="AT187" s="24">
        <f t="shared" si="100"/>
        <v>66604727</v>
      </c>
      <c r="AU187" s="10" t="s">
        <v>248</v>
      </c>
      <c r="AV187" s="60">
        <v>45538</v>
      </c>
      <c r="AW187" s="10">
        <f t="shared" si="98"/>
        <v>9</v>
      </c>
      <c r="AX187" s="10" t="s">
        <v>294</v>
      </c>
      <c r="AY187" s="10"/>
      <c r="AZ187" s="10" t="s">
        <v>95</v>
      </c>
      <c r="BA187" s="10" t="s">
        <v>347</v>
      </c>
      <c r="BB187" s="11">
        <v>45530</v>
      </c>
      <c r="BC187" s="74">
        <f t="shared" si="101"/>
        <v>3</v>
      </c>
      <c r="BD187" s="10" t="s">
        <v>347</v>
      </c>
      <c r="BE187" s="7"/>
      <c r="BF187" s="7"/>
      <c r="BG187" s="72">
        <f t="shared" si="102"/>
        <v>8</v>
      </c>
    </row>
    <row r="188" spans="1:59" ht="90" customHeight="1">
      <c r="A188" s="65" t="s">
        <v>1715</v>
      </c>
      <c r="B188" s="10" t="s">
        <v>173</v>
      </c>
      <c r="C188" s="10" t="s">
        <v>1716</v>
      </c>
      <c r="D188" s="10" t="s">
        <v>16</v>
      </c>
      <c r="E188" s="24">
        <v>230157900</v>
      </c>
      <c r="F188" s="10" t="s">
        <v>1087</v>
      </c>
      <c r="G188" s="10" t="s">
        <v>1072</v>
      </c>
      <c r="H188" s="10" t="s">
        <v>1717</v>
      </c>
      <c r="I188" s="10">
        <v>86067251</v>
      </c>
      <c r="J188" s="10">
        <v>3167524620</v>
      </c>
      <c r="K188" s="26" t="s">
        <v>123</v>
      </c>
      <c r="L188" s="10" t="s">
        <v>84</v>
      </c>
      <c r="M188" s="11">
        <v>45527</v>
      </c>
      <c r="N188" s="10" t="s">
        <v>404</v>
      </c>
      <c r="O188" s="4" t="s">
        <v>507</v>
      </c>
      <c r="P188" s="67">
        <v>40382398</v>
      </c>
      <c r="Q188" s="10" t="s">
        <v>201</v>
      </c>
      <c r="R188" s="10" t="s">
        <v>17</v>
      </c>
      <c r="S188" s="10">
        <v>1588</v>
      </c>
      <c r="T188" s="11">
        <v>45492</v>
      </c>
      <c r="U188" s="10">
        <v>5275</v>
      </c>
      <c r="V188" s="11">
        <v>45530</v>
      </c>
      <c r="W188" s="10" t="s">
        <v>1718</v>
      </c>
      <c r="X188" s="10" t="s">
        <v>161</v>
      </c>
      <c r="Y188" s="103" t="s">
        <v>1719</v>
      </c>
      <c r="Z188" s="103" t="s">
        <v>1720</v>
      </c>
      <c r="AA188" s="104">
        <v>45532</v>
      </c>
      <c r="AB188" s="68">
        <v>45532</v>
      </c>
      <c r="AC188" s="68">
        <v>45653</v>
      </c>
      <c r="AD188" s="10">
        <f t="shared" ca="1" si="93"/>
        <v>-591</v>
      </c>
      <c r="AE188" s="10" t="s">
        <v>17</v>
      </c>
      <c r="AF188" s="10" t="s">
        <v>17</v>
      </c>
      <c r="AG188" s="10" t="s">
        <v>17</v>
      </c>
      <c r="AH188" s="10" t="s">
        <v>17</v>
      </c>
      <c r="AI188" s="10" t="s">
        <v>17</v>
      </c>
      <c r="AJ188" s="10" t="s">
        <v>17</v>
      </c>
      <c r="AK188" s="10" t="s">
        <v>17</v>
      </c>
      <c r="AL188" s="10" t="s">
        <v>17</v>
      </c>
      <c r="AM188" s="10" t="s">
        <v>17</v>
      </c>
      <c r="AN188" s="10" t="s">
        <v>17</v>
      </c>
      <c r="AO188" s="10" t="s">
        <v>17</v>
      </c>
      <c r="AP188" s="10">
        <v>0</v>
      </c>
      <c r="AQ188" s="10">
        <v>0</v>
      </c>
      <c r="AR188" s="10">
        <v>0</v>
      </c>
      <c r="AS188" s="24">
        <v>0</v>
      </c>
      <c r="AT188" s="24">
        <v>230157900</v>
      </c>
      <c r="AU188" s="10" t="s">
        <v>293</v>
      </c>
      <c r="AV188" s="60">
        <v>45538</v>
      </c>
      <c r="AW188" s="10"/>
      <c r="AX188" s="10" t="s">
        <v>312</v>
      </c>
      <c r="AY188" s="10"/>
      <c r="AZ188" s="10" t="s">
        <v>95</v>
      </c>
      <c r="BA188" s="10" t="s">
        <v>347</v>
      </c>
      <c r="BB188" s="11">
        <v>45534</v>
      </c>
      <c r="BC188" s="74"/>
      <c r="BD188" s="10" t="s">
        <v>347</v>
      </c>
      <c r="BE188" s="7"/>
      <c r="BF188" s="7"/>
      <c r="BG188" s="72"/>
    </row>
    <row r="189" spans="1:59" ht="49.5" customHeight="1">
      <c r="A189" s="65" t="s">
        <v>1721</v>
      </c>
      <c r="B189" s="10" t="s">
        <v>175</v>
      </c>
      <c r="C189" s="10" t="s">
        <v>1722</v>
      </c>
      <c r="D189" s="10" t="s">
        <v>16</v>
      </c>
      <c r="E189" s="24">
        <v>16670000</v>
      </c>
      <c r="F189" s="10" t="s">
        <v>1723</v>
      </c>
      <c r="G189" s="10" t="s">
        <v>1724</v>
      </c>
      <c r="H189" s="10" t="s">
        <v>1725</v>
      </c>
      <c r="I189" s="24">
        <v>70551176</v>
      </c>
      <c r="J189" s="10" t="s">
        <v>1726</v>
      </c>
      <c r="K189" s="26" t="s">
        <v>1727</v>
      </c>
      <c r="L189" s="10" t="s">
        <v>1728</v>
      </c>
      <c r="M189" s="11">
        <v>45530</v>
      </c>
      <c r="N189" s="10" t="s">
        <v>950</v>
      </c>
      <c r="O189" s="10" t="s">
        <v>951</v>
      </c>
      <c r="P189" s="67">
        <v>86079599</v>
      </c>
      <c r="Q189" s="10" t="s">
        <v>952</v>
      </c>
      <c r="R189" s="10" t="s">
        <v>17</v>
      </c>
      <c r="S189" s="10">
        <v>1771</v>
      </c>
      <c r="T189" s="11">
        <v>45519</v>
      </c>
      <c r="U189" s="10">
        <v>5267</v>
      </c>
      <c r="V189" s="11">
        <v>45530</v>
      </c>
      <c r="W189" s="10" t="s">
        <v>1729</v>
      </c>
      <c r="X189" s="10" t="s">
        <v>154</v>
      </c>
      <c r="Y189" s="10" t="s">
        <v>17</v>
      </c>
      <c r="Z189" s="10" t="s">
        <v>17</v>
      </c>
      <c r="AA189" s="10" t="s">
        <v>17</v>
      </c>
      <c r="AB189" s="68">
        <v>45530</v>
      </c>
      <c r="AC189" s="68">
        <v>45621</v>
      </c>
      <c r="AD189" s="10">
        <f t="shared" ca="1" si="93"/>
        <v>-623</v>
      </c>
      <c r="AE189" s="10" t="s">
        <v>17</v>
      </c>
      <c r="AF189" s="10" t="s">
        <v>17</v>
      </c>
      <c r="AG189" s="10" t="s">
        <v>17</v>
      </c>
      <c r="AH189" s="10" t="s">
        <v>17</v>
      </c>
      <c r="AI189" s="10" t="s">
        <v>17</v>
      </c>
      <c r="AJ189" s="10" t="s">
        <v>17</v>
      </c>
      <c r="AK189" s="10" t="s">
        <v>17</v>
      </c>
      <c r="AL189" s="10" t="s">
        <v>17</v>
      </c>
      <c r="AM189" s="10" t="s">
        <v>17</v>
      </c>
      <c r="AN189" s="10" t="s">
        <v>17</v>
      </c>
      <c r="AO189" s="10" t="s">
        <v>17</v>
      </c>
      <c r="AP189" s="10">
        <v>0</v>
      </c>
      <c r="AQ189" s="10">
        <v>0</v>
      </c>
      <c r="AR189" s="10">
        <v>0</v>
      </c>
      <c r="AS189" s="10">
        <v>0</v>
      </c>
      <c r="AT189" s="24">
        <v>16670000</v>
      </c>
      <c r="AU189" s="10" t="s">
        <v>335</v>
      </c>
      <c r="AV189" s="60"/>
      <c r="AW189" s="10"/>
      <c r="AX189" s="10"/>
      <c r="AY189" s="10"/>
      <c r="AZ189" s="10" t="s">
        <v>95</v>
      </c>
      <c r="BA189" s="10"/>
      <c r="BB189" s="11">
        <v>45538</v>
      </c>
      <c r="BC189" s="74"/>
      <c r="BD189" s="10"/>
      <c r="BE189" s="7"/>
      <c r="BF189" s="7"/>
      <c r="BG189" s="72"/>
    </row>
    <row r="190" spans="1:59" ht="63.75" customHeight="1">
      <c r="A190" s="65" t="s">
        <v>1730</v>
      </c>
      <c r="B190" s="10" t="s">
        <v>175</v>
      </c>
      <c r="C190" s="10" t="s">
        <v>1731</v>
      </c>
      <c r="D190" s="10" t="s">
        <v>37</v>
      </c>
      <c r="E190" s="24">
        <v>12478928</v>
      </c>
      <c r="F190" s="10" t="s">
        <v>47</v>
      </c>
      <c r="G190" s="10" t="s">
        <v>113</v>
      </c>
      <c r="H190" s="10" t="s">
        <v>629</v>
      </c>
      <c r="I190" s="24">
        <v>79664774</v>
      </c>
      <c r="J190" s="10" t="s">
        <v>1732</v>
      </c>
      <c r="K190" s="26" t="s">
        <v>675</v>
      </c>
      <c r="L190" s="10" t="s">
        <v>79</v>
      </c>
      <c r="M190" s="11">
        <v>45530</v>
      </c>
      <c r="N190" s="10" t="s">
        <v>404</v>
      </c>
      <c r="O190" s="40" t="s">
        <v>1733</v>
      </c>
      <c r="P190" s="67">
        <v>40382398</v>
      </c>
      <c r="Q190" s="10" t="s">
        <v>147</v>
      </c>
      <c r="R190" s="10" t="s">
        <v>17</v>
      </c>
      <c r="S190" s="10">
        <v>1742</v>
      </c>
      <c r="T190" s="11">
        <v>45517</v>
      </c>
      <c r="U190" s="10">
        <v>5269</v>
      </c>
      <c r="V190" s="11">
        <v>45530</v>
      </c>
      <c r="W190" s="10" t="s">
        <v>473</v>
      </c>
      <c r="X190" s="10" t="s">
        <v>154</v>
      </c>
      <c r="Y190" s="10" t="s">
        <v>17</v>
      </c>
      <c r="Z190" s="10" t="s">
        <v>17</v>
      </c>
      <c r="AA190" s="10" t="s">
        <v>17</v>
      </c>
      <c r="AB190" s="68">
        <v>45530</v>
      </c>
      <c r="AC190" s="68">
        <v>45590</v>
      </c>
      <c r="AD190" s="10">
        <f t="shared" ca="1" si="93"/>
        <v>-654</v>
      </c>
      <c r="AE190" s="10" t="s">
        <v>17</v>
      </c>
      <c r="AF190" s="10" t="s">
        <v>17</v>
      </c>
      <c r="AG190" s="10" t="s">
        <v>17</v>
      </c>
      <c r="AH190" s="10" t="s">
        <v>17</v>
      </c>
      <c r="AI190" s="10" t="s">
        <v>17</v>
      </c>
      <c r="AJ190" s="10" t="s">
        <v>17</v>
      </c>
      <c r="AK190" s="10" t="s">
        <v>17</v>
      </c>
      <c r="AL190" s="10" t="s">
        <v>17</v>
      </c>
      <c r="AM190" s="10" t="s">
        <v>17</v>
      </c>
      <c r="AN190" s="10" t="s">
        <v>17</v>
      </c>
      <c r="AO190" s="10" t="s">
        <v>17</v>
      </c>
      <c r="AP190" s="10">
        <v>0</v>
      </c>
      <c r="AQ190" s="10">
        <v>0</v>
      </c>
      <c r="AR190" s="10">
        <v>0</v>
      </c>
      <c r="AS190" s="24">
        <f>AP190+AQ190+AR190</f>
        <v>0</v>
      </c>
      <c r="AT190" s="24">
        <f>E190+AS190</f>
        <v>12478928</v>
      </c>
      <c r="AU190" s="10" t="s">
        <v>138</v>
      </c>
      <c r="AV190" s="60"/>
      <c r="AW190" s="10" t="str">
        <f>IF(AV190="","",NETWORKDAYS(AB190,AV190,BF190:BF243))</f>
        <v/>
      </c>
      <c r="AX190" s="10"/>
      <c r="AY190" s="10"/>
      <c r="AZ190" s="10"/>
      <c r="BA190" s="10"/>
      <c r="BB190" s="10"/>
      <c r="BC190" s="74" t="str">
        <f>IF(BB190="","",(NETWORKDAYS(M190,BB190,BF190:BF267)))</f>
        <v/>
      </c>
      <c r="BD190" s="10"/>
      <c r="BE190" s="7"/>
      <c r="BF190" s="7"/>
      <c r="BG190" s="72">
        <f>IF(M190="","-",MONTH($M190))</f>
        <v>8</v>
      </c>
    </row>
    <row r="191" spans="1:59" ht="64.5" customHeight="1">
      <c r="A191" s="65" t="s">
        <v>1734</v>
      </c>
      <c r="B191" s="10" t="s">
        <v>175</v>
      </c>
      <c r="C191" s="10" t="s">
        <v>1735</v>
      </c>
      <c r="D191" s="10" t="s">
        <v>16</v>
      </c>
      <c r="E191" s="24">
        <v>33625592</v>
      </c>
      <c r="F191" s="10" t="s">
        <v>127</v>
      </c>
      <c r="G191" s="10" t="s">
        <v>163</v>
      </c>
      <c r="H191" s="10" t="s">
        <v>29</v>
      </c>
      <c r="I191" s="24">
        <v>86062777</v>
      </c>
      <c r="J191" s="10" t="s">
        <v>1592</v>
      </c>
      <c r="K191" s="26" t="s">
        <v>1061</v>
      </c>
      <c r="L191" s="10" t="s">
        <v>45</v>
      </c>
      <c r="M191" s="11">
        <v>45530</v>
      </c>
      <c r="N191" s="10" t="s">
        <v>1736</v>
      </c>
      <c r="O191" s="40" t="s">
        <v>1737</v>
      </c>
      <c r="P191" s="67" t="s">
        <v>1738</v>
      </c>
      <c r="Q191" s="10" t="s">
        <v>1739</v>
      </c>
      <c r="R191" s="10" t="s">
        <v>17</v>
      </c>
      <c r="S191" s="10">
        <v>1702</v>
      </c>
      <c r="T191" s="11">
        <v>45512</v>
      </c>
      <c r="U191" s="10">
        <v>5276</v>
      </c>
      <c r="V191" s="11">
        <v>45531</v>
      </c>
      <c r="W191" s="10" t="s">
        <v>1934</v>
      </c>
      <c r="X191" s="10" t="s">
        <v>1264</v>
      </c>
      <c r="Y191" s="10" t="s">
        <v>17</v>
      </c>
      <c r="Z191" s="10" t="s">
        <v>17</v>
      </c>
      <c r="AA191" s="10" t="s">
        <v>17</v>
      </c>
      <c r="AB191" s="68">
        <v>45531</v>
      </c>
      <c r="AC191" s="68">
        <v>45591</v>
      </c>
      <c r="AD191" s="10"/>
      <c r="AE191" s="10" t="s">
        <v>17</v>
      </c>
      <c r="AF191" s="10" t="s">
        <v>17</v>
      </c>
      <c r="AG191" s="10" t="s">
        <v>17</v>
      </c>
      <c r="AH191" s="10" t="s">
        <v>17</v>
      </c>
      <c r="AI191" s="10" t="s">
        <v>17</v>
      </c>
      <c r="AJ191" s="10" t="s">
        <v>17</v>
      </c>
      <c r="AK191" s="10" t="s">
        <v>17</v>
      </c>
      <c r="AL191" s="10" t="s">
        <v>17</v>
      </c>
      <c r="AM191" s="10" t="s">
        <v>17</v>
      </c>
      <c r="AN191" s="10" t="s">
        <v>17</v>
      </c>
      <c r="AO191" s="10" t="s">
        <v>17</v>
      </c>
      <c r="AP191" s="10">
        <v>0</v>
      </c>
      <c r="AQ191" s="10">
        <v>0</v>
      </c>
      <c r="AR191" s="10">
        <v>0</v>
      </c>
      <c r="AS191" s="24">
        <v>0</v>
      </c>
      <c r="AT191" s="24">
        <v>33625592</v>
      </c>
      <c r="AU191" s="10" t="s">
        <v>293</v>
      </c>
      <c r="AV191" s="60">
        <v>45546</v>
      </c>
      <c r="AW191" s="10"/>
      <c r="AX191" s="10" t="s">
        <v>312</v>
      </c>
      <c r="AY191" s="10"/>
      <c r="AZ191" s="10" t="s">
        <v>95</v>
      </c>
      <c r="BA191" s="10" t="s">
        <v>347</v>
      </c>
      <c r="BB191" s="11">
        <v>45537</v>
      </c>
      <c r="BC191" s="74"/>
      <c r="BD191" s="10" t="s">
        <v>347</v>
      </c>
      <c r="BE191" s="7"/>
      <c r="BF191" s="7"/>
      <c r="BG191" s="72"/>
    </row>
    <row r="192" spans="1:59" ht="62.25" customHeight="1">
      <c r="A192" s="65" t="s">
        <v>1740</v>
      </c>
      <c r="B192" s="10" t="s">
        <v>175</v>
      </c>
      <c r="C192" s="10" t="s">
        <v>1741</v>
      </c>
      <c r="D192" s="10" t="s">
        <v>31</v>
      </c>
      <c r="E192" s="24">
        <v>38992562</v>
      </c>
      <c r="F192" s="10" t="s">
        <v>1742</v>
      </c>
      <c r="G192" s="10" t="s">
        <v>1648</v>
      </c>
      <c r="H192" s="10" t="s">
        <v>1743</v>
      </c>
      <c r="I192" s="24">
        <v>1121859916</v>
      </c>
      <c r="J192" s="10" t="s">
        <v>1744</v>
      </c>
      <c r="K192" s="26" t="s">
        <v>251</v>
      </c>
      <c r="L192" s="10" t="s">
        <v>45</v>
      </c>
      <c r="M192" s="11">
        <v>45530</v>
      </c>
      <c r="N192" s="10" t="s">
        <v>1115</v>
      </c>
      <c r="O192" s="40" t="s">
        <v>1745</v>
      </c>
      <c r="P192" s="67">
        <v>1121822030</v>
      </c>
      <c r="Q192" s="10" t="s">
        <v>1214</v>
      </c>
      <c r="R192" s="10" t="s">
        <v>17</v>
      </c>
      <c r="S192" s="10">
        <v>1606</v>
      </c>
      <c r="T192" s="11">
        <v>45495</v>
      </c>
      <c r="U192" s="10">
        <v>5277</v>
      </c>
      <c r="V192" s="11">
        <v>45531</v>
      </c>
      <c r="W192" s="10">
        <v>2.20100609724501E+16</v>
      </c>
      <c r="X192" s="10" t="s">
        <v>154</v>
      </c>
      <c r="Y192" s="10" t="s">
        <v>1746</v>
      </c>
      <c r="Z192" s="11">
        <v>45532</v>
      </c>
      <c r="AA192" s="11">
        <v>45532</v>
      </c>
      <c r="AB192" s="73">
        <v>45532</v>
      </c>
      <c r="AC192" s="68">
        <v>45592</v>
      </c>
      <c r="AD192" s="10"/>
      <c r="AE192" s="10" t="s">
        <v>17</v>
      </c>
      <c r="AF192" s="10" t="s">
        <v>17</v>
      </c>
      <c r="AG192" s="10" t="s">
        <v>17</v>
      </c>
      <c r="AH192" s="10" t="s">
        <v>17</v>
      </c>
      <c r="AI192" s="10" t="s">
        <v>17</v>
      </c>
      <c r="AJ192" s="10" t="s">
        <v>17</v>
      </c>
      <c r="AK192" s="10" t="s">
        <v>17</v>
      </c>
      <c r="AL192" s="10" t="s">
        <v>17</v>
      </c>
      <c r="AM192" s="10" t="s">
        <v>17</v>
      </c>
      <c r="AN192" s="10" t="s">
        <v>17</v>
      </c>
      <c r="AO192" s="10" t="s">
        <v>17</v>
      </c>
      <c r="AP192" s="10">
        <v>0</v>
      </c>
      <c r="AQ192" s="10">
        <v>0</v>
      </c>
      <c r="AR192" s="10">
        <v>0</v>
      </c>
      <c r="AS192" s="24">
        <v>0</v>
      </c>
      <c r="AT192" s="24">
        <v>38992562</v>
      </c>
      <c r="AU192" s="10" t="s">
        <v>293</v>
      </c>
      <c r="AV192" s="60"/>
      <c r="AW192" s="10"/>
      <c r="AX192" s="10" t="s">
        <v>294</v>
      </c>
      <c r="AY192" s="10"/>
      <c r="AZ192" s="10" t="s">
        <v>95</v>
      </c>
      <c r="BA192" s="10" t="s">
        <v>347</v>
      </c>
      <c r="BB192" s="11">
        <v>45537</v>
      </c>
      <c r="BC192" s="74"/>
      <c r="BD192" s="10" t="s">
        <v>347</v>
      </c>
      <c r="BE192" s="7"/>
      <c r="BF192" s="7"/>
      <c r="BG192" s="72"/>
    </row>
    <row r="193" spans="1:59" ht="138.75" customHeight="1">
      <c r="A193" s="65" t="s">
        <v>1747</v>
      </c>
      <c r="B193" s="10" t="s">
        <v>175</v>
      </c>
      <c r="C193" s="10" t="s">
        <v>1748</v>
      </c>
      <c r="D193" s="10" t="s">
        <v>25</v>
      </c>
      <c r="E193" s="24">
        <v>3200000</v>
      </c>
      <c r="F193" s="10" t="s">
        <v>808</v>
      </c>
      <c r="G193" s="24">
        <v>17344612</v>
      </c>
      <c r="H193" s="10" t="s">
        <v>17</v>
      </c>
      <c r="I193" s="10" t="s">
        <v>17</v>
      </c>
      <c r="J193" s="10">
        <v>3105605107</v>
      </c>
      <c r="K193" s="26" t="s">
        <v>196</v>
      </c>
      <c r="L193" s="10" t="s">
        <v>79</v>
      </c>
      <c r="M193" s="11">
        <v>45530</v>
      </c>
      <c r="N193" s="10" t="s">
        <v>1645</v>
      </c>
      <c r="O193" s="40" t="s">
        <v>754</v>
      </c>
      <c r="P193" s="67">
        <v>17413048</v>
      </c>
      <c r="Q193" s="10" t="s">
        <v>1049</v>
      </c>
      <c r="R193" s="10" t="s">
        <v>17</v>
      </c>
      <c r="S193" s="10" t="s">
        <v>1749</v>
      </c>
      <c r="T193" s="11">
        <v>45519</v>
      </c>
      <c r="U193" s="10" t="s">
        <v>1750</v>
      </c>
      <c r="V193" s="11">
        <v>45532</v>
      </c>
      <c r="W193" s="10" t="s">
        <v>1935</v>
      </c>
      <c r="X193" s="10" t="s">
        <v>578</v>
      </c>
      <c r="Y193" s="10" t="s">
        <v>17</v>
      </c>
      <c r="Z193" s="10" t="s">
        <v>17</v>
      </c>
      <c r="AA193" s="10" t="s">
        <v>17</v>
      </c>
      <c r="AB193" s="68">
        <v>45532</v>
      </c>
      <c r="AC193" s="68">
        <v>45592</v>
      </c>
      <c r="AD193" s="10">
        <f t="shared" ref="AD193:AD194" ca="1" si="103">IF(AC193="","",AC193-TODAY())</f>
        <v>-652</v>
      </c>
      <c r="AE193" s="10" t="s">
        <v>17</v>
      </c>
      <c r="AF193" s="10" t="s">
        <v>17</v>
      </c>
      <c r="AG193" s="10" t="s">
        <v>17</v>
      </c>
      <c r="AH193" s="10" t="s">
        <v>17</v>
      </c>
      <c r="AI193" s="10" t="s">
        <v>17</v>
      </c>
      <c r="AJ193" s="10" t="s">
        <v>17</v>
      </c>
      <c r="AK193" s="10" t="s">
        <v>17</v>
      </c>
      <c r="AL193" s="10" t="s">
        <v>17</v>
      </c>
      <c r="AM193" s="10" t="s">
        <v>17</v>
      </c>
      <c r="AN193" s="10" t="s">
        <v>17</v>
      </c>
      <c r="AO193" s="10" t="s">
        <v>17</v>
      </c>
      <c r="AP193" s="10">
        <v>0</v>
      </c>
      <c r="AQ193" s="10">
        <v>0</v>
      </c>
      <c r="AR193" s="10">
        <v>0</v>
      </c>
      <c r="AS193" s="24">
        <f>AP193+AQ193+AR193</f>
        <v>0</v>
      </c>
      <c r="AT193" s="24">
        <f t="shared" ref="AT193:AT194" si="104">E193+AS193</f>
        <v>3200000</v>
      </c>
      <c r="AU193" s="10" t="s">
        <v>138</v>
      </c>
      <c r="AV193" s="60">
        <v>45545</v>
      </c>
      <c r="AW193" s="10">
        <f t="shared" ref="AW193:AW194" si="105">IF(AV193="","",NETWORKDAYS(AB193,AV193,BF193:BF244))</f>
        <v>10</v>
      </c>
      <c r="AX193" s="10" t="s">
        <v>294</v>
      </c>
      <c r="AY193" s="10"/>
      <c r="AZ193" s="10" t="s">
        <v>95</v>
      </c>
      <c r="BA193" s="10"/>
      <c r="BB193" s="11">
        <v>45544</v>
      </c>
      <c r="BC193" s="74">
        <f t="shared" ref="BC193:BC194" si="106">IF(BB193="","",(NETWORKDAYS(M193,BB193,BF193:BF268)))</f>
        <v>11</v>
      </c>
      <c r="BD193" s="10" t="s">
        <v>347</v>
      </c>
      <c r="BE193" s="7"/>
      <c r="BF193" s="7"/>
      <c r="BG193" s="72">
        <f t="shared" ref="BG193:BG194" si="107">IF(M193="","-",MONTH($M193))</f>
        <v>8</v>
      </c>
    </row>
    <row r="194" spans="1:59" ht="75.75" customHeight="1">
      <c r="A194" s="65" t="s">
        <v>1460</v>
      </c>
      <c r="B194" s="10" t="s">
        <v>175</v>
      </c>
      <c r="C194" s="10" t="s">
        <v>1751</v>
      </c>
      <c r="D194" s="10" t="s">
        <v>16</v>
      </c>
      <c r="E194" s="24">
        <v>11171720</v>
      </c>
      <c r="F194" s="10" t="s">
        <v>1937</v>
      </c>
      <c r="G194" s="10" t="s">
        <v>1174</v>
      </c>
      <c r="H194" s="10" t="s">
        <v>718</v>
      </c>
      <c r="I194" s="24">
        <v>38791218</v>
      </c>
      <c r="J194" s="10" t="s">
        <v>1275</v>
      </c>
      <c r="K194" s="26" t="s">
        <v>491</v>
      </c>
      <c r="L194" s="10" t="s">
        <v>79</v>
      </c>
      <c r="M194" s="11">
        <v>45534</v>
      </c>
      <c r="N194" s="10" t="s">
        <v>1645</v>
      </c>
      <c r="O194" s="40" t="s">
        <v>754</v>
      </c>
      <c r="P194" s="67">
        <v>17413048</v>
      </c>
      <c r="Q194" s="10" t="s">
        <v>1049</v>
      </c>
      <c r="R194" s="10" t="s">
        <v>17</v>
      </c>
      <c r="S194" s="10">
        <v>1782</v>
      </c>
      <c r="T194" s="11">
        <v>45520</v>
      </c>
      <c r="U194" s="10">
        <v>5387</v>
      </c>
      <c r="V194" s="11">
        <v>45534</v>
      </c>
      <c r="W194" s="10" t="s">
        <v>1752</v>
      </c>
      <c r="X194" s="10" t="s">
        <v>154</v>
      </c>
      <c r="Y194" s="10" t="s">
        <v>17</v>
      </c>
      <c r="Z194" s="10" t="s">
        <v>17</v>
      </c>
      <c r="AA194" s="10" t="s">
        <v>17</v>
      </c>
      <c r="AB194" s="68">
        <v>45537</v>
      </c>
      <c r="AC194" s="68">
        <v>45597</v>
      </c>
      <c r="AD194" s="10">
        <f t="shared" ca="1" si="103"/>
        <v>-647</v>
      </c>
      <c r="AE194" s="10" t="s">
        <v>17</v>
      </c>
      <c r="AF194" s="10" t="s">
        <v>17</v>
      </c>
      <c r="AG194" s="10" t="s">
        <v>17</v>
      </c>
      <c r="AH194" s="10" t="s">
        <v>17</v>
      </c>
      <c r="AI194" s="10" t="s">
        <v>17</v>
      </c>
      <c r="AJ194" s="10" t="s">
        <v>17</v>
      </c>
      <c r="AK194" s="10" t="s">
        <v>17</v>
      </c>
      <c r="AL194" s="10" t="s">
        <v>17</v>
      </c>
      <c r="AM194" s="10" t="s">
        <v>17</v>
      </c>
      <c r="AN194" s="10" t="s">
        <v>17</v>
      </c>
      <c r="AO194" s="10" t="s">
        <v>17</v>
      </c>
      <c r="AP194" s="10">
        <v>0</v>
      </c>
      <c r="AQ194" s="10">
        <v>0</v>
      </c>
      <c r="AR194" s="10">
        <v>0</v>
      </c>
      <c r="AS194" s="10">
        <v>0</v>
      </c>
      <c r="AT194" s="24">
        <f t="shared" si="104"/>
        <v>11171720</v>
      </c>
      <c r="AU194" s="10" t="s">
        <v>335</v>
      </c>
      <c r="AV194" s="60"/>
      <c r="AW194" s="10" t="str">
        <f t="shared" si="105"/>
        <v/>
      </c>
      <c r="AX194" s="10"/>
      <c r="AY194" s="10"/>
      <c r="AZ194" s="10" t="s">
        <v>95</v>
      </c>
      <c r="BA194" s="10"/>
      <c r="BB194" s="10"/>
      <c r="BC194" s="74" t="str">
        <f t="shared" si="106"/>
        <v/>
      </c>
      <c r="BD194" s="10"/>
      <c r="BE194" s="7"/>
      <c r="BF194" s="7"/>
      <c r="BG194" s="72">
        <f t="shared" si="107"/>
        <v>8</v>
      </c>
    </row>
    <row r="195" spans="1:59" ht="75.75" customHeight="1">
      <c r="A195" s="65" t="s">
        <v>1513</v>
      </c>
      <c r="B195" s="10" t="s">
        <v>175</v>
      </c>
      <c r="C195" s="10" t="s">
        <v>1753</v>
      </c>
      <c r="D195" s="10" t="s">
        <v>145</v>
      </c>
      <c r="E195" s="24">
        <v>50612341</v>
      </c>
      <c r="F195" s="10" t="s">
        <v>1754</v>
      </c>
      <c r="G195" s="10" t="s">
        <v>1755</v>
      </c>
      <c r="H195" s="10" t="s">
        <v>1674</v>
      </c>
      <c r="I195" s="66">
        <v>88142199</v>
      </c>
      <c r="J195" s="10" t="s">
        <v>1756</v>
      </c>
      <c r="K195" s="26" t="s">
        <v>1675</v>
      </c>
      <c r="L195" s="10" t="s">
        <v>86</v>
      </c>
      <c r="M195" s="11">
        <v>45537</v>
      </c>
      <c r="N195" s="10" t="s">
        <v>1115</v>
      </c>
      <c r="O195" s="40" t="s">
        <v>1745</v>
      </c>
      <c r="P195" s="67">
        <v>1121822030</v>
      </c>
      <c r="Q195" s="10" t="s">
        <v>1214</v>
      </c>
      <c r="R195" s="10" t="s">
        <v>17</v>
      </c>
      <c r="S195" s="10">
        <v>1769</v>
      </c>
      <c r="T195" s="11">
        <v>45519</v>
      </c>
      <c r="U195" s="10">
        <v>5423</v>
      </c>
      <c r="V195" s="11">
        <v>45537</v>
      </c>
      <c r="W195" s="10" t="s">
        <v>1676</v>
      </c>
      <c r="X195" s="10" t="s">
        <v>154</v>
      </c>
      <c r="Y195" s="10" t="s">
        <v>1758</v>
      </c>
      <c r="Z195" s="11">
        <v>45540</v>
      </c>
      <c r="AA195" s="11">
        <v>45540</v>
      </c>
      <c r="AB195" s="68">
        <v>45548</v>
      </c>
      <c r="AC195" s="68">
        <v>45669</v>
      </c>
      <c r="AD195" s="10"/>
      <c r="AE195" s="10" t="s">
        <v>17</v>
      </c>
      <c r="AF195" s="10" t="s">
        <v>17</v>
      </c>
      <c r="AG195" s="10" t="s">
        <v>17</v>
      </c>
      <c r="AH195" s="10" t="s">
        <v>17</v>
      </c>
      <c r="AI195" s="10" t="s">
        <v>17</v>
      </c>
      <c r="AJ195" s="10" t="s">
        <v>17</v>
      </c>
      <c r="AK195" s="10" t="s">
        <v>17</v>
      </c>
      <c r="AL195" s="10" t="s">
        <v>17</v>
      </c>
      <c r="AM195" s="10" t="s">
        <v>17</v>
      </c>
      <c r="AN195" s="10" t="s">
        <v>17</v>
      </c>
      <c r="AO195" s="10" t="s">
        <v>17</v>
      </c>
      <c r="AP195" s="10">
        <v>0</v>
      </c>
      <c r="AQ195" s="10">
        <v>0</v>
      </c>
      <c r="AR195" s="10">
        <v>0</v>
      </c>
      <c r="AS195" s="10">
        <v>0</v>
      </c>
      <c r="AT195" s="24">
        <v>50612341</v>
      </c>
      <c r="AU195" s="10" t="s">
        <v>293</v>
      </c>
      <c r="AV195" s="60"/>
      <c r="AW195" s="10"/>
      <c r="AX195" s="10" t="s">
        <v>294</v>
      </c>
      <c r="AY195" s="10"/>
      <c r="AZ195" s="10" t="s">
        <v>95</v>
      </c>
      <c r="BA195" s="10" t="s">
        <v>347</v>
      </c>
      <c r="BB195" s="11">
        <v>45546</v>
      </c>
      <c r="BC195" s="74"/>
      <c r="BD195" s="10" t="s">
        <v>347</v>
      </c>
      <c r="BE195" s="7"/>
      <c r="BF195" s="7"/>
      <c r="BG195" s="72"/>
    </row>
    <row r="196" spans="1:59" ht="73.5" customHeight="1">
      <c r="A196" s="65" t="s">
        <v>1514</v>
      </c>
      <c r="B196" s="10" t="s">
        <v>175</v>
      </c>
      <c r="C196" s="10" t="s">
        <v>1760</v>
      </c>
      <c r="D196" s="10" t="s">
        <v>16</v>
      </c>
      <c r="E196" s="24">
        <v>21898083</v>
      </c>
      <c r="F196" s="10" t="s">
        <v>1761</v>
      </c>
      <c r="G196" s="10" t="s">
        <v>250</v>
      </c>
      <c r="H196" s="10" t="s">
        <v>1649</v>
      </c>
      <c r="I196" s="100">
        <v>74301401</v>
      </c>
      <c r="J196" s="10" t="s">
        <v>1762</v>
      </c>
      <c r="K196" s="26" t="s">
        <v>1763</v>
      </c>
      <c r="L196" s="10" t="s">
        <v>1764</v>
      </c>
      <c r="M196" s="11">
        <v>45541</v>
      </c>
      <c r="N196" s="10" t="s">
        <v>1765</v>
      </c>
      <c r="O196" s="40" t="s">
        <v>1766</v>
      </c>
      <c r="P196" s="67">
        <v>86000060</v>
      </c>
      <c r="Q196" s="10" t="s">
        <v>1767</v>
      </c>
      <c r="R196" s="10" t="s">
        <v>17</v>
      </c>
      <c r="S196" s="10">
        <v>1798</v>
      </c>
      <c r="T196" s="11">
        <v>45525</v>
      </c>
      <c r="U196" s="10">
        <v>5491</v>
      </c>
      <c r="V196" s="11">
        <v>45541</v>
      </c>
      <c r="W196" s="10" t="s">
        <v>1774</v>
      </c>
      <c r="X196" s="10" t="s">
        <v>161</v>
      </c>
      <c r="Y196" s="10" t="s">
        <v>17</v>
      </c>
      <c r="Z196" s="10" t="s">
        <v>17</v>
      </c>
      <c r="AA196" s="10" t="s">
        <v>17</v>
      </c>
      <c r="AB196" s="68">
        <v>45544</v>
      </c>
      <c r="AC196" s="68">
        <v>45624</v>
      </c>
      <c r="AD196" s="10">
        <f t="shared" ref="AD196:AD336" ca="1" si="108">IF(AC196="","",AC196-TODAY())</f>
        <v>-620</v>
      </c>
      <c r="AE196" s="10" t="s">
        <v>17</v>
      </c>
      <c r="AF196" s="10" t="s">
        <v>17</v>
      </c>
      <c r="AG196" s="10" t="s">
        <v>17</v>
      </c>
      <c r="AH196" s="10" t="s">
        <v>17</v>
      </c>
      <c r="AI196" s="10" t="s">
        <v>17</v>
      </c>
      <c r="AJ196" s="10" t="s">
        <v>17</v>
      </c>
      <c r="AK196" s="10" t="s">
        <v>17</v>
      </c>
      <c r="AL196" s="10" t="s">
        <v>17</v>
      </c>
      <c r="AM196" s="10" t="s">
        <v>17</v>
      </c>
      <c r="AN196" s="10" t="s">
        <v>17</v>
      </c>
      <c r="AO196" s="10" t="s">
        <v>17</v>
      </c>
      <c r="AP196" s="10">
        <v>0</v>
      </c>
      <c r="AQ196" s="10">
        <v>0</v>
      </c>
      <c r="AR196" s="10">
        <v>0</v>
      </c>
      <c r="AS196" s="24">
        <f t="shared" ref="AS196:AS281" si="109">AP196+AQ196+AR196</f>
        <v>0</v>
      </c>
      <c r="AT196" s="24">
        <f t="shared" ref="AT196:AT281" si="110">E196+AS196</f>
        <v>21898083</v>
      </c>
      <c r="AU196" s="10" t="s">
        <v>248</v>
      </c>
      <c r="AV196" s="60"/>
      <c r="AW196" s="10" t="str">
        <f t="shared" ref="AW196:AW232" si="111">IF(AV196="","",NETWORKDAYS(AB196,AV196,BF196:BF246))</f>
        <v/>
      </c>
      <c r="AX196" s="10" t="s">
        <v>312</v>
      </c>
      <c r="AY196" s="10"/>
      <c r="AZ196" s="10" t="s">
        <v>95</v>
      </c>
      <c r="BA196" s="10"/>
      <c r="BB196" s="10"/>
      <c r="BC196" s="74" t="str">
        <f t="shared" ref="BC196:BC208" si="112">IF(BB196="","",(NETWORKDAYS(M196,BB196,BF196:BF270)))</f>
        <v/>
      </c>
      <c r="BD196" s="10"/>
      <c r="BE196" s="7"/>
      <c r="BF196" s="7"/>
      <c r="BG196" s="72">
        <f t="shared" ref="BG196:BG450" si="113">IF(M196="","-",MONTH($M196))</f>
        <v>9</v>
      </c>
    </row>
    <row r="197" spans="1:59" ht="74.25" customHeight="1">
      <c r="A197" s="65" t="s">
        <v>1768</v>
      </c>
      <c r="B197" s="10" t="s">
        <v>175</v>
      </c>
      <c r="C197" s="10" t="s">
        <v>1769</v>
      </c>
      <c r="D197" s="10" t="s">
        <v>16</v>
      </c>
      <c r="E197" s="24">
        <v>8187135</v>
      </c>
      <c r="F197" s="10" t="s">
        <v>1770</v>
      </c>
      <c r="G197" s="10" t="s">
        <v>112</v>
      </c>
      <c r="H197" s="10" t="s">
        <v>1650</v>
      </c>
      <c r="I197" s="24">
        <v>79436028</v>
      </c>
      <c r="J197" s="10" t="s">
        <v>1938</v>
      </c>
      <c r="K197" s="26" t="s">
        <v>1771</v>
      </c>
      <c r="L197" s="10" t="s">
        <v>1764</v>
      </c>
      <c r="M197" s="11">
        <v>45541</v>
      </c>
      <c r="N197" s="10" t="s">
        <v>1772</v>
      </c>
      <c r="O197" s="40" t="s">
        <v>1691</v>
      </c>
      <c r="P197" s="67">
        <v>52518905</v>
      </c>
      <c r="Q197" s="10" t="s">
        <v>1773</v>
      </c>
      <c r="R197" s="10" t="s">
        <v>17</v>
      </c>
      <c r="S197" s="10">
        <v>1798</v>
      </c>
      <c r="T197" s="11">
        <v>45526</v>
      </c>
      <c r="U197" s="10">
        <v>5492</v>
      </c>
      <c r="V197" s="11">
        <v>45541</v>
      </c>
      <c r="W197" s="10" t="s">
        <v>1788</v>
      </c>
      <c r="X197" s="10" t="s">
        <v>161</v>
      </c>
      <c r="Y197" s="10" t="s">
        <v>17</v>
      </c>
      <c r="Z197" s="10" t="s">
        <v>17</v>
      </c>
      <c r="AA197" s="10" t="s">
        <v>17</v>
      </c>
      <c r="AB197" s="68">
        <v>45545</v>
      </c>
      <c r="AC197" s="68">
        <v>45625</v>
      </c>
      <c r="AD197" s="10">
        <f t="shared" ca="1" si="108"/>
        <v>-619</v>
      </c>
      <c r="AE197" s="10" t="s">
        <v>17</v>
      </c>
      <c r="AF197" s="10" t="s">
        <v>17</v>
      </c>
      <c r="AG197" s="10" t="s">
        <v>17</v>
      </c>
      <c r="AH197" s="10" t="s">
        <v>17</v>
      </c>
      <c r="AI197" s="10" t="s">
        <v>17</v>
      </c>
      <c r="AJ197" s="10" t="s">
        <v>17</v>
      </c>
      <c r="AK197" s="10" t="s">
        <v>17</v>
      </c>
      <c r="AL197" s="10" t="s">
        <v>17</v>
      </c>
      <c r="AM197" s="10" t="s">
        <v>17</v>
      </c>
      <c r="AN197" s="10" t="s">
        <v>17</v>
      </c>
      <c r="AO197" s="10" t="s">
        <v>17</v>
      </c>
      <c r="AP197" s="10">
        <v>0</v>
      </c>
      <c r="AQ197" s="10">
        <v>0</v>
      </c>
      <c r="AR197" s="10">
        <v>0</v>
      </c>
      <c r="AS197" s="24">
        <f t="shared" si="109"/>
        <v>0</v>
      </c>
      <c r="AT197" s="24">
        <f t="shared" si="110"/>
        <v>8187135</v>
      </c>
      <c r="AU197" s="10" t="s">
        <v>248</v>
      </c>
      <c r="AV197" s="60"/>
      <c r="AW197" s="10" t="str">
        <f t="shared" si="111"/>
        <v/>
      </c>
      <c r="AX197" s="10" t="s">
        <v>312</v>
      </c>
      <c r="AY197" s="10"/>
      <c r="AZ197" s="10" t="s">
        <v>95</v>
      </c>
      <c r="BA197" s="10"/>
      <c r="BB197" s="10"/>
      <c r="BC197" s="74" t="str">
        <f t="shared" si="112"/>
        <v/>
      </c>
      <c r="BD197" s="10"/>
      <c r="BE197" s="7"/>
      <c r="BF197" s="7"/>
      <c r="BG197" s="72">
        <f t="shared" si="113"/>
        <v>9</v>
      </c>
    </row>
    <row r="198" spans="1:59" ht="49.5" customHeight="1">
      <c r="A198" s="65" t="s">
        <v>1775</v>
      </c>
      <c r="B198" s="10" t="s">
        <v>175</v>
      </c>
      <c r="C198" s="10" t="s">
        <v>1776</v>
      </c>
      <c r="D198" s="10" t="s">
        <v>16</v>
      </c>
      <c r="E198" s="24">
        <v>84454300</v>
      </c>
      <c r="F198" s="10" t="s">
        <v>127</v>
      </c>
      <c r="G198" s="10" t="s">
        <v>128</v>
      </c>
      <c r="H198" s="10" t="s">
        <v>29</v>
      </c>
      <c r="I198" s="24">
        <v>86062777</v>
      </c>
      <c r="J198" s="10">
        <v>3142441100</v>
      </c>
      <c r="K198" s="26" t="s">
        <v>129</v>
      </c>
      <c r="L198" s="10" t="s">
        <v>1777</v>
      </c>
      <c r="M198" s="11">
        <v>45541</v>
      </c>
      <c r="N198" s="10" t="s">
        <v>1778</v>
      </c>
      <c r="O198" s="40" t="s">
        <v>988</v>
      </c>
      <c r="P198" s="67"/>
      <c r="Q198" s="10"/>
      <c r="R198" s="10" t="s">
        <v>17</v>
      </c>
      <c r="S198" s="10"/>
      <c r="T198" s="10"/>
      <c r="U198" s="10"/>
      <c r="V198" s="10"/>
      <c r="W198" s="10"/>
      <c r="X198" s="10"/>
      <c r="Y198" s="10"/>
      <c r="Z198" s="10"/>
      <c r="AA198" s="10"/>
      <c r="AB198" s="68"/>
      <c r="AC198" s="68"/>
      <c r="AD198" s="10" t="str">
        <f t="shared" ca="1" si="108"/>
        <v/>
      </c>
      <c r="AE198" s="10"/>
      <c r="AF198" s="10"/>
      <c r="AG198" s="10"/>
      <c r="AH198" s="10"/>
      <c r="AI198" s="10"/>
      <c r="AJ198" s="10"/>
      <c r="AK198" s="10"/>
      <c r="AL198" s="10"/>
      <c r="AM198" s="10"/>
      <c r="AN198" s="10"/>
      <c r="AO198" s="10"/>
      <c r="AP198" s="10"/>
      <c r="AQ198" s="10"/>
      <c r="AR198" s="10"/>
      <c r="AS198" s="24">
        <f t="shared" si="109"/>
        <v>0</v>
      </c>
      <c r="AT198" s="24">
        <f t="shared" si="110"/>
        <v>84454300</v>
      </c>
      <c r="AU198" s="10" t="s">
        <v>138</v>
      </c>
      <c r="AV198" s="60"/>
      <c r="AW198" s="10" t="str">
        <f t="shared" si="111"/>
        <v/>
      </c>
      <c r="AX198" s="10"/>
      <c r="AY198" s="10"/>
      <c r="AZ198" s="10"/>
      <c r="BA198" s="10"/>
      <c r="BB198" s="10"/>
      <c r="BC198" s="74" t="str">
        <f t="shared" si="112"/>
        <v/>
      </c>
      <c r="BD198" s="10"/>
      <c r="BE198" s="7"/>
      <c r="BF198" s="7"/>
      <c r="BG198" s="72">
        <f t="shared" si="113"/>
        <v>9</v>
      </c>
    </row>
    <row r="199" spans="1:59" ht="144" customHeight="1">
      <c r="A199" s="65" t="s">
        <v>1779</v>
      </c>
      <c r="B199" s="10" t="s">
        <v>175</v>
      </c>
      <c r="C199" s="10" t="s">
        <v>1780</v>
      </c>
      <c r="D199" s="10" t="s">
        <v>43</v>
      </c>
      <c r="E199" s="24">
        <v>89850000</v>
      </c>
      <c r="F199" s="10" t="s">
        <v>697</v>
      </c>
      <c r="G199" s="10" t="s">
        <v>1781</v>
      </c>
      <c r="H199" s="10" t="s">
        <v>1939</v>
      </c>
      <c r="I199" s="24">
        <v>32781111</v>
      </c>
      <c r="J199" s="10" t="s">
        <v>698</v>
      </c>
      <c r="K199" s="26" t="s">
        <v>1940</v>
      </c>
      <c r="L199" s="10" t="s">
        <v>1782</v>
      </c>
      <c r="M199" s="11">
        <v>45545</v>
      </c>
      <c r="N199" s="10" t="s">
        <v>329</v>
      </c>
      <c r="O199" s="40" t="s">
        <v>1783</v>
      </c>
      <c r="P199" s="67">
        <v>86074342</v>
      </c>
      <c r="Q199" s="10" t="s">
        <v>193</v>
      </c>
      <c r="R199" s="10" t="s">
        <v>17</v>
      </c>
      <c r="S199" s="10" t="s">
        <v>1784</v>
      </c>
      <c r="T199" s="11">
        <v>45533</v>
      </c>
      <c r="U199" s="28"/>
      <c r="V199" s="11">
        <v>45533</v>
      </c>
      <c r="W199" s="4" t="s">
        <v>1941</v>
      </c>
      <c r="X199" s="10" t="s">
        <v>161</v>
      </c>
      <c r="Y199" s="28"/>
      <c r="Z199" s="28"/>
      <c r="AA199" s="28"/>
      <c r="AB199" s="68"/>
      <c r="AC199" s="68"/>
      <c r="AD199" s="10" t="str">
        <f t="shared" ca="1" si="108"/>
        <v/>
      </c>
      <c r="AE199" s="10" t="s">
        <v>17</v>
      </c>
      <c r="AF199" s="10" t="s">
        <v>17</v>
      </c>
      <c r="AG199" s="10" t="s">
        <v>17</v>
      </c>
      <c r="AH199" s="10" t="s">
        <v>17</v>
      </c>
      <c r="AI199" s="10" t="s">
        <v>17</v>
      </c>
      <c r="AJ199" s="10" t="s">
        <v>17</v>
      </c>
      <c r="AK199" s="10" t="s">
        <v>17</v>
      </c>
      <c r="AL199" s="10" t="s">
        <v>17</v>
      </c>
      <c r="AM199" s="10" t="s">
        <v>17</v>
      </c>
      <c r="AN199" s="10" t="s">
        <v>17</v>
      </c>
      <c r="AO199" s="10" t="s">
        <v>17</v>
      </c>
      <c r="AP199" s="10">
        <v>0</v>
      </c>
      <c r="AQ199" s="10">
        <v>0</v>
      </c>
      <c r="AR199" s="10">
        <v>0</v>
      </c>
      <c r="AS199" s="24">
        <f t="shared" si="109"/>
        <v>0</v>
      </c>
      <c r="AT199" s="24">
        <f t="shared" si="110"/>
        <v>89850000</v>
      </c>
      <c r="AU199" s="10" t="s">
        <v>248</v>
      </c>
      <c r="AV199" s="60"/>
      <c r="AW199" s="10" t="str">
        <f t="shared" si="111"/>
        <v/>
      </c>
      <c r="AX199" s="10" t="s">
        <v>294</v>
      </c>
      <c r="AY199" s="10"/>
      <c r="AZ199" s="10" t="s">
        <v>95</v>
      </c>
      <c r="BA199" s="10"/>
      <c r="BB199" s="10"/>
      <c r="BC199" s="74" t="str">
        <f t="shared" si="112"/>
        <v/>
      </c>
      <c r="BD199" s="10"/>
      <c r="BE199" s="7"/>
      <c r="BF199" s="7"/>
      <c r="BG199" s="72">
        <f t="shared" si="113"/>
        <v>9</v>
      </c>
    </row>
    <row r="200" spans="1:59" ht="24.75" customHeight="1">
      <c r="A200" s="65"/>
      <c r="B200" s="10"/>
      <c r="C200" s="10"/>
      <c r="D200" s="10"/>
      <c r="E200" s="24"/>
      <c r="F200" s="10"/>
      <c r="G200" s="10"/>
      <c r="H200" s="10"/>
      <c r="I200" s="10"/>
      <c r="J200" s="10"/>
      <c r="K200" s="26"/>
      <c r="L200" s="10"/>
      <c r="M200" s="10"/>
      <c r="N200" s="10"/>
      <c r="O200" s="40"/>
      <c r="P200" s="67"/>
      <c r="Q200" s="10"/>
      <c r="R200" s="10"/>
      <c r="S200" s="10"/>
      <c r="T200" s="10"/>
      <c r="U200" s="10"/>
      <c r="V200" s="10"/>
      <c r="W200" s="10"/>
      <c r="X200" s="10"/>
      <c r="Y200" s="10"/>
      <c r="Z200" s="10"/>
      <c r="AA200" s="10"/>
      <c r="AB200" s="68"/>
      <c r="AC200" s="68"/>
      <c r="AD200" s="10" t="str">
        <f t="shared" ca="1" si="108"/>
        <v/>
      </c>
      <c r="AE200" s="10"/>
      <c r="AF200" s="10"/>
      <c r="AG200" s="10"/>
      <c r="AH200" s="10"/>
      <c r="AI200" s="10"/>
      <c r="AJ200" s="10"/>
      <c r="AK200" s="10"/>
      <c r="AL200" s="10"/>
      <c r="AM200" s="10"/>
      <c r="AN200" s="10"/>
      <c r="AO200" s="10"/>
      <c r="AP200" s="10"/>
      <c r="AQ200" s="10"/>
      <c r="AR200" s="10"/>
      <c r="AS200" s="24">
        <f t="shared" si="109"/>
        <v>0</v>
      </c>
      <c r="AT200" s="24">
        <f t="shared" si="110"/>
        <v>0</v>
      </c>
      <c r="AU200" s="10"/>
      <c r="AV200" s="60"/>
      <c r="AW200" s="10" t="str">
        <f t="shared" si="111"/>
        <v/>
      </c>
      <c r="AX200" s="10"/>
      <c r="AY200" s="10"/>
      <c r="AZ200" s="10"/>
      <c r="BA200" s="10"/>
      <c r="BB200" s="10"/>
      <c r="BC200" s="74" t="str">
        <f t="shared" si="112"/>
        <v/>
      </c>
      <c r="BD200" s="10"/>
      <c r="BE200" s="7"/>
      <c r="BF200" s="7"/>
      <c r="BG200" s="72" t="str">
        <f t="shared" si="113"/>
        <v>-</v>
      </c>
    </row>
    <row r="201" spans="1:59" ht="24.75" customHeight="1">
      <c r="A201" s="65"/>
      <c r="B201" s="10"/>
      <c r="C201" s="10"/>
      <c r="D201" s="10"/>
      <c r="E201" s="24"/>
      <c r="F201" s="10"/>
      <c r="G201" s="10"/>
      <c r="H201" s="10"/>
      <c r="I201" s="10"/>
      <c r="J201" s="10"/>
      <c r="K201" s="26"/>
      <c r="L201" s="10"/>
      <c r="M201" s="10"/>
      <c r="N201" s="10"/>
      <c r="O201" s="40"/>
      <c r="P201" s="67"/>
      <c r="Q201" s="10"/>
      <c r="R201" s="10"/>
      <c r="S201" s="10"/>
      <c r="T201" s="10"/>
      <c r="U201" s="10"/>
      <c r="V201" s="10"/>
      <c r="W201" s="10"/>
      <c r="X201" s="10"/>
      <c r="Y201" s="10"/>
      <c r="Z201" s="10"/>
      <c r="AA201" s="10"/>
      <c r="AB201" s="68"/>
      <c r="AC201" s="68"/>
      <c r="AD201" s="10" t="str">
        <f t="shared" ca="1" si="108"/>
        <v/>
      </c>
      <c r="AE201" s="10"/>
      <c r="AF201" s="10"/>
      <c r="AG201" s="10"/>
      <c r="AH201" s="10"/>
      <c r="AI201" s="10"/>
      <c r="AJ201" s="10"/>
      <c r="AK201" s="10"/>
      <c r="AL201" s="10"/>
      <c r="AM201" s="10"/>
      <c r="AN201" s="10"/>
      <c r="AO201" s="10"/>
      <c r="AP201" s="10"/>
      <c r="AQ201" s="10"/>
      <c r="AR201" s="10"/>
      <c r="AS201" s="24">
        <f t="shared" si="109"/>
        <v>0</v>
      </c>
      <c r="AT201" s="24">
        <f t="shared" si="110"/>
        <v>0</v>
      </c>
      <c r="AU201" s="10"/>
      <c r="AV201" s="60"/>
      <c r="AW201" s="10" t="str">
        <f t="shared" si="111"/>
        <v/>
      </c>
      <c r="AX201" s="10"/>
      <c r="AY201" s="10"/>
      <c r="AZ201" s="10"/>
      <c r="BA201" s="10"/>
      <c r="BB201" s="10"/>
      <c r="BC201" s="74" t="str">
        <f t="shared" si="112"/>
        <v/>
      </c>
      <c r="BD201" s="10"/>
      <c r="BE201" s="7"/>
      <c r="BF201" s="7"/>
      <c r="BG201" s="72" t="str">
        <f t="shared" si="113"/>
        <v>-</v>
      </c>
    </row>
    <row r="202" spans="1:59" ht="24.75" customHeight="1">
      <c r="A202" s="65"/>
      <c r="B202" s="10"/>
      <c r="C202" s="10"/>
      <c r="D202" s="10"/>
      <c r="E202" s="24"/>
      <c r="F202" s="10"/>
      <c r="G202" s="10"/>
      <c r="H202" s="10"/>
      <c r="I202" s="10"/>
      <c r="J202" s="10"/>
      <c r="K202" s="26"/>
      <c r="L202" s="10"/>
      <c r="M202" s="10"/>
      <c r="N202" s="10"/>
      <c r="O202" s="40"/>
      <c r="P202" s="67"/>
      <c r="Q202" s="10"/>
      <c r="R202" s="10"/>
      <c r="S202" s="10"/>
      <c r="T202" s="10"/>
      <c r="U202" s="10"/>
      <c r="V202" s="10"/>
      <c r="W202" s="10"/>
      <c r="X202" s="10"/>
      <c r="Y202" s="10"/>
      <c r="Z202" s="10"/>
      <c r="AA202" s="10"/>
      <c r="AB202" s="68"/>
      <c r="AC202" s="68"/>
      <c r="AD202" s="10" t="str">
        <f t="shared" ca="1" si="108"/>
        <v/>
      </c>
      <c r="AE202" s="10"/>
      <c r="AF202" s="10"/>
      <c r="AG202" s="10"/>
      <c r="AH202" s="10"/>
      <c r="AI202" s="10"/>
      <c r="AJ202" s="10"/>
      <c r="AK202" s="10"/>
      <c r="AL202" s="10"/>
      <c r="AM202" s="10"/>
      <c r="AN202" s="10"/>
      <c r="AO202" s="10"/>
      <c r="AP202" s="10"/>
      <c r="AQ202" s="10"/>
      <c r="AR202" s="10"/>
      <c r="AS202" s="24">
        <f t="shared" si="109"/>
        <v>0</v>
      </c>
      <c r="AT202" s="24">
        <f t="shared" si="110"/>
        <v>0</v>
      </c>
      <c r="AU202" s="10"/>
      <c r="AV202" s="60"/>
      <c r="AW202" s="10" t="str">
        <f t="shared" si="111"/>
        <v/>
      </c>
      <c r="AX202" s="10"/>
      <c r="AY202" s="10"/>
      <c r="AZ202" s="10"/>
      <c r="BA202" s="10"/>
      <c r="BB202" s="10"/>
      <c r="BC202" s="74" t="str">
        <f t="shared" si="112"/>
        <v/>
      </c>
      <c r="BD202" s="10"/>
      <c r="BE202" s="7"/>
      <c r="BF202" s="7"/>
      <c r="BG202" s="72" t="str">
        <f t="shared" si="113"/>
        <v>-</v>
      </c>
    </row>
    <row r="203" spans="1:59" ht="24.75" customHeight="1">
      <c r="A203" s="65"/>
      <c r="B203" s="10"/>
      <c r="C203" s="10"/>
      <c r="D203" s="10"/>
      <c r="E203" s="24"/>
      <c r="F203" s="10"/>
      <c r="G203" s="10"/>
      <c r="H203" s="10"/>
      <c r="I203" s="10"/>
      <c r="J203" s="10"/>
      <c r="K203" s="26"/>
      <c r="L203" s="10"/>
      <c r="M203" s="10"/>
      <c r="N203" s="10"/>
      <c r="O203" s="40"/>
      <c r="P203" s="67"/>
      <c r="Q203" s="10"/>
      <c r="R203" s="10"/>
      <c r="S203" s="10"/>
      <c r="T203" s="10"/>
      <c r="U203" s="10"/>
      <c r="V203" s="10"/>
      <c r="W203" s="10"/>
      <c r="X203" s="10"/>
      <c r="Y203" s="10"/>
      <c r="Z203" s="10"/>
      <c r="AA203" s="10"/>
      <c r="AB203" s="68"/>
      <c r="AC203" s="68"/>
      <c r="AD203" s="10" t="str">
        <f t="shared" ca="1" si="108"/>
        <v/>
      </c>
      <c r="AE203" s="10"/>
      <c r="AF203" s="10"/>
      <c r="AG203" s="10"/>
      <c r="AH203" s="10"/>
      <c r="AI203" s="10"/>
      <c r="AJ203" s="10"/>
      <c r="AK203" s="10"/>
      <c r="AL203" s="10"/>
      <c r="AM203" s="10"/>
      <c r="AN203" s="10"/>
      <c r="AO203" s="10"/>
      <c r="AP203" s="10"/>
      <c r="AQ203" s="10"/>
      <c r="AR203" s="10"/>
      <c r="AS203" s="24">
        <f t="shared" si="109"/>
        <v>0</v>
      </c>
      <c r="AT203" s="24">
        <f t="shared" si="110"/>
        <v>0</v>
      </c>
      <c r="AU203" s="10"/>
      <c r="AV203" s="60"/>
      <c r="AW203" s="10" t="str">
        <f t="shared" si="111"/>
        <v/>
      </c>
      <c r="AX203" s="10"/>
      <c r="AY203" s="10"/>
      <c r="AZ203" s="10"/>
      <c r="BA203" s="10"/>
      <c r="BB203" s="10"/>
      <c r="BC203" s="74" t="str">
        <f t="shared" si="112"/>
        <v/>
      </c>
      <c r="BD203" s="10"/>
      <c r="BE203" s="7"/>
      <c r="BF203" s="7"/>
      <c r="BG203" s="72" t="str">
        <f t="shared" si="113"/>
        <v>-</v>
      </c>
    </row>
    <row r="204" spans="1:59" ht="24.75" customHeight="1">
      <c r="A204" s="65"/>
      <c r="B204" s="10"/>
      <c r="C204" s="10"/>
      <c r="D204" s="10"/>
      <c r="E204" s="24"/>
      <c r="F204" s="10"/>
      <c r="G204" s="10"/>
      <c r="H204" s="10"/>
      <c r="I204" s="10"/>
      <c r="J204" s="10"/>
      <c r="K204" s="26"/>
      <c r="L204" s="10"/>
      <c r="M204" s="10"/>
      <c r="N204" s="10"/>
      <c r="O204" s="40"/>
      <c r="P204" s="67"/>
      <c r="Q204" s="10"/>
      <c r="R204" s="10"/>
      <c r="S204" s="10"/>
      <c r="T204" s="10"/>
      <c r="U204" s="10"/>
      <c r="V204" s="10"/>
      <c r="W204" s="10"/>
      <c r="X204" s="10"/>
      <c r="Y204" s="10"/>
      <c r="Z204" s="10"/>
      <c r="AA204" s="10"/>
      <c r="AB204" s="68"/>
      <c r="AC204" s="68"/>
      <c r="AD204" s="10" t="str">
        <f t="shared" ca="1" si="108"/>
        <v/>
      </c>
      <c r="AE204" s="10"/>
      <c r="AF204" s="10"/>
      <c r="AG204" s="10"/>
      <c r="AH204" s="10"/>
      <c r="AI204" s="10"/>
      <c r="AJ204" s="10"/>
      <c r="AK204" s="10"/>
      <c r="AL204" s="10"/>
      <c r="AM204" s="10"/>
      <c r="AN204" s="10"/>
      <c r="AO204" s="10"/>
      <c r="AP204" s="10"/>
      <c r="AQ204" s="10"/>
      <c r="AR204" s="10"/>
      <c r="AS204" s="24">
        <f t="shared" si="109"/>
        <v>0</v>
      </c>
      <c r="AT204" s="24">
        <f t="shared" si="110"/>
        <v>0</v>
      </c>
      <c r="AU204" s="10"/>
      <c r="AV204" s="60"/>
      <c r="AW204" s="10" t="str">
        <f t="shared" si="111"/>
        <v/>
      </c>
      <c r="AX204" s="10"/>
      <c r="AY204" s="10"/>
      <c r="AZ204" s="10"/>
      <c r="BA204" s="10"/>
      <c r="BB204" s="10"/>
      <c r="BC204" s="74" t="str">
        <f t="shared" si="112"/>
        <v/>
      </c>
      <c r="BD204" s="10"/>
      <c r="BE204" s="7"/>
      <c r="BF204" s="7"/>
      <c r="BG204" s="72" t="str">
        <f t="shared" si="113"/>
        <v>-</v>
      </c>
    </row>
    <row r="205" spans="1:59" ht="24.75" customHeight="1">
      <c r="A205" s="65"/>
      <c r="B205" s="10"/>
      <c r="C205" s="10"/>
      <c r="D205" s="10"/>
      <c r="E205" s="24"/>
      <c r="F205" s="10"/>
      <c r="G205" s="10"/>
      <c r="H205" s="10"/>
      <c r="I205" s="10"/>
      <c r="J205" s="10"/>
      <c r="K205" s="26"/>
      <c r="L205" s="10"/>
      <c r="M205" s="10"/>
      <c r="N205" s="10"/>
      <c r="O205" s="40"/>
      <c r="P205" s="67"/>
      <c r="Q205" s="10"/>
      <c r="R205" s="10"/>
      <c r="S205" s="10"/>
      <c r="T205" s="10"/>
      <c r="U205" s="10"/>
      <c r="V205" s="10"/>
      <c r="W205" s="10"/>
      <c r="X205" s="10"/>
      <c r="Y205" s="10"/>
      <c r="Z205" s="10"/>
      <c r="AA205" s="10"/>
      <c r="AB205" s="68"/>
      <c r="AC205" s="68"/>
      <c r="AD205" s="10" t="str">
        <f t="shared" ca="1" si="108"/>
        <v/>
      </c>
      <c r="AE205" s="10"/>
      <c r="AF205" s="10"/>
      <c r="AG205" s="10"/>
      <c r="AH205" s="10"/>
      <c r="AI205" s="10"/>
      <c r="AJ205" s="10"/>
      <c r="AK205" s="10"/>
      <c r="AL205" s="10"/>
      <c r="AM205" s="10"/>
      <c r="AN205" s="10"/>
      <c r="AO205" s="10"/>
      <c r="AP205" s="10"/>
      <c r="AQ205" s="10"/>
      <c r="AR205" s="10"/>
      <c r="AS205" s="24">
        <f t="shared" si="109"/>
        <v>0</v>
      </c>
      <c r="AT205" s="24">
        <f t="shared" si="110"/>
        <v>0</v>
      </c>
      <c r="AU205" s="10"/>
      <c r="AV205" s="60"/>
      <c r="AW205" s="10" t="str">
        <f t="shared" si="111"/>
        <v/>
      </c>
      <c r="AX205" s="10"/>
      <c r="AY205" s="10"/>
      <c r="AZ205" s="10"/>
      <c r="BA205" s="10"/>
      <c r="BB205" s="10"/>
      <c r="BC205" s="74" t="str">
        <f t="shared" si="112"/>
        <v/>
      </c>
      <c r="BD205" s="10"/>
      <c r="BE205" s="7"/>
      <c r="BF205" s="7"/>
      <c r="BG205" s="72" t="str">
        <f t="shared" si="113"/>
        <v>-</v>
      </c>
    </row>
    <row r="206" spans="1:59" ht="24.75" customHeight="1">
      <c r="A206" s="65"/>
      <c r="B206" s="10"/>
      <c r="C206" s="10"/>
      <c r="D206" s="10"/>
      <c r="E206" s="24"/>
      <c r="F206" s="10"/>
      <c r="G206" s="10"/>
      <c r="H206" s="10"/>
      <c r="I206" s="10"/>
      <c r="J206" s="10"/>
      <c r="K206" s="26"/>
      <c r="L206" s="10"/>
      <c r="M206" s="10"/>
      <c r="N206" s="10"/>
      <c r="O206" s="40"/>
      <c r="P206" s="67"/>
      <c r="Q206" s="10"/>
      <c r="R206" s="10"/>
      <c r="S206" s="10"/>
      <c r="T206" s="10"/>
      <c r="U206" s="10"/>
      <c r="V206" s="10"/>
      <c r="W206" s="10"/>
      <c r="X206" s="10"/>
      <c r="Y206" s="10"/>
      <c r="Z206" s="10"/>
      <c r="AA206" s="10"/>
      <c r="AB206" s="68"/>
      <c r="AC206" s="68"/>
      <c r="AD206" s="10" t="str">
        <f t="shared" ca="1" si="108"/>
        <v/>
      </c>
      <c r="AE206" s="10"/>
      <c r="AF206" s="10"/>
      <c r="AG206" s="10"/>
      <c r="AH206" s="10"/>
      <c r="AI206" s="10"/>
      <c r="AJ206" s="10"/>
      <c r="AK206" s="10"/>
      <c r="AL206" s="10"/>
      <c r="AM206" s="10"/>
      <c r="AN206" s="10"/>
      <c r="AO206" s="10"/>
      <c r="AP206" s="10"/>
      <c r="AQ206" s="10"/>
      <c r="AR206" s="10"/>
      <c r="AS206" s="24">
        <f t="shared" si="109"/>
        <v>0</v>
      </c>
      <c r="AT206" s="24">
        <f t="shared" si="110"/>
        <v>0</v>
      </c>
      <c r="AU206" s="10"/>
      <c r="AV206" s="60"/>
      <c r="AW206" s="10" t="str">
        <f t="shared" si="111"/>
        <v/>
      </c>
      <c r="AX206" s="10"/>
      <c r="AY206" s="10"/>
      <c r="AZ206" s="10"/>
      <c r="BA206" s="10"/>
      <c r="BB206" s="10"/>
      <c r="BC206" s="74" t="str">
        <f t="shared" si="112"/>
        <v/>
      </c>
      <c r="BD206" s="10"/>
      <c r="BE206" s="7"/>
      <c r="BF206" s="7"/>
      <c r="BG206" s="72" t="str">
        <f t="shared" si="113"/>
        <v>-</v>
      </c>
    </row>
    <row r="207" spans="1:59" ht="24.75" customHeight="1">
      <c r="A207" s="65"/>
      <c r="B207" s="10"/>
      <c r="C207" s="10"/>
      <c r="D207" s="10"/>
      <c r="E207" s="24"/>
      <c r="F207" s="10"/>
      <c r="G207" s="10"/>
      <c r="H207" s="10"/>
      <c r="I207" s="10"/>
      <c r="J207" s="10"/>
      <c r="K207" s="26"/>
      <c r="L207" s="10"/>
      <c r="M207" s="10"/>
      <c r="N207" s="10"/>
      <c r="O207" s="40"/>
      <c r="P207" s="67"/>
      <c r="Q207" s="10"/>
      <c r="R207" s="10"/>
      <c r="S207" s="10"/>
      <c r="T207" s="10"/>
      <c r="U207" s="10"/>
      <c r="V207" s="10"/>
      <c r="W207" s="10"/>
      <c r="X207" s="10"/>
      <c r="Y207" s="10"/>
      <c r="Z207" s="10"/>
      <c r="AA207" s="10"/>
      <c r="AB207" s="68"/>
      <c r="AC207" s="68"/>
      <c r="AD207" s="10" t="str">
        <f t="shared" ca="1" si="108"/>
        <v/>
      </c>
      <c r="AE207" s="10"/>
      <c r="AF207" s="10"/>
      <c r="AG207" s="10"/>
      <c r="AH207" s="10"/>
      <c r="AI207" s="10"/>
      <c r="AJ207" s="10"/>
      <c r="AK207" s="10"/>
      <c r="AL207" s="10"/>
      <c r="AM207" s="10"/>
      <c r="AN207" s="10"/>
      <c r="AO207" s="10"/>
      <c r="AP207" s="10"/>
      <c r="AQ207" s="10"/>
      <c r="AR207" s="10"/>
      <c r="AS207" s="24">
        <f t="shared" si="109"/>
        <v>0</v>
      </c>
      <c r="AT207" s="24">
        <f t="shared" si="110"/>
        <v>0</v>
      </c>
      <c r="AU207" s="10"/>
      <c r="AV207" s="60"/>
      <c r="AW207" s="10" t="str">
        <f t="shared" si="111"/>
        <v/>
      </c>
      <c r="AX207" s="10"/>
      <c r="AY207" s="10"/>
      <c r="AZ207" s="10"/>
      <c r="BA207" s="10"/>
      <c r="BB207" s="10"/>
      <c r="BC207" s="74" t="str">
        <f t="shared" si="112"/>
        <v/>
      </c>
      <c r="BD207" s="10"/>
      <c r="BE207" s="7"/>
      <c r="BF207" s="7"/>
      <c r="BG207" s="72" t="str">
        <f t="shared" si="113"/>
        <v>-</v>
      </c>
    </row>
    <row r="208" spans="1:59" ht="24.75" customHeight="1">
      <c r="A208" s="65"/>
      <c r="B208" s="10"/>
      <c r="C208" s="10"/>
      <c r="D208" s="10"/>
      <c r="E208" s="24"/>
      <c r="F208" s="10"/>
      <c r="G208" s="10"/>
      <c r="H208" s="10"/>
      <c r="I208" s="10"/>
      <c r="J208" s="10"/>
      <c r="K208" s="26"/>
      <c r="L208" s="10"/>
      <c r="M208" s="10"/>
      <c r="N208" s="10"/>
      <c r="O208" s="40"/>
      <c r="P208" s="67"/>
      <c r="Q208" s="10"/>
      <c r="R208" s="10"/>
      <c r="S208" s="10"/>
      <c r="T208" s="10"/>
      <c r="U208" s="10"/>
      <c r="V208" s="10"/>
      <c r="W208" s="10"/>
      <c r="X208" s="10"/>
      <c r="Y208" s="10"/>
      <c r="Z208" s="10"/>
      <c r="AA208" s="10"/>
      <c r="AB208" s="68"/>
      <c r="AC208" s="68"/>
      <c r="AD208" s="10" t="str">
        <f t="shared" ca="1" si="108"/>
        <v/>
      </c>
      <c r="AE208" s="10"/>
      <c r="AF208" s="10"/>
      <c r="AG208" s="10"/>
      <c r="AH208" s="10"/>
      <c r="AI208" s="10"/>
      <c r="AJ208" s="10"/>
      <c r="AK208" s="10"/>
      <c r="AL208" s="10"/>
      <c r="AM208" s="10"/>
      <c r="AN208" s="10"/>
      <c r="AO208" s="10"/>
      <c r="AP208" s="10"/>
      <c r="AQ208" s="10"/>
      <c r="AR208" s="10"/>
      <c r="AS208" s="24">
        <f t="shared" si="109"/>
        <v>0</v>
      </c>
      <c r="AT208" s="24">
        <f t="shared" si="110"/>
        <v>0</v>
      </c>
      <c r="AU208" s="10"/>
      <c r="AV208" s="60"/>
      <c r="AW208" s="10" t="str">
        <f t="shared" si="111"/>
        <v/>
      </c>
      <c r="AX208" s="10"/>
      <c r="AY208" s="10"/>
      <c r="AZ208" s="10"/>
      <c r="BA208" s="10"/>
      <c r="BB208" s="10"/>
      <c r="BC208" s="74" t="str">
        <f t="shared" si="112"/>
        <v/>
      </c>
      <c r="BD208" s="10"/>
      <c r="BE208" s="7"/>
      <c r="BF208" s="7"/>
      <c r="BG208" s="72" t="str">
        <f t="shared" si="113"/>
        <v>-</v>
      </c>
    </row>
    <row r="209" spans="1:59" ht="24.75" customHeight="1">
      <c r="A209" s="65"/>
      <c r="B209" s="10"/>
      <c r="C209" s="10"/>
      <c r="D209" s="10"/>
      <c r="E209" s="24"/>
      <c r="F209" s="10"/>
      <c r="G209" s="10"/>
      <c r="H209" s="10"/>
      <c r="I209" s="10"/>
      <c r="J209" s="10"/>
      <c r="K209" s="26"/>
      <c r="L209" s="10"/>
      <c r="M209" s="10"/>
      <c r="N209" s="10"/>
      <c r="O209" s="40"/>
      <c r="P209" s="67"/>
      <c r="Q209" s="10"/>
      <c r="R209" s="10"/>
      <c r="S209" s="10"/>
      <c r="T209" s="10"/>
      <c r="U209" s="10"/>
      <c r="V209" s="10"/>
      <c r="W209" s="10"/>
      <c r="X209" s="10"/>
      <c r="Y209" s="10"/>
      <c r="Z209" s="10"/>
      <c r="AA209" s="10"/>
      <c r="AB209" s="68"/>
      <c r="AC209" s="68"/>
      <c r="AD209" s="10" t="str">
        <f t="shared" ca="1" si="108"/>
        <v/>
      </c>
      <c r="AE209" s="10"/>
      <c r="AF209" s="10"/>
      <c r="AG209" s="10"/>
      <c r="AH209" s="10"/>
      <c r="AI209" s="10"/>
      <c r="AJ209" s="10"/>
      <c r="AK209" s="10"/>
      <c r="AL209" s="10"/>
      <c r="AM209" s="10"/>
      <c r="AN209" s="10"/>
      <c r="AO209" s="10"/>
      <c r="AP209" s="10"/>
      <c r="AQ209" s="10"/>
      <c r="AR209" s="10"/>
      <c r="AS209" s="24">
        <f t="shared" si="109"/>
        <v>0</v>
      </c>
      <c r="AT209" s="24">
        <f t="shared" si="110"/>
        <v>0</v>
      </c>
      <c r="AU209" s="10"/>
      <c r="AV209" s="60"/>
      <c r="AW209" s="10" t="str">
        <f t="shared" si="111"/>
        <v/>
      </c>
      <c r="AX209" s="10"/>
      <c r="AY209" s="10"/>
      <c r="AZ209" s="10"/>
      <c r="BA209" s="10"/>
      <c r="BB209" s="10"/>
      <c r="BC209" s="74" t="str">
        <f t="shared" ref="BC209:BC226" si="114">IF(BB209="","",(NETWORKDAYS(M209,BB209,BF209:BF282)))</f>
        <v/>
      </c>
      <c r="BD209" s="10"/>
      <c r="BE209" s="7"/>
      <c r="BF209" s="7"/>
      <c r="BG209" s="72" t="str">
        <f t="shared" si="113"/>
        <v>-</v>
      </c>
    </row>
    <row r="210" spans="1:59" ht="24.75" customHeight="1">
      <c r="A210" s="65"/>
      <c r="B210" s="10"/>
      <c r="C210" s="10"/>
      <c r="D210" s="10"/>
      <c r="E210" s="24"/>
      <c r="F210" s="10"/>
      <c r="G210" s="10"/>
      <c r="H210" s="10"/>
      <c r="I210" s="10"/>
      <c r="J210" s="10"/>
      <c r="K210" s="26"/>
      <c r="L210" s="10"/>
      <c r="M210" s="10"/>
      <c r="N210" s="10"/>
      <c r="O210" s="40"/>
      <c r="P210" s="67"/>
      <c r="Q210" s="10"/>
      <c r="R210" s="10"/>
      <c r="S210" s="10"/>
      <c r="T210" s="10"/>
      <c r="U210" s="10"/>
      <c r="V210" s="10"/>
      <c r="W210" s="10"/>
      <c r="X210" s="10"/>
      <c r="Y210" s="10"/>
      <c r="Z210" s="10"/>
      <c r="AA210" s="10"/>
      <c r="AB210" s="68"/>
      <c r="AC210" s="68"/>
      <c r="AD210" s="10" t="str">
        <f t="shared" ca="1" si="108"/>
        <v/>
      </c>
      <c r="AE210" s="10"/>
      <c r="AF210" s="10"/>
      <c r="AG210" s="10"/>
      <c r="AH210" s="10"/>
      <c r="AI210" s="10"/>
      <c r="AJ210" s="10"/>
      <c r="AK210" s="10"/>
      <c r="AL210" s="10"/>
      <c r="AM210" s="10"/>
      <c r="AN210" s="10"/>
      <c r="AO210" s="10"/>
      <c r="AP210" s="10"/>
      <c r="AQ210" s="10"/>
      <c r="AR210" s="10"/>
      <c r="AS210" s="24">
        <f t="shared" si="109"/>
        <v>0</v>
      </c>
      <c r="AT210" s="24">
        <f t="shared" si="110"/>
        <v>0</v>
      </c>
      <c r="AU210" s="10"/>
      <c r="AV210" s="60"/>
      <c r="AW210" s="10" t="str">
        <f t="shared" si="111"/>
        <v/>
      </c>
      <c r="AX210" s="10"/>
      <c r="AY210" s="10"/>
      <c r="AZ210" s="10"/>
      <c r="BA210" s="10"/>
      <c r="BB210" s="10"/>
      <c r="BC210" s="74" t="str">
        <f t="shared" si="114"/>
        <v/>
      </c>
      <c r="BD210" s="10"/>
      <c r="BE210" s="7"/>
      <c r="BF210" s="7"/>
      <c r="BG210" s="72" t="str">
        <f t="shared" si="113"/>
        <v>-</v>
      </c>
    </row>
    <row r="211" spans="1:59" ht="24.75" customHeight="1">
      <c r="A211" s="65"/>
      <c r="B211" s="10"/>
      <c r="C211" s="10"/>
      <c r="D211" s="10"/>
      <c r="E211" s="24"/>
      <c r="F211" s="10"/>
      <c r="G211" s="10"/>
      <c r="H211" s="10"/>
      <c r="I211" s="10"/>
      <c r="J211" s="10"/>
      <c r="K211" s="26"/>
      <c r="L211" s="10"/>
      <c r="M211" s="10"/>
      <c r="N211" s="10"/>
      <c r="O211" s="40"/>
      <c r="P211" s="67"/>
      <c r="Q211" s="10"/>
      <c r="R211" s="10"/>
      <c r="S211" s="10"/>
      <c r="T211" s="10"/>
      <c r="U211" s="10"/>
      <c r="V211" s="10"/>
      <c r="W211" s="10"/>
      <c r="X211" s="10"/>
      <c r="Y211" s="10"/>
      <c r="Z211" s="10"/>
      <c r="AA211" s="10"/>
      <c r="AB211" s="68"/>
      <c r="AC211" s="68"/>
      <c r="AD211" s="10" t="str">
        <f t="shared" ca="1" si="108"/>
        <v/>
      </c>
      <c r="AE211" s="10"/>
      <c r="AF211" s="10"/>
      <c r="AG211" s="10"/>
      <c r="AH211" s="10"/>
      <c r="AI211" s="10"/>
      <c r="AJ211" s="10"/>
      <c r="AK211" s="10"/>
      <c r="AL211" s="10"/>
      <c r="AM211" s="10"/>
      <c r="AN211" s="10"/>
      <c r="AO211" s="10"/>
      <c r="AP211" s="10"/>
      <c r="AQ211" s="10"/>
      <c r="AR211" s="10"/>
      <c r="AS211" s="24">
        <f t="shared" si="109"/>
        <v>0</v>
      </c>
      <c r="AT211" s="24">
        <f t="shared" si="110"/>
        <v>0</v>
      </c>
      <c r="AU211" s="10"/>
      <c r="AV211" s="60"/>
      <c r="AW211" s="10" t="str">
        <f t="shared" si="111"/>
        <v/>
      </c>
      <c r="AX211" s="10"/>
      <c r="AY211" s="10"/>
      <c r="AZ211" s="10"/>
      <c r="BA211" s="10"/>
      <c r="BB211" s="10"/>
      <c r="BC211" s="74" t="str">
        <f t="shared" si="114"/>
        <v/>
      </c>
      <c r="BD211" s="10"/>
      <c r="BE211" s="7"/>
      <c r="BF211" s="7"/>
      <c r="BG211" s="72" t="str">
        <f t="shared" si="113"/>
        <v>-</v>
      </c>
    </row>
    <row r="212" spans="1:59" ht="24.75" customHeight="1">
      <c r="A212" s="65"/>
      <c r="B212" s="10"/>
      <c r="C212" s="10"/>
      <c r="D212" s="10"/>
      <c r="E212" s="24"/>
      <c r="F212" s="10"/>
      <c r="G212" s="10"/>
      <c r="H212" s="10"/>
      <c r="I212" s="10"/>
      <c r="J212" s="10"/>
      <c r="K212" s="26"/>
      <c r="L212" s="10"/>
      <c r="M212" s="10"/>
      <c r="N212" s="10"/>
      <c r="O212" s="40"/>
      <c r="P212" s="67"/>
      <c r="Q212" s="10"/>
      <c r="R212" s="10"/>
      <c r="S212" s="10"/>
      <c r="T212" s="10"/>
      <c r="U212" s="10"/>
      <c r="V212" s="10"/>
      <c r="W212" s="10"/>
      <c r="X212" s="10"/>
      <c r="Y212" s="10"/>
      <c r="Z212" s="10"/>
      <c r="AA212" s="10"/>
      <c r="AB212" s="68"/>
      <c r="AC212" s="68"/>
      <c r="AD212" s="10" t="str">
        <f t="shared" ca="1" si="108"/>
        <v/>
      </c>
      <c r="AE212" s="10"/>
      <c r="AF212" s="10"/>
      <c r="AG212" s="10"/>
      <c r="AH212" s="10"/>
      <c r="AI212" s="10"/>
      <c r="AJ212" s="10"/>
      <c r="AK212" s="10"/>
      <c r="AL212" s="10"/>
      <c r="AM212" s="10"/>
      <c r="AN212" s="10"/>
      <c r="AO212" s="10"/>
      <c r="AP212" s="10"/>
      <c r="AQ212" s="10"/>
      <c r="AR212" s="10"/>
      <c r="AS212" s="24">
        <f t="shared" si="109"/>
        <v>0</v>
      </c>
      <c r="AT212" s="24">
        <f t="shared" si="110"/>
        <v>0</v>
      </c>
      <c r="AU212" s="10"/>
      <c r="AV212" s="60"/>
      <c r="AW212" s="10" t="str">
        <f t="shared" si="111"/>
        <v/>
      </c>
      <c r="AX212" s="10"/>
      <c r="AY212" s="10"/>
      <c r="AZ212" s="10"/>
      <c r="BA212" s="10"/>
      <c r="BB212" s="10"/>
      <c r="BC212" s="74" t="str">
        <f t="shared" si="114"/>
        <v/>
      </c>
      <c r="BD212" s="10"/>
      <c r="BE212" s="7"/>
      <c r="BF212" s="7"/>
      <c r="BG212" s="72" t="str">
        <f t="shared" si="113"/>
        <v>-</v>
      </c>
    </row>
    <row r="213" spans="1:59" ht="24.75" customHeight="1">
      <c r="A213" s="65"/>
      <c r="B213" s="10"/>
      <c r="C213" s="10"/>
      <c r="D213" s="10"/>
      <c r="E213" s="24"/>
      <c r="F213" s="10"/>
      <c r="G213" s="10"/>
      <c r="H213" s="10"/>
      <c r="I213" s="10"/>
      <c r="J213" s="10"/>
      <c r="K213" s="26"/>
      <c r="L213" s="10"/>
      <c r="M213" s="10"/>
      <c r="N213" s="10"/>
      <c r="O213" s="40"/>
      <c r="P213" s="67"/>
      <c r="Q213" s="10"/>
      <c r="R213" s="10"/>
      <c r="S213" s="10"/>
      <c r="T213" s="10"/>
      <c r="U213" s="10"/>
      <c r="V213" s="10"/>
      <c r="W213" s="10"/>
      <c r="X213" s="10"/>
      <c r="Y213" s="10"/>
      <c r="Z213" s="10"/>
      <c r="AA213" s="10"/>
      <c r="AB213" s="68"/>
      <c r="AC213" s="68"/>
      <c r="AD213" s="10" t="str">
        <f t="shared" ca="1" si="108"/>
        <v/>
      </c>
      <c r="AE213" s="10"/>
      <c r="AF213" s="10"/>
      <c r="AG213" s="10"/>
      <c r="AH213" s="10"/>
      <c r="AI213" s="10"/>
      <c r="AJ213" s="10"/>
      <c r="AK213" s="10"/>
      <c r="AL213" s="10"/>
      <c r="AM213" s="10"/>
      <c r="AN213" s="10"/>
      <c r="AO213" s="10"/>
      <c r="AP213" s="10"/>
      <c r="AQ213" s="10"/>
      <c r="AR213" s="10"/>
      <c r="AS213" s="24">
        <f t="shared" si="109"/>
        <v>0</v>
      </c>
      <c r="AT213" s="24">
        <f t="shared" si="110"/>
        <v>0</v>
      </c>
      <c r="AU213" s="10"/>
      <c r="AV213" s="60"/>
      <c r="AW213" s="10" t="str">
        <f t="shared" si="111"/>
        <v/>
      </c>
      <c r="AX213" s="10"/>
      <c r="AY213" s="10"/>
      <c r="AZ213" s="10"/>
      <c r="BA213" s="10"/>
      <c r="BB213" s="10"/>
      <c r="BC213" s="74" t="str">
        <f t="shared" si="114"/>
        <v/>
      </c>
      <c r="BD213" s="10"/>
      <c r="BE213" s="7"/>
      <c r="BF213" s="7"/>
      <c r="BG213" s="72" t="str">
        <f t="shared" si="113"/>
        <v>-</v>
      </c>
    </row>
    <row r="214" spans="1:59" ht="24.75" customHeight="1">
      <c r="A214" s="65"/>
      <c r="B214" s="10"/>
      <c r="C214" s="10"/>
      <c r="D214" s="10"/>
      <c r="E214" s="24"/>
      <c r="F214" s="10"/>
      <c r="G214" s="10"/>
      <c r="H214" s="10"/>
      <c r="I214" s="10"/>
      <c r="J214" s="10"/>
      <c r="K214" s="26"/>
      <c r="L214" s="10"/>
      <c r="M214" s="10"/>
      <c r="N214" s="10"/>
      <c r="O214" s="40"/>
      <c r="P214" s="67"/>
      <c r="Q214" s="10"/>
      <c r="R214" s="10"/>
      <c r="S214" s="10"/>
      <c r="T214" s="10"/>
      <c r="U214" s="10"/>
      <c r="V214" s="10"/>
      <c r="W214" s="10"/>
      <c r="X214" s="10"/>
      <c r="Y214" s="10"/>
      <c r="Z214" s="10"/>
      <c r="AA214" s="10"/>
      <c r="AB214" s="68"/>
      <c r="AC214" s="68"/>
      <c r="AD214" s="10" t="str">
        <f t="shared" ca="1" si="108"/>
        <v/>
      </c>
      <c r="AE214" s="10"/>
      <c r="AF214" s="10"/>
      <c r="AG214" s="10"/>
      <c r="AH214" s="10"/>
      <c r="AI214" s="10"/>
      <c r="AJ214" s="10"/>
      <c r="AK214" s="10"/>
      <c r="AL214" s="10"/>
      <c r="AM214" s="10"/>
      <c r="AN214" s="10"/>
      <c r="AO214" s="10"/>
      <c r="AP214" s="10"/>
      <c r="AQ214" s="10"/>
      <c r="AR214" s="10"/>
      <c r="AS214" s="24">
        <f t="shared" si="109"/>
        <v>0</v>
      </c>
      <c r="AT214" s="24">
        <f t="shared" si="110"/>
        <v>0</v>
      </c>
      <c r="AU214" s="10"/>
      <c r="AV214" s="60"/>
      <c r="AW214" s="10" t="str">
        <f t="shared" si="111"/>
        <v/>
      </c>
      <c r="AX214" s="10"/>
      <c r="AY214" s="10"/>
      <c r="AZ214" s="10"/>
      <c r="BA214" s="10"/>
      <c r="BB214" s="10"/>
      <c r="BC214" s="74" t="str">
        <f t="shared" si="114"/>
        <v/>
      </c>
      <c r="BD214" s="10"/>
      <c r="BE214" s="7"/>
      <c r="BF214" s="7"/>
      <c r="BG214" s="72" t="str">
        <f t="shared" si="113"/>
        <v>-</v>
      </c>
    </row>
    <row r="215" spans="1:59" ht="24.75" customHeight="1">
      <c r="A215" s="65"/>
      <c r="B215" s="10"/>
      <c r="C215" s="10"/>
      <c r="D215" s="10"/>
      <c r="E215" s="24"/>
      <c r="F215" s="10"/>
      <c r="G215" s="10"/>
      <c r="H215" s="10"/>
      <c r="I215" s="10"/>
      <c r="J215" s="10"/>
      <c r="K215" s="26"/>
      <c r="L215" s="10"/>
      <c r="M215" s="10"/>
      <c r="N215" s="10"/>
      <c r="O215" s="40"/>
      <c r="P215" s="67"/>
      <c r="Q215" s="10"/>
      <c r="R215" s="10"/>
      <c r="S215" s="10"/>
      <c r="T215" s="10"/>
      <c r="U215" s="10"/>
      <c r="V215" s="10"/>
      <c r="W215" s="10"/>
      <c r="X215" s="10"/>
      <c r="Y215" s="10"/>
      <c r="Z215" s="10"/>
      <c r="AA215" s="10"/>
      <c r="AB215" s="68"/>
      <c r="AC215" s="68"/>
      <c r="AD215" s="10" t="str">
        <f t="shared" ca="1" si="108"/>
        <v/>
      </c>
      <c r="AE215" s="10"/>
      <c r="AF215" s="10"/>
      <c r="AG215" s="10"/>
      <c r="AH215" s="10"/>
      <c r="AI215" s="10"/>
      <c r="AJ215" s="10"/>
      <c r="AK215" s="10"/>
      <c r="AL215" s="10"/>
      <c r="AM215" s="10"/>
      <c r="AN215" s="10"/>
      <c r="AO215" s="10"/>
      <c r="AP215" s="10"/>
      <c r="AQ215" s="10"/>
      <c r="AR215" s="10"/>
      <c r="AS215" s="24">
        <f t="shared" si="109"/>
        <v>0</v>
      </c>
      <c r="AT215" s="24">
        <f t="shared" si="110"/>
        <v>0</v>
      </c>
      <c r="AU215" s="10"/>
      <c r="AV215" s="60"/>
      <c r="AW215" s="10" t="str">
        <f t="shared" si="111"/>
        <v/>
      </c>
      <c r="AX215" s="10"/>
      <c r="AY215" s="10"/>
      <c r="AZ215" s="10"/>
      <c r="BA215" s="10"/>
      <c r="BB215" s="10"/>
      <c r="BC215" s="74" t="str">
        <f t="shared" si="114"/>
        <v/>
      </c>
      <c r="BD215" s="10"/>
      <c r="BE215" s="7"/>
      <c r="BF215" s="7"/>
      <c r="BG215" s="72" t="str">
        <f t="shared" si="113"/>
        <v>-</v>
      </c>
    </row>
    <row r="216" spans="1:59" ht="24.75" customHeight="1">
      <c r="A216" s="65"/>
      <c r="B216" s="10"/>
      <c r="C216" s="10"/>
      <c r="D216" s="10"/>
      <c r="E216" s="24"/>
      <c r="F216" s="10"/>
      <c r="G216" s="10"/>
      <c r="H216" s="10"/>
      <c r="I216" s="10"/>
      <c r="J216" s="10"/>
      <c r="K216" s="26"/>
      <c r="L216" s="10"/>
      <c r="M216" s="10"/>
      <c r="N216" s="10"/>
      <c r="O216" s="40"/>
      <c r="P216" s="67"/>
      <c r="Q216" s="10"/>
      <c r="R216" s="10"/>
      <c r="S216" s="10"/>
      <c r="T216" s="10"/>
      <c r="U216" s="10"/>
      <c r="V216" s="10"/>
      <c r="W216" s="10"/>
      <c r="X216" s="10"/>
      <c r="Y216" s="10"/>
      <c r="Z216" s="10"/>
      <c r="AA216" s="10"/>
      <c r="AB216" s="68"/>
      <c r="AC216" s="68"/>
      <c r="AD216" s="10" t="str">
        <f t="shared" ca="1" si="108"/>
        <v/>
      </c>
      <c r="AE216" s="10"/>
      <c r="AF216" s="10"/>
      <c r="AG216" s="10"/>
      <c r="AH216" s="10"/>
      <c r="AI216" s="10"/>
      <c r="AJ216" s="10"/>
      <c r="AK216" s="10"/>
      <c r="AL216" s="10"/>
      <c r="AM216" s="10"/>
      <c r="AN216" s="10"/>
      <c r="AO216" s="10"/>
      <c r="AP216" s="10"/>
      <c r="AQ216" s="10"/>
      <c r="AR216" s="10"/>
      <c r="AS216" s="24">
        <f t="shared" si="109"/>
        <v>0</v>
      </c>
      <c r="AT216" s="24">
        <f t="shared" si="110"/>
        <v>0</v>
      </c>
      <c r="AU216" s="10"/>
      <c r="AV216" s="60"/>
      <c r="AW216" s="10" t="str">
        <f t="shared" si="111"/>
        <v/>
      </c>
      <c r="AX216" s="10"/>
      <c r="AY216" s="10"/>
      <c r="AZ216" s="10"/>
      <c r="BA216" s="10"/>
      <c r="BB216" s="10"/>
      <c r="BC216" s="74" t="str">
        <f t="shared" si="114"/>
        <v/>
      </c>
      <c r="BD216" s="10"/>
      <c r="BE216" s="7"/>
      <c r="BF216" s="7"/>
      <c r="BG216" s="72" t="str">
        <f t="shared" si="113"/>
        <v>-</v>
      </c>
    </row>
    <row r="217" spans="1:59" ht="24.75" customHeight="1">
      <c r="A217" s="65"/>
      <c r="B217" s="10"/>
      <c r="C217" s="10"/>
      <c r="D217" s="10"/>
      <c r="E217" s="24"/>
      <c r="F217" s="10"/>
      <c r="G217" s="10"/>
      <c r="H217" s="10"/>
      <c r="I217" s="10"/>
      <c r="J217" s="10"/>
      <c r="K217" s="26"/>
      <c r="L217" s="10"/>
      <c r="M217" s="10"/>
      <c r="N217" s="10"/>
      <c r="O217" s="40"/>
      <c r="P217" s="67"/>
      <c r="Q217" s="10"/>
      <c r="R217" s="10"/>
      <c r="S217" s="10"/>
      <c r="T217" s="10"/>
      <c r="U217" s="10"/>
      <c r="V217" s="10"/>
      <c r="W217" s="10"/>
      <c r="X217" s="10"/>
      <c r="Y217" s="10"/>
      <c r="Z217" s="10"/>
      <c r="AA217" s="10"/>
      <c r="AB217" s="68"/>
      <c r="AC217" s="68"/>
      <c r="AD217" s="10" t="str">
        <f t="shared" ca="1" si="108"/>
        <v/>
      </c>
      <c r="AE217" s="10"/>
      <c r="AF217" s="10"/>
      <c r="AG217" s="10"/>
      <c r="AH217" s="10"/>
      <c r="AI217" s="10"/>
      <c r="AJ217" s="10"/>
      <c r="AK217" s="10"/>
      <c r="AL217" s="10"/>
      <c r="AM217" s="10"/>
      <c r="AN217" s="10"/>
      <c r="AO217" s="10"/>
      <c r="AP217" s="10"/>
      <c r="AQ217" s="10"/>
      <c r="AR217" s="10"/>
      <c r="AS217" s="24">
        <f t="shared" si="109"/>
        <v>0</v>
      </c>
      <c r="AT217" s="24">
        <f t="shared" si="110"/>
        <v>0</v>
      </c>
      <c r="AU217" s="10"/>
      <c r="AV217" s="60"/>
      <c r="AW217" s="10" t="str">
        <f t="shared" si="111"/>
        <v/>
      </c>
      <c r="AX217" s="10"/>
      <c r="AY217" s="10"/>
      <c r="AZ217" s="10"/>
      <c r="BA217" s="10"/>
      <c r="BB217" s="10"/>
      <c r="BC217" s="74" t="str">
        <f t="shared" si="114"/>
        <v/>
      </c>
      <c r="BD217" s="10"/>
      <c r="BE217" s="7"/>
      <c r="BF217" s="7"/>
      <c r="BG217" s="72" t="str">
        <f t="shared" si="113"/>
        <v>-</v>
      </c>
    </row>
    <row r="218" spans="1:59" ht="24.75" customHeight="1">
      <c r="A218" s="65"/>
      <c r="B218" s="10"/>
      <c r="C218" s="10"/>
      <c r="D218" s="10"/>
      <c r="E218" s="24"/>
      <c r="F218" s="10"/>
      <c r="G218" s="10"/>
      <c r="H218" s="10"/>
      <c r="I218" s="10"/>
      <c r="J218" s="10"/>
      <c r="K218" s="26"/>
      <c r="L218" s="10"/>
      <c r="M218" s="10"/>
      <c r="N218" s="10"/>
      <c r="O218" s="40"/>
      <c r="P218" s="67"/>
      <c r="Q218" s="10"/>
      <c r="R218" s="10"/>
      <c r="S218" s="10"/>
      <c r="T218" s="10"/>
      <c r="U218" s="10"/>
      <c r="V218" s="10"/>
      <c r="W218" s="10"/>
      <c r="X218" s="10"/>
      <c r="Y218" s="10"/>
      <c r="Z218" s="10"/>
      <c r="AA218" s="10"/>
      <c r="AB218" s="68"/>
      <c r="AC218" s="68"/>
      <c r="AD218" s="10" t="str">
        <f t="shared" ca="1" si="108"/>
        <v/>
      </c>
      <c r="AE218" s="10"/>
      <c r="AF218" s="10"/>
      <c r="AG218" s="10"/>
      <c r="AH218" s="10"/>
      <c r="AI218" s="10"/>
      <c r="AJ218" s="10"/>
      <c r="AK218" s="10"/>
      <c r="AL218" s="10"/>
      <c r="AM218" s="10"/>
      <c r="AN218" s="10"/>
      <c r="AO218" s="10"/>
      <c r="AP218" s="10"/>
      <c r="AQ218" s="10"/>
      <c r="AR218" s="10"/>
      <c r="AS218" s="24">
        <f t="shared" si="109"/>
        <v>0</v>
      </c>
      <c r="AT218" s="24">
        <f t="shared" si="110"/>
        <v>0</v>
      </c>
      <c r="AU218" s="10"/>
      <c r="AV218" s="60"/>
      <c r="AW218" s="10" t="str">
        <f t="shared" si="111"/>
        <v/>
      </c>
      <c r="AX218" s="10"/>
      <c r="AY218" s="10"/>
      <c r="AZ218" s="10"/>
      <c r="BA218" s="10"/>
      <c r="BB218" s="10"/>
      <c r="BC218" s="74" t="str">
        <f t="shared" si="114"/>
        <v/>
      </c>
      <c r="BD218" s="10"/>
      <c r="BE218" s="7"/>
      <c r="BF218" s="7"/>
      <c r="BG218" s="72" t="str">
        <f t="shared" si="113"/>
        <v>-</v>
      </c>
    </row>
    <row r="219" spans="1:59" ht="24.75" customHeight="1">
      <c r="A219" s="65"/>
      <c r="B219" s="10"/>
      <c r="C219" s="10"/>
      <c r="D219" s="10"/>
      <c r="E219" s="24"/>
      <c r="F219" s="10"/>
      <c r="G219" s="10"/>
      <c r="H219" s="10"/>
      <c r="I219" s="10"/>
      <c r="J219" s="10"/>
      <c r="K219" s="26"/>
      <c r="L219" s="10"/>
      <c r="M219" s="10"/>
      <c r="N219" s="10"/>
      <c r="O219" s="40"/>
      <c r="P219" s="67"/>
      <c r="Q219" s="10"/>
      <c r="R219" s="10"/>
      <c r="S219" s="10"/>
      <c r="T219" s="10"/>
      <c r="U219" s="10"/>
      <c r="V219" s="10"/>
      <c r="W219" s="10"/>
      <c r="X219" s="10"/>
      <c r="Y219" s="10"/>
      <c r="Z219" s="10"/>
      <c r="AA219" s="10"/>
      <c r="AB219" s="68"/>
      <c r="AC219" s="68"/>
      <c r="AD219" s="10" t="str">
        <f t="shared" ca="1" si="108"/>
        <v/>
      </c>
      <c r="AE219" s="10"/>
      <c r="AF219" s="10"/>
      <c r="AG219" s="10"/>
      <c r="AH219" s="10"/>
      <c r="AI219" s="10"/>
      <c r="AJ219" s="10"/>
      <c r="AK219" s="10"/>
      <c r="AL219" s="10"/>
      <c r="AM219" s="10"/>
      <c r="AN219" s="10"/>
      <c r="AO219" s="10"/>
      <c r="AP219" s="10"/>
      <c r="AQ219" s="10"/>
      <c r="AR219" s="10"/>
      <c r="AS219" s="24">
        <f t="shared" si="109"/>
        <v>0</v>
      </c>
      <c r="AT219" s="24">
        <f t="shared" si="110"/>
        <v>0</v>
      </c>
      <c r="AU219" s="10"/>
      <c r="AV219" s="60"/>
      <c r="AW219" s="10" t="str">
        <f t="shared" si="111"/>
        <v/>
      </c>
      <c r="AX219" s="10"/>
      <c r="AY219" s="10"/>
      <c r="AZ219" s="10"/>
      <c r="BA219" s="10"/>
      <c r="BB219" s="10"/>
      <c r="BC219" s="74" t="str">
        <f t="shared" si="114"/>
        <v/>
      </c>
      <c r="BD219" s="10"/>
      <c r="BE219" s="7"/>
      <c r="BF219" s="7"/>
      <c r="BG219" s="72" t="str">
        <f t="shared" si="113"/>
        <v>-</v>
      </c>
    </row>
    <row r="220" spans="1:59" ht="24.75" customHeight="1">
      <c r="A220" s="65"/>
      <c r="B220" s="10"/>
      <c r="C220" s="10"/>
      <c r="D220" s="10"/>
      <c r="E220" s="24"/>
      <c r="F220" s="10"/>
      <c r="G220" s="10"/>
      <c r="H220" s="10"/>
      <c r="I220" s="10"/>
      <c r="J220" s="10"/>
      <c r="K220" s="26"/>
      <c r="L220" s="10"/>
      <c r="M220" s="10"/>
      <c r="N220" s="10"/>
      <c r="O220" s="40"/>
      <c r="P220" s="67"/>
      <c r="Q220" s="10"/>
      <c r="R220" s="10"/>
      <c r="S220" s="10"/>
      <c r="T220" s="10"/>
      <c r="U220" s="10"/>
      <c r="V220" s="10"/>
      <c r="W220" s="10"/>
      <c r="X220" s="10"/>
      <c r="Y220" s="10"/>
      <c r="Z220" s="10"/>
      <c r="AA220" s="10"/>
      <c r="AB220" s="68"/>
      <c r="AC220" s="68"/>
      <c r="AD220" s="10" t="str">
        <f t="shared" ca="1" si="108"/>
        <v/>
      </c>
      <c r="AE220" s="10"/>
      <c r="AF220" s="10"/>
      <c r="AG220" s="10"/>
      <c r="AH220" s="10"/>
      <c r="AI220" s="10"/>
      <c r="AJ220" s="10"/>
      <c r="AK220" s="10"/>
      <c r="AL220" s="10"/>
      <c r="AM220" s="10"/>
      <c r="AN220" s="10"/>
      <c r="AO220" s="10"/>
      <c r="AP220" s="10"/>
      <c r="AQ220" s="10"/>
      <c r="AR220" s="10"/>
      <c r="AS220" s="24">
        <f t="shared" si="109"/>
        <v>0</v>
      </c>
      <c r="AT220" s="24">
        <f t="shared" si="110"/>
        <v>0</v>
      </c>
      <c r="AU220" s="10"/>
      <c r="AV220" s="60"/>
      <c r="AW220" s="10" t="str">
        <f t="shared" si="111"/>
        <v/>
      </c>
      <c r="AX220" s="10"/>
      <c r="AY220" s="10"/>
      <c r="AZ220" s="10"/>
      <c r="BA220" s="10"/>
      <c r="BB220" s="10"/>
      <c r="BC220" s="74" t="str">
        <f t="shared" si="114"/>
        <v/>
      </c>
      <c r="BD220" s="10"/>
      <c r="BE220" s="7"/>
      <c r="BF220" s="7"/>
      <c r="BG220" s="72" t="str">
        <f t="shared" si="113"/>
        <v>-</v>
      </c>
    </row>
    <row r="221" spans="1:59" ht="24.75" customHeight="1">
      <c r="A221" s="65"/>
      <c r="B221" s="10"/>
      <c r="C221" s="10"/>
      <c r="D221" s="10"/>
      <c r="E221" s="24"/>
      <c r="F221" s="10"/>
      <c r="G221" s="10"/>
      <c r="H221" s="10"/>
      <c r="I221" s="10"/>
      <c r="J221" s="10"/>
      <c r="K221" s="26"/>
      <c r="L221" s="10"/>
      <c r="M221" s="10"/>
      <c r="N221" s="10"/>
      <c r="O221" s="40"/>
      <c r="P221" s="67"/>
      <c r="Q221" s="10"/>
      <c r="R221" s="10"/>
      <c r="S221" s="10"/>
      <c r="T221" s="10"/>
      <c r="U221" s="10"/>
      <c r="V221" s="10"/>
      <c r="W221" s="10"/>
      <c r="X221" s="10"/>
      <c r="Y221" s="10"/>
      <c r="Z221" s="10"/>
      <c r="AA221" s="10"/>
      <c r="AB221" s="68"/>
      <c r="AC221" s="68"/>
      <c r="AD221" s="10" t="str">
        <f t="shared" ca="1" si="108"/>
        <v/>
      </c>
      <c r="AE221" s="10"/>
      <c r="AF221" s="10"/>
      <c r="AG221" s="10"/>
      <c r="AH221" s="10"/>
      <c r="AI221" s="10"/>
      <c r="AJ221" s="10"/>
      <c r="AK221" s="10"/>
      <c r="AL221" s="10"/>
      <c r="AM221" s="10"/>
      <c r="AN221" s="10"/>
      <c r="AO221" s="10"/>
      <c r="AP221" s="10"/>
      <c r="AQ221" s="10"/>
      <c r="AR221" s="10"/>
      <c r="AS221" s="24">
        <f t="shared" si="109"/>
        <v>0</v>
      </c>
      <c r="AT221" s="24">
        <f t="shared" si="110"/>
        <v>0</v>
      </c>
      <c r="AU221" s="10"/>
      <c r="AV221" s="60"/>
      <c r="AW221" s="10" t="str">
        <f t="shared" si="111"/>
        <v/>
      </c>
      <c r="AX221" s="10"/>
      <c r="AY221" s="10"/>
      <c r="AZ221" s="10"/>
      <c r="BA221" s="10"/>
      <c r="BB221" s="10"/>
      <c r="BC221" s="74" t="str">
        <f t="shared" si="114"/>
        <v/>
      </c>
      <c r="BD221" s="10"/>
      <c r="BE221" s="7"/>
      <c r="BF221" s="7"/>
      <c r="BG221" s="72" t="str">
        <f t="shared" si="113"/>
        <v>-</v>
      </c>
    </row>
    <row r="222" spans="1:59" ht="24.75" customHeight="1">
      <c r="A222" s="65"/>
      <c r="B222" s="10"/>
      <c r="C222" s="10"/>
      <c r="D222" s="10"/>
      <c r="E222" s="24"/>
      <c r="F222" s="10"/>
      <c r="G222" s="10"/>
      <c r="H222" s="10"/>
      <c r="I222" s="10"/>
      <c r="J222" s="10"/>
      <c r="K222" s="26"/>
      <c r="L222" s="10"/>
      <c r="M222" s="10"/>
      <c r="N222" s="10"/>
      <c r="O222" s="40"/>
      <c r="P222" s="67"/>
      <c r="Q222" s="10"/>
      <c r="R222" s="10"/>
      <c r="S222" s="10"/>
      <c r="T222" s="10"/>
      <c r="U222" s="10"/>
      <c r="V222" s="10"/>
      <c r="W222" s="10"/>
      <c r="X222" s="10"/>
      <c r="Y222" s="10"/>
      <c r="Z222" s="10"/>
      <c r="AA222" s="10"/>
      <c r="AB222" s="68"/>
      <c r="AC222" s="68"/>
      <c r="AD222" s="10" t="str">
        <f t="shared" ca="1" si="108"/>
        <v/>
      </c>
      <c r="AE222" s="10"/>
      <c r="AF222" s="10"/>
      <c r="AG222" s="10"/>
      <c r="AH222" s="10"/>
      <c r="AI222" s="10"/>
      <c r="AJ222" s="10"/>
      <c r="AK222" s="10"/>
      <c r="AL222" s="10"/>
      <c r="AM222" s="10"/>
      <c r="AN222" s="10"/>
      <c r="AO222" s="10"/>
      <c r="AP222" s="10"/>
      <c r="AQ222" s="10"/>
      <c r="AR222" s="10"/>
      <c r="AS222" s="24">
        <f t="shared" si="109"/>
        <v>0</v>
      </c>
      <c r="AT222" s="24">
        <f t="shared" si="110"/>
        <v>0</v>
      </c>
      <c r="AU222" s="10"/>
      <c r="AV222" s="60"/>
      <c r="AW222" s="10" t="str">
        <f t="shared" si="111"/>
        <v/>
      </c>
      <c r="AX222" s="10"/>
      <c r="AY222" s="10"/>
      <c r="AZ222" s="10"/>
      <c r="BA222" s="10"/>
      <c r="BB222" s="10"/>
      <c r="BC222" s="74" t="str">
        <f t="shared" si="114"/>
        <v/>
      </c>
      <c r="BD222" s="10"/>
      <c r="BE222" s="7"/>
      <c r="BF222" s="7"/>
      <c r="BG222" s="72" t="str">
        <f t="shared" si="113"/>
        <v>-</v>
      </c>
    </row>
    <row r="223" spans="1:59" ht="24.75" customHeight="1">
      <c r="A223" s="65"/>
      <c r="B223" s="10"/>
      <c r="C223" s="10"/>
      <c r="D223" s="10"/>
      <c r="E223" s="24"/>
      <c r="F223" s="10"/>
      <c r="G223" s="10"/>
      <c r="H223" s="10"/>
      <c r="I223" s="10"/>
      <c r="J223" s="10"/>
      <c r="K223" s="26"/>
      <c r="L223" s="10"/>
      <c r="M223" s="10"/>
      <c r="N223" s="10"/>
      <c r="O223" s="40"/>
      <c r="P223" s="67"/>
      <c r="Q223" s="10"/>
      <c r="R223" s="10"/>
      <c r="S223" s="10"/>
      <c r="T223" s="10"/>
      <c r="U223" s="10"/>
      <c r="V223" s="10"/>
      <c r="W223" s="10"/>
      <c r="X223" s="10"/>
      <c r="Y223" s="10"/>
      <c r="Z223" s="10"/>
      <c r="AA223" s="10"/>
      <c r="AB223" s="68"/>
      <c r="AC223" s="68"/>
      <c r="AD223" s="10" t="str">
        <f t="shared" ca="1" si="108"/>
        <v/>
      </c>
      <c r="AE223" s="10"/>
      <c r="AF223" s="10"/>
      <c r="AG223" s="10"/>
      <c r="AH223" s="10"/>
      <c r="AI223" s="10"/>
      <c r="AJ223" s="10"/>
      <c r="AK223" s="10"/>
      <c r="AL223" s="10"/>
      <c r="AM223" s="10"/>
      <c r="AN223" s="10"/>
      <c r="AO223" s="10"/>
      <c r="AP223" s="10"/>
      <c r="AQ223" s="10"/>
      <c r="AR223" s="10"/>
      <c r="AS223" s="24">
        <f t="shared" si="109"/>
        <v>0</v>
      </c>
      <c r="AT223" s="24">
        <f t="shared" si="110"/>
        <v>0</v>
      </c>
      <c r="AU223" s="10"/>
      <c r="AV223" s="60"/>
      <c r="AW223" s="10" t="str">
        <f t="shared" si="111"/>
        <v/>
      </c>
      <c r="AX223" s="10"/>
      <c r="AY223" s="10"/>
      <c r="AZ223" s="10"/>
      <c r="BA223" s="10"/>
      <c r="BB223" s="10"/>
      <c r="BC223" s="74" t="str">
        <f t="shared" si="114"/>
        <v/>
      </c>
      <c r="BD223" s="10"/>
      <c r="BE223" s="7"/>
      <c r="BF223" s="7"/>
      <c r="BG223" s="72" t="str">
        <f t="shared" si="113"/>
        <v>-</v>
      </c>
    </row>
    <row r="224" spans="1:59" ht="24.75" customHeight="1">
      <c r="A224" s="65"/>
      <c r="B224" s="10"/>
      <c r="C224" s="10"/>
      <c r="D224" s="10"/>
      <c r="E224" s="24"/>
      <c r="F224" s="10"/>
      <c r="G224" s="10"/>
      <c r="H224" s="10"/>
      <c r="I224" s="10"/>
      <c r="J224" s="10"/>
      <c r="K224" s="26"/>
      <c r="L224" s="10"/>
      <c r="M224" s="10"/>
      <c r="N224" s="10"/>
      <c r="O224" s="40"/>
      <c r="P224" s="67"/>
      <c r="Q224" s="10"/>
      <c r="R224" s="10"/>
      <c r="S224" s="10"/>
      <c r="T224" s="10"/>
      <c r="U224" s="10"/>
      <c r="V224" s="10"/>
      <c r="W224" s="10"/>
      <c r="X224" s="10"/>
      <c r="Y224" s="10"/>
      <c r="Z224" s="10"/>
      <c r="AA224" s="10"/>
      <c r="AB224" s="68"/>
      <c r="AC224" s="68"/>
      <c r="AD224" s="10" t="str">
        <f t="shared" ca="1" si="108"/>
        <v/>
      </c>
      <c r="AE224" s="10"/>
      <c r="AF224" s="10"/>
      <c r="AG224" s="10"/>
      <c r="AH224" s="10"/>
      <c r="AI224" s="10"/>
      <c r="AJ224" s="10"/>
      <c r="AK224" s="10"/>
      <c r="AL224" s="10"/>
      <c r="AM224" s="10"/>
      <c r="AN224" s="10"/>
      <c r="AO224" s="10"/>
      <c r="AP224" s="10"/>
      <c r="AQ224" s="10"/>
      <c r="AR224" s="10"/>
      <c r="AS224" s="24">
        <f t="shared" si="109"/>
        <v>0</v>
      </c>
      <c r="AT224" s="24">
        <f t="shared" si="110"/>
        <v>0</v>
      </c>
      <c r="AU224" s="10"/>
      <c r="AV224" s="60"/>
      <c r="AW224" s="10" t="str">
        <f t="shared" si="111"/>
        <v/>
      </c>
      <c r="AX224" s="10"/>
      <c r="AY224" s="10"/>
      <c r="AZ224" s="10"/>
      <c r="BA224" s="10"/>
      <c r="BB224" s="10"/>
      <c r="BC224" s="74" t="str">
        <f t="shared" si="114"/>
        <v/>
      </c>
      <c r="BD224" s="10"/>
      <c r="BE224" s="7"/>
      <c r="BF224" s="7"/>
      <c r="BG224" s="72" t="str">
        <f t="shared" si="113"/>
        <v>-</v>
      </c>
    </row>
    <row r="225" spans="1:59" ht="24.75" customHeight="1">
      <c r="A225" s="65"/>
      <c r="B225" s="10"/>
      <c r="C225" s="10"/>
      <c r="D225" s="10"/>
      <c r="E225" s="24"/>
      <c r="F225" s="10"/>
      <c r="G225" s="10"/>
      <c r="H225" s="10"/>
      <c r="I225" s="10"/>
      <c r="J225" s="10"/>
      <c r="K225" s="26"/>
      <c r="L225" s="10"/>
      <c r="M225" s="10"/>
      <c r="N225" s="10"/>
      <c r="O225" s="40"/>
      <c r="P225" s="67"/>
      <c r="Q225" s="10"/>
      <c r="R225" s="10"/>
      <c r="S225" s="10"/>
      <c r="T225" s="10"/>
      <c r="U225" s="10"/>
      <c r="V225" s="10"/>
      <c r="W225" s="10"/>
      <c r="X225" s="10"/>
      <c r="Y225" s="10"/>
      <c r="Z225" s="10"/>
      <c r="AA225" s="10"/>
      <c r="AB225" s="68"/>
      <c r="AC225" s="68"/>
      <c r="AD225" s="10" t="str">
        <f t="shared" ca="1" si="108"/>
        <v/>
      </c>
      <c r="AE225" s="10"/>
      <c r="AF225" s="10"/>
      <c r="AG225" s="10"/>
      <c r="AH225" s="10"/>
      <c r="AI225" s="10"/>
      <c r="AJ225" s="10"/>
      <c r="AK225" s="10"/>
      <c r="AL225" s="10"/>
      <c r="AM225" s="10"/>
      <c r="AN225" s="10"/>
      <c r="AO225" s="10"/>
      <c r="AP225" s="10"/>
      <c r="AQ225" s="10"/>
      <c r="AR225" s="10"/>
      <c r="AS225" s="24">
        <f t="shared" si="109"/>
        <v>0</v>
      </c>
      <c r="AT225" s="24">
        <f t="shared" si="110"/>
        <v>0</v>
      </c>
      <c r="AU225" s="10"/>
      <c r="AV225" s="60"/>
      <c r="AW225" s="10" t="str">
        <f t="shared" si="111"/>
        <v/>
      </c>
      <c r="AX225" s="10"/>
      <c r="AY225" s="10"/>
      <c r="AZ225" s="10"/>
      <c r="BA225" s="10"/>
      <c r="BB225" s="10"/>
      <c r="BC225" s="74" t="str">
        <f t="shared" si="114"/>
        <v/>
      </c>
      <c r="BD225" s="10"/>
      <c r="BE225" s="7"/>
      <c r="BF225" s="7"/>
      <c r="BG225" s="72" t="str">
        <f t="shared" si="113"/>
        <v>-</v>
      </c>
    </row>
    <row r="226" spans="1:59" ht="24.75" customHeight="1">
      <c r="A226" s="65"/>
      <c r="B226" s="10"/>
      <c r="C226" s="10"/>
      <c r="D226" s="10"/>
      <c r="E226" s="24"/>
      <c r="F226" s="10"/>
      <c r="G226" s="10"/>
      <c r="H226" s="10"/>
      <c r="I226" s="10"/>
      <c r="J226" s="10"/>
      <c r="K226" s="26"/>
      <c r="L226" s="10"/>
      <c r="M226" s="10"/>
      <c r="N226" s="10"/>
      <c r="O226" s="40"/>
      <c r="P226" s="67"/>
      <c r="Q226" s="10"/>
      <c r="R226" s="10"/>
      <c r="S226" s="10"/>
      <c r="T226" s="10"/>
      <c r="U226" s="10"/>
      <c r="V226" s="10"/>
      <c r="W226" s="10"/>
      <c r="X226" s="10"/>
      <c r="Y226" s="10"/>
      <c r="Z226" s="10"/>
      <c r="AA226" s="10"/>
      <c r="AB226" s="68"/>
      <c r="AC226" s="68"/>
      <c r="AD226" s="10" t="str">
        <f t="shared" ca="1" si="108"/>
        <v/>
      </c>
      <c r="AE226" s="10"/>
      <c r="AF226" s="10"/>
      <c r="AG226" s="10"/>
      <c r="AH226" s="10"/>
      <c r="AI226" s="10"/>
      <c r="AJ226" s="10"/>
      <c r="AK226" s="10"/>
      <c r="AL226" s="10"/>
      <c r="AM226" s="10"/>
      <c r="AN226" s="10"/>
      <c r="AO226" s="10"/>
      <c r="AP226" s="10"/>
      <c r="AQ226" s="10"/>
      <c r="AR226" s="10"/>
      <c r="AS226" s="24">
        <f t="shared" si="109"/>
        <v>0</v>
      </c>
      <c r="AT226" s="24">
        <f t="shared" si="110"/>
        <v>0</v>
      </c>
      <c r="AU226" s="10"/>
      <c r="AV226" s="60"/>
      <c r="AW226" s="10" t="str">
        <f t="shared" si="111"/>
        <v/>
      </c>
      <c r="AX226" s="10"/>
      <c r="AY226" s="10"/>
      <c r="AZ226" s="10"/>
      <c r="BA226" s="10"/>
      <c r="BB226" s="10"/>
      <c r="BC226" s="74" t="str">
        <f t="shared" si="114"/>
        <v/>
      </c>
      <c r="BD226" s="10"/>
      <c r="BE226" s="7"/>
      <c r="BF226" s="7"/>
      <c r="BG226" s="72" t="str">
        <f t="shared" si="113"/>
        <v>-</v>
      </c>
    </row>
    <row r="227" spans="1:59" ht="24.75" customHeight="1">
      <c r="A227" s="65"/>
      <c r="B227" s="10"/>
      <c r="C227" s="10"/>
      <c r="D227" s="10"/>
      <c r="E227" s="24"/>
      <c r="F227" s="10"/>
      <c r="G227" s="10"/>
      <c r="H227" s="10"/>
      <c r="I227" s="10"/>
      <c r="J227" s="10"/>
      <c r="K227" s="26"/>
      <c r="L227" s="10"/>
      <c r="M227" s="10"/>
      <c r="N227" s="10"/>
      <c r="O227" s="40"/>
      <c r="P227" s="67"/>
      <c r="Q227" s="10"/>
      <c r="R227" s="10"/>
      <c r="S227" s="10"/>
      <c r="T227" s="10"/>
      <c r="U227" s="10"/>
      <c r="V227" s="10"/>
      <c r="W227" s="10"/>
      <c r="X227" s="10"/>
      <c r="Y227" s="10"/>
      <c r="Z227" s="10"/>
      <c r="AA227" s="10"/>
      <c r="AB227" s="68"/>
      <c r="AC227" s="68"/>
      <c r="AD227" s="10" t="str">
        <f t="shared" ca="1" si="108"/>
        <v/>
      </c>
      <c r="AE227" s="10"/>
      <c r="AF227" s="10"/>
      <c r="AG227" s="10"/>
      <c r="AH227" s="10"/>
      <c r="AI227" s="10"/>
      <c r="AJ227" s="10"/>
      <c r="AK227" s="10"/>
      <c r="AL227" s="10"/>
      <c r="AM227" s="10"/>
      <c r="AN227" s="10"/>
      <c r="AO227" s="10"/>
      <c r="AP227" s="10"/>
      <c r="AQ227" s="10"/>
      <c r="AR227" s="10"/>
      <c r="AS227" s="24">
        <f t="shared" si="109"/>
        <v>0</v>
      </c>
      <c r="AT227" s="24">
        <f t="shared" si="110"/>
        <v>0</v>
      </c>
      <c r="AU227" s="10"/>
      <c r="AV227" s="60"/>
      <c r="AW227" s="10" t="str">
        <f t="shared" si="111"/>
        <v/>
      </c>
      <c r="AX227" s="10"/>
      <c r="AY227" s="10"/>
      <c r="AZ227" s="10"/>
      <c r="BA227" s="10"/>
      <c r="BB227" s="10"/>
      <c r="BC227" s="74" t="str">
        <f t="shared" ref="BC227:BC282" si="115">IF(BB227="","",(NETWORKDAYS(M227,BB227,BF227:BF283)))</f>
        <v/>
      </c>
      <c r="BD227" s="10"/>
      <c r="BE227" s="7"/>
      <c r="BF227" s="7"/>
      <c r="BG227" s="72" t="str">
        <f t="shared" si="113"/>
        <v>-</v>
      </c>
    </row>
    <row r="228" spans="1:59" ht="24.75" customHeight="1">
      <c r="A228" s="65"/>
      <c r="B228" s="10"/>
      <c r="C228" s="10"/>
      <c r="D228" s="10"/>
      <c r="E228" s="24"/>
      <c r="F228" s="10"/>
      <c r="G228" s="10"/>
      <c r="H228" s="10"/>
      <c r="I228" s="10"/>
      <c r="J228" s="10"/>
      <c r="K228" s="26"/>
      <c r="L228" s="10"/>
      <c r="M228" s="10"/>
      <c r="N228" s="10"/>
      <c r="O228" s="40"/>
      <c r="P228" s="67"/>
      <c r="Q228" s="10"/>
      <c r="R228" s="10"/>
      <c r="S228" s="10"/>
      <c r="T228" s="10"/>
      <c r="U228" s="10"/>
      <c r="V228" s="10"/>
      <c r="W228" s="10"/>
      <c r="X228" s="10"/>
      <c r="Y228" s="10"/>
      <c r="Z228" s="10"/>
      <c r="AA228" s="10"/>
      <c r="AB228" s="68"/>
      <c r="AC228" s="68"/>
      <c r="AD228" s="10" t="str">
        <f t="shared" ca="1" si="108"/>
        <v/>
      </c>
      <c r="AE228" s="10"/>
      <c r="AF228" s="10"/>
      <c r="AG228" s="10"/>
      <c r="AH228" s="10"/>
      <c r="AI228" s="10"/>
      <c r="AJ228" s="10"/>
      <c r="AK228" s="10"/>
      <c r="AL228" s="10"/>
      <c r="AM228" s="10"/>
      <c r="AN228" s="10"/>
      <c r="AO228" s="10"/>
      <c r="AP228" s="10"/>
      <c r="AQ228" s="10"/>
      <c r="AR228" s="10"/>
      <c r="AS228" s="24">
        <f t="shared" si="109"/>
        <v>0</v>
      </c>
      <c r="AT228" s="24">
        <f t="shared" si="110"/>
        <v>0</v>
      </c>
      <c r="AU228" s="10"/>
      <c r="AV228" s="60"/>
      <c r="AW228" s="10" t="str">
        <f t="shared" si="111"/>
        <v/>
      </c>
      <c r="AX228" s="10"/>
      <c r="AY228" s="10"/>
      <c r="AZ228" s="10"/>
      <c r="BA228" s="10"/>
      <c r="BB228" s="10"/>
      <c r="BC228" s="74" t="str">
        <f t="shared" si="115"/>
        <v/>
      </c>
      <c r="BD228" s="10"/>
      <c r="BE228" s="7"/>
      <c r="BF228" s="7"/>
      <c r="BG228" s="72" t="str">
        <f t="shared" si="113"/>
        <v>-</v>
      </c>
    </row>
    <row r="229" spans="1:59" ht="24.75" customHeight="1">
      <c r="A229" s="65"/>
      <c r="B229" s="10"/>
      <c r="C229" s="10"/>
      <c r="D229" s="10"/>
      <c r="E229" s="24"/>
      <c r="F229" s="10"/>
      <c r="G229" s="10"/>
      <c r="H229" s="10"/>
      <c r="I229" s="10"/>
      <c r="J229" s="10"/>
      <c r="K229" s="26"/>
      <c r="L229" s="10"/>
      <c r="M229" s="10"/>
      <c r="N229" s="10"/>
      <c r="O229" s="40"/>
      <c r="P229" s="67"/>
      <c r="Q229" s="10"/>
      <c r="R229" s="10"/>
      <c r="S229" s="10"/>
      <c r="T229" s="10"/>
      <c r="U229" s="10"/>
      <c r="V229" s="10"/>
      <c r="W229" s="10"/>
      <c r="X229" s="10"/>
      <c r="Y229" s="10"/>
      <c r="Z229" s="10"/>
      <c r="AA229" s="10"/>
      <c r="AB229" s="68"/>
      <c r="AC229" s="68"/>
      <c r="AD229" s="10" t="str">
        <f t="shared" ca="1" si="108"/>
        <v/>
      </c>
      <c r="AE229" s="10"/>
      <c r="AF229" s="10"/>
      <c r="AG229" s="10"/>
      <c r="AH229" s="10"/>
      <c r="AI229" s="10"/>
      <c r="AJ229" s="10"/>
      <c r="AK229" s="10"/>
      <c r="AL229" s="10"/>
      <c r="AM229" s="10"/>
      <c r="AN229" s="10"/>
      <c r="AO229" s="10"/>
      <c r="AP229" s="10"/>
      <c r="AQ229" s="10"/>
      <c r="AR229" s="10"/>
      <c r="AS229" s="24">
        <f t="shared" si="109"/>
        <v>0</v>
      </c>
      <c r="AT229" s="24">
        <f t="shared" si="110"/>
        <v>0</v>
      </c>
      <c r="AU229" s="10"/>
      <c r="AV229" s="60"/>
      <c r="AW229" s="10" t="str">
        <f t="shared" si="111"/>
        <v/>
      </c>
      <c r="AX229" s="10"/>
      <c r="AY229" s="10"/>
      <c r="AZ229" s="10"/>
      <c r="BA229" s="10"/>
      <c r="BB229" s="10"/>
      <c r="BC229" s="74" t="str">
        <f t="shared" si="115"/>
        <v/>
      </c>
      <c r="BD229" s="10"/>
      <c r="BE229" s="7"/>
      <c r="BF229" s="7"/>
      <c r="BG229" s="72" t="str">
        <f t="shared" si="113"/>
        <v>-</v>
      </c>
    </row>
    <row r="230" spans="1:59" ht="24.75" customHeight="1">
      <c r="A230" s="65"/>
      <c r="B230" s="10"/>
      <c r="C230" s="10"/>
      <c r="D230" s="10"/>
      <c r="E230" s="24"/>
      <c r="F230" s="10"/>
      <c r="G230" s="10"/>
      <c r="H230" s="10"/>
      <c r="I230" s="10"/>
      <c r="J230" s="10"/>
      <c r="K230" s="26"/>
      <c r="L230" s="10"/>
      <c r="M230" s="10"/>
      <c r="N230" s="10"/>
      <c r="O230" s="40"/>
      <c r="P230" s="67"/>
      <c r="Q230" s="10"/>
      <c r="R230" s="10"/>
      <c r="S230" s="10"/>
      <c r="T230" s="10"/>
      <c r="U230" s="10"/>
      <c r="V230" s="10"/>
      <c r="W230" s="10"/>
      <c r="X230" s="10"/>
      <c r="Y230" s="10"/>
      <c r="Z230" s="10"/>
      <c r="AA230" s="10"/>
      <c r="AB230" s="68"/>
      <c r="AC230" s="68"/>
      <c r="AD230" s="10" t="str">
        <f t="shared" ca="1" si="108"/>
        <v/>
      </c>
      <c r="AE230" s="10"/>
      <c r="AF230" s="10"/>
      <c r="AG230" s="10"/>
      <c r="AH230" s="10"/>
      <c r="AI230" s="10"/>
      <c r="AJ230" s="10"/>
      <c r="AK230" s="10"/>
      <c r="AL230" s="10"/>
      <c r="AM230" s="10"/>
      <c r="AN230" s="10"/>
      <c r="AO230" s="10"/>
      <c r="AP230" s="10"/>
      <c r="AQ230" s="10"/>
      <c r="AR230" s="10"/>
      <c r="AS230" s="24">
        <f t="shared" si="109"/>
        <v>0</v>
      </c>
      <c r="AT230" s="24">
        <f t="shared" si="110"/>
        <v>0</v>
      </c>
      <c r="AU230" s="10"/>
      <c r="AV230" s="60"/>
      <c r="AW230" s="10" t="str">
        <f t="shared" si="111"/>
        <v/>
      </c>
      <c r="AX230" s="10"/>
      <c r="AY230" s="10"/>
      <c r="AZ230" s="10"/>
      <c r="BA230" s="10"/>
      <c r="BB230" s="10"/>
      <c r="BC230" s="74" t="str">
        <f t="shared" si="115"/>
        <v/>
      </c>
      <c r="BD230" s="10"/>
      <c r="BE230" s="7"/>
      <c r="BF230" s="7"/>
      <c r="BG230" s="72" t="str">
        <f t="shared" si="113"/>
        <v>-</v>
      </c>
    </row>
    <row r="231" spans="1:59" ht="24.75" customHeight="1">
      <c r="A231" s="65"/>
      <c r="B231" s="10"/>
      <c r="C231" s="10"/>
      <c r="D231" s="10"/>
      <c r="E231" s="24"/>
      <c r="F231" s="10"/>
      <c r="G231" s="10"/>
      <c r="H231" s="10"/>
      <c r="I231" s="10"/>
      <c r="J231" s="10"/>
      <c r="K231" s="26"/>
      <c r="L231" s="10"/>
      <c r="M231" s="10"/>
      <c r="N231" s="10"/>
      <c r="O231" s="40"/>
      <c r="P231" s="67"/>
      <c r="Q231" s="10"/>
      <c r="R231" s="10"/>
      <c r="S231" s="10"/>
      <c r="T231" s="10"/>
      <c r="U231" s="10"/>
      <c r="V231" s="10"/>
      <c r="W231" s="10"/>
      <c r="X231" s="10"/>
      <c r="Y231" s="10"/>
      <c r="Z231" s="10"/>
      <c r="AA231" s="10"/>
      <c r="AB231" s="68"/>
      <c r="AC231" s="68"/>
      <c r="AD231" s="10" t="str">
        <f t="shared" ca="1" si="108"/>
        <v/>
      </c>
      <c r="AE231" s="10"/>
      <c r="AF231" s="10"/>
      <c r="AG231" s="10"/>
      <c r="AH231" s="10"/>
      <c r="AI231" s="10"/>
      <c r="AJ231" s="10"/>
      <c r="AK231" s="10"/>
      <c r="AL231" s="10"/>
      <c r="AM231" s="10"/>
      <c r="AN231" s="10"/>
      <c r="AO231" s="10"/>
      <c r="AP231" s="10"/>
      <c r="AQ231" s="10"/>
      <c r="AR231" s="10"/>
      <c r="AS231" s="24">
        <f t="shared" si="109"/>
        <v>0</v>
      </c>
      <c r="AT231" s="24">
        <f t="shared" si="110"/>
        <v>0</v>
      </c>
      <c r="AU231" s="10"/>
      <c r="AV231" s="60"/>
      <c r="AW231" s="10" t="str">
        <f t="shared" si="111"/>
        <v/>
      </c>
      <c r="AX231" s="10"/>
      <c r="AY231" s="10"/>
      <c r="AZ231" s="10"/>
      <c r="BA231" s="10"/>
      <c r="BB231" s="10"/>
      <c r="BC231" s="74" t="str">
        <f t="shared" si="115"/>
        <v/>
      </c>
      <c r="BD231" s="10"/>
      <c r="BE231" s="7"/>
      <c r="BF231" s="7"/>
      <c r="BG231" s="72" t="str">
        <f t="shared" si="113"/>
        <v>-</v>
      </c>
    </row>
    <row r="232" spans="1:59" ht="24.75" customHeight="1">
      <c r="A232" s="65"/>
      <c r="B232" s="10"/>
      <c r="C232" s="10"/>
      <c r="D232" s="10"/>
      <c r="E232" s="24"/>
      <c r="F232" s="10"/>
      <c r="G232" s="10"/>
      <c r="H232" s="10"/>
      <c r="I232" s="10"/>
      <c r="J232" s="10"/>
      <c r="K232" s="26"/>
      <c r="L232" s="10"/>
      <c r="M232" s="10"/>
      <c r="N232" s="10"/>
      <c r="O232" s="40"/>
      <c r="P232" s="67"/>
      <c r="Q232" s="10"/>
      <c r="R232" s="10"/>
      <c r="S232" s="10"/>
      <c r="T232" s="10"/>
      <c r="U232" s="10"/>
      <c r="V232" s="10"/>
      <c r="W232" s="10"/>
      <c r="X232" s="10"/>
      <c r="Y232" s="10"/>
      <c r="Z232" s="10"/>
      <c r="AA232" s="10"/>
      <c r="AB232" s="68"/>
      <c r="AC232" s="68"/>
      <c r="AD232" s="10" t="str">
        <f t="shared" ca="1" si="108"/>
        <v/>
      </c>
      <c r="AE232" s="10"/>
      <c r="AF232" s="10"/>
      <c r="AG232" s="10"/>
      <c r="AH232" s="10"/>
      <c r="AI232" s="10"/>
      <c r="AJ232" s="10"/>
      <c r="AK232" s="10"/>
      <c r="AL232" s="10"/>
      <c r="AM232" s="10"/>
      <c r="AN232" s="10"/>
      <c r="AO232" s="10"/>
      <c r="AP232" s="10"/>
      <c r="AQ232" s="10"/>
      <c r="AR232" s="10"/>
      <c r="AS232" s="24">
        <f t="shared" si="109"/>
        <v>0</v>
      </c>
      <c r="AT232" s="24">
        <f t="shared" si="110"/>
        <v>0</v>
      </c>
      <c r="AU232" s="10"/>
      <c r="AV232" s="60"/>
      <c r="AW232" s="10" t="str">
        <f t="shared" si="111"/>
        <v/>
      </c>
      <c r="AX232" s="10"/>
      <c r="AY232" s="10"/>
      <c r="AZ232" s="10"/>
      <c r="BA232" s="10"/>
      <c r="BB232" s="10"/>
      <c r="BC232" s="74" t="str">
        <f t="shared" si="115"/>
        <v/>
      </c>
      <c r="BD232" s="10"/>
      <c r="BE232" s="7"/>
      <c r="BF232" s="7"/>
      <c r="BG232" s="72" t="str">
        <f t="shared" si="113"/>
        <v>-</v>
      </c>
    </row>
    <row r="233" spans="1:59" ht="24.75" customHeight="1">
      <c r="A233" s="65"/>
      <c r="B233" s="10"/>
      <c r="C233" s="10"/>
      <c r="D233" s="10"/>
      <c r="E233" s="24"/>
      <c r="F233" s="10"/>
      <c r="G233" s="10"/>
      <c r="H233" s="10"/>
      <c r="I233" s="10"/>
      <c r="J233" s="10"/>
      <c r="K233" s="26"/>
      <c r="L233" s="10"/>
      <c r="M233" s="10"/>
      <c r="N233" s="10"/>
      <c r="O233" s="40"/>
      <c r="P233" s="67"/>
      <c r="Q233" s="10"/>
      <c r="R233" s="10"/>
      <c r="S233" s="10"/>
      <c r="T233" s="10"/>
      <c r="U233" s="10"/>
      <c r="V233" s="10"/>
      <c r="W233" s="10"/>
      <c r="X233" s="10"/>
      <c r="Y233" s="10"/>
      <c r="Z233" s="10"/>
      <c r="AA233" s="10"/>
      <c r="AB233" s="68"/>
      <c r="AC233" s="68"/>
      <c r="AD233" s="10" t="str">
        <f t="shared" ca="1" si="108"/>
        <v/>
      </c>
      <c r="AE233" s="10"/>
      <c r="AF233" s="10"/>
      <c r="AG233" s="10"/>
      <c r="AH233" s="10"/>
      <c r="AI233" s="10"/>
      <c r="AJ233" s="10"/>
      <c r="AK233" s="10"/>
      <c r="AL233" s="10"/>
      <c r="AM233" s="10"/>
      <c r="AN233" s="10"/>
      <c r="AO233" s="10"/>
      <c r="AP233" s="10"/>
      <c r="AQ233" s="10"/>
      <c r="AR233" s="10"/>
      <c r="AS233" s="24">
        <f t="shared" si="109"/>
        <v>0</v>
      </c>
      <c r="AT233" s="24">
        <f t="shared" si="110"/>
        <v>0</v>
      </c>
      <c r="AU233" s="10"/>
      <c r="AV233" s="60"/>
      <c r="AW233" s="10" t="str">
        <f t="shared" ref="AW233:AW282" si="116">IF(AV233="","",NETWORKDAYS(AB233,AV233,BF233:BF282))</f>
        <v/>
      </c>
      <c r="AX233" s="10"/>
      <c r="AY233" s="10"/>
      <c r="AZ233" s="10"/>
      <c r="BA233" s="10"/>
      <c r="BB233" s="10"/>
      <c r="BC233" s="74" t="str">
        <f t="shared" si="115"/>
        <v/>
      </c>
      <c r="BD233" s="10"/>
      <c r="BE233" s="7"/>
      <c r="BF233" s="7"/>
      <c r="BG233" s="72" t="str">
        <f t="shared" si="113"/>
        <v>-</v>
      </c>
    </row>
    <row r="234" spans="1:59" ht="24.75" customHeight="1">
      <c r="A234" s="65"/>
      <c r="B234" s="10"/>
      <c r="C234" s="10"/>
      <c r="D234" s="10"/>
      <c r="E234" s="24"/>
      <c r="F234" s="10"/>
      <c r="G234" s="10"/>
      <c r="H234" s="10"/>
      <c r="I234" s="10"/>
      <c r="J234" s="10"/>
      <c r="K234" s="26"/>
      <c r="L234" s="10"/>
      <c r="M234" s="10"/>
      <c r="N234" s="10"/>
      <c r="O234" s="40"/>
      <c r="P234" s="67"/>
      <c r="Q234" s="10"/>
      <c r="R234" s="10"/>
      <c r="S234" s="10"/>
      <c r="T234" s="10"/>
      <c r="U234" s="10"/>
      <c r="V234" s="10"/>
      <c r="W234" s="10"/>
      <c r="X234" s="10"/>
      <c r="Y234" s="10"/>
      <c r="Z234" s="10"/>
      <c r="AA234" s="10"/>
      <c r="AB234" s="68"/>
      <c r="AC234" s="68"/>
      <c r="AD234" s="10" t="str">
        <f t="shared" ca="1" si="108"/>
        <v/>
      </c>
      <c r="AE234" s="10"/>
      <c r="AF234" s="10"/>
      <c r="AG234" s="10"/>
      <c r="AH234" s="10"/>
      <c r="AI234" s="10"/>
      <c r="AJ234" s="10"/>
      <c r="AK234" s="10"/>
      <c r="AL234" s="10"/>
      <c r="AM234" s="10"/>
      <c r="AN234" s="10"/>
      <c r="AO234" s="10"/>
      <c r="AP234" s="10"/>
      <c r="AQ234" s="10"/>
      <c r="AR234" s="10"/>
      <c r="AS234" s="24">
        <f t="shared" si="109"/>
        <v>0</v>
      </c>
      <c r="AT234" s="24">
        <f t="shared" si="110"/>
        <v>0</v>
      </c>
      <c r="AU234" s="10"/>
      <c r="AV234" s="60"/>
      <c r="AW234" s="10" t="str">
        <f t="shared" si="116"/>
        <v/>
      </c>
      <c r="AX234" s="10"/>
      <c r="AY234" s="10"/>
      <c r="AZ234" s="10"/>
      <c r="BA234" s="10"/>
      <c r="BB234" s="10"/>
      <c r="BC234" s="74" t="str">
        <f t="shared" si="115"/>
        <v/>
      </c>
      <c r="BD234" s="10"/>
      <c r="BE234" s="7"/>
      <c r="BF234" s="7"/>
      <c r="BG234" s="72" t="str">
        <f t="shared" si="113"/>
        <v>-</v>
      </c>
    </row>
    <row r="235" spans="1:59" ht="24.75" customHeight="1">
      <c r="A235" s="65"/>
      <c r="B235" s="10"/>
      <c r="C235" s="10"/>
      <c r="D235" s="10"/>
      <c r="E235" s="24"/>
      <c r="F235" s="10"/>
      <c r="G235" s="10"/>
      <c r="H235" s="10"/>
      <c r="I235" s="10"/>
      <c r="J235" s="10"/>
      <c r="K235" s="26"/>
      <c r="L235" s="10"/>
      <c r="M235" s="10"/>
      <c r="N235" s="10"/>
      <c r="O235" s="40"/>
      <c r="P235" s="67"/>
      <c r="Q235" s="10"/>
      <c r="R235" s="10"/>
      <c r="S235" s="10"/>
      <c r="T235" s="10"/>
      <c r="U235" s="10"/>
      <c r="V235" s="10"/>
      <c r="W235" s="10"/>
      <c r="X235" s="10"/>
      <c r="Y235" s="10"/>
      <c r="Z235" s="10"/>
      <c r="AA235" s="10"/>
      <c r="AB235" s="68"/>
      <c r="AC235" s="68"/>
      <c r="AD235" s="10" t="str">
        <f t="shared" ca="1" si="108"/>
        <v/>
      </c>
      <c r="AE235" s="10"/>
      <c r="AF235" s="10"/>
      <c r="AG235" s="10"/>
      <c r="AH235" s="10"/>
      <c r="AI235" s="10"/>
      <c r="AJ235" s="10"/>
      <c r="AK235" s="10"/>
      <c r="AL235" s="10"/>
      <c r="AM235" s="10"/>
      <c r="AN235" s="10"/>
      <c r="AO235" s="10"/>
      <c r="AP235" s="10"/>
      <c r="AQ235" s="10"/>
      <c r="AR235" s="10"/>
      <c r="AS235" s="24">
        <f t="shared" si="109"/>
        <v>0</v>
      </c>
      <c r="AT235" s="24">
        <f t="shared" si="110"/>
        <v>0</v>
      </c>
      <c r="AU235" s="10"/>
      <c r="AV235" s="60"/>
      <c r="AW235" s="10" t="str">
        <f t="shared" si="116"/>
        <v/>
      </c>
      <c r="AX235" s="10"/>
      <c r="AY235" s="10"/>
      <c r="AZ235" s="10"/>
      <c r="BA235" s="10"/>
      <c r="BB235" s="10"/>
      <c r="BC235" s="74" t="str">
        <f t="shared" si="115"/>
        <v/>
      </c>
      <c r="BD235" s="10"/>
      <c r="BE235" s="7"/>
      <c r="BF235" s="7"/>
      <c r="BG235" s="72" t="str">
        <f t="shared" si="113"/>
        <v>-</v>
      </c>
    </row>
    <row r="236" spans="1:59" ht="24.75" customHeight="1">
      <c r="A236" s="65"/>
      <c r="B236" s="10"/>
      <c r="C236" s="10"/>
      <c r="D236" s="10"/>
      <c r="E236" s="24"/>
      <c r="F236" s="10"/>
      <c r="G236" s="10"/>
      <c r="H236" s="10"/>
      <c r="I236" s="10"/>
      <c r="J236" s="10"/>
      <c r="K236" s="26"/>
      <c r="L236" s="10"/>
      <c r="M236" s="10"/>
      <c r="N236" s="10"/>
      <c r="O236" s="40"/>
      <c r="P236" s="67"/>
      <c r="Q236" s="10"/>
      <c r="R236" s="10"/>
      <c r="S236" s="10"/>
      <c r="T236" s="10"/>
      <c r="U236" s="10"/>
      <c r="V236" s="10"/>
      <c r="W236" s="10"/>
      <c r="X236" s="10"/>
      <c r="Y236" s="10"/>
      <c r="Z236" s="10"/>
      <c r="AA236" s="10"/>
      <c r="AB236" s="68"/>
      <c r="AC236" s="68"/>
      <c r="AD236" s="10" t="str">
        <f t="shared" ca="1" si="108"/>
        <v/>
      </c>
      <c r="AE236" s="10"/>
      <c r="AF236" s="10"/>
      <c r="AG236" s="10"/>
      <c r="AH236" s="10"/>
      <c r="AI236" s="10"/>
      <c r="AJ236" s="10"/>
      <c r="AK236" s="10"/>
      <c r="AL236" s="10"/>
      <c r="AM236" s="10"/>
      <c r="AN236" s="10"/>
      <c r="AO236" s="10"/>
      <c r="AP236" s="10"/>
      <c r="AQ236" s="10"/>
      <c r="AR236" s="10"/>
      <c r="AS236" s="24">
        <f t="shared" si="109"/>
        <v>0</v>
      </c>
      <c r="AT236" s="24">
        <f t="shared" si="110"/>
        <v>0</v>
      </c>
      <c r="AU236" s="10"/>
      <c r="AV236" s="60"/>
      <c r="AW236" s="10" t="str">
        <f t="shared" si="116"/>
        <v/>
      </c>
      <c r="AX236" s="10"/>
      <c r="AY236" s="10"/>
      <c r="AZ236" s="10"/>
      <c r="BA236" s="10"/>
      <c r="BB236" s="10"/>
      <c r="BC236" s="74" t="str">
        <f t="shared" si="115"/>
        <v/>
      </c>
      <c r="BD236" s="10"/>
      <c r="BE236" s="7"/>
      <c r="BF236" s="7"/>
      <c r="BG236" s="72" t="str">
        <f t="shared" si="113"/>
        <v>-</v>
      </c>
    </row>
    <row r="237" spans="1:59" ht="24.75" customHeight="1">
      <c r="A237" s="65"/>
      <c r="B237" s="10"/>
      <c r="C237" s="10"/>
      <c r="D237" s="10"/>
      <c r="E237" s="24"/>
      <c r="F237" s="10"/>
      <c r="G237" s="10"/>
      <c r="H237" s="10"/>
      <c r="I237" s="10"/>
      <c r="J237" s="10"/>
      <c r="K237" s="26"/>
      <c r="L237" s="10"/>
      <c r="M237" s="10"/>
      <c r="N237" s="10"/>
      <c r="O237" s="40"/>
      <c r="P237" s="67"/>
      <c r="Q237" s="10"/>
      <c r="R237" s="10"/>
      <c r="S237" s="10"/>
      <c r="T237" s="10"/>
      <c r="U237" s="10"/>
      <c r="V237" s="10"/>
      <c r="W237" s="10"/>
      <c r="X237" s="10"/>
      <c r="Y237" s="10"/>
      <c r="Z237" s="10"/>
      <c r="AA237" s="10"/>
      <c r="AB237" s="68"/>
      <c r="AC237" s="68"/>
      <c r="AD237" s="10" t="str">
        <f t="shared" ca="1" si="108"/>
        <v/>
      </c>
      <c r="AE237" s="10"/>
      <c r="AF237" s="10"/>
      <c r="AG237" s="10"/>
      <c r="AH237" s="10"/>
      <c r="AI237" s="10"/>
      <c r="AJ237" s="10"/>
      <c r="AK237" s="10"/>
      <c r="AL237" s="10"/>
      <c r="AM237" s="10"/>
      <c r="AN237" s="10"/>
      <c r="AO237" s="10"/>
      <c r="AP237" s="10"/>
      <c r="AQ237" s="10"/>
      <c r="AR237" s="10"/>
      <c r="AS237" s="24">
        <f t="shared" si="109"/>
        <v>0</v>
      </c>
      <c r="AT237" s="24">
        <f t="shared" si="110"/>
        <v>0</v>
      </c>
      <c r="AU237" s="10"/>
      <c r="AV237" s="60"/>
      <c r="AW237" s="10" t="str">
        <f t="shared" si="116"/>
        <v/>
      </c>
      <c r="AX237" s="10"/>
      <c r="AY237" s="10"/>
      <c r="AZ237" s="10"/>
      <c r="BA237" s="10"/>
      <c r="BB237" s="10"/>
      <c r="BC237" s="74" t="str">
        <f t="shared" si="115"/>
        <v/>
      </c>
      <c r="BD237" s="10"/>
      <c r="BE237" s="7"/>
      <c r="BF237" s="7"/>
      <c r="BG237" s="72" t="str">
        <f t="shared" si="113"/>
        <v>-</v>
      </c>
    </row>
    <row r="238" spans="1:59" ht="24.75" customHeight="1">
      <c r="A238" s="65"/>
      <c r="B238" s="10"/>
      <c r="C238" s="10"/>
      <c r="D238" s="10"/>
      <c r="E238" s="24"/>
      <c r="F238" s="10"/>
      <c r="G238" s="10"/>
      <c r="H238" s="10"/>
      <c r="I238" s="10"/>
      <c r="J238" s="10"/>
      <c r="K238" s="26"/>
      <c r="L238" s="10"/>
      <c r="M238" s="10"/>
      <c r="N238" s="10"/>
      <c r="O238" s="40"/>
      <c r="P238" s="67"/>
      <c r="Q238" s="10"/>
      <c r="R238" s="10"/>
      <c r="S238" s="10"/>
      <c r="T238" s="10"/>
      <c r="U238" s="10"/>
      <c r="V238" s="10"/>
      <c r="W238" s="10"/>
      <c r="X238" s="10"/>
      <c r="Y238" s="10"/>
      <c r="Z238" s="10"/>
      <c r="AA238" s="10"/>
      <c r="AB238" s="68"/>
      <c r="AC238" s="68"/>
      <c r="AD238" s="10" t="str">
        <f t="shared" ca="1" si="108"/>
        <v/>
      </c>
      <c r="AE238" s="10"/>
      <c r="AF238" s="10"/>
      <c r="AG238" s="10"/>
      <c r="AH238" s="10"/>
      <c r="AI238" s="10"/>
      <c r="AJ238" s="10"/>
      <c r="AK238" s="10"/>
      <c r="AL238" s="10"/>
      <c r="AM238" s="10"/>
      <c r="AN238" s="10"/>
      <c r="AO238" s="10"/>
      <c r="AP238" s="10"/>
      <c r="AQ238" s="10"/>
      <c r="AR238" s="10"/>
      <c r="AS238" s="24">
        <f t="shared" si="109"/>
        <v>0</v>
      </c>
      <c r="AT238" s="24">
        <f t="shared" si="110"/>
        <v>0</v>
      </c>
      <c r="AU238" s="10"/>
      <c r="AV238" s="60"/>
      <c r="AW238" s="10" t="str">
        <f t="shared" si="116"/>
        <v/>
      </c>
      <c r="AX238" s="10"/>
      <c r="AY238" s="10"/>
      <c r="AZ238" s="10"/>
      <c r="BA238" s="10"/>
      <c r="BB238" s="10"/>
      <c r="BC238" s="74" t="str">
        <f t="shared" si="115"/>
        <v/>
      </c>
      <c r="BD238" s="10"/>
      <c r="BE238" s="7"/>
      <c r="BF238" s="7"/>
      <c r="BG238" s="72" t="str">
        <f t="shared" si="113"/>
        <v>-</v>
      </c>
    </row>
    <row r="239" spans="1:59" ht="24.75" customHeight="1">
      <c r="A239" s="65"/>
      <c r="B239" s="10"/>
      <c r="C239" s="10"/>
      <c r="D239" s="10"/>
      <c r="E239" s="24"/>
      <c r="F239" s="10"/>
      <c r="G239" s="10"/>
      <c r="H239" s="10"/>
      <c r="I239" s="10"/>
      <c r="J239" s="10"/>
      <c r="K239" s="26"/>
      <c r="L239" s="10"/>
      <c r="M239" s="10"/>
      <c r="N239" s="10"/>
      <c r="O239" s="40"/>
      <c r="P239" s="67"/>
      <c r="Q239" s="10"/>
      <c r="R239" s="10"/>
      <c r="S239" s="10"/>
      <c r="T239" s="10"/>
      <c r="U239" s="10"/>
      <c r="V239" s="10"/>
      <c r="W239" s="10"/>
      <c r="X239" s="10"/>
      <c r="Y239" s="10"/>
      <c r="Z239" s="10"/>
      <c r="AA239" s="10"/>
      <c r="AB239" s="68"/>
      <c r="AC239" s="68"/>
      <c r="AD239" s="10" t="str">
        <f t="shared" ca="1" si="108"/>
        <v/>
      </c>
      <c r="AE239" s="10"/>
      <c r="AF239" s="10"/>
      <c r="AG239" s="10"/>
      <c r="AH239" s="10"/>
      <c r="AI239" s="10"/>
      <c r="AJ239" s="10"/>
      <c r="AK239" s="10"/>
      <c r="AL239" s="10"/>
      <c r="AM239" s="10"/>
      <c r="AN239" s="10"/>
      <c r="AO239" s="10"/>
      <c r="AP239" s="10"/>
      <c r="AQ239" s="10"/>
      <c r="AR239" s="10"/>
      <c r="AS239" s="24">
        <f t="shared" si="109"/>
        <v>0</v>
      </c>
      <c r="AT239" s="24">
        <f t="shared" si="110"/>
        <v>0</v>
      </c>
      <c r="AU239" s="10"/>
      <c r="AV239" s="60"/>
      <c r="AW239" s="10" t="str">
        <f t="shared" si="116"/>
        <v/>
      </c>
      <c r="AX239" s="10"/>
      <c r="AY239" s="10"/>
      <c r="AZ239" s="10"/>
      <c r="BA239" s="10"/>
      <c r="BB239" s="10"/>
      <c r="BC239" s="74" t="str">
        <f t="shared" si="115"/>
        <v/>
      </c>
      <c r="BD239" s="10"/>
      <c r="BE239" s="7"/>
      <c r="BF239" s="7"/>
      <c r="BG239" s="72" t="str">
        <f t="shared" si="113"/>
        <v>-</v>
      </c>
    </row>
    <row r="240" spans="1:59" ht="24.75" customHeight="1">
      <c r="A240" s="65"/>
      <c r="B240" s="10"/>
      <c r="C240" s="10"/>
      <c r="D240" s="10"/>
      <c r="E240" s="24"/>
      <c r="F240" s="10"/>
      <c r="G240" s="10"/>
      <c r="H240" s="10"/>
      <c r="I240" s="10"/>
      <c r="J240" s="10"/>
      <c r="K240" s="26"/>
      <c r="L240" s="10"/>
      <c r="M240" s="10"/>
      <c r="N240" s="10"/>
      <c r="O240" s="40"/>
      <c r="P240" s="67"/>
      <c r="Q240" s="10"/>
      <c r="R240" s="10"/>
      <c r="S240" s="10"/>
      <c r="T240" s="10"/>
      <c r="U240" s="10"/>
      <c r="V240" s="10"/>
      <c r="W240" s="10"/>
      <c r="X240" s="10"/>
      <c r="Y240" s="10"/>
      <c r="Z240" s="10"/>
      <c r="AA240" s="10"/>
      <c r="AB240" s="68"/>
      <c r="AC240" s="68"/>
      <c r="AD240" s="10" t="str">
        <f t="shared" ca="1" si="108"/>
        <v/>
      </c>
      <c r="AE240" s="10"/>
      <c r="AF240" s="10"/>
      <c r="AG240" s="10"/>
      <c r="AH240" s="10"/>
      <c r="AI240" s="10"/>
      <c r="AJ240" s="10"/>
      <c r="AK240" s="10"/>
      <c r="AL240" s="10"/>
      <c r="AM240" s="10"/>
      <c r="AN240" s="10"/>
      <c r="AO240" s="10"/>
      <c r="AP240" s="10"/>
      <c r="AQ240" s="10"/>
      <c r="AR240" s="10"/>
      <c r="AS240" s="24">
        <f t="shared" si="109"/>
        <v>0</v>
      </c>
      <c r="AT240" s="24">
        <f t="shared" si="110"/>
        <v>0</v>
      </c>
      <c r="AU240" s="10"/>
      <c r="AV240" s="60"/>
      <c r="AW240" s="10" t="str">
        <f t="shared" si="116"/>
        <v/>
      </c>
      <c r="AX240" s="10"/>
      <c r="AY240" s="10"/>
      <c r="AZ240" s="10"/>
      <c r="BA240" s="10"/>
      <c r="BB240" s="10"/>
      <c r="BC240" s="74" t="str">
        <f t="shared" si="115"/>
        <v/>
      </c>
      <c r="BD240" s="10"/>
      <c r="BE240" s="7"/>
      <c r="BF240" s="7"/>
      <c r="BG240" s="72" t="str">
        <f t="shared" si="113"/>
        <v>-</v>
      </c>
    </row>
    <row r="241" spans="1:59" ht="24.75" customHeight="1">
      <c r="A241" s="65"/>
      <c r="B241" s="10"/>
      <c r="C241" s="10"/>
      <c r="D241" s="10"/>
      <c r="E241" s="24"/>
      <c r="F241" s="10"/>
      <c r="G241" s="10"/>
      <c r="H241" s="10"/>
      <c r="I241" s="10"/>
      <c r="J241" s="10"/>
      <c r="K241" s="26"/>
      <c r="L241" s="10"/>
      <c r="M241" s="10"/>
      <c r="N241" s="10"/>
      <c r="O241" s="40"/>
      <c r="P241" s="67"/>
      <c r="Q241" s="10"/>
      <c r="R241" s="10"/>
      <c r="S241" s="10"/>
      <c r="T241" s="10"/>
      <c r="U241" s="10"/>
      <c r="V241" s="10"/>
      <c r="W241" s="10"/>
      <c r="X241" s="10"/>
      <c r="Y241" s="10"/>
      <c r="Z241" s="10"/>
      <c r="AA241" s="10"/>
      <c r="AB241" s="68"/>
      <c r="AC241" s="68"/>
      <c r="AD241" s="10" t="str">
        <f t="shared" ca="1" si="108"/>
        <v/>
      </c>
      <c r="AE241" s="10"/>
      <c r="AF241" s="10"/>
      <c r="AG241" s="10"/>
      <c r="AH241" s="10"/>
      <c r="AI241" s="10"/>
      <c r="AJ241" s="10"/>
      <c r="AK241" s="10"/>
      <c r="AL241" s="10"/>
      <c r="AM241" s="10"/>
      <c r="AN241" s="10"/>
      <c r="AO241" s="10"/>
      <c r="AP241" s="10"/>
      <c r="AQ241" s="10"/>
      <c r="AR241" s="10"/>
      <c r="AS241" s="24">
        <f t="shared" si="109"/>
        <v>0</v>
      </c>
      <c r="AT241" s="24">
        <f t="shared" si="110"/>
        <v>0</v>
      </c>
      <c r="AU241" s="10"/>
      <c r="AV241" s="60"/>
      <c r="AW241" s="10" t="str">
        <f t="shared" si="116"/>
        <v/>
      </c>
      <c r="AX241" s="10"/>
      <c r="AY241" s="10"/>
      <c r="AZ241" s="10"/>
      <c r="BA241" s="10"/>
      <c r="BB241" s="10"/>
      <c r="BC241" s="74" t="str">
        <f t="shared" si="115"/>
        <v/>
      </c>
      <c r="BD241" s="10"/>
      <c r="BE241" s="7"/>
      <c r="BF241" s="7"/>
      <c r="BG241" s="72" t="str">
        <f t="shared" si="113"/>
        <v>-</v>
      </c>
    </row>
    <row r="242" spans="1:59" ht="24.75" customHeight="1">
      <c r="A242" s="65"/>
      <c r="B242" s="10"/>
      <c r="C242" s="10"/>
      <c r="D242" s="10"/>
      <c r="E242" s="24"/>
      <c r="F242" s="10"/>
      <c r="G242" s="10"/>
      <c r="H242" s="10"/>
      <c r="I242" s="10"/>
      <c r="J242" s="10"/>
      <c r="K242" s="26"/>
      <c r="L242" s="10"/>
      <c r="M242" s="10"/>
      <c r="N242" s="10"/>
      <c r="O242" s="40"/>
      <c r="P242" s="67"/>
      <c r="Q242" s="10"/>
      <c r="R242" s="10"/>
      <c r="S242" s="10"/>
      <c r="T242" s="10"/>
      <c r="U242" s="10"/>
      <c r="V242" s="10"/>
      <c r="W242" s="10"/>
      <c r="X242" s="10"/>
      <c r="Y242" s="10"/>
      <c r="Z242" s="10"/>
      <c r="AA242" s="10"/>
      <c r="AB242" s="68"/>
      <c r="AC242" s="68"/>
      <c r="AD242" s="10" t="str">
        <f t="shared" ca="1" si="108"/>
        <v/>
      </c>
      <c r="AE242" s="10"/>
      <c r="AF242" s="10"/>
      <c r="AG242" s="10"/>
      <c r="AH242" s="10"/>
      <c r="AI242" s="10"/>
      <c r="AJ242" s="10"/>
      <c r="AK242" s="10"/>
      <c r="AL242" s="10"/>
      <c r="AM242" s="10"/>
      <c r="AN242" s="10"/>
      <c r="AO242" s="10"/>
      <c r="AP242" s="10"/>
      <c r="AQ242" s="10"/>
      <c r="AR242" s="10"/>
      <c r="AS242" s="24">
        <f t="shared" si="109"/>
        <v>0</v>
      </c>
      <c r="AT242" s="24">
        <f t="shared" si="110"/>
        <v>0</v>
      </c>
      <c r="AU242" s="10"/>
      <c r="AV242" s="60"/>
      <c r="AW242" s="10" t="str">
        <f t="shared" si="116"/>
        <v/>
      </c>
      <c r="AX242" s="10"/>
      <c r="AY242" s="10"/>
      <c r="AZ242" s="10"/>
      <c r="BA242" s="10"/>
      <c r="BB242" s="10"/>
      <c r="BC242" s="74" t="str">
        <f t="shared" si="115"/>
        <v/>
      </c>
      <c r="BD242" s="10"/>
      <c r="BE242" s="7"/>
      <c r="BF242" s="7"/>
      <c r="BG242" s="72" t="str">
        <f t="shared" si="113"/>
        <v>-</v>
      </c>
    </row>
    <row r="243" spans="1:59" ht="24.75" customHeight="1">
      <c r="A243" s="65"/>
      <c r="B243" s="10"/>
      <c r="C243" s="10"/>
      <c r="D243" s="10"/>
      <c r="E243" s="24"/>
      <c r="F243" s="10"/>
      <c r="G243" s="10"/>
      <c r="H243" s="10"/>
      <c r="I243" s="10"/>
      <c r="J243" s="10"/>
      <c r="K243" s="26"/>
      <c r="L243" s="10"/>
      <c r="M243" s="10"/>
      <c r="N243" s="10"/>
      <c r="O243" s="40"/>
      <c r="P243" s="67"/>
      <c r="Q243" s="10"/>
      <c r="R243" s="10"/>
      <c r="S243" s="10"/>
      <c r="T243" s="10"/>
      <c r="U243" s="10"/>
      <c r="V243" s="10"/>
      <c r="W243" s="10"/>
      <c r="X243" s="10"/>
      <c r="Y243" s="10"/>
      <c r="Z243" s="10"/>
      <c r="AA243" s="10"/>
      <c r="AB243" s="68"/>
      <c r="AC243" s="68"/>
      <c r="AD243" s="10" t="str">
        <f t="shared" ca="1" si="108"/>
        <v/>
      </c>
      <c r="AE243" s="10"/>
      <c r="AF243" s="10"/>
      <c r="AG243" s="10"/>
      <c r="AH243" s="10"/>
      <c r="AI243" s="10"/>
      <c r="AJ243" s="10"/>
      <c r="AK243" s="10"/>
      <c r="AL243" s="10"/>
      <c r="AM243" s="10"/>
      <c r="AN243" s="10"/>
      <c r="AO243" s="10"/>
      <c r="AP243" s="10"/>
      <c r="AQ243" s="10"/>
      <c r="AR243" s="10"/>
      <c r="AS243" s="24">
        <f t="shared" si="109"/>
        <v>0</v>
      </c>
      <c r="AT243" s="24">
        <f t="shared" si="110"/>
        <v>0</v>
      </c>
      <c r="AU243" s="10"/>
      <c r="AV243" s="60"/>
      <c r="AW243" s="10" t="str">
        <f t="shared" si="116"/>
        <v/>
      </c>
      <c r="AX243" s="10"/>
      <c r="AY243" s="10"/>
      <c r="AZ243" s="10"/>
      <c r="BA243" s="10"/>
      <c r="BB243" s="10"/>
      <c r="BC243" s="74" t="str">
        <f t="shared" si="115"/>
        <v/>
      </c>
      <c r="BD243" s="10"/>
      <c r="BE243" s="7"/>
      <c r="BF243" s="7"/>
      <c r="BG243" s="72" t="str">
        <f t="shared" si="113"/>
        <v>-</v>
      </c>
    </row>
    <row r="244" spans="1:59" ht="24.75" customHeight="1">
      <c r="A244" s="65"/>
      <c r="B244" s="10"/>
      <c r="C244" s="10"/>
      <c r="D244" s="10"/>
      <c r="E244" s="24"/>
      <c r="F244" s="10"/>
      <c r="G244" s="10"/>
      <c r="H244" s="10"/>
      <c r="I244" s="10"/>
      <c r="J244" s="10"/>
      <c r="K244" s="26"/>
      <c r="L244" s="10"/>
      <c r="M244" s="10"/>
      <c r="N244" s="10"/>
      <c r="O244" s="40"/>
      <c r="P244" s="67"/>
      <c r="Q244" s="10"/>
      <c r="R244" s="10"/>
      <c r="S244" s="10"/>
      <c r="T244" s="10"/>
      <c r="U244" s="10"/>
      <c r="V244" s="10"/>
      <c r="W244" s="10"/>
      <c r="X244" s="10"/>
      <c r="Y244" s="10"/>
      <c r="Z244" s="10"/>
      <c r="AA244" s="10"/>
      <c r="AB244" s="68"/>
      <c r="AC244" s="68"/>
      <c r="AD244" s="10" t="str">
        <f t="shared" ca="1" si="108"/>
        <v/>
      </c>
      <c r="AE244" s="10"/>
      <c r="AF244" s="10"/>
      <c r="AG244" s="10"/>
      <c r="AH244" s="10"/>
      <c r="AI244" s="10"/>
      <c r="AJ244" s="10"/>
      <c r="AK244" s="10"/>
      <c r="AL244" s="10"/>
      <c r="AM244" s="10"/>
      <c r="AN244" s="10"/>
      <c r="AO244" s="10"/>
      <c r="AP244" s="10"/>
      <c r="AQ244" s="10"/>
      <c r="AR244" s="10"/>
      <c r="AS244" s="24">
        <f t="shared" si="109"/>
        <v>0</v>
      </c>
      <c r="AT244" s="24">
        <f t="shared" si="110"/>
        <v>0</v>
      </c>
      <c r="AU244" s="10"/>
      <c r="AV244" s="60"/>
      <c r="AW244" s="10" t="str">
        <f t="shared" si="116"/>
        <v/>
      </c>
      <c r="AX244" s="10"/>
      <c r="AY244" s="10"/>
      <c r="AZ244" s="10"/>
      <c r="BA244" s="10"/>
      <c r="BB244" s="10"/>
      <c r="BC244" s="74" t="str">
        <f t="shared" si="115"/>
        <v/>
      </c>
      <c r="BD244" s="10"/>
      <c r="BE244" s="7"/>
      <c r="BF244" s="7"/>
      <c r="BG244" s="72" t="str">
        <f t="shared" si="113"/>
        <v>-</v>
      </c>
    </row>
    <row r="245" spans="1:59" ht="24.75" customHeight="1">
      <c r="A245" s="65"/>
      <c r="B245" s="10"/>
      <c r="C245" s="10"/>
      <c r="D245" s="10"/>
      <c r="E245" s="24"/>
      <c r="F245" s="10"/>
      <c r="G245" s="10"/>
      <c r="H245" s="10"/>
      <c r="I245" s="10"/>
      <c r="J245" s="10"/>
      <c r="K245" s="26"/>
      <c r="L245" s="10"/>
      <c r="M245" s="10"/>
      <c r="N245" s="10"/>
      <c r="O245" s="40"/>
      <c r="P245" s="67"/>
      <c r="Q245" s="10"/>
      <c r="R245" s="10"/>
      <c r="S245" s="10"/>
      <c r="T245" s="10"/>
      <c r="U245" s="10"/>
      <c r="V245" s="10"/>
      <c r="W245" s="10"/>
      <c r="X245" s="10"/>
      <c r="Y245" s="10"/>
      <c r="Z245" s="10"/>
      <c r="AA245" s="10"/>
      <c r="AB245" s="68"/>
      <c r="AC245" s="68"/>
      <c r="AD245" s="10" t="str">
        <f t="shared" ca="1" si="108"/>
        <v/>
      </c>
      <c r="AE245" s="10"/>
      <c r="AF245" s="10"/>
      <c r="AG245" s="10"/>
      <c r="AH245" s="10"/>
      <c r="AI245" s="10"/>
      <c r="AJ245" s="10"/>
      <c r="AK245" s="10"/>
      <c r="AL245" s="10"/>
      <c r="AM245" s="10"/>
      <c r="AN245" s="10"/>
      <c r="AO245" s="10"/>
      <c r="AP245" s="10"/>
      <c r="AQ245" s="10"/>
      <c r="AR245" s="10"/>
      <c r="AS245" s="24">
        <f t="shared" si="109"/>
        <v>0</v>
      </c>
      <c r="AT245" s="24">
        <f t="shared" si="110"/>
        <v>0</v>
      </c>
      <c r="AU245" s="10"/>
      <c r="AV245" s="60"/>
      <c r="AW245" s="10" t="str">
        <f t="shared" si="116"/>
        <v/>
      </c>
      <c r="AX245" s="10"/>
      <c r="AY245" s="10"/>
      <c r="AZ245" s="10"/>
      <c r="BA245" s="10"/>
      <c r="BB245" s="10"/>
      <c r="BC245" s="74" t="str">
        <f t="shared" si="115"/>
        <v/>
      </c>
      <c r="BD245" s="10"/>
      <c r="BE245" s="7"/>
      <c r="BF245" s="7"/>
      <c r="BG245" s="72" t="str">
        <f t="shared" si="113"/>
        <v>-</v>
      </c>
    </row>
    <row r="246" spans="1:59" ht="24.75" customHeight="1">
      <c r="A246" s="65"/>
      <c r="B246" s="10"/>
      <c r="C246" s="10"/>
      <c r="D246" s="10"/>
      <c r="E246" s="24"/>
      <c r="F246" s="10"/>
      <c r="G246" s="10"/>
      <c r="H246" s="10"/>
      <c r="I246" s="10"/>
      <c r="J246" s="10"/>
      <c r="K246" s="26"/>
      <c r="L246" s="10"/>
      <c r="M246" s="10"/>
      <c r="N246" s="10"/>
      <c r="O246" s="40"/>
      <c r="P246" s="67"/>
      <c r="Q246" s="10"/>
      <c r="R246" s="10"/>
      <c r="S246" s="10"/>
      <c r="T246" s="10"/>
      <c r="U246" s="10"/>
      <c r="V246" s="10"/>
      <c r="W246" s="10"/>
      <c r="X246" s="10"/>
      <c r="Y246" s="10"/>
      <c r="Z246" s="10"/>
      <c r="AA246" s="10"/>
      <c r="AB246" s="68"/>
      <c r="AC246" s="68"/>
      <c r="AD246" s="10" t="str">
        <f t="shared" ca="1" si="108"/>
        <v/>
      </c>
      <c r="AE246" s="10"/>
      <c r="AF246" s="10"/>
      <c r="AG246" s="10"/>
      <c r="AH246" s="10"/>
      <c r="AI246" s="10"/>
      <c r="AJ246" s="10"/>
      <c r="AK246" s="10"/>
      <c r="AL246" s="10"/>
      <c r="AM246" s="10"/>
      <c r="AN246" s="10"/>
      <c r="AO246" s="10"/>
      <c r="AP246" s="10"/>
      <c r="AQ246" s="10"/>
      <c r="AR246" s="10"/>
      <c r="AS246" s="24">
        <f t="shared" si="109"/>
        <v>0</v>
      </c>
      <c r="AT246" s="24">
        <f t="shared" si="110"/>
        <v>0</v>
      </c>
      <c r="AU246" s="10"/>
      <c r="AV246" s="60"/>
      <c r="AW246" s="10" t="str">
        <f t="shared" si="116"/>
        <v/>
      </c>
      <c r="AX246" s="10"/>
      <c r="AY246" s="10"/>
      <c r="AZ246" s="10"/>
      <c r="BA246" s="10"/>
      <c r="BB246" s="10"/>
      <c r="BC246" s="74" t="str">
        <f t="shared" si="115"/>
        <v/>
      </c>
      <c r="BD246" s="10"/>
      <c r="BE246" s="7"/>
      <c r="BF246" s="7"/>
      <c r="BG246" s="72" t="str">
        <f t="shared" si="113"/>
        <v>-</v>
      </c>
    </row>
    <row r="247" spans="1:59" ht="24.75" customHeight="1">
      <c r="A247" s="65"/>
      <c r="B247" s="10"/>
      <c r="C247" s="10"/>
      <c r="D247" s="10"/>
      <c r="E247" s="24"/>
      <c r="F247" s="10"/>
      <c r="G247" s="10"/>
      <c r="H247" s="10"/>
      <c r="I247" s="10"/>
      <c r="J247" s="10"/>
      <c r="K247" s="26"/>
      <c r="L247" s="10"/>
      <c r="M247" s="10"/>
      <c r="N247" s="10"/>
      <c r="O247" s="40"/>
      <c r="P247" s="67"/>
      <c r="Q247" s="10"/>
      <c r="R247" s="10"/>
      <c r="S247" s="10"/>
      <c r="T247" s="10"/>
      <c r="U247" s="10"/>
      <c r="V247" s="10"/>
      <c r="W247" s="10"/>
      <c r="X247" s="10"/>
      <c r="Y247" s="10"/>
      <c r="Z247" s="10"/>
      <c r="AA247" s="10"/>
      <c r="AB247" s="68"/>
      <c r="AC247" s="68"/>
      <c r="AD247" s="10" t="str">
        <f t="shared" ca="1" si="108"/>
        <v/>
      </c>
      <c r="AE247" s="10"/>
      <c r="AF247" s="10"/>
      <c r="AG247" s="10"/>
      <c r="AH247" s="10"/>
      <c r="AI247" s="10"/>
      <c r="AJ247" s="10"/>
      <c r="AK247" s="10"/>
      <c r="AL247" s="10"/>
      <c r="AM247" s="10"/>
      <c r="AN247" s="10"/>
      <c r="AO247" s="10"/>
      <c r="AP247" s="10"/>
      <c r="AQ247" s="10"/>
      <c r="AR247" s="10"/>
      <c r="AS247" s="24">
        <f t="shared" si="109"/>
        <v>0</v>
      </c>
      <c r="AT247" s="24">
        <f t="shared" si="110"/>
        <v>0</v>
      </c>
      <c r="AU247" s="10"/>
      <c r="AV247" s="60"/>
      <c r="AW247" s="10" t="str">
        <f t="shared" si="116"/>
        <v/>
      </c>
      <c r="AX247" s="10"/>
      <c r="AY247" s="10"/>
      <c r="AZ247" s="10"/>
      <c r="BA247" s="10"/>
      <c r="BB247" s="10"/>
      <c r="BC247" s="74" t="str">
        <f t="shared" si="115"/>
        <v/>
      </c>
      <c r="BD247" s="10"/>
      <c r="BE247" s="7"/>
      <c r="BF247" s="7"/>
      <c r="BG247" s="72" t="str">
        <f t="shared" si="113"/>
        <v>-</v>
      </c>
    </row>
    <row r="248" spans="1:59" ht="24.75" customHeight="1">
      <c r="A248" s="65"/>
      <c r="B248" s="10"/>
      <c r="C248" s="10"/>
      <c r="D248" s="10"/>
      <c r="E248" s="24"/>
      <c r="F248" s="10"/>
      <c r="G248" s="10"/>
      <c r="H248" s="10"/>
      <c r="I248" s="10"/>
      <c r="J248" s="10"/>
      <c r="K248" s="26"/>
      <c r="L248" s="10"/>
      <c r="M248" s="10"/>
      <c r="N248" s="10"/>
      <c r="O248" s="40"/>
      <c r="P248" s="67"/>
      <c r="Q248" s="10"/>
      <c r="R248" s="10"/>
      <c r="S248" s="10"/>
      <c r="T248" s="10"/>
      <c r="U248" s="10"/>
      <c r="V248" s="10"/>
      <c r="W248" s="10"/>
      <c r="X248" s="10"/>
      <c r="Y248" s="10"/>
      <c r="Z248" s="10"/>
      <c r="AA248" s="10"/>
      <c r="AB248" s="68"/>
      <c r="AC248" s="68"/>
      <c r="AD248" s="10" t="str">
        <f t="shared" ca="1" si="108"/>
        <v/>
      </c>
      <c r="AE248" s="10"/>
      <c r="AF248" s="10"/>
      <c r="AG248" s="10"/>
      <c r="AH248" s="10"/>
      <c r="AI248" s="10"/>
      <c r="AJ248" s="10"/>
      <c r="AK248" s="10"/>
      <c r="AL248" s="10"/>
      <c r="AM248" s="10"/>
      <c r="AN248" s="10"/>
      <c r="AO248" s="10"/>
      <c r="AP248" s="10"/>
      <c r="AQ248" s="10"/>
      <c r="AR248" s="10"/>
      <c r="AS248" s="24">
        <f t="shared" si="109"/>
        <v>0</v>
      </c>
      <c r="AT248" s="24">
        <f t="shared" si="110"/>
        <v>0</v>
      </c>
      <c r="AU248" s="10"/>
      <c r="AV248" s="60"/>
      <c r="AW248" s="10" t="str">
        <f t="shared" si="116"/>
        <v/>
      </c>
      <c r="AX248" s="10"/>
      <c r="AY248" s="10"/>
      <c r="AZ248" s="10"/>
      <c r="BA248" s="10"/>
      <c r="BB248" s="10"/>
      <c r="BC248" s="74" t="str">
        <f t="shared" si="115"/>
        <v/>
      </c>
      <c r="BD248" s="10"/>
      <c r="BE248" s="7"/>
      <c r="BF248" s="7"/>
      <c r="BG248" s="72" t="str">
        <f t="shared" si="113"/>
        <v>-</v>
      </c>
    </row>
    <row r="249" spans="1:59" ht="24.75" customHeight="1">
      <c r="A249" s="65"/>
      <c r="B249" s="10"/>
      <c r="C249" s="10"/>
      <c r="D249" s="10"/>
      <c r="E249" s="24"/>
      <c r="F249" s="10"/>
      <c r="G249" s="10"/>
      <c r="H249" s="10"/>
      <c r="I249" s="10"/>
      <c r="J249" s="10"/>
      <c r="K249" s="26"/>
      <c r="L249" s="10"/>
      <c r="M249" s="10"/>
      <c r="N249" s="10"/>
      <c r="O249" s="40"/>
      <c r="P249" s="67"/>
      <c r="Q249" s="10"/>
      <c r="R249" s="10"/>
      <c r="S249" s="10"/>
      <c r="T249" s="10"/>
      <c r="U249" s="10"/>
      <c r="V249" s="10"/>
      <c r="W249" s="10"/>
      <c r="X249" s="10"/>
      <c r="Y249" s="10"/>
      <c r="Z249" s="10"/>
      <c r="AA249" s="10"/>
      <c r="AB249" s="68"/>
      <c r="AC249" s="68"/>
      <c r="AD249" s="10" t="str">
        <f t="shared" ca="1" si="108"/>
        <v/>
      </c>
      <c r="AE249" s="10"/>
      <c r="AF249" s="10"/>
      <c r="AG249" s="10"/>
      <c r="AH249" s="10"/>
      <c r="AI249" s="10"/>
      <c r="AJ249" s="10"/>
      <c r="AK249" s="10"/>
      <c r="AL249" s="10"/>
      <c r="AM249" s="10"/>
      <c r="AN249" s="10"/>
      <c r="AO249" s="10"/>
      <c r="AP249" s="10"/>
      <c r="AQ249" s="10"/>
      <c r="AR249" s="10"/>
      <c r="AS249" s="24">
        <f t="shared" si="109"/>
        <v>0</v>
      </c>
      <c r="AT249" s="24">
        <f t="shared" si="110"/>
        <v>0</v>
      </c>
      <c r="AU249" s="10"/>
      <c r="AV249" s="60"/>
      <c r="AW249" s="10" t="str">
        <f t="shared" si="116"/>
        <v/>
      </c>
      <c r="AX249" s="10"/>
      <c r="AY249" s="10"/>
      <c r="AZ249" s="10"/>
      <c r="BA249" s="10"/>
      <c r="BB249" s="10"/>
      <c r="BC249" s="74" t="str">
        <f t="shared" si="115"/>
        <v/>
      </c>
      <c r="BD249" s="10"/>
      <c r="BE249" s="7"/>
      <c r="BF249" s="7"/>
      <c r="BG249" s="72" t="str">
        <f t="shared" si="113"/>
        <v>-</v>
      </c>
    </row>
    <row r="250" spans="1:59" ht="24.75" customHeight="1">
      <c r="A250" s="65"/>
      <c r="B250" s="10"/>
      <c r="C250" s="10"/>
      <c r="D250" s="10"/>
      <c r="E250" s="24"/>
      <c r="F250" s="10"/>
      <c r="G250" s="10"/>
      <c r="H250" s="10"/>
      <c r="I250" s="10"/>
      <c r="J250" s="10"/>
      <c r="K250" s="26"/>
      <c r="L250" s="10"/>
      <c r="M250" s="10"/>
      <c r="N250" s="10"/>
      <c r="O250" s="40"/>
      <c r="P250" s="67"/>
      <c r="Q250" s="10"/>
      <c r="R250" s="10"/>
      <c r="S250" s="10"/>
      <c r="T250" s="10"/>
      <c r="U250" s="10"/>
      <c r="V250" s="10"/>
      <c r="W250" s="10"/>
      <c r="X250" s="10"/>
      <c r="Y250" s="10"/>
      <c r="Z250" s="10"/>
      <c r="AA250" s="10"/>
      <c r="AB250" s="68"/>
      <c r="AC250" s="68"/>
      <c r="AD250" s="10" t="str">
        <f t="shared" ca="1" si="108"/>
        <v/>
      </c>
      <c r="AE250" s="10"/>
      <c r="AF250" s="10"/>
      <c r="AG250" s="10"/>
      <c r="AH250" s="10"/>
      <c r="AI250" s="10"/>
      <c r="AJ250" s="10"/>
      <c r="AK250" s="10"/>
      <c r="AL250" s="10"/>
      <c r="AM250" s="10"/>
      <c r="AN250" s="10"/>
      <c r="AO250" s="10"/>
      <c r="AP250" s="10"/>
      <c r="AQ250" s="10"/>
      <c r="AR250" s="10"/>
      <c r="AS250" s="24">
        <f t="shared" si="109"/>
        <v>0</v>
      </c>
      <c r="AT250" s="24">
        <f t="shared" si="110"/>
        <v>0</v>
      </c>
      <c r="AU250" s="10"/>
      <c r="AV250" s="60"/>
      <c r="AW250" s="10" t="str">
        <f t="shared" si="116"/>
        <v/>
      </c>
      <c r="AX250" s="10"/>
      <c r="AY250" s="10"/>
      <c r="AZ250" s="10"/>
      <c r="BA250" s="10"/>
      <c r="BB250" s="10"/>
      <c r="BC250" s="74" t="str">
        <f t="shared" si="115"/>
        <v/>
      </c>
      <c r="BD250" s="10"/>
      <c r="BE250" s="7"/>
      <c r="BF250" s="7"/>
      <c r="BG250" s="72" t="str">
        <f t="shared" si="113"/>
        <v>-</v>
      </c>
    </row>
    <row r="251" spans="1:59" ht="24.75" customHeight="1">
      <c r="A251" s="65"/>
      <c r="B251" s="10"/>
      <c r="C251" s="10"/>
      <c r="D251" s="10"/>
      <c r="E251" s="24"/>
      <c r="F251" s="10"/>
      <c r="G251" s="10"/>
      <c r="H251" s="10"/>
      <c r="I251" s="10"/>
      <c r="J251" s="10"/>
      <c r="K251" s="26"/>
      <c r="L251" s="10"/>
      <c r="M251" s="10"/>
      <c r="N251" s="10"/>
      <c r="O251" s="40"/>
      <c r="P251" s="67"/>
      <c r="Q251" s="10"/>
      <c r="R251" s="10"/>
      <c r="S251" s="10"/>
      <c r="T251" s="10"/>
      <c r="U251" s="10"/>
      <c r="V251" s="10"/>
      <c r="W251" s="10"/>
      <c r="X251" s="10"/>
      <c r="Y251" s="10"/>
      <c r="Z251" s="10"/>
      <c r="AA251" s="10"/>
      <c r="AB251" s="68"/>
      <c r="AC251" s="68"/>
      <c r="AD251" s="10" t="str">
        <f t="shared" ca="1" si="108"/>
        <v/>
      </c>
      <c r="AE251" s="10"/>
      <c r="AF251" s="10"/>
      <c r="AG251" s="10"/>
      <c r="AH251" s="10"/>
      <c r="AI251" s="10"/>
      <c r="AJ251" s="10"/>
      <c r="AK251" s="10"/>
      <c r="AL251" s="10"/>
      <c r="AM251" s="10"/>
      <c r="AN251" s="10"/>
      <c r="AO251" s="10"/>
      <c r="AP251" s="10"/>
      <c r="AQ251" s="10"/>
      <c r="AR251" s="10"/>
      <c r="AS251" s="24">
        <f t="shared" si="109"/>
        <v>0</v>
      </c>
      <c r="AT251" s="24">
        <f t="shared" si="110"/>
        <v>0</v>
      </c>
      <c r="AU251" s="10"/>
      <c r="AV251" s="60"/>
      <c r="AW251" s="10" t="str">
        <f t="shared" si="116"/>
        <v/>
      </c>
      <c r="AX251" s="10"/>
      <c r="AY251" s="10"/>
      <c r="AZ251" s="10"/>
      <c r="BA251" s="10"/>
      <c r="BB251" s="10"/>
      <c r="BC251" s="74" t="str">
        <f t="shared" si="115"/>
        <v/>
      </c>
      <c r="BD251" s="10"/>
      <c r="BE251" s="7"/>
      <c r="BF251" s="7"/>
      <c r="BG251" s="72" t="str">
        <f t="shared" si="113"/>
        <v>-</v>
      </c>
    </row>
    <row r="252" spans="1:59" ht="24.75" customHeight="1">
      <c r="A252" s="65"/>
      <c r="B252" s="10"/>
      <c r="C252" s="10"/>
      <c r="D252" s="10"/>
      <c r="E252" s="24"/>
      <c r="F252" s="10"/>
      <c r="G252" s="10"/>
      <c r="H252" s="10"/>
      <c r="I252" s="10"/>
      <c r="J252" s="10"/>
      <c r="K252" s="26"/>
      <c r="L252" s="10"/>
      <c r="M252" s="10"/>
      <c r="N252" s="10"/>
      <c r="O252" s="40"/>
      <c r="P252" s="67"/>
      <c r="Q252" s="10"/>
      <c r="R252" s="10"/>
      <c r="S252" s="10"/>
      <c r="T252" s="10"/>
      <c r="U252" s="10"/>
      <c r="V252" s="10"/>
      <c r="W252" s="10"/>
      <c r="X252" s="10"/>
      <c r="Y252" s="10"/>
      <c r="Z252" s="10"/>
      <c r="AA252" s="10"/>
      <c r="AB252" s="68"/>
      <c r="AC252" s="68"/>
      <c r="AD252" s="10" t="str">
        <f t="shared" ca="1" si="108"/>
        <v/>
      </c>
      <c r="AE252" s="10"/>
      <c r="AF252" s="10"/>
      <c r="AG252" s="10"/>
      <c r="AH252" s="10"/>
      <c r="AI252" s="10"/>
      <c r="AJ252" s="10"/>
      <c r="AK252" s="10"/>
      <c r="AL252" s="10"/>
      <c r="AM252" s="10"/>
      <c r="AN252" s="10"/>
      <c r="AO252" s="10"/>
      <c r="AP252" s="10"/>
      <c r="AQ252" s="10"/>
      <c r="AR252" s="10"/>
      <c r="AS252" s="24">
        <f t="shared" si="109"/>
        <v>0</v>
      </c>
      <c r="AT252" s="24">
        <f t="shared" si="110"/>
        <v>0</v>
      </c>
      <c r="AU252" s="10"/>
      <c r="AV252" s="60"/>
      <c r="AW252" s="10" t="str">
        <f t="shared" si="116"/>
        <v/>
      </c>
      <c r="AX252" s="10"/>
      <c r="AY252" s="10"/>
      <c r="AZ252" s="10"/>
      <c r="BA252" s="10"/>
      <c r="BB252" s="10"/>
      <c r="BC252" s="74" t="str">
        <f t="shared" si="115"/>
        <v/>
      </c>
      <c r="BD252" s="10"/>
      <c r="BE252" s="7"/>
      <c r="BF252" s="7"/>
      <c r="BG252" s="72" t="str">
        <f t="shared" si="113"/>
        <v>-</v>
      </c>
    </row>
    <row r="253" spans="1:59" ht="24.75" customHeight="1">
      <c r="A253" s="65"/>
      <c r="B253" s="10"/>
      <c r="C253" s="10"/>
      <c r="D253" s="10"/>
      <c r="E253" s="24"/>
      <c r="F253" s="10"/>
      <c r="G253" s="10"/>
      <c r="H253" s="10"/>
      <c r="I253" s="10"/>
      <c r="J253" s="10"/>
      <c r="K253" s="26"/>
      <c r="L253" s="10"/>
      <c r="M253" s="10"/>
      <c r="N253" s="10"/>
      <c r="O253" s="40"/>
      <c r="P253" s="67"/>
      <c r="Q253" s="10"/>
      <c r="R253" s="10"/>
      <c r="S253" s="10"/>
      <c r="T253" s="10"/>
      <c r="U253" s="10"/>
      <c r="V253" s="10"/>
      <c r="W253" s="10"/>
      <c r="X253" s="10"/>
      <c r="Y253" s="10"/>
      <c r="Z253" s="10"/>
      <c r="AA253" s="10"/>
      <c r="AB253" s="68"/>
      <c r="AC253" s="68"/>
      <c r="AD253" s="10" t="str">
        <f t="shared" ca="1" si="108"/>
        <v/>
      </c>
      <c r="AE253" s="10"/>
      <c r="AF253" s="10"/>
      <c r="AG253" s="10"/>
      <c r="AH253" s="10"/>
      <c r="AI253" s="10"/>
      <c r="AJ253" s="10"/>
      <c r="AK253" s="10"/>
      <c r="AL253" s="10"/>
      <c r="AM253" s="10"/>
      <c r="AN253" s="10"/>
      <c r="AO253" s="10"/>
      <c r="AP253" s="10"/>
      <c r="AQ253" s="10"/>
      <c r="AR253" s="10"/>
      <c r="AS253" s="24">
        <f t="shared" si="109"/>
        <v>0</v>
      </c>
      <c r="AT253" s="24">
        <f t="shared" si="110"/>
        <v>0</v>
      </c>
      <c r="AU253" s="10"/>
      <c r="AV253" s="60"/>
      <c r="AW253" s="10" t="str">
        <f t="shared" si="116"/>
        <v/>
      </c>
      <c r="AX253" s="10"/>
      <c r="AY253" s="10"/>
      <c r="AZ253" s="10"/>
      <c r="BA253" s="10"/>
      <c r="BB253" s="10"/>
      <c r="BC253" s="74" t="str">
        <f t="shared" si="115"/>
        <v/>
      </c>
      <c r="BD253" s="10"/>
      <c r="BE253" s="7"/>
      <c r="BF253" s="7"/>
      <c r="BG253" s="72" t="str">
        <f t="shared" si="113"/>
        <v>-</v>
      </c>
    </row>
    <row r="254" spans="1:59" ht="24.75" customHeight="1">
      <c r="A254" s="65"/>
      <c r="B254" s="10"/>
      <c r="C254" s="10"/>
      <c r="D254" s="10"/>
      <c r="E254" s="24"/>
      <c r="F254" s="10"/>
      <c r="G254" s="10"/>
      <c r="H254" s="10"/>
      <c r="I254" s="10"/>
      <c r="J254" s="10"/>
      <c r="K254" s="26"/>
      <c r="L254" s="10"/>
      <c r="M254" s="10"/>
      <c r="N254" s="10"/>
      <c r="O254" s="40"/>
      <c r="P254" s="67"/>
      <c r="Q254" s="10"/>
      <c r="R254" s="10"/>
      <c r="S254" s="10"/>
      <c r="T254" s="10"/>
      <c r="U254" s="10"/>
      <c r="V254" s="10"/>
      <c r="W254" s="10"/>
      <c r="X254" s="10"/>
      <c r="Y254" s="10"/>
      <c r="Z254" s="10"/>
      <c r="AA254" s="10"/>
      <c r="AB254" s="68"/>
      <c r="AC254" s="68"/>
      <c r="AD254" s="10" t="str">
        <f t="shared" ca="1" si="108"/>
        <v/>
      </c>
      <c r="AE254" s="10"/>
      <c r="AF254" s="10"/>
      <c r="AG254" s="10"/>
      <c r="AH254" s="10"/>
      <c r="AI254" s="10"/>
      <c r="AJ254" s="10"/>
      <c r="AK254" s="10"/>
      <c r="AL254" s="10"/>
      <c r="AM254" s="10"/>
      <c r="AN254" s="10"/>
      <c r="AO254" s="10"/>
      <c r="AP254" s="10"/>
      <c r="AQ254" s="10"/>
      <c r="AR254" s="10"/>
      <c r="AS254" s="24">
        <f t="shared" si="109"/>
        <v>0</v>
      </c>
      <c r="AT254" s="24">
        <f t="shared" si="110"/>
        <v>0</v>
      </c>
      <c r="AU254" s="10"/>
      <c r="AV254" s="60"/>
      <c r="AW254" s="10" t="str">
        <f t="shared" si="116"/>
        <v/>
      </c>
      <c r="AX254" s="10"/>
      <c r="AY254" s="10"/>
      <c r="AZ254" s="10"/>
      <c r="BA254" s="10"/>
      <c r="BB254" s="10"/>
      <c r="BC254" s="74" t="str">
        <f t="shared" si="115"/>
        <v/>
      </c>
      <c r="BD254" s="10"/>
      <c r="BE254" s="7"/>
      <c r="BF254" s="7"/>
      <c r="BG254" s="72" t="str">
        <f t="shared" si="113"/>
        <v>-</v>
      </c>
    </row>
    <row r="255" spans="1:59" ht="24.75" customHeight="1">
      <c r="A255" s="65"/>
      <c r="B255" s="10"/>
      <c r="C255" s="10"/>
      <c r="D255" s="10"/>
      <c r="E255" s="24"/>
      <c r="F255" s="10"/>
      <c r="G255" s="10"/>
      <c r="H255" s="10"/>
      <c r="I255" s="10"/>
      <c r="J255" s="10"/>
      <c r="K255" s="26"/>
      <c r="L255" s="10"/>
      <c r="M255" s="10"/>
      <c r="N255" s="10"/>
      <c r="O255" s="40"/>
      <c r="P255" s="67"/>
      <c r="Q255" s="10"/>
      <c r="R255" s="10"/>
      <c r="S255" s="10"/>
      <c r="T255" s="10"/>
      <c r="U255" s="10"/>
      <c r="V255" s="10"/>
      <c r="W255" s="10"/>
      <c r="X255" s="10"/>
      <c r="Y255" s="10"/>
      <c r="Z255" s="10"/>
      <c r="AA255" s="10"/>
      <c r="AB255" s="68"/>
      <c r="AC255" s="68"/>
      <c r="AD255" s="10" t="str">
        <f t="shared" ca="1" si="108"/>
        <v/>
      </c>
      <c r="AE255" s="10"/>
      <c r="AF255" s="10"/>
      <c r="AG255" s="10"/>
      <c r="AH255" s="10"/>
      <c r="AI255" s="10"/>
      <c r="AJ255" s="10"/>
      <c r="AK255" s="10"/>
      <c r="AL255" s="10"/>
      <c r="AM255" s="10"/>
      <c r="AN255" s="10"/>
      <c r="AO255" s="10"/>
      <c r="AP255" s="10"/>
      <c r="AQ255" s="10"/>
      <c r="AR255" s="10"/>
      <c r="AS255" s="24">
        <f t="shared" si="109"/>
        <v>0</v>
      </c>
      <c r="AT255" s="24">
        <f t="shared" si="110"/>
        <v>0</v>
      </c>
      <c r="AU255" s="10"/>
      <c r="AV255" s="60"/>
      <c r="AW255" s="10" t="str">
        <f t="shared" si="116"/>
        <v/>
      </c>
      <c r="AX255" s="10"/>
      <c r="AY255" s="10"/>
      <c r="AZ255" s="10"/>
      <c r="BA255" s="10"/>
      <c r="BB255" s="10"/>
      <c r="BC255" s="74" t="str">
        <f t="shared" si="115"/>
        <v/>
      </c>
      <c r="BD255" s="10"/>
      <c r="BE255" s="7"/>
      <c r="BF255" s="7"/>
      <c r="BG255" s="72" t="str">
        <f t="shared" si="113"/>
        <v>-</v>
      </c>
    </row>
    <row r="256" spans="1:59" ht="24.75" customHeight="1">
      <c r="A256" s="65"/>
      <c r="B256" s="10"/>
      <c r="C256" s="10"/>
      <c r="D256" s="10"/>
      <c r="E256" s="24"/>
      <c r="F256" s="10"/>
      <c r="G256" s="10"/>
      <c r="H256" s="10"/>
      <c r="I256" s="10"/>
      <c r="J256" s="10"/>
      <c r="K256" s="26"/>
      <c r="L256" s="10"/>
      <c r="M256" s="10"/>
      <c r="N256" s="10"/>
      <c r="O256" s="40"/>
      <c r="P256" s="67"/>
      <c r="Q256" s="10"/>
      <c r="R256" s="10"/>
      <c r="S256" s="10"/>
      <c r="T256" s="10"/>
      <c r="U256" s="10"/>
      <c r="V256" s="10"/>
      <c r="W256" s="10"/>
      <c r="X256" s="10"/>
      <c r="Y256" s="10"/>
      <c r="Z256" s="10"/>
      <c r="AA256" s="10"/>
      <c r="AB256" s="68"/>
      <c r="AC256" s="68"/>
      <c r="AD256" s="10" t="str">
        <f t="shared" ca="1" si="108"/>
        <v/>
      </c>
      <c r="AE256" s="10"/>
      <c r="AF256" s="10"/>
      <c r="AG256" s="10"/>
      <c r="AH256" s="10"/>
      <c r="AI256" s="10"/>
      <c r="AJ256" s="10"/>
      <c r="AK256" s="10"/>
      <c r="AL256" s="10"/>
      <c r="AM256" s="10"/>
      <c r="AN256" s="10"/>
      <c r="AO256" s="10"/>
      <c r="AP256" s="10"/>
      <c r="AQ256" s="10"/>
      <c r="AR256" s="10"/>
      <c r="AS256" s="24">
        <f t="shared" si="109"/>
        <v>0</v>
      </c>
      <c r="AT256" s="24">
        <f t="shared" si="110"/>
        <v>0</v>
      </c>
      <c r="AU256" s="10"/>
      <c r="AV256" s="60"/>
      <c r="AW256" s="10" t="str">
        <f t="shared" si="116"/>
        <v/>
      </c>
      <c r="AX256" s="10"/>
      <c r="AY256" s="10"/>
      <c r="AZ256" s="10"/>
      <c r="BA256" s="10"/>
      <c r="BB256" s="10"/>
      <c r="BC256" s="74" t="str">
        <f t="shared" si="115"/>
        <v/>
      </c>
      <c r="BD256" s="10"/>
      <c r="BE256" s="7"/>
      <c r="BF256" s="7"/>
      <c r="BG256" s="72" t="str">
        <f t="shared" si="113"/>
        <v>-</v>
      </c>
    </row>
    <row r="257" spans="1:59" ht="24.75" customHeight="1">
      <c r="A257" s="65"/>
      <c r="B257" s="10"/>
      <c r="C257" s="10"/>
      <c r="D257" s="10"/>
      <c r="E257" s="24"/>
      <c r="F257" s="10"/>
      <c r="G257" s="10"/>
      <c r="H257" s="10"/>
      <c r="I257" s="10"/>
      <c r="J257" s="10"/>
      <c r="K257" s="26"/>
      <c r="L257" s="10"/>
      <c r="M257" s="10"/>
      <c r="N257" s="10"/>
      <c r="O257" s="40"/>
      <c r="P257" s="67"/>
      <c r="Q257" s="10"/>
      <c r="R257" s="10"/>
      <c r="S257" s="10"/>
      <c r="T257" s="10"/>
      <c r="U257" s="10"/>
      <c r="V257" s="10"/>
      <c r="W257" s="10"/>
      <c r="X257" s="10"/>
      <c r="Y257" s="10"/>
      <c r="Z257" s="10"/>
      <c r="AA257" s="10"/>
      <c r="AB257" s="68"/>
      <c r="AC257" s="68"/>
      <c r="AD257" s="10" t="str">
        <f t="shared" ca="1" si="108"/>
        <v/>
      </c>
      <c r="AE257" s="10"/>
      <c r="AF257" s="10"/>
      <c r="AG257" s="10"/>
      <c r="AH257" s="10"/>
      <c r="AI257" s="10"/>
      <c r="AJ257" s="10"/>
      <c r="AK257" s="10"/>
      <c r="AL257" s="10"/>
      <c r="AM257" s="10"/>
      <c r="AN257" s="10"/>
      <c r="AO257" s="10"/>
      <c r="AP257" s="10"/>
      <c r="AQ257" s="10"/>
      <c r="AR257" s="10"/>
      <c r="AS257" s="24">
        <f t="shared" si="109"/>
        <v>0</v>
      </c>
      <c r="AT257" s="24">
        <f t="shared" si="110"/>
        <v>0</v>
      </c>
      <c r="AU257" s="10"/>
      <c r="AV257" s="60"/>
      <c r="AW257" s="10" t="str">
        <f t="shared" si="116"/>
        <v/>
      </c>
      <c r="AX257" s="10"/>
      <c r="AY257" s="10"/>
      <c r="AZ257" s="10"/>
      <c r="BA257" s="10"/>
      <c r="BB257" s="10"/>
      <c r="BC257" s="74" t="str">
        <f t="shared" si="115"/>
        <v/>
      </c>
      <c r="BD257" s="10"/>
      <c r="BE257" s="7"/>
      <c r="BF257" s="7"/>
      <c r="BG257" s="72" t="str">
        <f t="shared" si="113"/>
        <v>-</v>
      </c>
    </row>
    <row r="258" spans="1:59" ht="24.75" customHeight="1">
      <c r="A258" s="65"/>
      <c r="B258" s="10"/>
      <c r="C258" s="10"/>
      <c r="D258" s="10"/>
      <c r="E258" s="24"/>
      <c r="F258" s="10"/>
      <c r="G258" s="10"/>
      <c r="H258" s="10"/>
      <c r="I258" s="10"/>
      <c r="J258" s="10"/>
      <c r="K258" s="26"/>
      <c r="L258" s="10"/>
      <c r="M258" s="10"/>
      <c r="N258" s="10"/>
      <c r="O258" s="40"/>
      <c r="P258" s="67"/>
      <c r="Q258" s="10"/>
      <c r="R258" s="10"/>
      <c r="S258" s="10"/>
      <c r="T258" s="10"/>
      <c r="U258" s="10"/>
      <c r="V258" s="10"/>
      <c r="W258" s="10"/>
      <c r="X258" s="10"/>
      <c r="Y258" s="10"/>
      <c r="Z258" s="10"/>
      <c r="AA258" s="10"/>
      <c r="AB258" s="68"/>
      <c r="AC258" s="68"/>
      <c r="AD258" s="10" t="str">
        <f t="shared" ca="1" si="108"/>
        <v/>
      </c>
      <c r="AE258" s="10"/>
      <c r="AF258" s="10"/>
      <c r="AG258" s="10"/>
      <c r="AH258" s="10"/>
      <c r="AI258" s="10"/>
      <c r="AJ258" s="10"/>
      <c r="AK258" s="10"/>
      <c r="AL258" s="10"/>
      <c r="AM258" s="10"/>
      <c r="AN258" s="10"/>
      <c r="AO258" s="10"/>
      <c r="AP258" s="10"/>
      <c r="AQ258" s="10"/>
      <c r="AR258" s="10"/>
      <c r="AS258" s="24">
        <f t="shared" si="109"/>
        <v>0</v>
      </c>
      <c r="AT258" s="24">
        <f t="shared" si="110"/>
        <v>0</v>
      </c>
      <c r="AU258" s="10"/>
      <c r="AV258" s="60"/>
      <c r="AW258" s="10" t="str">
        <f t="shared" si="116"/>
        <v/>
      </c>
      <c r="AX258" s="10"/>
      <c r="AY258" s="10"/>
      <c r="AZ258" s="10"/>
      <c r="BA258" s="10"/>
      <c r="BB258" s="10"/>
      <c r="BC258" s="74" t="str">
        <f t="shared" si="115"/>
        <v/>
      </c>
      <c r="BD258" s="10"/>
      <c r="BE258" s="7"/>
      <c r="BF258" s="7"/>
      <c r="BG258" s="72" t="str">
        <f t="shared" si="113"/>
        <v>-</v>
      </c>
    </row>
    <row r="259" spans="1:59" ht="24.75" customHeight="1">
      <c r="A259" s="65"/>
      <c r="B259" s="10"/>
      <c r="C259" s="10"/>
      <c r="D259" s="10"/>
      <c r="E259" s="24"/>
      <c r="F259" s="10"/>
      <c r="G259" s="10"/>
      <c r="H259" s="10"/>
      <c r="I259" s="10"/>
      <c r="J259" s="10"/>
      <c r="K259" s="26"/>
      <c r="L259" s="10"/>
      <c r="M259" s="10"/>
      <c r="N259" s="10"/>
      <c r="O259" s="40"/>
      <c r="P259" s="67"/>
      <c r="Q259" s="10"/>
      <c r="R259" s="10"/>
      <c r="S259" s="10"/>
      <c r="T259" s="10"/>
      <c r="U259" s="10"/>
      <c r="V259" s="10"/>
      <c r="W259" s="10"/>
      <c r="X259" s="10"/>
      <c r="Y259" s="10"/>
      <c r="Z259" s="10"/>
      <c r="AA259" s="10"/>
      <c r="AB259" s="68"/>
      <c r="AC259" s="68"/>
      <c r="AD259" s="10" t="str">
        <f t="shared" ca="1" si="108"/>
        <v/>
      </c>
      <c r="AE259" s="10"/>
      <c r="AF259" s="10"/>
      <c r="AG259" s="10"/>
      <c r="AH259" s="10"/>
      <c r="AI259" s="10"/>
      <c r="AJ259" s="10"/>
      <c r="AK259" s="10"/>
      <c r="AL259" s="10"/>
      <c r="AM259" s="10"/>
      <c r="AN259" s="10"/>
      <c r="AO259" s="10"/>
      <c r="AP259" s="10"/>
      <c r="AQ259" s="10"/>
      <c r="AR259" s="10"/>
      <c r="AS259" s="24">
        <f t="shared" si="109"/>
        <v>0</v>
      </c>
      <c r="AT259" s="24">
        <f t="shared" si="110"/>
        <v>0</v>
      </c>
      <c r="AU259" s="10"/>
      <c r="AV259" s="60"/>
      <c r="AW259" s="10" t="str">
        <f t="shared" si="116"/>
        <v/>
      </c>
      <c r="AX259" s="10"/>
      <c r="AY259" s="10"/>
      <c r="AZ259" s="10"/>
      <c r="BA259" s="10"/>
      <c r="BB259" s="10"/>
      <c r="BC259" s="74" t="str">
        <f t="shared" si="115"/>
        <v/>
      </c>
      <c r="BD259" s="10"/>
      <c r="BE259" s="7"/>
      <c r="BF259" s="7"/>
      <c r="BG259" s="72" t="str">
        <f t="shared" si="113"/>
        <v>-</v>
      </c>
    </row>
    <row r="260" spans="1:59" ht="24.75" customHeight="1">
      <c r="A260" s="65"/>
      <c r="B260" s="10"/>
      <c r="C260" s="10"/>
      <c r="D260" s="10"/>
      <c r="E260" s="24"/>
      <c r="F260" s="10"/>
      <c r="G260" s="10"/>
      <c r="H260" s="10"/>
      <c r="I260" s="10"/>
      <c r="J260" s="10"/>
      <c r="K260" s="26"/>
      <c r="L260" s="10"/>
      <c r="M260" s="10"/>
      <c r="N260" s="10"/>
      <c r="O260" s="40"/>
      <c r="P260" s="67"/>
      <c r="Q260" s="10"/>
      <c r="R260" s="10"/>
      <c r="S260" s="10"/>
      <c r="T260" s="10"/>
      <c r="U260" s="10"/>
      <c r="V260" s="10"/>
      <c r="W260" s="10"/>
      <c r="X260" s="10"/>
      <c r="Y260" s="10"/>
      <c r="Z260" s="10"/>
      <c r="AA260" s="10"/>
      <c r="AB260" s="68"/>
      <c r="AC260" s="68"/>
      <c r="AD260" s="10" t="str">
        <f t="shared" ca="1" si="108"/>
        <v/>
      </c>
      <c r="AE260" s="10"/>
      <c r="AF260" s="10"/>
      <c r="AG260" s="10"/>
      <c r="AH260" s="10"/>
      <c r="AI260" s="10"/>
      <c r="AJ260" s="10"/>
      <c r="AK260" s="10"/>
      <c r="AL260" s="10"/>
      <c r="AM260" s="10"/>
      <c r="AN260" s="10"/>
      <c r="AO260" s="10"/>
      <c r="AP260" s="10"/>
      <c r="AQ260" s="10"/>
      <c r="AR260" s="10"/>
      <c r="AS260" s="24">
        <f t="shared" si="109"/>
        <v>0</v>
      </c>
      <c r="AT260" s="24">
        <f t="shared" si="110"/>
        <v>0</v>
      </c>
      <c r="AU260" s="10"/>
      <c r="AV260" s="60"/>
      <c r="AW260" s="10" t="str">
        <f t="shared" si="116"/>
        <v/>
      </c>
      <c r="AX260" s="10"/>
      <c r="AY260" s="10"/>
      <c r="AZ260" s="10"/>
      <c r="BA260" s="10"/>
      <c r="BB260" s="10"/>
      <c r="BC260" s="74" t="str">
        <f t="shared" si="115"/>
        <v/>
      </c>
      <c r="BD260" s="10"/>
      <c r="BE260" s="7"/>
      <c r="BF260" s="7"/>
      <c r="BG260" s="72" t="str">
        <f t="shared" si="113"/>
        <v>-</v>
      </c>
    </row>
    <row r="261" spans="1:59" ht="24.75" customHeight="1">
      <c r="A261" s="65"/>
      <c r="B261" s="10"/>
      <c r="C261" s="10"/>
      <c r="D261" s="10"/>
      <c r="E261" s="24"/>
      <c r="F261" s="10"/>
      <c r="G261" s="10"/>
      <c r="H261" s="10"/>
      <c r="I261" s="10"/>
      <c r="J261" s="10"/>
      <c r="K261" s="26"/>
      <c r="L261" s="10"/>
      <c r="M261" s="10"/>
      <c r="N261" s="10"/>
      <c r="O261" s="40"/>
      <c r="P261" s="67"/>
      <c r="Q261" s="10"/>
      <c r="R261" s="10"/>
      <c r="S261" s="10"/>
      <c r="T261" s="10"/>
      <c r="U261" s="10"/>
      <c r="V261" s="10"/>
      <c r="W261" s="10"/>
      <c r="X261" s="10"/>
      <c r="Y261" s="10"/>
      <c r="Z261" s="10"/>
      <c r="AA261" s="10"/>
      <c r="AB261" s="68"/>
      <c r="AC261" s="68"/>
      <c r="AD261" s="10" t="str">
        <f t="shared" ca="1" si="108"/>
        <v/>
      </c>
      <c r="AE261" s="10"/>
      <c r="AF261" s="10"/>
      <c r="AG261" s="10"/>
      <c r="AH261" s="10"/>
      <c r="AI261" s="10"/>
      <c r="AJ261" s="10"/>
      <c r="AK261" s="10"/>
      <c r="AL261" s="10"/>
      <c r="AM261" s="10"/>
      <c r="AN261" s="10"/>
      <c r="AO261" s="10"/>
      <c r="AP261" s="10"/>
      <c r="AQ261" s="10"/>
      <c r="AR261" s="10"/>
      <c r="AS261" s="24">
        <f t="shared" si="109"/>
        <v>0</v>
      </c>
      <c r="AT261" s="24">
        <f t="shared" si="110"/>
        <v>0</v>
      </c>
      <c r="AU261" s="10"/>
      <c r="AV261" s="60"/>
      <c r="AW261" s="10" t="str">
        <f t="shared" si="116"/>
        <v/>
      </c>
      <c r="AX261" s="10"/>
      <c r="AY261" s="10"/>
      <c r="AZ261" s="10"/>
      <c r="BA261" s="10"/>
      <c r="BB261" s="10"/>
      <c r="BC261" s="74" t="str">
        <f t="shared" si="115"/>
        <v/>
      </c>
      <c r="BD261" s="10"/>
      <c r="BE261" s="7"/>
      <c r="BF261" s="7"/>
      <c r="BG261" s="72" t="str">
        <f t="shared" si="113"/>
        <v>-</v>
      </c>
    </row>
    <row r="262" spans="1:59" ht="24.75" customHeight="1">
      <c r="A262" s="65"/>
      <c r="B262" s="10"/>
      <c r="C262" s="10"/>
      <c r="D262" s="10"/>
      <c r="E262" s="24"/>
      <c r="F262" s="10"/>
      <c r="G262" s="10"/>
      <c r="H262" s="10"/>
      <c r="I262" s="10"/>
      <c r="J262" s="10"/>
      <c r="K262" s="26"/>
      <c r="L262" s="10"/>
      <c r="M262" s="10"/>
      <c r="N262" s="10"/>
      <c r="O262" s="40"/>
      <c r="P262" s="67"/>
      <c r="Q262" s="10"/>
      <c r="R262" s="10"/>
      <c r="S262" s="10"/>
      <c r="T262" s="10"/>
      <c r="U262" s="10"/>
      <c r="V262" s="10"/>
      <c r="W262" s="10"/>
      <c r="X262" s="10"/>
      <c r="Y262" s="10"/>
      <c r="Z262" s="10"/>
      <c r="AA262" s="10"/>
      <c r="AB262" s="68"/>
      <c r="AC262" s="68"/>
      <c r="AD262" s="10" t="str">
        <f t="shared" ca="1" si="108"/>
        <v/>
      </c>
      <c r="AE262" s="10"/>
      <c r="AF262" s="10"/>
      <c r="AG262" s="10"/>
      <c r="AH262" s="10"/>
      <c r="AI262" s="10"/>
      <c r="AJ262" s="10"/>
      <c r="AK262" s="10"/>
      <c r="AL262" s="10"/>
      <c r="AM262" s="10"/>
      <c r="AN262" s="10"/>
      <c r="AO262" s="10"/>
      <c r="AP262" s="10"/>
      <c r="AQ262" s="10"/>
      <c r="AR262" s="10"/>
      <c r="AS262" s="24">
        <f t="shared" si="109"/>
        <v>0</v>
      </c>
      <c r="AT262" s="24">
        <f t="shared" si="110"/>
        <v>0</v>
      </c>
      <c r="AU262" s="10"/>
      <c r="AV262" s="60"/>
      <c r="AW262" s="10" t="str">
        <f t="shared" si="116"/>
        <v/>
      </c>
      <c r="AX262" s="10"/>
      <c r="AY262" s="10"/>
      <c r="AZ262" s="10"/>
      <c r="BA262" s="10"/>
      <c r="BB262" s="10"/>
      <c r="BC262" s="74" t="str">
        <f t="shared" si="115"/>
        <v/>
      </c>
      <c r="BD262" s="10"/>
      <c r="BE262" s="7"/>
      <c r="BF262" s="7"/>
      <c r="BG262" s="72" t="str">
        <f t="shared" si="113"/>
        <v>-</v>
      </c>
    </row>
    <row r="263" spans="1:59" ht="24.75" customHeight="1">
      <c r="A263" s="65"/>
      <c r="B263" s="10"/>
      <c r="C263" s="10"/>
      <c r="D263" s="10"/>
      <c r="E263" s="24"/>
      <c r="F263" s="10"/>
      <c r="G263" s="10"/>
      <c r="H263" s="10"/>
      <c r="I263" s="10"/>
      <c r="J263" s="10"/>
      <c r="K263" s="26"/>
      <c r="L263" s="10"/>
      <c r="M263" s="10"/>
      <c r="N263" s="10"/>
      <c r="O263" s="40"/>
      <c r="P263" s="67"/>
      <c r="Q263" s="10"/>
      <c r="R263" s="10"/>
      <c r="S263" s="10"/>
      <c r="T263" s="10"/>
      <c r="U263" s="10"/>
      <c r="V263" s="10"/>
      <c r="W263" s="10"/>
      <c r="X263" s="10"/>
      <c r="Y263" s="10"/>
      <c r="Z263" s="10"/>
      <c r="AA263" s="10"/>
      <c r="AB263" s="68"/>
      <c r="AC263" s="68"/>
      <c r="AD263" s="10" t="str">
        <f t="shared" ca="1" si="108"/>
        <v/>
      </c>
      <c r="AE263" s="10"/>
      <c r="AF263" s="10"/>
      <c r="AG263" s="10"/>
      <c r="AH263" s="10"/>
      <c r="AI263" s="10"/>
      <c r="AJ263" s="10"/>
      <c r="AK263" s="10"/>
      <c r="AL263" s="10"/>
      <c r="AM263" s="10"/>
      <c r="AN263" s="10"/>
      <c r="AO263" s="10"/>
      <c r="AP263" s="10"/>
      <c r="AQ263" s="10"/>
      <c r="AR263" s="10"/>
      <c r="AS263" s="24">
        <f t="shared" si="109"/>
        <v>0</v>
      </c>
      <c r="AT263" s="24">
        <f t="shared" si="110"/>
        <v>0</v>
      </c>
      <c r="AU263" s="10"/>
      <c r="AV263" s="60"/>
      <c r="AW263" s="10" t="str">
        <f t="shared" si="116"/>
        <v/>
      </c>
      <c r="AX263" s="10"/>
      <c r="AY263" s="10"/>
      <c r="AZ263" s="10"/>
      <c r="BA263" s="10"/>
      <c r="BB263" s="10"/>
      <c r="BC263" s="74" t="str">
        <f t="shared" si="115"/>
        <v/>
      </c>
      <c r="BD263" s="10"/>
      <c r="BE263" s="7"/>
      <c r="BF263" s="7"/>
      <c r="BG263" s="72" t="str">
        <f t="shared" si="113"/>
        <v>-</v>
      </c>
    </row>
    <row r="264" spans="1:59" ht="24.75" customHeight="1">
      <c r="A264" s="65"/>
      <c r="B264" s="10"/>
      <c r="C264" s="10"/>
      <c r="D264" s="10"/>
      <c r="E264" s="24"/>
      <c r="F264" s="10"/>
      <c r="G264" s="10"/>
      <c r="H264" s="10"/>
      <c r="I264" s="10"/>
      <c r="J264" s="10"/>
      <c r="K264" s="26"/>
      <c r="L264" s="10"/>
      <c r="M264" s="10"/>
      <c r="N264" s="10"/>
      <c r="O264" s="40"/>
      <c r="P264" s="67"/>
      <c r="Q264" s="10"/>
      <c r="R264" s="10"/>
      <c r="S264" s="10"/>
      <c r="T264" s="10"/>
      <c r="U264" s="10"/>
      <c r="V264" s="10"/>
      <c r="W264" s="10"/>
      <c r="X264" s="10"/>
      <c r="Y264" s="10"/>
      <c r="Z264" s="10"/>
      <c r="AA264" s="10"/>
      <c r="AB264" s="68"/>
      <c r="AC264" s="68"/>
      <c r="AD264" s="10" t="str">
        <f t="shared" ca="1" si="108"/>
        <v/>
      </c>
      <c r="AE264" s="10"/>
      <c r="AF264" s="10"/>
      <c r="AG264" s="10"/>
      <c r="AH264" s="10"/>
      <c r="AI264" s="10"/>
      <c r="AJ264" s="10"/>
      <c r="AK264" s="10"/>
      <c r="AL264" s="10"/>
      <c r="AM264" s="10"/>
      <c r="AN264" s="10"/>
      <c r="AO264" s="10"/>
      <c r="AP264" s="10"/>
      <c r="AQ264" s="10"/>
      <c r="AR264" s="10"/>
      <c r="AS264" s="24">
        <f t="shared" si="109"/>
        <v>0</v>
      </c>
      <c r="AT264" s="24">
        <f t="shared" si="110"/>
        <v>0</v>
      </c>
      <c r="AU264" s="10"/>
      <c r="AV264" s="60"/>
      <c r="AW264" s="10" t="str">
        <f t="shared" si="116"/>
        <v/>
      </c>
      <c r="AX264" s="10"/>
      <c r="AY264" s="10"/>
      <c r="AZ264" s="10"/>
      <c r="BA264" s="10"/>
      <c r="BB264" s="10"/>
      <c r="BC264" s="74" t="str">
        <f t="shared" si="115"/>
        <v/>
      </c>
      <c r="BD264" s="10"/>
      <c r="BE264" s="7"/>
      <c r="BF264" s="7"/>
      <c r="BG264" s="72" t="str">
        <f t="shared" si="113"/>
        <v>-</v>
      </c>
    </row>
    <row r="265" spans="1:59" ht="24.75" customHeight="1">
      <c r="A265" s="65"/>
      <c r="B265" s="10"/>
      <c r="C265" s="10"/>
      <c r="D265" s="10"/>
      <c r="E265" s="24"/>
      <c r="F265" s="10"/>
      <c r="G265" s="10"/>
      <c r="H265" s="10"/>
      <c r="I265" s="10"/>
      <c r="J265" s="10"/>
      <c r="K265" s="26"/>
      <c r="L265" s="10"/>
      <c r="M265" s="10"/>
      <c r="N265" s="10"/>
      <c r="O265" s="40"/>
      <c r="P265" s="67"/>
      <c r="Q265" s="10"/>
      <c r="R265" s="10"/>
      <c r="S265" s="10"/>
      <c r="T265" s="10"/>
      <c r="U265" s="10"/>
      <c r="V265" s="10"/>
      <c r="W265" s="10"/>
      <c r="X265" s="10"/>
      <c r="Y265" s="10"/>
      <c r="Z265" s="10"/>
      <c r="AA265" s="10"/>
      <c r="AB265" s="68"/>
      <c r="AC265" s="68"/>
      <c r="AD265" s="10" t="str">
        <f t="shared" ca="1" si="108"/>
        <v/>
      </c>
      <c r="AE265" s="10"/>
      <c r="AF265" s="10"/>
      <c r="AG265" s="10"/>
      <c r="AH265" s="10"/>
      <c r="AI265" s="10"/>
      <c r="AJ265" s="10"/>
      <c r="AK265" s="10"/>
      <c r="AL265" s="10"/>
      <c r="AM265" s="10"/>
      <c r="AN265" s="10"/>
      <c r="AO265" s="10"/>
      <c r="AP265" s="10"/>
      <c r="AQ265" s="10"/>
      <c r="AR265" s="10"/>
      <c r="AS265" s="24">
        <f t="shared" si="109"/>
        <v>0</v>
      </c>
      <c r="AT265" s="24">
        <f t="shared" si="110"/>
        <v>0</v>
      </c>
      <c r="AU265" s="10"/>
      <c r="AV265" s="60"/>
      <c r="AW265" s="10" t="str">
        <f t="shared" si="116"/>
        <v/>
      </c>
      <c r="AX265" s="10"/>
      <c r="AY265" s="10"/>
      <c r="AZ265" s="10"/>
      <c r="BA265" s="10"/>
      <c r="BB265" s="10"/>
      <c r="BC265" s="74" t="str">
        <f t="shared" si="115"/>
        <v/>
      </c>
      <c r="BD265" s="10"/>
      <c r="BE265" s="7"/>
      <c r="BF265" s="7"/>
      <c r="BG265" s="72" t="str">
        <f t="shared" si="113"/>
        <v>-</v>
      </c>
    </row>
    <row r="266" spans="1:59" ht="24.75" customHeight="1">
      <c r="A266" s="65"/>
      <c r="B266" s="10"/>
      <c r="C266" s="10"/>
      <c r="D266" s="10"/>
      <c r="E266" s="24"/>
      <c r="F266" s="10"/>
      <c r="G266" s="10"/>
      <c r="H266" s="10"/>
      <c r="I266" s="10"/>
      <c r="J266" s="10"/>
      <c r="K266" s="26"/>
      <c r="L266" s="10"/>
      <c r="M266" s="10"/>
      <c r="N266" s="10"/>
      <c r="O266" s="40"/>
      <c r="P266" s="67"/>
      <c r="Q266" s="10"/>
      <c r="R266" s="10"/>
      <c r="S266" s="10"/>
      <c r="T266" s="10"/>
      <c r="U266" s="10"/>
      <c r="V266" s="10"/>
      <c r="W266" s="10"/>
      <c r="X266" s="10"/>
      <c r="Y266" s="10"/>
      <c r="Z266" s="10"/>
      <c r="AA266" s="10"/>
      <c r="AB266" s="68"/>
      <c r="AC266" s="68"/>
      <c r="AD266" s="10" t="str">
        <f t="shared" ca="1" si="108"/>
        <v/>
      </c>
      <c r="AE266" s="10"/>
      <c r="AF266" s="10"/>
      <c r="AG266" s="10"/>
      <c r="AH266" s="10"/>
      <c r="AI266" s="10"/>
      <c r="AJ266" s="10"/>
      <c r="AK266" s="10"/>
      <c r="AL266" s="10"/>
      <c r="AM266" s="10"/>
      <c r="AN266" s="10"/>
      <c r="AO266" s="10"/>
      <c r="AP266" s="10"/>
      <c r="AQ266" s="10"/>
      <c r="AR266" s="10"/>
      <c r="AS266" s="24">
        <f t="shared" si="109"/>
        <v>0</v>
      </c>
      <c r="AT266" s="24">
        <f t="shared" si="110"/>
        <v>0</v>
      </c>
      <c r="AU266" s="10"/>
      <c r="AV266" s="60"/>
      <c r="AW266" s="10" t="str">
        <f t="shared" si="116"/>
        <v/>
      </c>
      <c r="AX266" s="10"/>
      <c r="AY266" s="10"/>
      <c r="AZ266" s="10"/>
      <c r="BA266" s="10"/>
      <c r="BB266" s="10"/>
      <c r="BC266" s="74" t="str">
        <f t="shared" si="115"/>
        <v/>
      </c>
      <c r="BD266" s="10"/>
      <c r="BE266" s="7"/>
      <c r="BF266" s="7"/>
      <c r="BG266" s="72" t="str">
        <f t="shared" si="113"/>
        <v>-</v>
      </c>
    </row>
    <row r="267" spans="1:59" ht="24.75" customHeight="1">
      <c r="A267" s="65"/>
      <c r="B267" s="10"/>
      <c r="C267" s="10"/>
      <c r="D267" s="10"/>
      <c r="E267" s="24"/>
      <c r="F267" s="10"/>
      <c r="G267" s="10"/>
      <c r="H267" s="10"/>
      <c r="I267" s="10"/>
      <c r="J267" s="10"/>
      <c r="K267" s="26"/>
      <c r="L267" s="10"/>
      <c r="M267" s="10"/>
      <c r="N267" s="10"/>
      <c r="O267" s="40"/>
      <c r="P267" s="67"/>
      <c r="Q267" s="10"/>
      <c r="R267" s="10"/>
      <c r="S267" s="10"/>
      <c r="T267" s="10"/>
      <c r="U267" s="10"/>
      <c r="V267" s="10"/>
      <c r="W267" s="10"/>
      <c r="X267" s="10"/>
      <c r="Y267" s="10"/>
      <c r="Z267" s="10"/>
      <c r="AA267" s="10"/>
      <c r="AB267" s="68"/>
      <c r="AC267" s="68"/>
      <c r="AD267" s="10" t="str">
        <f t="shared" ca="1" si="108"/>
        <v/>
      </c>
      <c r="AE267" s="10"/>
      <c r="AF267" s="10"/>
      <c r="AG267" s="10"/>
      <c r="AH267" s="10"/>
      <c r="AI267" s="10"/>
      <c r="AJ267" s="10"/>
      <c r="AK267" s="10"/>
      <c r="AL267" s="10"/>
      <c r="AM267" s="10"/>
      <c r="AN267" s="10"/>
      <c r="AO267" s="10"/>
      <c r="AP267" s="10"/>
      <c r="AQ267" s="10"/>
      <c r="AR267" s="10"/>
      <c r="AS267" s="24">
        <f t="shared" si="109"/>
        <v>0</v>
      </c>
      <c r="AT267" s="24">
        <f t="shared" si="110"/>
        <v>0</v>
      </c>
      <c r="AU267" s="10"/>
      <c r="AV267" s="60"/>
      <c r="AW267" s="10" t="str">
        <f t="shared" si="116"/>
        <v/>
      </c>
      <c r="AX267" s="10"/>
      <c r="AY267" s="10"/>
      <c r="AZ267" s="10"/>
      <c r="BA267" s="10"/>
      <c r="BB267" s="10"/>
      <c r="BC267" s="74" t="str">
        <f t="shared" si="115"/>
        <v/>
      </c>
      <c r="BD267" s="10"/>
      <c r="BE267" s="7"/>
      <c r="BF267" s="7"/>
      <c r="BG267" s="72" t="str">
        <f t="shared" si="113"/>
        <v>-</v>
      </c>
    </row>
    <row r="268" spans="1:59" ht="24.75" customHeight="1">
      <c r="A268" s="65"/>
      <c r="B268" s="10"/>
      <c r="C268" s="10"/>
      <c r="D268" s="10"/>
      <c r="E268" s="24"/>
      <c r="F268" s="10"/>
      <c r="G268" s="10"/>
      <c r="H268" s="10"/>
      <c r="I268" s="10"/>
      <c r="J268" s="10"/>
      <c r="K268" s="26"/>
      <c r="L268" s="10"/>
      <c r="M268" s="10"/>
      <c r="N268" s="10"/>
      <c r="O268" s="40"/>
      <c r="P268" s="67"/>
      <c r="Q268" s="10"/>
      <c r="R268" s="10"/>
      <c r="S268" s="10"/>
      <c r="T268" s="10"/>
      <c r="U268" s="10"/>
      <c r="V268" s="10"/>
      <c r="W268" s="10"/>
      <c r="X268" s="10"/>
      <c r="Y268" s="10"/>
      <c r="Z268" s="10"/>
      <c r="AA268" s="10"/>
      <c r="AB268" s="68"/>
      <c r="AC268" s="68"/>
      <c r="AD268" s="10" t="str">
        <f t="shared" ca="1" si="108"/>
        <v/>
      </c>
      <c r="AE268" s="10"/>
      <c r="AF268" s="10"/>
      <c r="AG268" s="10"/>
      <c r="AH268" s="10"/>
      <c r="AI268" s="10"/>
      <c r="AJ268" s="10"/>
      <c r="AK268" s="10"/>
      <c r="AL268" s="10"/>
      <c r="AM268" s="10"/>
      <c r="AN268" s="10"/>
      <c r="AO268" s="10"/>
      <c r="AP268" s="10"/>
      <c r="AQ268" s="10"/>
      <c r="AR268" s="10"/>
      <c r="AS268" s="24">
        <f t="shared" si="109"/>
        <v>0</v>
      </c>
      <c r="AT268" s="24">
        <f t="shared" si="110"/>
        <v>0</v>
      </c>
      <c r="AU268" s="10"/>
      <c r="AV268" s="60"/>
      <c r="AW268" s="10" t="str">
        <f t="shared" si="116"/>
        <v/>
      </c>
      <c r="AX268" s="10"/>
      <c r="AY268" s="10"/>
      <c r="AZ268" s="10"/>
      <c r="BA268" s="10"/>
      <c r="BB268" s="10"/>
      <c r="BC268" s="74" t="str">
        <f t="shared" si="115"/>
        <v/>
      </c>
      <c r="BD268" s="10"/>
      <c r="BE268" s="7"/>
      <c r="BF268" s="7"/>
      <c r="BG268" s="72" t="str">
        <f t="shared" si="113"/>
        <v>-</v>
      </c>
    </row>
    <row r="269" spans="1:59" ht="24.75" customHeight="1">
      <c r="A269" s="65"/>
      <c r="B269" s="10"/>
      <c r="C269" s="10"/>
      <c r="D269" s="10"/>
      <c r="E269" s="24"/>
      <c r="F269" s="10"/>
      <c r="G269" s="10"/>
      <c r="H269" s="10"/>
      <c r="I269" s="10"/>
      <c r="J269" s="10"/>
      <c r="K269" s="26"/>
      <c r="L269" s="10"/>
      <c r="M269" s="10"/>
      <c r="N269" s="10"/>
      <c r="O269" s="40"/>
      <c r="P269" s="67"/>
      <c r="Q269" s="10"/>
      <c r="R269" s="10"/>
      <c r="S269" s="10"/>
      <c r="T269" s="10"/>
      <c r="U269" s="10"/>
      <c r="V269" s="10"/>
      <c r="W269" s="10"/>
      <c r="X269" s="10"/>
      <c r="Y269" s="10"/>
      <c r="Z269" s="10"/>
      <c r="AA269" s="10"/>
      <c r="AB269" s="68"/>
      <c r="AC269" s="68"/>
      <c r="AD269" s="10" t="str">
        <f t="shared" ca="1" si="108"/>
        <v/>
      </c>
      <c r="AE269" s="10"/>
      <c r="AF269" s="10"/>
      <c r="AG269" s="10"/>
      <c r="AH269" s="10"/>
      <c r="AI269" s="10"/>
      <c r="AJ269" s="10"/>
      <c r="AK269" s="10"/>
      <c r="AL269" s="10"/>
      <c r="AM269" s="10"/>
      <c r="AN269" s="10"/>
      <c r="AO269" s="10"/>
      <c r="AP269" s="10"/>
      <c r="AQ269" s="10"/>
      <c r="AR269" s="10"/>
      <c r="AS269" s="24">
        <f t="shared" si="109"/>
        <v>0</v>
      </c>
      <c r="AT269" s="24">
        <f t="shared" si="110"/>
        <v>0</v>
      </c>
      <c r="AU269" s="10"/>
      <c r="AV269" s="60"/>
      <c r="AW269" s="10" t="str">
        <f t="shared" si="116"/>
        <v/>
      </c>
      <c r="AX269" s="10"/>
      <c r="AY269" s="10"/>
      <c r="AZ269" s="10"/>
      <c r="BA269" s="10"/>
      <c r="BB269" s="10"/>
      <c r="BC269" s="74" t="str">
        <f t="shared" si="115"/>
        <v/>
      </c>
      <c r="BD269" s="10"/>
      <c r="BE269" s="7"/>
      <c r="BF269" s="7"/>
      <c r="BG269" s="72" t="str">
        <f t="shared" si="113"/>
        <v>-</v>
      </c>
    </row>
    <row r="270" spans="1:59" ht="24.75" customHeight="1">
      <c r="A270" s="65"/>
      <c r="B270" s="10"/>
      <c r="C270" s="10"/>
      <c r="D270" s="10"/>
      <c r="E270" s="24"/>
      <c r="F270" s="10"/>
      <c r="G270" s="10"/>
      <c r="H270" s="10"/>
      <c r="I270" s="10"/>
      <c r="J270" s="10"/>
      <c r="K270" s="26"/>
      <c r="L270" s="10"/>
      <c r="M270" s="10"/>
      <c r="N270" s="10"/>
      <c r="O270" s="40"/>
      <c r="P270" s="67"/>
      <c r="Q270" s="10"/>
      <c r="R270" s="10"/>
      <c r="S270" s="10"/>
      <c r="T270" s="10"/>
      <c r="U270" s="10"/>
      <c r="V270" s="10"/>
      <c r="W270" s="10"/>
      <c r="X270" s="10"/>
      <c r="Y270" s="10"/>
      <c r="Z270" s="10"/>
      <c r="AA270" s="10"/>
      <c r="AB270" s="68"/>
      <c r="AC270" s="68"/>
      <c r="AD270" s="10" t="str">
        <f t="shared" ca="1" si="108"/>
        <v/>
      </c>
      <c r="AE270" s="10"/>
      <c r="AF270" s="10"/>
      <c r="AG270" s="10"/>
      <c r="AH270" s="10"/>
      <c r="AI270" s="10"/>
      <c r="AJ270" s="10"/>
      <c r="AK270" s="10"/>
      <c r="AL270" s="10"/>
      <c r="AM270" s="10"/>
      <c r="AN270" s="10"/>
      <c r="AO270" s="10"/>
      <c r="AP270" s="10"/>
      <c r="AQ270" s="10"/>
      <c r="AR270" s="10"/>
      <c r="AS270" s="24">
        <f t="shared" si="109"/>
        <v>0</v>
      </c>
      <c r="AT270" s="24">
        <f t="shared" si="110"/>
        <v>0</v>
      </c>
      <c r="AU270" s="10"/>
      <c r="AV270" s="60"/>
      <c r="AW270" s="10" t="str">
        <f t="shared" si="116"/>
        <v/>
      </c>
      <c r="AX270" s="10"/>
      <c r="AY270" s="10"/>
      <c r="AZ270" s="10"/>
      <c r="BA270" s="10"/>
      <c r="BB270" s="10"/>
      <c r="BC270" s="74" t="str">
        <f t="shared" si="115"/>
        <v/>
      </c>
      <c r="BD270" s="10"/>
      <c r="BE270" s="7"/>
      <c r="BF270" s="7"/>
      <c r="BG270" s="72" t="str">
        <f t="shared" si="113"/>
        <v>-</v>
      </c>
    </row>
    <row r="271" spans="1:59" ht="24.75" customHeight="1">
      <c r="A271" s="65"/>
      <c r="B271" s="10"/>
      <c r="C271" s="10"/>
      <c r="D271" s="10"/>
      <c r="E271" s="24"/>
      <c r="F271" s="10"/>
      <c r="G271" s="10"/>
      <c r="H271" s="10"/>
      <c r="I271" s="10"/>
      <c r="J271" s="10"/>
      <c r="K271" s="26"/>
      <c r="L271" s="10"/>
      <c r="M271" s="10"/>
      <c r="N271" s="10"/>
      <c r="O271" s="40"/>
      <c r="P271" s="67"/>
      <c r="Q271" s="10"/>
      <c r="R271" s="10"/>
      <c r="S271" s="10"/>
      <c r="T271" s="10"/>
      <c r="U271" s="10"/>
      <c r="V271" s="10"/>
      <c r="W271" s="10"/>
      <c r="X271" s="10"/>
      <c r="Y271" s="10"/>
      <c r="Z271" s="10"/>
      <c r="AA271" s="10"/>
      <c r="AB271" s="68"/>
      <c r="AC271" s="68"/>
      <c r="AD271" s="10" t="str">
        <f t="shared" ca="1" si="108"/>
        <v/>
      </c>
      <c r="AE271" s="10"/>
      <c r="AF271" s="10"/>
      <c r="AG271" s="10"/>
      <c r="AH271" s="10"/>
      <c r="AI271" s="10"/>
      <c r="AJ271" s="10"/>
      <c r="AK271" s="10"/>
      <c r="AL271" s="10"/>
      <c r="AM271" s="10"/>
      <c r="AN271" s="10"/>
      <c r="AO271" s="10"/>
      <c r="AP271" s="10"/>
      <c r="AQ271" s="10"/>
      <c r="AR271" s="10"/>
      <c r="AS271" s="24">
        <f t="shared" si="109"/>
        <v>0</v>
      </c>
      <c r="AT271" s="24">
        <f t="shared" si="110"/>
        <v>0</v>
      </c>
      <c r="AU271" s="10"/>
      <c r="AV271" s="60"/>
      <c r="AW271" s="10" t="str">
        <f t="shared" si="116"/>
        <v/>
      </c>
      <c r="AX271" s="10"/>
      <c r="AY271" s="10"/>
      <c r="AZ271" s="10"/>
      <c r="BA271" s="10"/>
      <c r="BB271" s="10"/>
      <c r="BC271" s="74" t="str">
        <f t="shared" si="115"/>
        <v/>
      </c>
      <c r="BD271" s="10"/>
      <c r="BE271" s="7"/>
      <c r="BF271" s="7"/>
      <c r="BG271" s="72" t="str">
        <f t="shared" si="113"/>
        <v>-</v>
      </c>
    </row>
    <row r="272" spans="1:59" ht="24.75" customHeight="1">
      <c r="A272" s="65"/>
      <c r="B272" s="10"/>
      <c r="C272" s="10"/>
      <c r="D272" s="10"/>
      <c r="E272" s="24"/>
      <c r="F272" s="10"/>
      <c r="G272" s="10"/>
      <c r="H272" s="10"/>
      <c r="I272" s="10"/>
      <c r="J272" s="10"/>
      <c r="K272" s="26"/>
      <c r="L272" s="10"/>
      <c r="M272" s="10"/>
      <c r="N272" s="10"/>
      <c r="O272" s="40"/>
      <c r="P272" s="67"/>
      <c r="Q272" s="10"/>
      <c r="R272" s="10"/>
      <c r="S272" s="10"/>
      <c r="T272" s="10"/>
      <c r="U272" s="10"/>
      <c r="V272" s="10"/>
      <c r="W272" s="10"/>
      <c r="X272" s="10"/>
      <c r="Y272" s="10"/>
      <c r="Z272" s="10"/>
      <c r="AA272" s="10"/>
      <c r="AB272" s="68"/>
      <c r="AC272" s="68"/>
      <c r="AD272" s="10" t="str">
        <f t="shared" ca="1" si="108"/>
        <v/>
      </c>
      <c r="AE272" s="10"/>
      <c r="AF272" s="10"/>
      <c r="AG272" s="10"/>
      <c r="AH272" s="10"/>
      <c r="AI272" s="10"/>
      <c r="AJ272" s="10"/>
      <c r="AK272" s="10"/>
      <c r="AL272" s="10"/>
      <c r="AM272" s="10"/>
      <c r="AN272" s="10"/>
      <c r="AO272" s="10"/>
      <c r="AP272" s="10"/>
      <c r="AQ272" s="10"/>
      <c r="AR272" s="10"/>
      <c r="AS272" s="24">
        <f t="shared" si="109"/>
        <v>0</v>
      </c>
      <c r="AT272" s="24">
        <f t="shared" si="110"/>
        <v>0</v>
      </c>
      <c r="AU272" s="10"/>
      <c r="AV272" s="60"/>
      <c r="AW272" s="10" t="str">
        <f t="shared" si="116"/>
        <v/>
      </c>
      <c r="AX272" s="10"/>
      <c r="AY272" s="10"/>
      <c r="AZ272" s="10"/>
      <c r="BA272" s="10"/>
      <c r="BB272" s="10"/>
      <c r="BC272" s="74" t="str">
        <f t="shared" si="115"/>
        <v/>
      </c>
      <c r="BD272" s="10"/>
      <c r="BE272" s="7"/>
      <c r="BF272" s="7"/>
      <c r="BG272" s="72" t="str">
        <f t="shared" si="113"/>
        <v>-</v>
      </c>
    </row>
    <row r="273" spans="1:59" ht="24.75" customHeight="1">
      <c r="A273" s="65"/>
      <c r="B273" s="10"/>
      <c r="C273" s="10"/>
      <c r="D273" s="10"/>
      <c r="E273" s="24"/>
      <c r="F273" s="10"/>
      <c r="G273" s="10"/>
      <c r="H273" s="10"/>
      <c r="I273" s="10"/>
      <c r="J273" s="10"/>
      <c r="K273" s="26"/>
      <c r="L273" s="10"/>
      <c r="M273" s="10"/>
      <c r="N273" s="10"/>
      <c r="O273" s="40"/>
      <c r="P273" s="67"/>
      <c r="Q273" s="10"/>
      <c r="R273" s="10"/>
      <c r="S273" s="10"/>
      <c r="T273" s="10"/>
      <c r="U273" s="10"/>
      <c r="V273" s="10"/>
      <c r="W273" s="10"/>
      <c r="X273" s="10"/>
      <c r="Y273" s="10"/>
      <c r="Z273" s="10"/>
      <c r="AA273" s="10"/>
      <c r="AB273" s="68"/>
      <c r="AC273" s="68"/>
      <c r="AD273" s="10" t="str">
        <f t="shared" ca="1" si="108"/>
        <v/>
      </c>
      <c r="AE273" s="10"/>
      <c r="AF273" s="10"/>
      <c r="AG273" s="10"/>
      <c r="AH273" s="10"/>
      <c r="AI273" s="10"/>
      <c r="AJ273" s="10"/>
      <c r="AK273" s="10"/>
      <c r="AL273" s="10"/>
      <c r="AM273" s="10"/>
      <c r="AN273" s="10"/>
      <c r="AO273" s="10"/>
      <c r="AP273" s="10"/>
      <c r="AQ273" s="10"/>
      <c r="AR273" s="10"/>
      <c r="AS273" s="24">
        <f t="shared" si="109"/>
        <v>0</v>
      </c>
      <c r="AT273" s="24">
        <f t="shared" si="110"/>
        <v>0</v>
      </c>
      <c r="AU273" s="10"/>
      <c r="AV273" s="60"/>
      <c r="AW273" s="10" t="str">
        <f t="shared" si="116"/>
        <v/>
      </c>
      <c r="AX273" s="10"/>
      <c r="AY273" s="10"/>
      <c r="AZ273" s="10"/>
      <c r="BA273" s="10"/>
      <c r="BB273" s="10"/>
      <c r="BC273" s="74" t="str">
        <f t="shared" si="115"/>
        <v/>
      </c>
      <c r="BD273" s="10"/>
      <c r="BE273" s="7"/>
      <c r="BF273" s="7"/>
      <c r="BG273" s="72" t="str">
        <f t="shared" si="113"/>
        <v>-</v>
      </c>
    </row>
    <row r="274" spans="1:59" ht="24.75" customHeight="1">
      <c r="A274" s="65"/>
      <c r="B274" s="10"/>
      <c r="C274" s="10"/>
      <c r="D274" s="10"/>
      <c r="E274" s="24"/>
      <c r="F274" s="10"/>
      <c r="G274" s="10"/>
      <c r="H274" s="10"/>
      <c r="I274" s="10"/>
      <c r="J274" s="10"/>
      <c r="K274" s="26"/>
      <c r="L274" s="10"/>
      <c r="M274" s="10"/>
      <c r="N274" s="10"/>
      <c r="O274" s="40"/>
      <c r="P274" s="67"/>
      <c r="Q274" s="10"/>
      <c r="R274" s="10"/>
      <c r="S274" s="10"/>
      <c r="T274" s="10"/>
      <c r="U274" s="10"/>
      <c r="V274" s="10"/>
      <c r="W274" s="10"/>
      <c r="X274" s="10"/>
      <c r="Y274" s="10"/>
      <c r="Z274" s="10"/>
      <c r="AA274" s="10"/>
      <c r="AB274" s="68"/>
      <c r="AC274" s="68"/>
      <c r="AD274" s="10" t="str">
        <f t="shared" ca="1" si="108"/>
        <v/>
      </c>
      <c r="AE274" s="10"/>
      <c r="AF274" s="10"/>
      <c r="AG274" s="10"/>
      <c r="AH274" s="10"/>
      <c r="AI274" s="10"/>
      <c r="AJ274" s="10"/>
      <c r="AK274" s="10"/>
      <c r="AL274" s="10"/>
      <c r="AM274" s="10"/>
      <c r="AN274" s="10"/>
      <c r="AO274" s="10"/>
      <c r="AP274" s="10"/>
      <c r="AQ274" s="10"/>
      <c r="AR274" s="10"/>
      <c r="AS274" s="24">
        <f t="shared" si="109"/>
        <v>0</v>
      </c>
      <c r="AT274" s="24">
        <f t="shared" si="110"/>
        <v>0</v>
      </c>
      <c r="AU274" s="10"/>
      <c r="AV274" s="60"/>
      <c r="AW274" s="10" t="str">
        <f t="shared" si="116"/>
        <v/>
      </c>
      <c r="AX274" s="10"/>
      <c r="AY274" s="10"/>
      <c r="AZ274" s="10"/>
      <c r="BA274" s="10"/>
      <c r="BB274" s="10"/>
      <c r="BC274" s="74" t="str">
        <f t="shared" si="115"/>
        <v/>
      </c>
      <c r="BD274" s="10"/>
      <c r="BE274" s="7"/>
      <c r="BF274" s="7"/>
      <c r="BG274" s="72" t="str">
        <f t="shared" si="113"/>
        <v>-</v>
      </c>
    </row>
    <row r="275" spans="1:59" ht="24.75" customHeight="1">
      <c r="A275" s="65"/>
      <c r="B275" s="10"/>
      <c r="C275" s="10"/>
      <c r="D275" s="10"/>
      <c r="E275" s="24"/>
      <c r="F275" s="10"/>
      <c r="G275" s="10"/>
      <c r="H275" s="10"/>
      <c r="I275" s="10"/>
      <c r="J275" s="10"/>
      <c r="K275" s="26"/>
      <c r="L275" s="10"/>
      <c r="M275" s="10"/>
      <c r="N275" s="10"/>
      <c r="O275" s="40"/>
      <c r="P275" s="67"/>
      <c r="Q275" s="10"/>
      <c r="R275" s="10"/>
      <c r="S275" s="10"/>
      <c r="T275" s="10"/>
      <c r="U275" s="10"/>
      <c r="V275" s="10"/>
      <c r="W275" s="10"/>
      <c r="X275" s="10"/>
      <c r="Y275" s="10"/>
      <c r="Z275" s="10"/>
      <c r="AA275" s="10"/>
      <c r="AB275" s="68"/>
      <c r="AC275" s="68"/>
      <c r="AD275" s="10" t="str">
        <f t="shared" ca="1" si="108"/>
        <v/>
      </c>
      <c r="AE275" s="10"/>
      <c r="AF275" s="10"/>
      <c r="AG275" s="10"/>
      <c r="AH275" s="10"/>
      <c r="AI275" s="10"/>
      <c r="AJ275" s="10"/>
      <c r="AK275" s="10"/>
      <c r="AL275" s="10"/>
      <c r="AM275" s="10"/>
      <c r="AN275" s="10"/>
      <c r="AO275" s="10"/>
      <c r="AP275" s="10"/>
      <c r="AQ275" s="10"/>
      <c r="AR275" s="10"/>
      <c r="AS275" s="24">
        <f t="shared" si="109"/>
        <v>0</v>
      </c>
      <c r="AT275" s="24">
        <f t="shared" si="110"/>
        <v>0</v>
      </c>
      <c r="AU275" s="10"/>
      <c r="AV275" s="60"/>
      <c r="AW275" s="10" t="str">
        <f t="shared" si="116"/>
        <v/>
      </c>
      <c r="AX275" s="10"/>
      <c r="AY275" s="10"/>
      <c r="AZ275" s="10"/>
      <c r="BA275" s="10"/>
      <c r="BB275" s="10"/>
      <c r="BC275" s="74" t="str">
        <f t="shared" si="115"/>
        <v/>
      </c>
      <c r="BD275" s="10"/>
      <c r="BE275" s="7"/>
      <c r="BF275" s="7"/>
      <c r="BG275" s="72" t="str">
        <f t="shared" si="113"/>
        <v>-</v>
      </c>
    </row>
    <row r="276" spans="1:59" ht="24.75" customHeight="1">
      <c r="A276" s="65"/>
      <c r="B276" s="10"/>
      <c r="C276" s="10"/>
      <c r="D276" s="10"/>
      <c r="E276" s="24"/>
      <c r="F276" s="10"/>
      <c r="G276" s="10"/>
      <c r="H276" s="10"/>
      <c r="I276" s="10"/>
      <c r="J276" s="10"/>
      <c r="K276" s="26"/>
      <c r="L276" s="10"/>
      <c r="M276" s="10"/>
      <c r="N276" s="10"/>
      <c r="O276" s="40"/>
      <c r="P276" s="67"/>
      <c r="Q276" s="10"/>
      <c r="R276" s="10"/>
      <c r="S276" s="10"/>
      <c r="T276" s="10"/>
      <c r="U276" s="10"/>
      <c r="V276" s="10"/>
      <c r="W276" s="10"/>
      <c r="X276" s="10"/>
      <c r="Y276" s="10"/>
      <c r="Z276" s="10"/>
      <c r="AA276" s="10"/>
      <c r="AB276" s="68"/>
      <c r="AC276" s="68"/>
      <c r="AD276" s="10" t="str">
        <f t="shared" ca="1" si="108"/>
        <v/>
      </c>
      <c r="AE276" s="10"/>
      <c r="AF276" s="10"/>
      <c r="AG276" s="10"/>
      <c r="AH276" s="10"/>
      <c r="AI276" s="10"/>
      <c r="AJ276" s="10"/>
      <c r="AK276" s="10"/>
      <c r="AL276" s="10"/>
      <c r="AM276" s="10"/>
      <c r="AN276" s="10"/>
      <c r="AO276" s="10"/>
      <c r="AP276" s="10"/>
      <c r="AQ276" s="10"/>
      <c r="AR276" s="10"/>
      <c r="AS276" s="24">
        <f t="shared" si="109"/>
        <v>0</v>
      </c>
      <c r="AT276" s="24">
        <f t="shared" si="110"/>
        <v>0</v>
      </c>
      <c r="AU276" s="10"/>
      <c r="AV276" s="60"/>
      <c r="AW276" s="10" t="str">
        <f t="shared" si="116"/>
        <v/>
      </c>
      <c r="AX276" s="10"/>
      <c r="AY276" s="10"/>
      <c r="AZ276" s="10"/>
      <c r="BA276" s="10"/>
      <c r="BB276" s="10"/>
      <c r="BC276" s="74" t="str">
        <f t="shared" si="115"/>
        <v/>
      </c>
      <c r="BD276" s="10"/>
      <c r="BE276" s="7"/>
      <c r="BF276" s="7"/>
      <c r="BG276" s="72" t="str">
        <f t="shared" si="113"/>
        <v>-</v>
      </c>
    </row>
    <row r="277" spans="1:59" ht="24.75" customHeight="1">
      <c r="A277" s="65"/>
      <c r="B277" s="10"/>
      <c r="C277" s="10"/>
      <c r="D277" s="10"/>
      <c r="E277" s="24"/>
      <c r="F277" s="10"/>
      <c r="G277" s="10"/>
      <c r="H277" s="10"/>
      <c r="I277" s="10"/>
      <c r="J277" s="10"/>
      <c r="K277" s="26"/>
      <c r="L277" s="10"/>
      <c r="M277" s="10"/>
      <c r="N277" s="10"/>
      <c r="O277" s="40"/>
      <c r="P277" s="67"/>
      <c r="Q277" s="10"/>
      <c r="R277" s="10"/>
      <c r="S277" s="10"/>
      <c r="T277" s="10"/>
      <c r="U277" s="10"/>
      <c r="V277" s="10"/>
      <c r="W277" s="10"/>
      <c r="X277" s="10"/>
      <c r="Y277" s="10"/>
      <c r="Z277" s="10"/>
      <c r="AA277" s="10"/>
      <c r="AB277" s="68"/>
      <c r="AC277" s="68"/>
      <c r="AD277" s="10" t="str">
        <f t="shared" ca="1" si="108"/>
        <v/>
      </c>
      <c r="AE277" s="10"/>
      <c r="AF277" s="10"/>
      <c r="AG277" s="10"/>
      <c r="AH277" s="10"/>
      <c r="AI277" s="10"/>
      <c r="AJ277" s="10"/>
      <c r="AK277" s="10"/>
      <c r="AL277" s="10"/>
      <c r="AM277" s="10"/>
      <c r="AN277" s="10"/>
      <c r="AO277" s="10"/>
      <c r="AP277" s="10"/>
      <c r="AQ277" s="10"/>
      <c r="AR277" s="10"/>
      <c r="AS277" s="24">
        <f t="shared" si="109"/>
        <v>0</v>
      </c>
      <c r="AT277" s="24">
        <f t="shared" si="110"/>
        <v>0</v>
      </c>
      <c r="AU277" s="10"/>
      <c r="AV277" s="60"/>
      <c r="AW277" s="10" t="str">
        <f t="shared" si="116"/>
        <v/>
      </c>
      <c r="AX277" s="10"/>
      <c r="AY277" s="10"/>
      <c r="AZ277" s="10"/>
      <c r="BA277" s="10"/>
      <c r="BB277" s="10"/>
      <c r="BC277" s="74" t="str">
        <f t="shared" si="115"/>
        <v/>
      </c>
      <c r="BD277" s="10"/>
      <c r="BE277" s="7"/>
      <c r="BF277" s="7"/>
      <c r="BG277" s="72" t="str">
        <f t="shared" si="113"/>
        <v>-</v>
      </c>
    </row>
    <row r="278" spans="1:59" ht="24.75" customHeight="1">
      <c r="A278" s="65"/>
      <c r="B278" s="10"/>
      <c r="C278" s="10"/>
      <c r="D278" s="10"/>
      <c r="E278" s="24"/>
      <c r="F278" s="10"/>
      <c r="G278" s="10"/>
      <c r="H278" s="10"/>
      <c r="I278" s="10"/>
      <c r="J278" s="10"/>
      <c r="K278" s="26"/>
      <c r="L278" s="10"/>
      <c r="M278" s="10"/>
      <c r="N278" s="10"/>
      <c r="O278" s="40"/>
      <c r="P278" s="67"/>
      <c r="Q278" s="10"/>
      <c r="R278" s="10"/>
      <c r="S278" s="10"/>
      <c r="T278" s="10"/>
      <c r="U278" s="10"/>
      <c r="V278" s="10"/>
      <c r="W278" s="10"/>
      <c r="X278" s="10"/>
      <c r="Y278" s="10"/>
      <c r="Z278" s="10"/>
      <c r="AA278" s="10"/>
      <c r="AB278" s="68"/>
      <c r="AC278" s="68"/>
      <c r="AD278" s="10" t="str">
        <f t="shared" ca="1" si="108"/>
        <v/>
      </c>
      <c r="AE278" s="10"/>
      <c r="AF278" s="10"/>
      <c r="AG278" s="10"/>
      <c r="AH278" s="10"/>
      <c r="AI278" s="10"/>
      <c r="AJ278" s="10"/>
      <c r="AK278" s="10"/>
      <c r="AL278" s="10"/>
      <c r="AM278" s="10"/>
      <c r="AN278" s="10"/>
      <c r="AO278" s="10"/>
      <c r="AP278" s="10"/>
      <c r="AQ278" s="10"/>
      <c r="AR278" s="10"/>
      <c r="AS278" s="24">
        <f t="shared" si="109"/>
        <v>0</v>
      </c>
      <c r="AT278" s="24">
        <f t="shared" si="110"/>
        <v>0</v>
      </c>
      <c r="AU278" s="10"/>
      <c r="AV278" s="60"/>
      <c r="AW278" s="10" t="str">
        <f t="shared" si="116"/>
        <v/>
      </c>
      <c r="AX278" s="10"/>
      <c r="AY278" s="10"/>
      <c r="AZ278" s="10"/>
      <c r="BA278" s="10"/>
      <c r="BB278" s="10"/>
      <c r="BC278" s="74" t="str">
        <f t="shared" si="115"/>
        <v/>
      </c>
      <c r="BD278" s="10"/>
      <c r="BE278" s="7"/>
      <c r="BF278" s="7"/>
      <c r="BG278" s="72" t="str">
        <f t="shared" si="113"/>
        <v>-</v>
      </c>
    </row>
    <row r="279" spans="1:59" ht="24.75" customHeight="1">
      <c r="A279" s="65"/>
      <c r="B279" s="10"/>
      <c r="C279" s="10"/>
      <c r="D279" s="10"/>
      <c r="E279" s="24"/>
      <c r="F279" s="10"/>
      <c r="G279" s="10"/>
      <c r="H279" s="10"/>
      <c r="I279" s="10"/>
      <c r="J279" s="10"/>
      <c r="K279" s="26"/>
      <c r="L279" s="10"/>
      <c r="M279" s="10"/>
      <c r="N279" s="10"/>
      <c r="O279" s="40"/>
      <c r="P279" s="67"/>
      <c r="Q279" s="10"/>
      <c r="R279" s="10"/>
      <c r="S279" s="10"/>
      <c r="T279" s="10"/>
      <c r="U279" s="10"/>
      <c r="V279" s="10"/>
      <c r="W279" s="10"/>
      <c r="X279" s="10"/>
      <c r="Y279" s="10"/>
      <c r="Z279" s="10"/>
      <c r="AA279" s="10"/>
      <c r="AB279" s="68"/>
      <c r="AC279" s="68"/>
      <c r="AD279" s="10" t="str">
        <f t="shared" ca="1" si="108"/>
        <v/>
      </c>
      <c r="AE279" s="10"/>
      <c r="AF279" s="10"/>
      <c r="AG279" s="10"/>
      <c r="AH279" s="10"/>
      <c r="AI279" s="10"/>
      <c r="AJ279" s="10"/>
      <c r="AK279" s="10"/>
      <c r="AL279" s="10"/>
      <c r="AM279" s="10"/>
      <c r="AN279" s="10"/>
      <c r="AO279" s="10"/>
      <c r="AP279" s="10"/>
      <c r="AQ279" s="10"/>
      <c r="AR279" s="10"/>
      <c r="AS279" s="24">
        <f t="shared" si="109"/>
        <v>0</v>
      </c>
      <c r="AT279" s="24">
        <f t="shared" si="110"/>
        <v>0</v>
      </c>
      <c r="AU279" s="10"/>
      <c r="AV279" s="60"/>
      <c r="AW279" s="10" t="str">
        <f t="shared" si="116"/>
        <v/>
      </c>
      <c r="AX279" s="10"/>
      <c r="AY279" s="10"/>
      <c r="AZ279" s="10"/>
      <c r="BA279" s="10"/>
      <c r="BB279" s="10"/>
      <c r="BC279" s="74" t="str">
        <f t="shared" si="115"/>
        <v/>
      </c>
      <c r="BD279" s="10"/>
      <c r="BE279" s="7"/>
      <c r="BF279" s="7"/>
      <c r="BG279" s="72" t="str">
        <f t="shared" si="113"/>
        <v>-</v>
      </c>
    </row>
    <row r="280" spans="1:59" ht="24.75" customHeight="1">
      <c r="A280" s="65"/>
      <c r="B280" s="10"/>
      <c r="C280" s="10"/>
      <c r="D280" s="10"/>
      <c r="E280" s="24"/>
      <c r="F280" s="10"/>
      <c r="G280" s="10"/>
      <c r="H280" s="10"/>
      <c r="I280" s="10"/>
      <c r="J280" s="10"/>
      <c r="K280" s="26"/>
      <c r="L280" s="10"/>
      <c r="M280" s="10"/>
      <c r="N280" s="10"/>
      <c r="O280" s="40"/>
      <c r="P280" s="67"/>
      <c r="Q280" s="10"/>
      <c r="R280" s="10"/>
      <c r="S280" s="10"/>
      <c r="T280" s="10"/>
      <c r="U280" s="10"/>
      <c r="V280" s="10"/>
      <c r="W280" s="10"/>
      <c r="X280" s="10"/>
      <c r="Y280" s="10"/>
      <c r="Z280" s="10"/>
      <c r="AA280" s="10"/>
      <c r="AB280" s="68"/>
      <c r="AC280" s="68"/>
      <c r="AD280" s="10" t="str">
        <f t="shared" ca="1" si="108"/>
        <v/>
      </c>
      <c r="AE280" s="10"/>
      <c r="AF280" s="10"/>
      <c r="AG280" s="10"/>
      <c r="AH280" s="10"/>
      <c r="AI280" s="10"/>
      <c r="AJ280" s="10"/>
      <c r="AK280" s="10"/>
      <c r="AL280" s="10"/>
      <c r="AM280" s="10"/>
      <c r="AN280" s="10"/>
      <c r="AO280" s="10"/>
      <c r="AP280" s="10"/>
      <c r="AQ280" s="10"/>
      <c r="AR280" s="10"/>
      <c r="AS280" s="24">
        <f t="shared" si="109"/>
        <v>0</v>
      </c>
      <c r="AT280" s="24">
        <f t="shared" si="110"/>
        <v>0</v>
      </c>
      <c r="AU280" s="10"/>
      <c r="AV280" s="60"/>
      <c r="AW280" s="10" t="str">
        <f t="shared" si="116"/>
        <v/>
      </c>
      <c r="AX280" s="10"/>
      <c r="AY280" s="10"/>
      <c r="AZ280" s="10"/>
      <c r="BA280" s="10"/>
      <c r="BB280" s="10"/>
      <c r="BC280" s="74" t="str">
        <f t="shared" si="115"/>
        <v/>
      </c>
      <c r="BD280" s="10"/>
      <c r="BE280" s="7"/>
      <c r="BF280" s="7"/>
      <c r="BG280" s="72" t="str">
        <f t="shared" si="113"/>
        <v>-</v>
      </c>
    </row>
    <row r="281" spans="1:59" ht="24.75" customHeight="1">
      <c r="A281" s="65"/>
      <c r="B281" s="10"/>
      <c r="C281" s="10"/>
      <c r="D281" s="10"/>
      <c r="E281" s="24"/>
      <c r="F281" s="10"/>
      <c r="G281" s="10"/>
      <c r="H281" s="10"/>
      <c r="I281" s="10"/>
      <c r="J281" s="10"/>
      <c r="K281" s="26"/>
      <c r="L281" s="10"/>
      <c r="M281" s="10"/>
      <c r="N281" s="10"/>
      <c r="O281" s="40"/>
      <c r="P281" s="67"/>
      <c r="Q281" s="10"/>
      <c r="R281" s="10"/>
      <c r="S281" s="10"/>
      <c r="T281" s="10"/>
      <c r="U281" s="10"/>
      <c r="V281" s="10"/>
      <c r="W281" s="10"/>
      <c r="X281" s="10"/>
      <c r="Y281" s="10"/>
      <c r="Z281" s="10"/>
      <c r="AA281" s="10"/>
      <c r="AB281" s="68"/>
      <c r="AC281" s="68"/>
      <c r="AD281" s="10" t="str">
        <f t="shared" ca="1" si="108"/>
        <v/>
      </c>
      <c r="AE281" s="10"/>
      <c r="AF281" s="10"/>
      <c r="AG281" s="10"/>
      <c r="AH281" s="10"/>
      <c r="AI281" s="10"/>
      <c r="AJ281" s="10"/>
      <c r="AK281" s="10"/>
      <c r="AL281" s="10"/>
      <c r="AM281" s="10"/>
      <c r="AN281" s="10"/>
      <c r="AO281" s="10"/>
      <c r="AP281" s="10"/>
      <c r="AQ281" s="10"/>
      <c r="AR281" s="10"/>
      <c r="AS281" s="24">
        <f t="shared" si="109"/>
        <v>0</v>
      </c>
      <c r="AT281" s="24">
        <f t="shared" si="110"/>
        <v>0</v>
      </c>
      <c r="AU281" s="10"/>
      <c r="AV281" s="60"/>
      <c r="AW281" s="10" t="str">
        <f t="shared" si="116"/>
        <v/>
      </c>
      <c r="AX281" s="10"/>
      <c r="AY281" s="10"/>
      <c r="AZ281" s="10"/>
      <c r="BA281" s="10"/>
      <c r="BB281" s="10"/>
      <c r="BC281" s="74" t="str">
        <f t="shared" si="115"/>
        <v/>
      </c>
      <c r="BD281" s="10"/>
      <c r="BE281" s="7"/>
      <c r="BF281" s="7"/>
      <c r="BG281" s="72" t="str">
        <f t="shared" si="113"/>
        <v>-</v>
      </c>
    </row>
    <row r="282" spans="1:59" ht="24.75" customHeight="1">
      <c r="A282" s="65"/>
      <c r="B282" s="10"/>
      <c r="C282" s="10"/>
      <c r="D282" s="10"/>
      <c r="E282" s="24"/>
      <c r="F282" s="10"/>
      <c r="G282" s="10"/>
      <c r="H282" s="10"/>
      <c r="I282" s="10"/>
      <c r="J282" s="10"/>
      <c r="K282" s="26"/>
      <c r="L282" s="10"/>
      <c r="M282" s="10"/>
      <c r="N282" s="10"/>
      <c r="O282" s="40"/>
      <c r="P282" s="67"/>
      <c r="Q282" s="10"/>
      <c r="R282" s="10"/>
      <c r="S282" s="10"/>
      <c r="T282" s="10"/>
      <c r="U282" s="10"/>
      <c r="V282" s="10"/>
      <c r="W282" s="10"/>
      <c r="X282" s="10"/>
      <c r="Y282" s="10"/>
      <c r="Z282" s="10"/>
      <c r="AA282" s="10"/>
      <c r="AB282" s="68"/>
      <c r="AC282" s="68"/>
      <c r="AD282" s="10" t="str">
        <f t="shared" ca="1" si="108"/>
        <v/>
      </c>
      <c r="AE282" s="10"/>
      <c r="AF282" s="10" t="s">
        <v>17</v>
      </c>
      <c r="AG282" s="10"/>
      <c r="AH282" s="10"/>
      <c r="AI282" s="10"/>
      <c r="AJ282" s="10"/>
      <c r="AK282" s="10"/>
      <c r="AL282" s="10"/>
      <c r="AM282" s="10"/>
      <c r="AN282" s="10"/>
      <c r="AO282" s="10"/>
      <c r="AP282" s="10"/>
      <c r="AQ282" s="10"/>
      <c r="AR282" s="10"/>
      <c r="AS282" s="10"/>
      <c r="AT282" s="10"/>
      <c r="AU282" s="10"/>
      <c r="AV282" s="60"/>
      <c r="AW282" s="10" t="str">
        <f t="shared" si="116"/>
        <v/>
      </c>
      <c r="AX282" s="10"/>
      <c r="AY282" s="10"/>
      <c r="AZ282" s="10"/>
      <c r="BA282" s="10"/>
      <c r="BB282" s="10"/>
      <c r="BC282" s="74" t="str">
        <f t="shared" si="115"/>
        <v/>
      </c>
      <c r="BD282" s="10"/>
      <c r="BE282" s="7"/>
      <c r="BF282" s="7"/>
      <c r="BG282" s="72" t="str">
        <f t="shared" si="113"/>
        <v>-</v>
      </c>
    </row>
    <row r="283" spans="1:59" ht="24.75" customHeight="1">
      <c r="A283" s="65"/>
      <c r="B283" s="10"/>
      <c r="C283" s="10"/>
      <c r="D283" s="10"/>
      <c r="E283" s="24"/>
      <c r="F283" s="10"/>
      <c r="G283" s="10"/>
      <c r="H283" s="10"/>
      <c r="I283" s="10"/>
      <c r="J283" s="10"/>
      <c r="K283" s="26"/>
      <c r="L283" s="10"/>
      <c r="M283" s="10"/>
      <c r="N283" s="10"/>
      <c r="O283" s="40"/>
      <c r="P283" s="67"/>
      <c r="Q283" s="10"/>
      <c r="R283" s="10"/>
      <c r="S283" s="10"/>
      <c r="T283" s="10"/>
      <c r="U283" s="10"/>
      <c r="V283" s="10"/>
      <c r="W283" s="10"/>
      <c r="X283" s="10"/>
      <c r="Y283" s="10"/>
      <c r="Z283" s="10"/>
      <c r="AA283" s="10"/>
      <c r="AB283" s="68"/>
      <c r="AC283" s="68"/>
      <c r="AD283" s="10" t="str">
        <f t="shared" ca="1" si="108"/>
        <v/>
      </c>
      <c r="AE283" s="10"/>
      <c r="AF283" s="10"/>
      <c r="AG283" s="10"/>
      <c r="AH283" s="10"/>
      <c r="AI283" s="10"/>
      <c r="AJ283" s="10"/>
      <c r="AK283" s="10"/>
      <c r="AL283" s="10"/>
      <c r="AM283" s="10"/>
      <c r="AN283" s="10"/>
      <c r="AO283" s="10"/>
      <c r="AP283" s="10"/>
      <c r="AQ283" s="10"/>
      <c r="AR283" s="10"/>
      <c r="AS283" s="10"/>
      <c r="AT283" s="10"/>
      <c r="AU283" s="10"/>
      <c r="AV283" s="60"/>
      <c r="AW283" s="10" t="str">
        <f t="shared" ref="AW283:AW330" si="117">IF(AV283="","",NETWORKDAYS(AB283,AV283,BF283:BF333))</f>
        <v/>
      </c>
      <c r="AX283" s="10"/>
      <c r="AY283" s="10"/>
      <c r="AZ283" s="10"/>
      <c r="BA283" s="10"/>
      <c r="BB283" s="10"/>
      <c r="BC283" s="74" t="str">
        <f t="shared" ref="BC283:BC363" si="118">IF(BB283="","",(NETWORKDAYS(M283,BB283,BF283:BF340)))</f>
        <v/>
      </c>
      <c r="BD283" s="10"/>
      <c r="BE283" s="7"/>
      <c r="BF283" s="7"/>
      <c r="BG283" s="72" t="str">
        <f t="shared" si="113"/>
        <v>-</v>
      </c>
    </row>
    <row r="284" spans="1:59" ht="24.75" customHeight="1">
      <c r="A284" s="65"/>
      <c r="B284" s="10"/>
      <c r="C284" s="10"/>
      <c r="D284" s="10"/>
      <c r="E284" s="24"/>
      <c r="F284" s="10"/>
      <c r="G284" s="10"/>
      <c r="H284" s="10"/>
      <c r="I284" s="10"/>
      <c r="J284" s="10"/>
      <c r="K284" s="26"/>
      <c r="L284" s="10"/>
      <c r="M284" s="10"/>
      <c r="N284" s="10"/>
      <c r="O284" s="40"/>
      <c r="P284" s="67"/>
      <c r="Q284" s="10"/>
      <c r="R284" s="10"/>
      <c r="S284" s="10"/>
      <c r="T284" s="10"/>
      <c r="U284" s="10"/>
      <c r="V284" s="10"/>
      <c r="W284" s="10"/>
      <c r="X284" s="10"/>
      <c r="Y284" s="10"/>
      <c r="Z284" s="10"/>
      <c r="AA284" s="10"/>
      <c r="AB284" s="68"/>
      <c r="AC284" s="68"/>
      <c r="AD284" s="10" t="str">
        <f t="shared" ca="1" si="108"/>
        <v/>
      </c>
      <c r="AE284" s="10"/>
      <c r="AF284" s="10"/>
      <c r="AG284" s="10"/>
      <c r="AH284" s="10"/>
      <c r="AI284" s="10"/>
      <c r="AJ284" s="10"/>
      <c r="AK284" s="10"/>
      <c r="AL284" s="10"/>
      <c r="AM284" s="10"/>
      <c r="AN284" s="10"/>
      <c r="AO284" s="10"/>
      <c r="AP284" s="10"/>
      <c r="AQ284" s="10"/>
      <c r="AR284" s="10"/>
      <c r="AS284" s="10"/>
      <c r="AT284" s="10"/>
      <c r="AU284" s="10"/>
      <c r="AV284" s="60"/>
      <c r="AW284" s="10" t="str">
        <f t="shared" si="117"/>
        <v/>
      </c>
      <c r="AX284" s="10"/>
      <c r="AY284" s="10"/>
      <c r="AZ284" s="10"/>
      <c r="BA284" s="10"/>
      <c r="BB284" s="10"/>
      <c r="BC284" s="74" t="str">
        <f t="shared" si="118"/>
        <v/>
      </c>
      <c r="BD284" s="10"/>
      <c r="BE284" s="7"/>
      <c r="BF284" s="7"/>
      <c r="BG284" s="72" t="str">
        <f t="shared" si="113"/>
        <v>-</v>
      </c>
    </row>
    <row r="285" spans="1:59" ht="24.75" customHeight="1">
      <c r="A285" s="65"/>
      <c r="B285" s="10"/>
      <c r="C285" s="10"/>
      <c r="D285" s="10"/>
      <c r="E285" s="24"/>
      <c r="F285" s="10"/>
      <c r="G285" s="10"/>
      <c r="H285" s="10"/>
      <c r="I285" s="10"/>
      <c r="J285" s="10"/>
      <c r="K285" s="26"/>
      <c r="L285" s="10"/>
      <c r="M285" s="10"/>
      <c r="N285" s="10"/>
      <c r="O285" s="40"/>
      <c r="P285" s="67"/>
      <c r="Q285" s="10"/>
      <c r="R285" s="10"/>
      <c r="S285" s="10"/>
      <c r="T285" s="10"/>
      <c r="U285" s="10"/>
      <c r="V285" s="10"/>
      <c r="W285" s="10"/>
      <c r="X285" s="10"/>
      <c r="Y285" s="10"/>
      <c r="Z285" s="10"/>
      <c r="AA285" s="10"/>
      <c r="AB285" s="68"/>
      <c r="AC285" s="68"/>
      <c r="AD285" s="10" t="str">
        <f t="shared" ca="1" si="108"/>
        <v/>
      </c>
      <c r="AE285" s="10"/>
      <c r="AF285" s="10"/>
      <c r="AG285" s="10"/>
      <c r="AH285" s="10"/>
      <c r="AI285" s="10"/>
      <c r="AJ285" s="10"/>
      <c r="AK285" s="10"/>
      <c r="AL285" s="10"/>
      <c r="AM285" s="10"/>
      <c r="AN285" s="10"/>
      <c r="AO285" s="10"/>
      <c r="AP285" s="10"/>
      <c r="AQ285" s="10"/>
      <c r="AR285" s="10"/>
      <c r="AS285" s="10"/>
      <c r="AT285" s="10"/>
      <c r="AU285" s="10"/>
      <c r="AV285" s="60"/>
      <c r="AW285" s="10" t="str">
        <f t="shared" si="117"/>
        <v/>
      </c>
      <c r="AX285" s="10"/>
      <c r="AY285" s="10"/>
      <c r="AZ285" s="10"/>
      <c r="BA285" s="10"/>
      <c r="BB285" s="10"/>
      <c r="BC285" s="74" t="str">
        <f t="shared" si="118"/>
        <v/>
      </c>
      <c r="BD285" s="10"/>
      <c r="BE285" s="7"/>
      <c r="BF285" s="7"/>
      <c r="BG285" s="72" t="str">
        <f t="shared" si="113"/>
        <v>-</v>
      </c>
    </row>
    <row r="286" spans="1:59" ht="24.75" customHeight="1">
      <c r="A286" s="65"/>
      <c r="B286" s="10"/>
      <c r="C286" s="10"/>
      <c r="D286" s="10"/>
      <c r="E286" s="24"/>
      <c r="F286" s="10"/>
      <c r="G286" s="10"/>
      <c r="H286" s="10"/>
      <c r="I286" s="10"/>
      <c r="J286" s="10"/>
      <c r="K286" s="26"/>
      <c r="L286" s="10"/>
      <c r="M286" s="10"/>
      <c r="N286" s="10"/>
      <c r="O286" s="40"/>
      <c r="P286" s="67"/>
      <c r="Q286" s="10"/>
      <c r="R286" s="10"/>
      <c r="S286" s="10"/>
      <c r="T286" s="10"/>
      <c r="U286" s="10"/>
      <c r="V286" s="10"/>
      <c r="W286" s="10"/>
      <c r="X286" s="10"/>
      <c r="Y286" s="10"/>
      <c r="Z286" s="10"/>
      <c r="AA286" s="10"/>
      <c r="AB286" s="68"/>
      <c r="AC286" s="68"/>
      <c r="AD286" s="10" t="str">
        <f t="shared" ca="1" si="108"/>
        <v/>
      </c>
      <c r="AE286" s="10"/>
      <c r="AF286" s="10"/>
      <c r="AG286" s="10"/>
      <c r="AH286" s="10"/>
      <c r="AI286" s="10"/>
      <c r="AJ286" s="10"/>
      <c r="AK286" s="10"/>
      <c r="AL286" s="10"/>
      <c r="AM286" s="10"/>
      <c r="AN286" s="10"/>
      <c r="AO286" s="10"/>
      <c r="AP286" s="10"/>
      <c r="AQ286" s="10"/>
      <c r="AR286" s="10"/>
      <c r="AS286" s="10"/>
      <c r="AT286" s="10"/>
      <c r="AU286" s="10"/>
      <c r="AV286" s="60"/>
      <c r="AW286" s="10" t="str">
        <f t="shared" si="117"/>
        <v/>
      </c>
      <c r="AX286" s="10"/>
      <c r="AY286" s="10"/>
      <c r="AZ286" s="10"/>
      <c r="BA286" s="10"/>
      <c r="BB286" s="10"/>
      <c r="BC286" s="74" t="str">
        <f t="shared" si="118"/>
        <v/>
      </c>
      <c r="BD286" s="10"/>
      <c r="BE286" s="7"/>
      <c r="BF286" s="7"/>
      <c r="BG286" s="72" t="str">
        <f t="shared" si="113"/>
        <v>-</v>
      </c>
    </row>
    <row r="287" spans="1:59" ht="24.75" customHeight="1">
      <c r="A287" s="65"/>
      <c r="B287" s="10"/>
      <c r="C287" s="10"/>
      <c r="D287" s="10"/>
      <c r="E287" s="24"/>
      <c r="F287" s="10"/>
      <c r="G287" s="10"/>
      <c r="H287" s="10"/>
      <c r="I287" s="10"/>
      <c r="J287" s="10"/>
      <c r="K287" s="26"/>
      <c r="L287" s="10"/>
      <c r="M287" s="10"/>
      <c r="N287" s="10"/>
      <c r="O287" s="40"/>
      <c r="P287" s="67"/>
      <c r="Q287" s="10"/>
      <c r="R287" s="10"/>
      <c r="S287" s="10"/>
      <c r="T287" s="10"/>
      <c r="U287" s="10"/>
      <c r="V287" s="10"/>
      <c r="W287" s="10"/>
      <c r="X287" s="10"/>
      <c r="Y287" s="10"/>
      <c r="Z287" s="10"/>
      <c r="AA287" s="10"/>
      <c r="AB287" s="68"/>
      <c r="AC287" s="68"/>
      <c r="AD287" s="10" t="str">
        <f t="shared" ca="1" si="108"/>
        <v/>
      </c>
      <c r="AE287" s="10"/>
      <c r="AF287" s="10"/>
      <c r="AG287" s="10"/>
      <c r="AH287" s="10"/>
      <c r="AI287" s="10"/>
      <c r="AJ287" s="10"/>
      <c r="AK287" s="10"/>
      <c r="AL287" s="10"/>
      <c r="AM287" s="10"/>
      <c r="AN287" s="10"/>
      <c r="AO287" s="10"/>
      <c r="AP287" s="10"/>
      <c r="AQ287" s="10"/>
      <c r="AR287" s="10"/>
      <c r="AS287" s="10"/>
      <c r="AT287" s="10"/>
      <c r="AU287" s="10"/>
      <c r="AV287" s="60"/>
      <c r="AW287" s="10" t="str">
        <f t="shared" si="117"/>
        <v/>
      </c>
      <c r="AX287" s="10"/>
      <c r="AY287" s="10"/>
      <c r="AZ287" s="10"/>
      <c r="BA287" s="10"/>
      <c r="BB287" s="10"/>
      <c r="BC287" s="74" t="str">
        <f t="shared" si="118"/>
        <v/>
      </c>
      <c r="BD287" s="10"/>
      <c r="BE287" s="7"/>
      <c r="BF287" s="7"/>
      <c r="BG287" s="72" t="str">
        <f t="shared" si="113"/>
        <v>-</v>
      </c>
    </row>
    <row r="288" spans="1:59" ht="24.75" customHeight="1">
      <c r="A288" s="65"/>
      <c r="B288" s="10"/>
      <c r="C288" s="10"/>
      <c r="D288" s="10"/>
      <c r="E288" s="24"/>
      <c r="F288" s="10"/>
      <c r="G288" s="10"/>
      <c r="H288" s="10"/>
      <c r="I288" s="10"/>
      <c r="J288" s="10"/>
      <c r="K288" s="26"/>
      <c r="L288" s="10"/>
      <c r="M288" s="10"/>
      <c r="N288" s="10"/>
      <c r="O288" s="40"/>
      <c r="P288" s="67"/>
      <c r="Q288" s="10"/>
      <c r="R288" s="10"/>
      <c r="S288" s="10"/>
      <c r="T288" s="10"/>
      <c r="U288" s="10"/>
      <c r="V288" s="10"/>
      <c r="W288" s="10"/>
      <c r="X288" s="10"/>
      <c r="Y288" s="10"/>
      <c r="Z288" s="10"/>
      <c r="AA288" s="10"/>
      <c r="AB288" s="68"/>
      <c r="AC288" s="68"/>
      <c r="AD288" s="10" t="str">
        <f t="shared" ca="1" si="108"/>
        <v/>
      </c>
      <c r="AE288" s="10"/>
      <c r="AF288" s="10"/>
      <c r="AG288" s="10"/>
      <c r="AH288" s="10"/>
      <c r="AI288" s="10"/>
      <c r="AJ288" s="10"/>
      <c r="AK288" s="10"/>
      <c r="AL288" s="10"/>
      <c r="AM288" s="10"/>
      <c r="AN288" s="10"/>
      <c r="AO288" s="10"/>
      <c r="AP288" s="10"/>
      <c r="AQ288" s="10"/>
      <c r="AR288" s="10"/>
      <c r="AS288" s="10"/>
      <c r="AT288" s="10"/>
      <c r="AU288" s="10"/>
      <c r="AV288" s="60"/>
      <c r="AW288" s="10" t="str">
        <f t="shared" si="117"/>
        <v/>
      </c>
      <c r="AX288" s="10"/>
      <c r="AY288" s="10"/>
      <c r="AZ288" s="10"/>
      <c r="BA288" s="10"/>
      <c r="BB288" s="10"/>
      <c r="BC288" s="74" t="str">
        <f t="shared" si="118"/>
        <v/>
      </c>
      <c r="BD288" s="10"/>
      <c r="BE288" s="7"/>
      <c r="BF288" s="7"/>
      <c r="BG288" s="72" t="str">
        <f t="shared" si="113"/>
        <v>-</v>
      </c>
    </row>
    <row r="289" spans="1:59" ht="24.75" customHeight="1">
      <c r="A289" s="65"/>
      <c r="B289" s="10"/>
      <c r="C289" s="10"/>
      <c r="D289" s="10"/>
      <c r="E289" s="24"/>
      <c r="F289" s="10"/>
      <c r="G289" s="10"/>
      <c r="H289" s="10"/>
      <c r="I289" s="10"/>
      <c r="J289" s="10"/>
      <c r="K289" s="26"/>
      <c r="L289" s="10"/>
      <c r="M289" s="10"/>
      <c r="N289" s="10"/>
      <c r="O289" s="40"/>
      <c r="P289" s="67"/>
      <c r="Q289" s="10"/>
      <c r="R289" s="10"/>
      <c r="S289" s="10"/>
      <c r="T289" s="10"/>
      <c r="U289" s="10"/>
      <c r="V289" s="10"/>
      <c r="W289" s="10"/>
      <c r="X289" s="10"/>
      <c r="Y289" s="10"/>
      <c r="Z289" s="10"/>
      <c r="AA289" s="10"/>
      <c r="AB289" s="68"/>
      <c r="AC289" s="68"/>
      <c r="AD289" s="10" t="str">
        <f t="shared" ca="1" si="108"/>
        <v/>
      </c>
      <c r="AE289" s="10"/>
      <c r="AF289" s="10"/>
      <c r="AG289" s="10"/>
      <c r="AH289" s="10"/>
      <c r="AI289" s="10"/>
      <c r="AJ289" s="10"/>
      <c r="AK289" s="10"/>
      <c r="AL289" s="10"/>
      <c r="AM289" s="10"/>
      <c r="AN289" s="10"/>
      <c r="AO289" s="10"/>
      <c r="AP289" s="10"/>
      <c r="AQ289" s="10"/>
      <c r="AR289" s="10"/>
      <c r="AS289" s="10"/>
      <c r="AT289" s="10"/>
      <c r="AU289" s="10"/>
      <c r="AV289" s="60"/>
      <c r="AW289" s="10" t="str">
        <f t="shared" si="117"/>
        <v/>
      </c>
      <c r="AX289" s="10"/>
      <c r="AY289" s="10"/>
      <c r="AZ289" s="10"/>
      <c r="BA289" s="10"/>
      <c r="BB289" s="10"/>
      <c r="BC289" s="74" t="str">
        <f t="shared" si="118"/>
        <v/>
      </c>
      <c r="BD289" s="10"/>
      <c r="BE289" s="7"/>
      <c r="BF289" s="7"/>
      <c r="BG289" s="72" t="str">
        <f t="shared" si="113"/>
        <v>-</v>
      </c>
    </row>
    <row r="290" spans="1:59" ht="24.75" customHeight="1">
      <c r="A290" s="65"/>
      <c r="B290" s="10"/>
      <c r="C290" s="10"/>
      <c r="D290" s="10"/>
      <c r="E290" s="24"/>
      <c r="F290" s="10"/>
      <c r="G290" s="10"/>
      <c r="H290" s="10"/>
      <c r="I290" s="10"/>
      <c r="J290" s="10"/>
      <c r="K290" s="26"/>
      <c r="L290" s="10"/>
      <c r="M290" s="10"/>
      <c r="N290" s="10"/>
      <c r="O290" s="40"/>
      <c r="P290" s="67"/>
      <c r="Q290" s="10"/>
      <c r="R290" s="10"/>
      <c r="S290" s="10"/>
      <c r="T290" s="10"/>
      <c r="U290" s="10"/>
      <c r="V290" s="10"/>
      <c r="W290" s="10"/>
      <c r="X290" s="10"/>
      <c r="Y290" s="10"/>
      <c r="Z290" s="10"/>
      <c r="AA290" s="10"/>
      <c r="AB290" s="68"/>
      <c r="AC290" s="68"/>
      <c r="AD290" s="10" t="str">
        <f t="shared" ca="1" si="108"/>
        <v/>
      </c>
      <c r="AE290" s="10"/>
      <c r="AF290" s="10"/>
      <c r="AG290" s="10"/>
      <c r="AH290" s="10"/>
      <c r="AI290" s="10"/>
      <c r="AJ290" s="10"/>
      <c r="AK290" s="10"/>
      <c r="AL290" s="10"/>
      <c r="AM290" s="10"/>
      <c r="AN290" s="10"/>
      <c r="AO290" s="10"/>
      <c r="AP290" s="10"/>
      <c r="AQ290" s="10"/>
      <c r="AR290" s="10"/>
      <c r="AS290" s="10"/>
      <c r="AT290" s="10"/>
      <c r="AU290" s="10"/>
      <c r="AV290" s="60"/>
      <c r="AW290" s="10" t="str">
        <f t="shared" si="117"/>
        <v/>
      </c>
      <c r="AX290" s="10"/>
      <c r="AY290" s="10"/>
      <c r="AZ290" s="10"/>
      <c r="BA290" s="10"/>
      <c r="BB290" s="10"/>
      <c r="BC290" s="74" t="str">
        <f t="shared" si="118"/>
        <v/>
      </c>
      <c r="BD290" s="10"/>
      <c r="BE290" s="7"/>
      <c r="BF290" s="7"/>
      <c r="BG290" s="72" t="str">
        <f t="shared" si="113"/>
        <v>-</v>
      </c>
    </row>
    <row r="291" spans="1:59" ht="24.75" customHeight="1">
      <c r="A291" s="65"/>
      <c r="B291" s="10"/>
      <c r="C291" s="10"/>
      <c r="D291" s="10"/>
      <c r="E291" s="24"/>
      <c r="F291" s="10"/>
      <c r="G291" s="10"/>
      <c r="H291" s="10"/>
      <c r="I291" s="10"/>
      <c r="J291" s="10"/>
      <c r="K291" s="26"/>
      <c r="L291" s="10"/>
      <c r="M291" s="10"/>
      <c r="N291" s="10"/>
      <c r="O291" s="40"/>
      <c r="P291" s="67"/>
      <c r="Q291" s="10"/>
      <c r="R291" s="10"/>
      <c r="S291" s="10"/>
      <c r="T291" s="10"/>
      <c r="U291" s="10"/>
      <c r="V291" s="10"/>
      <c r="W291" s="10"/>
      <c r="X291" s="10"/>
      <c r="Y291" s="10"/>
      <c r="Z291" s="10"/>
      <c r="AA291" s="10"/>
      <c r="AB291" s="68"/>
      <c r="AC291" s="68"/>
      <c r="AD291" s="10" t="str">
        <f t="shared" ca="1" si="108"/>
        <v/>
      </c>
      <c r="AE291" s="10"/>
      <c r="AF291" s="10"/>
      <c r="AG291" s="10"/>
      <c r="AH291" s="10"/>
      <c r="AI291" s="10"/>
      <c r="AJ291" s="10"/>
      <c r="AK291" s="10"/>
      <c r="AL291" s="10"/>
      <c r="AM291" s="10"/>
      <c r="AN291" s="10"/>
      <c r="AO291" s="10"/>
      <c r="AP291" s="10"/>
      <c r="AQ291" s="10"/>
      <c r="AR291" s="10"/>
      <c r="AS291" s="10"/>
      <c r="AT291" s="10"/>
      <c r="AU291" s="10"/>
      <c r="AV291" s="60"/>
      <c r="AW291" s="10" t="str">
        <f t="shared" si="117"/>
        <v/>
      </c>
      <c r="AX291" s="10"/>
      <c r="AY291" s="10"/>
      <c r="AZ291" s="10"/>
      <c r="BA291" s="10"/>
      <c r="BB291" s="10"/>
      <c r="BC291" s="74" t="str">
        <f t="shared" si="118"/>
        <v/>
      </c>
      <c r="BD291" s="10"/>
      <c r="BE291" s="7"/>
      <c r="BF291" s="7"/>
      <c r="BG291" s="72" t="str">
        <f t="shared" si="113"/>
        <v>-</v>
      </c>
    </row>
    <row r="292" spans="1:59" ht="24.75" customHeight="1">
      <c r="A292" s="65"/>
      <c r="B292" s="10"/>
      <c r="C292" s="10"/>
      <c r="D292" s="10"/>
      <c r="E292" s="24"/>
      <c r="F292" s="10"/>
      <c r="G292" s="10"/>
      <c r="H292" s="10"/>
      <c r="I292" s="10"/>
      <c r="J292" s="10"/>
      <c r="K292" s="26"/>
      <c r="L292" s="10"/>
      <c r="M292" s="10"/>
      <c r="N292" s="10"/>
      <c r="O292" s="40"/>
      <c r="P292" s="67"/>
      <c r="Q292" s="10"/>
      <c r="R292" s="10"/>
      <c r="S292" s="10"/>
      <c r="T292" s="10"/>
      <c r="U292" s="10"/>
      <c r="V292" s="10"/>
      <c r="W292" s="10"/>
      <c r="X292" s="10"/>
      <c r="Y292" s="10"/>
      <c r="Z292" s="10"/>
      <c r="AA292" s="10"/>
      <c r="AB292" s="68"/>
      <c r="AC292" s="68"/>
      <c r="AD292" s="10" t="str">
        <f t="shared" ca="1" si="108"/>
        <v/>
      </c>
      <c r="AE292" s="10"/>
      <c r="AF292" s="10"/>
      <c r="AG292" s="10"/>
      <c r="AH292" s="10"/>
      <c r="AI292" s="10"/>
      <c r="AJ292" s="10"/>
      <c r="AK292" s="10"/>
      <c r="AL292" s="10"/>
      <c r="AM292" s="10"/>
      <c r="AN292" s="10"/>
      <c r="AO292" s="10"/>
      <c r="AP292" s="10"/>
      <c r="AQ292" s="10"/>
      <c r="AR292" s="10"/>
      <c r="AS292" s="10"/>
      <c r="AT292" s="10"/>
      <c r="AU292" s="10"/>
      <c r="AV292" s="60"/>
      <c r="AW292" s="10" t="str">
        <f t="shared" si="117"/>
        <v/>
      </c>
      <c r="AX292" s="10"/>
      <c r="AY292" s="10"/>
      <c r="AZ292" s="10"/>
      <c r="BA292" s="10"/>
      <c r="BB292" s="10"/>
      <c r="BC292" s="74" t="str">
        <f t="shared" si="118"/>
        <v/>
      </c>
      <c r="BD292" s="10"/>
      <c r="BE292" s="7"/>
      <c r="BF292" s="7"/>
      <c r="BG292" s="72" t="str">
        <f t="shared" si="113"/>
        <v>-</v>
      </c>
    </row>
    <row r="293" spans="1:59" ht="24.75" customHeight="1">
      <c r="A293" s="65"/>
      <c r="B293" s="10"/>
      <c r="C293" s="10"/>
      <c r="D293" s="10"/>
      <c r="E293" s="24"/>
      <c r="F293" s="10"/>
      <c r="G293" s="10"/>
      <c r="H293" s="10"/>
      <c r="I293" s="10"/>
      <c r="J293" s="10"/>
      <c r="K293" s="26"/>
      <c r="L293" s="10"/>
      <c r="M293" s="10"/>
      <c r="N293" s="10"/>
      <c r="O293" s="40"/>
      <c r="P293" s="67"/>
      <c r="Q293" s="10"/>
      <c r="R293" s="10"/>
      <c r="S293" s="10"/>
      <c r="T293" s="10"/>
      <c r="U293" s="10"/>
      <c r="V293" s="10"/>
      <c r="W293" s="10"/>
      <c r="X293" s="10"/>
      <c r="Y293" s="10"/>
      <c r="Z293" s="10"/>
      <c r="AA293" s="10"/>
      <c r="AB293" s="68"/>
      <c r="AC293" s="68"/>
      <c r="AD293" s="10" t="str">
        <f t="shared" ca="1" si="108"/>
        <v/>
      </c>
      <c r="AE293" s="10"/>
      <c r="AF293" s="10"/>
      <c r="AG293" s="10"/>
      <c r="AH293" s="10"/>
      <c r="AI293" s="10"/>
      <c r="AJ293" s="10"/>
      <c r="AK293" s="10"/>
      <c r="AL293" s="10"/>
      <c r="AM293" s="10"/>
      <c r="AN293" s="10"/>
      <c r="AO293" s="10"/>
      <c r="AP293" s="10"/>
      <c r="AQ293" s="10"/>
      <c r="AR293" s="10"/>
      <c r="AS293" s="10"/>
      <c r="AT293" s="10"/>
      <c r="AU293" s="10"/>
      <c r="AV293" s="60"/>
      <c r="AW293" s="10" t="str">
        <f t="shared" si="117"/>
        <v/>
      </c>
      <c r="AX293" s="10"/>
      <c r="AY293" s="10"/>
      <c r="AZ293" s="10"/>
      <c r="BA293" s="10"/>
      <c r="BB293" s="10"/>
      <c r="BC293" s="74" t="str">
        <f t="shared" si="118"/>
        <v/>
      </c>
      <c r="BD293" s="10"/>
      <c r="BE293" s="7"/>
      <c r="BF293" s="7"/>
      <c r="BG293" s="72" t="str">
        <f t="shared" si="113"/>
        <v>-</v>
      </c>
    </row>
    <row r="294" spans="1:59" ht="24.75" customHeight="1">
      <c r="A294" s="65"/>
      <c r="B294" s="10"/>
      <c r="C294" s="10"/>
      <c r="D294" s="10"/>
      <c r="E294" s="24"/>
      <c r="F294" s="10"/>
      <c r="G294" s="10"/>
      <c r="H294" s="10"/>
      <c r="I294" s="10"/>
      <c r="J294" s="10"/>
      <c r="K294" s="26"/>
      <c r="L294" s="10"/>
      <c r="M294" s="10"/>
      <c r="N294" s="10"/>
      <c r="O294" s="40"/>
      <c r="P294" s="67"/>
      <c r="Q294" s="10"/>
      <c r="R294" s="10"/>
      <c r="S294" s="10"/>
      <c r="T294" s="10"/>
      <c r="U294" s="10"/>
      <c r="V294" s="10"/>
      <c r="W294" s="10"/>
      <c r="X294" s="10"/>
      <c r="Y294" s="10"/>
      <c r="Z294" s="10"/>
      <c r="AA294" s="10"/>
      <c r="AB294" s="68"/>
      <c r="AC294" s="68"/>
      <c r="AD294" s="10" t="str">
        <f t="shared" ca="1" si="108"/>
        <v/>
      </c>
      <c r="AE294" s="10"/>
      <c r="AF294" s="10"/>
      <c r="AG294" s="10"/>
      <c r="AH294" s="10"/>
      <c r="AI294" s="10"/>
      <c r="AJ294" s="10"/>
      <c r="AK294" s="10"/>
      <c r="AL294" s="10"/>
      <c r="AM294" s="10"/>
      <c r="AN294" s="10"/>
      <c r="AO294" s="10"/>
      <c r="AP294" s="10"/>
      <c r="AQ294" s="10"/>
      <c r="AR294" s="10"/>
      <c r="AS294" s="10"/>
      <c r="AT294" s="10"/>
      <c r="AU294" s="10"/>
      <c r="AV294" s="60"/>
      <c r="AW294" s="10" t="str">
        <f t="shared" si="117"/>
        <v/>
      </c>
      <c r="AX294" s="10"/>
      <c r="AY294" s="10"/>
      <c r="AZ294" s="10"/>
      <c r="BA294" s="10"/>
      <c r="BB294" s="10"/>
      <c r="BC294" s="74" t="str">
        <f t="shared" si="118"/>
        <v/>
      </c>
      <c r="BD294" s="10"/>
      <c r="BE294" s="7"/>
      <c r="BF294" s="7"/>
      <c r="BG294" s="72" t="str">
        <f t="shared" si="113"/>
        <v>-</v>
      </c>
    </row>
    <row r="295" spans="1:59" ht="24.75" customHeight="1">
      <c r="A295" s="65"/>
      <c r="B295" s="10"/>
      <c r="C295" s="10"/>
      <c r="D295" s="10"/>
      <c r="E295" s="24"/>
      <c r="F295" s="10"/>
      <c r="G295" s="10"/>
      <c r="H295" s="10"/>
      <c r="I295" s="10"/>
      <c r="J295" s="10"/>
      <c r="K295" s="26"/>
      <c r="L295" s="10"/>
      <c r="M295" s="10"/>
      <c r="N295" s="10"/>
      <c r="O295" s="40"/>
      <c r="P295" s="67"/>
      <c r="Q295" s="10"/>
      <c r="R295" s="10"/>
      <c r="S295" s="10"/>
      <c r="T295" s="10"/>
      <c r="U295" s="10"/>
      <c r="V295" s="10"/>
      <c r="W295" s="10"/>
      <c r="X295" s="10"/>
      <c r="Y295" s="10"/>
      <c r="Z295" s="10"/>
      <c r="AA295" s="10"/>
      <c r="AB295" s="68"/>
      <c r="AC295" s="68"/>
      <c r="AD295" s="10" t="str">
        <f t="shared" ca="1" si="108"/>
        <v/>
      </c>
      <c r="AE295" s="10"/>
      <c r="AF295" s="10"/>
      <c r="AG295" s="10"/>
      <c r="AH295" s="10"/>
      <c r="AI295" s="10"/>
      <c r="AJ295" s="10"/>
      <c r="AK295" s="10"/>
      <c r="AL295" s="10"/>
      <c r="AM295" s="10"/>
      <c r="AN295" s="10"/>
      <c r="AO295" s="10"/>
      <c r="AP295" s="10"/>
      <c r="AQ295" s="10"/>
      <c r="AR295" s="10"/>
      <c r="AS295" s="10"/>
      <c r="AT295" s="10"/>
      <c r="AU295" s="10"/>
      <c r="AV295" s="60"/>
      <c r="AW295" s="10" t="str">
        <f t="shared" si="117"/>
        <v/>
      </c>
      <c r="AX295" s="10"/>
      <c r="AY295" s="10"/>
      <c r="AZ295" s="10"/>
      <c r="BA295" s="10"/>
      <c r="BB295" s="10"/>
      <c r="BC295" s="74" t="str">
        <f t="shared" si="118"/>
        <v/>
      </c>
      <c r="BD295" s="10"/>
      <c r="BE295" s="7"/>
      <c r="BF295" s="7"/>
      <c r="BG295" s="72" t="str">
        <f t="shared" si="113"/>
        <v>-</v>
      </c>
    </row>
    <row r="296" spans="1:59" ht="24.75" customHeight="1">
      <c r="A296" s="65"/>
      <c r="B296" s="10"/>
      <c r="C296" s="10"/>
      <c r="D296" s="10"/>
      <c r="E296" s="24"/>
      <c r="F296" s="10"/>
      <c r="G296" s="10"/>
      <c r="H296" s="10"/>
      <c r="I296" s="10"/>
      <c r="J296" s="10"/>
      <c r="K296" s="26"/>
      <c r="L296" s="10"/>
      <c r="M296" s="10"/>
      <c r="N296" s="10"/>
      <c r="O296" s="40"/>
      <c r="P296" s="67"/>
      <c r="Q296" s="10"/>
      <c r="R296" s="10"/>
      <c r="S296" s="10"/>
      <c r="T296" s="10"/>
      <c r="U296" s="10"/>
      <c r="V296" s="10"/>
      <c r="W296" s="10"/>
      <c r="X296" s="10"/>
      <c r="Y296" s="10"/>
      <c r="Z296" s="10"/>
      <c r="AA296" s="10"/>
      <c r="AB296" s="68"/>
      <c r="AC296" s="68"/>
      <c r="AD296" s="10" t="str">
        <f t="shared" ca="1" si="108"/>
        <v/>
      </c>
      <c r="AE296" s="10"/>
      <c r="AF296" s="10"/>
      <c r="AG296" s="10"/>
      <c r="AH296" s="10"/>
      <c r="AI296" s="10"/>
      <c r="AJ296" s="10"/>
      <c r="AK296" s="10"/>
      <c r="AL296" s="10"/>
      <c r="AM296" s="10"/>
      <c r="AN296" s="10"/>
      <c r="AO296" s="10"/>
      <c r="AP296" s="10"/>
      <c r="AQ296" s="10"/>
      <c r="AR296" s="10"/>
      <c r="AS296" s="10"/>
      <c r="AT296" s="10"/>
      <c r="AU296" s="10"/>
      <c r="AV296" s="60"/>
      <c r="AW296" s="10" t="str">
        <f t="shared" si="117"/>
        <v/>
      </c>
      <c r="AX296" s="10"/>
      <c r="AY296" s="10"/>
      <c r="AZ296" s="10"/>
      <c r="BA296" s="10"/>
      <c r="BB296" s="10"/>
      <c r="BC296" s="74" t="str">
        <f t="shared" si="118"/>
        <v/>
      </c>
      <c r="BD296" s="10"/>
      <c r="BE296" s="7"/>
      <c r="BF296" s="7"/>
      <c r="BG296" s="72" t="str">
        <f t="shared" si="113"/>
        <v>-</v>
      </c>
    </row>
    <row r="297" spans="1:59" ht="24.75" customHeight="1">
      <c r="A297" s="65"/>
      <c r="B297" s="10"/>
      <c r="C297" s="10"/>
      <c r="D297" s="10"/>
      <c r="E297" s="24"/>
      <c r="F297" s="10"/>
      <c r="G297" s="10"/>
      <c r="H297" s="10"/>
      <c r="I297" s="10"/>
      <c r="J297" s="10"/>
      <c r="K297" s="26"/>
      <c r="L297" s="10"/>
      <c r="M297" s="10"/>
      <c r="N297" s="10"/>
      <c r="O297" s="40"/>
      <c r="P297" s="67"/>
      <c r="Q297" s="10"/>
      <c r="R297" s="10"/>
      <c r="S297" s="10"/>
      <c r="T297" s="10"/>
      <c r="U297" s="10"/>
      <c r="V297" s="10"/>
      <c r="W297" s="10"/>
      <c r="X297" s="10"/>
      <c r="Y297" s="10"/>
      <c r="Z297" s="10"/>
      <c r="AA297" s="10"/>
      <c r="AB297" s="68"/>
      <c r="AC297" s="68"/>
      <c r="AD297" s="10" t="str">
        <f t="shared" ca="1" si="108"/>
        <v/>
      </c>
      <c r="AE297" s="10"/>
      <c r="AF297" s="10"/>
      <c r="AG297" s="10"/>
      <c r="AH297" s="10"/>
      <c r="AI297" s="10"/>
      <c r="AJ297" s="10"/>
      <c r="AK297" s="10"/>
      <c r="AL297" s="10"/>
      <c r="AM297" s="10"/>
      <c r="AN297" s="10"/>
      <c r="AO297" s="10"/>
      <c r="AP297" s="10"/>
      <c r="AQ297" s="10"/>
      <c r="AR297" s="10"/>
      <c r="AS297" s="10"/>
      <c r="AT297" s="10"/>
      <c r="AU297" s="10"/>
      <c r="AV297" s="60"/>
      <c r="AW297" s="10" t="str">
        <f t="shared" si="117"/>
        <v/>
      </c>
      <c r="AX297" s="10"/>
      <c r="AY297" s="10"/>
      <c r="AZ297" s="10"/>
      <c r="BA297" s="10"/>
      <c r="BB297" s="10"/>
      <c r="BC297" s="74" t="str">
        <f t="shared" si="118"/>
        <v/>
      </c>
      <c r="BD297" s="10"/>
      <c r="BE297" s="7"/>
      <c r="BF297" s="7"/>
      <c r="BG297" s="72" t="str">
        <f t="shared" si="113"/>
        <v>-</v>
      </c>
    </row>
    <row r="298" spans="1:59" ht="24.75" customHeight="1">
      <c r="A298" s="65"/>
      <c r="B298" s="10"/>
      <c r="C298" s="10"/>
      <c r="D298" s="10"/>
      <c r="E298" s="24"/>
      <c r="F298" s="10"/>
      <c r="G298" s="10"/>
      <c r="H298" s="10"/>
      <c r="I298" s="10"/>
      <c r="J298" s="10"/>
      <c r="K298" s="26"/>
      <c r="L298" s="10"/>
      <c r="M298" s="10"/>
      <c r="N298" s="10"/>
      <c r="O298" s="40"/>
      <c r="P298" s="67"/>
      <c r="Q298" s="10"/>
      <c r="R298" s="10"/>
      <c r="S298" s="10"/>
      <c r="T298" s="10"/>
      <c r="U298" s="10"/>
      <c r="V298" s="10"/>
      <c r="W298" s="10"/>
      <c r="X298" s="10"/>
      <c r="Y298" s="10"/>
      <c r="Z298" s="10"/>
      <c r="AA298" s="10"/>
      <c r="AB298" s="68"/>
      <c r="AC298" s="68"/>
      <c r="AD298" s="10" t="str">
        <f t="shared" ca="1" si="108"/>
        <v/>
      </c>
      <c r="AE298" s="10"/>
      <c r="AF298" s="10"/>
      <c r="AG298" s="10"/>
      <c r="AH298" s="10"/>
      <c r="AI298" s="10"/>
      <c r="AJ298" s="10"/>
      <c r="AK298" s="10"/>
      <c r="AL298" s="10"/>
      <c r="AM298" s="10"/>
      <c r="AN298" s="10"/>
      <c r="AO298" s="10"/>
      <c r="AP298" s="10"/>
      <c r="AQ298" s="10"/>
      <c r="AR298" s="10"/>
      <c r="AS298" s="10"/>
      <c r="AT298" s="10"/>
      <c r="AU298" s="10"/>
      <c r="AV298" s="60"/>
      <c r="AW298" s="10" t="str">
        <f t="shared" si="117"/>
        <v/>
      </c>
      <c r="AX298" s="10"/>
      <c r="AY298" s="10"/>
      <c r="AZ298" s="10"/>
      <c r="BA298" s="10"/>
      <c r="BB298" s="10"/>
      <c r="BC298" s="74" t="str">
        <f t="shared" si="118"/>
        <v/>
      </c>
      <c r="BD298" s="10"/>
      <c r="BE298" s="7"/>
      <c r="BF298" s="7"/>
      <c r="BG298" s="72" t="str">
        <f t="shared" si="113"/>
        <v>-</v>
      </c>
    </row>
    <row r="299" spans="1:59" ht="24.75" customHeight="1">
      <c r="A299" s="65"/>
      <c r="B299" s="10"/>
      <c r="C299" s="10"/>
      <c r="D299" s="10"/>
      <c r="E299" s="24"/>
      <c r="F299" s="10"/>
      <c r="G299" s="10"/>
      <c r="H299" s="10"/>
      <c r="I299" s="10"/>
      <c r="J299" s="10"/>
      <c r="K299" s="26"/>
      <c r="L299" s="10"/>
      <c r="M299" s="10"/>
      <c r="N299" s="10"/>
      <c r="O299" s="40"/>
      <c r="P299" s="67"/>
      <c r="Q299" s="10"/>
      <c r="R299" s="10"/>
      <c r="S299" s="10"/>
      <c r="T299" s="10"/>
      <c r="U299" s="10"/>
      <c r="V299" s="10"/>
      <c r="W299" s="10"/>
      <c r="X299" s="10"/>
      <c r="Y299" s="10"/>
      <c r="Z299" s="10"/>
      <c r="AA299" s="10"/>
      <c r="AB299" s="68"/>
      <c r="AC299" s="68"/>
      <c r="AD299" s="10" t="str">
        <f t="shared" ca="1" si="108"/>
        <v/>
      </c>
      <c r="AE299" s="10"/>
      <c r="AF299" s="10"/>
      <c r="AG299" s="10"/>
      <c r="AH299" s="10"/>
      <c r="AI299" s="10"/>
      <c r="AJ299" s="10"/>
      <c r="AK299" s="10"/>
      <c r="AL299" s="10"/>
      <c r="AM299" s="10"/>
      <c r="AN299" s="10"/>
      <c r="AO299" s="10"/>
      <c r="AP299" s="10"/>
      <c r="AQ299" s="10"/>
      <c r="AR299" s="10"/>
      <c r="AS299" s="10"/>
      <c r="AT299" s="10"/>
      <c r="AU299" s="10"/>
      <c r="AV299" s="60"/>
      <c r="AW299" s="10" t="str">
        <f t="shared" si="117"/>
        <v/>
      </c>
      <c r="AX299" s="10"/>
      <c r="AY299" s="10"/>
      <c r="AZ299" s="10"/>
      <c r="BA299" s="10"/>
      <c r="BB299" s="10"/>
      <c r="BC299" s="74" t="str">
        <f t="shared" si="118"/>
        <v/>
      </c>
      <c r="BD299" s="10"/>
      <c r="BE299" s="7"/>
      <c r="BF299" s="7"/>
      <c r="BG299" s="72" t="str">
        <f t="shared" si="113"/>
        <v>-</v>
      </c>
    </row>
    <row r="300" spans="1:59" ht="24.75" customHeight="1">
      <c r="A300" s="65"/>
      <c r="B300" s="10"/>
      <c r="C300" s="10"/>
      <c r="D300" s="10"/>
      <c r="E300" s="24"/>
      <c r="F300" s="10"/>
      <c r="G300" s="10"/>
      <c r="H300" s="10"/>
      <c r="I300" s="10"/>
      <c r="J300" s="10"/>
      <c r="K300" s="26"/>
      <c r="L300" s="10"/>
      <c r="M300" s="10"/>
      <c r="N300" s="10"/>
      <c r="O300" s="40"/>
      <c r="P300" s="67"/>
      <c r="Q300" s="10"/>
      <c r="R300" s="10"/>
      <c r="S300" s="10"/>
      <c r="T300" s="10"/>
      <c r="U300" s="10"/>
      <c r="V300" s="10"/>
      <c r="W300" s="10"/>
      <c r="X300" s="10"/>
      <c r="Y300" s="10"/>
      <c r="Z300" s="10"/>
      <c r="AA300" s="10"/>
      <c r="AB300" s="68"/>
      <c r="AC300" s="68"/>
      <c r="AD300" s="10" t="str">
        <f t="shared" ca="1" si="108"/>
        <v/>
      </c>
      <c r="AE300" s="10"/>
      <c r="AF300" s="10"/>
      <c r="AG300" s="10"/>
      <c r="AH300" s="10"/>
      <c r="AI300" s="10"/>
      <c r="AJ300" s="10"/>
      <c r="AK300" s="10"/>
      <c r="AL300" s="10"/>
      <c r="AM300" s="10"/>
      <c r="AN300" s="10"/>
      <c r="AO300" s="10"/>
      <c r="AP300" s="10"/>
      <c r="AQ300" s="10"/>
      <c r="AR300" s="10"/>
      <c r="AS300" s="10"/>
      <c r="AT300" s="10"/>
      <c r="AU300" s="10"/>
      <c r="AV300" s="60"/>
      <c r="AW300" s="10" t="str">
        <f t="shared" si="117"/>
        <v/>
      </c>
      <c r="AX300" s="10"/>
      <c r="AY300" s="10"/>
      <c r="AZ300" s="10"/>
      <c r="BA300" s="10"/>
      <c r="BB300" s="10"/>
      <c r="BC300" s="74" t="str">
        <f t="shared" si="118"/>
        <v/>
      </c>
      <c r="BD300" s="10"/>
      <c r="BE300" s="7"/>
      <c r="BF300" s="7"/>
      <c r="BG300" s="72" t="str">
        <f t="shared" si="113"/>
        <v>-</v>
      </c>
    </row>
    <row r="301" spans="1:59" ht="24.75" customHeight="1">
      <c r="A301" s="65"/>
      <c r="B301" s="10"/>
      <c r="C301" s="10"/>
      <c r="D301" s="10"/>
      <c r="E301" s="24"/>
      <c r="F301" s="10"/>
      <c r="G301" s="10"/>
      <c r="H301" s="10"/>
      <c r="I301" s="10"/>
      <c r="J301" s="10"/>
      <c r="K301" s="26"/>
      <c r="L301" s="10"/>
      <c r="M301" s="10"/>
      <c r="N301" s="10"/>
      <c r="O301" s="40"/>
      <c r="P301" s="67"/>
      <c r="Q301" s="10"/>
      <c r="R301" s="10"/>
      <c r="S301" s="10"/>
      <c r="T301" s="10"/>
      <c r="U301" s="10"/>
      <c r="V301" s="10"/>
      <c r="W301" s="10"/>
      <c r="X301" s="10"/>
      <c r="Y301" s="10"/>
      <c r="Z301" s="10"/>
      <c r="AA301" s="10"/>
      <c r="AB301" s="68"/>
      <c r="AC301" s="68"/>
      <c r="AD301" s="10" t="str">
        <f t="shared" ca="1" si="108"/>
        <v/>
      </c>
      <c r="AE301" s="10"/>
      <c r="AF301" s="10"/>
      <c r="AG301" s="10"/>
      <c r="AH301" s="10"/>
      <c r="AI301" s="10"/>
      <c r="AJ301" s="10"/>
      <c r="AK301" s="10"/>
      <c r="AL301" s="10"/>
      <c r="AM301" s="10"/>
      <c r="AN301" s="10"/>
      <c r="AO301" s="10"/>
      <c r="AP301" s="10"/>
      <c r="AQ301" s="10"/>
      <c r="AR301" s="10"/>
      <c r="AS301" s="10"/>
      <c r="AT301" s="10"/>
      <c r="AU301" s="10"/>
      <c r="AV301" s="60"/>
      <c r="AW301" s="10" t="str">
        <f t="shared" si="117"/>
        <v/>
      </c>
      <c r="AX301" s="10"/>
      <c r="AY301" s="10"/>
      <c r="AZ301" s="10"/>
      <c r="BA301" s="10"/>
      <c r="BB301" s="10"/>
      <c r="BC301" s="74" t="str">
        <f t="shared" si="118"/>
        <v/>
      </c>
      <c r="BD301" s="10"/>
      <c r="BE301" s="7"/>
      <c r="BF301" s="7"/>
      <c r="BG301" s="72" t="str">
        <f t="shared" si="113"/>
        <v>-</v>
      </c>
    </row>
    <row r="302" spans="1:59" ht="24.75" customHeight="1">
      <c r="A302" s="65"/>
      <c r="B302" s="10"/>
      <c r="C302" s="10"/>
      <c r="D302" s="10"/>
      <c r="E302" s="24"/>
      <c r="F302" s="10"/>
      <c r="G302" s="10"/>
      <c r="H302" s="10"/>
      <c r="I302" s="10"/>
      <c r="J302" s="10"/>
      <c r="K302" s="26"/>
      <c r="L302" s="10"/>
      <c r="M302" s="10"/>
      <c r="N302" s="10"/>
      <c r="O302" s="40"/>
      <c r="P302" s="67"/>
      <c r="Q302" s="10"/>
      <c r="R302" s="10"/>
      <c r="S302" s="10"/>
      <c r="T302" s="10"/>
      <c r="U302" s="10"/>
      <c r="V302" s="10"/>
      <c r="W302" s="10"/>
      <c r="X302" s="10"/>
      <c r="Y302" s="10"/>
      <c r="Z302" s="10"/>
      <c r="AA302" s="10"/>
      <c r="AB302" s="68"/>
      <c r="AC302" s="68"/>
      <c r="AD302" s="10" t="str">
        <f t="shared" ca="1" si="108"/>
        <v/>
      </c>
      <c r="AE302" s="10"/>
      <c r="AF302" s="10"/>
      <c r="AG302" s="10"/>
      <c r="AH302" s="10"/>
      <c r="AI302" s="10"/>
      <c r="AJ302" s="10"/>
      <c r="AK302" s="10"/>
      <c r="AL302" s="10"/>
      <c r="AM302" s="10"/>
      <c r="AN302" s="10"/>
      <c r="AO302" s="10"/>
      <c r="AP302" s="10"/>
      <c r="AQ302" s="10"/>
      <c r="AR302" s="10"/>
      <c r="AS302" s="10"/>
      <c r="AT302" s="10"/>
      <c r="AU302" s="10"/>
      <c r="AV302" s="60"/>
      <c r="AW302" s="10" t="str">
        <f t="shared" si="117"/>
        <v/>
      </c>
      <c r="AX302" s="10"/>
      <c r="AY302" s="10"/>
      <c r="AZ302" s="10"/>
      <c r="BA302" s="10"/>
      <c r="BB302" s="10"/>
      <c r="BC302" s="74" t="str">
        <f t="shared" si="118"/>
        <v/>
      </c>
      <c r="BD302" s="10"/>
      <c r="BE302" s="7"/>
      <c r="BF302" s="7"/>
      <c r="BG302" s="72" t="str">
        <f t="shared" si="113"/>
        <v>-</v>
      </c>
    </row>
    <row r="303" spans="1:59" ht="24.75" customHeight="1">
      <c r="A303" s="65"/>
      <c r="B303" s="10"/>
      <c r="C303" s="10"/>
      <c r="D303" s="10"/>
      <c r="E303" s="24"/>
      <c r="F303" s="10"/>
      <c r="G303" s="10"/>
      <c r="H303" s="10"/>
      <c r="I303" s="10"/>
      <c r="J303" s="10"/>
      <c r="K303" s="26"/>
      <c r="L303" s="10"/>
      <c r="M303" s="10"/>
      <c r="N303" s="10"/>
      <c r="O303" s="40"/>
      <c r="P303" s="67"/>
      <c r="Q303" s="10"/>
      <c r="R303" s="10"/>
      <c r="S303" s="10"/>
      <c r="T303" s="10"/>
      <c r="U303" s="10"/>
      <c r="V303" s="10"/>
      <c r="W303" s="10"/>
      <c r="X303" s="10"/>
      <c r="Y303" s="10"/>
      <c r="Z303" s="10"/>
      <c r="AA303" s="10"/>
      <c r="AB303" s="68"/>
      <c r="AC303" s="68"/>
      <c r="AD303" s="10" t="str">
        <f t="shared" ca="1" si="108"/>
        <v/>
      </c>
      <c r="AE303" s="10"/>
      <c r="AF303" s="10"/>
      <c r="AG303" s="10"/>
      <c r="AH303" s="10"/>
      <c r="AI303" s="10"/>
      <c r="AJ303" s="10"/>
      <c r="AK303" s="10"/>
      <c r="AL303" s="10"/>
      <c r="AM303" s="10"/>
      <c r="AN303" s="10"/>
      <c r="AO303" s="10"/>
      <c r="AP303" s="10"/>
      <c r="AQ303" s="10"/>
      <c r="AR303" s="10"/>
      <c r="AS303" s="10"/>
      <c r="AT303" s="10"/>
      <c r="AU303" s="10"/>
      <c r="AV303" s="60"/>
      <c r="AW303" s="10" t="str">
        <f t="shared" si="117"/>
        <v/>
      </c>
      <c r="AX303" s="10"/>
      <c r="AY303" s="10"/>
      <c r="AZ303" s="10"/>
      <c r="BA303" s="10"/>
      <c r="BB303" s="10"/>
      <c r="BC303" s="74" t="str">
        <f t="shared" si="118"/>
        <v/>
      </c>
      <c r="BD303" s="10"/>
      <c r="BE303" s="7"/>
      <c r="BF303" s="7"/>
      <c r="BG303" s="72" t="str">
        <f t="shared" si="113"/>
        <v>-</v>
      </c>
    </row>
    <row r="304" spans="1:59" ht="24.75" customHeight="1">
      <c r="A304" s="65"/>
      <c r="B304" s="10"/>
      <c r="C304" s="10"/>
      <c r="D304" s="10"/>
      <c r="E304" s="24"/>
      <c r="F304" s="10"/>
      <c r="G304" s="10"/>
      <c r="H304" s="10"/>
      <c r="I304" s="10"/>
      <c r="J304" s="10"/>
      <c r="K304" s="26"/>
      <c r="L304" s="10"/>
      <c r="M304" s="10"/>
      <c r="N304" s="10"/>
      <c r="O304" s="40"/>
      <c r="P304" s="67"/>
      <c r="Q304" s="10"/>
      <c r="R304" s="10"/>
      <c r="S304" s="10"/>
      <c r="T304" s="10"/>
      <c r="U304" s="10"/>
      <c r="V304" s="10"/>
      <c r="W304" s="10"/>
      <c r="X304" s="10"/>
      <c r="Y304" s="10"/>
      <c r="Z304" s="10"/>
      <c r="AA304" s="10"/>
      <c r="AB304" s="68"/>
      <c r="AC304" s="68"/>
      <c r="AD304" s="10" t="str">
        <f t="shared" ca="1" si="108"/>
        <v/>
      </c>
      <c r="AE304" s="10"/>
      <c r="AF304" s="10"/>
      <c r="AG304" s="10"/>
      <c r="AH304" s="10"/>
      <c r="AI304" s="10"/>
      <c r="AJ304" s="10"/>
      <c r="AK304" s="10"/>
      <c r="AL304" s="10"/>
      <c r="AM304" s="10"/>
      <c r="AN304" s="10"/>
      <c r="AO304" s="10"/>
      <c r="AP304" s="10"/>
      <c r="AQ304" s="10"/>
      <c r="AR304" s="10"/>
      <c r="AS304" s="10"/>
      <c r="AT304" s="10"/>
      <c r="AU304" s="10"/>
      <c r="AV304" s="60"/>
      <c r="AW304" s="10" t="str">
        <f t="shared" si="117"/>
        <v/>
      </c>
      <c r="AX304" s="10"/>
      <c r="AY304" s="10"/>
      <c r="AZ304" s="10"/>
      <c r="BA304" s="10"/>
      <c r="BB304" s="10"/>
      <c r="BC304" s="74" t="str">
        <f t="shared" si="118"/>
        <v/>
      </c>
      <c r="BD304" s="10"/>
      <c r="BE304" s="7"/>
      <c r="BF304" s="7"/>
      <c r="BG304" s="72" t="str">
        <f t="shared" si="113"/>
        <v>-</v>
      </c>
    </row>
    <row r="305" spans="1:59" ht="24.75" customHeight="1">
      <c r="A305" s="65"/>
      <c r="B305" s="10"/>
      <c r="C305" s="10"/>
      <c r="D305" s="10"/>
      <c r="E305" s="24"/>
      <c r="F305" s="10"/>
      <c r="G305" s="10"/>
      <c r="H305" s="10"/>
      <c r="I305" s="10"/>
      <c r="J305" s="10"/>
      <c r="K305" s="26"/>
      <c r="L305" s="10"/>
      <c r="M305" s="10"/>
      <c r="N305" s="10"/>
      <c r="O305" s="40"/>
      <c r="P305" s="67"/>
      <c r="Q305" s="10"/>
      <c r="R305" s="10"/>
      <c r="S305" s="10"/>
      <c r="T305" s="10"/>
      <c r="U305" s="10"/>
      <c r="V305" s="10"/>
      <c r="W305" s="10"/>
      <c r="X305" s="10"/>
      <c r="Y305" s="10"/>
      <c r="Z305" s="10"/>
      <c r="AA305" s="10"/>
      <c r="AB305" s="68"/>
      <c r="AC305" s="68"/>
      <c r="AD305" s="10" t="str">
        <f t="shared" ca="1" si="108"/>
        <v/>
      </c>
      <c r="AE305" s="10"/>
      <c r="AF305" s="10"/>
      <c r="AG305" s="10"/>
      <c r="AH305" s="10"/>
      <c r="AI305" s="10"/>
      <c r="AJ305" s="10"/>
      <c r="AK305" s="10"/>
      <c r="AL305" s="10"/>
      <c r="AM305" s="10"/>
      <c r="AN305" s="10"/>
      <c r="AO305" s="10"/>
      <c r="AP305" s="10"/>
      <c r="AQ305" s="10"/>
      <c r="AR305" s="10"/>
      <c r="AS305" s="10"/>
      <c r="AT305" s="10"/>
      <c r="AU305" s="10"/>
      <c r="AV305" s="60"/>
      <c r="AW305" s="10" t="str">
        <f t="shared" si="117"/>
        <v/>
      </c>
      <c r="AX305" s="10"/>
      <c r="AY305" s="10"/>
      <c r="AZ305" s="10"/>
      <c r="BA305" s="10"/>
      <c r="BB305" s="10"/>
      <c r="BC305" s="74" t="str">
        <f t="shared" si="118"/>
        <v/>
      </c>
      <c r="BD305" s="10"/>
      <c r="BE305" s="7"/>
      <c r="BF305" s="7"/>
      <c r="BG305" s="72" t="str">
        <f t="shared" si="113"/>
        <v>-</v>
      </c>
    </row>
    <row r="306" spans="1:59" ht="24.75" customHeight="1">
      <c r="A306" s="65"/>
      <c r="B306" s="10"/>
      <c r="C306" s="10"/>
      <c r="D306" s="10"/>
      <c r="E306" s="24"/>
      <c r="F306" s="10"/>
      <c r="G306" s="10"/>
      <c r="H306" s="10"/>
      <c r="I306" s="10"/>
      <c r="J306" s="10"/>
      <c r="K306" s="26"/>
      <c r="L306" s="10"/>
      <c r="M306" s="10"/>
      <c r="N306" s="10"/>
      <c r="O306" s="40"/>
      <c r="P306" s="67"/>
      <c r="Q306" s="10"/>
      <c r="R306" s="10"/>
      <c r="S306" s="10"/>
      <c r="T306" s="10"/>
      <c r="U306" s="10"/>
      <c r="V306" s="10"/>
      <c r="W306" s="10"/>
      <c r="X306" s="10"/>
      <c r="Y306" s="10"/>
      <c r="Z306" s="10"/>
      <c r="AA306" s="10"/>
      <c r="AB306" s="68"/>
      <c r="AC306" s="68"/>
      <c r="AD306" s="10" t="str">
        <f t="shared" ca="1" si="108"/>
        <v/>
      </c>
      <c r="AE306" s="10"/>
      <c r="AF306" s="10"/>
      <c r="AG306" s="10"/>
      <c r="AH306" s="10"/>
      <c r="AI306" s="10"/>
      <c r="AJ306" s="10"/>
      <c r="AK306" s="10"/>
      <c r="AL306" s="10"/>
      <c r="AM306" s="10"/>
      <c r="AN306" s="10"/>
      <c r="AO306" s="10"/>
      <c r="AP306" s="10"/>
      <c r="AQ306" s="10"/>
      <c r="AR306" s="10"/>
      <c r="AS306" s="10"/>
      <c r="AT306" s="10"/>
      <c r="AU306" s="10"/>
      <c r="AV306" s="60"/>
      <c r="AW306" s="10" t="str">
        <f t="shared" si="117"/>
        <v/>
      </c>
      <c r="AX306" s="10"/>
      <c r="AY306" s="10"/>
      <c r="AZ306" s="10"/>
      <c r="BA306" s="10"/>
      <c r="BB306" s="10"/>
      <c r="BC306" s="74" t="str">
        <f t="shared" si="118"/>
        <v/>
      </c>
      <c r="BD306" s="10"/>
      <c r="BE306" s="7"/>
      <c r="BF306" s="7"/>
      <c r="BG306" s="72" t="str">
        <f t="shared" si="113"/>
        <v>-</v>
      </c>
    </row>
    <row r="307" spans="1:59" ht="24.75" customHeight="1">
      <c r="A307" s="65"/>
      <c r="B307" s="10"/>
      <c r="C307" s="10"/>
      <c r="D307" s="10"/>
      <c r="E307" s="24"/>
      <c r="F307" s="10"/>
      <c r="G307" s="10"/>
      <c r="H307" s="10"/>
      <c r="I307" s="10"/>
      <c r="J307" s="10"/>
      <c r="K307" s="26"/>
      <c r="L307" s="10"/>
      <c r="M307" s="10"/>
      <c r="N307" s="10"/>
      <c r="O307" s="40"/>
      <c r="P307" s="67"/>
      <c r="Q307" s="10"/>
      <c r="R307" s="10"/>
      <c r="S307" s="10"/>
      <c r="T307" s="10"/>
      <c r="U307" s="10"/>
      <c r="V307" s="10"/>
      <c r="W307" s="10"/>
      <c r="X307" s="10"/>
      <c r="Y307" s="10"/>
      <c r="Z307" s="10"/>
      <c r="AA307" s="10"/>
      <c r="AB307" s="68"/>
      <c r="AC307" s="68"/>
      <c r="AD307" s="10" t="str">
        <f t="shared" ca="1" si="108"/>
        <v/>
      </c>
      <c r="AE307" s="10"/>
      <c r="AF307" s="10"/>
      <c r="AG307" s="10"/>
      <c r="AH307" s="10"/>
      <c r="AI307" s="10"/>
      <c r="AJ307" s="10"/>
      <c r="AK307" s="10"/>
      <c r="AL307" s="10"/>
      <c r="AM307" s="10"/>
      <c r="AN307" s="10"/>
      <c r="AO307" s="10"/>
      <c r="AP307" s="10"/>
      <c r="AQ307" s="10"/>
      <c r="AR307" s="10"/>
      <c r="AS307" s="10"/>
      <c r="AT307" s="10"/>
      <c r="AU307" s="10"/>
      <c r="AV307" s="60"/>
      <c r="AW307" s="10" t="str">
        <f t="shared" si="117"/>
        <v/>
      </c>
      <c r="AX307" s="10"/>
      <c r="AY307" s="10"/>
      <c r="AZ307" s="10"/>
      <c r="BA307" s="10"/>
      <c r="BB307" s="10"/>
      <c r="BC307" s="74" t="str">
        <f t="shared" si="118"/>
        <v/>
      </c>
      <c r="BD307" s="10"/>
      <c r="BE307" s="7"/>
      <c r="BF307" s="7"/>
      <c r="BG307" s="72" t="str">
        <f t="shared" si="113"/>
        <v>-</v>
      </c>
    </row>
    <row r="308" spans="1:59" ht="24.75" customHeight="1">
      <c r="A308" s="65"/>
      <c r="B308" s="10"/>
      <c r="C308" s="10"/>
      <c r="D308" s="10"/>
      <c r="E308" s="24"/>
      <c r="F308" s="10"/>
      <c r="G308" s="10"/>
      <c r="H308" s="10"/>
      <c r="I308" s="10"/>
      <c r="J308" s="10"/>
      <c r="K308" s="26"/>
      <c r="L308" s="10"/>
      <c r="M308" s="10"/>
      <c r="N308" s="10"/>
      <c r="O308" s="40"/>
      <c r="P308" s="67"/>
      <c r="Q308" s="10"/>
      <c r="R308" s="10"/>
      <c r="S308" s="10"/>
      <c r="T308" s="10"/>
      <c r="U308" s="10"/>
      <c r="V308" s="10"/>
      <c r="W308" s="10"/>
      <c r="X308" s="10"/>
      <c r="Y308" s="10"/>
      <c r="Z308" s="10"/>
      <c r="AA308" s="10"/>
      <c r="AB308" s="68"/>
      <c r="AC308" s="68"/>
      <c r="AD308" s="10" t="str">
        <f t="shared" ca="1" si="108"/>
        <v/>
      </c>
      <c r="AE308" s="10"/>
      <c r="AF308" s="10"/>
      <c r="AG308" s="10"/>
      <c r="AH308" s="10"/>
      <c r="AI308" s="10"/>
      <c r="AJ308" s="10"/>
      <c r="AK308" s="10"/>
      <c r="AL308" s="10"/>
      <c r="AM308" s="10"/>
      <c r="AN308" s="10"/>
      <c r="AO308" s="10"/>
      <c r="AP308" s="10"/>
      <c r="AQ308" s="10"/>
      <c r="AR308" s="10"/>
      <c r="AS308" s="10"/>
      <c r="AT308" s="10"/>
      <c r="AU308" s="10"/>
      <c r="AV308" s="60"/>
      <c r="AW308" s="10" t="str">
        <f t="shared" si="117"/>
        <v/>
      </c>
      <c r="AX308" s="10"/>
      <c r="AY308" s="10"/>
      <c r="AZ308" s="10"/>
      <c r="BA308" s="10"/>
      <c r="BB308" s="10"/>
      <c r="BC308" s="74" t="str">
        <f t="shared" si="118"/>
        <v/>
      </c>
      <c r="BD308" s="10"/>
      <c r="BE308" s="7"/>
      <c r="BF308" s="7"/>
      <c r="BG308" s="72" t="str">
        <f t="shared" si="113"/>
        <v>-</v>
      </c>
    </row>
    <row r="309" spans="1:59" ht="24.75" customHeight="1">
      <c r="A309" s="65"/>
      <c r="B309" s="10"/>
      <c r="C309" s="10"/>
      <c r="D309" s="10"/>
      <c r="E309" s="24"/>
      <c r="F309" s="10"/>
      <c r="G309" s="10"/>
      <c r="H309" s="10"/>
      <c r="I309" s="10"/>
      <c r="J309" s="10"/>
      <c r="K309" s="26"/>
      <c r="L309" s="10"/>
      <c r="M309" s="10"/>
      <c r="N309" s="10"/>
      <c r="O309" s="40"/>
      <c r="P309" s="67"/>
      <c r="Q309" s="10"/>
      <c r="R309" s="10"/>
      <c r="S309" s="10"/>
      <c r="T309" s="10"/>
      <c r="U309" s="10"/>
      <c r="V309" s="10"/>
      <c r="W309" s="10"/>
      <c r="X309" s="10"/>
      <c r="Y309" s="10"/>
      <c r="Z309" s="10"/>
      <c r="AA309" s="10"/>
      <c r="AB309" s="68"/>
      <c r="AC309" s="68"/>
      <c r="AD309" s="10" t="str">
        <f t="shared" ca="1" si="108"/>
        <v/>
      </c>
      <c r="AE309" s="10"/>
      <c r="AF309" s="10"/>
      <c r="AG309" s="10"/>
      <c r="AH309" s="10"/>
      <c r="AI309" s="10"/>
      <c r="AJ309" s="10"/>
      <c r="AK309" s="10"/>
      <c r="AL309" s="10"/>
      <c r="AM309" s="10"/>
      <c r="AN309" s="10"/>
      <c r="AO309" s="10"/>
      <c r="AP309" s="10"/>
      <c r="AQ309" s="10"/>
      <c r="AR309" s="10"/>
      <c r="AS309" s="10"/>
      <c r="AT309" s="10"/>
      <c r="AU309" s="10"/>
      <c r="AV309" s="60"/>
      <c r="AW309" s="10" t="str">
        <f t="shared" si="117"/>
        <v/>
      </c>
      <c r="AX309" s="10"/>
      <c r="AY309" s="10"/>
      <c r="AZ309" s="10"/>
      <c r="BA309" s="10"/>
      <c r="BB309" s="10"/>
      <c r="BC309" s="74" t="str">
        <f t="shared" si="118"/>
        <v/>
      </c>
      <c r="BD309" s="10"/>
      <c r="BE309" s="7"/>
      <c r="BF309" s="7"/>
      <c r="BG309" s="72" t="str">
        <f t="shared" si="113"/>
        <v>-</v>
      </c>
    </row>
    <row r="310" spans="1:59" ht="24.75" customHeight="1">
      <c r="A310" s="65"/>
      <c r="B310" s="10"/>
      <c r="C310" s="10"/>
      <c r="D310" s="10"/>
      <c r="E310" s="24"/>
      <c r="F310" s="10"/>
      <c r="G310" s="10"/>
      <c r="H310" s="10"/>
      <c r="I310" s="10"/>
      <c r="J310" s="10"/>
      <c r="K310" s="26"/>
      <c r="L310" s="10"/>
      <c r="M310" s="10"/>
      <c r="N310" s="10"/>
      <c r="O310" s="40"/>
      <c r="P310" s="67"/>
      <c r="Q310" s="10"/>
      <c r="R310" s="10"/>
      <c r="S310" s="10"/>
      <c r="T310" s="10"/>
      <c r="U310" s="10"/>
      <c r="V310" s="10"/>
      <c r="W310" s="10"/>
      <c r="X310" s="10"/>
      <c r="Y310" s="10"/>
      <c r="Z310" s="10"/>
      <c r="AA310" s="10"/>
      <c r="AB310" s="68"/>
      <c r="AC310" s="68"/>
      <c r="AD310" s="10" t="str">
        <f t="shared" ca="1" si="108"/>
        <v/>
      </c>
      <c r="AE310" s="10"/>
      <c r="AF310" s="10"/>
      <c r="AG310" s="10"/>
      <c r="AH310" s="10"/>
      <c r="AI310" s="10"/>
      <c r="AJ310" s="10"/>
      <c r="AK310" s="10"/>
      <c r="AL310" s="10"/>
      <c r="AM310" s="10"/>
      <c r="AN310" s="10"/>
      <c r="AO310" s="10"/>
      <c r="AP310" s="10"/>
      <c r="AQ310" s="10"/>
      <c r="AR310" s="10"/>
      <c r="AS310" s="10"/>
      <c r="AT310" s="10"/>
      <c r="AU310" s="10"/>
      <c r="AV310" s="60"/>
      <c r="AW310" s="10" t="str">
        <f t="shared" si="117"/>
        <v/>
      </c>
      <c r="AX310" s="10"/>
      <c r="AY310" s="10"/>
      <c r="AZ310" s="10"/>
      <c r="BA310" s="10"/>
      <c r="BB310" s="10"/>
      <c r="BC310" s="74" t="str">
        <f t="shared" si="118"/>
        <v/>
      </c>
      <c r="BD310" s="10"/>
      <c r="BE310" s="7"/>
      <c r="BF310" s="7"/>
      <c r="BG310" s="72" t="str">
        <f t="shared" si="113"/>
        <v>-</v>
      </c>
    </row>
    <row r="311" spans="1:59" ht="24.75" customHeight="1">
      <c r="A311" s="65"/>
      <c r="B311" s="10"/>
      <c r="C311" s="10"/>
      <c r="D311" s="10"/>
      <c r="E311" s="24"/>
      <c r="F311" s="10"/>
      <c r="G311" s="10"/>
      <c r="H311" s="10"/>
      <c r="I311" s="10"/>
      <c r="J311" s="10"/>
      <c r="K311" s="26"/>
      <c r="L311" s="10"/>
      <c r="M311" s="10"/>
      <c r="N311" s="10"/>
      <c r="O311" s="40"/>
      <c r="P311" s="67"/>
      <c r="Q311" s="10"/>
      <c r="R311" s="10"/>
      <c r="S311" s="10"/>
      <c r="T311" s="10"/>
      <c r="U311" s="10"/>
      <c r="V311" s="10"/>
      <c r="W311" s="10"/>
      <c r="X311" s="10"/>
      <c r="Y311" s="10"/>
      <c r="Z311" s="10"/>
      <c r="AA311" s="10"/>
      <c r="AB311" s="68"/>
      <c r="AC311" s="68"/>
      <c r="AD311" s="10" t="str">
        <f t="shared" ca="1" si="108"/>
        <v/>
      </c>
      <c r="AE311" s="10"/>
      <c r="AF311" s="10"/>
      <c r="AG311" s="10"/>
      <c r="AH311" s="10"/>
      <c r="AI311" s="10"/>
      <c r="AJ311" s="10"/>
      <c r="AK311" s="10"/>
      <c r="AL311" s="10"/>
      <c r="AM311" s="10"/>
      <c r="AN311" s="10"/>
      <c r="AO311" s="10"/>
      <c r="AP311" s="10"/>
      <c r="AQ311" s="10"/>
      <c r="AR311" s="10"/>
      <c r="AS311" s="10"/>
      <c r="AT311" s="10"/>
      <c r="AU311" s="10"/>
      <c r="AV311" s="60"/>
      <c r="AW311" s="10" t="str">
        <f t="shared" si="117"/>
        <v/>
      </c>
      <c r="AX311" s="10"/>
      <c r="AY311" s="10"/>
      <c r="AZ311" s="10"/>
      <c r="BA311" s="10"/>
      <c r="BB311" s="10"/>
      <c r="BC311" s="74" t="str">
        <f t="shared" si="118"/>
        <v/>
      </c>
      <c r="BD311" s="10"/>
      <c r="BE311" s="7"/>
      <c r="BF311" s="7"/>
      <c r="BG311" s="72" t="str">
        <f t="shared" si="113"/>
        <v>-</v>
      </c>
    </row>
    <row r="312" spans="1:59" ht="24.75" customHeight="1">
      <c r="A312" s="65"/>
      <c r="B312" s="10"/>
      <c r="C312" s="10"/>
      <c r="D312" s="10"/>
      <c r="E312" s="24"/>
      <c r="F312" s="10"/>
      <c r="G312" s="10"/>
      <c r="H312" s="10"/>
      <c r="I312" s="10"/>
      <c r="J312" s="10"/>
      <c r="K312" s="26"/>
      <c r="L312" s="10"/>
      <c r="M312" s="10"/>
      <c r="N312" s="10"/>
      <c r="O312" s="40"/>
      <c r="P312" s="67"/>
      <c r="Q312" s="10"/>
      <c r="R312" s="10"/>
      <c r="S312" s="10"/>
      <c r="T312" s="10"/>
      <c r="U312" s="10"/>
      <c r="V312" s="10"/>
      <c r="W312" s="10"/>
      <c r="X312" s="10"/>
      <c r="Y312" s="10"/>
      <c r="Z312" s="10"/>
      <c r="AA312" s="10"/>
      <c r="AB312" s="68"/>
      <c r="AC312" s="68"/>
      <c r="AD312" s="10" t="str">
        <f t="shared" ca="1" si="108"/>
        <v/>
      </c>
      <c r="AE312" s="10"/>
      <c r="AF312" s="10"/>
      <c r="AG312" s="10"/>
      <c r="AH312" s="10"/>
      <c r="AI312" s="10"/>
      <c r="AJ312" s="10"/>
      <c r="AK312" s="10"/>
      <c r="AL312" s="10"/>
      <c r="AM312" s="10"/>
      <c r="AN312" s="10"/>
      <c r="AO312" s="10"/>
      <c r="AP312" s="10"/>
      <c r="AQ312" s="10"/>
      <c r="AR312" s="10"/>
      <c r="AS312" s="10"/>
      <c r="AT312" s="10"/>
      <c r="AU312" s="10"/>
      <c r="AV312" s="60"/>
      <c r="AW312" s="10" t="str">
        <f t="shared" si="117"/>
        <v/>
      </c>
      <c r="AX312" s="10"/>
      <c r="AY312" s="10"/>
      <c r="AZ312" s="10"/>
      <c r="BA312" s="10"/>
      <c r="BB312" s="10"/>
      <c r="BC312" s="74" t="str">
        <f t="shared" si="118"/>
        <v/>
      </c>
      <c r="BD312" s="10"/>
      <c r="BE312" s="7"/>
      <c r="BF312" s="7"/>
      <c r="BG312" s="72" t="str">
        <f t="shared" si="113"/>
        <v>-</v>
      </c>
    </row>
    <row r="313" spans="1:59" ht="24.75" customHeight="1">
      <c r="A313" s="65"/>
      <c r="B313" s="10"/>
      <c r="C313" s="10"/>
      <c r="D313" s="10"/>
      <c r="E313" s="24"/>
      <c r="F313" s="10"/>
      <c r="G313" s="10"/>
      <c r="H313" s="10"/>
      <c r="I313" s="10"/>
      <c r="J313" s="10"/>
      <c r="K313" s="26"/>
      <c r="L313" s="10"/>
      <c r="M313" s="10"/>
      <c r="N313" s="10"/>
      <c r="O313" s="40"/>
      <c r="P313" s="67"/>
      <c r="Q313" s="10"/>
      <c r="R313" s="10"/>
      <c r="S313" s="10"/>
      <c r="T313" s="10"/>
      <c r="U313" s="10"/>
      <c r="V313" s="10"/>
      <c r="W313" s="10"/>
      <c r="X313" s="10"/>
      <c r="Y313" s="10"/>
      <c r="Z313" s="10"/>
      <c r="AA313" s="10"/>
      <c r="AB313" s="68"/>
      <c r="AC313" s="68"/>
      <c r="AD313" s="10" t="str">
        <f t="shared" ca="1" si="108"/>
        <v/>
      </c>
      <c r="AE313" s="10"/>
      <c r="AF313" s="10"/>
      <c r="AG313" s="10"/>
      <c r="AH313" s="10"/>
      <c r="AI313" s="10"/>
      <c r="AJ313" s="10"/>
      <c r="AK313" s="10"/>
      <c r="AL313" s="10"/>
      <c r="AM313" s="10"/>
      <c r="AN313" s="10"/>
      <c r="AO313" s="10"/>
      <c r="AP313" s="10"/>
      <c r="AQ313" s="10"/>
      <c r="AR313" s="10"/>
      <c r="AS313" s="10"/>
      <c r="AT313" s="10"/>
      <c r="AU313" s="10"/>
      <c r="AV313" s="60"/>
      <c r="AW313" s="10" t="str">
        <f t="shared" si="117"/>
        <v/>
      </c>
      <c r="AX313" s="10"/>
      <c r="AY313" s="10"/>
      <c r="AZ313" s="10"/>
      <c r="BA313" s="10"/>
      <c r="BB313" s="10"/>
      <c r="BC313" s="74" t="str">
        <f t="shared" si="118"/>
        <v/>
      </c>
      <c r="BD313" s="10"/>
      <c r="BE313" s="7"/>
      <c r="BF313" s="7"/>
      <c r="BG313" s="72" t="str">
        <f t="shared" si="113"/>
        <v>-</v>
      </c>
    </row>
    <row r="314" spans="1:59" ht="24.75" customHeight="1">
      <c r="A314" s="65"/>
      <c r="B314" s="10"/>
      <c r="C314" s="10"/>
      <c r="D314" s="10"/>
      <c r="E314" s="24"/>
      <c r="F314" s="10"/>
      <c r="G314" s="10"/>
      <c r="H314" s="10"/>
      <c r="I314" s="10"/>
      <c r="J314" s="10"/>
      <c r="K314" s="26"/>
      <c r="L314" s="10"/>
      <c r="M314" s="10"/>
      <c r="N314" s="10"/>
      <c r="O314" s="40"/>
      <c r="P314" s="67"/>
      <c r="Q314" s="10"/>
      <c r="R314" s="10"/>
      <c r="S314" s="10"/>
      <c r="T314" s="10"/>
      <c r="U314" s="10"/>
      <c r="V314" s="10"/>
      <c r="W314" s="10"/>
      <c r="X314" s="10"/>
      <c r="Y314" s="10"/>
      <c r="Z314" s="10"/>
      <c r="AA314" s="10"/>
      <c r="AB314" s="68"/>
      <c r="AC314" s="68"/>
      <c r="AD314" s="10" t="str">
        <f t="shared" ca="1" si="108"/>
        <v/>
      </c>
      <c r="AE314" s="10"/>
      <c r="AF314" s="10"/>
      <c r="AG314" s="10"/>
      <c r="AH314" s="10"/>
      <c r="AI314" s="10"/>
      <c r="AJ314" s="10"/>
      <c r="AK314" s="10"/>
      <c r="AL314" s="10"/>
      <c r="AM314" s="10"/>
      <c r="AN314" s="10"/>
      <c r="AO314" s="10"/>
      <c r="AP314" s="10"/>
      <c r="AQ314" s="10"/>
      <c r="AR314" s="10"/>
      <c r="AS314" s="10"/>
      <c r="AT314" s="10"/>
      <c r="AU314" s="10"/>
      <c r="AV314" s="60"/>
      <c r="AW314" s="10" t="str">
        <f t="shared" si="117"/>
        <v/>
      </c>
      <c r="AX314" s="10"/>
      <c r="AY314" s="10"/>
      <c r="AZ314" s="10"/>
      <c r="BA314" s="10"/>
      <c r="BB314" s="10"/>
      <c r="BC314" s="74" t="str">
        <f t="shared" si="118"/>
        <v/>
      </c>
      <c r="BD314" s="10"/>
      <c r="BE314" s="7"/>
      <c r="BF314" s="7"/>
      <c r="BG314" s="72" t="str">
        <f t="shared" si="113"/>
        <v>-</v>
      </c>
    </row>
    <row r="315" spans="1:59" ht="24.75" customHeight="1">
      <c r="A315" s="65"/>
      <c r="B315" s="10"/>
      <c r="C315" s="10"/>
      <c r="D315" s="10"/>
      <c r="E315" s="24"/>
      <c r="F315" s="10"/>
      <c r="G315" s="10"/>
      <c r="H315" s="10"/>
      <c r="I315" s="10"/>
      <c r="J315" s="10"/>
      <c r="K315" s="26"/>
      <c r="L315" s="10"/>
      <c r="M315" s="10"/>
      <c r="N315" s="10"/>
      <c r="O315" s="40"/>
      <c r="P315" s="67"/>
      <c r="Q315" s="10"/>
      <c r="R315" s="10"/>
      <c r="S315" s="10"/>
      <c r="T315" s="10"/>
      <c r="U315" s="10"/>
      <c r="V315" s="10"/>
      <c r="W315" s="10"/>
      <c r="X315" s="10"/>
      <c r="Y315" s="10"/>
      <c r="Z315" s="10"/>
      <c r="AA315" s="10"/>
      <c r="AB315" s="68"/>
      <c r="AC315" s="68"/>
      <c r="AD315" s="10" t="str">
        <f t="shared" ca="1" si="108"/>
        <v/>
      </c>
      <c r="AE315" s="10"/>
      <c r="AF315" s="10"/>
      <c r="AG315" s="10"/>
      <c r="AH315" s="10"/>
      <c r="AI315" s="10"/>
      <c r="AJ315" s="10"/>
      <c r="AK315" s="10"/>
      <c r="AL315" s="10"/>
      <c r="AM315" s="10"/>
      <c r="AN315" s="10"/>
      <c r="AO315" s="10"/>
      <c r="AP315" s="10"/>
      <c r="AQ315" s="10"/>
      <c r="AR315" s="10"/>
      <c r="AS315" s="10"/>
      <c r="AT315" s="10"/>
      <c r="AU315" s="10"/>
      <c r="AV315" s="60"/>
      <c r="AW315" s="10" t="str">
        <f t="shared" si="117"/>
        <v/>
      </c>
      <c r="AX315" s="10"/>
      <c r="AY315" s="10"/>
      <c r="AZ315" s="10"/>
      <c r="BA315" s="10"/>
      <c r="BB315" s="10"/>
      <c r="BC315" s="74" t="str">
        <f t="shared" si="118"/>
        <v/>
      </c>
      <c r="BD315" s="10"/>
      <c r="BE315" s="7"/>
      <c r="BF315" s="7"/>
      <c r="BG315" s="72" t="str">
        <f t="shared" si="113"/>
        <v>-</v>
      </c>
    </row>
    <row r="316" spans="1:59" ht="24.75" customHeight="1">
      <c r="A316" s="65"/>
      <c r="B316" s="10"/>
      <c r="C316" s="10"/>
      <c r="D316" s="10"/>
      <c r="E316" s="24"/>
      <c r="F316" s="10"/>
      <c r="G316" s="10"/>
      <c r="H316" s="10"/>
      <c r="I316" s="10"/>
      <c r="J316" s="10"/>
      <c r="K316" s="26"/>
      <c r="L316" s="10"/>
      <c r="M316" s="10"/>
      <c r="N316" s="10"/>
      <c r="O316" s="40"/>
      <c r="P316" s="67"/>
      <c r="Q316" s="10"/>
      <c r="R316" s="10"/>
      <c r="S316" s="10"/>
      <c r="T316" s="10"/>
      <c r="U316" s="10"/>
      <c r="V316" s="10"/>
      <c r="W316" s="10"/>
      <c r="X316" s="10"/>
      <c r="Y316" s="10"/>
      <c r="Z316" s="10"/>
      <c r="AA316" s="10"/>
      <c r="AB316" s="68"/>
      <c r="AC316" s="68"/>
      <c r="AD316" s="10" t="str">
        <f t="shared" ca="1" si="108"/>
        <v/>
      </c>
      <c r="AE316" s="10"/>
      <c r="AF316" s="10"/>
      <c r="AG316" s="10"/>
      <c r="AH316" s="10"/>
      <c r="AI316" s="10"/>
      <c r="AJ316" s="10"/>
      <c r="AK316" s="10"/>
      <c r="AL316" s="10"/>
      <c r="AM316" s="10"/>
      <c r="AN316" s="10"/>
      <c r="AO316" s="10"/>
      <c r="AP316" s="10"/>
      <c r="AQ316" s="10"/>
      <c r="AR316" s="10"/>
      <c r="AS316" s="10"/>
      <c r="AT316" s="10"/>
      <c r="AU316" s="10"/>
      <c r="AV316" s="60"/>
      <c r="AW316" s="10" t="str">
        <f t="shared" si="117"/>
        <v/>
      </c>
      <c r="AX316" s="10"/>
      <c r="AY316" s="10"/>
      <c r="AZ316" s="10"/>
      <c r="BA316" s="10"/>
      <c r="BB316" s="10"/>
      <c r="BC316" s="74" t="str">
        <f t="shared" si="118"/>
        <v/>
      </c>
      <c r="BD316" s="10"/>
      <c r="BE316" s="7"/>
      <c r="BF316" s="7"/>
      <c r="BG316" s="72" t="str">
        <f t="shared" si="113"/>
        <v>-</v>
      </c>
    </row>
    <row r="317" spans="1:59" ht="24.75" customHeight="1">
      <c r="A317" s="65"/>
      <c r="B317" s="10"/>
      <c r="C317" s="10"/>
      <c r="D317" s="10"/>
      <c r="E317" s="24"/>
      <c r="F317" s="10"/>
      <c r="G317" s="10"/>
      <c r="H317" s="10"/>
      <c r="I317" s="10"/>
      <c r="J317" s="10"/>
      <c r="K317" s="26"/>
      <c r="L317" s="10"/>
      <c r="M317" s="10"/>
      <c r="N317" s="10"/>
      <c r="O317" s="40"/>
      <c r="P317" s="67"/>
      <c r="Q317" s="10"/>
      <c r="R317" s="10"/>
      <c r="S317" s="10"/>
      <c r="T317" s="10"/>
      <c r="U317" s="10"/>
      <c r="V317" s="10"/>
      <c r="W317" s="10"/>
      <c r="X317" s="10"/>
      <c r="Y317" s="10"/>
      <c r="Z317" s="10"/>
      <c r="AA317" s="10"/>
      <c r="AB317" s="68"/>
      <c r="AC317" s="68"/>
      <c r="AD317" s="10" t="str">
        <f t="shared" ca="1" si="108"/>
        <v/>
      </c>
      <c r="AE317" s="10"/>
      <c r="AF317" s="10"/>
      <c r="AG317" s="10"/>
      <c r="AH317" s="10"/>
      <c r="AI317" s="10"/>
      <c r="AJ317" s="10"/>
      <c r="AK317" s="10"/>
      <c r="AL317" s="10"/>
      <c r="AM317" s="10"/>
      <c r="AN317" s="10"/>
      <c r="AO317" s="10"/>
      <c r="AP317" s="10"/>
      <c r="AQ317" s="10"/>
      <c r="AR317" s="10"/>
      <c r="AS317" s="10"/>
      <c r="AT317" s="10"/>
      <c r="AU317" s="10"/>
      <c r="AV317" s="60"/>
      <c r="AW317" s="10" t="str">
        <f t="shared" si="117"/>
        <v/>
      </c>
      <c r="AX317" s="10"/>
      <c r="AY317" s="10"/>
      <c r="AZ317" s="10"/>
      <c r="BA317" s="10"/>
      <c r="BB317" s="10"/>
      <c r="BC317" s="74" t="str">
        <f t="shared" si="118"/>
        <v/>
      </c>
      <c r="BD317" s="10"/>
      <c r="BE317" s="7"/>
      <c r="BF317" s="7"/>
      <c r="BG317" s="72" t="str">
        <f t="shared" si="113"/>
        <v>-</v>
      </c>
    </row>
    <row r="318" spans="1:59" ht="24.75" customHeight="1">
      <c r="A318" s="65"/>
      <c r="B318" s="10"/>
      <c r="C318" s="10"/>
      <c r="D318" s="10"/>
      <c r="E318" s="24"/>
      <c r="F318" s="10"/>
      <c r="G318" s="10"/>
      <c r="H318" s="10"/>
      <c r="I318" s="10"/>
      <c r="J318" s="10"/>
      <c r="K318" s="26"/>
      <c r="L318" s="10"/>
      <c r="M318" s="10"/>
      <c r="N318" s="10"/>
      <c r="O318" s="40"/>
      <c r="P318" s="67"/>
      <c r="Q318" s="10"/>
      <c r="R318" s="10"/>
      <c r="S318" s="10"/>
      <c r="T318" s="10"/>
      <c r="U318" s="10"/>
      <c r="V318" s="10"/>
      <c r="W318" s="10"/>
      <c r="X318" s="10"/>
      <c r="Y318" s="10"/>
      <c r="Z318" s="10"/>
      <c r="AA318" s="10"/>
      <c r="AB318" s="68"/>
      <c r="AC318" s="68"/>
      <c r="AD318" s="10" t="str">
        <f t="shared" ca="1" si="108"/>
        <v/>
      </c>
      <c r="AE318" s="10"/>
      <c r="AF318" s="10"/>
      <c r="AG318" s="10"/>
      <c r="AH318" s="10"/>
      <c r="AI318" s="10"/>
      <c r="AJ318" s="10"/>
      <c r="AK318" s="10"/>
      <c r="AL318" s="10"/>
      <c r="AM318" s="10"/>
      <c r="AN318" s="10"/>
      <c r="AO318" s="10"/>
      <c r="AP318" s="10"/>
      <c r="AQ318" s="10"/>
      <c r="AR318" s="10"/>
      <c r="AS318" s="10"/>
      <c r="AT318" s="10"/>
      <c r="AU318" s="10"/>
      <c r="AV318" s="60"/>
      <c r="AW318" s="10" t="str">
        <f t="shared" si="117"/>
        <v/>
      </c>
      <c r="AX318" s="10"/>
      <c r="AY318" s="10"/>
      <c r="AZ318" s="10"/>
      <c r="BA318" s="10"/>
      <c r="BB318" s="10"/>
      <c r="BC318" s="74" t="str">
        <f t="shared" si="118"/>
        <v/>
      </c>
      <c r="BD318" s="10"/>
      <c r="BE318" s="7"/>
      <c r="BF318" s="7"/>
      <c r="BG318" s="72" t="str">
        <f t="shared" si="113"/>
        <v>-</v>
      </c>
    </row>
    <row r="319" spans="1:59" ht="24.75" customHeight="1">
      <c r="A319" s="65"/>
      <c r="B319" s="10"/>
      <c r="C319" s="10"/>
      <c r="D319" s="10"/>
      <c r="E319" s="24"/>
      <c r="F319" s="10"/>
      <c r="G319" s="10"/>
      <c r="H319" s="10"/>
      <c r="I319" s="10"/>
      <c r="J319" s="10"/>
      <c r="K319" s="26"/>
      <c r="L319" s="10"/>
      <c r="M319" s="10"/>
      <c r="N319" s="10"/>
      <c r="O319" s="40"/>
      <c r="P319" s="67"/>
      <c r="Q319" s="10"/>
      <c r="R319" s="10"/>
      <c r="S319" s="10"/>
      <c r="T319" s="10"/>
      <c r="U319" s="10"/>
      <c r="V319" s="10"/>
      <c r="W319" s="10"/>
      <c r="X319" s="10"/>
      <c r="Y319" s="10"/>
      <c r="Z319" s="10"/>
      <c r="AA319" s="10"/>
      <c r="AB319" s="68"/>
      <c r="AC319" s="68"/>
      <c r="AD319" s="10" t="str">
        <f t="shared" ca="1" si="108"/>
        <v/>
      </c>
      <c r="AE319" s="10"/>
      <c r="AF319" s="10"/>
      <c r="AG319" s="10"/>
      <c r="AH319" s="10"/>
      <c r="AI319" s="10"/>
      <c r="AJ319" s="10"/>
      <c r="AK319" s="10"/>
      <c r="AL319" s="10"/>
      <c r="AM319" s="10"/>
      <c r="AN319" s="10"/>
      <c r="AO319" s="10"/>
      <c r="AP319" s="10"/>
      <c r="AQ319" s="10"/>
      <c r="AR319" s="10"/>
      <c r="AS319" s="10"/>
      <c r="AT319" s="10"/>
      <c r="AU319" s="10"/>
      <c r="AV319" s="60"/>
      <c r="AW319" s="10" t="str">
        <f t="shared" si="117"/>
        <v/>
      </c>
      <c r="AX319" s="10"/>
      <c r="AY319" s="10"/>
      <c r="AZ319" s="10"/>
      <c r="BA319" s="10"/>
      <c r="BB319" s="10"/>
      <c r="BC319" s="74" t="str">
        <f t="shared" si="118"/>
        <v/>
      </c>
      <c r="BD319" s="10"/>
      <c r="BE319" s="7"/>
      <c r="BF319" s="7"/>
      <c r="BG319" s="72" t="str">
        <f t="shared" si="113"/>
        <v>-</v>
      </c>
    </row>
    <row r="320" spans="1:59" ht="24.75" customHeight="1">
      <c r="A320" s="65"/>
      <c r="B320" s="10"/>
      <c r="C320" s="10"/>
      <c r="D320" s="10"/>
      <c r="E320" s="24"/>
      <c r="F320" s="10"/>
      <c r="G320" s="10"/>
      <c r="H320" s="10"/>
      <c r="I320" s="10"/>
      <c r="J320" s="10"/>
      <c r="K320" s="26"/>
      <c r="L320" s="10"/>
      <c r="M320" s="10"/>
      <c r="N320" s="10"/>
      <c r="O320" s="40"/>
      <c r="P320" s="67"/>
      <c r="Q320" s="10"/>
      <c r="R320" s="10"/>
      <c r="S320" s="10"/>
      <c r="T320" s="10"/>
      <c r="U320" s="10"/>
      <c r="V320" s="10"/>
      <c r="W320" s="10"/>
      <c r="X320" s="10"/>
      <c r="Y320" s="10"/>
      <c r="Z320" s="10"/>
      <c r="AA320" s="10"/>
      <c r="AB320" s="68"/>
      <c r="AC320" s="68"/>
      <c r="AD320" s="10" t="str">
        <f t="shared" ca="1" si="108"/>
        <v/>
      </c>
      <c r="AE320" s="10"/>
      <c r="AF320" s="10"/>
      <c r="AG320" s="10"/>
      <c r="AH320" s="10"/>
      <c r="AI320" s="10"/>
      <c r="AJ320" s="10"/>
      <c r="AK320" s="10"/>
      <c r="AL320" s="10"/>
      <c r="AM320" s="10"/>
      <c r="AN320" s="10"/>
      <c r="AO320" s="10"/>
      <c r="AP320" s="10"/>
      <c r="AQ320" s="10"/>
      <c r="AR320" s="10"/>
      <c r="AS320" s="10"/>
      <c r="AT320" s="10"/>
      <c r="AU320" s="10"/>
      <c r="AV320" s="60"/>
      <c r="AW320" s="10" t="str">
        <f t="shared" si="117"/>
        <v/>
      </c>
      <c r="AX320" s="10"/>
      <c r="AY320" s="10"/>
      <c r="AZ320" s="10"/>
      <c r="BA320" s="10"/>
      <c r="BB320" s="10"/>
      <c r="BC320" s="74" t="str">
        <f t="shared" si="118"/>
        <v/>
      </c>
      <c r="BD320" s="10"/>
      <c r="BE320" s="7"/>
      <c r="BF320" s="7"/>
      <c r="BG320" s="72" t="str">
        <f t="shared" si="113"/>
        <v>-</v>
      </c>
    </row>
    <row r="321" spans="1:59" ht="24.75" customHeight="1">
      <c r="A321" s="65"/>
      <c r="B321" s="10"/>
      <c r="C321" s="10"/>
      <c r="D321" s="10"/>
      <c r="E321" s="24"/>
      <c r="F321" s="10"/>
      <c r="G321" s="10"/>
      <c r="H321" s="10"/>
      <c r="I321" s="10"/>
      <c r="J321" s="10"/>
      <c r="K321" s="26"/>
      <c r="L321" s="10"/>
      <c r="M321" s="10"/>
      <c r="N321" s="10"/>
      <c r="O321" s="40"/>
      <c r="P321" s="67"/>
      <c r="Q321" s="10"/>
      <c r="R321" s="10"/>
      <c r="S321" s="10"/>
      <c r="T321" s="10"/>
      <c r="U321" s="10"/>
      <c r="V321" s="10"/>
      <c r="W321" s="10"/>
      <c r="X321" s="10"/>
      <c r="Y321" s="10"/>
      <c r="Z321" s="10"/>
      <c r="AA321" s="10"/>
      <c r="AB321" s="68"/>
      <c r="AC321" s="68"/>
      <c r="AD321" s="10" t="str">
        <f t="shared" ca="1" si="108"/>
        <v/>
      </c>
      <c r="AE321" s="10"/>
      <c r="AF321" s="10"/>
      <c r="AG321" s="10"/>
      <c r="AH321" s="10"/>
      <c r="AI321" s="10"/>
      <c r="AJ321" s="10"/>
      <c r="AK321" s="10"/>
      <c r="AL321" s="10"/>
      <c r="AM321" s="10"/>
      <c r="AN321" s="10"/>
      <c r="AO321" s="10"/>
      <c r="AP321" s="10"/>
      <c r="AQ321" s="10"/>
      <c r="AR321" s="10"/>
      <c r="AS321" s="10"/>
      <c r="AT321" s="10"/>
      <c r="AU321" s="10"/>
      <c r="AV321" s="60"/>
      <c r="AW321" s="10" t="str">
        <f t="shared" si="117"/>
        <v/>
      </c>
      <c r="AX321" s="10"/>
      <c r="AY321" s="10"/>
      <c r="AZ321" s="10"/>
      <c r="BA321" s="10"/>
      <c r="BB321" s="10"/>
      <c r="BC321" s="74" t="str">
        <f t="shared" si="118"/>
        <v/>
      </c>
      <c r="BD321" s="10"/>
      <c r="BE321" s="7"/>
      <c r="BF321" s="7"/>
      <c r="BG321" s="72" t="str">
        <f t="shared" si="113"/>
        <v>-</v>
      </c>
    </row>
    <row r="322" spans="1:59" ht="24.75" customHeight="1">
      <c r="A322" s="65"/>
      <c r="B322" s="10"/>
      <c r="C322" s="10"/>
      <c r="D322" s="10"/>
      <c r="E322" s="24"/>
      <c r="F322" s="10"/>
      <c r="G322" s="10"/>
      <c r="H322" s="10"/>
      <c r="I322" s="10"/>
      <c r="J322" s="10"/>
      <c r="K322" s="26"/>
      <c r="L322" s="10"/>
      <c r="M322" s="10"/>
      <c r="N322" s="10"/>
      <c r="O322" s="40"/>
      <c r="P322" s="67"/>
      <c r="Q322" s="10"/>
      <c r="R322" s="10"/>
      <c r="S322" s="10"/>
      <c r="T322" s="10"/>
      <c r="U322" s="10"/>
      <c r="V322" s="10"/>
      <c r="W322" s="10"/>
      <c r="X322" s="10"/>
      <c r="Y322" s="10"/>
      <c r="Z322" s="10"/>
      <c r="AA322" s="10"/>
      <c r="AB322" s="68"/>
      <c r="AC322" s="68"/>
      <c r="AD322" s="10" t="str">
        <f t="shared" ca="1" si="108"/>
        <v/>
      </c>
      <c r="AE322" s="10"/>
      <c r="AF322" s="10"/>
      <c r="AG322" s="10"/>
      <c r="AH322" s="10"/>
      <c r="AI322" s="10"/>
      <c r="AJ322" s="10"/>
      <c r="AK322" s="10"/>
      <c r="AL322" s="10"/>
      <c r="AM322" s="10"/>
      <c r="AN322" s="10"/>
      <c r="AO322" s="10"/>
      <c r="AP322" s="10"/>
      <c r="AQ322" s="10"/>
      <c r="AR322" s="10"/>
      <c r="AS322" s="10"/>
      <c r="AT322" s="10"/>
      <c r="AU322" s="10"/>
      <c r="AV322" s="60"/>
      <c r="AW322" s="10" t="str">
        <f t="shared" si="117"/>
        <v/>
      </c>
      <c r="AX322" s="10"/>
      <c r="AY322" s="10"/>
      <c r="AZ322" s="10"/>
      <c r="BA322" s="10"/>
      <c r="BB322" s="10"/>
      <c r="BC322" s="74" t="str">
        <f t="shared" si="118"/>
        <v/>
      </c>
      <c r="BD322" s="10"/>
      <c r="BE322" s="7"/>
      <c r="BF322" s="7"/>
      <c r="BG322" s="72" t="str">
        <f t="shared" si="113"/>
        <v>-</v>
      </c>
    </row>
    <row r="323" spans="1:59" ht="24.75" customHeight="1">
      <c r="A323" s="65"/>
      <c r="B323" s="10"/>
      <c r="C323" s="10"/>
      <c r="D323" s="10"/>
      <c r="E323" s="24"/>
      <c r="F323" s="10"/>
      <c r="G323" s="10"/>
      <c r="H323" s="10"/>
      <c r="I323" s="10"/>
      <c r="J323" s="10"/>
      <c r="K323" s="26"/>
      <c r="L323" s="10"/>
      <c r="M323" s="10"/>
      <c r="N323" s="10"/>
      <c r="O323" s="40"/>
      <c r="P323" s="67"/>
      <c r="Q323" s="10"/>
      <c r="R323" s="10"/>
      <c r="S323" s="10"/>
      <c r="T323" s="10"/>
      <c r="U323" s="10"/>
      <c r="V323" s="10"/>
      <c r="W323" s="10"/>
      <c r="X323" s="10"/>
      <c r="Y323" s="10"/>
      <c r="Z323" s="10"/>
      <c r="AA323" s="10"/>
      <c r="AB323" s="68"/>
      <c r="AC323" s="68"/>
      <c r="AD323" s="10" t="str">
        <f t="shared" ca="1" si="108"/>
        <v/>
      </c>
      <c r="AE323" s="10"/>
      <c r="AF323" s="10"/>
      <c r="AG323" s="10"/>
      <c r="AH323" s="10"/>
      <c r="AI323" s="10"/>
      <c r="AJ323" s="10"/>
      <c r="AK323" s="10"/>
      <c r="AL323" s="10"/>
      <c r="AM323" s="10"/>
      <c r="AN323" s="10"/>
      <c r="AO323" s="10"/>
      <c r="AP323" s="10"/>
      <c r="AQ323" s="10"/>
      <c r="AR323" s="10"/>
      <c r="AS323" s="10"/>
      <c r="AT323" s="10"/>
      <c r="AU323" s="10"/>
      <c r="AV323" s="60"/>
      <c r="AW323" s="10" t="str">
        <f t="shared" si="117"/>
        <v/>
      </c>
      <c r="AX323" s="10"/>
      <c r="AY323" s="10"/>
      <c r="AZ323" s="10"/>
      <c r="BA323" s="10"/>
      <c r="BB323" s="10"/>
      <c r="BC323" s="74" t="str">
        <f t="shared" si="118"/>
        <v/>
      </c>
      <c r="BD323" s="10"/>
      <c r="BE323" s="7"/>
      <c r="BF323" s="7"/>
      <c r="BG323" s="72" t="str">
        <f t="shared" si="113"/>
        <v>-</v>
      </c>
    </row>
    <row r="324" spans="1:59" ht="24.75" customHeight="1">
      <c r="A324" s="65"/>
      <c r="B324" s="10"/>
      <c r="C324" s="10"/>
      <c r="D324" s="10"/>
      <c r="E324" s="24"/>
      <c r="F324" s="10"/>
      <c r="G324" s="10"/>
      <c r="H324" s="10"/>
      <c r="I324" s="10"/>
      <c r="J324" s="10"/>
      <c r="K324" s="26"/>
      <c r="L324" s="10"/>
      <c r="M324" s="10"/>
      <c r="N324" s="10"/>
      <c r="O324" s="40"/>
      <c r="P324" s="67"/>
      <c r="Q324" s="10"/>
      <c r="R324" s="10"/>
      <c r="S324" s="10"/>
      <c r="T324" s="10"/>
      <c r="U324" s="10"/>
      <c r="V324" s="10"/>
      <c r="W324" s="10"/>
      <c r="X324" s="10"/>
      <c r="Y324" s="10"/>
      <c r="Z324" s="10"/>
      <c r="AA324" s="10"/>
      <c r="AB324" s="68"/>
      <c r="AC324" s="68"/>
      <c r="AD324" s="10" t="str">
        <f t="shared" ca="1" si="108"/>
        <v/>
      </c>
      <c r="AE324" s="10"/>
      <c r="AF324" s="10"/>
      <c r="AG324" s="10"/>
      <c r="AH324" s="10"/>
      <c r="AI324" s="10"/>
      <c r="AJ324" s="10"/>
      <c r="AK324" s="10"/>
      <c r="AL324" s="10"/>
      <c r="AM324" s="10"/>
      <c r="AN324" s="10"/>
      <c r="AO324" s="10"/>
      <c r="AP324" s="10"/>
      <c r="AQ324" s="10"/>
      <c r="AR324" s="10"/>
      <c r="AS324" s="10"/>
      <c r="AT324" s="10"/>
      <c r="AU324" s="10"/>
      <c r="AV324" s="60"/>
      <c r="AW324" s="10" t="str">
        <f t="shared" si="117"/>
        <v/>
      </c>
      <c r="AX324" s="10"/>
      <c r="AY324" s="10"/>
      <c r="AZ324" s="10"/>
      <c r="BA324" s="10"/>
      <c r="BB324" s="10"/>
      <c r="BC324" s="74" t="str">
        <f t="shared" si="118"/>
        <v/>
      </c>
      <c r="BD324" s="10"/>
      <c r="BE324" s="7"/>
      <c r="BF324" s="7"/>
      <c r="BG324" s="72" t="str">
        <f t="shared" si="113"/>
        <v>-</v>
      </c>
    </row>
    <row r="325" spans="1:59" ht="24.75" customHeight="1">
      <c r="A325" s="65"/>
      <c r="B325" s="10"/>
      <c r="C325" s="10"/>
      <c r="D325" s="10"/>
      <c r="E325" s="24"/>
      <c r="F325" s="10"/>
      <c r="G325" s="10"/>
      <c r="H325" s="10"/>
      <c r="I325" s="10"/>
      <c r="J325" s="10"/>
      <c r="K325" s="26"/>
      <c r="L325" s="10"/>
      <c r="M325" s="10"/>
      <c r="N325" s="10"/>
      <c r="O325" s="40"/>
      <c r="P325" s="67"/>
      <c r="Q325" s="10"/>
      <c r="R325" s="10"/>
      <c r="S325" s="10"/>
      <c r="T325" s="10"/>
      <c r="U325" s="10"/>
      <c r="V325" s="10"/>
      <c r="W325" s="10"/>
      <c r="X325" s="10"/>
      <c r="Y325" s="10"/>
      <c r="Z325" s="10"/>
      <c r="AA325" s="10"/>
      <c r="AB325" s="68"/>
      <c r="AC325" s="68"/>
      <c r="AD325" s="10" t="str">
        <f t="shared" ca="1" si="108"/>
        <v/>
      </c>
      <c r="AE325" s="10"/>
      <c r="AF325" s="10"/>
      <c r="AG325" s="10"/>
      <c r="AH325" s="10"/>
      <c r="AI325" s="10"/>
      <c r="AJ325" s="10"/>
      <c r="AK325" s="10"/>
      <c r="AL325" s="10"/>
      <c r="AM325" s="10"/>
      <c r="AN325" s="10"/>
      <c r="AO325" s="10"/>
      <c r="AP325" s="10"/>
      <c r="AQ325" s="10"/>
      <c r="AR325" s="10"/>
      <c r="AS325" s="10"/>
      <c r="AT325" s="10"/>
      <c r="AU325" s="10"/>
      <c r="AV325" s="60"/>
      <c r="AW325" s="10" t="str">
        <f t="shared" si="117"/>
        <v/>
      </c>
      <c r="AX325" s="10"/>
      <c r="AY325" s="10"/>
      <c r="AZ325" s="10"/>
      <c r="BA325" s="10"/>
      <c r="BB325" s="10"/>
      <c r="BC325" s="74" t="str">
        <f t="shared" si="118"/>
        <v/>
      </c>
      <c r="BD325" s="10"/>
      <c r="BE325" s="7"/>
      <c r="BF325" s="7"/>
      <c r="BG325" s="72" t="str">
        <f t="shared" si="113"/>
        <v>-</v>
      </c>
    </row>
    <row r="326" spans="1:59" ht="24.75" customHeight="1">
      <c r="A326" s="65"/>
      <c r="B326" s="10"/>
      <c r="C326" s="10"/>
      <c r="D326" s="10"/>
      <c r="E326" s="24"/>
      <c r="F326" s="10"/>
      <c r="G326" s="10"/>
      <c r="H326" s="10"/>
      <c r="I326" s="10"/>
      <c r="J326" s="10"/>
      <c r="K326" s="26"/>
      <c r="L326" s="10"/>
      <c r="M326" s="10"/>
      <c r="N326" s="10"/>
      <c r="O326" s="40"/>
      <c r="P326" s="67"/>
      <c r="Q326" s="10"/>
      <c r="R326" s="10"/>
      <c r="S326" s="10"/>
      <c r="T326" s="10"/>
      <c r="U326" s="10"/>
      <c r="V326" s="10"/>
      <c r="W326" s="10"/>
      <c r="X326" s="10"/>
      <c r="Y326" s="10"/>
      <c r="Z326" s="10"/>
      <c r="AA326" s="10"/>
      <c r="AB326" s="68"/>
      <c r="AC326" s="68"/>
      <c r="AD326" s="10" t="str">
        <f t="shared" ca="1" si="108"/>
        <v/>
      </c>
      <c r="AE326" s="10"/>
      <c r="AF326" s="10"/>
      <c r="AG326" s="10"/>
      <c r="AH326" s="10"/>
      <c r="AI326" s="10"/>
      <c r="AJ326" s="10"/>
      <c r="AK326" s="10"/>
      <c r="AL326" s="10"/>
      <c r="AM326" s="10"/>
      <c r="AN326" s="10"/>
      <c r="AO326" s="10"/>
      <c r="AP326" s="10"/>
      <c r="AQ326" s="10"/>
      <c r="AR326" s="10"/>
      <c r="AS326" s="10"/>
      <c r="AT326" s="10"/>
      <c r="AU326" s="10"/>
      <c r="AV326" s="60"/>
      <c r="AW326" s="10" t="str">
        <f t="shared" si="117"/>
        <v/>
      </c>
      <c r="AX326" s="10"/>
      <c r="AY326" s="10"/>
      <c r="AZ326" s="10"/>
      <c r="BA326" s="10"/>
      <c r="BB326" s="10"/>
      <c r="BC326" s="74" t="str">
        <f t="shared" si="118"/>
        <v/>
      </c>
      <c r="BD326" s="10"/>
      <c r="BE326" s="7"/>
      <c r="BF326" s="7"/>
      <c r="BG326" s="72" t="str">
        <f t="shared" si="113"/>
        <v>-</v>
      </c>
    </row>
    <row r="327" spans="1:59" ht="24.75" customHeight="1">
      <c r="A327" s="65"/>
      <c r="B327" s="10"/>
      <c r="C327" s="10"/>
      <c r="D327" s="10"/>
      <c r="E327" s="24"/>
      <c r="F327" s="10"/>
      <c r="G327" s="10"/>
      <c r="H327" s="10"/>
      <c r="I327" s="10"/>
      <c r="J327" s="10"/>
      <c r="K327" s="26"/>
      <c r="L327" s="10"/>
      <c r="M327" s="10"/>
      <c r="N327" s="10"/>
      <c r="O327" s="40"/>
      <c r="P327" s="67"/>
      <c r="Q327" s="10"/>
      <c r="R327" s="10"/>
      <c r="S327" s="10"/>
      <c r="T327" s="10"/>
      <c r="U327" s="10"/>
      <c r="V327" s="10"/>
      <c r="W327" s="10"/>
      <c r="X327" s="10"/>
      <c r="Y327" s="10"/>
      <c r="Z327" s="10"/>
      <c r="AA327" s="10"/>
      <c r="AB327" s="68"/>
      <c r="AC327" s="68"/>
      <c r="AD327" s="10" t="str">
        <f t="shared" ca="1" si="108"/>
        <v/>
      </c>
      <c r="AE327" s="10"/>
      <c r="AF327" s="10"/>
      <c r="AG327" s="10"/>
      <c r="AH327" s="10"/>
      <c r="AI327" s="10"/>
      <c r="AJ327" s="10"/>
      <c r="AK327" s="10"/>
      <c r="AL327" s="10"/>
      <c r="AM327" s="10"/>
      <c r="AN327" s="10"/>
      <c r="AO327" s="10"/>
      <c r="AP327" s="10"/>
      <c r="AQ327" s="10"/>
      <c r="AR327" s="10"/>
      <c r="AS327" s="10"/>
      <c r="AT327" s="10"/>
      <c r="AU327" s="10"/>
      <c r="AV327" s="60"/>
      <c r="AW327" s="10" t="str">
        <f t="shared" si="117"/>
        <v/>
      </c>
      <c r="AX327" s="10"/>
      <c r="AY327" s="10"/>
      <c r="AZ327" s="10"/>
      <c r="BA327" s="10"/>
      <c r="BB327" s="10"/>
      <c r="BC327" s="74" t="str">
        <f t="shared" si="118"/>
        <v/>
      </c>
      <c r="BD327" s="10"/>
      <c r="BE327" s="7"/>
      <c r="BF327" s="7"/>
      <c r="BG327" s="72" t="str">
        <f t="shared" si="113"/>
        <v>-</v>
      </c>
    </row>
    <row r="328" spans="1:59" ht="24.75" customHeight="1">
      <c r="A328" s="65"/>
      <c r="B328" s="10"/>
      <c r="C328" s="10"/>
      <c r="D328" s="10"/>
      <c r="E328" s="24"/>
      <c r="F328" s="10"/>
      <c r="G328" s="10"/>
      <c r="H328" s="10"/>
      <c r="I328" s="10"/>
      <c r="J328" s="10"/>
      <c r="K328" s="26"/>
      <c r="L328" s="10"/>
      <c r="M328" s="10"/>
      <c r="N328" s="10"/>
      <c r="O328" s="40"/>
      <c r="P328" s="67"/>
      <c r="Q328" s="10"/>
      <c r="R328" s="10"/>
      <c r="S328" s="10"/>
      <c r="T328" s="10"/>
      <c r="U328" s="10"/>
      <c r="V328" s="10"/>
      <c r="W328" s="10"/>
      <c r="X328" s="10"/>
      <c r="Y328" s="10"/>
      <c r="Z328" s="10"/>
      <c r="AA328" s="10"/>
      <c r="AB328" s="68"/>
      <c r="AC328" s="68"/>
      <c r="AD328" s="10" t="str">
        <f t="shared" ca="1" si="108"/>
        <v/>
      </c>
      <c r="AE328" s="10"/>
      <c r="AF328" s="10"/>
      <c r="AG328" s="10"/>
      <c r="AH328" s="10"/>
      <c r="AI328" s="10"/>
      <c r="AJ328" s="10"/>
      <c r="AK328" s="10"/>
      <c r="AL328" s="10"/>
      <c r="AM328" s="10"/>
      <c r="AN328" s="10"/>
      <c r="AO328" s="10"/>
      <c r="AP328" s="10"/>
      <c r="AQ328" s="10"/>
      <c r="AR328" s="10"/>
      <c r="AS328" s="10"/>
      <c r="AT328" s="10"/>
      <c r="AU328" s="10"/>
      <c r="AV328" s="60"/>
      <c r="AW328" s="10" t="str">
        <f t="shared" si="117"/>
        <v/>
      </c>
      <c r="AX328" s="10"/>
      <c r="AY328" s="10"/>
      <c r="AZ328" s="10"/>
      <c r="BA328" s="10"/>
      <c r="BB328" s="10"/>
      <c r="BC328" s="74" t="str">
        <f t="shared" si="118"/>
        <v/>
      </c>
      <c r="BD328" s="10"/>
      <c r="BE328" s="7"/>
      <c r="BF328" s="7"/>
      <c r="BG328" s="72" t="str">
        <f t="shared" si="113"/>
        <v>-</v>
      </c>
    </row>
    <row r="329" spans="1:59" ht="24.75" customHeight="1">
      <c r="A329" s="65"/>
      <c r="B329" s="10"/>
      <c r="C329" s="10"/>
      <c r="D329" s="10"/>
      <c r="E329" s="24"/>
      <c r="F329" s="10"/>
      <c r="G329" s="10"/>
      <c r="H329" s="10"/>
      <c r="I329" s="10"/>
      <c r="J329" s="10"/>
      <c r="K329" s="26"/>
      <c r="L329" s="10"/>
      <c r="M329" s="10"/>
      <c r="N329" s="10"/>
      <c r="O329" s="40"/>
      <c r="P329" s="67"/>
      <c r="Q329" s="10"/>
      <c r="R329" s="10"/>
      <c r="S329" s="10"/>
      <c r="T329" s="10"/>
      <c r="U329" s="10"/>
      <c r="V329" s="10"/>
      <c r="W329" s="10"/>
      <c r="X329" s="10"/>
      <c r="Y329" s="10"/>
      <c r="Z329" s="10"/>
      <c r="AA329" s="10"/>
      <c r="AB329" s="68"/>
      <c r="AC329" s="68"/>
      <c r="AD329" s="10" t="str">
        <f t="shared" ca="1" si="108"/>
        <v/>
      </c>
      <c r="AE329" s="10"/>
      <c r="AF329" s="10"/>
      <c r="AG329" s="10"/>
      <c r="AH329" s="10"/>
      <c r="AI329" s="10"/>
      <c r="AJ329" s="10"/>
      <c r="AK329" s="10"/>
      <c r="AL329" s="10"/>
      <c r="AM329" s="10"/>
      <c r="AN329" s="10"/>
      <c r="AO329" s="10"/>
      <c r="AP329" s="10"/>
      <c r="AQ329" s="10"/>
      <c r="AR329" s="10"/>
      <c r="AS329" s="10"/>
      <c r="AT329" s="10"/>
      <c r="AU329" s="10"/>
      <c r="AV329" s="60"/>
      <c r="AW329" s="10" t="str">
        <f t="shared" si="117"/>
        <v/>
      </c>
      <c r="AX329" s="10"/>
      <c r="AY329" s="10"/>
      <c r="AZ329" s="10"/>
      <c r="BA329" s="10"/>
      <c r="BB329" s="10"/>
      <c r="BC329" s="74" t="str">
        <f t="shared" si="118"/>
        <v/>
      </c>
      <c r="BD329" s="10"/>
      <c r="BE329" s="7"/>
      <c r="BF329" s="7"/>
      <c r="BG329" s="72" t="str">
        <f t="shared" si="113"/>
        <v>-</v>
      </c>
    </row>
    <row r="330" spans="1:59" ht="24.75" customHeight="1">
      <c r="A330" s="65"/>
      <c r="B330" s="10"/>
      <c r="C330" s="10"/>
      <c r="D330" s="10"/>
      <c r="E330" s="24"/>
      <c r="F330" s="10"/>
      <c r="G330" s="10"/>
      <c r="H330" s="10"/>
      <c r="I330" s="10"/>
      <c r="J330" s="10"/>
      <c r="K330" s="26"/>
      <c r="L330" s="10"/>
      <c r="M330" s="10"/>
      <c r="N330" s="10"/>
      <c r="O330" s="40"/>
      <c r="P330" s="67"/>
      <c r="Q330" s="10"/>
      <c r="R330" s="10"/>
      <c r="S330" s="10"/>
      <c r="T330" s="10"/>
      <c r="U330" s="10"/>
      <c r="V330" s="10"/>
      <c r="W330" s="10"/>
      <c r="X330" s="10"/>
      <c r="Y330" s="10"/>
      <c r="Z330" s="10"/>
      <c r="AA330" s="10"/>
      <c r="AB330" s="68"/>
      <c r="AC330" s="68"/>
      <c r="AD330" s="10" t="str">
        <f t="shared" ca="1" si="108"/>
        <v/>
      </c>
      <c r="AE330" s="10"/>
      <c r="AF330" s="10"/>
      <c r="AG330" s="10"/>
      <c r="AH330" s="10"/>
      <c r="AI330" s="10"/>
      <c r="AJ330" s="10"/>
      <c r="AK330" s="10"/>
      <c r="AL330" s="10"/>
      <c r="AM330" s="10"/>
      <c r="AN330" s="10"/>
      <c r="AO330" s="10"/>
      <c r="AP330" s="10"/>
      <c r="AQ330" s="10"/>
      <c r="AR330" s="10"/>
      <c r="AS330" s="10"/>
      <c r="AT330" s="10"/>
      <c r="AU330" s="10"/>
      <c r="AV330" s="60"/>
      <c r="AW330" s="10" t="str">
        <f t="shared" si="117"/>
        <v/>
      </c>
      <c r="AX330" s="10"/>
      <c r="AY330" s="10"/>
      <c r="AZ330" s="10"/>
      <c r="BA330" s="10"/>
      <c r="BB330" s="10"/>
      <c r="BC330" s="74" t="str">
        <f t="shared" si="118"/>
        <v/>
      </c>
      <c r="BD330" s="10"/>
      <c r="BE330" s="7"/>
      <c r="BF330" s="7"/>
      <c r="BG330" s="72" t="str">
        <f t="shared" si="113"/>
        <v>-</v>
      </c>
    </row>
    <row r="331" spans="1:59" ht="24.75" customHeight="1">
      <c r="A331" s="65"/>
      <c r="B331" s="10"/>
      <c r="C331" s="10"/>
      <c r="D331" s="10"/>
      <c r="E331" s="24"/>
      <c r="F331" s="10"/>
      <c r="G331" s="10"/>
      <c r="H331" s="10"/>
      <c r="I331" s="10"/>
      <c r="J331" s="10"/>
      <c r="K331" s="26"/>
      <c r="L331" s="10"/>
      <c r="M331" s="10"/>
      <c r="N331" s="10"/>
      <c r="O331" s="40"/>
      <c r="P331" s="67"/>
      <c r="Q331" s="10"/>
      <c r="R331" s="10"/>
      <c r="S331" s="10"/>
      <c r="T331" s="10"/>
      <c r="U331" s="10"/>
      <c r="V331" s="10"/>
      <c r="W331" s="10"/>
      <c r="X331" s="10"/>
      <c r="Y331" s="10"/>
      <c r="Z331" s="10"/>
      <c r="AA331" s="10"/>
      <c r="AB331" s="68"/>
      <c r="AC331" s="68"/>
      <c r="AD331" s="10" t="str">
        <f t="shared" ca="1" si="108"/>
        <v/>
      </c>
      <c r="AE331" s="10"/>
      <c r="AF331" s="10"/>
      <c r="AG331" s="10"/>
      <c r="AH331" s="10"/>
      <c r="AI331" s="10"/>
      <c r="AJ331" s="10"/>
      <c r="AK331" s="10"/>
      <c r="AL331" s="10"/>
      <c r="AM331" s="10"/>
      <c r="AN331" s="10"/>
      <c r="AO331" s="10"/>
      <c r="AP331" s="10"/>
      <c r="AQ331" s="10"/>
      <c r="AR331" s="10"/>
      <c r="AS331" s="10"/>
      <c r="AT331" s="10"/>
      <c r="AU331" s="10"/>
      <c r="AV331" s="60"/>
      <c r="AW331" s="10" t="str">
        <f t="shared" ref="AW331:AW362" si="119">IF(AV331="","",NETWORKDAYS(AB331,AV331,BF331:BF359))</f>
        <v/>
      </c>
      <c r="AX331" s="10"/>
      <c r="AY331" s="10"/>
      <c r="AZ331" s="10"/>
      <c r="BA331" s="10"/>
      <c r="BB331" s="10"/>
      <c r="BC331" s="74" t="str">
        <f t="shared" si="118"/>
        <v/>
      </c>
      <c r="BD331" s="10"/>
      <c r="BE331" s="7"/>
      <c r="BF331" s="7"/>
      <c r="BG331" s="72" t="str">
        <f t="shared" si="113"/>
        <v>-</v>
      </c>
    </row>
    <row r="332" spans="1:59" ht="24.75" customHeight="1">
      <c r="A332" s="65"/>
      <c r="B332" s="10"/>
      <c r="C332" s="10"/>
      <c r="D332" s="10"/>
      <c r="E332" s="24"/>
      <c r="F332" s="10"/>
      <c r="G332" s="10"/>
      <c r="H332" s="10"/>
      <c r="I332" s="10"/>
      <c r="J332" s="10"/>
      <c r="K332" s="26"/>
      <c r="L332" s="10"/>
      <c r="M332" s="10"/>
      <c r="N332" s="10"/>
      <c r="O332" s="40"/>
      <c r="P332" s="67"/>
      <c r="Q332" s="10"/>
      <c r="R332" s="10"/>
      <c r="S332" s="10"/>
      <c r="T332" s="10"/>
      <c r="U332" s="10"/>
      <c r="V332" s="10"/>
      <c r="W332" s="10"/>
      <c r="X332" s="10"/>
      <c r="Y332" s="10"/>
      <c r="Z332" s="10"/>
      <c r="AA332" s="10"/>
      <c r="AB332" s="68"/>
      <c r="AC332" s="68"/>
      <c r="AD332" s="10" t="str">
        <f t="shared" ca="1" si="108"/>
        <v/>
      </c>
      <c r="AE332" s="10"/>
      <c r="AF332" s="10"/>
      <c r="AG332" s="10"/>
      <c r="AH332" s="10"/>
      <c r="AI332" s="10"/>
      <c r="AJ332" s="10"/>
      <c r="AK332" s="10"/>
      <c r="AL332" s="10"/>
      <c r="AM332" s="10"/>
      <c r="AN332" s="10"/>
      <c r="AO332" s="10"/>
      <c r="AP332" s="10"/>
      <c r="AQ332" s="10"/>
      <c r="AR332" s="10"/>
      <c r="AS332" s="10"/>
      <c r="AT332" s="10"/>
      <c r="AU332" s="10"/>
      <c r="AV332" s="60"/>
      <c r="AW332" s="10" t="str">
        <f t="shared" si="119"/>
        <v/>
      </c>
      <c r="AX332" s="10"/>
      <c r="AY332" s="10"/>
      <c r="AZ332" s="10"/>
      <c r="BA332" s="10"/>
      <c r="BB332" s="10"/>
      <c r="BC332" s="74" t="str">
        <f t="shared" si="118"/>
        <v/>
      </c>
      <c r="BD332" s="10"/>
      <c r="BE332" s="7"/>
      <c r="BF332" s="7"/>
      <c r="BG332" s="72" t="str">
        <f t="shared" si="113"/>
        <v>-</v>
      </c>
    </row>
    <row r="333" spans="1:59" ht="24.75" customHeight="1">
      <c r="A333" s="65"/>
      <c r="B333" s="10"/>
      <c r="C333" s="10"/>
      <c r="D333" s="10"/>
      <c r="E333" s="24"/>
      <c r="F333" s="10"/>
      <c r="G333" s="10"/>
      <c r="H333" s="10"/>
      <c r="I333" s="10"/>
      <c r="J333" s="10"/>
      <c r="K333" s="26"/>
      <c r="L333" s="10"/>
      <c r="M333" s="10"/>
      <c r="N333" s="10"/>
      <c r="O333" s="40"/>
      <c r="P333" s="67"/>
      <c r="Q333" s="10"/>
      <c r="R333" s="10"/>
      <c r="S333" s="10"/>
      <c r="T333" s="10"/>
      <c r="U333" s="10"/>
      <c r="V333" s="10"/>
      <c r="W333" s="10"/>
      <c r="X333" s="10"/>
      <c r="Y333" s="10"/>
      <c r="Z333" s="10"/>
      <c r="AA333" s="10"/>
      <c r="AB333" s="68"/>
      <c r="AC333" s="68"/>
      <c r="AD333" s="10" t="str">
        <f t="shared" ca="1" si="108"/>
        <v/>
      </c>
      <c r="AE333" s="10"/>
      <c r="AF333" s="10"/>
      <c r="AG333" s="10"/>
      <c r="AH333" s="10"/>
      <c r="AI333" s="10"/>
      <c r="AJ333" s="10"/>
      <c r="AK333" s="10"/>
      <c r="AL333" s="10"/>
      <c r="AM333" s="10"/>
      <c r="AN333" s="10"/>
      <c r="AO333" s="10"/>
      <c r="AP333" s="10"/>
      <c r="AQ333" s="10"/>
      <c r="AR333" s="10"/>
      <c r="AS333" s="10"/>
      <c r="AT333" s="10"/>
      <c r="AU333" s="10"/>
      <c r="AV333" s="60"/>
      <c r="AW333" s="10" t="str">
        <f t="shared" si="119"/>
        <v/>
      </c>
      <c r="AX333" s="10"/>
      <c r="AY333" s="10"/>
      <c r="AZ333" s="10"/>
      <c r="BA333" s="10"/>
      <c r="BB333" s="10"/>
      <c r="BC333" s="74" t="str">
        <f t="shared" si="118"/>
        <v/>
      </c>
      <c r="BD333" s="10"/>
      <c r="BE333" s="7"/>
      <c r="BF333" s="7"/>
      <c r="BG333" s="72" t="str">
        <f t="shared" si="113"/>
        <v>-</v>
      </c>
    </row>
    <row r="334" spans="1:59" ht="24.75" customHeight="1">
      <c r="A334" s="65"/>
      <c r="B334" s="10"/>
      <c r="C334" s="10"/>
      <c r="D334" s="10"/>
      <c r="E334" s="24"/>
      <c r="F334" s="10"/>
      <c r="G334" s="10"/>
      <c r="H334" s="10"/>
      <c r="I334" s="10"/>
      <c r="J334" s="10"/>
      <c r="K334" s="26"/>
      <c r="L334" s="10"/>
      <c r="M334" s="10"/>
      <c r="N334" s="10"/>
      <c r="O334" s="40"/>
      <c r="P334" s="67"/>
      <c r="Q334" s="10"/>
      <c r="R334" s="10"/>
      <c r="S334" s="10"/>
      <c r="T334" s="10"/>
      <c r="U334" s="10"/>
      <c r="V334" s="10"/>
      <c r="W334" s="10"/>
      <c r="X334" s="10"/>
      <c r="Y334" s="10"/>
      <c r="Z334" s="10"/>
      <c r="AA334" s="10"/>
      <c r="AB334" s="68"/>
      <c r="AC334" s="68"/>
      <c r="AD334" s="10" t="str">
        <f t="shared" ca="1" si="108"/>
        <v/>
      </c>
      <c r="AE334" s="10"/>
      <c r="AF334" s="10"/>
      <c r="AG334" s="10"/>
      <c r="AH334" s="10"/>
      <c r="AI334" s="10"/>
      <c r="AJ334" s="10"/>
      <c r="AK334" s="10"/>
      <c r="AL334" s="10"/>
      <c r="AM334" s="10"/>
      <c r="AN334" s="10"/>
      <c r="AO334" s="10"/>
      <c r="AP334" s="10"/>
      <c r="AQ334" s="10"/>
      <c r="AR334" s="10"/>
      <c r="AS334" s="10"/>
      <c r="AT334" s="10"/>
      <c r="AU334" s="10"/>
      <c r="AV334" s="60"/>
      <c r="AW334" s="10" t="str">
        <f t="shared" si="119"/>
        <v/>
      </c>
      <c r="AX334" s="10"/>
      <c r="AY334" s="10"/>
      <c r="AZ334" s="10"/>
      <c r="BA334" s="10"/>
      <c r="BB334" s="10"/>
      <c r="BC334" s="74" t="str">
        <f t="shared" si="118"/>
        <v/>
      </c>
      <c r="BD334" s="10"/>
      <c r="BE334" s="7"/>
      <c r="BF334" s="7"/>
      <c r="BG334" s="72" t="str">
        <f t="shared" si="113"/>
        <v>-</v>
      </c>
    </row>
    <row r="335" spans="1:59" ht="24.75" customHeight="1">
      <c r="A335" s="65"/>
      <c r="B335" s="10"/>
      <c r="C335" s="10"/>
      <c r="D335" s="10"/>
      <c r="E335" s="24"/>
      <c r="F335" s="10"/>
      <c r="G335" s="10"/>
      <c r="H335" s="10"/>
      <c r="I335" s="10"/>
      <c r="J335" s="10"/>
      <c r="K335" s="26"/>
      <c r="L335" s="10"/>
      <c r="M335" s="10"/>
      <c r="N335" s="10"/>
      <c r="O335" s="40"/>
      <c r="P335" s="67"/>
      <c r="Q335" s="10"/>
      <c r="R335" s="10"/>
      <c r="S335" s="10"/>
      <c r="T335" s="10"/>
      <c r="U335" s="10"/>
      <c r="V335" s="10"/>
      <c r="W335" s="10"/>
      <c r="X335" s="10"/>
      <c r="Y335" s="10"/>
      <c r="Z335" s="10"/>
      <c r="AA335" s="10"/>
      <c r="AB335" s="68"/>
      <c r="AC335" s="68"/>
      <c r="AD335" s="10" t="str">
        <f t="shared" ca="1" si="108"/>
        <v/>
      </c>
      <c r="AE335" s="10"/>
      <c r="AF335" s="10"/>
      <c r="AG335" s="10"/>
      <c r="AH335" s="10"/>
      <c r="AI335" s="10"/>
      <c r="AJ335" s="10"/>
      <c r="AK335" s="10"/>
      <c r="AL335" s="10"/>
      <c r="AM335" s="10"/>
      <c r="AN335" s="10"/>
      <c r="AO335" s="10"/>
      <c r="AP335" s="10"/>
      <c r="AQ335" s="10"/>
      <c r="AR335" s="10"/>
      <c r="AS335" s="10"/>
      <c r="AT335" s="10"/>
      <c r="AU335" s="10"/>
      <c r="AV335" s="60"/>
      <c r="AW335" s="10" t="str">
        <f t="shared" si="119"/>
        <v/>
      </c>
      <c r="AX335" s="10"/>
      <c r="AY335" s="10"/>
      <c r="AZ335" s="10"/>
      <c r="BA335" s="10"/>
      <c r="BB335" s="10"/>
      <c r="BC335" s="74" t="str">
        <f t="shared" si="118"/>
        <v/>
      </c>
      <c r="BD335" s="10"/>
      <c r="BE335" s="7"/>
      <c r="BF335" s="7"/>
      <c r="BG335" s="72" t="str">
        <f t="shared" si="113"/>
        <v>-</v>
      </c>
    </row>
    <row r="336" spans="1:59" ht="24.75" customHeight="1">
      <c r="A336" s="65"/>
      <c r="B336" s="10"/>
      <c r="C336" s="10"/>
      <c r="D336" s="10"/>
      <c r="E336" s="24"/>
      <c r="F336" s="10"/>
      <c r="G336" s="10"/>
      <c r="H336" s="10"/>
      <c r="I336" s="10"/>
      <c r="J336" s="7"/>
      <c r="K336" s="26"/>
      <c r="L336" s="10"/>
      <c r="M336" s="10"/>
      <c r="N336" s="10"/>
      <c r="O336" s="40"/>
      <c r="P336" s="67"/>
      <c r="Q336" s="10"/>
      <c r="R336" s="10"/>
      <c r="S336" s="10"/>
      <c r="T336" s="10"/>
      <c r="U336" s="10"/>
      <c r="V336" s="10"/>
      <c r="W336" s="10"/>
      <c r="X336" s="10"/>
      <c r="Y336" s="10"/>
      <c r="Z336" s="10"/>
      <c r="AA336" s="10"/>
      <c r="AB336" s="68"/>
      <c r="AC336" s="68"/>
      <c r="AD336" s="10" t="str">
        <f t="shared" ca="1" si="108"/>
        <v/>
      </c>
      <c r="AE336" s="10"/>
      <c r="AF336" s="10"/>
      <c r="AG336" s="10"/>
      <c r="AH336" s="10"/>
      <c r="AI336" s="10"/>
      <c r="AJ336" s="10"/>
      <c r="AK336" s="10"/>
      <c r="AL336" s="10"/>
      <c r="AM336" s="10"/>
      <c r="AN336" s="10"/>
      <c r="AO336" s="10"/>
      <c r="AP336" s="10"/>
      <c r="AQ336" s="10"/>
      <c r="AR336" s="10"/>
      <c r="AS336" s="10"/>
      <c r="AT336" s="10"/>
      <c r="AU336" s="10"/>
      <c r="AV336" s="60"/>
      <c r="AW336" s="10" t="str">
        <f t="shared" si="119"/>
        <v/>
      </c>
      <c r="AX336" s="10"/>
      <c r="AY336" s="10"/>
      <c r="AZ336" s="10"/>
      <c r="BA336" s="10"/>
      <c r="BB336" s="10"/>
      <c r="BC336" s="74" t="str">
        <f t="shared" si="118"/>
        <v/>
      </c>
      <c r="BD336" s="10"/>
      <c r="BE336" s="7"/>
      <c r="BF336" s="7"/>
      <c r="BG336" s="72" t="str">
        <f t="shared" si="113"/>
        <v>-</v>
      </c>
    </row>
    <row r="337" spans="1:59" ht="24.75" customHeight="1">
      <c r="A337" s="117"/>
      <c r="B337" s="7"/>
      <c r="C337" s="7"/>
      <c r="D337" s="7"/>
      <c r="E337" s="66"/>
      <c r="F337" s="7"/>
      <c r="G337" s="7"/>
      <c r="H337" s="7"/>
      <c r="I337" s="7"/>
      <c r="J337" s="7"/>
      <c r="K337" s="47"/>
      <c r="L337" s="7"/>
      <c r="M337" s="7"/>
      <c r="N337" s="10"/>
      <c r="O337" s="98"/>
      <c r="P337" s="67"/>
      <c r="Q337" s="7"/>
      <c r="R337" s="7"/>
      <c r="S337" s="7"/>
      <c r="T337" s="7"/>
      <c r="U337" s="7"/>
      <c r="V337" s="7"/>
      <c r="W337" s="7"/>
      <c r="X337" s="7"/>
      <c r="Y337" s="7"/>
      <c r="Z337" s="7"/>
      <c r="AA337" s="7"/>
      <c r="AB337" s="118"/>
      <c r="AC337" s="118"/>
      <c r="AD337" s="69"/>
      <c r="AE337" s="69"/>
      <c r="AF337" s="7"/>
      <c r="AG337" s="7"/>
      <c r="AH337" s="7"/>
      <c r="AI337" s="7"/>
      <c r="AJ337" s="7"/>
      <c r="AK337" s="7"/>
      <c r="AL337" s="7"/>
      <c r="AM337" s="7"/>
      <c r="AN337" s="7"/>
      <c r="AO337" s="7"/>
      <c r="AP337" s="7"/>
      <c r="AQ337" s="7"/>
      <c r="AR337" s="7"/>
      <c r="AS337" s="7"/>
      <c r="AT337" s="7"/>
      <c r="AU337" s="7"/>
      <c r="AV337" s="69"/>
      <c r="AW337" s="10" t="str">
        <f t="shared" si="119"/>
        <v/>
      </c>
      <c r="AX337" s="7"/>
      <c r="AY337" s="7"/>
      <c r="AZ337" s="7"/>
      <c r="BA337" s="7"/>
      <c r="BB337" s="7"/>
      <c r="BC337" s="74" t="str">
        <f t="shared" si="118"/>
        <v/>
      </c>
      <c r="BD337" s="7"/>
      <c r="BE337" s="7"/>
      <c r="BF337" s="7"/>
      <c r="BG337" s="72" t="str">
        <f t="shared" si="113"/>
        <v>-</v>
      </c>
    </row>
    <row r="338" spans="1:59" ht="24.75" customHeight="1">
      <c r="A338" s="117"/>
      <c r="B338" s="7"/>
      <c r="C338" s="7"/>
      <c r="D338" s="7"/>
      <c r="E338" s="66"/>
      <c r="F338" s="7"/>
      <c r="G338" s="7"/>
      <c r="H338" s="7"/>
      <c r="I338" s="7"/>
      <c r="J338" s="7"/>
      <c r="K338" s="47"/>
      <c r="L338" s="7"/>
      <c r="M338" s="7"/>
      <c r="N338" s="10"/>
      <c r="O338" s="98"/>
      <c r="P338" s="67"/>
      <c r="Q338" s="7"/>
      <c r="R338" s="7"/>
      <c r="S338" s="7"/>
      <c r="T338" s="7"/>
      <c r="U338" s="7"/>
      <c r="V338" s="7"/>
      <c r="W338" s="7"/>
      <c r="X338" s="7"/>
      <c r="Y338" s="7"/>
      <c r="Z338" s="7"/>
      <c r="AA338" s="7"/>
      <c r="AB338" s="118"/>
      <c r="AC338" s="118"/>
      <c r="AD338" s="69"/>
      <c r="AE338" s="69"/>
      <c r="AF338" s="7"/>
      <c r="AG338" s="7"/>
      <c r="AH338" s="7"/>
      <c r="AI338" s="7"/>
      <c r="AJ338" s="7"/>
      <c r="AK338" s="7"/>
      <c r="AL338" s="7"/>
      <c r="AM338" s="7"/>
      <c r="AN338" s="7"/>
      <c r="AO338" s="7"/>
      <c r="AP338" s="7"/>
      <c r="AQ338" s="7"/>
      <c r="AR338" s="7"/>
      <c r="AS338" s="7"/>
      <c r="AT338" s="7"/>
      <c r="AU338" s="7"/>
      <c r="AV338" s="69"/>
      <c r="AW338" s="10" t="str">
        <f t="shared" si="119"/>
        <v/>
      </c>
      <c r="AX338" s="7"/>
      <c r="AY338" s="7"/>
      <c r="AZ338" s="7"/>
      <c r="BA338" s="7"/>
      <c r="BB338" s="7"/>
      <c r="BC338" s="74" t="str">
        <f t="shared" si="118"/>
        <v/>
      </c>
      <c r="BD338" s="7"/>
      <c r="BE338" s="7"/>
      <c r="BF338" s="7"/>
      <c r="BG338" s="72" t="str">
        <f t="shared" si="113"/>
        <v>-</v>
      </c>
    </row>
    <row r="339" spans="1:59" ht="24.75" customHeight="1">
      <c r="A339" s="117"/>
      <c r="B339" s="7"/>
      <c r="C339" s="7"/>
      <c r="D339" s="7"/>
      <c r="E339" s="66"/>
      <c r="F339" s="7"/>
      <c r="G339" s="7"/>
      <c r="H339" s="7"/>
      <c r="I339" s="7"/>
      <c r="J339" s="7"/>
      <c r="K339" s="47"/>
      <c r="L339" s="7"/>
      <c r="M339" s="7"/>
      <c r="N339" s="10"/>
      <c r="O339" s="98"/>
      <c r="P339" s="67"/>
      <c r="Q339" s="7"/>
      <c r="R339" s="7"/>
      <c r="S339" s="7"/>
      <c r="T339" s="7"/>
      <c r="U339" s="7"/>
      <c r="V339" s="7"/>
      <c r="W339" s="7"/>
      <c r="X339" s="7"/>
      <c r="Y339" s="7"/>
      <c r="Z339" s="7"/>
      <c r="AA339" s="7"/>
      <c r="AB339" s="118"/>
      <c r="AC339" s="118"/>
      <c r="AD339" s="69"/>
      <c r="AE339" s="69"/>
      <c r="AF339" s="7"/>
      <c r="AG339" s="7"/>
      <c r="AH339" s="7"/>
      <c r="AI339" s="7"/>
      <c r="AJ339" s="7"/>
      <c r="AK339" s="7"/>
      <c r="AL339" s="7"/>
      <c r="AM339" s="7"/>
      <c r="AN339" s="7"/>
      <c r="AO339" s="7"/>
      <c r="AP339" s="7"/>
      <c r="AQ339" s="7"/>
      <c r="AR339" s="7"/>
      <c r="AS339" s="7"/>
      <c r="AT339" s="7"/>
      <c r="AU339" s="7"/>
      <c r="AV339" s="69"/>
      <c r="AW339" s="10" t="str">
        <f t="shared" si="119"/>
        <v/>
      </c>
      <c r="AX339" s="7"/>
      <c r="AY339" s="7"/>
      <c r="AZ339" s="7"/>
      <c r="BA339" s="7"/>
      <c r="BB339" s="7"/>
      <c r="BC339" s="74" t="str">
        <f t="shared" si="118"/>
        <v/>
      </c>
      <c r="BD339" s="7"/>
      <c r="BE339" s="7"/>
      <c r="BF339" s="7"/>
      <c r="BG339" s="72" t="str">
        <f t="shared" si="113"/>
        <v>-</v>
      </c>
    </row>
    <row r="340" spans="1:59" ht="24.75" customHeight="1">
      <c r="A340" s="117"/>
      <c r="B340" s="7"/>
      <c r="C340" s="7"/>
      <c r="D340" s="7"/>
      <c r="E340" s="66"/>
      <c r="F340" s="7"/>
      <c r="G340" s="7"/>
      <c r="H340" s="7"/>
      <c r="I340" s="7"/>
      <c r="J340" s="7"/>
      <c r="K340" s="47"/>
      <c r="L340" s="7"/>
      <c r="M340" s="7"/>
      <c r="N340" s="10"/>
      <c r="O340" s="98"/>
      <c r="P340" s="67"/>
      <c r="Q340" s="7"/>
      <c r="R340" s="7"/>
      <c r="S340" s="7"/>
      <c r="T340" s="7"/>
      <c r="U340" s="7"/>
      <c r="V340" s="7"/>
      <c r="W340" s="7"/>
      <c r="X340" s="7"/>
      <c r="Y340" s="7"/>
      <c r="Z340" s="7"/>
      <c r="AA340" s="7"/>
      <c r="AB340" s="118"/>
      <c r="AC340" s="118"/>
      <c r="AD340" s="69"/>
      <c r="AE340" s="69"/>
      <c r="AF340" s="7"/>
      <c r="AG340" s="7"/>
      <c r="AH340" s="7"/>
      <c r="AI340" s="7"/>
      <c r="AJ340" s="7"/>
      <c r="AK340" s="7"/>
      <c r="AL340" s="7"/>
      <c r="AM340" s="7"/>
      <c r="AN340" s="7"/>
      <c r="AO340" s="7"/>
      <c r="AP340" s="7"/>
      <c r="AQ340" s="7"/>
      <c r="AR340" s="7"/>
      <c r="AS340" s="7"/>
      <c r="AT340" s="7"/>
      <c r="AU340" s="7"/>
      <c r="AV340" s="69"/>
      <c r="AW340" s="10" t="str">
        <f t="shared" si="119"/>
        <v/>
      </c>
      <c r="AX340" s="7"/>
      <c r="AY340" s="7"/>
      <c r="AZ340" s="7"/>
      <c r="BA340" s="7"/>
      <c r="BB340" s="7"/>
      <c r="BC340" s="74" t="str">
        <f t="shared" si="118"/>
        <v/>
      </c>
      <c r="BD340" s="7"/>
      <c r="BE340" s="7"/>
      <c r="BF340" s="7"/>
      <c r="BG340" s="72" t="str">
        <f t="shared" si="113"/>
        <v>-</v>
      </c>
    </row>
    <row r="341" spans="1:59" ht="24.75" customHeight="1">
      <c r="A341" s="117"/>
      <c r="B341" s="7"/>
      <c r="C341" s="7"/>
      <c r="D341" s="7"/>
      <c r="E341" s="66"/>
      <c r="F341" s="7"/>
      <c r="G341" s="7"/>
      <c r="H341" s="7"/>
      <c r="I341" s="7"/>
      <c r="J341" s="7"/>
      <c r="K341" s="47"/>
      <c r="L341" s="7"/>
      <c r="M341" s="7"/>
      <c r="N341" s="10"/>
      <c r="O341" s="98"/>
      <c r="P341" s="67"/>
      <c r="Q341" s="7"/>
      <c r="R341" s="7"/>
      <c r="S341" s="7"/>
      <c r="T341" s="7"/>
      <c r="U341" s="7"/>
      <c r="V341" s="7"/>
      <c r="W341" s="7"/>
      <c r="X341" s="7"/>
      <c r="Y341" s="7"/>
      <c r="Z341" s="7"/>
      <c r="AA341" s="7"/>
      <c r="AB341" s="118"/>
      <c r="AC341" s="118"/>
      <c r="AD341" s="69"/>
      <c r="AE341" s="69"/>
      <c r="AF341" s="7"/>
      <c r="AG341" s="7"/>
      <c r="AH341" s="7"/>
      <c r="AI341" s="7"/>
      <c r="AJ341" s="7"/>
      <c r="AK341" s="7"/>
      <c r="AL341" s="7"/>
      <c r="AM341" s="7"/>
      <c r="AN341" s="7"/>
      <c r="AO341" s="7"/>
      <c r="AP341" s="7"/>
      <c r="AQ341" s="7"/>
      <c r="AR341" s="7"/>
      <c r="AS341" s="7"/>
      <c r="AT341" s="7"/>
      <c r="AU341" s="7"/>
      <c r="AV341" s="69"/>
      <c r="AW341" s="10" t="str">
        <f t="shared" si="119"/>
        <v/>
      </c>
      <c r="AX341" s="7"/>
      <c r="AY341" s="7"/>
      <c r="AZ341" s="7"/>
      <c r="BA341" s="7"/>
      <c r="BB341" s="7"/>
      <c r="BC341" s="74" t="str">
        <f t="shared" si="118"/>
        <v/>
      </c>
      <c r="BD341" s="7"/>
      <c r="BE341" s="7"/>
      <c r="BF341" s="7"/>
      <c r="BG341" s="72" t="str">
        <f t="shared" si="113"/>
        <v>-</v>
      </c>
    </row>
    <row r="342" spans="1:59" ht="24.75" customHeight="1">
      <c r="A342" s="117"/>
      <c r="B342" s="7"/>
      <c r="C342" s="7"/>
      <c r="D342" s="7"/>
      <c r="E342" s="66"/>
      <c r="F342" s="7"/>
      <c r="G342" s="7"/>
      <c r="H342" s="7"/>
      <c r="I342" s="7"/>
      <c r="J342" s="7"/>
      <c r="K342" s="47"/>
      <c r="L342" s="7"/>
      <c r="M342" s="7"/>
      <c r="N342" s="10"/>
      <c r="O342" s="98"/>
      <c r="P342" s="67"/>
      <c r="Q342" s="7"/>
      <c r="R342" s="7"/>
      <c r="S342" s="7"/>
      <c r="T342" s="7"/>
      <c r="U342" s="7"/>
      <c r="V342" s="7"/>
      <c r="W342" s="7"/>
      <c r="X342" s="7"/>
      <c r="Y342" s="7"/>
      <c r="Z342" s="7"/>
      <c r="AA342" s="7"/>
      <c r="AB342" s="118"/>
      <c r="AC342" s="118"/>
      <c r="AD342" s="7"/>
      <c r="AE342" s="7"/>
      <c r="AF342" s="7"/>
      <c r="AG342" s="7"/>
      <c r="AH342" s="7"/>
      <c r="AI342" s="7"/>
      <c r="AJ342" s="7"/>
      <c r="AK342" s="7"/>
      <c r="AL342" s="7"/>
      <c r="AM342" s="7"/>
      <c r="AN342" s="7"/>
      <c r="AO342" s="7"/>
      <c r="AP342" s="7"/>
      <c r="AQ342" s="7"/>
      <c r="AR342" s="7"/>
      <c r="AS342" s="7"/>
      <c r="AT342" s="7"/>
      <c r="AU342" s="7"/>
      <c r="AV342" s="69"/>
      <c r="AW342" s="10" t="str">
        <f t="shared" si="119"/>
        <v/>
      </c>
      <c r="AX342" s="7"/>
      <c r="AY342" s="7"/>
      <c r="AZ342" s="7"/>
      <c r="BA342" s="7"/>
      <c r="BB342" s="7"/>
      <c r="BC342" s="74" t="str">
        <f t="shared" si="118"/>
        <v/>
      </c>
      <c r="BD342" s="7"/>
      <c r="BE342" s="7"/>
      <c r="BF342" s="7"/>
      <c r="BG342" s="72" t="str">
        <f t="shared" si="113"/>
        <v>-</v>
      </c>
    </row>
    <row r="343" spans="1:59" ht="24.75" customHeight="1">
      <c r="A343" s="117"/>
      <c r="B343" s="7"/>
      <c r="C343" s="7"/>
      <c r="D343" s="7"/>
      <c r="E343" s="66"/>
      <c r="F343" s="7"/>
      <c r="G343" s="7"/>
      <c r="H343" s="7"/>
      <c r="I343" s="7"/>
      <c r="J343" s="7"/>
      <c r="K343" s="47"/>
      <c r="L343" s="7"/>
      <c r="M343" s="7"/>
      <c r="N343" s="10"/>
      <c r="O343" s="98"/>
      <c r="P343" s="67"/>
      <c r="Q343" s="7"/>
      <c r="R343" s="7"/>
      <c r="S343" s="7"/>
      <c r="T343" s="7"/>
      <c r="U343" s="7"/>
      <c r="V343" s="7"/>
      <c r="W343" s="7"/>
      <c r="X343" s="7"/>
      <c r="Y343" s="7"/>
      <c r="Z343" s="7"/>
      <c r="AA343" s="7"/>
      <c r="AB343" s="118"/>
      <c r="AC343" s="118"/>
      <c r="AD343" s="7"/>
      <c r="AE343" s="7"/>
      <c r="AF343" s="7"/>
      <c r="AG343" s="7"/>
      <c r="AH343" s="7"/>
      <c r="AI343" s="7"/>
      <c r="AJ343" s="7"/>
      <c r="AK343" s="7"/>
      <c r="AL343" s="7"/>
      <c r="AM343" s="7"/>
      <c r="AN343" s="7"/>
      <c r="AO343" s="7"/>
      <c r="AP343" s="7"/>
      <c r="AQ343" s="7"/>
      <c r="AR343" s="7"/>
      <c r="AS343" s="7"/>
      <c r="AT343" s="7"/>
      <c r="AU343" s="7"/>
      <c r="AV343" s="69"/>
      <c r="AW343" s="10" t="str">
        <f t="shared" si="119"/>
        <v/>
      </c>
      <c r="AX343" s="7"/>
      <c r="AY343" s="7"/>
      <c r="AZ343" s="7"/>
      <c r="BA343" s="7"/>
      <c r="BB343" s="7"/>
      <c r="BC343" s="74" t="str">
        <f t="shared" si="118"/>
        <v/>
      </c>
      <c r="BD343" s="7"/>
      <c r="BE343" s="7"/>
      <c r="BF343" s="7"/>
      <c r="BG343" s="72" t="str">
        <f t="shared" si="113"/>
        <v>-</v>
      </c>
    </row>
    <row r="344" spans="1:59" ht="24.75" customHeight="1">
      <c r="A344" s="117"/>
      <c r="B344" s="7"/>
      <c r="C344" s="7"/>
      <c r="D344" s="7"/>
      <c r="E344" s="66"/>
      <c r="F344" s="7"/>
      <c r="G344" s="7"/>
      <c r="H344" s="7"/>
      <c r="I344" s="7"/>
      <c r="J344" s="7"/>
      <c r="K344" s="47"/>
      <c r="L344" s="7"/>
      <c r="M344" s="7"/>
      <c r="N344" s="10"/>
      <c r="O344" s="98"/>
      <c r="P344" s="67"/>
      <c r="Q344" s="7"/>
      <c r="R344" s="7"/>
      <c r="S344" s="7"/>
      <c r="T344" s="7"/>
      <c r="U344" s="7"/>
      <c r="V344" s="7"/>
      <c r="W344" s="7"/>
      <c r="X344" s="7"/>
      <c r="Y344" s="7"/>
      <c r="Z344" s="7"/>
      <c r="AA344" s="7"/>
      <c r="AB344" s="118"/>
      <c r="AC344" s="118"/>
      <c r="AD344" s="7"/>
      <c r="AE344" s="7"/>
      <c r="AF344" s="7"/>
      <c r="AG344" s="7"/>
      <c r="AH344" s="7"/>
      <c r="AI344" s="7"/>
      <c r="AJ344" s="7"/>
      <c r="AK344" s="7"/>
      <c r="AL344" s="7"/>
      <c r="AM344" s="7"/>
      <c r="AN344" s="7"/>
      <c r="AO344" s="7"/>
      <c r="AP344" s="7"/>
      <c r="AQ344" s="7"/>
      <c r="AR344" s="7"/>
      <c r="AS344" s="7"/>
      <c r="AT344" s="7"/>
      <c r="AU344" s="7"/>
      <c r="AV344" s="69"/>
      <c r="AW344" s="10" t="str">
        <f t="shared" si="119"/>
        <v/>
      </c>
      <c r="AX344" s="7"/>
      <c r="AY344" s="7"/>
      <c r="AZ344" s="7"/>
      <c r="BA344" s="7"/>
      <c r="BB344" s="7"/>
      <c r="BC344" s="74" t="str">
        <f t="shared" si="118"/>
        <v/>
      </c>
      <c r="BD344" s="7"/>
      <c r="BE344" s="7"/>
      <c r="BF344" s="7"/>
      <c r="BG344" s="72" t="str">
        <f t="shared" si="113"/>
        <v>-</v>
      </c>
    </row>
    <row r="345" spans="1:59" ht="24.75" customHeight="1">
      <c r="A345" s="117"/>
      <c r="B345" s="7"/>
      <c r="C345" s="7"/>
      <c r="D345" s="7"/>
      <c r="E345" s="66"/>
      <c r="F345" s="7"/>
      <c r="G345" s="7"/>
      <c r="H345" s="7"/>
      <c r="I345" s="7"/>
      <c r="J345" s="7"/>
      <c r="K345" s="47"/>
      <c r="L345" s="7"/>
      <c r="M345" s="7"/>
      <c r="N345" s="10"/>
      <c r="O345" s="98"/>
      <c r="P345" s="67"/>
      <c r="Q345" s="7"/>
      <c r="R345" s="7"/>
      <c r="S345" s="7"/>
      <c r="T345" s="7"/>
      <c r="U345" s="7"/>
      <c r="V345" s="7"/>
      <c r="W345" s="7"/>
      <c r="X345" s="7"/>
      <c r="Y345" s="7"/>
      <c r="Z345" s="7"/>
      <c r="AA345" s="7"/>
      <c r="AB345" s="118"/>
      <c r="AC345" s="118"/>
      <c r="AD345" s="7"/>
      <c r="AE345" s="7"/>
      <c r="AF345" s="7"/>
      <c r="AG345" s="7"/>
      <c r="AH345" s="7"/>
      <c r="AI345" s="7"/>
      <c r="AJ345" s="7"/>
      <c r="AK345" s="7"/>
      <c r="AL345" s="7"/>
      <c r="AM345" s="7"/>
      <c r="AN345" s="7"/>
      <c r="AO345" s="7"/>
      <c r="AP345" s="7"/>
      <c r="AQ345" s="7"/>
      <c r="AR345" s="7"/>
      <c r="AS345" s="7"/>
      <c r="AT345" s="7"/>
      <c r="AU345" s="7"/>
      <c r="AV345" s="69"/>
      <c r="AW345" s="10" t="str">
        <f t="shared" si="119"/>
        <v/>
      </c>
      <c r="AX345" s="7"/>
      <c r="AY345" s="7"/>
      <c r="AZ345" s="7"/>
      <c r="BA345" s="7"/>
      <c r="BB345" s="7"/>
      <c r="BC345" s="74" t="str">
        <f t="shared" si="118"/>
        <v/>
      </c>
      <c r="BD345" s="7"/>
      <c r="BE345" s="7"/>
      <c r="BF345" s="7"/>
      <c r="BG345" s="72" t="str">
        <f t="shared" si="113"/>
        <v>-</v>
      </c>
    </row>
    <row r="346" spans="1:59" ht="24.75" customHeight="1">
      <c r="A346" s="117"/>
      <c r="B346" s="7"/>
      <c r="C346" s="7"/>
      <c r="D346" s="7"/>
      <c r="E346" s="66"/>
      <c r="F346" s="7"/>
      <c r="G346" s="7"/>
      <c r="H346" s="7"/>
      <c r="I346" s="7"/>
      <c r="J346" s="7"/>
      <c r="K346" s="47"/>
      <c r="L346" s="7"/>
      <c r="M346" s="7"/>
      <c r="N346" s="10"/>
      <c r="O346" s="98"/>
      <c r="P346" s="67"/>
      <c r="Q346" s="7"/>
      <c r="R346" s="7"/>
      <c r="S346" s="7"/>
      <c r="T346" s="7"/>
      <c r="U346" s="7"/>
      <c r="V346" s="7"/>
      <c r="W346" s="7"/>
      <c r="X346" s="7"/>
      <c r="Y346" s="7"/>
      <c r="Z346" s="7"/>
      <c r="AA346" s="7"/>
      <c r="AB346" s="118"/>
      <c r="AC346" s="118"/>
      <c r="AD346" s="7"/>
      <c r="AE346" s="7"/>
      <c r="AF346" s="7"/>
      <c r="AG346" s="7"/>
      <c r="AH346" s="7"/>
      <c r="AI346" s="7"/>
      <c r="AJ346" s="7"/>
      <c r="AK346" s="7"/>
      <c r="AL346" s="7"/>
      <c r="AM346" s="7"/>
      <c r="AN346" s="7"/>
      <c r="AO346" s="7"/>
      <c r="AP346" s="7"/>
      <c r="AQ346" s="7"/>
      <c r="AR346" s="7"/>
      <c r="AS346" s="7"/>
      <c r="AT346" s="7"/>
      <c r="AU346" s="7"/>
      <c r="AV346" s="69"/>
      <c r="AW346" s="10" t="str">
        <f t="shared" si="119"/>
        <v/>
      </c>
      <c r="AX346" s="7"/>
      <c r="AY346" s="7"/>
      <c r="AZ346" s="7"/>
      <c r="BA346" s="7"/>
      <c r="BB346" s="7"/>
      <c r="BC346" s="74" t="str">
        <f t="shared" si="118"/>
        <v/>
      </c>
      <c r="BD346" s="7"/>
      <c r="BE346" s="7"/>
      <c r="BF346" s="7"/>
      <c r="BG346" s="72" t="str">
        <f t="shared" si="113"/>
        <v>-</v>
      </c>
    </row>
    <row r="347" spans="1:59" ht="24.75" customHeight="1">
      <c r="A347" s="117"/>
      <c r="B347" s="7"/>
      <c r="C347" s="7"/>
      <c r="D347" s="7"/>
      <c r="E347" s="66"/>
      <c r="F347" s="7"/>
      <c r="G347" s="7"/>
      <c r="H347" s="7"/>
      <c r="I347" s="7"/>
      <c r="J347" s="7"/>
      <c r="K347" s="47"/>
      <c r="L347" s="7"/>
      <c r="M347" s="7"/>
      <c r="N347" s="10"/>
      <c r="O347" s="98"/>
      <c r="P347" s="67"/>
      <c r="Q347" s="7"/>
      <c r="R347" s="7"/>
      <c r="S347" s="7"/>
      <c r="T347" s="7"/>
      <c r="U347" s="7"/>
      <c r="V347" s="7"/>
      <c r="W347" s="7"/>
      <c r="X347" s="7"/>
      <c r="Y347" s="7"/>
      <c r="Z347" s="7"/>
      <c r="AA347" s="7"/>
      <c r="AB347" s="118"/>
      <c r="AC347" s="118"/>
      <c r="AD347" s="7"/>
      <c r="AE347" s="7"/>
      <c r="AF347" s="7"/>
      <c r="AG347" s="7"/>
      <c r="AH347" s="7"/>
      <c r="AI347" s="7"/>
      <c r="AJ347" s="7"/>
      <c r="AK347" s="7"/>
      <c r="AL347" s="7"/>
      <c r="AM347" s="7"/>
      <c r="AN347" s="7"/>
      <c r="AO347" s="7"/>
      <c r="AP347" s="7"/>
      <c r="AQ347" s="7"/>
      <c r="AR347" s="7"/>
      <c r="AS347" s="7"/>
      <c r="AT347" s="7"/>
      <c r="AU347" s="7"/>
      <c r="AV347" s="69"/>
      <c r="AW347" s="10" t="str">
        <f t="shared" si="119"/>
        <v/>
      </c>
      <c r="AX347" s="7"/>
      <c r="AY347" s="7"/>
      <c r="AZ347" s="7"/>
      <c r="BA347" s="7"/>
      <c r="BB347" s="7"/>
      <c r="BC347" s="74" t="str">
        <f t="shared" si="118"/>
        <v/>
      </c>
      <c r="BD347" s="7"/>
      <c r="BE347" s="7"/>
      <c r="BF347" s="7"/>
      <c r="BG347" s="72" t="str">
        <f t="shared" si="113"/>
        <v>-</v>
      </c>
    </row>
    <row r="348" spans="1:59" ht="24.75" customHeight="1">
      <c r="A348" s="117"/>
      <c r="B348" s="7"/>
      <c r="C348" s="7"/>
      <c r="D348" s="7"/>
      <c r="E348" s="66"/>
      <c r="F348" s="7"/>
      <c r="G348" s="7"/>
      <c r="H348" s="7"/>
      <c r="I348" s="7"/>
      <c r="J348" s="7"/>
      <c r="K348" s="47"/>
      <c r="L348" s="7"/>
      <c r="M348" s="7"/>
      <c r="N348" s="10"/>
      <c r="O348" s="98"/>
      <c r="P348" s="67"/>
      <c r="Q348" s="7"/>
      <c r="R348" s="7"/>
      <c r="S348" s="7"/>
      <c r="T348" s="7"/>
      <c r="U348" s="7"/>
      <c r="V348" s="7"/>
      <c r="W348" s="7"/>
      <c r="X348" s="7"/>
      <c r="Y348" s="7"/>
      <c r="Z348" s="7"/>
      <c r="AA348" s="7"/>
      <c r="AB348" s="118"/>
      <c r="AC348" s="118"/>
      <c r="AD348" s="7"/>
      <c r="AE348" s="7"/>
      <c r="AF348" s="7"/>
      <c r="AG348" s="7"/>
      <c r="AH348" s="7"/>
      <c r="AI348" s="7"/>
      <c r="AJ348" s="7"/>
      <c r="AK348" s="7"/>
      <c r="AL348" s="7"/>
      <c r="AM348" s="7"/>
      <c r="AN348" s="7"/>
      <c r="AO348" s="7"/>
      <c r="AP348" s="7"/>
      <c r="AQ348" s="7"/>
      <c r="AR348" s="7"/>
      <c r="AS348" s="7"/>
      <c r="AT348" s="7"/>
      <c r="AU348" s="7"/>
      <c r="AV348" s="69"/>
      <c r="AW348" s="10" t="str">
        <f t="shared" si="119"/>
        <v/>
      </c>
      <c r="AX348" s="7"/>
      <c r="AY348" s="7"/>
      <c r="AZ348" s="7"/>
      <c r="BA348" s="7"/>
      <c r="BB348" s="7"/>
      <c r="BC348" s="74" t="str">
        <f t="shared" si="118"/>
        <v/>
      </c>
      <c r="BD348" s="7"/>
      <c r="BE348" s="7"/>
      <c r="BF348" s="7"/>
      <c r="BG348" s="72" t="str">
        <f t="shared" si="113"/>
        <v>-</v>
      </c>
    </row>
    <row r="349" spans="1:59" ht="24.75" customHeight="1">
      <c r="A349" s="117"/>
      <c r="B349" s="7"/>
      <c r="C349" s="7"/>
      <c r="D349" s="7"/>
      <c r="E349" s="66"/>
      <c r="F349" s="7"/>
      <c r="G349" s="7"/>
      <c r="H349" s="7"/>
      <c r="I349" s="7"/>
      <c r="J349" s="7"/>
      <c r="K349" s="47"/>
      <c r="L349" s="7"/>
      <c r="M349" s="7"/>
      <c r="N349" s="10"/>
      <c r="O349" s="98"/>
      <c r="P349" s="67"/>
      <c r="Q349" s="7"/>
      <c r="R349" s="7"/>
      <c r="S349" s="7"/>
      <c r="T349" s="7"/>
      <c r="U349" s="7"/>
      <c r="V349" s="7"/>
      <c r="W349" s="7"/>
      <c r="X349" s="7"/>
      <c r="Y349" s="7"/>
      <c r="Z349" s="7"/>
      <c r="AA349" s="7"/>
      <c r="AB349" s="118"/>
      <c r="AC349" s="118"/>
      <c r="AD349" s="7"/>
      <c r="AE349" s="7"/>
      <c r="AF349" s="7"/>
      <c r="AG349" s="7"/>
      <c r="AH349" s="7"/>
      <c r="AI349" s="7"/>
      <c r="AJ349" s="7"/>
      <c r="AK349" s="7"/>
      <c r="AL349" s="7"/>
      <c r="AM349" s="7"/>
      <c r="AN349" s="7"/>
      <c r="AO349" s="7"/>
      <c r="AP349" s="7"/>
      <c r="AQ349" s="7"/>
      <c r="AR349" s="7"/>
      <c r="AS349" s="7"/>
      <c r="AT349" s="7"/>
      <c r="AU349" s="7"/>
      <c r="AV349" s="69"/>
      <c r="AW349" s="10" t="str">
        <f t="shared" si="119"/>
        <v/>
      </c>
      <c r="AX349" s="7"/>
      <c r="AY349" s="7"/>
      <c r="AZ349" s="7"/>
      <c r="BA349" s="7"/>
      <c r="BB349" s="7"/>
      <c r="BC349" s="74" t="str">
        <f t="shared" si="118"/>
        <v/>
      </c>
      <c r="BD349" s="7"/>
      <c r="BE349" s="7"/>
      <c r="BF349" s="7"/>
      <c r="BG349" s="72" t="str">
        <f t="shared" si="113"/>
        <v>-</v>
      </c>
    </row>
    <row r="350" spans="1:59" ht="24.75" customHeight="1">
      <c r="A350" s="117"/>
      <c r="B350" s="7"/>
      <c r="C350" s="7"/>
      <c r="D350" s="7"/>
      <c r="E350" s="66"/>
      <c r="F350" s="7"/>
      <c r="G350" s="7"/>
      <c r="H350" s="7"/>
      <c r="I350" s="7"/>
      <c r="J350" s="7"/>
      <c r="K350" s="47"/>
      <c r="L350" s="7"/>
      <c r="M350" s="7"/>
      <c r="N350" s="10"/>
      <c r="O350" s="98"/>
      <c r="P350" s="67"/>
      <c r="Q350" s="7"/>
      <c r="R350" s="7"/>
      <c r="S350" s="7"/>
      <c r="T350" s="7"/>
      <c r="U350" s="7"/>
      <c r="V350" s="7"/>
      <c r="W350" s="7"/>
      <c r="X350" s="7"/>
      <c r="Y350" s="7"/>
      <c r="Z350" s="7"/>
      <c r="AA350" s="7"/>
      <c r="AB350" s="118"/>
      <c r="AC350" s="118"/>
      <c r="AD350" s="7"/>
      <c r="AE350" s="7"/>
      <c r="AF350" s="7"/>
      <c r="AG350" s="7"/>
      <c r="AH350" s="7"/>
      <c r="AI350" s="7"/>
      <c r="AJ350" s="7"/>
      <c r="AK350" s="7"/>
      <c r="AL350" s="7"/>
      <c r="AM350" s="7"/>
      <c r="AN350" s="7"/>
      <c r="AO350" s="7"/>
      <c r="AP350" s="7"/>
      <c r="AQ350" s="7"/>
      <c r="AR350" s="7"/>
      <c r="AS350" s="7"/>
      <c r="AT350" s="7"/>
      <c r="AU350" s="7"/>
      <c r="AV350" s="69"/>
      <c r="AW350" s="10" t="str">
        <f t="shared" si="119"/>
        <v/>
      </c>
      <c r="AX350" s="7"/>
      <c r="AY350" s="7"/>
      <c r="AZ350" s="7"/>
      <c r="BA350" s="7"/>
      <c r="BB350" s="7"/>
      <c r="BC350" s="74" t="str">
        <f t="shared" si="118"/>
        <v/>
      </c>
      <c r="BD350" s="7"/>
      <c r="BE350" s="7"/>
      <c r="BF350" s="7"/>
      <c r="BG350" s="72" t="str">
        <f t="shared" si="113"/>
        <v>-</v>
      </c>
    </row>
    <row r="351" spans="1:59" ht="24.75" customHeight="1">
      <c r="A351" s="117"/>
      <c r="B351" s="7"/>
      <c r="C351" s="7"/>
      <c r="D351" s="7"/>
      <c r="E351" s="66"/>
      <c r="F351" s="7"/>
      <c r="G351" s="7"/>
      <c r="H351" s="7"/>
      <c r="I351" s="7"/>
      <c r="J351" s="7"/>
      <c r="K351" s="47"/>
      <c r="L351" s="7"/>
      <c r="M351" s="7"/>
      <c r="N351" s="10"/>
      <c r="O351" s="98"/>
      <c r="P351" s="67"/>
      <c r="Q351" s="7"/>
      <c r="R351" s="7"/>
      <c r="S351" s="7"/>
      <c r="T351" s="7"/>
      <c r="U351" s="7"/>
      <c r="V351" s="7"/>
      <c r="W351" s="7"/>
      <c r="X351" s="7"/>
      <c r="Y351" s="7"/>
      <c r="Z351" s="7"/>
      <c r="AA351" s="7"/>
      <c r="AB351" s="118"/>
      <c r="AC351" s="118"/>
      <c r="AD351" s="7"/>
      <c r="AE351" s="7"/>
      <c r="AF351" s="7"/>
      <c r="AG351" s="7"/>
      <c r="AH351" s="7"/>
      <c r="AI351" s="7"/>
      <c r="AJ351" s="7"/>
      <c r="AK351" s="7"/>
      <c r="AL351" s="7"/>
      <c r="AM351" s="7"/>
      <c r="AN351" s="7"/>
      <c r="AO351" s="7"/>
      <c r="AP351" s="7"/>
      <c r="AQ351" s="7"/>
      <c r="AR351" s="7"/>
      <c r="AS351" s="7"/>
      <c r="AT351" s="7"/>
      <c r="AU351" s="7"/>
      <c r="AV351" s="69"/>
      <c r="AW351" s="10" t="str">
        <f t="shared" si="119"/>
        <v/>
      </c>
      <c r="AX351" s="7"/>
      <c r="AY351" s="7"/>
      <c r="AZ351" s="7"/>
      <c r="BA351" s="7"/>
      <c r="BB351" s="7"/>
      <c r="BC351" s="74" t="str">
        <f t="shared" si="118"/>
        <v/>
      </c>
      <c r="BD351" s="7"/>
      <c r="BE351" s="7"/>
      <c r="BF351" s="7"/>
      <c r="BG351" s="72" t="str">
        <f t="shared" si="113"/>
        <v>-</v>
      </c>
    </row>
    <row r="352" spans="1:59" ht="24.75" customHeight="1">
      <c r="A352" s="117"/>
      <c r="B352" s="7"/>
      <c r="C352" s="7"/>
      <c r="D352" s="7"/>
      <c r="E352" s="66"/>
      <c r="F352" s="7"/>
      <c r="G352" s="7"/>
      <c r="H352" s="7"/>
      <c r="I352" s="7"/>
      <c r="J352" s="7"/>
      <c r="K352" s="47"/>
      <c r="L352" s="7"/>
      <c r="M352" s="7"/>
      <c r="N352" s="10"/>
      <c r="O352" s="98"/>
      <c r="P352" s="67"/>
      <c r="Q352" s="7"/>
      <c r="R352" s="7"/>
      <c r="S352" s="7"/>
      <c r="T352" s="7"/>
      <c r="U352" s="7"/>
      <c r="V352" s="7"/>
      <c r="W352" s="7"/>
      <c r="X352" s="7"/>
      <c r="Y352" s="7"/>
      <c r="Z352" s="7"/>
      <c r="AA352" s="7"/>
      <c r="AB352" s="118"/>
      <c r="AC352" s="118"/>
      <c r="AD352" s="7"/>
      <c r="AE352" s="7"/>
      <c r="AF352" s="7"/>
      <c r="AG352" s="7"/>
      <c r="AH352" s="7"/>
      <c r="AI352" s="7"/>
      <c r="AJ352" s="7"/>
      <c r="AK352" s="7"/>
      <c r="AL352" s="7"/>
      <c r="AM352" s="7"/>
      <c r="AN352" s="7"/>
      <c r="AO352" s="7"/>
      <c r="AP352" s="7"/>
      <c r="AQ352" s="7"/>
      <c r="AR352" s="7"/>
      <c r="AS352" s="7"/>
      <c r="AT352" s="7"/>
      <c r="AU352" s="7"/>
      <c r="AV352" s="69"/>
      <c r="AW352" s="10" t="str">
        <f t="shared" si="119"/>
        <v/>
      </c>
      <c r="AX352" s="7"/>
      <c r="AY352" s="7"/>
      <c r="AZ352" s="7"/>
      <c r="BA352" s="7"/>
      <c r="BB352" s="7"/>
      <c r="BC352" s="74" t="str">
        <f t="shared" si="118"/>
        <v/>
      </c>
      <c r="BD352" s="7"/>
      <c r="BE352" s="7"/>
      <c r="BF352" s="7"/>
      <c r="BG352" s="72" t="str">
        <f t="shared" si="113"/>
        <v>-</v>
      </c>
    </row>
    <row r="353" spans="1:59" ht="24.75" customHeight="1">
      <c r="A353" s="117"/>
      <c r="B353" s="7"/>
      <c r="C353" s="7"/>
      <c r="D353" s="7"/>
      <c r="E353" s="66"/>
      <c r="F353" s="7"/>
      <c r="G353" s="7"/>
      <c r="H353" s="7"/>
      <c r="I353" s="7"/>
      <c r="J353" s="7"/>
      <c r="K353" s="47"/>
      <c r="L353" s="7"/>
      <c r="M353" s="7"/>
      <c r="N353" s="10"/>
      <c r="O353" s="98"/>
      <c r="P353" s="67"/>
      <c r="Q353" s="7"/>
      <c r="R353" s="7"/>
      <c r="S353" s="7"/>
      <c r="T353" s="7"/>
      <c r="U353" s="7"/>
      <c r="V353" s="7"/>
      <c r="W353" s="7"/>
      <c r="X353" s="7"/>
      <c r="Y353" s="7"/>
      <c r="Z353" s="7"/>
      <c r="AA353" s="7"/>
      <c r="AB353" s="118"/>
      <c r="AC353" s="118"/>
      <c r="AD353" s="7"/>
      <c r="AE353" s="7"/>
      <c r="AF353" s="7"/>
      <c r="AG353" s="7"/>
      <c r="AH353" s="7"/>
      <c r="AI353" s="7"/>
      <c r="AJ353" s="7"/>
      <c r="AK353" s="7"/>
      <c r="AL353" s="7"/>
      <c r="AM353" s="7"/>
      <c r="AN353" s="7"/>
      <c r="AO353" s="7"/>
      <c r="AP353" s="7"/>
      <c r="AQ353" s="7"/>
      <c r="AR353" s="7"/>
      <c r="AS353" s="7"/>
      <c r="AT353" s="7"/>
      <c r="AU353" s="7"/>
      <c r="AV353" s="69"/>
      <c r="AW353" s="10" t="str">
        <f t="shared" si="119"/>
        <v/>
      </c>
      <c r="AX353" s="7"/>
      <c r="AY353" s="7"/>
      <c r="AZ353" s="7"/>
      <c r="BA353" s="7"/>
      <c r="BB353" s="7"/>
      <c r="BC353" s="74" t="str">
        <f t="shared" si="118"/>
        <v/>
      </c>
      <c r="BD353" s="7"/>
      <c r="BE353" s="7"/>
      <c r="BF353" s="7"/>
      <c r="BG353" s="72" t="str">
        <f t="shared" si="113"/>
        <v>-</v>
      </c>
    </row>
    <row r="354" spans="1:59" ht="24.75" customHeight="1">
      <c r="A354" s="117"/>
      <c r="B354" s="7"/>
      <c r="C354" s="7"/>
      <c r="D354" s="7"/>
      <c r="E354" s="66"/>
      <c r="F354" s="7"/>
      <c r="G354" s="7"/>
      <c r="H354" s="7"/>
      <c r="I354" s="7"/>
      <c r="J354" s="7"/>
      <c r="K354" s="47"/>
      <c r="L354" s="7"/>
      <c r="M354" s="7"/>
      <c r="N354" s="10"/>
      <c r="O354" s="98"/>
      <c r="P354" s="67"/>
      <c r="Q354" s="7"/>
      <c r="R354" s="7"/>
      <c r="S354" s="7"/>
      <c r="T354" s="7"/>
      <c r="U354" s="7"/>
      <c r="V354" s="7"/>
      <c r="W354" s="7"/>
      <c r="X354" s="7"/>
      <c r="Y354" s="7"/>
      <c r="Z354" s="7"/>
      <c r="AA354" s="7"/>
      <c r="AB354" s="118"/>
      <c r="AC354" s="118"/>
      <c r="AD354" s="7"/>
      <c r="AE354" s="7"/>
      <c r="AF354" s="7"/>
      <c r="AG354" s="7"/>
      <c r="AH354" s="7"/>
      <c r="AI354" s="7"/>
      <c r="AJ354" s="7"/>
      <c r="AK354" s="7"/>
      <c r="AL354" s="7"/>
      <c r="AM354" s="7"/>
      <c r="AN354" s="7"/>
      <c r="AO354" s="7"/>
      <c r="AP354" s="7"/>
      <c r="AQ354" s="7"/>
      <c r="AR354" s="7"/>
      <c r="AS354" s="7"/>
      <c r="AT354" s="7"/>
      <c r="AU354" s="7"/>
      <c r="AV354" s="69"/>
      <c r="AW354" s="10" t="str">
        <f t="shared" si="119"/>
        <v/>
      </c>
      <c r="AX354" s="7"/>
      <c r="AY354" s="7"/>
      <c r="AZ354" s="7"/>
      <c r="BA354" s="7"/>
      <c r="BB354" s="7"/>
      <c r="BC354" s="74" t="str">
        <f t="shared" si="118"/>
        <v/>
      </c>
      <c r="BD354" s="7"/>
      <c r="BE354" s="7"/>
      <c r="BF354" s="7"/>
      <c r="BG354" s="72" t="str">
        <f t="shared" si="113"/>
        <v>-</v>
      </c>
    </row>
    <row r="355" spans="1:59" ht="24.75" customHeight="1">
      <c r="A355" s="117"/>
      <c r="B355" s="7"/>
      <c r="C355" s="7"/>
      <c r="D355" s="7"/>
      <c r="E355" s="66"/>
      <c r="F355" s="7"/>
      <c r="G355" s="7"/>
      <c r="H355" s="7"/>
      <c r="I355" s="7"/>
      <c r="J355" s="7"/>
      <c r="K355" s="47"/>
      <c r="L355" s="7"/>
      <c r="M355" s="7"/>
      <c r="N355" s="10"/>
      <c r="O355" s="98"/>
      <c r="P355" s="67"/>
      <c r="Q355" s="7"/>
      <c r="R355" s="7"/>
      <c r="S355" s="7"/>
      <c r="T355" s="7"/>
      <c r="U355" s="7"/>
      <c r="V355" s="7"/>
      <c r="W355" s="7"/>
      <c r="X355" s="7"/>
      <c r="Y355" s="7"/>
      <c r="Z355" s="7"/>
      <c r="AA355" s="7"/>
      <c r="AB355" s="118"/>
      <c r="AC355" s="118"/>
      <c r="AD355" s="7"/>
      <c r="AE355" s="7"/>
      <c r="AF355" s="7"/>
      <c r="AG355" s="7"/>
      <c r="AH355" s="7"/>
      <c r="AI355" s="7"/>
      <c r="AJ355" s="7"/>
      <c r="AK355" s="7"/>
      <c r="AL355" s="7"/>
      <c r="AM355" s="7"/>
      <c r="AN355" s="7"/>
      <c r="AO355" s="7"/>
      <c r="AP355" s="7"/>
      <c r="AQ355" s="7"/>
      <c r="AR355" s="7"/>
      <c r="AS355" s="7"/>
      <c r="AT355" s="7"/>
      <c r="AU355" s="7"/>
      <c r="AV355" s="69"/>
      <c r="AW355" s="10" t="str">
        <f t="shared" si="119"/>
        <v/>
      </c>
      <c r="AX355" s="7"/>
      <c r="AY355" s="7"/>
      <c r="AZ355" s="7"/>
      <c r="BA355" s="7"/>
      <c r="BB355" s="7"/>
      <c r="BC355" s="74" t="str">
        <f t="shared" si="118"/>
        <v/>
      </c>
      <c r="BD355" s="7"/>
      <c r="BE355" s="7"/>
      <c r="BF355" s="7"/>
      <c r="BG355" s="72" t="str">
        <f t="shared" si="113"/>
        <v>-</v>
      </c>
    </row>
    <row r="356" spans="1:59" ht="24.75" customHeight="1">
      <c r="A356" s="117"/>
      <c r="B356" s="7"/>
      <c r="C356" s="7"/>
      <c r="D356" s="7"/>
      <c r="E356" s="66"/>
      <c r="F356" s="7"/>
      <c r="G356" s="7"/>
      <c r="H356" s="7"/>
      <c r="I356" s="7"/>
      <c r="J356" s="7"/>
      <c r="K356" s="47"/>
      <c r="L356" s="7"/>
      <c r="M356" s="7"/>
      <c r="N356" s="10"/>
      <c r="O356" s="98"/>
      <c r="P356" s="67"/>
      <c r="Q356" s="7"/>
      <c r="R356" s="7"/>
      <c r="S356" s="7"/>
      <c r="T356" s="7"/>
      <c r="U356" s="7"/>
      <c r="V356" s="7"/>
      <c r="W356" s="7"/>
      <c r="X356" s="7"/>
      <c r="Y356" s="7"/>
      <c r="Z356" s="7"/>
      <c r="AA356" s="7"/>
      <c r="AB356" s="118"/>
      <c r="AC356" s="118"/>
      <c r="AD356" s="7"/>
      <c r="AE356" s="7"/>
      <c r="AF356" s="7"/>
      <c r="AG356" s="7"/>
      <c r="AH356" s="7"/>
      <c r="AI356" s="7"/>
      <c r="AJ356" s="7"/>
      <c r="AK356" s="7"/>
      <c r="AL356" s="7"/>
      <c r="AM356" s="7"/>
      <c r="AN356" s="7"/>
      <c r="AO356" s="7"/>
      <c r="AP356" s="7"/>
      <c r="AQ356" s="7"/>
      <c r="AR356" s="7"/>
      <c r="AS356" s="7"/>
      <c r="AT356" s="7"/>
      <c r="AU356" s="7"/>
      <c r="AV356" s="69"/>
      <c r="AW356" s="10" t="str">
        <f t="shared" si="119"/>
        <v/>
      </c>
      <c r="AX356" s="7"/>
      <c r="AY356" s="7"/>
      <c r="AZ356" s="7"/>
      <c r="BA356" s="7"/>
      <c r="BB356" s="7"/>
      <c r="BC356" s="74" t="str">
        <f t="shared" si="118"/>
        <v/>
      </c>
      <c r="BD356" s="7"/>
      <c r="BE356" s="7"/>
      <c r="BF356" s="7"/>
      <c r="BG356" s="72" t="str">
        <f t="shared" si="113"/>
        <v>-</v>
      </c>
    </row>
    <row r="357" spans="1:59" ht="24.75" customHeight="1">
      <c r="A357" s="117"/>
      <c r="B357" s="7"/>
      <c r="C357" s="7"/>
      <c r="D357" s="7"/>
      <c r="E357" s="66"/>
      <c r="F357" s="7"/>
      <c r="G357" s="7"/>
      <c r="H357" s="7"/>
      <c r="I357" s="7"/>
      <c r="J357" s="7"/>
      <c r="K357" s="47"/>
      <c r="L357" s="7"/>
      <c r="M357" s="7"/>
      <c r="N357" s="10"/>
      <c r="O357" s="98"/>
      <c r="P357" s="67"/>
      <c r="Q357" s="7"/>
      <c r="R357" s="7"/>
      <c r="S357" s="7"/>
      <c r="T357" s="7"/>
      <c r="U357" s="7"/>
      <c r="V357" s="7"/>
      <c r="W357" s="7"/>
      <c r="X357" s="7"/>
      <c r="Y357" s="7"/>
      <c r="Z357" s="7"/>
      <c r="AA357" s="7"/>
      <c r="AB357" s="118"/>
      <c r="AC357" s="118"/>
      <c r="AD357" s="7"/>
      <c r="AE357" s="7"/>
      <c r="AF357" s="7"/>
      <c r="AG357" s="7"/>
      <c r="AH357" s="7"/>
      <c r="AI357" s="7"/>
      <c r="AJ357" s="7"/>
      <c r="AK357" s="7"/>
      <c r="AL357" s="7"/>
      <c r="AM357" s="7"/>
      <c r="AN357" s="7"/>
      <c r="AO357" s="7"/>
      <c r="AP357" s="7"/>
      <c r="AQ357" s="7"/>
      <c r="AR357" s="7"/>
      <c r="AS357" s="7"/>
      <c r="AT357" s="7"/>
      <c r="AU357" s="7"/>
      <c r="AV357" s="69"/>
      <c r="AW357" s="10" t="str">
        <f t="shared" si="119"/>
        <v/>
      </c>
      <c r="AX357" s="7"/>
      <c r="AY357" s="7"/>
      <c r="AZ357" s="7"/>
      <c r="BA357" s="7"/>
      <c r="BB357" s="7"/>
      <c r="BC357" s="74" t="str">
        <f t="shared" si="118"/>
        <v/>
      </c>
      <c r="BD357" s="7"/>
      <c r="BE357" s="7"/>
      <c r="BF357" s="7"/>
      <c r="BG357" s="72" t="str">
        <f t="shared" si="113"/>
        <v>-</v>
      </c>
    </row>
    <row r="358" spans="1:59" ht="24.75" customHeight="1">
      <c r="A358" s="117"/>
      <c r="B358" s="7"/>
      <c r="C358" s="7"/>
      <c r="D358" s="7"/>
      <c r="E358" s="66"/>
      <c r="F358" s="7"/>
      <c r="G358" s="7"/>
      <c r="H358" s="7"/>
      <c r="I358" s="7"/>
      <c r="J358" s="7"/>
      <c r="K358" s="47"/>
      <c r="L358" s="7"/>
      <c r="M358" s="7"/>
      <c r="N358" s="10"/>
      <c r="O358" s="98"/>
      <c r="P358" s="67"/>
      <c r="Q358" s="7"/>
      <c r="R358" s="7"/>
      <c r="S358" s="7"/>
      <c r="T358" s="7"/>
      <c r="U358" s="7"/>
      <c r="V358" s="7"/>
      <c r="W358" s="7"/>
      <c r="X358" s="7"/>
      <c r="Y358" s="7"/>
      <c r="Z358" s="7"/>
      <c r="AA358" s="7"/>
      <c r="AB358" s="118"/>
      <c r="AC358" s="118"/>
      <c r="AD358" s="7"/>
      <c r="AE358" s="7"/>
      <c r="AF358" s="7"/>
      <c r="AG358" s="7"/>
      <c r="AH358" s="7"/>
      <c r="AI358" s="7"/>
      <c r="AJ358" s="7"/>
      <c r="AK358" s="7"/>
      <c r="AL358" s="7"/>
      <c r="AM358" s="7"/>
      <c r="AN358" s="7"/>
      <c r="AO358" s="7"/>
      <c r="AP358" s="7"/>
      <c r="AQ358" s="7"/>
      <c r="AR358" s="7"/>
      <c r="AS358" s="7"/>
      <c r="AT358" s="7"/>
      <c r="AU358" s="7"/>
      <c r="AV358" s="69"/>
      <c r="AW358" s="10" t="str">
        <f t="shared" si="119"/>
        <v/>
      </c>
      <c r="AX358" s="7"/>
      <c r="AY358" s="7"/>
      <c r="AZ358" s="7"/>
      <c r="BA358" s="7"/>
      <c r="BB358" s="7"/>
      <c r="BC358" s="74" t="str">
        <f t="shared" si="118"/>
        <v/>
      </c>
      <c r="BD358" s="7"/>
      <c r="BE358" s="7"/>
      <c r="BF358" s="7"/>
      <c r="BG358" s="72" t="str">
        <f t="shared" si="113"/>
        <v>-</v>
      </c>
    </row>
    <row r="359" spans="1:59" ht="24.75" customHeight="1">
      <c r="A359" s="117"/>
      <c r="B359" s="7"/>
      <c r="C359" s="7"/>
      <c r="D359" s="7"/>
      <c r="E359" s="66"/>
      <c r="F359" s="7"/>
      <c r="G359" s="7"/>
      <c r="H359" s="7"/>
      <c r="I359" s="7"/>
      <c r="J359" s="7"/>
      <c r="K359" s="47"/>
      <c r="L359" s="7"/>
      <c r="M359" s="7"/>
      <c r="N359" s="10"/>
      <c r="O359" s="98"/>
      <c r="P359" s="67"/>
      <c r="Q359" s="7"/>
      <c r="R359" s="7"/>
      <c r="S359" s="7"/>
      <c r="T359" s="7"/>
      <c r="U359" s="7"/>
      <c r="V359" s="7"/>
      <c r="W359" s="7"/>
      <c r="X359" s="7"/>
      <c r="Y359" s="7"/>
      <c r="Z359" s="7"/>
      <c r="AA359" s="7"/>
      <c r="AB359" s="118"/>
      <c r="AC359" s="118"/>
      <c r="AD359" s="7"/>
      <c r="AE359" s="7"/>
      <c r="AF359" s="7"/>
      <c r="AG359" s="7"/>
      <c r="AH359" s="7"/>
      <c r="AI359" s="7"/>
      <c r="AJ359" s="7"/>
      <c r="AK359" s="7"/>
      <c r="AL359" s="7"/>
      <c r="AM359" s="7"/>
      <c r="AN359" s="7"/>
      <c r="AO359" s="7"/>
      <c r="AP359" s="7"/>
      <c r="AQ359" s="7"/>
      <c r="AR359" s="7"/>
      <c r="AS359" s="7"/>
      <c r="AT359" s="7"/>
      <c r="AU359" s="7"/>
      <c r="AV359" s="69"/>
      <c r="AW359" s="10" t="str">
        <f t="shared" si="119"/>
        <v/>
      </c>
      <c r="AX359" s="7"/>
      <c r="AY359" s="7"/>
      <c r="AZ359" s="7"/>
      <c r="BA359" s="7"/>
      <c r="BB359" s="7"/>
      <c r="BC359" s="74" t="str">
        <f t="shared" si="118"/>
        <v/>
      </c>
      <c r="BD359" s="7"/>
      <c r="BE359" s="7"/>
      <c r="BF359" s="7"/>
      <c r="BG359" s="72" t="str">
        <f t="shared" si="113"/>
        <v>-</v>
      </c>
    </row>
    <row r="360" spans="1:59" ht="24.75" customHeight="1">
      <c r="A360" s="117"/>
      <c r="B360" s="7"/>
      <c r="C360" s="7"/>
      <c r="D360" s="7"/>
      <c r="E360" s="66"/>
      <c r="F360" s="7"/>
      <c r="G360" s="7"/>
      <c r="H360" s="7"/>
      <c r="I360" s="7"/>
      <c r="J360" s="7"/>
      <c r="K360" s="47"/>
      <c r="L360" s="7"/>
      <c r="M360" s="7"/>
      <c r="N360" s="10"/>
      <c r="O360" s="98"/>
      <c r="P360" s="67"/>
      <c r="Q360" s="7"/>
      <c r="R360" s="7"/>
      <c r="S360" s="7"/>
      <c r="T360" s="7"/>
      <c r="U360" s="7"/>
      <c r="V360" s="7"/>
      <c r="W360" s="7"/>
      <c r="X360" s="7"/>
      <c r="Y360" s="7"/>
      <c r="Z360" s="7"/>
      <c r="AA360" s="7"/>
      <c r="AB360" s="118"/>
      <c r="AC360" s="118"/>
      <c r="AD360" s="7"/>
      <c r="AE360" s="7"/>
      <c r="AF360" s="7"/>
      <c r="AG360" s="7"/>
      <c r="AH360" s="7"/>
      <c r="AI360" s="7"/>
      <c r="AJ360" s="7"/>
      <c r="AK360" s="7"/>
      <c r="AL360" s="7"/>
      <c r="AM360" s="7"/>
      <c r="AN360" s="7"/>
      <c r="AO360" s="7"/>
      <c r="AP360" s="7"/>
      <c r="AQ360" s="7"/>
      <c r="AR360" s="7"/>
      <c r="AS360" s="7"/>
      <c r="AT360" s="7"/>
      <c r="AU360" s="7"/>
      <c r="AV360" s="69"/>
      <c r="AW360" s="10" t="str">
        <f t="shared" si="119"/>
        <v/>
      </c>
      <c r="AX360" s="7"/>
      <c r="AY360" s="7"/>
      <c r="AZ360" s="7"/>
      <c r="BA360" s="7"/>
      <c r="BB360" s="7"/>
      <c r="BC360" s="74" t="str">
        <f t="shared" si="118"/>
        <v/>
      </c>
      <c r="BD360" s="7"/>
      <c r="BE360" s="7"/>
      <c r="BF360" s="7"/>
      <c r="BG360" s="72" t="str">
        <f t="shared" si="113"/>
        <v>-</v>
      </c>
    </row>
    <row r="361" spans="1:59" ht="24.75" customHeight="1">
      <c r="A361" s="117"/>
      <c r="B361" s="7"/>
      <c r="C361" s="7"/>
      <c r="D361" s="7"/>
      <c r="E361" s="66"/>
      <c r="F361" s="7"/>
      <c r="G361" s="7"/>
      <c r="H361" s="7"/>
      <c r="I361" s="7"/>
      <c r="J361" s="7"/>
      <c r="K361" s="47"/>
      <c r="L361" s="7"/>
      <c r="M361" s="7"/>
      <c r="N361" s="10"/>
      <c r="O361" s="98"/>
      <c r="P361" s="67"/>
      <c r="Q361" s="7"/>
      <c r="R361" s="7"/>
      <c r="S361" s="7"/>
      <c r="T361" s="7"/>
      <c r="U361" s="7"/>
      <c r="V361" s="7"/>
      <c r="W361" s="7"/>
      <c r="X361" s="7"/>
      <c r="Y361" s="7"/>
      <c r="Z361" s="7"/>
      <c r="AA361" s="7"/>
      <c r="AB361" s="118"/>
      <c r="AC361" s="118"/>
      <c r="AD361" s="7"/>
      <c r="AE361" s="7"/>
      <c r="AF361" s="7"/>
      <c r="AG361" s="7"/>
      <c r="AH361" s="7"/>
      <c r="AI361" s="7"/>
      <c r="AJ361" s="7"/>
      <c r="AK361" s="7"/>
      <c r="AL361" s="7"/>
      <c r="AM361" s="7"/>
      <c r="AN361" s="7"/>
      <c r="AO361" s="7"/>
      <c r="AP361" s="7"/>
      <c r="AQ361" s="7"/>
      <c r="AR361" s="7"/>
      <c r="AS361" s="7"/>
      <c r="AT361" s="7"/>
      <c r="AU361" s="7"/>
      <c r="AV361" s="69"/>
      <c r="AW361" s="10" t="str">
        <f t="shared" si="119"/>
        <v/>
      </c>
      <c r="AX361" s="7"/>
      <c r="AY361" s="7"/>
      <c r="AZ361" s="7"/>
      <c r="BA361" s="7"/>
      <c r="BB361" s="7"/>
      <c r="BC361" s="74" t="str">
        <f t="shared" si="118"/>
        <v/>
      </c>
      <c r="BD361" s="7"/>
      <c r="BE361" s="7"/>
      <c r="BF361" s="7"/>
      <c r="BG361" s="72" t="str">
        <f t="shared" si="113"/>
        <v>-</v>
      </c>
    </row>
    <row r="362" spans="1:59" ht="24.75" customHeight="1">
      <c r="A362" s="117"/>
      <c r="B362" s="7"/>
      <c r="C362" s="7"/>
      <c r="D362" s="7"/>
      <c r="E362" s="66"/>
      <c r="F362" s="7"/>
      <c r="G362" s="7"/>
      <c r="H362" s="7"/>
      <c r="I362" s="7"/>
      <c r="J362" s="7"/>
      <c r="K362" s="47"/>
      <c r="L362" s="7"/>
      <c r="M362" s="7"/>
      <c r="N362" s="10"/>
      <c r="O362" s="98"/>
      <c r="P362" s="67"/>
      <c r="Q362" s="7"/>
      <c r="R362" s="7"/>
      <c r="S362" s="7"/>
      <c r="T362" s="7"/>
      <c r="U362" s="7"/>
      <c r="V362" s="7"/>
      <c r="W362" s="7"/>
      <c r="X362" s="7"/>
      <c r="Y362" s="7"/>
      <c r="Z362" s="7"/>
      <c r="AA362" s="7"/>
      <c r="AB362" s="118"/>
      <c r="AC362" s="118"/>
      <c r="AD362" s="7"/>
      <c r="AE362" s="7"/>
      <c r="AF362" s="7"/>
      <c r="AG362" s="7"/>
      <c r="AH362" s="7"/>
      <c r="AI362" s="7"/>
      <c r="AJ362" s="7"/>
      <c r="AK362" s="7"/>
      <c r="AL362" s="7"/>
      <c r="AM362" s="7"/>
      <c r="AN362" s="7"/>
      <c r="AO362" s="7"/>
      <c r="AP362" s="7"/>
      <c r="AQ362" s="7"/>
      <c r="AR362" s="7"/>
      <c r="AS362" s="7"/>
      <c r="AT362" s="7"/>
      <c r="AU362" s="7"/>
      <c r="AV362" s="69"/>
      <c r="AW362" s="10" t="str">
        <f t="shared" si="119"/>
        <v/>
      </c>
      <c r="AX362" s="7"/>
      <c r="AY362" s="7"/>
      <c r="AZ362" s="7"/>
      <c r="BA362" s="7"/>
      <c r="BB362" s="7"/>
      <c r="BC362" s="74" t="str">
        <f t="shared" si="118"/>
        <v/>
      </c>
      <c r="BD362" s="7"/>
      <c r="BE362" s="7"/>
      <c r="BF362" s="7"/>
      <c r="BG362" s="72" t="str">
        <f t="shared" si="113"/>
        <v>-</v>
      </c>
    </row>
    <row r="363" spans="1:59" ht="24.75" customHeight="1">
      <c r="A363" s="117"/>
      <c r="B363" s="7"/>
      <c r="C363" s="7"/>
      <c r="D363" s="7"/>
      <c r="E363" s="66"/>
      <c r="F363" s="7"/>
      <c r="G363" s="7"/>
      <c r="H363" s="7"/>
      <c r="I363" s="7"/>
      <c r="J363" s="7"/>
      <c r="K363" s="47"/>
      <c r="L363" s="7"/>
      <c r="M363" s="7"/>
      <c r="N363" s="10"/>
      <c r="O363" s="98"/>
      <c r="P363" s="67"/>
      <c r="Q363" s="7"/>
      <c r="R363" s="7"/>
      <c r="S363" s="7"/>
      <c r="T363" s="7"/>
      <c r="U363" s="7"/>
      <c r="V363" s="7"/>
      <c r="W363" s="7"/>
      <c r="X363" s="7"/>
      <c r="Y363" s="7"/>
      <c r="Z363" s="7"/>
      <c r="AA363" s="7"/>
      <c r="AB363" s="118"/>
      <c r="AC363" s="118"/>
      <c r="AD363" s="7"/>
      <c r="AE363" s="7"/>
      <c r="AF363" s="7"/>
      <c r="AG363" s="7"/>
      <c r="AH363" s="7"/>
      <c r="AI363" s="7"/>
      <c r="AJ363" s="7"/>
      <c r="AK363" s="7"/>
      <c r="AL363" s="7"/>
      <c r="AM363" s="7"/>
      <c r="AN363" s="7"/>
      <c r="AO363" s="7"/>
      <c r="AP363" s="7"/>
      <c r="AQ363" s="7"/>
      <c r="AR363" s="7"/>
      <c r="AS363" s="7"/>
      <c r="AT363" s="7"/>
      <c r="AU363" s="7"/>
      <c r="AV363" s="69"/>
      <c r="AW363" s="10" t="str">
        <f>IF(AV363="","",NETWORKDAYS(M363,AV363,BF363:BF391))</f>
        <v/>
      </c>
      <c r="AX363" s="7"/>
      <c r="AY363" s="7"/>
      <c r="AZ363" s="7"/>
      <c r="BA363" s="7"/>
      <c r="BB363" s="7"/>
      <c r="BC363" s="74" t="str">
        <f t="shared" si="118"/>
        <v/>
      </c>
      <c r="BD363" s="7"/>
      <c r="BE363" s="7"/>
      <c r="BF363" s="7"/>
      <c r="BG363" s="72" t="str">
        <f t="shared" si="113"/>
        <v>-</v>
      </c>
    </row>
    <row r="364" spans="1:59" ht="24.75" customHeight="1">
      <c r="A364" s="117"/>
      <c r="B364" s="7"/>
      <c r="C364" s="7"/>
      <c r="D364" s="7"/>
      <c r="E364" s="66"/>
      <c r="F364" s="7"/>
      <c r="G364" s="7"/>
      <c r="H364" s="7"/>
      <c r="I364" s="7"/>
      <c r="J364" s="7"/>
      <c r="K364" s="47"/>
      <c r="L364" s="7"/>
      <c r="M364" s="7"/>
      <c r="N364" s="10"/>
      <c r="O364" s="98"/>
      <c r="P364" s="67"/>
      <c r="Q364" s="7"/>
      <c r="R364" s="7"/>
      <c r="S364" s="7"/>
      <c r="T364" s="7"/>
      <c r="U364" s="7"/>
      <c r="V364" s="7"/>
      <c r="W364" s="7"/>
      <c r="X364" s="7"/>
      <c r="Y364" s="7"/>
      <c r="Z364" s="7"/>
      <c r="AA364" s="7"/>
      <c r="AB364" s="118"/>
      <c r="AC364" s="118"/>
      <c r="AD364" s="7"/>
      <c r="AE364" s="7"/>
      <c r="AF364" s="7"/>
      <c r="AG364" s="7"/>
      <c r="AH364" s="7"/>
      <c r="AI364" s="7"/>
      <c r="AJ364" s="7"/>
      <c r="AK364" s="7"/>
      <c r="AL364" s="7"/>
      <c r="AM364" s="7"/>
      <c r="AN364" s="7"/>
      <c r="AO364" s="7"/>
      <c r="AP364" s="7"/>
      <c r="AQ364" s="7"/>
      <c r="AR364" s="7"/>
      <c r="AS364" s="7"/>
      <c r="AT364" s="7"/>
      <c r="AU364" s="7"/>
      <c r="AV364" s="69"/>
      <c r="AW364" s="7"/>
      <c r="AX364" s="7"/>
      <c r="AY364" s="7"/>
      <c r="AZ364" s="7"/>
      <c r="BA364" s="7"/>
      <c r="BB364" s="7"/>
      <c r="BC364" s="7"/>
      <c r="BD364" s="7"/>
      <c r="BE364" s="7"/>
      <c r="BF364" s="7"/>
      <c r="BG364" s="72" t="str">
        <f t="shared" si="113"/>
        <v>-</v>
      </c>
    </row>
    <row r="365" spans="1:59" ht="24.75" customHeight="1">
      <c r="A365" s="117"/>
      <c r="B365" s="7"/>
      <c r="C365" s="7"/>
      <c r="D365" s="7"/>
      <c r="E365" s="66"/>
      <c r="F365" s="7"/>
      <c r="G365" s="7"/>
      <c r="H365" s="7"/>
      <c r="I365" s="7"/>
      <c r="J365" s="7"/>
      <c r="K365" s="47"/>
      <c r="L365" s="7"/>
      <c r="M365" s="7"/>
      <c r="N365" s="10"/>
      <c r="O365" s="98"/>
      <c r="P365" s="67"/>
      <c r="Q365" s="7"/>
      <c r="R365" s="7"/>
      <c r="S365" s="7"/>
      <c r="T365" s="7"/>
      <c r="U365" s="7"/>
      <c r="V365" s="7"/>
      <c r="W365" s="7"/>
      <c r="X365" s="7"/>
      <c r="Y365" s="7"/>
      <c r="Z365" s="7"/>
      <c r="AA365" s="7"/>
      <c r="AB365" s="118"/>
      <c r="AC365" s="118"/>
      <c r="AD365" s="7"/>
      <c r="AE365" s="7"/>
      <c r="AF365" s="7"/>
      <c r="AG365" s="7"/>
      <c r="AH365" s="7"/>
      <c r="AI365" s="7"/>
      <c r="AJ365" s="7"/>
      <c r="AK365" s="7"/>
      <c r="AL365" s="7"/>
      <c r="AM365" s="7"/>
      <c r="AN365" s="7"/>
      <c r="AO365" s="7"/>
      <c r="AP365" s="7"/>
      <c r="AQ365" s="7"/>
      <c r="AR365" s="7"/>
      <c r="AS365" s="7"/>
      <c r="AT365" s="7"/>
      <c r="AU365" s="7"/>
      <c r="AV365" s="69"/>
      <c r="AW365" s="7"/>
      <c r="AX365" s="7"/>
      <c r="AY365" s="7"/>
      <c r="AZ365" s="7"/>
      <c r="BA365" s="7"/>
      <c r="BB365" s="7"/>
      <c r="BC365" s="7"/>
      <c r="BD365" s="7"/>
      <c r="BE365" s="7"/>
      <c r="BF365" s="7"/>
      <c r="BG365" s="72" t="str">
        <f t="shared" si="113"/>
        <v>-</v>
      </c>
    </row>
    <row r="366" spans="1:59" ht="24.75" customHeight="1">
      <c r="A366" s="117"/>
      <c r="B366" s="7"/>
      <c r="C366" s="7"/>
      <c r="D366" s="7"/>
      <c r="E366" s="66"/>
      <c r="F366" s="7"/>
      <c r="G366" s="7"/>
      <c r="H366" s="7"/>
      <c r="I366" s="7"/>
      <c r="J366" s="7"/>
      <c r="K366" s="47"/>
      <c r="L366" s="7"/>
      <c r="M366" s="7"/>
      <c r="N366" s="10"/>
      <c r="O366" s="98"/>
      <c r="P366" s="67"/>
      <c r="Q366" s="7"/>
      <c r="R366" s="7"/>
      <c r="S366" s="7"/>
      <c r="T366" s="7"/>
      <c r="U366" s="7"/>
      <c r="V366" s="7"/>
      <c r="W366" s="7"/>
      <c r="X366" s="7"/>
      <c r="Y366" s="7"/>
      <c r="Z366" s="7"/>
      <c r="AA366" s="7"/>
      <c r="AB366" s="118"/>
      <c r="AC366" s="118"/>
      <c r="AD366" s="7"/>
      <c r="AE366" s="7"/>
      <c r="AF366" s="7"/>
      <c r="AG366" s="7"/>
      <c r="AH366" s="7"/>
      <c r="AI366" s="7"/>
      <c r="AJ366" s="7"/>
      <c r="AK366" s="7"/>
      <c r="AL366" s="7"/>
      <c r="AM366" s="7"/>
      <c r="AN366" s="7"/>
      <c r="AO366" s="7"/>
      <c r="AP366" s="7"/>
      <c r="AQ366" s="7"/>
      <c r="AR366" s="7"/>
      <c r="AS366" s="7"/>
      <c r="AT366" s="7"/>
      <c r="AU366" s="7"/>
      <c r="AV366" s="69"/>
      <c r="AW366" s="7"/>
      <c r="AX366" s="7"/>
      <c r="AY366" s="7"/>
      <c r="AZ366" s="7"/>
      <c r="BA366" s="7"/>
      <c r="BB366" s="7"/>
      <c r="BC366" s="7"/>
      <c r="BD366" s="7"/>
      <c r="BE366" s="7"/>
      <c r="BF366" s="7"/>
      <c r="BG366" s="72" t="str">
        <f t="shared" si="113"/>
        <v>-</v>
      </c>
    </row>
    <row r="367" spans="1:59" ht="24.75" customHeight="1">
      <c r="A367" s="117"/>
      <c r="B367" s="7"/>
      <c r="C367" s="7"/>
      <c r="D367" s="7"/>
      <c r="E367" s="66"/>
      <c r="F367" s="7"/>
      <c r="G367" s="7"/>
      <c r="H367" s="7"/>
      <c r="I367" s="7"/>
      <c r="J367" s="7"/>
      <c r="K367" s="47"/>
      <c r="L367" s="7"/>
      <c r="M367" s="7"/>
      <c r="N367" s="10"/>
      <c r="O367" s="98"/>
      <c r="P367" s="67"/>
      <c r="Q367" s="7"/>
      <c r="R367" s="7"/>
      <c r="S367" s="7"/>
      <c r="T367" s="7"/>
      <c r="U367" s="7"/>
      <c r="V367" s="7"/>
      <c r="W367" s="7"/>
      <c r="X367" s="7"/>
      <c r="Y367" s="7"/>
      <c r="Z367" s="7"/>
      <c r="AA367" s="7"/>
      <c r="AB367" s="118"/>
      <c r="AC367" s="118"/>
      <c r="AD367" s="7"/>
      <c r="AE367" s="7"/>
      <c r="AF367" s="7"/>
      <c r="AG367" s="7"/>
      <c r="AH367" s="7"/>
      <c r="AI367" s="7"/>
      <c r="AJ367" s="7"/>
      <c r="AK367" s="7"/>
      <c r="AL367" s="7"/>
      <c r="AM367" s="7"/>
      <c r="AN367" s="7"/>
      <c r="AO367" s="7"/>
      <c r="AP367" s="7"/>
      <c r="AQ367" s="7"/>
      <c r="AR367" s="7"/>
      <c r="AS367" s="7"/>
      <c r="AT367" s="7"/>
      <c r="AU367" s="7"/>
      <c r="AV367" s="69"/>
      <c r="AW367" s="7"/>
      <c r="AX367" s="7"/>
      <c r="AY367" s="7"/>
      <c r="AZ367" s="7"/>
      <c r="BA367" s="7"/>
      <c r="BB367" s="7"/>
      <c r="BC367" s="7"/>
      <c r="BD367" s="7"/>
      <c r="BE367" s="7"/>
      <c r="BF367" s="7"/>
      <c r="BG367" s="72" t="str">
        <f t="shared" si="113"/>
        <v>-</v>
      </c>
    </row>
    <row r="368" spans="1:59" ht="24.75" customHeight="1">
      <c r="A368" s="117"/>
      <c r="B368" s="7"/>
      <c r="C368" s="7"/>
      <c r="D368" s="7"/>
      <c r="E368" s="66"/>
      <c r="F368" s="7"/>
      <c r="G368" s="7"/>
      <c r="H368" s="7"/>
      <c r="I368" s="7"/>
      <c r="J368" s="7"/>
      <c r="K368" s="47"/>
      <c r="L368" s="7"/>
      <c r="M368" s="7"/>
      <c r="N368" s="10"/>
      <c r="O368" s="98"/>
      <c r="P368" s="67"/>
      <c r="Q368" s="7"/>
      <c r="R368" s="7"/>
      <c r="S368" s="7"/>
      <c r="T368" s="7"/>
      <c r="U368" s="7"/>
      <c r="V368" s="7"/>
      <c r="W368" s="7"/>
      <c r="X368" s="7"/>
      <c r="Y368" s="7"/>
      <c r="Z368" s="7"/>
      <c r="AA368" s="7"/>
      <c r="AB368" s="118"/>
      <c r="AC368" s="118"/>
      <c r="AD368" s="7"/>
      <c r="AE368" s="7"/>
      <c r="AF368" s="7"/>
      <c r="AG368" s="7"/>
      <c r="AH368" s="7"/>
      <c r="AI368" s="7"/>
      <c r="AJ368" s="7"/>
      <c r="AK368" s="7"/>
      <c r="AL368" s="7"/>
      <c r="AM368" s="7"/>
      <c r="AN368" s="7"/>
      <c r="AO368" s="7"/>
      <c r="AP368" s="7"/>
      <c r="AQ368" s="7"/>
      <c r="AR368" s="7"/>
      <c r="AS368" s="7"/>
      <c r="AT368" s="7"/>
      <c r="AU368" s="7"/>
      <c r="AV368" s="69"/>
      <c r="AW368" s="7"/>
      <c r="AX368" s="7"/>
      <c r="AY368" s="7"/>
      <c r="AZ368" s="7"/>
      <c r="BA368" s="7"/>
      <c r="BB368" s="7"/>
      <c r="BC368" s="7"/>
      <c r="BD368" s="7"/>
      <c r="BE368" s="7"/>
      <c r="BF368" s="7"/>
      <c r="BG368" s="72" t="str">
        <f t="shared" si="113"/>
        <v>-</v>
      </c>
    </row>
    <row r="369" spans="1:59" ht="24.75" customHeight="1">
      <c r="A369" s="117"/>
      <c r="B369" s="7"/>
      <c r="C369" s="7"/>
      <c r="D369" s="7"/>
      <c r="E369" s="66"/>
      <c r="F369" s="7"/>
      <c r="G369" s="7"/>
      <c r="H369" s="7"/>
      <c r="I369" s="7"/>
      <c r="J369" s="7"/>
      <c r="K369" s="47"/>
      <c r="L369" s="7"/>
      <c r="M369" s="7"/>
      <c r="N369" s="10"/>
      <c r="O369" s="98"/>
      <c r="P369" s="67"/>
      <c r="Q369" s="7"/>
      <c r="R369" s="7"/>
      <c r="S369" s="7"/>
      <c r="T369" s="7"/>
      <c r="U369" s="7"/>
      <c r="V369" s="7"/>
      <c r="W369" s="7"/>
      <c r="X369" s="7"/>
      <c r="Y369" s="7"/>
      <c r="Z369" s="7"/>
      <c r="AA369" s="7"/>
      <c r="AB369" s="118"/>
      <c r="AC369" s="118"/>
      <c r="AD369" s="7"/>
      <c r="AE369" s="7"/>
      <c r="AF369" s="7"/>
      <c r="AG369" s="7"/>
      <c r="AH369" s="7"/>
      <c r="AI369" s="7"/>
      <c r="AJ369" s="7"/>
      <c r="AK369" s="7"/>
      <c r="AL369" s="7"/>
      <c r="AM369" s="7"/>
      <c r="AN369" s="7"/>
      <c r="AO369" s="7"/>
      <c r="AP369" s="7"/>
      <c r="AQ369" s="7"/>
      <c r="AR369" s="7"/>
      <c r="AS369" s="7"/>
      <c r="AT369" s="7"/>
      <c r="AU369" s="7"/>
      <c r="AV369" s="69"/>
      <c r="AW369" s="7"/>
      <c r="AX369" s="7"/>
      <c r="AY369" s="7"/>
      <c r="AZ369" s="7"/>
      <c r="BA369" s="7"/>
      <c r="BB369" s="7"/>
      <c r="BC369" s="7"/>
      <c r="BD369" s="7"/>
      <c r="BE369" s="7"/>
      <c r="BF369" s="7"/>
      <c r="BG369" s="72" t="str">
        <f t="shared" si="113"/>
        <v>-</v>
      </c>
    </row>
    <row r="370" spans="1:59" ht="24.75" customHeight="1">
      <c r="A370" s="117"/>
      <c r="B370" s="7"/>
      <c r="C370" s="7"/>
      <c r="D370" s="7"/>
      <c r="E370" s="66"/>
      <c r="F370" s="7"/>
      <c r="G370" s="7"/>
      <c r="H370" s="7"/>
      <c r="I370" s="7"/>
      <c r="J370" s="7"/>
      <c r="K370" s="47"/>
      <c r="L370" s="7"/>
      <c r="M370" s="7"/>
      <c r="N370" s="10"/>
      <c r="O370" s="98"/>
      <c r="P370" s="67"/>
      <c r="Q370" s="7"/>
      <c r="R370" s="7"/>
      <c r="S370" s="7"/>
      <c r="T370" s="7"/>
      <c r="U370" s="7"/>
      <c r="V370" s="7"/>
      <c r="W370" s="7"/>
      <c r="X370" s="7"/>
      <c r="Y370" s="7"/>
      <c r="Z370" s="7"/>
      <c r="AA370" s="7"/>
      <c r="AB370" s="118"/>
      <c r="AC370" s="118"/>
      <c r="AD370" s="7"/>
      <c r="AE370" s="7"/>
      <c r="AF370" s="7"/>
      <c r="AG370" s="7"/>
      <c r="AH370" s="7"/>
      <c r="AI370" s="7"/>
      <c r="AJ370" s="7"/>
      <c r="AK370" s="7"/>
      <c r="AL370" s="7"/>
      <c r="AM370" s="7"/>
      <c r="AN370" s="7"/>
      <c r="AO370" s="7"/>
      <c r="AP370" s="7"/>
      <c r="AQ370" s="7"/>
      <c r="AR370" s="7"/>
      <c r="AS370" s="7"/>
      <c r="AT370" s="7"/>
      <c r="AU370" s="7"/>
      <c r="AV370" s="69"/>
      <c r="AW370" s="7"/>
      <c r="AX370" s="7"/>
      <c r="AY370" s="7"/>
      <c r="AZ370" s="7"/>
      <c r="BA370" s="7"/>
      <c r="BB370" s="7"/>
      <c r="BC370" s="7"/>
      <c r="BD370" s="7"/>
      <c r="BE370" s="7"/>
      <c r="BF370" s="7"/>
      <c r="BG370" s="72" t="str">
        <f t="shared" si="113"/>
        <v>-</v>
      </c>
    </row>
    <row r="371" spans="1:59" ht="24.75" customHeight="1">
      <c r="A371" s="117"/>
      <c r="B371" s="7"/>
      <c r="C371" s="7"/>
      <c r="D371" s="7"/>
      <c r="E371" s="66"/>
      <c r="F371" s="7"/>
      <c r="G371" s="7"/>
      <c r="H371" s="7"/>
      <c r="I371" s="7"/>
      <c r="J371" s="7"/>
      <c r="K371" s="47"/>
      <c r="L371" s="7"/>
      <c r="M371" s="7"/>
      <c r="N371" s="10"/>
      <c r="O371" s="98"/>
      <c r="P371" s="67"/>
      <c r="Q371" s="7"/>
      <c r="R371" s="7"/>
      <c r="S371" s="7"/>
      <c r="T371" s="7"/>
      <c r="U371" s="7"/>
      <c r="V371" s="7"/>
      <c r="W371" s="7"/>
      <c r="X371" s="7"/>
      <c r="Y371" s="7"/>
      <c r="Z371" s="7"/>
      <c r="AA371" s="7"/>
      <c r="AB371" s="118"/>
      <c r="AC371" s="118"/>
      <c r="AD371" s="7"/>
      <c r="AE371" s="7"/>
      <c r="AF371" s="7"/>
      <c r="AG371" s="7"/>
      <c r="AH371" s="7"/>
      <c r="AI371" s="7"/>
      <c r="AJ371" s="7"/>
      <c r="AK371" s="7"/>
      <c r="AL371" s="7"/>
      <c r="AM371" s="7"/>
      <c r="AN371" s="7"/>
      <c r="AO371" s="7"/>
      <c r="AP371" s="7"/>
      <c r="AQ371" s="7"/>
      <c r="AR371" s="7"/>
      <c r="AS371" s="7"/>
      <c r="AT371" s="7"/>
      <c r="AU371" s="7"/>
      <c r="AV371" s="69"/>
      <c r="AW371" s="7"/>
      <c r="AX371" s="7"/>
      <c r="AY371" s="7"/>
      <c r="AZ371" s="7"/>
      <c r="BA371" s="7"/>
      <c r="BB371" s="7"/>
      <c r="BC371" s="7"/>
      <c r="BD371" s="7"/>
      <c r="BE371" s="7"/>
      <c r="BF371" s="7"/>
      <c r="BG371" s="72" t="str">
        <f t="shared" si="113"/>
        <v>-</v>
      </c>
    </row>
    <row r="372" spans="1:59" ht="24.75" customHeight="1">
      <c r="A372" s="117"/>
      <c r="B372" s="7"/>
      <c r="C372" s="7"/>
      <c r="D372" s="7"/>
      <c r="E372" s="66"/>
      <c r="F372" s="7"/>
      <c r="G372" s="7"/>
      <c r="H372" s="7"/>
      <c r="I372" s="7"/>
      <c r="J372" s="7"/>
      <c r="K372" s="47"/>
      <c r="L372" s="7"/>
      <c r="M372" s="7"/>
      <c r="N372" s="10"/>
      <c r="O372" s="98"/>
      <c r="P372" s="67"/>
      <c r="Q372" s="7"/>
      <c r="R372" s="7"/>
      <c r="S372" s="7"/>
      <c r="T372" s="7"/>
      <c r="U372" s="7"/>
      <c r="V372" s="7"/>
      <c r="W372" s="7"/>
      <c r="X372" s="7"/>
      <c r="Y372" s="7"/>
      <c r="Z372" s="7"/>
      <c r="AA372" s="7"/>
      <c r="AB372" s="118"/>
      <c r="AC372" s="118"/>
      <c r="AD372" s="7"/>
      <c r="AE372" s="7"/>
      <c r="AF372" s="7"/>
      <c r="AG372" s="7"/>
      <c r="AH372" s="7"/>
      <c r="AI372" s="7"/>
      <c r="AJ372" s="7"/>
      <c r="AK372" s="7"/>
      <c r="AL372" s="7"/>
      <c r="AM372" s="7"/>
      <c r="AN372" s="7"/>
      <c r="AO372" s="7"/>
      <c r="AP372" s="7"/>
      <c r="AQ372" s="7"/>
      <c r="AR372" s="7"/>
      <c r="AS372" s="7"/>
      <c r="AT372" s="7"/>
      <c r="AU372" s="7"/>
      <c r="AV372" s="69"/>
      <c r="AW372" s="7"/>
      <c r="AX372" s="7"/>
      <c r="AY372" s="7"/>
      <c r="AZ372" s="7"/>
      <c r="BA372" s="7"/>
      <c r="BB372" s="7"/>
      <c r="BC372" s="7"/>
      <c r="BD372" s="7"/>
      <c r="BE372" s="7"/>
      <c r="BF372" s="7"/>
      <c r="BG372" s="72" t="str">
        <f t="shared" si="113"/>
        <v>-</v>
      </c>
    </row>
    <row r="373" spans="1:59" ht="24.75" customHeight="1">
      <c r="A373" s="117"/>
      <c r="B373" s="7"/>
      <c r="C373" s="7"/>
      <c r="D373" s="7"/>
      <c r="E373" s="66"/>
      <c r="F373" s="7"/>
      <c r="G373" s="7"/>
      <c r="H373" s="7"/>
      <c r="I373" s="7"/>
      <c r="J373" s="7"/>
      <c r="K373" s="47"/>
      <c r="L373" s="7"/>
      <c r="M373" s="7"/>
      <c r="N373" s="10"/>
      <c r="O373" s="98"/>
      <c r="P373" s="67"/>
      <c r="Q373" s="7"/>
      <c r="R373" s="7"/>
      <c r="S373" s="7"/>
      <c r="T373" s="7"/>
      <c r="U373" s="7"/>
      <c r="V373" s="7"/>
      <c r="W373" s="7"/>
      <c r="X373" s="7"/>
      <c r="Y373" s="7"/>
      <c r="Z373" s="7"/>
      <c r="AA373" s="7"/>
      <c r="AB373" s="118"/>
      <c r="AC373" s="118"/>
      <c r="AD373" s="7"/>
      <c r="AE373" s="7"/>
      <c r="AF373" s="7"/>
      <c r="AG373" s="7"/>
      <c r="AH373" s="7"/>
      <c r="AI373" s="7"/>
      <c r="AJ373" s="7"/>
      <c r="AK373" s="7"/>
      <c r="AL373" s="7"/>
      <c r="AM373" s="7"/>
      <c r="AN373" s="7"/>
      <c r="AO373" s="7"/>
      <c r="AP373" s="7"/>
      <c r="AQ373" s="7"/>
      <c r="AR373" s="7"/>
      <c r="AS373" s="7"/>
      <c r="AT373" s="7"/>
      <c r="AU373" s="7"/>
      <c r="AV373" s="69"/>
      <c r="AW373" s="7"/>
      <c r="AX373" s="7"/>
      <c r="AY373" s="7"/>
      <c r="AZ373" s="7"/>
      <c r="BA373" s="7"/>
      <c r="BB373" s="7"/>
      <c r="BC373" s="7"/>
      <c r="BD373" s="7"/>
      <c r="BE373" s="7"/>
      <c r="BF373" s="7"/>
      <c r="BG373" s="72" t="str">
        <f t="shared" si="113"/>
        <v>-</v>
      </c>
    </row>
    <row r="374" spans="1:59" ht="24.75" customHeight="1">
      <c r="A374" s="117"/>
      <c r="B374" s="7"/>
      <c r="C374" s="7"/>
      <c r="D374" s="7"/>
      <c r="E374" s="66"/>
      <c r="F374" s="7"/>
      <c r="G374" s="7"/>
      <c r="H374" s="7"/>
      <c r="I374" s="7"/>
      <c r="J374" s="7"/>
      <c r="K374" s="47"/>
      <c r="L374" s="7"/>
      <c r="M374" s="7"/>
      <c r="N374" s="10"/>
      <c r="O374" s="98"/>
      <c r="P374" s="67"/>
      <c r="Q374" s="7"/>
      <c r="R374" s="7"/>
      <c r="S374" s="7"/>
      <c r="T374" s="7"/>
      <c r="U374" s="7"/>
      <c r="V374" s="7"/>
      <c r="W374" s="7"/>
      <c r="X374" s="7"/>
      <c r="Y374" s="7"/>
      <c r="Z374" s="7"/>
      <c r="AA374" s="7"/>
      <c r="AB374" s="118"/>
      <c r="AC374" s="118"/>
      <c r="AD374" s="7"/>
      <c r="AE374" s="7"/>
      <c r="AF374" s="7"/>
      <c r="AG374" s="7"/>
      <c r="AH374" s="7"/>
      <c r="AI374" s="7"/>
      <c r="AJ374" s="7"/>
      <c r="AK374" s="7"/>
      <c r="AL374" s="7"/>
      <c r="AM374" s="7"/>
      <c r="AN374" s="7"/>
      <c r="AO374" s="7"/>
      <c r="AP374" s="7"/>
      <c r="AQ374" s="7"/>
      <c r="AR374" s="7"/>
      <c r="AS374" s="7"/>
      <c r="AT374" s="7"/>
      <c r="AU374" s="7"/>
      <c r="AV374" s="69"/>
      <c r="AW374" s="7"/>
      <c r="AX374" s="7"/>
      <c r="AY374" s="7"/>
      <c r="AZ374" s="7"/>
      <c r="BA374" s="7"/>
      <c r="BB374" s="7"/>
      <c r="BC374" s="7"/>
      <c r="BD374" s="7"/>
      <c r="BE374" s="7"/>
      <c r="BF374" s="7"/>
      <c r="BG374" s="72" t="str">
        <f t="shared" si="113"/>
        <v>-</v>
      </c>
    </row>
    <row r="375" spans="1:59" ht="24.75" customHeight="1">
      <c r="A375" s="117"/>
      <c r="B375" s="7"/>
      <c r="C375" s="7"/>
      <c r="D375" s="7"/>
      <c r="E375" s="66"/>
      <c r="F375" s="7"/>
      <c r="G375" s="7"/>
      <c r="H375" s="7"/>
      <c r="I375" s="7"/>
      <c r="J375" s="7"/>
      <c r="K375" s="47"/>
      <c r="L375" s="7"/>
      <c r="M375" s="7"/>
      <c r="N375" s="10"/>
      <c r="O375" s="98"/>
      <c r="P375" s="67"/>
      <c r="Q375" s="7"/>
      <c r="R375" s="7"/>
      <c r="S375" s="7"/>
      <c r="T375" s="7"/>
      <c r="U375" s="7"/>
      <c r="V375" s="7"/>
      <c r="W375" s="7"/>
      <c r="X375" s="7"/>
      <c r="Y375" s="7"/>
      <c r="Z375" s="7"/>
      <c r="AA375" s="7"/>
      <c r="AB375" s="118"/>
      <c r="AC375" s="118"/>
      <c r="AD375" s="7"/>
      <c r="AE375" s="7"/>
      <c r="AF375" s="7"/>
      <c r="AG375" s="7"/>
      <c r="AH375" s="7"/>
      <c r="AI375" s="7"/>
      <c r="AJ375" s="7"/>
      <c r="AK375" s="7"/>
      <c r="AL375" s="7"/>
      <c r="AM375" s="7"/>
      <c r="AN375" s="7"/>
      <c r="AO375" s="7"/>
      <c r="AP375" s="7"/>
      <c r="AQ375" s="7"/>
      <c r="AR375" s="7"/>
      <c r="AS375" s="7"/>
      <c r="AT375" s="7"/>
      <c r="AU375" s="7"/>
      <c r="AV375" s="69"/>
      <c r="AW375" s="7"/>
      <c r="AX375" s="7"/>
      <c r="AY375" s="7"/>
      <c r="AZ375" s="7"/>
      <c r="BA375" s="7"/>
      <c r="BB375" s="7"/>
      <c r="BC375" s="7"/>
      <c r="BD375" s="7"/>
      <c r="BE375" s="7"/>
      <c r="BF375" s="7"/>
      <c r="BG375" s="72" t="str">
        <f t="shared" si="113"/>
        <v>-</v>
      </c>
    </row>
    <row r="376" spans="1:59" ht="24.75" customHeight="1">
      <c r="A376" s="117"/>
      <c r="B376" s="7"/>
      <c r="C376" s="7"/>
      <c r="D376" s="7"/>
      <c r="E376" s="66"/>
      <c r="F376" s="7"/>
      <c r="G376" s="7"/>
      <c r="H376" s="7"/>
      <c r="I376" s="7"/>
      <c r="J376" s="7"/>
      <c r="K376" s="47"/>
      <c r="L376" s="7"/>
      <c r="M376" s="7"/>
      <c r="N376" s="10"/>
      <c r="O376" s="98"/>
      <c r="P376" s="67"/>
      <c r="Q376" s="7"/>
      <c r="R376" s="7"/>
      <c r="S376" s="7"/>
      <c r="T376" s="7"/>
      <c r="U376" s="7"/>
      <c r="V376" s="7"/>
      <c r="W376" s="7"/>
      <c r="X376" s="7"/>
      <c r="Y376" s="7"/>
      <c r="Z376" s="7"/>
      <c r="AA376" s="7"/>
      <c r="AB376" s="118"/>
      <c r="AC376" s="118"/>
      <c r="AD376" s="7"/>
      <c r="AE376" s="7"/>
      <c r="AF376" s="7"/>
      <c r="AG376" s="7"/>
      <c r="AH376" s="7"/>
      <c r="AI376" s="7"/>
      <c r="AJ376" s="7"/>
      <c r="AK376" s="7"/>
      <c r="AL376" s="7"/>
      <c r="AM376" s="7"/>
      <c r="AN376" s="7"/>
      <c r="AO376" s="7"/>
      <c r="AP376" s="7"/>
      <c r="AQ376" s="7"/>
      <c r="AR376" s="7"/>
      <c r="AS376" s="7"/>
      <c r="AT376" s="7"/>
      <c r="AU376" s="7"/>
      <c r="AV376" s="69"/>
      <c r="AW376" s="7"/>
      <c r="AX376" s="7"/>
      <c r="AY376" s="7"/>
      <c r="AZ376" s="7"/>
      <c r="BA376" s="7"/>
      <c r="BB376" s="7"/>
      <c r="BC376" s="7"/>
      <c r="BD376" s="7"/>
      <c r="BE376" s="7"/>
      <c r="BF376" s="7"/>
      <c r="BG376" s="72" t="str">
        <f t="shared" si="113"/>
        <v>-</v>
      </c>
    </row>
    <row r="377" spans="1:59" ht="24.75" customHeight="1">
      <c r="A377" s="117"/>
      <c r="B377" s="7"/>
      <c r="C377" s="7"/>
      <c r="D377" s="7"/>
      <c r="E377" s="66"/>
      <c r="F377" s="7"/>
      <c r="G377" s="7"/>
      <c r="H377" s="7"/>
      <c r="I377" s="7"/>
      <c r="J377" s="7"/>
      <c r="K377" s="47"/>
      <c r="L377" s="7"/>
      <c r="M377" s="7"/>
      <c r="N377" s="10"/>
      <c r="O377" s="98"/>
      <c r="P377" s="67"/>
      <c r="Q377" s="7"/>
      <c r="R377" s="7"/>
      <c r="S377" s="7"/>
      <c r="T377" s="7"/>
      <c r="U377" s="7"/>
      <c r="V377" s="7"/>
      <c r="W377" s="7"/>
      <c r="X377" s="7"/>
      <c r="Y377" s="7"/>
      <c r="Z377" s="7"/>
      <c r="AA377" s="7"/>
      <c r="AB377" s="118"/>
      <c r="AC377" s="118"/>
      <c r="AD377" s="7"/>
      <c r="AE377" s="7"/>
      <c r="AF377" s="7"/>
      <c r="AG377" s="7"/>
      <c r="AH377" s="7"/>
      <c r="AI377" s="7"/>
      <c r="AJ377" s="7"/>
      <c r="AK377" s="7"/>
      <c r="AL377" s="7"/>
      <c r="AM377" s="7"/>
      <c r="AN377" s="7"/>
      <c r="AO377" s="7"/>
      <c r="AP377" s="7"/>
      <c r="AQ377" s="7"/>
      <c r="AR377" s="7"/>
      <c r="AS377" s="7"/>
      <c r="AT377" s="7"/>
      <c r="AU377" s="7"/>
      <c r="AV377" s="69"/>
      <c r="AW377" s="7"/>
      <c r="AX377" s="7"/>
      <c r="AY377" s="7"/>
      <c r="AZ377" s="7"/>
      <c r="BA377" s="7"/>
      <c r="BB377" s="7"/>
      <c r="BC377" s="7"/>
      <c r="BD377" s="7"/>
      <c r="BE377" s="7"/>
      <c r="BF377" s="7"/>
      <c r="BG377" s="72" t="str">
        <f t="shared" si="113"/>
        <v>-</v>
      </c>
    </row>
    <row r="378" spans="1:59" ht="24.75" customHeight="1">
      <c r="A378" s="117"/>
      <c r="B378" s="7"/>
      <c r="C378" s="7"/>
      <c r="D378" s="7"/>
      <c r="E378" s="66"/>
      <c r="F378" s="7"/>
      <c r="G378" s="7"/>
      <c r="H378" s="7"/>
      <c r="I378" s="7"/>
      <c r="J378" s="7"/>
      <c r="K378" s="47"/>
      <c r="L378" s="7"/>
      <c r="M378" s="7"/>
      <c r="N378" s="10"/>
      <c r="O378" s="98"/>
      <c r="P378" s="67"/>
      <c r="Q378" s="7"/>
      <c r="R378" s="7"/>
      <c r="S378" s="7"/>
      <c r="T378" s="7"/>
      <c r="U378" s="7"/>
      <c r="V378" s="7"/>
      <c r="W378" s="7"/>
      <c r="X378" s="7"/>
      <c r="Y378" s="7"/>
      <c r="Z378" s="7"/>
      <c r="AA378" s="7"/>
      <c r="AB378" s="118"/>
      <c r="AC378" s="118"/>
      <c r="AD378" s="7"/>
      <c r="AE378" s="7"/>
      <c r="AF378" s="7"/>
      <c r="AG378" s="7"/>
      <c r="AH378" s="7"/>
      <c r="AI378" s="7"/>
      <c r="AJ378" s="7"/>
      <c r="AK378" s="7"/>
      <c r="AL378" s="7"/>
      <c r="AM378" s="7"/>
      <c r="AN378" s="7"/>
      <c r="AO378" s="7"/>
      <c r="AP378" s="7"/>
      <c r="AQ378" s="7"/>
      <c r="AR378" s="7"/>
      <c r="AS378" s="7"/>
      <c r="AT378" s="7"/>
      <c r="AU378" s="7"/>
      <c r="AV378" s="69"/>
      <c r="AW378" s="7"/>
      <c r="AX378" s="7"/>
      <c r="AY378" s="7"/>
      <c r="AZ378" s="7"/>
      <c r="BA378" s="7"/>
      <c r="BB378" s="7"/>
      <c r="BC378" s="7"/>
      <c r="BD378" s="7"/>
      <c r="BE378" s="7"/>
      <c r="BF378" s="7"/>
      <c r="BG378" s="72" t="str">
        <f t="shared" si="113"/>
        <v>-</v>
      </c>
    </row>
    <row r="379" spans="1:59" ht="24.75" customHeight="1">
      <c r="A379" s="117"/>
      <c r="B379" s="7"/>
      <c r="C379" s="7"/>
      <c r="D379" s="7"/>
      <c r="E379" s="66"/>
      <c r="F379" s="7"/>
      <c r="G379" s="7"/>
      <c r="H379" s="7"/>
      <c r="I379" s="7"/>
      <c r="J379" s="7"/>
      <c r="K379" s="47"/>
      <c r="L379" s="7"/>
      <c r="M379" s="7"/>
      <c r="N379" s="10"/>
      <c r="O379" s="98"/>
      <c r="P379" s="67"/>
      <c r="Q379" s="7"/>
      <c r="R379" s="7"/>
      <c r="S379" s="7"/>
      <c r="T379" s="7"/>
      <c r="U379" s="7"/>
      <c r="V379" s="7"/>
      <c r="W379" s="7"/>
      <c r="X379" s="7"/>
      <c r="Y379" s="7"/>
      <c r="Z379" s="7"/>
      <c r="AA379" s="7"/>
      <c r="AB379" s="118"/>
      <c r="AC379" s="118"/>
      <c r="AD379" s="7"/>
      <c r="AE379" s="7"/>
      <c r="AF379" s="7"/>
      <c r="AG379" s="7"/>
      <c r="AH379" s="7"/>
      <c r="AI379" s="7"/>
      <c r="AJ379" s="7"/>
      <c r="AK379" s="7"/>
      <c r="AL379" s="7"/>
      <c r="AM379" s="7"/>
      <c r="AN379" s="7"/>
      <c r="AO379" s="7"/>
      <c r="AP379" s="7"/>
      <c r="AQ379" s="7"/>
      <c r="AR379" s="7"/>
      <c r="AS379" s="7"/>
      <c r="AT379" s="7"/>
      <c r="AU379" s="7"/>
      <c r="AV379" s="69"/>
      <c r="AW379" s="7"/>
      <c r="AX379" s="7"/>
      <c r="AY379" s="7"/>
      <c r="AZ379" s="7"/>
      <c r="BA379" s="7"/>
      <c r="BB379" s="7"/>
      <c r="BC379" s="7"/>
      <c r="BD379" s="7"/>
      <c r="BE379" s="7"/>
      <c r="BF379" s="7"/>
      <c r="BG379" s="72" t="str">
        <f t="shared" si="113"/>
        <v>-</v>
      </c>
    </row>
    <row r="380" spans="1:59" ht="24.75" customHeight="1">
      <c r="A380" s="117"/>
      <c r="B380" s="7"/>
      <c r="C380" s="7"/>
      <c r="D380" s="7"/>
      <c r="E380" s="66"/>
      <c r="F380" s="7"/>
      <c r="G380" s="7"/>
      <c r="H380" s="7"/>
      <c r="I380" s="7"/>
      <c r="J380" s="7"/>
      <c r="K380" s="47"/>
      <c r="L380" s="7"/>
      <c r="M380" s="7"/>
      <c r="N380" s="10"/>
      <c r="O380" s="98"/>
      <c r="P380" s="67"/>
      <c r="Q380" s="7"/>
      <c r="R380" s="7"/>
      <c r="S380" s="7"/>
      <c r="T380" s="7"/>
      <c r="U380" s="7"/>
      <c r="V380" s="7"/>
      <c r="W380" s="7"/>
      <c r="X380" s="7"/>
      <c r="Y380" s="7"/>
      <c r="Z380" s="7"/>
      <c r="AA380" s="7"/>
      <c r="AB380" s="118"/>
      <c r="AC380" s="118"/>
      <c r="AD380" s="7"/>
      <c r="AE380" s="7"/>
      <c r="AF380" s="7"/>
      <c r="AG380" s="7"/>
      <c r="AH380" s="7"/>
      <c r="AI380" s="7"/>
      <c r="AJ380" s="7"/>
      <c r="AK380" s="7"/>
      <c r="AL380" s="7"/>
      <c r="AM380" s="7"/>
      <c r="AN380" s="7"/>
      <c r="AO380" s="7"/>
      <c r="AP380" s="7"/>
      <c r="AQ380" s="7"/>
      <c r="AR380" s="7"/>
      <c r="AS380" s="7"/>
      <c r="AT380" s="7"/>
      <c r="AU380" s="7"/>
      <c r="AV380" s="69"/>
      <c r="AW380" s="7"/>
      <c r="AX380" s="7"/>
      <c r="AY380" s="7"/>
      <c r="AZ380" s="7"/>
      <c r="BA380" s="7"/>
      <c r="BB380" s="7"/>
      <c r="BC380" s="7"/>
      <c r="BD380" s="7"/>
      <c r="BE380" s="7"/>
      <c r="BF380" s="7"/>
      <c r="BG380" s="72" t="str">
        <f t="shared" si="113"/>
        <v>-</v>
      </c>
    </row>
    <row r="381" spans="1:59" ht="24.75" customHeight="1">
      <c r="A381" s="117"/>
      <c r="B381" s="7"/>
      <c r="C381" s="7"/>
      <c r="D381" s="7"/>
      <c r="E381" s="66"/>
      <c r="F381" s="7"/>
      <c r="G381" s="7"/>
      <c r="H381" s="7"/>
      <c r="I381" s="7"/>
      <c r="J381" s="7"/>
      <c r="K381" s="47"/>
      <c r="L381" s="7"/>
      <c r="M381" s="7"/>
      <c r="N381" s="10"/>
      <c r="O381" s="98"/>
      <c r="P381" s="67"/>
      <c r="Q381" s="7"/>
      <c r="R381" s="7"/>
      <c r="S381" s="7"/>
      <c r="T381" s="7"/>
      <c r="U381" s="7"/>
      <c r="V381" s="7"/>
      <c r="W381" s="7"/>
      <c r="X381" s="7"/>
      <c r="Y381" s="7"/>
      <c r="Z381" s="7"/>
      <c r="AA381" s="7"/>
      <c r="AB381" s="118"/>
      <c r="AC381" s="118"/>
      <c r="AD381" s="7"/>
      <c r="AE381" s="7"/>
      <c r="AF381" s="7"/>
      <c r="AG381" s="7"/>
      <c r="AH381" s="7"/>
      <c r="AI381" s="7"/>
      <c r="AJ381" s="7"/>
      <c r="AK381" s="7"/>
      <c r="AL381" s="7"/>
      <c r="AM381" s="7"/>
      <c r="AN381" s="7"/>
      <c r="AO381" s="7"/>
      <c r="AP381" s="7"/>
      <c r="AQ381" s="7"/>
      <c r="AR381" s="7"/>
      <c r="AS381" s="7"/>
      <c r="AT381" s="7"/>
      <c r="AU381" s="7"/>
      <c r="AV381" s="69"/>
      <c r="AW381" s="7"/>
      <c r="AX381" s="7"/>
      <c r="AY381" s="7"/>
      <c r="AZ381" s="7"/>
      <c r="BA381" s="7"/>
      <c r="BB381" s="7"/>
      <c r="BC381" s="7"/>
      <c r="BD381" s="7"/>
      <c r="BE381" s="7"/>
      <c r="BF381" s="7"/>
      <c r="BG381" s="72" t="str">
        <f t="shared" si="113"/>
        <v>-</v>
      </c>
    </row>
    <row r="382" spans="1:59" ht="24.75" customHeight="1">
      <c r="A382" s="117"/>
      <c r="B382" s="7"/>
      <c r="C382" s="7"/>
      <c r="D382" s="7"/>
      <c r="E382" s="66"/>
      <c r="F382" s="7"/>
      <c r="G382" s="7"/>
      <c r="H382" s="7"/>
      <c r="I382" s="7"/>
      <c r="J382" s="7"/>
      <c r="K382" s="47"/>
      <c r="L382" s="7"/>
      <c r="M382" s="7"/>
      <c r="N382" s="10"/>
      <c r="O382" s="98"/>
      <c r="P382" s="67"/>
      <c r="Q382" s="7"/>
      <c r="R382" s="7"/>
      <c r="S382" s="7"/>
      <c r="T382" s="7"/>
      <c r="U382" s="7"/>
      <c r="V382" s="7"/>
      <c r="W382" s="7"/>
      <c r="X382" s="7"/>
      <c r="Y382" s="7"/>
      <c r="Z382" s="7"/>
      <c r="AA382" s="7"/>
      <c r="AB382" s="118"/>
      <c r="AC382" s="118"/>
      <c r="AD382" s="7"/>
      <c r="AE382" s="7"/>
      <c r="AF382" s="7"/>
      <c r="AG382" s="7"/>
      <c r="AH382" s="7"/>
      <c r="AI382" s="7"/>
      <c r="AJ382" s="7"/>
      <c r="AK382" s="7"/>
      <c r="AL382" s="7"/>
      <c r="AM382" s="7"/>
      <c r="AN382" s="7"/>
      <c r="AO382" s="7"/>
      <c r="AP382" s="7"/>
      <c r="AQ382" s="7"/>
      <c r="AR382" s="7"/>
      <c r="AS382" s="7"/>
      <c r="AT382" s="7"/>
      <c r="AU382" s="7"/>
      <c r="AV382" s="69"/>
      <c r="AW382" s="7"/>
      <c r="AX382" s="7"/>
      <c r="AY382" s="7"/>
      <c r="AZ382" s="7"/>
      <c r="BA382" s="7"/>
      <c r="BB382" s="7"/>
      <c r="BC382" s="7"/>
      <c r="BD382" s="7"/>
      <c r="BE382" s="7"/>
      <c r="BF382" s="7"/>
      <c r="BG382" s="72" t="str">
        <f t="shared" si="113"/>
        <v>-</v>
      </c>
    </row>
    <row r="383" spans="1:59" ht="24.75" customHeight="1">
      <c r="A383" s="117"/>
      <c r="B383" s="7"/>
      <c r="C383" s="7"/>
      <c r="D383" s="7"/>
      <c r="E383" s="66"/>
      <c r="F383" s="7"/>
      <c r="G383" s="7"/>
      <c r="H383" s="7"/>
      <c r="I383" s="7"/>
      <c r="J383" s="7"/>
      <c r="K383" s="47"/>
      <c r="L383" s="7"/>
      <c r="M383" s="7"/>
      <c r="N383" s="10"/>
      <c r="O383" s="98"/>
      <c r="P383" s="67"/>
      <c r="Q383" s="7"/>
      <c r="R383" s="7"/>
      <c r="S383" s="7"/>
      <c r="T383" s="7"/>
      <c r="U383" s="7"/>
      <c r="V383" s="7"/>
      <c r="W383" s="7"/>
      <c r="X383" s="7"/>
      <c r="Y383" s="7"/>
      <c r="Z383" s="7"/>
      <c r="AA383" s="7"/>
      <c r="AB383" s="118"/>
      <c r="AC383" s="118"/>
      <c r="AD383" s="7"/>
      <c r="AE383" s="7"/>
      <c r="AF383" s="7"/>
      <c r="AG383" s="7"/>
      <c r="AH383" s="7"/>
      <c r="AI383" s="7"/>
      <c r="AJ383" s="7"/>
      <c r="AK383" s="7"/>
      <c r="AL383" s="7"/>
      <c r="AM383" s="7"/>
      <c r="AN383" s="7"/>
      <c r="AO383" s="7"/>
      <c r="AP383" s="7"/>
      <c r="AQ383" s="7"/>
      <c r="AR383" s="7"/>
      <c r="AS383" s="7"/>
      <c r="AT383" s="7"/>
      <c r="AU383" s="7"/>
      <c r="AV383" s="69"/>
      <c r="AW383" s="7"/>
      <c r="AX383" s="7"/>
      <c r="AY383" s="7"/>
      <c r="AZ383" s="7"/>
      <c r="BA383" s="7"/>
      <c r="BB383" s="7"/>
      <c r="BC383" s="7"/>
      <c r="BD383" s="7"/>
      <c r="BE383" s="7"/>
      <c r="BF383" s="7"/>
      <c r="BG383" s="72" t="str">
        <f t="shared" si="113"/>
        <v>-</v>
      </c>
    </row>
    <row r="384" spans="1:59" ht="24.75" customHeight="1">
      <c r="A384" s="117"/>
      <c r="B384" s="7"/>
      <c r="C384" s="7"/>
      <c r="D384" s="7"/>
      <c r="E384" s="66"/>
      <c r="F384" s="7"/>
      <c r="G384" s="7"/>
      <c r="H384" s="7"/>
      <c r="I384" s="7"/>
      <c r="J384" s="7"/>
      <c r="K384" s="47"/>
      <c r="L384" s="7"/>
      <c r="M384" s="7"/>
      <c r="N384" s="10"/>
      <c r="O384" s="98"/>
      <c r="P384" s="67"/>
      <c r="Q384" s="7"/>
      <c r="R384" s="7"/>
      <c r="S384" s="7"/>
      <c r="T384" s="7"/>
      <c r="U384" s="7"/>
      <c r="V384" s="7"/>
      <c r="W384" s="7"/>
      <c r="X384" s="7"/>
      <c r="Y384" s="7"/>
      <c r="Z384" s="7"/>
      <c r="AA384" s="7"/>
      <c r="AB384" s="118"/>
      <c r="AC384" s="118"/>
      <c r="AD384" s="7"/>
      <c r="AE384" s="7"/>
      <c r="AF384" s="7"/>
      <c r="AG384" s="7"/>
      <c r="AH384" s="7"/>
      <c r="AI384" s="7"/>
      <c r="AJ384" s="7"/>
      <c r="AK384" s="7"/>
      <c r="AL384" s="7"/>
      <c r="AM384" s="7"/>
      <c r="AN384" s="7"/>
      <c r="AO384" s="7"/>
      <c r="AP384" s="7"/>
      <c r="AQ384" s="7"/>
      <c r="AR384" s="7"/>
      <c r="AS384" s="7"/>
      <c r="AT384" s="7"/>
      <c r="AU384" s="7"/>
      <c r="AV384" s="69"/>
      <c r="AW384" s="7"/>
      <c r="AX384" s="7"/>
      <c r="AY384" s="7"/>
      <c r="AZ384" s="7"/>
      <c r="BA384" s="7"/>
      <c r="BB384" s="7"/>
      <c r="BC384" s="7"/>
      <c r="BD384" s="7"/>
      <c r="BE384" s="7"/>
      <c r="BF384" s="7"/>
      <c r="BG384" s="72" t="str">
        <f t="shared" si="113"/>
        <v>-</v>
      </c>
    </row>
    <row r="385" spans="1:59" ht="24.75" customHeight="1">
      <c r="A385" s="117"/>
      <c r="B385" s="7"/>
      <c r="C385" s="7"/>
      <c r="D385" s="7"/>
      <c r="E385" s="66"/>
      <c r="F385" s="7"/>
      <c r="G385" s="7"/>
      <c r="H385" s="7"/>
      <c r="I385" s="7"/>
      <c r="J385" s="7"/>
      <c r="K385" s="47"/>
      <c r="L385" s="7"/>
      <c r="M385" s="7"/>
      <c r="N385" s="10"/>
      <c r="O385" s="98"/>
      <c r="P385" s="67"/>
      <c r="Q385" s="7"/>
      <c r="R385" s="7"/>
      <c r="S385" s="7"/>
      <c r="T385" s="7"/>
      <c r="U385" s="7"/>
      <c r="V385" s="7"/>
      <c r="W385" s="7"/>
      <c r="X385" s="7"/>
      <c r="Y385" s="7"/>
      <c r="Z385" s="7"/>
      <c r="AA385" s="7"/>
      <c r="AB385" s="118"/>
      <c r="AC385" s="118"/>
      <c r="AD385" s="7"/>
      <c r="AE385" s="7"/>
      <c r="AF385" s="7"/>
      <c r="AG385" s="7"/>
      <c r="AH385" s="7"/>
      <c r="AI385" s="7"/>
      <c r="AJ385" s="7"/>
      <c r="AK385" s="7"/>
      <c r="AL385" s="7"/>
      <c r="AM385" s="7"/>
      <c r="AN385" s="7"/>
      <c r="AO385" s="7"/>
      <c r="AP385" s="7"/>
      <c r="AQ385" s="7"/>
      <c r="AR385" s="7"/>
      <c r="AS385" s="7"/>
      <c r="AT385" s="7"/>
      <c r="AU385" s="7"/>
      <c r="AV385" s="69"/>
      <c r="AW385" s="7"/>
      <c r="AX385" s="7"/>
      <c r="AY385" s="7"/>
      <c r="AZ385" s="7"/>
      <c r="BA385" s="7"/>
      <c r="BB385" s="7"/>
      <c r="BC385" s="7"/>
      <c r="BD385" s="7"/>
      <c r="BE385" s="7"/>
      <c r="BF385" s="7"/>
      <c r="BG385" s="72" t="str">
        <f t="shared" si="113"/>
        <v>-</v>
      </c>
    </row>
    <row r="386" spans="1:59" ht="24.75" customHeight="1">
      <c r="A386" s="117"/>
      <c r="B386" s="7"/>
      <c r="C386" s="7"/>
      <c r="D386" s="7"/>
      <c r="E386" s="66"/>
      <c r="F386" s="7"/>
      <c r="G386" s="7"/>
      <c r="H386" s="7"/>
      <c r="I386" s="7"/>
      <c r="J386" s="7"/>
      <c r="K386" s="47"/>
      <c r="L386" s="7"/>
      <c r="M386" s="7"/>
      <c r="N386" s="10"/>
      <c r="O386" s="98"/>
      <c r="P386" s="67"/>
      <c r="Q386" s="7"/>
      <c r="R386" s="7"/>
      <c r="S386" s="7"/>
      <c r="T386" s="7"/>
      <c r="U386" s="7"/>
      <c r="V386" s="7"/>
      <c r="W386" s="7"/>
      <c r="X386" s="7"/>
      <c r="Y386" s="7"/>
      <c r="Z386" s="7"/>
      <c r="AA386" s="7"/>
      <c r="AB386" s="118"/>
      <c r="AC386" s="118"/>
      <c r="AD386" s="7"/>
      <c r="AE386" s="7"/>
      <c r="AF386" s="7"/>
      <c r="AG386" s="7"/>
      <c r="AH386" s="7"/>
      <c r="AI386" s="7"/>
      <c r="AJ386" s="7"/>
      <c r="AK386" s="7"/>
      <c r="AL386" s="7"/>
      <c r="AM386" s="7"/>
      <c r="AN386" s="7"/>
      <c r="AO386" s="7"/>
      <c r="AP386" s="7"/>
      <c r="AQ386" s="7"/>
      <c r="AR386" s="7"/>
      <c r="AS386" s="7"/>
      <c r="AT386" s="7"/>
      <c r="AU386" s="7"/>
      <c r="AV386" s="69"/>
      <c r="AW386" s="7"/>
      <c r="AX386" s="7"/>
      <c r="AY386" s="7"/>
      <c r="AZ386" s="7"/>
      <c r="BA386" s="7"/>
      <c r="BB386" s="7"/>
      <c r="BC386" s="7"/>
      <c r="BD386" s="7"/>
      <c r="BE386" s="7"/>
      <c r="BF386" s="7"/>
      <c r="BG386" s="72" t="str">
        <f t="shared" si="113"/>
        <v>-</v>
      </c>
    </row>
    <row r="387" spans="1:59" ht="24.75" customHeight="1">
      <c r="A387" s="117"/>
      <c r="B387" s="7"/>
      <c r="C387" s="7"/>
      <c r="D387" s="7"/>
      <c r="E387" s="66"/>
      <c r="F387" s="7"/>
      <c r="G387" s="7"/>
      <c r="H387" s="7"/>
      <c r="I387" s="7"/>
      <c r="J387" s="7"/>
      <c r="K387" s="47"/>
      <c r="L387" s="7"/>
      <c r="M387" s="7"/>
      <c r="N387" s="10"/>
      <c r="O387" s="98"/>
      <c r="P387" s="67"/>
      <c r="Q387" s="7"/>
      <c r="R387" s="7"/>
      <c r="S387" s="7"/>
      <c r="T387" s="7"/>
      <c r="U387" s="7"/>
      <c r="V387" s="7"/>
      <c r="W387" s="7"/>
      <c r="X387" s="7"/>
      <c r="Y387" s="7"/>
      <c r="Z387" s="7"/>
      <c r="AA387" s="7"/>
      <c r="AB387" s="118"/>
      <c r="AC387" s="118"/>
      <c r="AD387" s="7"/>
      <c r="AE387" s="7"/>
      <c r="AF387" s="7"/>
      <c r="AG387" s="7"/>
      <c r="AH387" s="7"/>
      <c r="AI387" s="7"/>
      <c r="AJ387" s="7"/>
      <c r="AK387" s="7"/>
      <c r="AL387" s="7"/>
      <c r="AM387" s="7"/>
      <c r="AN387" s="7"/>
      <c r="AO387" s="7"/>
      <c r="AP387" s="7"/>
      <c r="AQ387" s="7"/>
      <c r="AR387" s="7"/>
      <c r="AS387" s="7"/>
      <c r="AT387" s="7"/>
      <c r="AU387" s="7"/>
      <c r="AV387" s="69"/>
      <c r="AW387" s="7"/>
      <c r="AX387" s="7"/>
      <c r="AY387" s="7"/>
      <c r="AZ387" s="7"/>
      <c r="BA387" s="7"/>
      <c r="BB387" s="7"/>
      <c r="BC387" s="7"/>
      <c r="BD387" s="7"/>
      <c r="BE387" s="7"/>
      <c r="BF387" s="7"/>
      <c r="BG387" s="72" t="str">
        <f t="shared" si="113"/>
        <v>-</v>
      </c>
    </row>
    <row r="388" spans="1:59" ht="24.75" customHeight="1">
      <c r="A388" s="117"/>
      <c r="B388" s="7"/>
      <c r="C388" s="7"/>
      <c r="D388" s="7"/>
      <c r="E388" s="66"/>
      <c r="F388" s="7"/>
      <c r="G388" s="7"/>
      <c r="H388" s="7"/>
      <c r="I388" s="7"/>
      <c r="J388" s="7"/>
      <c r="K388" s="47"/>
      <c r="L388" s="7"/>
      <c r="M388" s="7"/>
      <c r="N388" s="10"/>
      <c r="O388" s="98"/>
      <c r="P388" s="67"/>
      <c r="Q388" s="7"/>
      <c r="R388" s="7"/>
      <c r="S388" s="7"/>
      <c r="T388" s="7"/>
      <c r="U388" s="7"/>
      <c r="V388" s="7"/>
      <c r="W388" s="7"/>
      <c r="X388" s="7"/>
      <c r="Y388" s="7"/>
      <c r="Z388" s="7"/>
      <c r="AA388" s="7"/>
      <c r="AB388" s="118"/>
      <c r="AC388" s="118"/>
      <c r="AD388" s="7"/>
      <c r="AE388" s="7"/>
      <c r="AF388" s="7"/>
      <c r="AG388" s="7"/>
      <c r="AH388" s="7"/>
      <c r="AI388" s="7"/>
      <c r="AJ388" s="7"/>
      <c r="AK388" s="7"/>
      <c r="AL388" s="7"/>
      <c r="AM388" s="7"/>
      <c r="AN388" s="7"/>
      <c r="AO388" s="7"/>
      <c r="AP388" s="7"/>
      <c r="AQ388" s="7"/>
      <c r="AR388" s="7"/>
      <c r="AS388" s="7"/>
      <c r="AT388" s="7"/>
      <c r="AU388" s="7"/>
      <c r="AV388" s="69"/>
      <c r="AW388" s="7"/>
      <c r="AX388" s="7"/>
      <c r="AY388" s="7"/>
      <c r="AZ388" s="7"/>
      <c r="BA388" s="7"/>
      <c r="BB388" s="7"/>
      <c r="BC388" s="7"/>
      <c r="BD388" s="7"/>
      <c r="BE388" s="7"/>
      <c r="BF388" s="7"/>
      <c r="BG388" s="72" t="str">
        <f t="shared" si="113"/>
        <v>-</v>
      </c>
    </row>
    <row r="389" spans="1:59" ht="24.75" customHeight="1">
      <c r="A389" s="117"/>
      <c r="B389" s="7"/>
      <c r="C389" s="7"/>
      <c r="D389" s="7"/>
      <c r="E389" s="66"/>
      <c r="F389" s="7"/>
      <c r="G389" s="7"/>
      <c r="H389" s="7"/>
      <c r="I389" s="7"/>
      <c r="J389" s="7"/>
      <c r="K389" s="47"/>
      <c r="L389" s="7"/>
      <c r="M389" s="7"/>
      <c r="N389" s="10"/>
      <c r="O389" s="98"/>
      <c r="P389" s="67"/>
      <c r="Q389" s="7"/>
      <c r="R389" s="7"/>
      <c r="S389" s="7"/>
      <c r="T389" s="7"/>
      <c r="U389" s="7"/>
      <c r="V389" s="7"/>
      <c r="W389" s="7"/>
      <c r="X389" s="7"/>
      <c r="Y389" s="7"/>
      <c r="Z389" s="7"/>
      <c r="AA389" s="7"/>
      <c r="AB389" s="118"/>
      <c r="AC389" s="118"/>
      <c r="AD389" s="7"/>
      <c r="AE389" s="7"/>
      <c r="AF389" s="7"/>
      <c r="AG389" s="7"/>
      <c r="AH389" s="7"/>
      <c r="AI389" s="7"/>
      <c r="AJ389" s="7"/>
      <c r="AK389" s="7"/>
      <c r="AL389" s="7"/>
      <c r="AM389" s="7"/>
      <c r="AN389" s="7"/>
      <c r="AO389" s="7"/>
      <c r="AP389" s="7"/>
      <c r="AQ389" s="7"/>
      <c r="AR389" s="7"/>
      <c r="AS389" s="7"/>
      <c r="AT389" s="7"/>
      <c r="AU389" s="7"/>
      <c r="AV389" s="69"/>
      <c r="AW389" s="7"/>
      <c r="AX389" s="7"/>
      <c r="AY389" s="7"/>
      <c r="AZ389" s="7"/>
      <c r="BA389" s="7"/>
      <c r="BB389" s="7"/>
      <c r="BC389" s="7"/>
      <c r="BD389" s="7"/>
      <c r="BE389" s="7"/>
      <c r="BF389" s="7"/>
      <c r="BG389" s="72" t="str">
        <f t="shared" si="113"/>
        <v>-</v>
      </c>
    </row>
    <row r="390" spans="1:59" ht="24.75" customHeight="1">
      <c r="A390" s="117"/>
      <c r="B390" s="7"/>
      <c r="C390" s="7"/>
      <c r="D390" s="7"/>
      <c r="E390" s="66"/>
      <c r="F390" s="7"/>
      <c r="G390" s="7"/>
      <c r="H390" s="7"/>
      <c r="I390" s="7"/>
      <c r="J390" s="7"/>
      <c r="K390" s="47"/>
      <c r="L390" s="7"/>
      <c r="M390" s="7"/>
      <c r="N390" s="10"/>
      <c r="O390" s="98"/>
      <c r="P390" s="67"/>
      <c r="Q390" s="7"/>
      <c r="R390" s="7"/>
      <c r="S390" s="7"/>
      <c r="T390" s="7"/>
      <c r="U390" s="7"/>
      <c r="V390" s="7"/>
      <c r="W390" s="7"/>
      <c r="X390" s="7"/>
      <c r="Y390" s="7"/>
      <c r="Z390" s="7"/>
      <c r="AA390" s="7"/>
      <c r="AB390" s="118"/>
      <c r="AC390" s="118"/>
      <c r="AD390" s="7"/>
      <c r="AE390" s="7"/>
      <c r="AF390" s="7"/>
      <c r="AG390" s="7"/>
      <c r="AH390" s="7"/>
      <c r="AI390" s="7"/>
      <c r="AJ390" s="7"/>
      <c r="AK390" s="7"/>
      <c r="AL390" s="7"/>
      <c r="AM390" s="7"/>
      <c r="AN390" s="7"/>
      <c r="AO390" s="7"/>
      <c r="AP390" s="7"/>
      <c r="AQ390" s="7"/>
      <c r="AR390" s="7"/>
      <c r="AS390" s="7"/>
      <c r="AT390" s="7"/>
      <c r="AU390" s="7"/>
      <c r="AV390" s="69"/>
      <c r="AW390" s="7"/>
      <c r="AX390" s="7"/>
      <c r="AY390" s="7"/>
      <c r="AZ390" s="7"/>
      <c r="BA390" s="7"/>
      <c r="BB390" s="7"/>
      <c r="BC390" s="7"/>
      <c r="BD390" s="7"/>
      <c r="BE390" s="7"/>
      <c r="BF390" s="7"/>
      <c r="BG390" s="72" t="str">
        <f t="shared" si="113"/>
        <v>-</v>
      </c>
    </row>
    <row r="391" spans="1:59" ht="24.75" customHeight="1">
      <c r="A391" s="117"/>
      <c r="B391" s="7"/>
      <c r="C391" s="7"/>
      <c r="D391" s="7"/>
      <c r="E391" s="66"/>
      <c r="F391" s="7"/>
      <c r="G391" s="7"/>
      <c r="H391" s="7"/>
      <c r="I391" s="7"/>
      <c r="J391" s="7"/>
      <c r="K391" s="47"/>
      <c r="L391" s="7"/>
      <c r="M391" s="7"/>
      <c r="N391" s="10"/>
      <c r="O391" s="98"/>
      <c r="P391" s="67"/>
      <c r="Q391" s="7"/>
      <c r="R391" s="7"/>
      <c r="S391" s="7"/>
      <c r="T391" s="7"/>
      <c r="U391" s="7"/>
      <c r="V391" s="7"/>
      <c r="W391" s="7"/>
      <c r="X391" s="7"/>
      <c r="Y391" s="7"/>
      <c r="Z391" s="7"/>
      <c r="AA391" s="7"/>
      <c r="AB391" s="118"/>
      <c r="AC391" s="118"/>
      <c r="AD391" s="7"/>
      <c r="AE391" s="7"/>
      <c r="AF391" s="7"/>
      <c r="AG391" s="7"/>
      <c r="AH391" s="7"/>
      <c r="AI391" s="7"/>
      <c r="AJ391" s="7"/>
      <c r="AK391" s="7"/>
      <c r="AL391" s="7"/>
      <c r="AM391" s="7"/>
      <c r="AN391" s="7"/>
      <c r="AO391" s="7"/>
      <c r="AP391" s="7"/>
      <c r="AQ391" s="7"/>
      <c r="AR391" s="7"/>
      <c r="AS391" s="7"/>
      <c r="AT391" s="7"/>
      <c r="AU391" s="7"/>
      <c r="AV391" s="69"/>
      <c r="AW391" s="7"/>
      <c r="AX391" s="7"/>
      <c r="AY391" s="7"/>
      <c r="AZ391" s="7"/>
      <c r="BA391" s="7"/>
      <c r="BB391" s="7"/>
      <c r="BC391" s="7"/>
      <c r="BD391" s="7"/>
      <c r="BE391" s="7"/>
      <c r="BF391" s="7"/>
      <c r="BG391" s="72" t="str">
        <f t="shared" si="113"/>
        <v>-</v>
      </c>
    </row>
    <row r="392" spans="1:59" ht="24.75" customHeight="1">
      <c r="A392" s="117"/>
      <c r="B392" s="7"/>
      <c r="C392" s="7"/>
      <c r="D392" s="7"/>
      <c r="E392" s="66"/>
      <c r="F392" s="7"/>
      <c r="G392" s="7"/>
      <c r="H392" s="7"/>
      <c r="I392" s="7"/>
      <c r="J392" s="7"/>
      <c r="K392" s="47"/>
      <c r="L392" s="7"/>
      <c r="M392" s="7"/>
      <c r="N392" s="10"/>
      <c r="O392" s="98"/>
      <c r="P392" s="67"/>
      <c r="Q392" s="7"/>
      <c r="R392" s="7"/>
      <c r="S392" s="7"/>
      <c r="T392" s="7"/>
      <c r="U392" s="7"/>
      <c r="V392" s="7"/>
      <c r="W392" s="7"/>
      <c r="X392" s="7"/>
      <c r="Y392" s="7"/>
      <c r="Z392" s="7"/>
      <c r="AA392" s="7"/>
      <c r="AB392" s="118"/>
      <c r="AC392" s="118"/>
      <c r="AD392" s="7"/>
      <c r="AE392" s="7"/>
      <c r="AF392" s="7"/>
      <c r="AG392" s="7"/>
      <c r="AH392" s="7"/>
      <c r="AI392" s="7"/>
      <c r="AJ392" s="7"/>
      <c r="AK392" s="7"/>
      <c r="AL392" s="7"/>
      <c r="AM392" s="7"/>
      <c r="AN392" s="7"/>
      <c r="AO392" s="7"/>
      <c r="AP392" s="7"/>
      <c r="AQ392" s="7"/>
      <c r="AR392" s="7"/>
      <c r="AS392" s="7"/>
      <c r="AT392" s="7"/>
      <c r="AU392" s="7"/>
      <c r="AV392" s="69"/>
      <c r="AW392" s="7"/>
      <c r="AX392" s="7"/>
      <c r="AY392" s="7"/>
      <c r="AZ392" s="7"/>
      <c r="BA392" s="7"/>
      <c r="BB392" s="7"/>
      <c r="BC392" s="7"/>
      <c r="BD392" s="7"/>
      <c r="BE392" s="7"/>
      <c r="BF392" s="7"/>
      <c r="BG392" s="72" t="str">
        <f t="shared" si="113"/>
        <v>-</v>
      </c>
    </row>
    <row r="393" spans="1:59" ht="24.75" customHeight="1">
      <c r="A393" s="117"/>
      <c r="B393" s="7"/>
      <c r="C393" s="7"/>
      <c r="D393" s="7"/>
      <c r="E393" s="66"/>
      <c r="F393" s="7"/>
      <c r="G393" s="7"/>
      <c r="H393" s="7"/>
      <c r="I393" s="7"/>
      <c r="J393" s="7"/>
      <c r="K393" s="47"/>
      <c r="L393" s="7"/>
      <c r="M393" s="7"/>
      <c r="N393" s="10"/>
      <c r="O393" s="98"/>
      <c r="P393" s="67"/>
      <c r="Q393" s="7"/>
      <c r="R393" s="7"/>
      <c r="S393" s="7"/>
      <c r="T393" s="7"/>
      <c r="U393" s="7"/>
      <c r="V393" s="7"/>
      <c r="W393" s="7"/>
      <c r="X393" s="7"/>
      <c r="Y393" s="7"/>
      <c r="Z393" s="7"/>
      <c r="AA393" s="7"/>
      <c r="AB393" s="118"/>
      <c r="AC393" s="118"/>
      <c r="AD393" s="7"/>
      <c r="AE393" s="7"/>
      <c r="AF393" s="7"/>
      <c r="AG393" s="7"/>
      <c r="AH393" s="7"/>
      <c r="AI393" s="7"/>
      <c r="AJ393" s="7"/>
      <c r="AK393" s="7"/>
      <c r="AL393" s="7"/>
      <c r="AM393" s="7"/>
      <c r="AN393" s="7"/>
      <c r="AO393" s="7"/>
      <c r="AP393" s="7"/>
      <c r="AQ393" s="7"/>
      <c r="AR393" s="7"/>
      <c r="AS393" s="7"/>
      <c r="AT393" s="7"/>
      <c r="AU393" s="7"/>
      <c r="AV393" s="69"/>
      <c r="AW393" s="7"/>
      <c r="AX393" s="7"/>
      <c r="AY393" s="7"/>
      <c r="AZ393" s="7"/>
      <c r="BA393" s="7"/>
      <c r="BB393" s="7"/>
      <c r="BC393" s="7"/>
      <c r="BD393" s="7"/>
      <c r="BE393" s="7"/>
      <c r="BF393" s="7"/>
      <c r="BG393" s="72" t="str">
        <f t="shared" si="113"/>
        <v>-</v>
      </c>
    </row>
    <row r="394" spans="1:59" ht="24.75" customHeight="1">
      <c r="A394" s="117"/>
      <c r="B394" s="7"/>
      <c r="C394" s="7"/>
      <c r="D394" s="7"/>
      <c r="E394" s="66"/>
      <c r="F394" s="7"/>
      <c r="G394" s="7"/>
      <c r="H394" s="7"/>
      <c r="I394" s="7"/>
      <c r="J394" s="7"/>
      <c r="K394" s="47"/>
      <c r="L394" s="7"/>
      <c r="M394" s="7"/>
      <c r="N394" s="10"/>
      <c r="O394" s="98"/>
      <c r="P394" s="67"/>
      <c r="Q394" s="7"/>
      <c r="R394" s="7"/>
      <c r="S394" s="7"/>
      <c r="T394" s="7"/>
      <c r="U394" s="7"/>
      <c r="V394" s="7"/>
      <c r="W394" s="7"/>
      <c r="X394" s="7"/>
      <c r="Y394" s="7"/>
      <c r="Z394" s="7"/>
      <c r="AA394" s="7"/>
      <c r="AB394" s="118"/>
      <c r="AC394" s="118"/>
      <c r="AD394" s="7"/>
      <c r="AE394" s="7"/>
      <c r="AF394" s="7"/>
      <c r="AG394" s="7"/>
      <c r="AH394" s="7"/>
      <c r="AI394" s="7"/>
      <c r="AJ394" s="7"/>
      <c r="AK394" s="7"/>
      <c r="AL394" s="7"/>
      <c r="AM394" s="7"/>
      <c r="AN394" s="7"/>
      <c r="AO394" s="7"/>
      <c r="AP394" s="7"/>
      <c r="AQ394" s="7"/>
      <c r="AR394" s="7"/>
      <c r="AS394" s="7"/>
      <c r="AT394" s="7"/>
      <c r="AU394" s="7"/>
      <c r="AV394" s="69"/>
      <c r="AW394" s="7"/>
      <c r="AX394" s="7"/>
      <c r="AY394" s="7"/>
      <c r="AZ394" s="7"/>
      <c r="BA394" s="7"/>
      <c r="BB394" s="7"/>
      <c r="BC394" s="7"/>
      <c r="BD394" s="7"/>
      <c r="BE394" s="7"/>
      <c r="BF394" s="7"/>
      <c r="BG394" s="72" t="str">
        <f t="shared" si="113"/>
        <v>-</v>
      </c>
    </row>
    <row r="395" spans="1:59" ht="24.75" customHeight="1">
      <c r="A395" s="117"/>
      <c r="B395" s="7"/>
      <c r="C395" s="7"/>
      <c r="D395" s="7"/>
      <c r="E395" s="66"/>
      <c r="F395" s="7"/>
      <c r="G395" s="7"/>
      <c r="H395" s="7"/>
      <c r="I395" s="7"/>
      <c r="J395" s="7"/>
      <c r="K395" s="47"/>
      <c r="L395" s="7"/>
      <c r="M395" s="7"/>
      <c r="N395" s="10"/>
      <c r="O395" s="98"/>
      <c r="P395" s="67"/>
      <c r="Q395" s="7"/>
      <c r="R395" s="7"/>
      <c r="S395" s="7"/>
      <c r="T395" s="7"/>
      <c r="U395" s="7"/>
      <c r="V395" s="7"/>
      <c r="W395" s="7"/>
      <c r="X395" s="7"/>
      <c r="Y395" s="7"/>
      <c r="Z395" s="7"/>
      <c r="AA395" s="7"/>
      <c r="AB395" s="118"/>
      <c r="AC395" s="118"/>
      <c r="AD395" s="7"/>
      <c r="AE395" s="7"/>
      <c r="AF395" s="7"/>
      <c r="AG395" s="7"/>
      <c r="AH395" s="7"/>
      <c r="AI395" s="7"/>
      <c r="AJ395" s="7"/>
      <c r="AK395" s="7"/>
      <c r="AL395" s="7"/>
      <c r="AM395" s="7"/>
      <c r="AN395" s="7"/>
      <c r="AO395" s="7"/>
      <c r="AP395" s="7"/>
      <c r="AQ395" s="7"/>
      <c r="AR395" s="7"/>
      <c r="AS395" s="7"/>
      <c r="AT395" s="7"/>
      <c r="AU395" s="7"/>
      <c r="AV395" s="69"/>
      <c r="AW395" s="7"/>
      <c r="AX395" s="7"/>
      <c r="AY395" s="7"/>
      <c r="AZ395" s="7"/>
      <c r="BA395" s="7"/>
      <c r="BB395" s="7"/>
      <c r="BC395" s="7"/>
      <c r="BD395" s="7"/>
      <c r="BE395" s="7"/>
      <c r="BF395" s="7"/>
      <c r="BG395" s="72" t="str">
        <f t="shared" si="113"/>
        <v>-</v>
      </c>
    </row>
    <row r="396" spans="1:59" ht="24.75" customHeight="1">
      <c r="A396" s="117"/>
      <c r="B396" s="7"/>
      <c r="C396" s="7"/>
      <c r="D396" s="7"/>
      <c r="E396" s="66"/>
      <c r="F396" s="7"/>
      <c r="G396" s="7"/>
      <c r="H396" s="7"/>
      <c r="I396" s="7"/>
      <c r="J396" s="7"/>
      <c r="K396" s="47"/>
      <c r="L396" s="7"/>
      <c r="M396" s="7"/>
      <c r="N396" s="10"/>
      <c r="O396" s="98"/>
      <c r="P396" s="67"/>
      <c r="Q396" s="7"/>
      <c r="R396" s="7"/>
      <c r="S396" s="7"/>
      <c r="T396" s="7"/>
      <c r="U396" s="7"/>
      <c r="V396" s="7"/>
      <c r="W396" s="7"/>
      <c r="X396" s="7"/>
      <c r="Y396" s="7"/>
      <c r="Z396" s="7"/>
      <c r="AA396" s="7"/>
      <c r="AB396" s="118"/>
      <c r="AC396" s="118"/>
      <c r="AD396" s="7"/>
      <c r="AE396" s="7"/>
      <c r="AF396" s="7"/>
      <c r="AG396" s="7"/>
      <c r="AH396" s="7"/>
      <c r="AI396" s="7"/>
      <c r="AJ396" s="7"/>
      <c r="AK396" s="7"/>
      <c r="AL396" s="7"/>
      <c r="AM396" s="7"/>
      <c r="AN396" s="7"/>
      <c r="AO396" s="7"/>
      <c r="AP396" s="7"/>
      <c r="AQ396" s="7"/>
      <c r="AR396" s="7"/>
      <c r="AS396" s="7"/>
      <c r="AT396" s="7"/>
      <c r="AU396" s="7"/>
      <c r="AV396" s="69"/>
      <c r="AW396" s="7"/>
      <c r="AX396" s="7"/>
      <c r="AY396" s="7"/>
      <c r="AZ396" s="7"/>
      <c r="BA396" s="7"/>
      <c r="BB396" s="7"/>
      <c r="BC396" s="7"/>
      <c r="BD396" s="7"/>
      <c r="BE396" s="7"/>
      <c r="BF396" s="7"/>
      <c r="BG396" s="72" t="str">
        <f t="shared" si="113"/>
        <v>-</v>
      </c>
    </row>
    <row r="397" spans="1:59" ht="24.75" customHeight="1">
      <c r="A397" s="117"/>
      <c r="B397" s="7"/>
      <c r="C397" s="7"/>
      <c r="D397" s="7"/>
      <c r="E397" s="66"/>
      <c r="F397" s="7"/>
      <c r="G397" s="7"/>
      <c r="H397" s="7"/>
      <c r="I397" s="7"/>
      <c r="J397" s="7"/>
      <c r="K397" s="47"/>
      <c r="L397" s="7"/>
      <c r="M397" s="7"/>
      <c r="N397" s="10"/>
      <c r="O397" s="98"/>
      <c r="P397" s="67"/>
      <c r="Q397" s="7"/>
      <c r="R397" s="7"/>
      <c r="S397" s="7"/>
      <c r="T397" s="7"/>
      <c r="U397" s="7"/>
      <c r="V397" s="7"/>
      <c r="W397" s="7"/>
      <c r="X397" s="7"/>
      <c r="Y397" s="7"/>
      <c r="Z397" s="7"/>
      <c r="AA397" s="7"/>
      <c r="AB397" s="118"/>
      <c r="AC397" s="118"/>
      <c r="AD397" s="7"/>
      <c r="AE397" s="7"/>
      <c r="AF397" s="7"/>
      <c r="AG397" s="7"/>
      <c r="AH397" s="7"/>
      <c r="AI397" s="7"/>
      <c r="AJ397" s="7"/>
      <c r="AK397" s="7"/>
      <c r="AL397" s="7"/>
      <c r="AM397" s="7"/>
      <c r="AN397" s="7"/>
      <c r="AO397" s="7"/>
      <c r="AP397" s="7"/>
      <c r="AQ397" s="7"/>
      <c r="AR397" s="7"/>
      <c r="AS397" s="7"/>
      <c r="AT397" s="7"/>
      <c r="AU397" s="7"/>
      <c r="AV397" s="69"/>
      <c r="AW397" s="7"/>
      <c r="AX397" s="7"/>
      <c r="AY397" s="7"/>
      <c r="AZ397" s="7"/>
      <c r="BA397" s="7"/>
      <c r="BB397" s="7"/>
      <c r="BC397" s="7"/>
      <c r="BD397" s="7"/>
      <c r="BE397" s="7"/>
      <c r="BF397" s="7"/>
      <c r="BG397" s="72" t="str">
        <f t="shared" si="113"/>
        <v>-</v>
      </c>
    </row>
    <row r="398" spans="1:59" ht="24.75" customHeight="1">
      <c r="A398" s="117"/>
      <c r="B398" s="7"/>
      <c r="C398" s="7"/>
      <c r="D398" s="7"/>
      <c r="E398" s="66"/>
      <c r="F398" s="7"/>
      <c r="G398" s="7"/>
      <c r="H398" s="7"/>
      <c r="I398" s="7"/>
      <c r="J398" s="7"/>
      <c r="K398" s="47"/>
      <c r="L398" s="7"/>
      <c r="M398" s="7"/>
      <c r="N398" s="10"/>
      <c r="O398" s="98"/>
      <c r="P398" s="67"/>
      <c r="Q398" s="7"/>
      <c r="R398" s="7"/>
      <c r="S398" s="7"/>
      <c r="T398" s="7"/>
      <c r="U398" s="7"/>
      <c r="V398" s="7"/>
      <c r="W398" s="7"/>
      <c r="X398" s="7"/>
      <c r="Y398" s="7"/>
      <c r="Z398" s="7"/>
      <c r="AA398" s="7"/>
      <c r="AB398" s="118"/>
      <c r="AC398" s="118"/>
      <c r="AD398" s="7"/>
      <c r="AE398" s="7"/>
      <c r="AF398" s="7"/>
      <c r="AG398" s="7"/>
      <c r="AH398" s="7"/>
      <c r="AI398" s="7"/>
      <c r="AJ398" s="7"/>
      <c r="AK398" s="7"/>
      <c r="AL398" s="7"/>
      <c r="AM398" s="7"/>
      <c r="AN398" s="7"/>
      <c r="AO398" s="7"/>
      <c r="AP398" s="7"/>
      <c r="AQ398" s="7"/>
      <c r="AR398" s="7"/>
      <c r="AS398" s="7"/>
      <c r="AT398" s="7"/>
      <c r="AU398" s="7"/>
      <c r="AV398" s="69"/>
      <c r="AW398" s="7"/>
      <c r="AX398" s="7"/>
      <c r="AY398" s="7"/>
      <c r="AZ398" s="7"/>
      <c r="BA398" s="7"/>
      <c r="BB398" s="7"/>
      <c r="BC398" s="7"/>
      <c r="BD398" s="7"/>
      <c r="BE398" s="7"/>
      <c r="BF398" s="7"/>
      <c r="BG398" s="72" t="str">
        <f t="shared" si="113"/>
        <v>-</v>
      </c>
    </row>
    <row r="399" spans="1:59" ht="24.75" customHeight="1">
      <c r="A399" s="117"/>
      <c r="B399" s="7"/>
      <c r="C399" s="7"/>
      <c r="D399" s="7"/>
      <c r="E399" s="66"/>
      <c r="F399" s="7"/>
      <c r="G399" s="7"/>
      <c r="H399" s="7"/>
      <c r="I399" s="7"/>
      <c r="J399" s="7"/>
      <c r="K399" s="47"/>
      <c r="L399" s="7"/>
      <c r="M399" s="7"/>
      <c r="N399" s="10"/>
      <c r="O399" s="98"/>
      <c r="P399" s="67"/>
      <c r="Q399" s="7"/>
      <c r="R399" s="7"/>
      <c r="S399" s="7"/>
      <c r="T399" s="7"/>
      <c r="U399" s="7"/>
      <c r="V399" s="7"/>
      <c r="W399" s="7"/>
      <c r="X399" s="7"/>
      <c r="Y399" s="7"/>
      <c r="Z399" s="7"/>
      <c r="AA399" s="7"/>
      <c r="AB399" s="118"/>
      <c r="AC399" s="118"/>
      <c r="AD399" s="7"/>
      <c r="AE399" s="7"/>
      <c r="AF399" s="7"/>
      <c r="AG399" s="7"/>
      <c r="AH399" s="7"/>
      <c r="AI399" s="7"/>
      <c r="AJ399" s="7"/>
      <c r="AK399" s="7"/>
      <c r="AL399" s="7"/>
      <c r="AM399" s="7"/>
      <c r="AN399" s="7"/>
      <c r="AO399" s="7"/>
      <c r="AP399" s="7"/>
      <c r="AQ399" s="7"/>
      <c r="AR399" s="7"/>
      <c r="AS399" s="7"/>
      <c r="AT399" s="7"/>
      <c r="AU399" s="7"/>
      <c r="AV399" s="69"/>
      <c r="AW399" s="7"/>
      <c r="AX399" s="7"/>
      <c r="AY399" s="7"/>
      <c r="AZ399" s="7"/>
      <c r="BA399" s="7"/>
      <c r="BB399" s="7"/>
      <c r="BC399" s="7"/>
      <c r="BD399" s="7"/>
      <c r="BE399" s="7"/>
      <c r="BF399" s="7"/>
      <c r="BG399" s="72" t="str">
        <f t="shared" si="113"/>
        <v>-</v>
      </c>
    </row>
    <row r="400" spans="1:59" ht="24.75" customHeight="1">
      <c r="A400" s="117"/>
      <c r="B400" s="7"/>
      <c r="C400" s="7"/>
      <c r="D400" s="7"/>
      <c r="E400" s="66"/>
      <c r="F400" s="7"/>
      <c r="G400" s="7"/>
      <c r="H400" s="7"/>
      <c r="I400" s="7"/>
      <c r="J400" s="7"/>
      <c r="K400" s="47"/>
      <c r="L400" s="7"/>
      <c r="M400" s="7"/>
      <c r="N400" s="10"/>
      <c r="O400" s="98"/>
      <c r="P400" s="67"/>
      <c r="Q400" s="7"/>
      <c r="R400" s="7"/>
      <c r="S400" s="7"/>
      <c r="T400" s="7"/>
      <c r="U400" s="7"/>
      <c r="V400" s="7"/>
      <c r="W400" s="7"/>
      <c r="X400" s="7"/>
      <c r="Y400" s="7"/>
      <c r="Z400" s="7"/>
      <c r="AA400" s="7"/>
      <c r="AB400" s="118"/>
      <c r="AC400" s="118"/>
      <c r="AD400" s="7"/>
      <c r="AE400" s="7"/>
      <c r="AF400" s="7"/>
      <c r="AG400" s="7"/>
      <c r="AH400" s="7"/>
      <c r="AI400" s="7"/>
      <c r="AJ400" s="7"/>
      <c r="AK400" s="7"/>
      <c r="AL400" s="7"/>
      <c r="AM400" s="7"/>
      <c r="AN400" s="7"/>
      <c r="AO400" s="7"/>
      <c r="AP400" s="7"/>
      <c r="AQ400" s="7"/>
      <c r="AR400" s="7"/>
      <c r="AS400" s="7"/>
      <c r="AT400" s="7"/>
      <c r="AU400" s="7"/>
      <c r="AV400" s="69"/>
      <c r="AW400" s="7"/>
      <c r="AX400" s="7"/>
      <c r="AY400" s="7"/>
      <c r="AZ400" s="7"/>
      <c r="BA400" s="7"/>
      <c r="BB400" s="7"/>
      <c r="BC400" s="7"/>
      <c r="BD400" s="7"/>
      <c r="BE400" s="7"/>
      <c r="BF400" s="7"/>
      <c r="BG400" s="72" t="str">
        <f t="shared" si="113"/>
        <v>-</v>
      </c>
    </row>
    <row r="401" spans="1:59" ht="24.75" customHeight="1">
      <c r="A401" s="117"/>
      <c r="B401" s="7"/>
      <c r="C401" s="7"/>
      <c r="D401" s="7"/>
      <c r="E401" s="66"/>
      <c r="F401" s="7"/>
      <c r="G401" s="7"/>
      <c r="H401" s="7"/>
      <c r="I401" s="7"/>
      <c r="J401" s="7"/>
      <c r="K401" s="47"/>
      <c r="L401" s="7"/>
      <c r="M401" s="7"/>
      <c r="N401" s="10"/>
      <c r="O401" s="98"/>
      <c r="P401" s="67"/>
      <c r="Q401" s="7"/>
      <c r="R401" s="7"/>
      <c r="S401" s="7"/>
      <c r="T401" s="7"/>
      <c r="U401" s="7"/>
      <c r="V401" s="7"/>
      <c r="W401" s="7"/>
      <c r="X401" s="7"/>
      <c r="Y401" s="7"/>
      <c r="Z401" s="7"/>
      <c r="AA401" s="7"/>
      <c r="AB401" s="118"/>
      <c r="AC401" s="118"/>
      <c r="AD401" s="7"/>
      <c r="AE401" s="7"/>
      <c r="AF401" s="7"/>
      <c r="AG401" s="7"/>
      <c r="AH401" s="7"/>
      <c r="AI401" s="7"/>
      <c r="AJ401" s="7"/>
      <c r="AK401" s="7"/>
      <c r="AL401" s="7"/>
      <c r="AM401" s="7"/>
      <c r="AN401" s="7"/>
      <c r="AO401" s="7"/>
      <c r="AP401" s="7"/>
      <c r="AQ401" s="7"/>
      <c r="AR401" s="7"/>
      <c r="AS401" s="7"/>
      <c r="AT401" s="7"/>
      <c r="AU401" s="7"/>
      <c r="AV401" s="69"/>
      <c r="AW401" s="7"/>
      <c r="AX401" s="7"/>
      <c r="AY401" s="7"/>
      <c r="AZ401" s="7"/>
      <c r="BA401" s="7"/>
      <c r="BB401" s="7"/>
      <c r="BC401" s="7"/>
      <c r="BD401" s="7"/>
      <c r="BE401" s="7"/>
      <c r="BF401" s="7"/>
      <c r="BG401" s="72" t="str">
        <f t="shared" si="113"/>
        <v>-</v>
      </c>
    </row>
    <row r="402" spans="1:59" ht="24.75" customHeight="1">
      <c r="A402" s="117"/>
      <c r="B402" s="7"/>
      <c r="C402" s="7"/>
      <c r="D402" s="7"/>
      <c r="E402" s="66"/>
      <c r="F402" s="7"/>
      <c r="G402" s="7"/>
      <c r="H402" s="7"/>
      <c r="I402" s="7"/>
      <c r="J402" s="7"/>
      <c r="K402" s="47"/>
      <c r="L402" s="7"/>
      <c r="M402" s="7"/>
      <c r="N402" s="10"/>
      <c r="O402" s="98"/>
      <c r="P402" s="67"/>
      <c r="Q402" s="7"/>
      <c r="R402" s="7"/>
      <c r="S402" s="7"/>
      <c r="T402" s="7"/>
      <c r="U402" s="7"/>
      <c r="V402" s="7"/>
      <c r="W402" s="7"/>
      <c r="X402" s="7"/>
      <c r="Y402" s="7"/>
      <c r="Z402" s="7"/>
      <c r="AA402" s="7"/>
      <c r="AB402" s="118"/>
      <c r="AC402" s="118"/>
      <c r="AD402" s="7"/>
      <c r="AE402" s="7"/>
      <c r="AF402" s="7"/>
      <c r="AG402" s="7"/>
      <c r="AH402" s="7"/>
      <c r="AI402" s="7"/>
      <c r="AJ402" s="7"/>
      <c r="AK402" s="7"/>
      <c r="AL402" s="7"/>
      <c r="AM402" s="7"/>
      <c r="AN402" s="7"/>
      <c r="AO402" s="7"/>
      <c r="AP402" s="7"/>
      <c r="AQ402" s="7"/>
      <c r="AR402" s="7"/>
      <c r="AS402" s="7"/>
      <c r="AT402" s="7"/>
      <c r="AU402" s="7"/>
      <c r="AV402" s="69"/>
      <c r="AW402" s="7"/>
      <c r="AX402" s="7"/>
      <c r="AY402" s="7"/>
      <c r="AZ402" s="7"/>
      <c r="BA402" s="7"/>
      <c r="BB402" s="7"/>
      <c r="BC402" s="7"/>
      <c r="BD402" s="7"/>
      <c r="BE402" s="7"/>
      <c r="BF402" s="7"/>
      <c r="BG402" s="72" t="str">
        <f t="shared" si="113"/>
        <v>-</v>
      </c>
    </row>
    <row r="403" spans="1:59" ht="24.75" customHeight="1">
      <c r="A403" s="117"/>
      <c r="B403" s="7"/>
      <c r="C403" s="7"/>
      <c r="D403" s="7"/>
      <c r="E403" s="66"/>
      <c r="F403" s="7"/>
      <c r="G403" s="7"/>
      <c r="H403" s="7"/>
      <c r="I403" s="7"/>
      <c r="J403" s="7"/>
      <c r="K403" s="47"/>
      <c r="L403" s="7"/>
      <c r="M403" s="7"/>
      <c r="N403" s="10"/>
      <c r="O403" s="98"/>
      <c r="P403" s="67"/>
      <c r="Q403" s="7"/>
      <c r="R403" s="7"/>
      <c r="S403" s="7"/>
      <c r="T403" s="7"/>
      <c r="U403" s="7"/>
      <c r="V403" s="7"/>
      <c r="W403" s="7"/>
      <c r="X403" s="7"/>
      <c r="Y403" s="7"/>
      <c r="Z403" s="7"/>
      <c r="AA403" s="7"/>
      <c r="AB403" s="118"/>
      <c r="AC403" s="118"/>
      <c r="AD403" s="7"/>
      <c r="AE403" s="7"/>
      <c r="AF403" s="7"/>
      <c r="AG403" s="7"/>
      <c r="AH403" s="7"/>
      <c r="AI403" s="7"/>
      <c r="AJ403" s="7"/>
      <c r="AK403" s="7"/>
      <c r="AL403" s="7"/>
      <c r="AM403" s="7"/>
      <c r="AN403" s="7"/>
      <c r="AO403" s="7"/>
      <c r="AP403" s="7"/>
      <c r="AQ403" s="7"/>
      <c r="AR403" s="7"/>
      <c r="AS403" s="7"/>
      <c r="AT403" s="7"/>
      <c r="AU403" s="7"/>
      <c r="AV403" s="69"/>
      <c r="AW403" s="7"/>
      <c r="AX403" s="7"/>
      <c r="AY403" s="7"/>
      <c r="AZ403" s="7"/>
      <c r="BA403" s="7"/>
      <c r="BB403" s="7"/>
      <c r="BC403" s="7"/>
      <c r="BD403" s="7"/>
      <c r="BE403" s="7"/>
      <c r="BF403" s="7"/>
      <c r="BG403" s="72" t="str">
        <f t="shared" si="113"/>
        <v>-</v>
      </c>
    </row>
    <row r="404" spans="1:59" ht="24.75" customHeight="1">
      <c r="A404" s="117"/>
      <c r="B404" s="7"/>
      <c r="C404" s="7"/>
      <c r="D404" s="7"/>
      <c r="E404" s="66"/>
      <c r="F404" s="7"/>
      <c r="G404" s="7"/>
      <c r="H404" s="7"/>
      <c r="I404" s="7"/>
      <c r="J404" s="7"/>
      <c r="K404" s="47"/>
      <c r="L404" s="7"/>
      <c r="M404" s="7"/>
      <c r="N404" s="10"/>
      <c r="O404" s="98"/>
      <c r="P404" s="67"/>
      <c r="Q404" s="7"/>
      <c r="R404" s="7"/>
      <c r="S404" s="7"/>
      <c r="T404" s="7"/>
      <c r="U404" s="7"/>
      <c r="V404" s="7"/>
      <c r="W404" s="7"/>
      <c r="X404" s="7"/>
      <c r="Y404" s="7"/>
      <c r="Z404" s="7"/>
      <c r="AA404" s="7"/>
      <c r="AB404" s="118"/>
      <c r="AC404" s="118"/>
      <c r="AD404" s="7"/>
      <c r="AE404" s="7"/>
      <c r="AF404" s="7"/>
      <c r="AG404" s="7"/>
      <c r="AH404" s="7"/>
      <c r="AI404" s="7"/>
      <c r="AJ404" s="7"/>
      <c r="AK404" s="7"/>
      <c r="AL404" s="7"/>
      <c r="AM404" s="7"/>
      <c r="AN404" s="7"/>
      <c r="AO404" s="7"/>
      <c r="AP404" s="7"/>
      <c r="AQ404" s="7"/>
      <c r="AR404" s="7"/>
      <c r="AS404" s="7"/>
      <c r="AT404" s="7"/>
      <c r="AU404" s="7"/>
      <c r="AV404" s="69"/>
      <c r="AW404" s="7"/>
      <c r="AX404" s="7"/>
      <c r="AY404" s="7"/>
      <c r="AZ404" s="7"/>
      <c r="BA404" s="7"/>
      <c r="BB404" s="7"/>
      <c r="BC404" s="7"/>
      <c r="BD404" s="7"/>
      <c r="BE404" s="7"/>
      <c r="BF404" s="7"/>
      <c r="BG404" s="72" t="str">
        <f t="shared" si="113"/>
        <v>-</v>
      </c>
    </row>
    <row r="405" spans="1:59" ht="24.75" customHeight="1">
      <c r="A405" s="117"/>
      <c r="B405" s="7"/>
      <c r="C405" s="7"/>
      <c r="D405" s="7"/>
      <c r="E405" s="66"/>
      <c r="F405" s="7"/>
      <c r="G405" s="7"/>
      <c r="H405" s="7"/>
      <c r="I405" s="7"/>
      <c r="J405" s="7"/>
      <c r="K405" s="47"/>
      <c r="L405" s="7"/>
      <c r="M405" s="7"/>
      <c r="N405" s="10"/>
      <c r="O405" s="98"/>
      <c r="P405" s="67"/>
      <c r="Q405" s="7"/>
      <c r="R405" s="7"/>
      <c r="S405" s="7"/>
      <c r="T405" s="7"/>
      <c r="U405" s="7"/>
      <c r="V405" s="7"/>
      <c r="W405" s="7"/>
      <c r="X405" s="7"/>
      <c r="Y405" s="7"/>
      <c r="Z405" s="7"/>
      <c r="AA405" s="7"/>
      <c r="AB405" s="118"/>
      <c r="AC405" s="118"/>
      <c r="AD405" s="7"/>
      <c r="AE405" s="7"/>
      <c r="AF405" s="7"/>
      <c r="AG405" s="7"/>
      <c r="AH405" s="7"/>
      <c r="AI405" s="7"/>
      <c r="AJ405" s="7"/>
      <c r="AK405" s="7"/>
      <c r="AL405" s="7"/>
      <c r="AM405" s="7"/>
      <c r="AN405" s="7"/>
      <c r="AO405" s="7"/>
      <c r="AP405" s="7"/>
      <c r="AQ405" s="7"/>
      <c r="AR405" s="7"/>
      <c r="AS405" s="7"/>
      <c r="AT405" s="7"/>
      <c r="AU405" s="7"/>
      <c r="AV405" s="69"/>
      <c r="AW405" s="7"/>
      <c r="AX405" s="7"/>
      <c r="AY405" s="7"/>
      <c r="AZ405" s="7"/>
      <c r="BA405" s="7"/>
      <c r="BB405" s="7"/>
      <c r="BC405" s="7"/>
      <c r="BD405" s="7"/>
      <c r="BE405" s="7"/>
      <c r="BF405" s="7"/>
      <c r="BG405" s="72" t="str">
        <f t="shared" si="113"/>
        <v>-</v>
      </c>
    </row>
    <row r="406" spans="1:59" ht="24.75" customHeight="1">
      <c r="A406" s="117"/>
      <c r="B406" s="7"/>
      <c r="C406" s="7"/>
      <c r="D406" s="7"/>
      <c r="E406" s="66"/>
      <c r="F406" s="7"/>
      <c r="G406" s="7"/>
      <c r="H406" s="7"/>
      <c r="I406" s="7"/>
      <c r="J406" s="7"/>
      <c r="K406" s="47"/>
      <c r="L406" s="7"/>
      <c r="M406" s="7"/>
      <c r="N406" s="10"/>
      <c r="O406" s="98"/>
      <c r="P406" s="67"/>
      <c r="Q406" s="7"/>
      <c r="R406" s="7"/>
      <c r="S406" s="7"/>
      <c r="T406" s="7"/>
      <c r="U406" s="7"/>
      <c r="V406" s="7"/>
      <c r="W406" s="7"/>
      <c r="X406" s="7"/>
      <c r="Y406" s="7"/>
      <c r="Z406" s="7"/>
      <c r="AA406" s="7"/>
      <c r="AB406" s="118"/>
      <c r="AC406" s="118"/>
      <c r="AD406" s="7"/>
      <c r="AE406" s="7"/>
      <c r="AF406" s="7"/>
      <c r="AG406" s="7"/>
      <c r="AH406" s="7"/>
      <c r="AI406" s="7"/>
      <c r="AJ406" s="7"/>
      <c r="AK406" s="7"/>
      <c r="AL406" s="7"/>
      <c r="AM406" s="7"/>
      <c r="AN406" s="7"/>
      <c r="AO406" s="7"/>
      <c r="AP406" s="7"/>
      <c r="AQ406" s="7"/>
      <c r="AR406" s="7"/>
      <c r="AS406" s="7"/>
      <c r="AT406" s="7"/>
      <c r="AU406" s="7"/>
      <c r="AV406" s="69"/>
      <c r="AW406" s="7"/>
      <c r="AX406" s="7"/>
      <c r="AY406" s="7"/>
      <c r="AZ406" s="7"/>
      <c r="BA406" s="7"/>
      <c r="BB406" s="7"/>
      <c r="BC406" s="7"/>
      <c r="BD406" s="7"/>
      <c r="BE406" s="7"/>
      <c r="BF406" s="7"/>
      <c r="BG406" s="72" t="str">
        <f t="shared" si="113"/>
        <v>-</v>
      </c>
    </row>
    <row r="407" spans="1:59" ht="24.75" customHeight="1">
      <c r="A407" s="117"/>
      <c r="B407" s="7"/>
      <c r="C407" s="7"/>
      <c r="D407" s="7"/>
      <c r="E407" s="66"/>
      <c r="F407" s="7"/>
      <c r="G407" s="7"/>
      <c r="H407" s="7"/>
      <c r="I407" s="7"/>
      <c r="J407" s="7"/>
      <c r="K407" s="47"/>
      <c r="L407" s="7"/>
      <c r="M407" s="7"/>
      <c r="N407" s="10"/>
      <c r="O407" s="98"/>
      <c r="P407" s="67"/>
      <c r="Q407" s="7"/>
      <c r="R407" s="7"/>
      <c r="S407" s="7"/>
      <c r="T407" s="7"/>
      <c r="U407" s="7"/>
      <c r="V407" s="7"/>
      <c r="W407" s="7"/>
      <c r="X407" s="7"/>
      <c r="Y407" s="7"/>
      <c r="Z407" s="7"/>
      <c r="AA407" s="7"/>
      <c r="AB407" s="118"/>
      <c r="AC407" s="118"/>
      <c r="AD407" s="7"/>
      <c r="AE407" s="7"/>
      <c r="AF407" s="7"/>
      <c r="AG407" s="7"/>
      <c r="AH407" s="7"/>
      <c r="AI407" s="7"/>
      <c r="AJ407" s="7"/>
      <c r="AK407" s="7"/>
      <c r="AL407" s="7"/>
      <c r="AM407" s="7"/>
      <c r="AN407" s="7"/>
      <c r="AO407" s="7"/>
      <c r="AP407" s="7"/>
      <c r="AQ407" s="7"/>
      <c r="AR407" s="7"/>
      <c r="AS407" s="7"/>
      <c r="AT407" s="7"/>
      <c r="AU407" s="7"/>
      <c r="AV407" s="69"/>
      <c r="AW407" s="7"/>
      <c r="AX407" s="7"/>
      <c r="AY407" s="7"/>
      <c r="AZ407" s="7"/>
      <c r="BA407" s="7"/>
      <c r="BB407" s="7"/>
      <c r="BC407" s="7"/>
      <c r="BD407" s="7"/>
      <c r="BE407" s="7"/>
      <c r="BF407" s="7"/>
      <c r="BG407" s="72" t="str">
        <f t="shared" si="113"/>
        <v>-</v>
      </c>
    </row>
    <row r="408" spans="1:59" ht="24.75" customHeight="1">
      <c r="A408" s="117"/>
      <c r="B408" s="7"/>
      <c r="C408" s="7"/>
      <c r="D408" s="7"/>
      <c r="E408" s="66"/>
      <c r="F408" s="7"/>
      <c r="G408" s="7"/>
      <c r="H408" s="7"/>
      <c r="I408" s="7"/>
      <c r="J408" s="7"/>
      <c r="K408" s="47"/>
      <c r="L408" s="7"/>
      <c r="M408" s="7"/>
      <c r="N408" s="10"/>
      <c r="O408" s="98"/>
      <c r="P408" s="67"/>
      <c r="Q408" s="7"/>
      <c r="R408" s="7"/>
      <c r="S408" s="7"/>
      <c r="T408" s="7"/>
      <c r="U408" s="7"/>
      <c r="V408" s="7"/>
      <c r="W408" s="7"/>
      <c r="X408" s="7"/>
      <c r="Y408" s="7"/>
      <c r="Z408" s="7"/>
      <c r="AA408" s="7"/>
      <c r="AB408" s="118"/>
      <c r="AC408" s="118"/>
      <c r="AD408" s="7"/>
      <c r="AE408" s="7"/>
      <c r="AF408" s="7"/>
      <c r="AG408" s="7"/>
      <c r="AH408" s="7"/>
      <c r="AI408" s="7"/>
      <c r="AJ408" s="7"/>
      <c r="AK408" s="7"/>
      <c r="AL408" s="7"/>
      <c r="AM408" s="7"/>
      <c r="AN408" s="7"/>
      <c r="AO408" s="7"/>
      <c r="AP408" s="7"/>
      <c r="AQ408" s="7"/>
      <c r="AR408" s="7"/>
      <c r="AS408" s="7"/>
      <c r="AT408" s="7"/>
      <c r="AU408" s="7"/>
      <c r="AV408" s="69"/>
      <c r="AW408" s="7"/>
      <c r="AX408" s="7"/>
      <c r="AY408" s="7"/>
      <c r="AZ408" s="7"/>
      <c r="BA408" s="7"/>
      <c r="BB408" s="7"/>
      <c r="BC408" s="7"/>
      <c r="BD408" s="7"/>
      <c r="BE408" s="7"/>
      <c r="BF408" s="7"/>
      <c r="BG408" s="72" t="str">
        <f t="shared" si="113"/>
        <v>-</v>
      </c>
    </row>
    <row r="409" spans="1:59" ht="24.75" customHeight="1">
      <c r="A409" s="117"/>
      <c r="B409" s="7"/>
      <c r="C409" s="7"/>
      <c r="D409" s="7"/>
      <c r="E409" s="66"/>
      <c r="F409" s="7"/>
      <c r="G409" s="7"/>
      <c r="H409" s="7"/>
      <c r="I409" s="7"/>
      <c r="J409" s="7"/>
      <c r="K409" s="47"/>
      <c r="L409" s="7"/>
      <c r="M409" s="7"/>
      <c r="N409" s="10"/>
      <c r="O409" s="98"/>
      <c r="P409" s="67"/>
      <c r="Q409" s="7"/>
      <c r="R409" s="7"/>
      <c r="S409" s="7"/>
      <c r="T409" s="7"/>
      <c r="U409" s="7"/>
      <c r="V409" s="7"/>
      <c r="W409" s="7"/>
      <c r="X409" s="7"/>
      <c r="Y409" s="7"/>
      <c r="Z409" s="7"/>
      <c r="AA409" s="7"/>
      <c r="AB409" s="118"/>
      <c r="AC409" s="118"/>
      <c r="AD409" s="7"/>
      <c r="AE409" s="7"/>
      <c r="AF409" s="7"/>
      <c r="AG409" s="7"/>
      <c r="AH409" s="7"/>
      <c r="AI409" s="7"/>
      <c r="AJ409" s="7"/>
      <c r="AK409" s="7"/>
      <c r="AL409" s="7"/>
      <c r="AM409" s="7"/>
      <c r="AN409" s="7"/>
      <c r="AO409" s="7"/>
      <c r="AP409" s="7"/>
      <c r="AQ409" s="7"/>
      <c r="AR409" s="7"/>
      <c r="AS409" s="7"/>
      <c r="AT409" s="7"/>
      <c r="AU409" s="7"/>
      <c r="AV409" s="69"/>
      <c r="AW409" s="7"/>
      <c r="AX409" s="7"/>
      <c r="AY409" s="7"/>
      <c r="AZ409" s="7"/>
      <c r="BA409" s="7"/>
      <c r="BB409" s="7"/>
      <c r="BC409" s="7"/>
      <c r="BD409" s="7"/>
      <c r="BE409" s="7"/>
      <c r="BF409" s="7"/>
      <c r="BG409" s="72" t="str">
        <f t="shared" si="113"/>
        <v>-</v>
      </c>
    </row>
    <row r="410" spans="1:59" ht="24.75" customHeight="1">
      <c r="A410" s="117"/>
      <c r="B410" s="7"/>
      <c r="C410" s="7"/>
      <c r="D410" s="7"/>
      <c r="E410" s="66"/>
      <c r="F410" s="7"/>
      <c r="G410" s="7"/>
      <c r="H410" s="7"/>
      <c r="I410" s="7"/>
      <c r="J410" s="7"/>
      <c r="K410" s="47"/>
      <c r="L410" s="7"/>
      <c r="M410" s="7"/>
      <c r="N410" s="10"/>
      <c r="O410" s="98"/>
      <c r="P410" s="67"/>
      <c r="Q410" s="7"/>
      <c r="R410" s="7"/>
      <c r="S410" s="7"/>
      <c r="T410" s="7"/>
      <c r="U410" s="7"/>
      <c r="V410" s="7"/>
      <c r="W410" s="7"/>
      <c r="X410" s="7"/>
      <c r="Y410" s="7"/>
      <c r="Z410" s="7"/>
      <c r="AA410" s="7"/>
      <c r="AB410" s="118"/>
      <c r="AC410" s="118"/>
      <c r="AD410" s="7"/>
      <c r="AE410" s="7"/>
      <c r="AF410" s="7"/>
      <c r="AG410" s="7"/>
      <c r="AH410" s="7"/>
      <c r="AI410" s="7"/>
      <c r="AJ410" s="7"/>
      <c r="AK410" s="7"/>
      <c r="AL410" s="7"/>
      <c r="AM410" s="7"/>
      <c r="AN410" s="7"/>
      <c r="AO410" s="7"/>
      <c r="AP410" s="7"/>
      <c r="AQ410" s="7"/>
      <c r="AR410" s="7"/>
      <c r="AS410" s="7"/>
      <c r="AT410" s="7"/>
      <c r="AU410" s="7"/>
      <c r="AV410" s="69"/>
      <c r="AW410" s="7"/>
      <c r="AX410" s="7"/>
      <c r="AY410" s="7"/>
      <c r="AZ410" s="7"/>
      <c r="BA410" s="7"/>
      <c r="BB410" s="7"/>
      <c r="BC410" s="7"/>
      <c r="BD410" s="7"/>
      <c r="BE410" s="7"/>
      <c r="BF410" s="7"/>
      <c r="BG410" s="72" t="str">
        <f t="shared" si="113"/>
        <v>-</v>
      </c>
    </row>
    <row r="411" spans="1:59" ht="24.75" customHeight="1">
      <c r="A411" s="117"/>
      <c r="B411" s="7"/>
      <c r="C411" s="7"/>
      <c r="D411" s="7"/>
      <c r="E411" s="66"/>
      <c r="F411" s="7"/>
      <c r="G411" s="7"/>
      <c r="H411" s="7"/>
      <c r="I411" s="7"/>
      <c r="J411" s="7"/>
      <c r="K411" s="47"/>
      <c r="L411" s="7"/>
      <c r="M411" s="7"/>
      <c r="N411" s="10"/>
      <c r="O411" s="98"/>
      <c r="P411" s="67"/>
      <c r="Q411" s="7"/>
      <c r="R411" s="7"/>
      <c r="S411" s="7"/>
      <c r="T411" s="7"/>
      <c r="U411" s="7"/>
      <c r="V411" s="7"/>
      <c r="W411" s="7"/>
      <c r="X411" s="7"/>
      <c r="Y411" s="7"/>
      <c r="Z411" s="7"/>
      <c r="AA411" s="7"/>
      <c r="AB411" s="118"/>
      <c r="AC411" s="118"/>
      <c r="AD411" s="7"/>
      <c r="AE411" s="7"/>
      <c r="AF411" s="7"/>
      <c r="AG411" s="7"/>
      <c r="AH411" s="7"/>
      <c r="AI411" s="7"/>
      <c r="AJ411" s="7"/>
      <c r="AK411" s="7"/>
      <c r="AL411" s="7"/>
      <c r="AM411" s="7"/>
      <c r="AN411" s="7"/>
      <c r="AO411" s="7"/>
      <c r="AP411" s="7"/>
      <c r="AQ411" s="7"/>
      <c r="AR411" s="7"/>
      <c r="AS411" s="7"/>
      <c r="AT411" s="7"/>
      <c r="AU411" s="7"/>
      <c r="AV411" s="69"/>
      <c r="AW411" s="7"/>
      <c r="AX411" s="7"/>
      <c r="AY411" s="7"/>
      <c r="AZ411" s="7"/>
      <c r="BA411" s="7"/>
      <c r="BB411" s="7"/>
      <c r="BC411" s="7"/>
      <c r="BD411" s="7"/>
      <c r="BE411" s="7"/>
      <c r="BF411" s="7"/>
      <c r="BG411" s="72" t="str">
        <f t="shared" si="113"/>
        <v>-</v>
      </c>
    </row>
    <row r="412" spans="1:59" ht="24.75" customHeight="1">
      <c r="A412" s="117"/>
      <c r="B412" s="7"/>
      <c r="C412" s="7"/>
      <c r="D412" s="7"/>
      <c r="E412" s="66"/>
      <c r="F412" s="7"/>
      <c r="G412" s="7"/>
      <c r="H412" s="7"/>
      <c r="I412" s="7"/>
      <c r="J412" s="7"/>
      <c r="K412" s="47"/>
      <c r="L412" s="7"/>
      <c r="M412" s="7"/>
      <c r="N412" s="10"/>
      <c r="O412" s="98"/>
      <c r="P412" s="67"/>
      <c r="Q412" s="7"/>
      <c r="R412" s="7"/>
      <c r="S412" s="7"/>
      <c r="T412" s="7"/>
      <c r="U412" s="7"/>
      <c r="V412" s="7"/>
      <c r="W412" s="7"/>
      <c r="X412" s="7"/>
      <c r="Y412" s="7"/>
      <c r="Z412" s="7"/>
      <c r="AA412" s="7"/>
      <c r="AB412" s="118"/>
      <c r="AC412" s="118"/>
      <c r="AD412" s="7"/>
      <c r="AE412" s="7"/>
      <c r="AF412" s="7"/>
      <c r="AG412" s="7"/>
      <c r="AH412" s="7"/>
      <c r="AI412" s="7"/>
      <c r="AJ412" s="7"/>
      <c r="AK412" s="7"/>
      <c r="AL412" s="7"/>
      <c r="AM412" s="7"/>
      <c r="AN412" s="7"/>
      <c r="AO412" s="7"/>
      <c r="AP412" s="7"/>
      <c r="AQ412" s="7"/>
      <c r="AR412" s="7"/>
      <c r="AS412" s="7"/>
      <c r="AT412" s="7"/>
      <c r="AU412" s="7"/>
      <c r="AV412" s="69"/>
      <c r="AW412" s="7"/>
      <c r="AX412" s="7"/>
      <c r="AY412" s="7"/>
      <c r="AZ412" s="7"/>
      <c r="BA412" s="7"/>
      <c r="BB412" s="7"/>
      <c r="BC412" s="7"/>
      <c r="BD412" s="7"/>
      <c r="BE412" s="7"/>
      <c r="BF412" s="7"/>
      <c r="BG412" s="72" t="str">
        <f t="shared" si="113"/>
        <v>-</v>
      </c>
    </row>
    <row r="413" spans="1:59" ht="24.75" customHeight="1">
      <c r="A413" s="117"/>
      <c r="B413" s="7"/>
      <c r="C413" s="7"/>
      <c r="D413" s="7"/>
      <c r="E413" s="66"/>
      <c r="F413" s="7"/>
      <c r="G413" s="7"/>
      <c r="H413" s="7"/>
      <c r="I413" s="7"/>
      <c r="J413" s="7"/>
      <c r="K413" s="47"/>
      <c r="L413" s="7"/>
      <c r="M413" s="7"/>
      <c r="N413" s="10"/>
      <c r="O413" s="98"/>
      <c r="P413" s="67"/>
      <c r="Q413" s="7"/>
      <c r="R413" s="7"/>
      <c r="S413" s="7"/>
      <c r="T413" s="7"/>
      <c r="U413" s="7"/>
      <c r="V413" s="7"/>
      <c r="W413" s="7"/>
      <c r="X413" s="7"/>
      <c r="Y413" s="7"/>
      <c r="Z413" s="7"/>
      <c r="AA413" s="7"/>
      <c r="AB413" s="118"/>
      <c r="AC413" s="118"/>
      <c r="AD413" s="7"/>
      <c r="AE413" s="7"/>
      <c r="AF413" s="7"/>
      <c r="AG413" s="7"/>
      <c r="AH413" s="7"/>
      <c r="AI413" s="7"/>
      <c r="AJ413" s="7"/>
      <c r="AK413" s="7"/>
      <c r="AL413" s="7"/>
      <c r="AM413" s="7"/>
      <c r="AN413" s="7"/>
      <c r="AO413" s="7"/>
      <c r="AP413" s="7"/>
      <c r="AQ413" s="7"/>
      <c r="AR413" s="7"/>
      <c r="AS413" s="7"/>
      <c r="AT413" s="7"/>
      <c r="AU413" s="7"/>
      <c r="AV413" s="69"/>
      <c r="AW413" s="7"/>
      <c r="AX413" s="7"/>
      <c r="AY413" s="7"/>
      <c r="AZ413" s="7"/>
      <c r="BA413" s="7"/>
      <c r="BB413" s="7"/>
      <c r="BC413" s="7"/>
      <c r="BD413" s="7"/>
      <c r="BE413" s="7"/>
      <c r="BF413" s="7"/>
      <c r="BG413" s="72" t="str">
        <f t="shared" si="113"/>
        <v>-</v>
      </c>
    </row>
    <row r="414" spans="1:59" ht="24.75" customHeight="1">
      <c r="A414" s="117"/>
      <c r="B414" s="7"/>
      <c r="C414" s="7"/>
      <c r="D414" s="7"/>
      <c r="E414" s="66"/>
      <c r="F414" s="7"/>
      <c r="G414" s="7"/>
      <c r="H414" s="7"/>
      <c r="I414" s="7"/>
      <c r="J414" s="7"/>
      <c r="K414" s="47"/>
      <c r="L414" s="7"/>
      <c r="M414" s="7"/>
      <c r="N414" s="10"/>
      <c r="O414" s="98"/>
      <c r="P414" s="67"/>
      <c r="Q414" s="7"/>
      <c r="R414" s="7"/>
      <c r="S414" s="7"/>
      <c r="T414" s="7"/>
      <c r="U414" s="7"/>
      <c r="V414" s="7"/>
      <c r="W414" s="7"/>
      <c r="X414" s="7"/>
      <c r="Y414" s="7"/>
      <c r="Z414" s="7"/>
      <c r="AA414" s="7"/>
      <c r="AB414" s="118"/>
      <c r="AC414" s="118"/>
      <c r="AD414" s="7"/>
      <c r="AE414" s="7"/>
      <c r="AF414" s="7"/>
      <c r="AG414" s="7"/>
      <c r="AH414" s="7"/>
      <c r="AI414" s="7"/>
      <c r="AJ414" s="7"/>
      <c r="AK414" s="7"/>
      <c r="AL414" s="7"/>
      <c r="AM414" s="7"/>
      <c r="AN414" s="7"/>
      <c r="AO414" s="7"/>
      <c r="AP414" s="7"/>
      <c r="AQ414" s="7"/>
      <c r="AR414" s="7"/>
      <c r="AS414" s="7"/>
      <c r="AT414" s="7"/>
      <c r="AU414" s="7"/>
      <c r="AV414" s="69"/>
      <c r="AW414" s="7"/>
      <c r="AX414" s="7"/>
      <c r="AY414" s="7"/>
      <c r="AZ414" s="7"/>
      <c r="BA414" s="7"/>
      <c r="BB414" s="7"/>
      <c r="BC414" s="7"/>
      <c r="BD414" s="7"/>
      <c r="BE414" s="7"/>
      <c r="BF414" s="7"/>
      <c r="BG414" s="72" t="str">
        <f t="shared" si="113"/>
        <v>-</v>
      </c>
    </row>
    <row r="415" spans="1:59" ht="24.75" customHeight="1">
      <c r="A415" s="117"/>
      <c r="B415" s="7"/>
      <c r="C415" s="7"/>
      <c r="D415" s="7"/>
      <c r="E415" s="66"/>
      <c r="F415" s="7"/>
      <c r="G415" s="7"/>
      <c r="H415" s="7"/>
      <c r="I415" s="7"/>
      <c r="J415" s="7"/>
      <c r="K415" s="47"/>
      <c r="L415" s="7"/>
      <c r="M415" s="7"/>
      <c r="N415" s="10"/>
      <c r="O415" s="98"/>
      <c r="P415" s="67"/>
      <c r="Q415" s="7"/>
      <c r="R415" s="7"/>
      <c r="S415" s="7"/>
      <c r="T415" s="7"/>
      <c r="U415" s="7"/>
      <c r="V415" s="7"/>
      <c r="W415" s="7"/>
      <c r="X415" s="7"/>
      <c r="Y415" s="7"/>
      <c r="Z415" s="7"/>
      <c r="AA415" s="7"/>
      <c r="AB415" s="118"/>
      <c r="AC415" s="118"/>
      <c r="AD415" s="7"/>
      <c r="AE415" s="7"/>
      <c r="AF415" s="7"/>
      <c r="AG415" s="7"/>
      <c r="AH415" s="7"/>
      <c r="AI415" s="7"/>
      <c r="AJ415" s="7"/>
      <c r="AK415" s="7"/>
      <c r="AL415" s="7"/>
      <c r="AM415" s="7"/>
      <c r="AN415" s="7"/>
      <c r="AO415" s="7"/>
      <c r="AP415" s="7"/>
      <c r="AQ415" s="7"/>
      <c r="AR415" s="7"/>
      <c r="AS415" s="7"/>
      <c r="AT415" s="7"/>
      <c r="AU415" s="7"/>
      <c r="AV415" s="69"/>
      <c r="AW415" s="7"/>
      <c r="AX415" s="7"/>
      <c r="AY415" s="7"/>
      <c r="AZ415" s="7"/>
      <c r="BA415" s="7"/>
      <c r="BB415" s="7"/>
      <c r="BC415" s="7"/>
      <c r="BD415" s="7"/>
      <c r="BE415" s="7"/>
      <c r="BF415" s="7"/>
      <c r="BG415" s="72" t="str">
        <f t="shared" si="113"/>
        <v>-</v>
      </c>
    </row>
    <row r="416" spans="1:59" ht="24.75" customHeight="1">
      <c r="A416" s="117"/>
      <c r="B416" s="7"/>
      <c r="C416" s="7"/>
      <c r="D416" s="7"/>
      <c r="E416" s="66"/>
      <c r="F416" s="7"/>
      <c r="G416" s="7"/>
      <c r="H416" s="7"/>
      <c r="I416" s="7"/>
      <c r="J416" s="7"/>
      <c r="K416" s="47"/>
      <c r="L416" s="7"/>
      <c r="M416" s="7"/>
      <c r="N416" s="10"/>
      <c r="O416" s="98"/>
      <c r="P416" s="67"/>
      <c r="Q416" s="7"/>
      <c r="R416" s="7"/>
      <c r="S416" s="7"/>
      <c r="T416" s="7"/>
      <c r="U416" s="7"/>
      <c r="V416" s="7"/>
      <c r="W416" s="7"/>
      <c r="X416" s="7"/>
      <c r="Y416" s="7"/>
      <c r="Z416" s="7"/>
      <c r="AA416" s="7"/>
      <c r="AB416" s="118"/>
      <c r="AC416" s="118"/>
      <c r="AD416" s="7"/>
      <c r="AE416" s="7"/>
      <c r="AF416" s="7"/>
      <c r="AG416" s="7"/>
      <c r="AH416" s="7"/>
      <c r="AI416" s="7"/>
      <c r="AJ416" s="7"/>
      <c r="AK416" s="7"/>
      <c r="AL416" s="7"/>
      <c r="AM416" s="7"/>
      <c r="AN416" s="7"/>
      <c r="AO416" s="7"/>
      <c r="AP416" s="7"/>
      <c r="AQ416" s="7"/>
      <c r="AR416" s="7"/>
      <c r="AS416" s="7"/>
      <c r="AT416" s="7"/>
      <c r="AU416" s="7"/>
      <c r="AV416" s="69"/>
      <c r="AW416" s="7"/>
      <c r="AX416" s="7"/>
      <c r="AY416" s="7"/>
      <c r="AZ416" s="7"/>
      <c r="BA416" s="7"/>
      <c r="BB416" s="7"/>
      <c r="BC416" s="7"/>
      <c r="BD416" s="7"/>
      <c r="BE416" s="7"/>
      <c r="BF416" s="7"/>
      <c r="BG416" s="72" t="str">
        <f t="shared" si="113"/>
        <v>-</v>
      </c>
    </row>
    <row r="417" spans="1:59" ht="24.75" customHeight="1">
      <c r="A417" s="117"/>
      <c r="B417" s="7"/>
      <c r="C417" s="7"/>
      <c r="D417" s="7"/>
      <c r="E417" s="66"/>
      <c r="F417" s="7"/>
      <c r="G417" s="7"/>
      <c r="H417" s="7"/>
      <c r="I417" s="7"/>
      <c r="J417" s="7"/>
      <c r="K417" s="47"/>
      <c r="L417" s="7"/>
      <c r="M417" s="7"/>
      <c r="N417" s="10"/>
      <c r="O417" s="98"/>
      <c r="P417" s="67"/>
      <c r="Q417" s="7"/>
      <c r="R417" s="7"/>
      <c r="S417" s="7"/>
      <c r="T417" s="7"/>
      <c r="U417" s="7"/>
      <c r="V417" s="7"/>
      <c r="W417" s="7"/>
      <c r="X417" s="7"/>
      <c r="Y417" s="7"/>
      <c r="Z417" s="7"/>
      <c r="AA417" s="7"/>
      <c r="AB417" s="118"/>
      <c r="AC417" s="118"/>
      <c r="AD417" s="7"/>
      <c r="AE417" s="7"/>
      <c r="AF417" s="7"/>
      <c r="AG417" s="7"/>
      <c r="AH417" s="7"/>
      <c r="AI417" s="7"/>
      <c r="AJ417" s="7"/>
      <c r="AK417" s="7"/>
      <c r="AL417" s="7"/>
      <c r="AM417" s="7"/>
      <c r="AN417" s="7"/>
      <c r="AO417" s="7"/>
      <c r="AP417" s="7"/>
      <c r="AQ417" s="7"/>
      <c r="AR417" s="7"/>
      <c r="AS417" s="7"/>
      <c r="AT417" s="7"/>
      <c r="AU417" s="7"/>
      <c r="AV417" s="69"/>
      <c r="AW417" s="7"/>
      <c r="AX417" s="7"/>
      <c r="AY417" s="7"/>
      <c r="AZ417" s="7"/>
      <c r="BA417" s="7"/>
      <c r="BB417" s="7"/>
      <c r="BC417" s="7"/>
      <c r="BD417" s="7"/>
      <c r="BE417" s="7"/>
      <c r="BF417" s="7"/>
      <c r="BG417" s="72" t="str">
        <f t="shared" si="113"/>
        <v>-</v>
      </c>
    </row>
    <row r="418" spans="1:59" ht="24.75" customHeight="1">
      <c r="A418" s="117"/>
      <c r="B418" s="7"/>
      <c r="C418" s="7"/>
      <c r="D418" s="7"/>
      <c r="E418" s="66"/>
      <c r="F418" s="7"/>
      <c r="G418" s="7"/>
      <c r="H418" s="7"/>
      <c r="I418" s="7"/>
      <c r="J418" s="7"/>
      <c r="K418" s="47"/>
      <c r="L418" s="7"/>
      <c r="M418" s="7"/>
      <c r="N418" s="10"/>
      <c r="O418" s="98"/>
      <c r="P418" s="67"/>
      <c r="Q418" s="7"/>
      <c r="R418" s="7"/>
      <c r="S418" s="7"/>
      <c r="T418" s="7"/>
      <c r="U418" s="7"/>
      <c r="V418" s="7"/>
      <c r="W418" s="7"/>
      <c r="X418" s="7"/>
      <c r="Y418" s="7"/>
      <c r="Z418" s="7"/>
      <c r="AA418" s="7"/>
      <c r="AB418" s="118"/>
      <c r="AC418" s="118"/>
      <c r="AD418" s="7"/>
      <c r="AE418" s="7"/>
      <c r="AF418" s="7"/>
      <c r="AG418" s="7"/>
      <c r="AH418" s="7"/>
      <c r="AI418" s="7"/>
      <c r="AJ418" s="7"/>
      <c r="AK418" s="7"/>
      <c r="AL418" s="7"/>
      <c r="AM418" s="7"/>
      <c r="AN418" s="7"/>
      <c r="AO418" s="7"/>
      <c r="AP418" s="7"/>
      <c r="AQ418" s="7"/>
      <c r="AR418" s="7"/>
      <c r="AS418" s="7"/>
      <c r="AT418" s="7"/>
      <c r="AU418" s="7"/>
      <c r="AV418" s="69"/>
      <c r="AW418" s="7"/>
      <c r="AX418" s="7"/>
      <c r="AY418" s="7"/>
      <c r="AZ418" s="7"/>
      <c r="BA418" s="7"/>
      <c r="BB418" s="7"/>
      <c r="BC418" s="7"/>
      <c r="BD418" s="7"/>
      <c r="BE418" s="7"/>
      <c r="BF418" s="7"/>
      <c r="BG418" s="72" t="str">
        <f t="shared" si="113"/>
        <v>-</v>
      </c>
    </row>
    <row r="419" spans="1:59" ht="24.75" customHeight="1">
      <c r="A419" s="117"/>
      <c r="B419" s="7"/>
      <c r="C419" s="7"/>
      <c r="D419" s="7"/>
      <c r="E419" s="66"/>
      <c r="F419" s="7"/>
      <c r="G419" s="7"/>
      <c r="H419" s="7"/>
      <c r="I419" s="7"/>
      <c r="J419" s="7"/>
      <c r="K419" s="47"/>
      <c r="L419" s="7"/>
      <c r="M419" s="7"/>
      <c r="N419" s="10"/>
      <c r="O419" s="98"/>
      <c r="P419" s="67"/>
      <c r="Q419" s="7"/>
      <c r="R419" s="7"/>
      <c r="S419" s="7"/>
      <c r="T419" s="7"/>
      <c r="U419" s="7"/>
      <c r="V419" s="7"/>
      <c r="W419" s="7"/>
      <c r="X419" s="7"/>
      <c r="Y419" s="7"/>
      <c r="Z419" s="7"/>
      <c r="AA419" s="7"/>
      <c r="AB419" s="118"/>
      <c r="AC419" s="118"/>
      <c r="AD419" s="7"/>
      <c r="AE419" s="7"/>
      <c r="AF419" s="7"/>
      <c r="AG419" s="7"/>
      <c r="AH419" s="7"/>
      <c r="AI419" s="7"/>
      <c r="AJ419" s="7"/>
      <c r="AK419" s="7"/>
      <c r="AL419" s="7"/>
      <c r="AM419" s="7"/>
      <c r="AN419" s="7"/>
      <c r="AO419" s="7"/>
      <c r="AP419" s="7"/>
      <c r="AQ419" s="7"/>
      <c r="AR419" s="7"/>
      <c r="AS419" s="7"/>
      <c r="AT419" s="7"/>
      <c r="AU419" s="7"/>
      <c r="AV419" s="69"/>
      <c r="AW419" s="7"/>
      <c r="AX419" s="7"/>
      <c r="AY419" s="7"/>
      <c r="AZ419" s="7"/>
      <c r="BA419" s="7"/>
      <c r="BB419" s="7"/>
      <c r="BC419" s="7"/>
      <c r="BD419" s="7"/>
      <c r="BE419" s="7"/>
      <c r="BF419" s="7"/>
      <c r="BG419" s="72" t="str">
        <f t="shared" si="113"/>
        <v>-</v>
      </c>
    </row>
    <row r="420" spans="1:59" ht="24.75" customHeight="1">
      <c r="A420" s="117"/>
      <c r="B420" s="7"/>
      <c r="C420" s="7"/>
      <c r="D420" s="7"/>
      <c r="E420" s="66"/>
      <c r="F420" s="7"/>
      <c r="G420" s="7"/>
      <c r="H420" s="7"/>
      <c r="I420" s="7"/>
      <c r="J420" s="7"/>
      <c r="K420" s="47"/>
      <c r="L420" s="7"/>
      <c r="M420" s="7"/>
      <c r="N420" s="10"/>
      <c r="O420" s="98"/>
      <c r="P420" s="67"/>
      <c r="Q420" s="7"/>
      <c r="R420" s="7"/>
      <c r="S420" s="7"/>
      <c r="T420" s="7"/>
      <c r="U420" s="7"/>
      <c r="V420" s="7"/>
      <c r="W420" s="7"/>
      <c r="X420" s="7"/>
      <c r="Y420" s="7"/>
      <c r="Z420" s="7"/>
      <c r="AA420" s="7"/>
      <c r="AB420" s="118"/>
      <c r="AC420" s="118"/>
      <c r="AD420" s="7"/>
      <c r="AE420" s="7"/>
      <c r="AF420" s="7"/>
      <c r="AG420" s="7"/>
      <c r="AH420" s="7"/>
      <c r="AI420" s="7"/>
      <c r="AJ420" s="7"/>
      <c r="AK420" s="7"/>
      <c r="AL420" s="7"/>
      <c r="AM420" s="7"/>
      <c r="AN420" s="7"/>
      <c r="AO420" s="7"/>
      <c r="AP420" s="7"/>
      <c r="AQ420" s="7"/>
      <c r="AR420" s="7"/>
      <c r="AS420" s="7"/>
      <c r="AT420" s="7"/>
      <c r="AU420" s="7"/>
      <c r="AV420" s="69"/>
      <c r="AW420" s="7"/>
      <c r="AX420" s="7"/>
      <c r="AY420" s="7"/>
      <c r="AZ420" s="7"/>
      <c r="BA420" s="7"/>
      <c r="BB420" s="7"/>
      <c r="BC420" s="7"/>
      <c r="BD420" s="7"/>
      <c r="BE420" s="7"/>
      <c r="BF420" s="7"/>
      <c r="BG420" s="72" t="str">
        <f t="shared" si="113"/>
        <v>-</v>
      </c>
    </row>
    <row r="421" spans="1:59" ht="24.75" customHeight="1">
      <c r="A421" s="117"/>
      <c r="B421" s="7"/>
      <c r="C421" s="7"/>
      <c r="D421" s="7"/>
      <c r="E421" s="66"/>
      <c r="F421" s="7"/>
      <c r="G421" s="7"/>
      <c r="H421" s="7"/>
      <c r="I421" s="7"/>
      <c r="J421" s="7"/>
      <c r="K421" s="47"/>
      <c r="L421" s="7"/>
      <c r="M421" s="7"/>
      <c r="N421" s="10"/>
      <c r="O421" s="98"/>
      <c r="P421" s="67"/>
      <c r="Q421" s="7"/>
      <c r="R421" s="7"/>
      <c r="S421" s="7"/>
      <c r="T421" s="7"/>
      <c r="U421" s="7"/>
      <c r="V421" s="7"/>
      <c r="W421" s="7"/>
      <c r="X421" s="7"/>
      <c r="Y421" s="7"/>
      <c r="Z421" s="7"/>
      <c r="AA421" s="7"/>
      <c r="AB421" s="118"/>
      <c r="AC421" s="118"/>
      <c r="AD421" s="7"/>
      <c r="AE421" s="7"/>
      <c r="AF421" s="7"/>
      <c r="AG421" s="7"/>
      <c r="AH421" s="7"/>
      <c r="AI421" s="7"/>
      <c r="AJ421" s="7"/>
      <c r="AK421" s="7"/>
      <c r="AL421" s="7"/>
      <c r="AM421" s="7"/>
      <c r="AN421" s="7"/>
      <c r="AO421" s="7"/>
      <c r="AP421" s="7"/>
      <c r="AQ421" s="7"/>
      <c r="AR421" s="7"/>
      <c r="AS421" s="7"/>
      <c r="AT421" s="7"/>
      <c r="AU421" s="7"/>
      <c r="AV421" s="69"/>
      <c r="AW421" s="7"/>
      <c r="AX421" s="7"/>
      <c r="AY421" s="7"/>
      <c r="AZ421" s="7"/>
      <c r="BA421" s="7"/>
      <c r="BB421" s="7"/>
      <c r="BC421" s="7"/>
      <c r="BD421" s="7"/>
      <c r="BE421" s="7"/>
      <c r="BF421" s="7"/>
      <c r="BG421" s="72" t="str">
        <f t="shared" si="113"/>
        <v>-</v>
      </c>
    </row>
    <row r="422" spans="1:59" ht="24.75" customHeight="1">
      <c r="A422" s="117"/>
      <c r="B422" s="7"/>
      <c r="C422" s="7"/>
      <c r="D422" s="7"/>
      <c r="E422" s="66"/>
      <c r="F422" s="7"/>
      <c r="G422" s="7"/>
      <c r="H422" s="7"/>
      <c r="I422" s="7"/>
      <c r="J422" s="7"/>
      <c r="K422" s="47"/>
      <c r="L422" s="7"/>
      <c r="M422" s="7"/>
      <c r="N422" s="10"/>
      <c r="O422" s="98"/>
      <c r="P422" s="67"/>
      <c r="Q422" s="7"/>
      <c r="R422" s="7"/>
      <c r="S422" s="7"/>
      <c r="T422" s="7"/>
      <c r="U422" s="7"/>
      <c r="V422" s="7"/>
      <c r="W422" s="7"/>
      <c r="X422" s="7"/>
      <c r="Y422" s="7"/>
      <c r="Z422" s="7"/>
      <c r="AA422" s="7"/>
      <c r="AB422" s="118"/>
      <c r="AC422" s="118"/>
      <c r="AD422" s="7"/>
      <c r="AE422" s="7"/>
      <c r="AF422" s="7"/>
      <c r="AG422" s="7"/>
      <c r="AH422" s="7"/>
      <c r="AI422" s="7"/>
      <c r="AJ422" s="7"/>
      <c r="AK422" s="7"/>
      <c r="AL422" s="7"/>
      <c r="AM422" s="7"/>
      <c r="AN422" s="7"/>
      <c r="AO422" s="7"/>
      <c r="AP422" s="7"/>
      <c r="AQ422" s="7"/>
      <c r="AR422" s="7"/>
      <c r="AS422" s="7"/>
      <c r="AT422" s="7"/>
      <c r="AU422" s="7"/>
      <c r="AV422" s="69"/>
      <c r="AW422" s="7"/>
      <c r="AX422" s="7"/>
      <c r="AY422" s="7"/>
      <c r="AZ422" s="7"/>
      <c r="BA422" s="7"/>
      <c r="BB422" s="7"/>
      <c r="BC422" s="7"/>
      <c r="BD422" s="7"/>
      <c r="BE422" s="7"/>
      <c r="BF422" s="7"/>
      <c r="BG422" s="72" t="str">
        <f t="shared" si="113"/>
        <v>-</v>
      </c>
    </row>
    <row r="423" spans="1:59" ht="24.75" customHeight="1">
      <c r="A423" s="117"/>
      <c r="B423" s="7"/>
      <c r="C423" s="7"/>
      <c r="D423" s="7"/>
      <c r="E423" s="66"/>
      <c r="F423" s="7"/>
      <c r="G423" s="7"/>
      <c r="H423" s="7"/>
      <c r="I423" s="7"/>
      <c r="J423" s="7"/>
      <c r="K423" s="47"/>
      <c r="L423" s="7"/>
      <c r="M423" s="7"/>
      <c r="N423" s="10"/>
      <c r="O423" s="98"/>
      <c r="P423" s="67"/>
      <c r="Q423" s="7"/>
      <c r="R423" s="7"/>
      <c r="S423" s="7"/>
      <c r="T423" s="7"/>
      <c r="U423" s="7"/>
      <c r="V423" s="7"/>
      <c r="W423" s="7"/>
      <c r="X423" s="7"/>
      <c r="Y423" s="7"/>
      <c r="Z423" s="7"/>
      <c r="AA423" s="7"/>
      <c r="AB423" s="118"/>
      <c r="AC423" s="118"/>
      <c r="AD423" s="7"/>
      <c r="AE423" s="7"/>
      <c r="AF423" s="7"/>
      <c r="AG423" s="7"/>
      <c r="AH423" s="7"/>
      <c r="AI423" s="7"/>
      <c r="AJ423" s="7"/>
      <c r="AK423" s="7"/>
      <c r="AL423" s="7"/>
      <c r="AM423" s="7"/>
      <c r="AN423" s="7"/>
      <c r="AO423" s="7"/>
      <c r="AP423" s="7"/>
      <c r="AQ423" s="7"/>
      <c r="AR423" s="7"/>
      <c r="AS423" s="7"/>
      <c r="AT423" s="7"/>
      <c r="AU423" s="7"/>
      <c r="AV423" s="69"/>
      <c r="AW423" s="7"/>
      <c r="AX423" s="7"/>
      <c r="AY423" s="7"/>
      <c r="AZ423" s="7"/>
      <c r="BA423" s="7"/>
      <c r="BB423" s="7"/>
      <c r="BC423" s="7"/>
      <c r="BD423" s="7"/>
      <c r="BE423" s="7"/>
      <c r="BF423" s="7"/>
      <c r="BG423" s="72" t="str">
        <f t="shared" si="113"/>
        <v>-</v>
      </c>
    </row>
    <row r="424" spans="1:59" ht="24.75" customHeight="1">
      <c r="A424" s="117"/>
      <c r="B424" s="7"/>
      <c r="C424" s="7"/>
      <c r="D424" s="7"/>
      <c r="E424" s="66"/>
      <c r="F424" s="7"/>
      <c r="G424" s="7"/>
      <c r="H424" s="7"/>
      <c r="I424" s="7"/>
      <c r="J424" s="7"/>
      <c r="K424" s="47"/>
      <c r="L424" s="7"/>
      <c r="M424" s="7"/>
      <c r="N424" s="10"/>
      <c r="O424" s="98"/>
      <c r="P424" s="67"/>
      <c r="Q424" s="7"/>
      <c r="R424" s="7"/>
      <c r="S424" s="7"/>
      <c r="T424" s="7"/>
      <c r="U424" s="7"/>
      <c r="V424" s="7"/>
      <c r="W424" s="7"/>
      <c r="X424" s="7"/>
      <c r="Y424" s="7"/>
      <c r="Z424" s="7"/>
      <c r="AA424" s="7"/>
      <c r="AB424" s="118"/>
      <c r="AC424" s="118"/>
      <c r="AD424" s="7"/>
      <c r="AE424" s="7"/>
      <c r="AF424" s="7"/>
      <c r="AG424" s="7"/>
      <c r="AH424" s="7"/>
      <c r="AI424" s="7"/>
      <c r="AJ424" s="7"/>
      <c r="AK424" s="7"/>
      <c r="AL424" s="7"/>
      <c r="AM424" s="7"/>
      <c r="AN424" s="7"/>
      <c r="AO424" s="7"/>
      <c r="AP424" s="7"/>
      <c r="AQ424" s="7"/>
      <c r="AR424" s="7"/>
      <c r="AS424" s="7"/>
      <c r="AT424" s="7"/>
      <c r="AU424" s="7"/>
      <c r="AV424" s="69"/>
      <c r="AW424" s="7"/>
      <c r="AX424" s="7"/>
      <c r="AY424" s="7"/>
      <c r="AZ424" s="7"/>
      <c r="BA424" s="7"/>
      <c r="BB424" s="7"/>
      <c r="BC424" s="7"/>
      <c r="BD424" s="7"/>
      <c r="BE424" s="7"/>
      <c r="BF424" s="7"/>
      <c r="BG424" s="72" t="str">
        <f t="shared" si="113"/>
        <v>-</v>
      </c>
    </row>
    <row r="425" spans="1:59" ht="24.75" customHeight="1">
      <c r="A425" s="117"/>
      <c r="B425" s="7"/>
      <c r="C425" s="7"/>
      <c r="D425" s="7"/>
      <c r="E425" s="66"/>
      <c r="F425" s="7"/>
      <c r="G425" s="7"/>
      <c r="H425" s="7"/>
      <c r="I425" s="7"/>
      <c r="J425" s="7"/>
      <c r="K425" s="47"/>
      <c r="L425" s="7"/>
      <c r="M425" s="7"/>
      <c r="N425" s="10"/>
      <c r="O425" s="98"/>
      <c r="P425" s="67"/>
      <c r="Q425" s="7"/>
      <c r="R425" s="7"/>
      <c r="S425" s="7"/>
      <c r="T425" s="7"/>
      <c r="U425" s="7"/>
      <c r="V425" s="7"/>
      <c r="W425" s="7"/>
      <c r="X425" s="7"/>
      <c r="Y425" s="7"/>
      <c r="Z425" s="7"/>
      <c r="AA425" s="7"/>
      <c r="AB425" s="118"/>
      <c r="AC425" s="118"/>
      <c r="AD425" s="7"/>
      <c r="AE425" s="7"/>
      <c r="AF425" s="7"/>
      <c r="AG425" s="7"/>
      <c r="AH425" s="7"/>
      <c r="AI425" s="7"/>
      <c r="AJ425" s="7"/>
      <c r="AK425" s="7"/>
      <c r="AL425" s="7"/>
      <c r="AM425" s="7"/>
      <c r="AN425" s="7"/>
      <c r="AO425" s="7"/>
      <c r="AP425" s="7"/>
      <c r="AQ425" s="7"/>
      <c r="AR425" s="7"/>
      <c r="AS425" s="7"/>
      <c r="AT425" s="7"/>
      <c r="AU425" s="7"/>
      <c r="AV425" s="69"/>
      <c r="AW425" s="7"/>
      <c r="AX425" s="7"/>
      <c r="AY425" s="7"/>
      <c r="AZ425" s="7"/>
      <c r="BA425" s="7"/>
      <c r="BB425" s="7"/>
      <c r="BC425" s="7"/>
      <c r="BD425" s="7"/>
      <c r="BE425" s="7"/>
      <c r="BF425" s="7"/>
      <c r="BG425" s="72" t="str">
        <f t="shared" si="113"/>
        <v>-</v>
      </c>
    </row>
    <row r="426" spans="1:59" ht="24.75" customHeight="1">
      <c r="A426" s="117"/>
      <c r="B426" s="7"/>
      <c r="C426" s="7"/>
      <c r="D426" s="7"/>
      <c r="E426" s="66"/>
      <c r="F426" s="7"/>
      <c r="G426" s="7"/>
      <c r="H426" s="7"/>
      <c r="I426" s="7"/>
      <c r="J426" s="7"/>
      <c r="K426" s="47"/>
      <c r="L426" s="7"/>
      <c r="M426" s="7"/>
      <c r="N426" s="10"/>
      <c r="O426" s="98"/>
      <c r="P426" s="67"/>
      <c r="Q426" s="7"/>
      <c r="R426" s="7"/>
      <c r="S426" s="7"/>
      <c r="T426" s="7"/>
      <c r="U426" s="7"/>
      <c r="V426" s="7"/>
      <c r="W426" s="7"/>
      <c r="X426" s="7"/>
      <c r="Y426" s="7"/>
      <c r="Z426" s="7"/>
      <c r="AA426" s="7"/>
      <c r="AB426" s="118"/>
      <c r="AC426" s="118"/>
      <c r="AD426" s="7"/>
      <c r="AE426" s="7"/>
      <c r="AF426" s="7"/>
      <c r="AG426" s="7"/>
      <c r="AH426" s="7"/>
      <c r="AI426" s="7"/>
      <c r="AJ426" s="7"/>
      <c r="AK426" s="7"/>
      <c r="AL426" s="7"/>
      <c r="AM426" s="7"/>
      <c r="AN426" s="7"/>
      <c r="AO426" s="7"/>
      <c r="AP426" s="7"/>
      <c r="AQ426" s="7"/>
      <c r="AR426" s="7"/>
      <c r="AS426" s="7"/>
      <c r="AT426" s="7"/>
      <c r="AU426" s="7"/>
      <c r="AV426" s="69"/>
      <c r="AW426" s="7"/>
      <c r="AX426" s="7"/>
      <c r="AY426" s="7"/>
      <c r="AZ426" s="7"/>
      <c r="BA426" s="7"/>
      <c r="BB426" s="7"/>
      <c r="BC426" s="7"/>
      <c r="BD426" s="7"/>
      <c r="BE426" s="7"/>
      <c r="BF426" s="7"/>
      <c r="BG426" s="72" t="str">
        <f t="shared" si="113"/>
        <v>-</v>
      </c>
    </row>
    <row r="427" spans="1:59" ht="24.75" customHeight="1">
      <c r="A427" s="117"/>
      <c r="B427" s="7"/>
      <c r="C427" s="7"/>
      <c r="D427" s="7"/>
      <c r="E427" s="66"/>
      <c r="F427" s="7"/>
      <c r="G427" s="7"/>
      <c r="H427" s="7"/>
      <c r="I427" s="7"/>
      <c r="J427" s="7"/>
      <c r="K427" s="47"/>
      <c r="L427" s="7"/>
      <c r="M427" s="7"/>
      <c r="N427" s="10"/>
      <c r="O427" s="98"/>
      <c r="P427" s="67"/>
      <c r="Q427" s="7"/>
      <c r="R427" s="7"/>
      <c r="S427" s="7"/>
      <c r="T427" s="7"/>
      <c r="U427" s="7"/>
      <c r="V427" s="7"/>
      <c r="W427" s="7"/>
      <c r="X427" s="7"/>
      <c r="Y427" s="7"/>
      <c r="Z427" s="7"/>
      <c r="AA427" s="7"/>
      <c r="AB427" s="118"/>
      <c r="AC427" s="118"/>
      <c r="AD427" s="7"/>
      <c r="AE427" s="7"/>
      <c r="AF427" s="7"/>
      <c r="AG427" s="7"/>
      <c r="AH427" s="7"/>
      <c r="AI427" s="7"/>
      <c r="AJ427" s="7"/>
      <c r="AK427" s="7"/>
      <c r="AL427" s="7"/>
      <c r="AM427" s="7"/>
      <c r="AN427" s="7"/>
      <c r="AO427" s="7"/>
      <c r="AP427" s="7"/>
      <c r="AQ427" s="7"/>
      <c r="AR427" s="7"/>
      <c r="AS427" s="7"/>
      <c r="AT427" s="7"/>
      <c r="AU427" s="7"/>
      <c r="AV427" s="69"/>
      <c r="AW427" s="7"/>
      <c r="AX427" s="7"/>
      <c r="AY427" s="7"/>
      <c r="AZ427" s="7"/>
      <c r="BA427" s="7"/>
      <c r="BB427" s="7"/>
      <c r="BC427" s="7"/>
      <c r="BD427" s="7"/>
      <c r="BE427" s="7"/>
      <c r="BF427" s="7"/>
      <c r="BG427" s="72" t="str">
        <f t="shared" si="113"/>
        <v>-</v>
      </c>
    </row>
    <row r="428" spans="1:59" ht="24.75" customHeight="1">
      <c r="A428" s="117"/>
      <c r="B428" s="7"/>
      <c r="C428" s="7"/>
      <c r="D428" s="7"/>
      <c r="E428" s="66"/>
      <c r="F428" s="7"/>
      <c r="G428" s="7"/>
      <c r="H428" s="7"/>
      <c r="I428" s="7"/>
      <c r="J428" s="7"/>
      <c r="K428" s="47"/>
      <c r="L428" s="7"/>
      <c r="M428" s="7"/>
      <c r="N428" s="10"/>
      <c r="O428" s="98"/>
      <c r="P428" s="67"/>
      <c r="Q428" s="7"/>
      <c r="R428" s="7"/>
      <c r="S428" s="7"/>
      <c r="T428" s="7"/>
      <c r="U428" s="7"/>
      <c r="V428" s="7"/>
      <c r="W428" s="7"/>
      <c r="X428" s="7"/>
      <c r="Y428" s="7"/>
      <c r="Z428" s="7"/>
      <c r="AA428" s="7"/>
      <c r="AB428" s="118"/>
      <c r="AC428" s="118"/>
      <c r="AD428" s="7"/>
      <c r="AE428" s="7"/>
      <c r="AF428" s="7"/>
      <c r="AG428" s="7"/>
      <c r="AH428" s="7"/>
      <c r="AI428" s="7"/>
      <c r="AJ428" s="7"/>
      <c r="AK428" s="7"/>
      <c r="AL428" s="7"/>
      <c r="AM428" s="7"/>
      <c r="AN428" s="7"/>
      <c r="AO428" s="7"/>
      <c r="AP428" s="7"/>
      <c r="AQ428" s="7"/>
      <c r="AR428" s="7"/>
      <c r="AS428" s="7"/>
      <c r="AT428" s="7"/>
      <c r="AU428" s="7"/>
      <c r="AV428" s="69"/>
      <c r="AW428" s="7"/>
      <c r="AX428" s="7"/>
      <c r="AY428" s="7"/>
      <c r="AZ428" s="7"/>
      <c r="BA428" s="7"/>
      <c r="BB428" s="7"/>
      <c r="BC428" s="7"/>
      <c r="BD428" s="7"/>
      <c r="BE428" s="7"/>
      <c r="BF428" s="7"/>
      <c r="BG428" s="72" t="str">
        <f t="shared" si="113"/>
        <v>-</v>
      </c>
    </row>
    <row r="429" spans="1:59" ht="24.75" customHeight="1">
      <c r="A429" s="117"/>
      <c r="B429" s="7"/>
      <c r="C429" s="7"/>
      <c r="D429" s="7"/>
      <c r="E429" s="66"/>
      <c r="F429" s="7"/>
      <c r="G429" s="7"/>
      <c r="H429" s="7"/>
      <c r="I429" s="7"/>
      <c r="J429" s="7"/>
      <c r="K429" s="47"/>
      <c r="L429" s="7"/>
      <c r="M429" s="7"/>
      <c r="N429" s="10"/>
      <c r="O429" s="98"/>
      <c r="P429" s="67"/>
      <c r="Q429" s="7"/>
      <c r="R429" s="7"/>
      <c r="S429" s="7"/>
      <c r="T429" s="7"/>
      <c r="U429" s="7"/>
      <c r="V429" s="7"/>
      <c r="W429" s="7"/>
      <c r="X429" s="7"/>
      <c r="Y429" s="7"/>
      <c r="Z429" s="7"/>
      <c r="AA429" s="7"/>
      <c r="AB429" s="118"/>
      <c r="AC429" s="118"/>
      <c r="AD429" s="7"/>
      <c r="AE429" s="7"/>
      <c r="AF429" s="7"/>
      <c r="AG429" s="7"/>
      <c r="AH429" s="7"/>
      <c r="AI429" s="7"/>
      <c r="AJ429" s="7"/>
      <c r="AK429" s="7"/>
      <c r="AL429" s="7"/>
      <c r="AM429" s="7"/>
      <c r="AN429" s="7"/>
      <c r="AO429" s="7"/>
      <c r="AP429" s="7"/>
      <c r="AQ429" s="7"/>
      <c r="AR429" s="7"/>
      <c r="AS429" s="7"/>
      <c r="AT429" s="7"/>
      <c r="AU429" s="7"/>
      <c r="AV429" s="69"/>
      <c r="AW429" s="7"/>
      <c r="AX429" s="7"/>
      <c r="AY429" s="7"/>
      <c r="AZ429" s="7"/>
      <c r="BA429" s="7"/>
      <c r="BB429" s="7"/>
      <c r="BC429" s="7"/>
      <c r="BD429" s="7"/>
      <c r="BE429" s="7"/>
      <c r="BF429" s="7"/>
      <c r="BG429" s="72" t="str">
        <f t="shared" si="113"/>
        <v>-</v>
      </c>
    </row>
    <row r="430" spans="1:59" ht="24.75" customHeight="1">
      <c r="A430" s="117"/>
      <c r="B430" s="7"/>
      <c r="C430" s="7"/>
      <c r="D430" s="7"/>
      <c r="E430" s="66"/>
      <c r="F430" s="7"/>
      <c r="G430" s="7"/>
      <c r="H430" s="7"/>
      <c r="I430" s="7"/>
      <c r="J430" s="7"/>
      <c r="K430" s="47"/>
      <c r="L430" s="7"/>
      <c r="M430" s="7"/>
      <c r="N430" s="10"/>
      <c r="O430" s="98"/>
      <c r="P430" s="67"/>
      <c r="Q430" s="7"/>
      <c r="R430" s="7"/>
      <c r="S430" s="7"/>
      <c r="T430" s="7"/>
      <c r="U430" s="7"/>
      <c r="V430" s="7"/>
      <c r="W430" s="7"/>
      <c r="X430" s="7"/>
      <c r="Y430" s="7"/>
      <c r="Z430" s="7"/>
      <c r="AA430" s="7"/>
      <c r="AB430" s="118"/>
      <c r="AC430" s="118"/>
      <c r="AD430" s="7"/>
      <c r="AE430" s="7"/>
      <c r="AF430" s="7"/>
      <c r="AG430" s="7"/>
      <c r="AH430" s="7"/>
      <c r="AI430" s="7"/>
      <c r="AJ430" s="7"/>
      <c r="AK430" s="7"/>
      <c r="AL430" s="7"/>
      <c r="AM430" s="7"/>
      <c r="AN430" s="7"/>
      <c r="AO430" s="7"/>
      <c r="AP430" s="7"/>
      <c r="AQ430" s="7"/>
      <c r="AR430" s="7"/>
      <c r="AS430" s="7"/>
      <c r="AT430" s="7"/>
      <c r="AU430" s="7"/>
      <c r="AV430" s="69"/>
      <c r="AW430" s="7"/>
      <c r="AX430" s="7"/>
      <c r="AY430" s="7"/>
      <c r="AZ430" s="7"/>
      <c r="BA430" s="7"/>
      <c r="BB430" s="7"/>
      <c r="BC430" s="7"/>
      <c r="BD430" s="7"/>
      <c r="BE430" s="7"/>
      <c r="BF430" s="7"/>
      <c r="BG430" s="72" t="str">
        <f t="shared" si="113"/>
        <v>-</v>
      </c>
    </row>
    <row r="431" spans="1:59" ht="24.75" customHeight="1">
      <c r="A431" s="117"/>
      <c r="B431" s="7"/>
      <c r="C431" s="7"/>
      <c r="D431" s="7"/>
      <c r="E431" s="66"/>
      <c r="F431" s="7"/>
      <c r="G431" s="7"/>
      <c r="H431" s="7"/>
      <c r="I431" s="7"/>
      <c r="J431" s="7"/>
      <c r="K431" s="47"/>
      <c r="L431" s="7"/>
      <c r="M431" s="7"/>
      <c r="N431" s="10"/>
      <c r="O431" s="98"/>
      <c r="P431" s="67"/>
      <c r="Q431" s="7"/>
      <c r="R431" s="7"/>
      <c r="S431" s="7"/>
      <c r="T431" s="7"/>
      <c r="U431" s="7"/>
      <c r="V431" s="7"/>
      <c r="W431" s="7"/>
      <c r="X431" s="7"/>
      <c r="Y431" s="7"/>
      <c r="Z431" s="7"/>
      <c r="AA431" s="7"/>
      <c r="AB431" s="118"/>
      <c r="AC431" s="118"/>
      <c r="AD431" s="7"/>
      <c r="AE431" s="7"/>
      <c r="AF431" s="7"/>
      <c r="AG431" s="7"/>
      <c r="AH431" s="7"/>
      <c r="AI431" s="7"/>
      <c r="AJ431" s="7"/>
      <c r="AK431" s="7"/>
      <c r="AL431" s="7"/>
      <c r="AM431" s="7"/>
      <c r="AN431" s="7"/>
      <c r="AO431" s="7"/>
      <c r="AP431" s="7"/>
      <c r="AQ431" s="7"/>
      <c r="AR431" s="7"/>
      <c r="AS431" s="7"/>
      <c r="AT431" s="7"/>
      <c r="AU431" s="7"/>
      <c r="AV431" s="69"/>
      <c r="AW431" s="7"/>
      <c r="AX431" s="7"/>
      <c r="AY431" s="7"/>
      <c r="AZ431" s="7"/>
      <c r="BA431" s="7"/>
      <c r="BB431" s="7"/>
      <c r="BC431" s="7"/>
      <c r="BD431" s="7"/>
      <c r="BE431" s="7"/>
      <c r="BF431" s="7"/>
      <c r="BG431" s="72" t="str">
        <f t="shared" si="113"/>
        <v>-</v>
      </c>
    </row>
    <row r="432" spans="1:59" ht="24.75" customHeight="1">
      <c r="A432" s="117"/>
      <c r="B432" s="7"/>
      <c r="C432" s="7"/>
      <c r="D432" s="7"/>
      <c r="E432" s="66"/>
      <c r="F432" s="7"/>
      <c r="G432" s="7"/>
      <c r="H432" s="7"/>
      <c r="I432" s="7"/>
      <c r="J432" s="7"/>
      <c r="K432" s="47"/>
      <c r="L432" s="7"/>
      <c r="M432" s="7"/>
      <c r="N432" s="10"/>
      <c r="O432" s="98"/>
      <c r="P432" s="67"/>
      <c r="Q432" s="7"/>
      <c r="R432" s="7"/>
      <c r="S432" s="7"/>
      <c r="T432" s="7"/>
      <c r="U432" s="7"/>
      <c r="V432" s="7"/>
      <c r="W432" s="7"/>
      <c r="X432" s="7"/>
      <c r="Y432" s="7"/>
      <c r="Z432" s="7"/>
      <c r="AA432" s="7"/>
      <c r="AB432" s="118"/>
      <c r="AC432" s="118"/>
      <c r="AD432" s="7"/>
      <c r="AE432" s="7"/>
      <c r="AF432" s="7"/>
      <c r="AG432" s="7"/>
      <c r="AH432" s="7"/>
      <c r="AI432" s="7"/>
      <c r="AJ432" s="7"/>
      <c r="AK432" s="7"/>
      <c r="AL432" s="7"/>
      <c r="AM432" s="7"/>
      <c r="AN432" s="7"/>
      <c r="AO432" s="7"/>
      <c r="AP432" s="7"/>
      <c r="AQ432" s="7"/>
      <c r="AR432" s="7"/>
      <c r="AS432" s="7"/>
      <c r="AT432" s="7"/>
      <c r="AU432" s="7"/>
      <c r="AV432" s="69"/>
      <c r="AW432" s="7"/>
      <c r="AX432" s="7"/>
      <c r="AY432" s="7"/>
      <c r="AZ432" s="7"/>
      <c r="BA432" s="7"/>
      <c r="BB432" s="7"/>
      <c r="BC432" s="7"/>
      <c r="BD432" s="7"/>
      <c r="BE432" s="7"/>
      <c r="BF432" s="7"/>
      <c r="BG432" s="72" t="str">
        <f t="shared" si="113"/>
        <v>-</v>
      </c>
    </row>
    <row r="433" spans="1:59" ht="24.75" customHeight="1">
      <c r="A433" s="117"/>
      <c r="B433" s="7"/>
      <c r="C433" s="7"/>
      <c r="D433" s="7"/>
      <c r="E433" s="66"/>
      <c r="F433" s="7"/>
      <c r="G433" s="7"/>
      <c r="H433" s="7"/>
      <c r="I433" s="7"/>
      <c r="J433" s="7"/>
      <c r="K433" s="47"/>
      <c r="L433" s="7"/>
      <c r="M433" s="7"/>
      <c r="N433" s="10"/>
      <c r="O433" s="98"/>
      <c r="P433" s="67"/>
      <c r="Q433" s="7"/>
      <c r="R433" s="7"/>
      <c r="S433" s="7"/>
      <c r="T433" s="7"/>
      <c r="U433" s="7"/>
      <c r="V433" s="7"/>
      <c r="W433" s="7"/>
      <c r="X433" s="7"/>
      <c r="Y433" s="7"/>
      <c r="Z433" s="7"/>
      <c r="AA433" s="7"/>
      <c r="AB433" s="118"/>
      <c r="AC433" s="118"/>
      <c r="AD433" s="7"/>
      <c r="AE433" s="7"/>
      <c r="AF433" s="7"/>
      <c r="AG433" s="7"/>
      <c r="AH433" s="7"/>
      <c r="AI433" s="7"/>
      <c r="AJ433" s="7"/>
      <c r="AK433" s="7"/>
      <c r="AL433" s="7"/>
      <c r="AM433" s="7"/>
      <c r="AN433" s="7"/>
      <c r="AO433" s="7"/>
      <c r="AP433" s="7"/>
      <c r="AQ433" s="7"/>
      <c r="AR433" s="7"/>
      <c r="AS433" s="7"/>
      <c r="AT433" s="7"/>
      <c r="AU433" s="7"/>
      <c r="AV433" s="69"/>
      <c r="AW433" s="7"/>
      <c r="AX433" s="7"/>
      <c r="AY433" s="7"/>
      <c r="AZ433" s="7"/>
      <c r="BA433" s="7"/>
      <c r="BB433" s="7"/>
      <c r="BC433" s="7"/>
      <c r="BD433" s="7"/>
      <c r="BE433" s="7"/>
      <c r="BF433" s="7"/>
      <c r="BG433" s="72" t="str">
        <f t="shared" si="113"/>
        <v>-</v>
      </c>
    </row>
    <row r="434" spans="1:59" ht="24.75" customHeight="1">
      <c r="A434" s="117"/>
      <c r="B434" s="7"/>
      <c r="C434" s="7"/>
      <c r="D434" s="7"/>
      <c r="E434" s="66"/>
      <c r="F434" s="7"/>
      <c r="G434" s="7"/>
      <c r="H434" s="7"/>
      <c r="I434" s="7"/>
      <c r="J434" s="7"/>
      <c r="K434" s="47"/>
      <c r="L434" s="7"/>
      <c r="M434" s="7"/>
      <c r="N434" s="10"/>
      <c r="O434" s="98"/>
      <c r="P434" s="67"/>
      <c r="Q434" s="7"/>
      <c r="R434" s="7"/>
      <c r="S434" s="7"/>
      <c r="T434" s="7"/>
      <c r="U434" s="7"/>
      <c r="V434" s="7"/>
      <c r="W434" s="7"/>
      <c r="X434" s="7"/>
      <c r="Y434" s="7"/>
      <c r="Z434" s="7"/>
      <c r="AA434" s="7"/>
      <c r="AB434" s="118"/>
      <c r="AC434" s="118"/>
      <c r="AD434" s="7"/>
      <c r="AE434" s="7"/>
      <c r="AF434" s="7"/>
      <c r="AG434" s="7"/>
      <c r="AH434" s="7"/>
      <c r="AI434" s="7"/>
      <c r="AJ434" s="7"/>
      <c r="AK434" s="7"/>
      <c r="AL434" s="7"/>
      <c r="AM434" s="7"/>
      <c r="AN434" s="7"/>
      <c r="AO434" s="7"/>
      <c r="AP434" s="7"/>
      <c r="AQ434" s="7"/>
      <c r="AR434" s="7"/>
      <c r="AS434" s="7"/>
      <c r="AT434" s="7"/>
      <c r="AU434" s="7"/>
      <c r="AV434" s="69"/>
      <c r="AW434" s="7"/>
      <c r="AX434" s="7"/>
      <c r="AY434" s="7"/>
      <c r="AZ434" s="7"/>
      <c r="BA434" s="7"/>
      <c r="BB434" s="7"/>
      <c r="BC434" s="7"/>
      <c r="BD434" s="7"/>
      <c r="BE434" s="7"/>
      <c r="BF434" s="7"/>
      <c r="BG434" s="72" t="str">
        <f t="shared" si="113"/>
        <v>-</v>
      </c>
    </row>
    <row r="435" spans="1:59" ht="24.75" customHeight="1">
      <c r="A435" s="117"/>
      <c r="B435" s="7"/>
      <c r="C435" s="7"/>
      <c r="D435" s="7"/>
      <c r="E435" s="66"/>
      <c r="F435" s="7"/>
      <c r="G435" s="7"/>
      <c r="H435" s="7"/>
      <c r="I435" s="7"/>
      <c r="J435" s="7"/>
      <c r="K435" s="47"/>
      <c r="L435" s="7"/>
      <c r="M435" s="7"/>
      <c r="N435" s="10"/>
      <c r="O435" s="98"/>
      <c r="P435" s="67"/>
      <c r="Q435" s="7"/>
      <c r="R435" s="7"/>
      <c r="S435" s="7"/>
      <c r="T435" s="7"/>
      <c r="U435" s="7"/>
      <c r="V435" s="7"/>
      <c r="W435" s="7"/>
      <c r="X435" s="7"/>
      <c r="Y435" s="7"/>
      <c r="Z435" s="7"/>
      <c r="AA435" s="7"/>
      <c r="AB435" s="118"/>
      <c r="AC435" s="118"/>
      <c r="AD435" s="7"/>
      <c r="AE435" s="7"/>
      <c r="AF435" s="7"/>
      <c r="AG435" s="7"/>
      <c r="AH435" s="7"/>
      <c r="AI435" s="7"/>
      <c r="AJ435" s="7"/>
      <c r="AK435" s="7"/>
      <c r="AL435" s="7"/>
      <c r="AM435" s="7"/>
      <c r="AN435" s="7"/>
      <c r="AO435" s="7"/>
      <c r="AP435" s="7"/>
      <c r="AQ435" s="7"/>
      <c r="AR435" s="7"/>
      <c r="AS435" s="7"/>
      <c r="AT435" s="7"/>
      <c r="AU435" s="7"/>
      <c r="AV435" s="69"/>
      <c r="AW435" s="7"/>
      <c r="AX435" s="7"/>
      <c r="AY435" s="7"/>
      <c r="AZ435" s="7"/>
      <c r="BA435" s="7"/>
      <c r="BB435" s="7"/>
      <c r="BC435" s="7"/>
      <c r="BD435" s="7"/>
      <c r="BE435" s="7"/>
      <c r="BF435" s="7"/>
      <c r="BG435" s="72" t="str">
        <f t="shared" si="113"/>
        <v>-</v>
      </c>
    </row>
    <row r="436" spans="1:59" ht="24.75" customHeight="1">
      <c r="A436" s="117"/>
      <c r="B436" s="7"/>
      <c r="C436" s="7"/>
      <c r="D436" s="7"/>
      <c r="E436" s="66"/>
      <c r="F436" s="7"/>
      <c r="G436" s="7"/>
      <c r="H436" s="7"/>
      <c r="I436" s="7"/>
      <c r="J436" s="7"/>
      <c r="K436" s="47"/>
      <c r="L436" s="7"/>
      <c r="M436" s="7"/>
      <c r="N436" s="10"/>
      <c r="O436" s="98"/>
      <c r="P436" s="67"/>
      <c r="Q436" s="7"/>
      <c r="R436" s="7"/>
      <c r="S436" s="7"/>
      <c r="T436" s="7"/>
      <c r="U436" s="7"/>
      <c r="V436" s="7"/>
      <c r="W436" s="7"/>
      <c r="X436" s="7"/>
      <c r="Y436" s="7"/>
      <c r="Z436" s="7"/>
      <c r="AA436" s="7"/>
      <c r="AB436" s="118"/>
      <c r="AC436" s="118"/>
      <c r="AD436" s="7"/>
      <c r="AE436" s="7"/>
      <c r="AF436" s="7"/>
      <c r="AG436" s="7"/>
      <c r="AH436" s="7"/>
      <c r="AI436" s="7"/>
      <c r="AJ436" s="7"/>
      <c r="AK436" s="7"/>
      <c r="AL436" s="7"/>
      <c r="AM436" s="7"/>
      <c r="AN436" s="7"/>
      <c r="AO436" s="7"/>
      <c r="AP436" s="7"/>
      <c r="AQ436" s="7"/>
      <c r="AR436" s="7"/>
      <c r="AS436" s="7"/>
      <c r="AT436" s="7"/>
      <c r="AU436" s="7"/>
      <c r="AV436" s="69"/>
      <c r="AW436" s="7"/>
      <c r="AX436" s="7"/>
      <c r="AY436" s="7"/>
      <c r="AZ436" s="7"/>
      <c r="BA436" s="7"/>
      <c r="BB436" s="7"/>
      <c r="BC436" s="7"/>
      <c r="BD436" s="7"/>
      <c r="BE436" s="7"/>
      <c r="BF436" s="7"/>
      <c r="BG436" s="72" t="str">
        <f t="shared" si="113"/>
        <v>-</v>
      </c>
    </row>
    <row r="437" spans="1:59" ht="24.75" customHeight="1">
      <c r="A437" s="117"/>
      <c r="B437" s="7"/>
      <c r="C437" s="7"/>
      <c r="D437" s="7"/>
      <c r="E437" s="66"/>
      <c r="F437" s="7"/>
      <c r="G437" s="7"/>
      <c r="H437" s="7"/>
      <c r="I437" s="7"/>
      <c r="J437" s="7"/>
      <c r="K437" s="47"/>
      <c r="L437" s="7"/>
      <c r="M437" s="7"/>
      <c r="N437" s="10"/>
      <c r="O437" s="98"/>
      <c r="P437" s="67"/>
      <c r="Q437" s="7"/>
      <c r="R437" s="7"/>
      <c r="S437" s="7"/>
      <c r="T437" s="7"/>
      <c r="U437" s="7"/>
      <c r="V437" s="7"/>
      <c r="W437" s="7"/>
      <c r="X437" s="7"/>
      <c r="Y437" s="7"/>
      <c r="Z437" s="7"/>
      <c r="AA437" s="7"/>
      <c r="AB437" s="118"/>
      <c r="AC437" s="118"/>
      <c r="AD437" s="7"/>
      <c r="AE437" s="7"/>
      <c r="AF437" s="7"/>
      <c r="AG437" s="7"/>
      <c r="AH437" s="7"/>
      <c r="AI437" s="7"/>
      <c r="AJ437" s="7"/>
      <c r="AK437" s="7"/>
      <c r="AL437" s="7"/>
      <c r="AM437" s="7"/>
      <c r="AN437" s="7"/>
      <c r="AO437" s="7"/>
      <c r="AP437" s="7"/>
      <c r="AQ437" s="7"/>
      <c r="AR437" s="7"/>
      <c r="AS437" s="7"/>
      <c r="AT437" s="7"/>
      <c r="AU437" s="7"/>
      <c r="AV437" s="69"/>
      <c r="AW437" s="7"/>
      <c r="AX437" s="7"/>
      <c r="AY437" s="7"/>
      <c r="AZ437" s="7"/>
      <c r="BA437" s="7"/>
      <c r="BB437" s="7"/>
      <c r="BC437" s="7"/>
      <c r="BD437" s="7"/>
      <c r="BE437" s="7"/>
      <c r="BF437" s="7"/>
      <c r="BG437" s="72" t="str">
        <f t="shared" si="113"/>
        <v>-</v>
      </c>
    </row>
    <row r="438" spans="1:59" ht="24.75" customHeight="1">
      <c r="A438" s="117"/>
      <c r="B438" s="7"/>
      <c r="C438" s="7"/>
      <c r="D438" s="7"/>
      <c r="E438" s="66"/>
      <c r="F438" s="7"/>
      <c r="G438" s="7"/>
      <c r="H438" s="7"/>
      <c r="I438" s="7"/>
      <c r="J438" s="7"/>
      <c r="K438" s="47"/>
      <c r="L438" s="7"/>
      <c r="M438" s="7"/>
      <c r="N438" s="10"/>
      <c r="O438" s="98"/>
      <c r="P438" s="67"/>
      <c r="Q438" s="7"/>
      <c r="R438" s="7"/>
      <c r="S438" s="7"/>
      <c r="T438" s="7"/>
      <c r="U438" s="7"/>
      <c r="V438" s="7"/>
      <c r="W438" s="7"/>
      <c r="X438" s="7"/>
      <c r="Y438" s="7"/>
      <c r="Z438" s="7"/>
      <c r="AA438" s="7"/>
      <c r="AB438" s="118"/>
      <c r="AC438" s="118"/>
      <c r="AD438" s="7"/>
      <c r="AE438" s="7"/>
      <c r="AF438" s="7"/>
      <c r="AG438" s="7"/>
      <c r="AH438" s="7"/>
      <c r="AI438" s="7"/>
      <c r="AJ438" s="7"/>
      <c r="AK438" s="7"/>
      <c r="AL438" s="7"/>
      <c r="AM438" s="7"/>
      <c r="AN438" s="7"/>
      <c r="AO438" s="7"/>
      <c r="AP438" s="7"/>
      <c r="AQ438" s="7"/>
      <c r="AR438" s="7"/>
      <c r="AS438" s="7"/>
      <c r="AT438" s="7"/>
      <c r="AU438" s="7"/>
      <c r="AV438" s="69"/>
      <c r="AW438" s="7"/>
      <c r="AX438" s="7"/>
      <c r="AY438" s="7"/>
      <c r="AZ438" s="7"/>
      <c r="BA438" s="7"/>
      <c r="BB438" s="7"/>
      <c r="BC438" s="7"/>
      <c r="BD438" s="7"/>
      <c r="BE438" s="7"/>
      <c r="BF438" s="7"/>
      <c r="BG438" s="72" t="str">
        <f t="shared" si="113"/>
        <v>-</v>
      </c>
    </row>
    <row r="439" spans="1:59" ht="24.75" customHeight="1">
      <c r="A439" s="117"/>
      <c r="B439" s="7"/>
      <c r="C439" s="7"/>
      <c r="D439" s="7"/>
      <c r="E439" s="66"/>
      <c r="F439" s="7"/>
      <c r="G439" s="7"/>
      <c r="H439" s="7"/>
      <c r="I439" s="7"/>
      <c r="J439" s="7"/>
      <c r="K439" s="47"/>
      <c r="L439" s="7"/>
      <c r="M439" s="7"/>
      <c r="N439" s="10"/>
      <c r="O439" s="98"/>
      <c r="P439" s="67"/>
      <c r="Q439" s="7"/>
      <c r="R439" s="7"/>
      <c r="S439" s="7"/>
      <c r="T439" s="7"/>
      <c r="U439" s="7"/>
      <c r="V439" s="7"/>
      <c r="W439" s="7"/>
      <c r="X439" s="7"/>
      <c r="Y439" s="7"/>
      <c r="Z439" s="7"/>
      <c r="AA439" s="7"/>
      <c r="AB439" s="118"/>
      <c r="AC439" s="118"/>
      <c r="AD439" s="7"/>
      <c r="AE439" s="7"/>
      <c r="AF439" s="7"/>
      <c r="AG439" s="7"/>
      <c r="AH439" s="7"/>
      <c r="AI439" s="7"/>
      <c r="AJ439" s="7"/>
      <c r="AK439" s="7"/>
      <c r="AL439" s="7"/>
      <c r="AM439" s="7"/>
      <c r="AN439" s="7"/>
      <c r="AO439" s="7"/>
      <c r="AP439" s="7"/>
      <c r="AQ439" s="7"/>
      <c r="AR439" s="7"/>
      <c r="AS439" s="7"/>
      <c r="AT439" s="7"/>
      <c r="AU439" s="7"/>
      <c r="AV439" s="69"/>
      <c r="AW439" s="7"/>
      <c r="AX439" s="7"/>
      <c r="AY439" s="7"/>
      <c r="AZ439" s="7"/>
      <c r="BA439" s="7"/>
      <c r="BB439" s="7"/>
      <c r="BC439" s="7"/>
      <c r="BD439" s="7"/>
      <c r="BE439" s="7"/>
      <c r="BF439" s="7"/>
      <c r="BG439" s="72" t="str">
        <f t="shared" si="113"/>
        <v>-</v>
      </c>
    </row>
    <row r="440" spans="1:59" ht="24.75" customHeight="1">
      <c r="A440" s="117"/>
      <c r="B440" s="7"/>
      <c r="C440" s="7"/>
      <c r="D440" s="7"/>
      <c r="E440" s="66"/>
      <c r="F440" s="7"/>
      <c r="G440" s="7"/>
      <c r="H440" s="7"/>
      <c r="I440" s="7"/>
      <c r="J440" s="7"/>
      <c r="K440" s="47"/>
      <c r="L440" s="7"/>
      <c r="M440" s="7"/>
      <c r="N440" s="10"/>
      <c r="O440" s="98"/>
      <c r="P440" s="67"/>
      <c r="Q440" s="7"/>
      <c r="R440" s="7"/>
      <c r="S440" s="7"/>
      <c r="T440" s="7"/>
      <c r="U440" s="7"/>
      <c r="V440" s="7"/>
      <c r="W440" s="7"/>
      <c r="X440" s="7"/>
      <c r="Y440" s="7"/>
      <c r="Z440" s="7"/>
      <c r="AA440" s="7"/>
      <c r="AB440" s="118"/>
      <c r="AC440" s="118"/>
      <c r="AD440" s="7"/>
      <c r="AE440" s="7"/>
      <c r="AF440" s="7"/>
      <c r="AG440" s="7"/>
      <c r="AH440" s="7"/>
      <c r="AI440" s="7"/>
      <c r="AJ440" s="7"/>
      <c r="AK440" s="7"/>
      <c r="AL440" s="7"/>
      <c r="AM440" s="7"/>
      <c r="AN440" s="7"/>
      <c r="AO440" s="7"/>
      <c r="AP440" s="7"/>
      <c r="AQ440" s="7"/>
      <c r="AR440" s="7"/>
      <c r="AS440" s="7"/>
      <c r="AT440" s="7"/>
      <c r="AU440" s="7"/>
      <c r="AV440" s="69"/>
      <c r="AW440" s="7"/>
      <c r="AX440" s="7"/>
      <c r="AY440" s="7"/>
      <c r="AZ440" s="7"/>
      <c r="BA440" s="7"/>
      <c r="BB440" s="7"/>
      <c r="BC440" s="7"/>
      <c r="BD440" s="7"/>
      <c r="BE440" s="7"/>
      <c r="BF440" s="7"/>
      <c r="BG440" s="72" t="str">
        <f t="shared" si="113"/>
        <v>-</v>
      </c>
    </row>
    <row r="441" spans="1:59" ht="24.75" customHeight="1">
      <c r="A441" s="117"/>
      <c r="B441" s="7"/>
      <c r="C441" s="7"/>
      <c r="D441" s="7"/>
      <c r="E441" s="66"/>
      <c r="F441" s="7"/>
      <c r="G441" s="7"/>
      <c r="H441" s="7"/>
      <c r="I441" s="7"/>
      <c r="J441" s="7"/>
      <c r="K441" s="47"/>
      <c r="L441" s="7"/>
      <c r="M441" s="7"/>
      <c r="N441" s="10"/>
      <c r="O441" s="98"/>
      <c r="P441" s="67"/>
      <c r="Q441" s="7"/>
      <c r="R441" s="7"/>
      <c r="S441" s="7"/>
      <c r="T441" s="7"/>
      <c r="U441" s="7"/>
      <c r="V441" s="7"/>
      <c r="W441" s="7"/>
      <c r="X441" s="7"/>
      <c r="Y441" s="7"/>
      <c r="Z441" s="7"/>
      <c r="AA441" s="7"/>
      <c r="AB441" s="118"/>
      <c r="AC441" s="118"/>
      <c r="AD441" s="7"/>
      <c r="AE441" s="7"/>
      <c r="AF441" s="7"/>
      <c r="AG441" s="7"/>
      <c r="AH441" s="7"/>
      <c r="AI441" s="7"/>
      <c r="AJ441" s="7"/>
      <c r="AK441" s="7"/>
      <c r="AL441" s="7"/>
      <c r="AM441" s="7"/>
      <c r="AN441" s="7"/>
      <c r="AO441" s="7"/>
      <c r="AP441" s="7"/>
      <c r="AQ441" s="7"/>
      <c r="AR441" s="7"/>
      <c r="AS441" s="7"/>
      <c r="AT441" s="7"/>
      <c r="AU441" s="7"/>
      <c r="AV441" s="69"/>
      <c r="AW441" s="7"/>
      <c r="AX441" s="7"/>
      <c r="AY441" s="7"/>
      <c r="AZ441" s="7"/>
      <c r="BA441" s="7"/>
      <c r="BB441" s="7"/>
      <c r="BC441" s="7"/>
      <c r="BD441" s="7"/>
      <c r="BE441" s="7"/>
      <c r="BF441" s="7"/>
      <c r="BG441" s="72" t="str">
        <f t="shared" si="113"/>
        <v>-</v>
      </c>
    </row>
    <row r="442" spans="1:59" ht="24.75" customHeight="1">
      <c r="A442" s="117"/>
      <c r="B442" s="7"/>
      <c r="C442" s="7"/>
      <c r="D442" s="7"/>
      <c r="E442" s="66"/>
      <c r="F442" s="7"/>
      <c r="G442" s="7"/>
      <c r="H442" s="7"/>
      <c r="I442" s="7"/>
      <c r="J442" s="7"/>
      <c r="K442" s="47"/>
      <c r="L442" s="7"/>
      <c r="M442" s="7"/>
      <c r="N442" s="10"/>
      <c r="O442" s="98"/>
      <c r="P442" s="67"/>
      <c r="Q442" s="7"/>
      <c r="R442" s="7"/>
      <c r="S442" s="7"/>
      <c r="T442" s="7"/>
      <c r="U442" s="7"/>
      <c r="V442" s="7"/>
      <c r="W442" s="7"/>
      <c r="X442" s="7"/>
      <c r="Y442" s="7"/>
      <c r="Z442" s="7"/>
      <c r="AA442" s="7"/>
      <c r="AB442" s="118"/>
      <c r="AC442" s="118"/>
      <c r="AD442" s="7"/>
      <c r="AE442" s="7"/>
      <c r="AF442" s="7"/>
      <c r="AG442" s="7"/>
      <c r="AH442" s="7"/>
      <c r="AI442" s="7"/>
      <c r="AJ442" s="7"/>
      <c r="AK442" s="7"/>
      <c r="AL442" s="7"/>
      <c r="AM442" s="7"/>
      <c r="AN442" s="7"/>
      <c r="AO442" s="7"/>
      <c r="AP442" s="7"/>
      <c r="AQ442" s="7"/>
      <c r="AR442" s="7"/>
      <c r="AS442" s="7"/>
      <c r="AT442" s="7"/>
      <c r="AU442" s="7"/>
      <c r="AV442" s="69"/>
      <c r="AW442" s="7"/>
      <c r="AX442" s="7"/>
      <c r="AY442" s="7"/>
      <c r="AZ442" s="7"/>
      <c r="BA442" s="7"/>
      <c r="BB442" s="7"/>
      <c r="BC442" s="7"/>
      <c r="BD442" s="7"/>
      <c r="BE442" s="7"/>
      <c r="BF442" s="7"/>
      <c r="BG442" s="72" t="str">
        <f t="shared" si="113"/>
        <v>-</v>
      </c>
    </row>
    <row r="443" spans="1:59" ht="24.75" customHeight="1">
      <c r="A443" s="117"/>
      <c r="B443" s="7"/>
      <c r="C443" s="7"/>
      <c r="D443" s="7"/>
      <c r="E443" s="66"/>
      <c r="F443" s="7"/>
      <c r="G443" s="7"/>
      <c r="H443" s="7"/>
      <c r="I443" s="7"/>
      <c r="J443" s="7"/>
      <c r="K443" s="47"/>
      <c r="L443" s="7"/>
      <c r="M443" s="7"/>
      <c r="N443" s="10"/>
      <c r="O443" s="98"/>
      <c r="P443" s="67"/>
      <c r="Q443" s="7"/>
      <c r="R443" s="7"/>
      <c r="S443" s="7"/>
      <c r="T443" s="7"/>
      <c r="U443" s="7"/>
      <c r="V443" s="7"/>
      <c r="W443" s="7"/>
      <c r="X443" s="7"/>
      <c r="Y443" s="7"/>
      <c r="Z443" s="7"/>
      <c r="AA443" s="7"/>
      <c r="AB443" s="118"/>
      <c r="AC443" s="118"/>
      <c r="AD443" s="7"/>
      <c r="AE443" s="7"/>
      <c r="AF443" s="7"/>
      <c r="AG443" s="7"/>
      <c r="AH443" s="7"/>
      <c r="AI443" s="7"/>
      <c r="AJ443" s="7"/>
      <c r="AK443" s="7"/>
      <c r="AL443" s="7"/>
      <c r="AM443" s="7"/>
      <c r="AN443" s="7"/>
      <c r="AO443" s="7"/>
      <c r="AP443" s="7"/>
      <c r="AQ443" s="7"/>
      <c r="AR443" s="7"/>
      <c r="AS443" s="7"/>
      <c r="AT443" s="7"/>
      <c r="AU443" s="7"/>
      <c r="AV443" s="69"/>
      <c r="AW443" s="7"/>
      <c r="AX443" s="7"/>
      <c r="AY443" s="7"/>
      <c r="AZ443" s="7"/>
      <c r="BA443" s="7"/>
      <c r="BB443" s="7"/>
      <c r="BC443" s="7"/>
      <c r="BD443" s="7"/>
      <c r="BE443" s="7"/>
      <c r="BF443" s="7"/>
      <c r="BG443" s="72" t="str">
        <f t="shared" si="113"/>
        <v>-</v>
      </c>
    </row>
    <row r="444" spans="1:59" ht="24.75" customHeight="1">
      <c r="A444" s="117"/>
      <c r="B444" s="7"/>
      <c r="C444" s="7"/>
      <c r="D444" s="7"/>
      <c r="E444" s="66"/>
      <c r="F444" s="7"/>
      <c r="G444" s="7"/>
      <c r="H444" s="7"/>
      <c r="I444" s="7"/>
      <c r="J444" s="7"/>
      <c r="K444" s="47"/>
      <c r="L444" s="7"/>
      <c r="M444" s="7"/>
      <c r="N444" s="10"/>
      <c r="O444" s="98"/>
      <c r="P444" s="67"/>
      <c r="Q444" s="7"/>
      <c r="R444" s="7"/>
      <c r="S444" s="7"/>
      <c r="T444" s="7"/>
      <c r="U444" s="7"/>
      <c r="V444" s="7"/>
      <c r="W444" s="7"/>
      <c r="X444" s="7"/>
      <c r="Y444" s="7"/>
      <c r="Z444" s="7"/>
      <c r="AA444" s="7"/>
      <c r="AB444" s="118"/>
      <c r="AC444" s="118"/>
      <c r="AD444" s="7"/>
      <c r="AE444" s="7"/>
      <c r="AF444" s="7"/>
      <c r="AG444" s="7"/>
      <c r="AH444" s="7"/>
      <c r="AI444" s="7"/>
      <c r="AJ444" s="7"/>
      <c r="AK444" s="7"/>
      <c r="AL444" s="7"/>
      <c r="AM444" s="7"/>
      <c r="AN444" s="7"/>
      <c r="AO444" s="7"/>
      <c r="AP444" s="7"/>
      <c r="AQ444" s="7"/>
      <c r="AR444" s="7"/>
      <c r="AS444" s="7"/>
      <c r="AT444" s="7"/>
      <c r="AU444" s="7"/>
      <c r="AV444" s="69"/>
      <c r="AW444" s="7"/>
      <c r="AX444" s="7"/>
      <c r="AY444" s="7"/>
      <c r="AZ444" s="7"/>
      <c r="BA444" s="7"/>
      <c r="BB444" s="7"/>
      <c r="BC444" s="7"/>
      <c r="BD444" s="7"/>
      <c r="BE444" s="7"/>
      <c r="BF444" s="7"/>
      <c r="BG444" s="72" t="str">
        <f t="shared" si="113"/>
        <v>-</v>
      </c>
    </row>
    <row r="445" spans="1:59" ht="24.75" customHeight="1">
      <c r="A445" s="117"/>
      <c r="B445" s="7"/>
      <c r="C445" s="7"/>
      <c r="D445" s="7"/>
      <c r="E445" s="66"/>
      <c r="F445" s="7"/>
      <c r="G445" s="7"/>
      <c r="H445" s="7"/>
      <c r="I445" s="7"/>
      <c r="J445" s="7"/>
      <c r="K445" s="47"/>
      <c r="L445" s="7"/>
      <c r="M445" s="7"/>
      <c r="N445" s="10"/>
      <c r="O445" s="98"/>
      <c r="P445" s="67"/>
      <c r="Q445" s="7"/>
      <c r="R445" s="7"/>
      <c r="S445" s="7"/>
      <c r="T445" s="7"/>
      <c r="U445" s="7"/>
      <c r="V445" s="7"/>
      <c r="W445" s="7"/>
      <c r="X445" s="7"/>
      <c r="Y445" s="7"/>
      <c r="Z445" s="7"/>
      <c r="AA445" s="7"/>
      <c r="AB445" s="118"/>
      <c r="AC445" s="118"/>
      <c r="AD445" s="7"/>
      <c r="AE445" s="7"/>
      <c r="AF445" s="7"/>
      <c r="AG445" s="7"/>
      <c r="AH445" s="7"/>
      <c r="AI445" s="7"/>
      <c r="AJ445" s="7"/>
      <c r="AK445" s="7"/>
      <c r="AL445" s="7"/>
      <c r="AM445" s="7"/>
      <c r="AN445" s="7"/>
      <c r="AO445" s="7"/>
      <c r="AP445" s="7"/>
      <c r="AQ445" s="7"/>
      <c r="AR445" s="7"/>
      <c r="AS445" s="7"/>
      <c r="AT445" s="7"/>
      <c r="AU445" s="7"/>
      <c r="AV445" s="69"/>
      <c r="AW445" s="7"/>
      <c r="AX445" s="7"/>
      <c r="AY445" s="7"/>
      <c r="AZ445" s="7"/>
      <c r="BA445" s="7"/>
      <c r="BB445" s="7"/>
      <c r="BC445" s="7"/>
      <c r="BD445" s="7"/>
      <c r="BE445" s="7"/>
      <c r="BF445" s="7"/>
      <c r="BG445" s="72" t="str">
        <f t="shared" si="113"/>
        <v>-</v>
      </c>
    </row>
    <row r="446" spans="1:59" ht="24.75" customHeight="1">
      <c r="A446" s="117"/>
      <c r="B446" s="7"/>
      <c r="C446" s="7"/>
      <c r="D446" s="7"/>
      <c r="E446" s="66"/>
      <c r="F446" s="7"/>
      <c r="G446" s="7"/>
      <c r="H446" s="7"/>
      <c r="I446" s="7"/>
      <c r="J446" s="7"/>
      <c r="K446" s="47"/>
      <c r="L446" s="7"/>
      <c r="M446" s="7"/>
      <c r="N446" s="10"/>
      <c r="O446" s="98"/>
      <c r="P446" s="67"/>
      <c r="Q446" s="7"/>
      <c r="R446" s="7"/>
      <c r="S446" s="7"/>
      <c r="T446" s="7"/>
      <c r="U446" s="7"/>
      <c r="V446" s="7"/>
      <c r="W446" s="7"/>
      <c r="X446" s="7"/>
      <c r="Y446" s="7"/>
      <c r="Z446" s="7"/>
      <c r="AA446" s="7"/>
      <c r="AB446" s="118"/>
      <c r="AC446" s="118"/>
      <c r="AD446" s="7"/>
      <c r="AE446" s="7"/>
      <c r="AF446" s="7"/>
      <c r="AG446" s="7"/>
      <c r="AH446" s="7"/>
      <c r="AI446" s="7"/>
      <c r="AJ446" s="7"/>
      <c r="AK446" s="7"/>
      <c r="AL446" s="7"/>
      <c r="AM446" s="7"/>
      <c r="AN446" s="7"/>
      <c r="AO446" s="7"/>
      <c r="AP446" s="7"/>
      <c r="AQ446" s="7"/>
      <c r="AR446" s="7"/>
      <c r="AS446" s="7"/>
      <c r="AT446" s="7"/>
      <c r="AU446" s="7"/>
      <c r="AV446" s="69"/>
      <c r="AW446" s="7"/>
      <c r="AX446" s="7"/>
      <c r="AY446" s="7"/>
      <c r="AZ446" s="7"/>
      <c r="BA446" s="7"/>
      <c r="BB446" s="7"/>
      <c r="BC446" s="7"/>
      <c r="BD446" s="7"/>
      <c r="BE446" s="7"/>
      <c r="BF446" s="7"/>
      <c r="BG446" s="72" t="str">
        <f t="shared" si="113"/>
        <v>-</v>
      </c>
    </row>
    <row r="447" spans="1:59" ht="24.75" customHeight="1">
      <c r="A447" s="117"/>
      <c r="B447" s="7"/>
      <c r="C447" s="7"/>
      <c r="D447" s="7"/>
      <c r="E447" s="66"/>
      <c r="F447" s="7"/>
      <c r="G447" s="7"/>
      <c r="H447" s="7"/>
      <c r="I447" s="7"/>
      <c r="J447" s="7"/>
      <c r="K447" s="47"/>
      <c r="L447" s="7"/>
      <c r="M447" s="7"/>
      <c r="N447" s="10"/>
      <c r="O447" s="98"/>
      <c r="P447" s="67"/>
      <c r="Q447" s="7"/>
      <c r="R447" s="7"/>
      <c r="S447" s="7"/>
      <c r="T447" s="7"/>
      <c r="U447" s="7"/>
      <c r="V447" s="7"/>
      <c r="W447" s="7"/>
      <c r="X447" s="7"/>
      <c r="Y447" s="7"/>
      <c r="Z447" s="7"/>
      <c r="AA447" s="7"/>
      <c r="AB447" s="118"/>
      <c r="AC447" s="118"/>
      <c r="AD447" s="7"/>
      <c r="AE447" s="7"/>
      <c r="AF447" s="7"/>
      <c r="AG447" s="7"/>
      <c r="AH447" s="7"/>
      <c r="AI447" s="7"/>
      <c r="AJ447" s="7"/>
      <c r="AK447" s="7"/>
      <c r="AL447" s="7"/>
      <c r="AM447" s="7"/>
      <c r="AN447" s="7"/>
      <c r="AO447" s="7"/>
      <c r="AP447" s="7"/>
      <c r="AQ447" s="7"/>
      <c r="AR447" s="7"/>
      <c r="AS447" s="7"/>
      <c r="AT447" s="7"/>
      <c r="AU447" s="7"/>
      <c r="AV447" s="69"/>
      <c r="AW447" s="7"/>
      <c r="AX447" s="7"/>
      <c r="AY447" s="7"/>
      <c r="AZ447" s="7"/>
      <c r="BA447" s="7"/>
      <c r="BB447" s="7"/>
      <c r="BC447" s="7"/>
      <c r="BD447" s="7"/>
      <c r="BE447" s="7"/>
      <c r="BF447" s="7"/>
      <c r="BG447" s="72" t="str">
        <f t="shared" si="113"/>
        <v>-</v>
      </c>
    </row>
    <row r="448" spans="1:59" ht="24.75" customHeight="1">
      <c r="A448" s="117"/>
      <c r="B448" s="7"/>
      <c r="C448" s="7"/>
      <c r="D448" s="7"/>
      <c r="E448" s="66"/>
      <c r="F448" s="7"/>
      <c r="G448" s="7"/>
      <c r="H448" s="7"/>
      <c r="I448" s="7"/>
      <c r="J448" s="7"/>
      <c r="K448" s="47"/>
      <c r="L448" s="7"/>
      <c r="M448" s="7"/>
      <c r="N448" s="10"/>
      <c r="O448" s="98"/>
      <c r="P448" s="67"/>
      <c r="Q448" s="7"/>
      <c r="R448" s="7"/>
      <c r="S448" s="7"/>
      <c r="T448" s="7"/>
      <c r="U448" s="7"/>
      <c r="V448" s="7"/>
      <c r="W448" s="7"/>
      <c r="X448" s="7"/>
      <c r="Y448" s="7"/>
      <c r="Z448" s="7"/>
      <c r="AA448" s="7"/>
      <c r="AB448" s="118"/>
      <c r="AC448" s="118"/>
      <c r="AD448" s="7"/>
      <c r="AE448" s="7"/>
      <c r="AF448" s="7"/>
      <c r="AG448" s="7"/>
      <c r="AH448" s="7"/>
      <c r="AI448" s="7"/>
      <c r="AJ448" s="7"/>
      <c r="AK448" s="7"/>
      <c r="AL448" s="7"/>
      <c r="AM448" s="7"/>
      <c r="AN448" s="7"/>
      <c r="AO448" s="7"/>
      <c r="AP448" s="7"/>
      <c r="AQ448" s="7"/>
      <c r="AR448" s="7"/>
      <c r="AS448" s="7"/>
      <c r="AT448" s="7"/>
      <c r="AU448" s="7"/>
      <c r="AV448" s="69"/>
      <c r="AW448" s="7"/>
      <c r="AX448" s="7"/>
      <c r="AY448" s="7"/>
      <c r="AZ448" s="7"/>
      <c r="BA448" s="7"/>
      <c r="BB448" s="7"/>
      <c r="BC448" s="7"/>
      <c r="BD448" s="7"/>
      <c r="BE448" s="7"/>
      <c r="BF448" s="7"/>
      <c r="BG448" s="72" t="str">
        <f t="shared" si="113"/>
        <v>-</v>
      </c>
    </row>
    <row r="449" spans="1:59" ht="24.75" customHeight="1">
      <c r="A449" s="117"/>
      <c r="B449" s="7"/>
      <c r="C449" s="7"/>
      <c r="D449" s="7"/>
      <c r="E449" s="66"/>
      <c r="F449" s="7"/>
      <c r="G449" s="7"/>
      <c r="H449" s="7"/>
      <c r="I449" s="7"/>
      <c r="J449" s="7"/>
      <c r="K449" s="47"/>
      <c r="L449" s="7"/>
      <c r="M449" s="7"/>
      <c r="N449" s="10"/>
      <c r="O449" s="98"/>
      <c r="P449" s="67"/>
      <c r="Q449" s="7"/>
      <c r="R449" s="7"/>
      <c r="S449" s="7"/>
      <c r="T449" s="7"/>
      <c r="U449" s="7"/>
      <c r="V449" s="7"/>
      <c r="W449" s="7"/>
      <c r="X449" s="7"/>
      <c r="Y449" s="7"/>
      <c r="Z449" s="7"/>
      <c r="AA449" s="7"/>
      <c r="AB449" s="118"/>
      <c r="AC449" s="118"/>
      <c r="AD449" s="7"/>
      <c r="AE449" s="7"/>
      <c r="AF449" s="7"/>
      <c r="AG449" s="7"/>
      <c r="AH449" s="7"/>
      <c r="AI449" s="7"/>
      <c r="AJ449" s="7"/>
      <c r="AK449" s="7"/>
      <c r="AL449" s="7"/>
      <c r="AM449" s="7"/>
      <c r="AN449" s="7"/>
      <c r="AO449" s="7"/>
      <c r="AP449" s="7"/>
      <c r="AQ449" s="7"/>
      <c r="AR449" s="7"/>
      <c r="AS449" s="7"/>
      <c r="AT449" s="7"/>
      <c r="AU449" s="7"/>
      <c r="AV449" s="69"/>
      <c r="AW449" s="7"/>
      <c r="AX449" s="7"/>
      <c r="AY449" s="7"/>
      <c r="AZ449" s="7"/>
      <c r="BA449" s="7"/>
      <c r="BB449" s="7"/>
      <c r="BC449" s="7"/>
      <c r="BD449" s="7"/>
      <c r="BE449" s="7"/>
      <c r="BF449" s="7"/>
      <c r="BG449" s="72" t="str">
        <f t="shared" si="113"/>
        <v>-</v>
      </c>
    </row>
    <row r="450" spans="1:59" ht="24.75" customHeight="1">
      <c r="A450" s="117"/>
      <c r="B450" s="7"/>
      <c r="C450" s="7"/>
      <c r="D450" s="7"/>
      <c r="E450" s="66"/>
      <c r="F450" s="7"/>
      <c r="G450" s="7"/>
      <c r="H450" s="7"/>
      <c r="I450" s="7"/>
      <c r="J450" s="7"/>
      <c r="K450" s="47"/>
      <c r="L450" s="7"/>
      <c r="M450" s="7"/>
      <c r="N450" s="10"/>
      <c r="O450" s="98"/>
      <c r="P450" s="67"/>
      <c r="Q450" s="7"/>
      <c r="R450" s="7"/>
      <c r="S450" s="7"/>
      <c r="T450" s="7"/>
      <c r="U450" s="7"/>
      <c r="V450" s="7"/>
      <c r="W450" s="7"/>
      <c r="X450" s="7"/>
      <c r="Y450" s="7"/>
      <c r="Z450" s="7"/>
      <c r="AA450" s="7"/>
      <c r="AB450" s="118"/>
      <c r="AC450" s="118"/>
      <c r="AD450" s="7"/>
      <c r="AE450" s="7"/>
      <c r="AF450" s="7"/>
      <c r="AG450" s="7"/>
      <c r="AH450" s="7"/>
      <c r="AI450" s="7"/>
      <c r="AJ450" s="7"/>
      <c r="AK450" s="7"/>
      <c r="AL450" s="7"/>
      <c r="AM450" s="7"/>
      <c r="AN450" s="7"/>
      <c r="AO450" s="7"/>
      <c r="AP450" s="7"/>
      <c r="AQ450" s="7"/>
      <c r="AR450" s="7"/>
      <c r="AS450" s="7"/>
      <c r="AT450" s="7"/>
      <c r="AU450" s="7"/>
      <c r="AV450" s="69"/>
      <c r="AW450" s="7"/>
      <c r="AX450" s="7"/>
      <c r="AY450" s="7"/>
      <c r="AZ450" s="7"/>
      <c r="BA450" s="7"/>
      <c r="BB450" s="7"/>
      <c r="BC450" s="7"/>
      <c r="BD450" s="7"/>
      <c r="BE450" s="7"/>
      <c r="BF450" s="7"/>
      <c r="BG450" s="72" t="str">
        <f t="shared" si="113"/>
        <v>-</v>
      </c>
    </row>
    <row r="451" spans="1:59" ht="24.75" customHeight="1">
      <c r="A451" s="117"/>
      <c r="B451" s="7"/>
      <c r="C451" s="7"/>
      <c r="D451" s="7"/>
      <c r="E451" s="66"/>
      <c r="F451" s="7"/>
      <c r="G451" s="7"/>
      <c r="H451" s="7"/>
      <c r="I451" s="7"/>
      <c r="J451" s="7"/>
      <c r="K451" s="47"/>
      <c r="L451" s="7"/>
      <c r="M451" s="7"/>
      <c r="N451" s="10"/>
      <c r="O451" s="98"/>
      <c r="P451" s="67"/>
      <c r="Q451" s="7"/>
      <c r="R451" s="7"/>
      <c r="S451" s="7"/>
      <c r="T451" s="7"/>
      <c r="U451" s="7"/>
      <c r="V451" s="7"/>
      <c r="W451" s="7"/>
      <c r="X451" s="7"/>
      <c r="Y451" s="7"/>
      <c r="Z451" s="7"/>
      <c r="AA451" s="7"/>
      <c r="AB451" s="118"/>
      <c r="AC451" s="118"/>
      <c r="AD451" s="7"/>
      <c r="AE451" s="7"/>
      <c r="AF451" s="7"/>
      <c r="AG451" s="7"/>
      <c r="AH451" s="7"/>
      <c r="AI451" s="7"/>
      <c r="AJ451" s="7"/>
      <c r="AK451" s="7"/>
      <c r="AL451" s="7"/>
      <c r="AM451" s="7"/>
      <c r="AN451" s="7"/>
      <c r="AO451" s="7"/>
      <c r="AP451" s="7"/>
      <c r="AQ451" s="7"/>
      <c r="AR451" s="7"/>
      <c r="AS451" s="7"/>
      <c r="AT451" s="7"/>
      <c r="AU451" s="7"/>
      <c r="AV451" s="69"/>
      <c r="AW451" s="7"/>
      <c r="AX451" s="7"/>
      <c r="AY451" s="7"/>
      <c r="AZ451" s="7"/>
      <c r="BA451" s="7"/>
      <c r="BB451" s="7"/>
      <c r="BC451" s="74" t="str">
        <f t="shared" ref="BC451:BC452" si="120">IF(BB451="","",(NETWORKDAYS(M451,BB451,BF451:BF513)))</f>
        <v/>
      </c>
      <c r="BD451" s="7"/>
      <c r="BE451" s="7"/>
      <c r="BF451" s="7"/>
      <c r="BG451" s="72"/>
    </row>
    <row r="452" spans="1:59" ht="24.75" customHeight="1">
      <c r="A452" s="117"/>
      <c r="B452" s="7"/>
      <c r="C452" s="7"/>
      <c r="D452" s="7"/>
      <c r="E452" s="66"/>
      <c r="F452" s="7"/>
      <c r="G452" s="7"/>
      <c r="H452" s="7"/>
      <c r="I452" s="7"/>
      <c r="J452" s="7"/>
      <c r="K452" s="47"/>
      <c r="L452" s="7"/>
      <c r="M452" s="7"/>
      <c r="N452" s="10"/>
      <c r="O452" s="98"/>
      <c r="P452" s="67"/>
      <c r="Q452" s="7"/>
      <c r="R452" s="7"/>
      <c r="S452" s="7"/>
      <c r="T452" s="7"/>
      <c r="U452" s="7"/>
      <c r="V452" s="7"/>
      <c r="W452" s="7"/>
      <c r="X452" s="7"/>
      <c r="Y452" s="7"/>
      <c r="Z452" s="7"/>
      <c r="AA452" s="7"/>
      <c r="AB452" s="118"/>
      <c r="AC452" s="118"/>
      <c r="AD452" s="7"/>
      <c r="AE452" s="7"/>
      <c r="AF452" s="7"/>
      <c r="AG452" s="7"/>
      <c r="AH452" s="7"/>
      <c r="AI452" s="7"/>
      <c r="AJ452" s="7"/>
      <c r="AK452" s="7"/>
      <c r="AL452" s="7"/>
      <c r="AM452" s="7"/>
      <c r="AN452" s="7"/>
      <c r="AO452" s="7"/>
      <c r="AP452" s="7"/>
      <c r="AQ452" s="7"/>
      <c r="AR452" s="7"/>
      <c r="AS452" s="7"/>
      <c r="AT452" s="7"/>
      <c r="AU452" s="7"/>
      <c r="AV452" s="69"/>
      <c r="AW452" s="7"/>
      <c r="AX452" s="7"/>
      <c r="AY452" s="7"/>
      <c r="AZ452" s="7"/>
      <c r="BA452" s="7"/>
      <c r="BB452" s="7"/>
      <c r="BC452" s="74" t="str">
        <f t="shared" si="120"/>
        <v/>
      </c>
      <c r="BD452" s="7"/>
      <c r="BE452" s="7"/>
      <c r="BF452" s="7"/>
      <c r="BG452" s="72"/>
    </row>
    <row r="453" spans="1:59" ht="24.75" customHeight="1">
      <c r="A453" s="117"/>
      <c r="B453" s="7"/>
      <c r="C453" s="7"/>
      <c r="D453" s="7"/>
      <c r="E453" s="66"/>
      <c r="F453" s="7"/>
      <c r="G453" s="7"/>
      <c r="H453" s="7"/>
      <c r="I453" s="7"/>
      <c r="J453" s="7"/>
      <c r="K453" s="47"/>
      <c r="L453" s="7"/>
      <c r="M453" s="7"/>
      <c r="N453" s="10"/>
      <c r="O453" s="98"/>
      <c r="P453" s="67"/>
      <c r="Q453" s="7"/>
      <c r="R453" s="7"/>
      <c r="S453" s="7"/>
      <c r="T453" s="7"/>
      <c r="U453" s="7"/>
      <c r="V453" s="7"/>
      <c r="W453" s="7"/>
      <c r="X453" s="7"/>
      <c r="Y453" s="7"/>
      <c r="Z453" s="7"/>
      <c r="AA453" s="7"/>
      <c r="AB453" s="118"/>
      <c r="AC453" s="118"/>
      <c r="AD453" s="7"/>
      <c r="AE453" s="7"/>
      <c r="AF453" s="7"/>
      <c r="AG453" s="7"/>
      <c r="AH453" s="7"/>
      <c r="AI453" s="7"/>
      <c r="AJ453" s="7"/>
      <c r="AK453" s="7"/>
      <c r="AL453" s="7"/>
      <c r="AM453" s="7"/>
      <c r="AN453" s="7"/>
      <c r="AO453" s="7"/>
      <c r="AP453" s="7"/>
      <c r="AQ453" s="7"/>
      <c r="AR453" s="7"/>
      <c r="AS453" s="7"/>
      <c r="AT453" s="7"/>
      <c r="AU453" s="7"/>
      <c r="AV453" s="69"/>
      <c r="AW453" s="7"/>
      <c r="AX453" s="7"/>
      <c r="AY453" s="7"/>
      <c r="AZ453" s="7"/>
      <c r="BA453" s="7"/>
      <c r="BB453" s="7"/>
      <c r="BC453" s="7"/>
      <c r="BD453" s="7"/>
      <c r="BE453" s="7"/>
      <c r="BF453" s="7"/>
      <c r="BG453" s="72"/>
    </row>
    <row r="454" spans="1:59" ht="24.75" customHeight="1">
      <c r="A454" s="117"/>
      <c r="B454" s="7"/>
      <c r="C454" s="7"/>
      <c r="D454" s="7"/>
      <c r="E454" s="66"/>
      <c r="F454" s="7"/>
      <c r="G454" s="7"/>
      <c r="H454" s="7"/>
      <c r="I454" s="7"/>
      <c r="J454" s="7"/>
      <c r="K454" s="47"/>
      <c r="L454" s="7"/>
      <c r="M454" s="7"/>
      <c r="N454" s="10"/>
      <c r="O454" s="98"/>
      <c r="P454" s="67"/>
      <c r="Q454" s="7"/>
      <c r="R454" s="7"/>
      <c r="S454" s="7"/>
      <c r="T454" s="7"/>
      <c r="U454" s="7"/>
      <c r="V454" s="7"/>
      <c r="W454" s="7"/>
      <c r="X454" s="7"/>
      <c r="Y454" s="7"/>
      <c r="Z454" s="7"/>
      <c r="AA454" s="7"/>
      <c r="AB454" s="118"/>
      <c r="AC454" s="118"/>
      <c r="AD454" s="7"/>
      <c r="AE454" s="7"/>
      <c r="AF454" s="7"/>
      <c r="AG454" s="7"/>
      <c r="AH454" s="7"/>
      <c r="AI454" s="7"/>
      <c r="AJ454" s="7"/>
      <c r="AK454" s="7"/>
      <c r="AL454" s="7"/>
      <c r="AM454" s="7"/>
      <c r="AN454" s="7"/>
      <c r="AO454" s="7"/>
      <c r="AP454" s="7"/>
      <c r="AQ454" s="7"/>
      <c r="AR454" s="7"/>
      <c r="AS454" s="7"/>
      <c r="AT454" s="7"/>
      <c r="AU454" s="7"/>
      <c r="AV454" s="69"/>
      <c r="AW454" s="7"/>
      <c r="AX454" s="7"/>
      <c r="AY454" s="7"/>
      <c r="AZ454" s="7"/>
      <c r="BA454" s="7"/>
      <c r="BB454" s="7"/>
      <c r="BC454" s="7"/>
      <c r="BD454" s="7"/>
      <c r="BE454" s="7"/>
      <c r="BF454" s="7"/>
      <c r="BG454" s="72"/>
    </row>
    <row r="455" spans="1:59" ht="24.75" customHeight="1">
      <c r="A455" s="117"/>
      <c r="B455" s="7"/>
      <c r="C455" s="7"/>
      <c r="D455" s="7"/>
      <c r="E455" s="66"/>
      <c r="F455" s="7"/>
      <c r="G455" s="7"/>
      <c r="H455" s="7"/>
      <c r="I455" s="7"/>
      <c r="J455" s="7"/>
      <c r="K455" s="47"/>
      <c r="L455" s="7"/>
      <c r="M455" s="7"/>
      <c r="N455" s="10"/>
      <c r="O455" s="98"/>
      <c r="P455" s="67"/>
      <c r="Q455" s="7"/>
      <c r="R455" s="7"/>
      <c r="S455" s="7"/>
      <c r="T455" s="7"/>
      <c r="U455" s="7"/>
      <c r="V455" s="7"/>
      <c r="W455" s="7"/>
      <c r="X455" s="7"/>
      <c r="Y455" s="7"/>
      <c r="Z455" s="7"/>
      <c r="AA455" s="7"/>
      <c r="AB455" s="118"/>
      <c r="AC455" s="118"/>
      <c r="AD455" s="7"/>
      <c r="AE455" s="7"/>
      <c r="AF455" s="7"/>
      <c r="AG455" s="7"/>
      <c r="AH455" s="7"/>
      <c r="AI455" s="7"/>
      <c r="AJ455" s="7"/>
      <c r="AK455" s="7"/>
      <c r="AL455" s="7"/>
      <c r="AM455" s="7"/>
      <c r="AN455" s="7"/>
      <c r="AO455" s="7"/>
      <c r="AP455" s="7"/>
      <c r="AQ455" s="7"/>
      <c r="AR455" s="7"/>
      <c r="AS455" s="7"/>
      <c r="AT455" s="7"/>
      <c r="AU455" s="7"/>
      <c r="AV455" s="69"/>
      <c r="AW455" s="7"/>
      <c r="AX455" s="7"/>
      <c r="AY455" s="7"/>
      <c r="AZ455" s="7"/>
      <c r="BA455" s="7"/>
      <c r="BB455" s="7"/>
      <c r="BC455" s="7"/>
      <c r="BD455" s="7"/>
      <c r="BE455" s="7"/>
      <c r="BF455" s="7"/>
      <c r="BG455" s="72"/>
    </row>
    <row r="456" spans="1:59" ht="24.75" customHeight="1">
      <c r="A456" s="117"/>
      <c r="B456" s="7"/>
      <c r="C456" s="7"/>
      <c r="D456" s="7"/>
      <c r="E456" s="66"/>
      <c r="F456" s="7"/>
      <c r="G456" s="7"/>
      <c r="H456" s="7"/>
      <c r="I456" s="7"/>
      <c r="J456" s="7"/>
      <c r="K456" s="47"/>
      <c r="L456" s="7"/>
      <c r="M456" s="7"/>
      <c r="N456" s="10"/>
      <c r="O456" s="98"/>
      <c r="P456" s="67"/>
      <c r="Q456" s="7"/>
      <c r="R456" s="7"/>
      <c r="S456" s="7"/>
      <c r="T456" s="7"/>
      <c r="U456" s="7"/>
      <c r="V456" s="7"/>
      <c r="W456" s="7"/>
      <c r="X456" s="7"/>
      <c r="Y456" s="7"/>
      <c r="Z456" s="7"/>
      <c r="AA456" s="7"/>
      <c r="AB456" s="118"/>
      <c r="AC456" s="118"/>
      <c r="AD456" s="7"/>
      <c r="AE456" s="7"/>
      <c r="AF456" s="7"/>
      <c r="AG456" s="7"/>
      <c r="AH456" s="7"/>
      <c r="AI456" s="7"/>
      <c r="AJ456" s="7"/>
      <c r="AK456" s="7"/>
      <c r="AL456" s="7"/>
      <c r="AM456" s="7"/>
      <c r="AN456" s="7"/>
      <c r="AO456" s="7"/>
      <c r="AP456" s="7"/>
      <c r="AQ456" s="7"/>
      <c r="AR456" s="7"/>
      <c r="AS456" s="7"/>
      <c r="AT456" s="7"/>
      <c r="AU456" s="7"/>
      <c r="AV456" s="69"/>
      <c r="AW456" s="7"/>
      <c r="AX456" s="7"/>
      <c r="AY456" s="7"/>
      <c r="AZ456" s="7"/>
      <c r="BA456" s="7"/>
      <c r="BB456" s="7"/>
      <c r="BC456" s="7"/>
      <c r="BD456" s="7"/>
      <c r="BE456" s="7"/>
      <c r="BF456" s="7"/>
      <c r="BG456" s="72"/>
    </row>
    <row r="457" spans="1:59" ht="24.75" customHeight="1">
      <c r="A457" s="117"/>
      <c r="B457" s="7"/>
      <c r="C457" s="7"/>
      <c r="D457" s="7"/>
      <c r="E457" s="66"/>
      <c r="F457" s="7"/>
      <c r="G457" s="7"/>
      <c r="H457" s="7"/>
      <c r="I457" s="7"/>
      <c r="J457" s="7"/>
      <c r="K457" s="47"/>
      <c r="L457" s="7"/>
      <c r="M457" s="7"/>
      <c r="N457" s="10"/>
      <c r="O457" s="98"/>
      <c r="P457" s="67"/>
      <c r="Q457" s="7"/>
      <c r="R457" s="7"/>
      <c r="S457" s="7"/>
      <c r="T457" s="7"/>
      <c r="U457" s="7"/>
      <c r="V457" s="7"/>
      <c r="W457" s="7"/>
      <c r="X457" s="7"/>
      <c r="Y457" s="7"/>
      <c r="Z457" s="7"/>
      <c r="AA457" s="7"/>
      <c r="AB457" s="118"/>
      <c r="AC457" s="118"/>
      <c r="AD457" s="7"/>
      <c r="AE457" s="7"/>
      <c r="AF457" s="7"/>
      <c r="AG457" s="7"/>
      <c r="AH457" s="7"/>
      <c r="AI457" s="7"/>
      <c r="AJ457" s="7"/>
      <c r="AK457" s="7"/>
      <c r="AL457" s="7"/>
      <c r="AM457" s="7"/>
      <c r="AN457" s="7"/>
      <c r="AO457" s="7"/>
      <c r="AP457" s="7"/>
      <c r="AQ457" s="7"/>
      <c r="AR457" s="7"/>
      <c r="AS457" s="7"/>
      <c r="AT457" s="7"/>
      <c r="AU457" s="7"/>
      <c r="AV457" s="69"/>
      <c r="AW457" s="7"/>
      <c r="AX457" s="7"/>
      <c r="AY457" s="7"/>
      <c r="AZ457" s="7"/>
      <c r="BA457" s="7"/>
      <c r="BB457" s="7"/>
      <c r="BC457" s="7"/>
      <c r="BD457" s="7"/>
      <c r="BE457" s="7"/>
      <c r="BF457" s="7"/>
      <c r="BG457" s="72"/>
    </row>
    <row r="458" spans="1:59" ht="24.75" customHeight="1">
      <c r="A458" s="117"/>
      <c r="B458" s="7"/>
      <c r="C458" s="7"/>
      <c r="D458" s="7"/>
      <c r="E458" s="66"/>
      <c r="F458" s="7"/>
      <c r="G458" s="7"/>
      <c r="H458" s="7"/>
      <c r="I458" s="7"/>
      <c r="J458" s="7"/>
      <c r="K458" s="47"/>
      <c r="L458" s="7"/>
      <c r="M458" s="7"/>
      <c r="N458" s="10"/>
      <c r="O458" s="98"/>
      <c r="P458" s="67"/>
      <c r="Q458" s="7"/>
      <c r="R458" s="7"/>
      <c r="S458" s="7"/>
      <c r="T458" s="7"/>
      <c r="U458" s="7"/>
      <c r="V458" s="7"/>
      <c r="W458" s="7"/>
      <c r="X458" s="7"/>
      <c r="Y458" s="7"/>
      <c r="Z458" s="7"/>
      <c r="AA458" s="7"/>
      <c r="AB458" s="118"/>
      <c r="AC458" s="118"/>
      <c r="AD458" s="7"/>
      <c r="AE458" s="7"/>
      <c r="AF458" s="7"/>
      <c r="AG458" s="7"/>
      <c r="AH458" s="7"/>
      <c r="AI458" s="7"/>
      <c r="AJ458" s="7"/>
      <c r="AK458" s="7"/>
      <c r="AL458" s="7"/>
      <c r="AM458" s="7"/>
      <c r="AN458" s="7"/>
      <c r="AO458" s="7"/>
      <c r="AP458" s="7"/>
      <c r="AQ458" s="7"/>
      <c r="AR458" s="7"/>
      <c r="AS458" s="7"/>
      <c r="AT458" s="7"/>
      <c r="AU458" s="7"/>
      <c r="AV458" s="69"/>
      <c r="AW458" s="7"/>
      <c r="AX458" s="7"/>
      <c r="AY458" s="7"/>
      <c r="AZ458" s="7"/>
      <c r="BA458" s="7"/>
      <c r="BB458" s="7"/>
      <c r="BC458" s="7"/>
      <c r="BD458" s="7"/>
      <c r="BE458" s="7"/>
      <c r="BF458" s="7"/>
      <c r="BG458" s="72"/>
    </row>
    <row r="459" spans="1:59" ht="24.75" customHeight="1">
      <c r="A459" s="117"/>
      <c r="B459" s="7"/>
      <c r="C459" s="7"/>
      <c r="D459" s="7"/>
      <c r="E459" s="66"/>
      <c r="F459" s="7"/>
      <c r="G459" s="7"/>
      <c r="H459" s="7"/>
      <c r="I459" s="7"/>
      <c r="J459" s="7"/>
      <c r="K459" s="47"/>
      <c r="L459" s="7"/>
      <c r="M459" s="7"/>
      <c r="N459" s="10"/>
      <c r="O459" s="98"/>
      <c r="P459" s="67"/>
      <c r="Q459" s="7"/>
      <c r="R459" s="7"/>
      <c r="S459" s="7"/>
      <c r="T459" s="7"/>
      <c r="U459" s="7"/>
      <c r="V459" s="7"/>
      <c r="W459" s="7"/>
      <c r="X459" s="7"/>
      <c r="Y459" s="7"/>
      <c r="Z459" s="7"/>
      <c r="AA459" s="7"/>
      <c r="AB459" s="118"/>
      <c r="AC459" s="118"/>
      <c r="AD459" s="7"/>
      <c r="AE459" s="7"/>
      <c r="AF459" s="7"/>
      <c r="AG459" s="7"/>
      <c r="AH459" s="7"/>
      <c r="AI459" s="7"/>
      <c r="AJ459" s="7"/>
      <c r="AK459" s="7"/>
      <c r="AL459" s="7"/>
      <c r="AM459" s="7"/>
      <c r="AN459" s="7"/>
      <c r="AO459" s="7"/>
      <c r="AP459" s="7"/>
      <c r="AQ459" s="7"/>
      <c r="AR459" s="7"/>
      <c r="AS459" s="7"/>
      <c r="AT459" s="7"/>
      <c r="AU459" s="7"/>
      <c r="AV459" s="69"/>
      <c r="AW459" s="7"/>
      <c r="AX459" s="7"/>
      <c r="AY459" s="7"/>
      <c r="AZ459" s="7"/>
      <c r="BA459" s="7"/>
      <c r="BB459" s="7"/>
      <c r="BC459" s="7"/>
      <c r="BD459" s="7"/>
      <c r="BE459" s="7"/>
      <c r="BF459" s="7"/>
      <c r="BG459" s="72"/>
    </row>
    <row r="460" spans="1:59" ht="24.75" customHeight="1">
      <c r="A460" s="117"/>
      <c r="B460" s="7"/>
      <c r="C460" s="7"/>
      <c r="D460" s="7"/>
      <c r="E460" s="66"/>
      <c r="F460" s="7"/>
      <c r="G460" s="7"/>
      <c r="H460" s="7"/>
      <c r="I460" s="7"/>
      <c r="J460" s="7"/>
      <c r="K460" s="47"/>
      <c r="L460" s="7"/>
      <c r="M460" s="7"/>
      <c r="N460" s="10"/>
      <c r="O460" s="98"/>
      <c r="P460" s="67"/>
      <c r="Q460" s="7"/>
      <c r="R460" s="7"/>
      <c r="S460" s="7"/>
      <c r="T460" s="7"/>
      <c r="U460" s="7"/>
      <c r="V460" s="7"/>
      <c r="W460" s="7"/>
      <c r="X460" s="7"/>
      <c r="Y460" s="7"/>
      <c r="Z460" s="7"/>
      <c r="AA460" s="7"/>
      <c r="AB460" s="118"/>
      <c r="AC460" s="118"/>
      <c r="AD460" s="7"/>
      <c r="AE460" s="7"/>
      <c r="AF460" s="7"/>
      <c r="AG460" s="7"/>
      <c r="AH460" s="7"/>
      <c r="AI460" s="7"/>
      <c r="AJ460" s="7"/>
      <c r="AK460" s="7"/>
      <c r="AL460" s="7"/>
      <c r="AM460" s="7"/>
      <c r="AN460" s="7"/>
      <c r="AO460" s="7"/>
      <c r="AP460" s="7"/>
      <c r="AQ460" s="7"/>
      <c r="AR460" s="7"/>
      <c r="AS460" s="7"/>
      <c r="AT460" s="7"/>
      <c r="AU460" s="7"/>
      <c r="AV460" s="69"/>
      <c r="AW460" s="7"/>
      <c r="AX460" s="7"/>
      <c r="AY460" s="7"/>
      <c r="AZ460" s="7"/>
      <c r="BA460" s="7"/>
      <c r="BB460" s="7"/>
      <c r="BC460" s="7"/>
      <c r="BD460" s="7"/>
      <c r="BE460" s="7"/>
      <c r="BF460" s="7"/>
      <c r="BG460" s="72"/>
    </row>
    <row r="461" spans="1:59" ht="24.75" customHeight="1">
      <c r="A461" s="117"/>
      <c r="B461" s="7"/>
      <c r="C461" s="7"/>
      <c r="D461" s="7"/>
      <c r="E461" s="66"/>
      <c r="F461" s="7"/>
      <c r="G461" s="7"/>
      <c r="H461" s="7"/>
      <c r="I461" s="7"/>
      <c r="J461" s="7"/>
      <c r="K461" s="47"/>
      <c r="L461" s="7"/>
      <c r="M461" s="7"/>
      <c r="N461" s="10"/>
      <c r="O461" s="98"/>
      <c r="P461" s="67"/>
      <c r="Q461" s="7"/>
      <c r="R461" s="7"/>
      <c r="S461" s="7"/>
      <c r="T461" s="7"/>
      <c r="U461" s="7"/>
      <c r="V461" s="7"/>
      <c r="W461" s="7"/>
      <c r="X461" s="7"/>
      <c r="Y461" s="7"/>
      <c r="Z461" s="7"/>
      <c r="AA461" s="7"/>
      <c r="AB461" s="118"/>
      <c r="AC461" s="118"/>
      <c r="AD461" s="7"/>
      <c r="AE461" s="7"/>
      <c r="AF461" s="7"/>
      <c r="AG461" s="7"/>
      <c r="AH461" s="7"/>
      <c r="AI461" s="7"/>
      <c r="AJ461" s="7"/>
      <c r="AK461" s="7"/>
      <c r="AL461" s="7"/>
      <c r="AM461" s="7"/>
      <c r="AN461" s="7"/>
      <c r="AO461" s="7"/>
      <c r="AP461" s="7"/>
      <c r="AQ461" s="7"/>
      <c r="AR461" s="7"/>
      <c r="AS461" s="7"/>
      <c r="AT461" s="7"/>
      <c r="AU461" s="7"/>
      <c r="AV461" s="69"/>
      <c r="AW461" s="7"/>
      <c r="AX461" s="7"/>
      <c r="AY461" s="7"/>
      <c r="AZ461" s="7"/>
      <c r="BA461" s="7"/>
      <c r="BB461" s="7"/>
      <c r="BC461" s="7"/>
      <c r="BD461" s="7"/>
      <c r="BE461" s="7"/>
      <c r="BF461" s="7"/>
      <c r="BG461" s="72"/>
    </row>
    <row r="462" spans="1:59" ht="24.75" customHeight="1">
      <c r="A462" s="117"/>
      <c r="B462" s="7"/>
      <c r="C462" s="7"/>
      <c r="D462" s="7"/>
      <c r="E462" s="66"/>
      <c r="F462" s="7"/>
      <c r="G462" s="7"/>
      <c r="H462" s="7"/>
      <c r="I462" s="7"/>
      <c r="J462" s="7"/>
      <c r="K462" s="47"/>
      <c r="L462" s="7"/>
      <c r="M462" s="7"/>
      <c r="N462" s="10"/>
      <c r="O462" s="98"/>
      <c r="P462" s="67"/>
      <c r="Q462" s="7"/>
      <c r="R462" s="7"/>
      <c r="S462" s="7"/>
      <c r="T462" s="7"/>
      <c r="U462" s="7"/>
      <c r="V462" s="7"/>
      <c r="W462" s="7"/>
      <c r="X462" s="7"/>
      <c r="Y462" s="7"/>
      <c r="Z462" s="7"/>
      <c r="AA462" s="7"/>
      <c r="AB462" s="118"/>
      <c r="AC462" s="118"/>
      <c r="AD462" s="7"/>
      <c r="AE462" s="7"/>
      <c r="AF462" s="7"/>
      <c r="AG462" s="7"/>
      <c r="AH462" s="7"/>
      <c r="AI462" s="7"/>
      <c r="AJ462" s="7"/>
      <c r="AK462" s="7"/>
      <c r="AL462" s="7"/>
      <c r="AM462" s="7"/>
      <c r="AN462" s="7"/>
      <c r="AO462" s="7"/>
      <c r="AP462" s="7"/>
      <c r="AQ462" s="7"/>
      <c r="AR462" s="7"/>
      <c r="AS462" s="7"/>
      <c r="AT462" s="7"/>
      <c r="AU462" s="7"/>
      <c r="AV462" s="69"/>
      <c r="AW462" s="7"/>
      <c r="AX462" s="7"/>
      <c r="AY462" s="7"/>
      <c r="AZ462" s="7"/>
      <c r="BA462" s="7"/>
      <c r="BB462" s="7"/>
      <c r="BC462" s="7"/>
      <c r="BD462" s="7"/>
      <c r="BE462" s="7"/>
      <c r="BF462" s="7"/>
      <c r="BG462" s="72"/>
    </row>
    <row r="463" spans="1:59" ht="24.75" customHeight="1">
      <c r="A463" s="117"/>
      <c r="B463" s="7"/>
      <c r="C463" s="7"/>
      <c r="D463" s="7"/>
      <c r="E463" s="66"/>
      <c r="F463" s="7"/>
      <c r="G463" s="7"/>
      <c r="H463" s="7"/>
      <c r="I463" s="7"/>
      <c r="J463" s="7"/>
      <c r="K463" s="47"/>
      <c r="L463" s="7"/>
      <c r="M463" s="7"/>
      <c r="N463" s="10"/>
      <c r="O463" s="98"/>
      <c r="P463" s="67"/>
      <c r="Q463" s="7"/>
      <c r="R463" s="7"/>
      <c r="S463" s="7"/>
      <c r="T463" s="7"/>
      <c r="U463" s="7"/>
      <c r="V463" s="7"/>
      <c r="W463" s="7"/>
      <c r="X463" s="7"/>
      <c r="Y463" s="7"/>
      <c r="Z463" s="7"/>
      <c r="AA463" s="7"/>
      <c r="AB463" s="118"/>
      <c r="AC463" s="118"/>
      <c r="AD463" s="7"/>
      <c r="AE463" s="7"/>
      <c r="AF463" s="7"/>
      <c r="AG463" s="7"/>
      <c r="AH463" s="7"/>
      <c r="AI463" s="7"/>
      <c r="AJ463" s="7"/>
      <c r="AK463" s="7"/>
      <c r="AL463" s="7"/>
      <c r="AM463" s="7"/>
      <c r="AN463" s="7"/>
      <c r="AO463" s="7"/>
      <c r="AP463" s="7"/>
      <c r="AQ463" s="7"/>
      <c r="AR463" s="7"/>
      <c r="AS463" s="7"/>
      <c r="AT463" s="7"/>
      <c r="AU463" s="7"/>
      <c r="AV463" s="69"/>
      <c r="AW463" s="7"/>
      <c r="AX463" s="7"/>
      <c r="AY463" s="7"/>
      <c r="AZ463" s="7"/>
      <c r="BA463" s="7"/>
      <c r="BB463" s="7"/>
      <c r="BC463" s="7"/>
      <c r="BD463" s="7"/>
      <c r="BE463" s="7"/>
      <c r="BF463" s="7"/>
      <c r="BG463" s="72"/>
    </row>
    <row r="464" spans="1:59" ht="24.75" customHeight="1">
      <c r="A464" s="117"/>
      <c r="B464" s="7"/>
      <c r="C464" s="7"/>
      <c r="D464" s="7"/>
      <c r="E464" s="66"/>
      <c r="F464" s="7"/>
      <c r="G464" s="7"/>
      <c r="H464" s="7"/>
      <c r="I464" s="7"/>
      <c r="J464" s="7"/>
      <c r="K464" s="47"/>
      <c r="L464" s="7"/>
      <c r="M464" s="7"/>
      <c r="N464" s="10"/>
      <c r="O464" s="98"/>
      <c r="P464" s="67"/>
      <c r="Q464" s="7"/>
      <c r="R464" s="7"/>
      <c r="S464" s="7"/>
      <c r="T464" s="7"/>
      <c r="U464" s="7"/>
      <c r="V464" s="7"/>
      <c r="W464" s="7"/>
      <c r="X464" s="7"/>
      <c r="Y464" s="7"/>
      <c r="Z464" s="7"/>
      <c r="AA464" s="7"/>
      <c r="AB464" s="118"/>
      <c r="AC464" s="118"/>
      <c r="AD464" s="7"/>
      <c r="AE464" s="7"/>
      <c r="AF464" s="7"/>
      <c r="AG464" s="7"/>
      <c r="AH464" s="7"/>
      <c r="AI464" s="7"/>
      <c r="AJ464" s="7"/>
      <c r="AK464" s="7"/>
      <c r="AL464" s="7"/>
      <c r="AM464" s="7"/>
      <c r="AN464" s="7"/>
      <c r="AO464" s="7"/>
      <c r="AP464" s="7"/>
      <c r="AQ464" s="7"/>
      <c r="AR464" s="7"/>
      <c r="AS464" s="7"/>
      <c r="AT464" s="7"/>
      <c r="AU464" s="7"/>
      <c r="AV464" s="69"/>
      <c r="AW464" s="7"/>
      <c r="AX464" s="7"/>
      <c r="AY464" s="7"/>
      <c r="AZ464" s="7"/>
      <c r="BA464" s="7"/>
      <c r="BB464" s="7"/>
      <c r="BC464" s="7"/>
      <c r="BD464" s="7"/>
      <c r="BE464" s="7"/>
      <c r="BF464" s="7"/>
      <c r="BG464" s="72"/>
    </row>
    <row r="465" spans="1:59" ht="24.75" customHeight="1">
      <c r="A465" s="117"/>
      <c r="B465" s="7"/>
      <c r="C465" s="7"/>
      <c r="D465" s="7"/>
      <c r="E465" s="66"/>
      <c r="F465" s="7"/>
      <c r="G465" s="7"/>
      <c r="H465" s="7"/>
      <c r="I465" s="7"/>
      <c r="J465" s="7"/>
      <c r="K465" s="47"/>
      <c r="L465" s="7"/>
      <c r="M465" s="7"/>
      <c r="N465" s="10"/>
      <c r="O465" s="98"/>
      <c r="P465" s="67"/>
      <c r="Q465" s="7"/>
      <c r="R465" s="7"/>
      <c r="S465" s="7"/>
      <c r="T465" s="7"/>
      <c r="U465" s="7"/>
      <c r="V465" s="7"/>
      <c r="W465" s="7"/>
      <c r="X465" s="7"/>
      <c r="Y465" s="7"/>
      <c r="Z465" s="7"/>
      <c r="AA465" s="7"/>
      <c r="AB465" s="118"/>
      <c r="AC465" s="118"/>
      <c r="AD465" s="7"/>
      <c r="AE465" s="7"/>
      <c r="AF465" s="7"/>
      <c r="AG465" s="7"/>
      <c r="AH465" s="7"/>
      <c r="AI465" s="7"/>
      <c r="AJ465" s="7"/>
      <c r="AK465" s="7"/>
      <c r="AL465" s="7"/>
      <c r="AM465" s="7"/>
      <c r="AN465" s="7"/>
      <c r="AO465" s="7"/>
      <c r="AP465" s="7"/>
      <c r="AQ465" s="7"/>
      <c r="AR465" s="7"/>
      <c r="AS465" s="7"/>
      <c r="AT465" s="7"/>
      <c r="AU465" s="7"/>
      <c r="AV465" s="69"/>
      <c r="AW465" s="7"/>
      <c r="AX465" s="7"/>
      <c r="AY465" s="7"/>
      <c r="AZ465" s="7"/>
      <c r="BA465" s="7"/>
      <c r="BB465" s="7"/>
      <c r="BC465" s="7"/>
      <c r="BD465" s="7"/>
      <c r="BE465" s="7"/>
      <c r="BF465" s="7"/>
      <c r="BG465" s="72"/>
    </row>
    <row r="466" spans="1:59" ht="24.75" customHeight="1">
      <c r="A466" s="117"/>
      <c r="B466" s="7"/>
      <c r="C466" s="7"/>
      <c r="D466" s="7"/>
      <c r="E466" s="66"/>
      <c r="F466" s="7"/>
      <c r="G466" s="7"/>
      <c r="H466" s="7"/>
      <c r="I466" s="7"/>
      <c r="J466" s="7"/>
      <c r="K466" s="47"/>
      <c r="L466" s="7"/>
      <c r="M466" s="7"/>
      <c r="N466" s="10"/>
      <c r="O466" s="98"/>
      <c r="P466" s="67"/>
      <c r="Q466" s="7"/>
      <c r="R466" s="7"/>
      <c r="S466" s="7"/>
      <c r="T466" s="7"/>
      <c r="U466" s="7"/>
      <c r="V466" s="7"/>
      <c r="W466" s="7"/>
      <c r="X466" s="7"/>
      <c r="Y466" s="7"/>
      <c r="Z466" s="7"/>
      <c r="AA466" s="7"/>
      <c r="AB466" s="118"/>
      <c r="AC466" s="118"/>
      <c r="AD466" s="7"/>
      <c r="AE466" s="7"/>
      <c r="AF466" s="7"/>
      <c r="AG466" s="7"/>
      <c r="AH466" s="7"/>
      <c r="AI466" s="7"/>
      <c r="AJ466" s="7"/>
      <c r="AK466" s="7"/>
      <c r="AL466" s="7"/>
      <c r="AM466" s="7"/>
      <c r="AN466" s="7"/>
      <c r="AO466" s="7"/>
      <c r="AP466" s="7"/>
      <c r="AQ466" s="7"/>
      <c r="AR466" s="7"/>
      <c r="AS466" s="7"/>
      <c r="AT466" s="7"/>
      <c r="AU466" s="7"/>
      <c r="AV466" s="69"/>
      <c r="AW466" s="7"/>
      <c r="AX466" s="7"/>
      <c r="AY466" s="7"/>
      <c r="AZ466" s="7"/>
      <c r="BA466" s="7"/>
      <c r="BB466" s="7"/>
      <c r="BC466" s="7"/>
      <c r="BD466" s="7"/>
      <c r="BE466" s="7"/>
      <c r="BF466" s="7"/>
      <c r="BG466" s="72"/>
    </row>
    <row r="467" spans="1:59" ht="24.75" customHeight="1">
      <c r="A467" s="117"/>
      <c r="B467" s="7"/>
      <c r="C467" s="7"/>
      <c r="D467" s="7"/>
      <c r="E467" s="66"/>
      <c r="F467" s="7"/>
      <c r="G467" s="7"/>
      <c r="H467" s="7"/>
      <c r="I467" s="7"/>
      <c r="J467" s="7"/>
      <c r="K467" s="47"/>
      <c r="L467" s="7"/>
      <c r="M467" s="7"/>
      <c r="N467" s="10"/>
      <c r="O467" s="98"/>
      <c r="P467" s="67"/>
      <c r="Q467" s="7"/>
      <c r="R467" s="7"/>
      <c r="S467" s="7"/>
      <c r="T467" s="7"/>
      <c r="U467" s="7"/>
      <c r="V467" s="7"/>
      <c r="W467" s="7"/>
      <c r="X467" s="7"/>
      <c r="Y467" s="7"/>
      <c r="Z467" s="7"/>
      <c r="AA467" s="7"/>
      <c r="AB467" s="118"/>
      <c r="AC467" s="118"/>
      <c r="AD467" s="7"/>
      <c r="AE467" s="7"/>
      <c r="AF467" s="7"/>
      <c r="AG467" s="7"/>
      <c r="AH467" s="7"/>
      <c r="AI467" s="7"/>
      <c r="AJ467" s="7"/>
      <c r="AK467" s="7"/>
      <c r="AL467" s="7"/>
      <c r="AM467" s="7"/>
      <c r="AN467" s="7"/>
      <c r="AO467" s="7"/>
      <c r="AP467" s="7"/>
      <c r="AQ467" s="7"/>
      <c r="AR467" s="7"/>
      <c r="AS467" s="7"/>
      <c r="AT467" s="7"/>
      <c r="AU467" s="7"/>
      <c r="AV467" s="69"/>
      <c r="AW467" s="7"/>
      <c r="AX467" s="7"/>
      <c r="AY467" s="7"/>
      <c r="AZ467" s="7"/>
      <c r="BA467" s="7"/>
      <c r="BB467" s="7"/>
      <c r="BC467" s="7"/>
      <c r="BD467" s="7"/>
      <c r="BE467" s="7"/>
      <c r="BF467" s="7"/>
      <c r="BG467" s="72"/>
    </row>
    <row r="468" spans="1:59" ht="24.75" customHeight="1">
      <c r="A468" s="117"/>
      <c r="B468" s="7"/>
      <c r="C468" s="7"/>
      <c r="D468" s="7"/>
      <c r="E468" s="66"/>
      <c r="F468" s="7"/>
      <c r="G468" s="7"/>
      <c r="H468" s="7"/>
      <c r="I468" s="7"/>
      <c r="J468" s="7"/>
      <c r="K468" s="47"/>
      <c r="L468" s="7"/>
      <c r="M468" s="7"/>
      <c r="N468" s="10"/>
      <c r="O468" s="98"/>
      <c r="P468" s="67"/>
      <c r="Q468" s="7"/>
      <c r="R468" s="7"/>
      <c r="S468" s="7"/>
      <c r="T468" s="7"/>
      <c r="U468" s="7"/>
      <c r="V468" s="7"/>
      <c r="W468" s="7"/>
      <c r="X468" s="7"/>
      <c r="Y468" s="7"/>
      <c r="Z468" s="7"/>
      <c r="AA468" s="7"/>
      <c r="AB468" s="118"/>
      <c r="AC468" s="118"/>
      <c r="AD468" s="7"/>
      <c r="AE468" s="7"/>
      <c r="AF468" s="7"/>
      <c r="AG468" s="7"/>
      <c r="AH468" s="7"/>
      <c r="AI468" s="7"/>
      <c r="AJ468" s="7"/>
      <c r="AK468" s="7"/>
      <c r="AL468" s="7"/>
      <c r="AM468" s="7"/>
      <c r="AN468" s="7"/>
      <c r="AO468" s="7"/>
      <c r="AP468" s="7"/>
      <c r="AQ468" s="7"/>
      <c r="AR468" s="7"/>
      <c r="AS468" s="7"/>
      <c r="AT468" s="7"/>
      <c r="AU468" s="7"/>
      <c r="AV468" s="69"/>
      <c r="AW468" s="7"/>
      <c r="AX468" s="7"/>
      <c r="AY468" s="7"/>
      <c r="AZ468" s="7"/>
      <c r="BA468" s="7"/>
      <c r="BB468" s="7"/>
      <c r="BC468" s="7"/>
      <c r="BD468" s="7"/>
      <c r="BE468" s="7"/>
      <c r="BF468" s="7"/>
      <c r="BG468" s="72"/>
    </row>
    <row r="469" spans="1:59" ht="24.75" customHeight="1">
      <c r="A469" s="117"/>
      <c r="B469" s="7"/>
      <c r="C469" s="7"/>
      <c r="D469" s="7"/>
      <c r="E469" s="66"/>
      <c r="F469" s="7"/>
      <c r="G469" s="7"/>
      <c r="H469" s="7"/>
      <c r="I469" s="7"/>
      <c r="J469" s="7"/>
      <c r="K469" s="47"/>
      <c r="L469" s="7"/>
      <c r="M469" s="7"/>
      <c r="N469" s="10"/>
      <c r="O469" s="98"/>
      <c r="P469" s="67"/>
      <c r="Q469" s="7"/>
      <c r="R469" s="7"/>
      <c r="S469" s="7"/>
      <c r="T469" s="7"/>
      <c r="U469" s="7"/>
      <c r="V469" s="7"/>
      <c r="W469" s="7"/>
      <c r="X469" s="7"/>
      <c r="Y469" s="7"/>
      <c r="Z469" s="7"/>
      <c r="AA469" s="7"/>
      <c r="AB469" s="118"/>
      <c r="AC469" s="118"/>
      <c r="AD469" s="7"/>
      <c r="AE469" s="7"/>
      <c r="AF469" s="7"/>
      <c r="AG469" s="7"/>
      <c r="AH469" s="7"/>
      <c r="AI469" s="7"/>
      <c r="AJ469" s="7"/>
      <c r="AK469" s="7"/>
      <c r="AL469" s="7"/>
      <c r="AM469" s="7"/>
      <c r="AN469" s="7"/>
      <c r="AO469" s="7"/>
      <c r="AP469" s="7"/>
      <c r="AQ469" s="7"/>
      <c r="AR469" s="7"/>
      <c r="AS469" s="7"/>
      <c r="AT469" s="7"/>
      <c r="AU469" s="7"/>
      <c r="AV469" s="69"/>
      <c r="AW469" s="7"/>
      <c r="AX469" s="7"/>
      <c r="AY469" s="7"/>
      <c r="AZ469" s="7"/>
      <c r="BA469" s="7"/>
      <c r="BB469" s="7"/>
      <c r="BC469" s="7"/>
      <c r="BD469" s="7"/>
      <c r="BE469" s="7"/>
      <c r="BF469" s="7"/>
      <c r="BG469" s="72"/>
    </row>
    <row r="470" spans="1:59" ht="24.75" customHeight="1">
      <c r="A470" s="117"/>
      <c r="B470" s="7"/>
      <c r="C470" s="7"/>
      <c r="D470" s="7"/>
      <c r="E470" s="66"/>
      <c r="F470" s="7"/>
      <c r="G470" s="7"/>
      <c r="H470" s="7"/>
      <c r="I470" s="7"/>
      <c r="J470" s="7"/>
      <c r="K470" s="47"/>
      <c r="L470" s="7"/>
      <c r="M470" s="7"/>
      <c r="N470" s="10"/>
      <c r="O470" s="98"/>
      <c r="P470" s="67"/>
      <c r="Q470" s="7"/>
      <c r="R470" s="7"/>
      <c r="S470" s="7"/>
      <c r="T470" s="7"/>
      <c r="U470" s="7"/>
      <c r="V470" s="7"/>
      <c r="W470" s="7"/>
      <c r="X470" s="7"/>
      <c r="Y470" s="7"/>
      <c r="Z470" s="7"/>
      <c r="AA470" s="7"/>
      <c r="AB470" s="118"/>
      <c r="AC470" s="118"/>
      <c r="AD470" s="7"/>
      <c r="AE470" s="7"/>
      <c r="AF470" s="7"/>
      <c r="AG470" s="7"/>
      <c r="AH470" s="7"/>
      <c r="AI470" s="7"/>
      <c r="AJ470" s="7"/>
      <c r="AK470" s="7"/>
      <c r="AL470" s="7"/>
      <c r="AM470" s="7"/>
      <c r="AN470" s="7"/>
      <c r="AO470" s="7"/>
      <c r="AP470" s="7"/>
      <c r="AQ470" s="7"/>
      <c r="AR470" s="7"/>
      <c r="AS470" s="7"/>
      <c r="AT470" s="7"/>
      <c r="AU470" s="7"/>
      <c r="AV470" s="69"/>
      <c r="AW470" s="7"/>
      <c r="AX470" s="7"/>
      <c r="AY470" s="7"/>
      <c r="AZ470" s="7"/>
      <c r="BA470" s="7"/>
      <c r="BB470" s="7"/>
      <c r="BC470" s="7"/>
      <c r="BD470" s="7"/>
      <c r="BE470" s="7"/>
      <c r="BF470" s="7"/>
      <c r="BG470" s="72"/>
    </row>
    <row r="471" spans="1:59" ht="24.75" customHeight="1">
      <c r="A471" s="117"/>
      <c r="B471" s="7"/>
      <c r="C471" s="7"/>
      <c r="D471" s="7"/>
      <c r="E471" s="66"/>
      <c r="F471" s="7"/>
      <c r="G471" s="7"/>
      <c r="H471" s="7"/>
      <c r="I471" s="7"/>
      <c r="J471" s="7"/>
      <c r="K471" s="47"/>
      <c r="L471" s="7"/>
      <c r="M471" s="7"/>
      <c r="N471" s="10"/>
      <c r="O471" s="98"/>
      <c r="P471" s="67"/>
      <c r="Q471" s="7"/>
      <c r="R471" s="7"/>
      <c r="S471" s="7"/>
      <c r="T471" s="7"/>
      <c r="U471" s="7"/>
      <c r="V471" s="7"/>
      <c r="W471" s="7"/>
      <c r="X471" s="7"/>
      <c r="Y471" s="7"/>
      <c r="Z471" s="7"/>
      <c r="AA471" s="7"/>
      <c r="AB471" s="118"/>
      <c r="AC471" s="118"/>
      <c r="AD471" s="7"/>
      <c r="AE471" s="7"/>
      <c r="AF471" s="7"/>
      <c r="AG471" s="7"/>
      <c r="AH471" s="7"/>
      <c r="AI471" s="7"/>
      <c r="AJ471" s="7"/>
      <c r="AK471" s="7"/>
      <c r="AL471" s="7"/>
      <c r="AM471" s="7"/>
      <c r="AN471" s="7"/>
      <c r="AO471" s="7"/>
      <c r="AP471" s="7"/>
      <c r="AQ471" s="7"/>
      <c r="AR471" s="7"/>
      <c r="AS471" s="7"/>
      <c r="AT471" s="7"/>
      <c r="AU471" s="7"/>
      <c r="AV471" s="69"/>
      <c r="AW471" s="7"/>
      <c r="AX471" s="7"/>
      <c r="AY471" s="7"/>
      <c r="AZ471" s="7"/>
      <c r="BA471" s="7"/>
      <c r="BB471" s="7"/>
      <c r="BC471" s="7"/>
      <c r="BD471" s="7"/>
      <c r="BE471" s="7"/>
      <c r="BF471" s="7"/>
      <c r="BG471" s="72"/>
    </row>
    <row r="472" spans="1:59" ht="24.75" customHeight="1">
      <c r="A472" s="117"/>
      <c r="B472" s="7"/>
      <c r="C472" s="7"/>
      <c r="D472" s="7"/>
      <c r="E472" s="66"/>
      <c r="F472" s="7"/>
      <c r="G472" s="7"/>
      <c r="H472" s="7"/>
      <c r="I472" s="7"/>
      <c r="J472" s="7"/>
      <c r="K472" s="47"/>
      <c r="L472" s="7"/>
      <c r="M472" s="7"/>
      <c r="N472" s="10"/>
      <c r="O472" s="98"/>
      <c r="P472" s="67"/>
      <c r="Q472" s="7"/>
      <c r="R472" s="7"/>
      <c r="S472" s="7"/>
      <c r="T472" s="7"/>
      <c r="U472" s="7"/>
      <c r="V472" s="7"/>
      <c r="W472" s="7"/>
      <c r="X472" s="7"/>
      <c r="Y472" s="7"/>
      <c r="Z472" s="7"/>
      <c r="AA472" s="7"/>
      <c r="AB472" s="118"/>
      <c r="AC472" s="118"/>
      <c r="AD472" s="7"/>
      <c r="AE472" s="7"/>
      <c r="AF472" s="7"/>
      <c r="AG472" s="7"/>
      <c r="AH472" s="7"/>
      <c r="AI472" s="7"/>
      <c r="AJ472" s="7"/>
      <c r="AK472" s="7"/>
      <c r="AL472" s="7"/>
      <c r="AM472" s="7"/>
      <c r="AN472" s="7"/>
      <c r="AO472" s="7"/>
      <c r="AP472" s="7"/>
      <c r="AQ472" s="7"/>
      <c r="AR472" s="7"/>
      <c r="AS472" s="7"/>
      <c r="AT472" s="7"/>
      <c r="AU472" s="7"/>
      <c r="AV472" s="69"/>
      <c r="AW472" s="7"/>
      <c r="AX472" s="7"/>
      <c r="AY472" s="7"/>
      <c r="AZ472" s="7"/>
      <c r="BA472" s="7"/>
      <c r="BB472" s="7"/>
      <c r="BC472" s="7"/>
      <c r="BD472" s="7"/>
      <c r="BE472" s="7"/>
      <c r="BF472" s="7"/>
      <c r="BG472" s="72"/>
    </row>
    <row r="473" spans="1:59" ht="24.75" customHeight="1">
      <c r="A473" s="117"/>
      <c r="B473" s="7"/>
      <c r="C473" s="7"/>
      <c r="D473" s="7"/>
      <c r="E473" s="66"/>
      <c r="F473" s="7"/>
      <c r="G473" s="7"/>
      <c r="H473" s="7"/>
      <c r="I473" s="7"/>
      <c r="J473" s="7"/>
      <c r="K473" s="47"/>
      <c r="L473" s="7"/>
      <c r="M473" s="7"/>
      <c r="N473" s="10"/>
      <c r="O473" s="98"/>
      <c r="P473" s="67"/>
      <c r="Q473" s="7"/>
      <c r="R473" s="7"/>
      <c r="S473" s="7"/>
      <c r="T473" s="7"/>
      <c r="U473" s="7"/>
      <c r="V473" s="7"/>
      <c r="W473" s="7"/>
      <c r="X473" s="7"/>
      <c r="Y473" s="7"/>
      <c r="Z473" s="7"/>
      <c r="AA473" s="7"/>
      <c r="AB473" s="118"/>
      <c r="AC473" s="118"/>
      <c r="AD473" s="7"/>
      <c r="AE473" s="7"/>
      <c r="AF473" s="7"/>
      <c r="AG473" s="7"/>
      <c r="AH473" s="7"/>
      <c r="AI473" s="7"/>
      <c r="AJ473" s="7"/>
      <c r="AK473" s="7"/>
      <c r="AL473" s="7"/>
      <c r="AM473" s="7"/>
      <c r="AN473" s="7"/>
      <c r="AO473" s="7"/>
      <c r="AP473" s="7"/>
      <c r="AQ473" s="7"/>
      <c r="AR473" s="7"/>
      <c r="AS473" s="7"/>
      <c r="AT473" s="7"/>
      <c r="AU473" s="7"/>
      <c r="AV473" s="69"/>
      <c r="AW473" s="7"/>
      <c r="AX473" s="7"/>
      <c r="AY473" s="7"/>
      <c r="AZ473" s="7"/>
      <c r="BA473" s="7"/>
      <c r="BB473" s="7"/>
      <c r="BC473" s="7"/>
      <c r="BD473" s="7"/>
      <c r="BE473" s="7"/>
      <c r="BF473" s="7"/>
      <c r="BG473" s="72"/>
    </row>
    <row r="474" spans="1:59" ht="24.75" customHeight="1">
      <c r="A474" s="117"/>
      <c r="B474" s="7"/>
      <c r="C474" s="7"/>
      <c r="D474" s="7"/>
      <c r="E474" s="66"/>
      <c r="F474" s="7"/>
      <c r="G474" s="7"/>
      <c r="H474" s="7"/>
      <c r="I474" s="7"/>
      <c r="J474" s="7"/>
      <c r="K474" s="47"/>
      <c r="L474" s="7"/>
      <c r="M474" s="7"/>
      <c r="N474" s="10"/>
      <c r="O474" s="98"/>
      <c r="P474" s="67"/>
      <c r="Q474" s="7"/>
      <c r="R474" s="7"/>
      <c r="S474" s="7"/>
      <c r="T474" s="7"/>
      <c r="U474" s="7"/>
      <c r="V474" s="7"/>
      <c r="W474" s="7"/>
      <c r="X474" s="7"/>
      <c r="Y474" s="7"/>
      <c r="Z474" s="7"/>
      <c r="AA474" s="7"/>
      <c r="AB474" s="118"/>
      <c r="AC474" s="118"/>
      <c r="AD474" s="7"/>
      <c r="AE474" s="7"/>
      <c r="AF474" s="7"/>
      <c r="AG474" s="7"/>
      <c r="AH474" s="7"/>
      <c r="AI474" s="7"/>
      <c r="AJ474" s="7"/>
      <c r="AK474" s="7"/>
      <c r="AL474" s="7"/>
      <c r="AM474" s="7"/>
      <c r="AN474" s="7"/>
      <c r="AO474" s="7"/>
      <c r="AP474" s="7"/>
      <c r="AQ474" s="7"/>
      <c r="AR474" s="7"/>
      <c r="AS474" s="7"/>
      <c r="AT474" s="7"/>
      <c r="AU474" s="7"/>
      <c r="AV474" s="69"/>
      <c r="AW474" s="7"/>
      <c r="AX474" s="7"/>
      <c r="AY474" s="7"/>
      <c r="AZ474" s="7"/>
      <c r="BA474" s="7"/>
      <c r="BB474" s="7"/>
      <c r="BC474" s="7"/>
      <c r="BD474" s="7"/>
      <c r="BE474" s="7"/>
      <c r="BF474" s="7"/>
      <c r="BG474" s="72"/>
    </row>
    <row r="475" spans="1:59" ht="24.75" customHeight="1">
      <c r="A475" s="117"/>
      <c r="B475" s="7"/>
      <c r="C475" s="7"/>
      <c r="D475" s="7"/>
      <c r="E475" s="66"/>
      <c r="F475" s="7"/>
      <c r="G475" s="7"/>
      <c r="H475" s="7"/>
      <c r="I475" s="7"/>
      <c r="J475" s="7"/>
      <c r="K475" s="47"/>
      <c r="L475" s="7"/>
      <c r="M475" s="7"/>
      <c r="N475" s="10"/>
      <c r="O475" s="98"/>
      <c r="P475" s="67"/>
      <c r="Q475" s="7"/>
      <c r="R475" s="7"/>
      <c r="S475" s="7"/>
      <c r="T475" s="7"/>
      <c r="U475" s="7"/>
      <c r="V475" s="7"/>
      <c r="W475" s="7"/>
      <c r="X475" s="7"/>
      <c r="Y475" s="7"/>
      <c r="Z475" s="7"/>
      <c r="AA475" s="7"/>
      <c r="AB475" s="118"/>
      <c r="AC475" s="118"/>
      <c r="AD475" s="7"/>
      <c r="AE475" s="7"/>
      <c r="AF475" s="7"/>
      <c r="AG475" s="7"/>
      <c r="AH475" s="7"/>
      <c r="AI475" s="7"/>
      <c r="AJ475" s="7"/>
      <c r="AK475" s="7"/>
      <c r="AL475" s="7"/>
      <c r="AM475" s="7"/>
      <c r="AN475" s="7"/>
      <c r="AO475" s="7"/>
      <c r="AP475" s="7"/>
      <c r="AQ475" s="7"/>
      <c r="AR475" s="7"/>
      <c r="AS475" s="7"/>
      <c r="AT475" s="7"/>
      <c r="AU475" s="7"/>
      <c r="AV475" s="69"/>
      <c r="AW475" s="7"/>
      <c r="AX475" s="7"/>
      <c r="AY475" s="7"/>
      <c r="AZ475" s="7"/>
      <c r="BA475" s="7"/>
      <c r="BB475" s="7"/>
      <c r="BC475" s="7"/>
      <c r="BD475" s="7"/>
      <c r="BE475" s="7"/>
      <c r="BF475" s="7"/>
      <c r="BG475" s="72"/>
    </row>
    <row r="476" spans="1:59" ht="24.75" customHeight="1">
      <c r="A476" s="117"/>
      <c r="B476" s="7"/>
      <c r="C476" s="7"/>
      <c r="D476" s="7"/>
      <c r="E476" s="66"/>
      <c r="F476" s="7"/>
      <c r="G476" s="7"/>
      <c r="H476" s="7"/>
      <c r="I476" s="7"/>
      <c r="J476" s="7"/>
      <c r="K476" s="47"/>
      <c r="L476" s="7"/>
      <c r="M476" s="7"/>
      <c r="N476" s="10"/>
      <c r="O476" s="98"/>
      <c r="P476" s="67"/>
      <c r="Q476" s="7"/>
      <c r="R476" s="7"/>
      <c r="S476" s="7"/>
      <c r="T476" s="7"/>
      <c r="U476" s="7"/>
      <c r="V476" s="7"/>
      <c r="W476" s="7"/>
      <c r="X476" s="7"/>
      <c r="Y476" s="7"/>
      <c r="Z476" s="7"/>
      <c r="AA476" s="7"/>
      <c r="AB476" s="118"/>
      <c r="AC476" s="118"/>
      <c r="AD476" s="7"/>
      <c r="AE476" s="7"/>
      <c r="AF476" s="7"/>
      <c r="AG476" s="7"/>
      <c r="AH476" s="7"/>
      <c r="AI476" s="7"/>
      <c r="AJ476" s="7"/>
      <c r="AK476" s="7"/>
      <c r="AL476" s="7"/>
      <c r="AM476" s="7"/>
      <c r="AN476" s="7"/>
      <c r="AO476" s="7"/>
      <c r="AP476" s="7"/>
      <c r="AQ476" s="7"/>
      <c r="AR476" s="7"/>
      <c r="AS476" s="7"/>
      <c r="AT476" s="7"/>
      <c r="AU476" s="7"/>
      <c r="AV476" s="69"/>
      <c r="AW476" s="7"/>
      <c r="AX476" s="7"/>
      <c r="AY476" s="7"/>
      <c r="AZ476" s="7"/>
      <c r="BA476" s="7"/>
      <c r="BB476" s="7"/>
      <c r="BC476" s="7"/>
      <c r="BD476" s="7"/>
      <c r="BE476" s="7"/>
      <c r="BF476" s="7"/>
      <c r="BG476" s="72"/>
    </row>
    <row r="477" spans="1:59" ht="24.75" customHeight="1">
      <c r="A477" s="117"/>
      <c r="B477" s="7"/>
      <c r="C477" s="7"/>
      <c r="D477" s="7"/>
      <c r="E477" s="66"/>
      <c r="F477" s="7"/>
      <c r="G477" s="7"/>
      <c r="H477" s="7"/>
      <c r="I477" s="7"/>
      <c r="J477" s="7"/>
      <c r="K477" s="47"/>
      <c r="L477" s="7"/>
      <c r="M477" s="7"/>
      <c r="N477" s="10"/>
      <c r="O477" s="98"/>
      <c r="P477" s="67"/>
      <c r="Q477" s="7"/>
      <c r="R477" s="7"/>
      <c r="S477" s="7"/>
      <c r="T477" s="7"/>
      <c r="U477" s="7"/>
      <c r="V477" s="7"/>
      <c r="W477" s="7"/>
      <c r="X477" s="7"/>
      <c r="Y477" s="7"/>
      <c r="Z477" s="7"/>
      <c r="AA477" s="7"/>
      <c r="AB477" s="118"/>
      <c r="AC477" s="118"/>
      <c r="AD477" s="7"/>
      <c r="AE477" s="7"/>
      <c r="AF477" s="7"/>
      <c r="AG477" s="7"/>
      <c r="AH477" s="7"/>
      <c r="AI477" s="7"/>
      <c r="AJ477" s="7"/>
      <c r="AK477" s="7"/>
      <c r="AL477" s="7"/>
      <c r="AM477" s="7"/>
      <c r="AN477" s="7"/>
      <c r="AO477" s="7"/>
      <c r="AP477" s="7"/>
      <c r="AQ477" s="7"/>
      <c r="AR477" s="7"/>
      <c r="AS477" s="7"/>
      <c r="AT477" s="7"/>
      <c r="AU477" s="7"/>
      <c r="AV477" s="69"/>
      <c r="AW477" s="7"/>
      <c r="AX477" s="7"/>
      <c r="AY477" s="7"/>
      <c r="AZ477" s="7"/>
      <c r="BA477" s="7"/>
      <c r="BB477" s="7"/>
      <c r="BC477" s="7"/>
      <c r="BD477" s="7"/>
      <c r="BE477" s="7"/>
      <c r="BF477" s="7"/>
      <c r="BG477" s="72"/>
    </row>
    <row r="478" spans="1:59" ht="24.75" customHeight="1">
      <c r="A478" s="117"/>
      <c r="B478" s="7"/>
      <c r="C478" s="7"/>
      <c r="D478" s="7"/>
      <c r="E478" s="66"/>
      <c r="F478" s="7"/>
      <c r="G478" s="7"/>
      <c r="H478" s="7"/>
      <c r="I478" s="7"/>
      <c r="J478" s="7"/>
      <c r="K478" s="47"/>
      <c r="L478" s="7"/>
      <c r="M478" s="7"/>
      <c r="N478" s="10"/>
      <c r="O478" s="98"/>
      <c r="P478" s="67"/>
      <c r="Q478" s="7"/>
      <c r="R478" s="7"/>
      <c r="S478" s="7"/>
      <c r="T478" s="7"/>
      <c r="U478" s="7"/>
      <c r="V478" s="7"/>
      <c r="W478" s="7"/>
      <c r="X478" s="7"/>
      <c r="Y478" s="7"/>
      <c r="Z478" s="7"/>
      <c r="AA478" s="7"/>
      <c r="AB478" s="118"/>
      <c r="AC478" s="118"/>
      <c r="AD478" s="7"/>
      <c r="AE478" s="7"/>
      <c r="AF478" s="7"/>
      <c r="AG478" s="7"/>
      <c r="AH478" s="7"/>
      <c r="AI478" s="7"/>
      <c r="AJ478" s="7"/>
      <c r="AK478" s="7"/>
      <c r="AL478" s="7"/>
      <c r="AM478" s="7"/>
      <c r="AN478" s="7"/>
      <c r="AO478" s="7"/>
      <c r="AP478" s="7"/>
      <c r="AQ478" s="7"/>
      <c r="AR478" s="7"/>
      <c r="AS478" s="7"/>
      <c r="AT478" s="7"/>
      <c r="AU478" s="7"/>
      <c r="AV478" s="69"/>
      <c r="AW478" s="7"/>
      <c r="AX478" s="7"/>
      <c r="AY478" s="7"/>
      <c r="AZ478" s="7"/>
      <c r="BA478" s="7"/>
      <c r="BB478" s="7"/>
      <c r="BC478" s="7"/>
      <c r="BD478" s="7"/>
      <c r="BE478" s="7"/>
      <c r="BF478" s="7"/>
      <c r="BG478" s="72"/>
    </row>
    <row r="479" spans="1:59" ht="24.75" customHeight="1">
      <c r="A479" s="117"/>
      <c r="B479" s="7"/>
      <c r="C479" s="7"/>
      <c r="D479" s="7"/>
      <c r="E479" s="66"/>
      <c r="F479" s="7"/>
      <c r="G479" s="7"/>
      <c r="H479" s="7"/>
      <c r="I479" s="7"/>
      <c r="J479" s="7"/>
      <c r="K479" s="47"/>
      <c r="L479" s="7"/>
      <c r="M479" s="7"/>
      <c r="N479" s="10"/>
      <c r="O479" s="98"/>
      <c r="P479" s="67"/>
      <c r="Q479" s="7"/>
      <c r="R479" s="7"/>
      <c r="S479" s="7"/>
      <c r="T479" s="7"/>
      <c r="U479" s="7"/>
      <c r="V479" s="7"/>
      <c r="W479" s="7"/>
      <c r="X479" s="7"/>
      <c r="Y479" s="7"/>
      <c r="Z479" s="7"/>
      <c r="AA479" s="7"/>
      <c r="AB479" s="118"/>
      <c r="AC479" s="118"/>
      <c r="AD479" s="7"/>
      <c r="AE479" s="7"/>
      <c r="AF479" s="7"/>
      <c r="AG479" s="7"/>
      <c r="AH479" s="7"/>
      <c r="AI479" s="7"/>
      <c r="AJ479" s="7"/>
      <c r="AK479" s="7"/>
      <c r="AL479" s="7"/>
      <c r="AM479" s="7"/>
      <c r="AN479" s="7"/>
      <c r="AO479" s="7"/>
      <c r="AP479" s="7"/>
      <c r="AQ479" s="7"/>
      <c r="AR479" s="7"/>
      <c r="AS479" s="7"/>
      <c r="AT479" s="7"/>
      <c r="AU479" s="7"/>
      <c r="AV479" s="69"/>
      <c r="AW479" s="7"/>
      <c r="AX479" s="7"/>
      <c r="AY479" s="7"/>
      <c r="AZ479" s="7"/>
      <c r="BA479" s="7"/>
      <c r="BB479" s="7"/>
      <c r="BC479" s="7"/>
      <c r="BD479" s="7"/>
      <c r="BE479" s="7"/>
      <c r="BF479" s="7"/>
      <c r="BG479" s="72"/>
    </row>
    <row r="480" spans="1:59" ht="24.75" customHeight="1">
      <c r="A480" s="117"/>
      <c r="B480" s="7"/>
      <c r="C480" s="7"/>
      <c r="D480" s="7"/>
      <c r="E480" s="66"/>
      <c r="F480" s="7"/>
      <c r="G480" s="7"/>
      <c r="H480" s="7"/>
      <c r="I480" s="7"/>
      <c r="J480" s="7"/>
      <c r="K480" s="47"/>
      <c r="L480" s="7"/>
      <c r="M480" s="7"/>
      <c r="N480" s="10"/>
      <c r="O480" s="98"/>
      <c r="P480" s="67"/>
      <c r="Q480" s="7"/>
      <c r="R480" s="7"/>
      <c r="S480" s="7"/>
      <c r="T480" s="7"/>
      <c r="U480" s="7"/>
      <c r="V480" s="7"/>
      <c r="W480" s="7"/>
      <c r="X480" s="7"/>
      <c r="Y480" s="7"/>
      <c r="Z480" s="7"/>
      <c r="AA480" s="7"/>
      <c r="AB480" s="118"/>
      <c r="AC480" s="118"/>
      <c r="AD480" s="7"/>
      <c r="AE480" s="7"/>
      <c r="AF480" s="7"/>
      <c r="AG480" s="7"/>
      <c r="AH480" s="7"/>
      <c r="AI480" s="7"/>
      <c r="AJ480" s="7"/>
      <c r="AK480" s="7"/>
      <c r="AL480" s="7"/>
      <c r="AM480" s="7"/>
      <c r="AN480" s="7"/>
      <c r="AO480" s="7"/>
      <c r="AP480" s="7"/>
      <c r="AQ480" s="7"/>
      <c r="AR480" s="7"/>
      <c r="AS480" s="7"/>
      <c r="AT480" s="7"/>
      <c r="AU480" s="7"/>
      <c r="AV480" s="69"/>
      <c r="AW480" s="7"/>
      <c r="AX480" s="7"/>
      <c r="AY480" s="7"/>
      <c r="AZ480" s="7"/>
      <c r="BA480" s="7"/>
      <c r="BB480" s="7"/>
      <c r="BC480" s="7"/>
      <c r="BD480" s="7"/>
      <c r="BE480" s="7"/>
      <c r="BF480" s="7"/>
      <c r="BG480" s="72"/>
    </row>
    <row r="481" spans="1:59" ht="24.75" customHeight="1">
      <c r="A481" s="117"/>
      <c r="B481" s="7"/>
      <c r="C481" s="7"/>
      <c r="D481" s="7"/>
      <c r="E481" s="66"/>
      <c r="F481" s="7"/>
      <c r="G481" s="7"/>
      <c r="H481" s="7"/>
      <c r="I481" s="7"/>
      <c r="J481" s="7"/>
      <c r="K481" s="47"/>
      <c r="L481" s="7"/>
      <c r="M481" s="7"/>
      <c r="N481" s="10"/>
      <c r="O481" s="98"/>
      <c r="P481" s="67"/>
      <c r="Q481" s="7"/>
      <c r="R481" s="7"/>
      <c r="S481" s="7"/>
      <c r="T481" s="7"/>
      <c r="U481" s="7"/>
      <c r="V481" s="7"/>
      <c r="W481" s="7"/>
      <c r="X481" s="7"/>
      <c r="Y481" s="7"/>
      <c r="Z481" s="7"/>
      <c r="AA481" s="7"/>
      <c r="AB481" s="118"/>
      <c r="AC481" s="118"/>
      <c r="AD481" s="7"/>
      <c r="AE481" s="7"/>
      <c r="AF481" s="7"/>
      <c r="AG481" s="7"/>
      <c r="AH481" s="7"/>
      <c r="AI481" s="7"/>
      <c r="AJ481" s="7"/>
      <c r="AK481" s="7"/>
      <c r="AL481" s="7"/>
      <c r="AM481" s="7"/>
      <c r="AN481" s="7"/>
      <c r="AO481" s="7"/>
      <c r="AP481" s="7"/>
      <c r="AQ481" s="7"/>
      <c r="AR481" s="7"/>
      <c r="AS481" s="7"/>
      <c r="AT481" s="7"/>
      <c r="AU481" s="7"/>
      <c r="AV481" s="69"/>
      <c r="AW481" s="7"/>
      <c r="AX481" s="7"/>
      <c r="AY481" s="7"/>
      <c r="AZ481" s="7"/>
      <c r="BA481" s="7"/>
      <c r="BB481" s="7"/>
      <c r="BC481" s="7"/>
      <c r="BD481" s="7"/>
      <c r="BE481" s="7"/>
      <c r="BF481" s="7"/>
      <c r="BG481" s="72"/>
    </row>
    <row r="482" spans="1:59" ht="24.75" customHeight="1">
      <c r="A482" s="117"/>
      <c r="B482" s="7"/>
      <c r="C482" s="7"/>
      <c r="D482" s="7"/>
      <c r="E482" s="66"/>
      <c r="F482" s="7"/>
      <c r="G482" s="7"/>
      <c r="H482" s="7"/>
      <c r="I482" s="7"/>
      <c r="J482" s="7"/>
      <c r="K482" s="47"/>
      <c r="L482" s="7"/>
      <c r="M482" s="7"/>
      <c r="N482" s="10"/>
      <c r="O482" s="98"/>
      <c r="P482" s="67"/>
      <c r="Q482" s="7"/>
      <c r="R482" s="7"/>
      <c r="S482" s="7"/>
      <c r="T482" s="7"/>
      <c r="U482" s="7"/>
      <c r="V482" s="7"/>
      <c r="W482" s="7"/>
      <c r="X482" s="7"/>
      <c r="Y482" s="7"/>
      <c r="Z482" s="7"/>
      <c r="AA482" s="7"/>
      <c r="AB482" s="118"/>
      <c r="AC482" s="118"/>
      <c r="AD482" s="7"/>
      <c r="AE482" s="7"/>
      <c r="AF482" s="7"/>
      <c r="AG482" s="7"/>
      <c r="AH482" s="7"/>
      <c r="AI482" s="7"/>
      <c r="AJ482" s="7"/>
      <c r="AK482" s="7"/>
      <c r="AL482" s="7"/>
      <c r="AM482" s="7"/>
      <c r="AN482" s="7"/>
      <c r="AO482" s="7"/>
      <c r="AP482" s="7"/>
      <c r="AQ482" s="7"/>
      <c r="AR482" s="7"/>
      <c r="AS482" s="7"/>
      <c r="AT482" s="7"/>
      <c r="AU482" s="7"/>
      <c r="AV482" s="69"/>
      <c r="AW482" s="7"/>
      <c r="AX482" s="7"/>
      <c r="AY482" s="7"/>
      <c r="AZ482" s="7"/>
      <c r="BA482" s="7"/>
      <c r="BB482" s="7"/>
      <c r="BC482" s="7"/>
      <c r="BD482" s="7"/>
      <c r="BE482" s="7"/>
      <c r="BF482" s="7"/>
      <c r="BG482" s="72"/>
    </row>
    <row r="483" spans="1:59" ht="24.75" customHeight="1">
      <c r="A483" s="117"/>
      <c r="B483" s="7"/>
      <c r="C483" s="7"/>
      <c r="D483" s="7"/>
      <c r="E483" s="66"/>
      <c r="F483" s="7"/>
      <c r="G483" s="7"/>
      <c r="H483" s="7"/>
      <c r="I483" s="7"/>
      <c r="J483" s="7"/>
      <c r="K483" s="47"/>
      <c r="L483" s="7"/>
      <c r="M483" s="7"/>
      <c r="N483" s="10"/>
      <c r="O483" s="98"/>
      <c r="P483" s="67"/>
      <c r="Q483" s="7"/>
      <c r="R483" s="7"/>
      <c r="S483" s="7"/>
      <c r="T483" s="7"/>
      <c r="U483" s="7"/>
      <c r="V483" s="7"/>
      <c r="W483" s="7"/>
      <c r="X483" s="7"/>
      <c r="Y483" s="7"/>
      <c r="Z483" s="7"/>
      <c r="AA483" s="7"/>
      <c r="AB483" s="118"/>
      <c r="AC483" s="118"/>
      <c r="AD483" s="7"/>
      <c r="AE483" s="7"/>
      <c r="AF483" s="7"/>
      <c r="AG483" s="7"/>
      <c r="AH483" s="7"/>
      <c r="AI483" s="7"/>
      <c r="AJ483" s="7"/>
      <c r="AK483" s="7"/>
      <c r="AL483" s="7"/>
      <c r="AM483" s="7"/>
      <c r="AN483" s="7"/>
      <c r="AO483" s="7"/>
      <c r="AP483" s="7"/>
      <c r="AQ483" s="7"/>
      <c r="AR483" s="7"/>
      <c r="AS483" s="7"/>
      <c r="AT483" s="7"/>
      <c r="AU483" s="7"/>
      <c r="AV483" s="69"/>
      <c r="AW483" s="7"/>
      <c r="AX483" s="7"/>
      <c r="AY483" s="7"/>
      <c r="AZ483" s="7"/>
      <c r="BA483" s="7"/>
      <c r="BB483" s="7"/>
      <c r="BC483" s="7"/>
      <c r="BD483" s="7"/>
      <c r="BE483" s="7"/>
      <c r="BF483" s="7"/>
      <c r="BG483" s="72"/>
    </row>
    <row r="484" spans="1:59" ht="24.75" customHeight="1">
      <c r="A484" s="117"/>
      <c r="B484" s="7"/>
      <c r="C484" s="7"/>
      <c r="D484" s="7"/>
      <c r="E484" s="66"/>
      <c r="F484" s="7"/>
      <c r="G484" s="7"/>
      <c r="H484" s="7"/>
      <c r="I484" s="7"/>
      <c r="J484" s="7"/>
      <c r="K484" s="47"/>
      <c r="L484" s="7"/>
      <c r="M484" s="7"/>
      <c r="N484" s="10"/>
      <c r="O484" s="98"/>
      <c r="P484" s="67"/>
      <c r="Q484" s="7"/>
      <c r="R484" s="7"/>
      <c r="S484" s="7"/>
      <c r="T484" s="7"/>
      <c r="U484" s="7"/>
      <c r="V484" s="7"/>
      <c r="W484" s="7"/>
      <c r="X484" s="7"/>
      <c r="Y484" s="7"/>
      <c r="Z484" s="7"/>
      <c r="AA484" s="7"/>
      <c r="AB484" s="118"/>
      <c r="AC484" s="118"/>
      <c r="AD484" s="7"/>
      <c r="AE484" s="7"/>
      <c r="AF484" s="7"/>
      <c r="AG484" s="7"/>
      <c r="AH484" s="7"/>
      <c r="AI484" s="7"/>
      <c r="AJ484" s="7"/>
      <c r="AK484" s="7"/>
      <c r="AL484" s="7"/>
      <c r="AM484" s="7"/>
      <c r="AN484" s="7"/>
      <c r="AO484" s="7"/>
      <c r="AP484" s="7"/>
      <c r="AQ484" s="7"/>
      <c r="AR484" s="7"/>
      <c r="AS484" s="7"/>
      <c r="AT484" s="7"/>
      <c r="AU484" s="7"/>
      <c r="AV484" s="69"/>
      <c r="AW484" s="7"/>
      <c r="AX484" s="7"/>
      <c r="AY484" s="7"/>
      <c r="AZ484" s="7"/>
      <c r="BA484" s="7"/>
      <c r="BB484" s="7"/>
      <c r="BC484" s="7"/>
      <c r="BD484" s="7"/>
      <c r="BE484" s="7"/>
      <c r="BF484" s="7"/>
      <c r="BG484" s="72"/>
    </row>
    <row r="485" spans="1:59" ht="24.75" customHeight="1">
      <c r="A485" s="117"/>
      <c r="B485" s="7"/>
      <c r="C485" s="7"/>
      <c r="D485" s="7"/>
      <c r="E485" s="66"/>
      <c r="F485" s="7"/>
      <c r="G485" s="7"/>
      <c r="H485" s="7"/>
      <c r="I485" s="7"/>
      <c r="J485" s="7"/>
      <c r="K485" s="47"/>
      <c r="L485" s="7"/>
      <c r="M485" s="7"/>
      <c r="N485" s="10"/>
      <c r="O485" s="98"/>
      <c r="P485" s="67"/>
      <c r="Q485" s="7"/>
      <c r="R485" s="7"/>
      <c r="S485" s="7"/>
      <c r="T485" s="7"/>
      <c r="U485" s="7"/>
      <c r="V485" s="7"/>
      <c r="W485" s="7"/>
      <c r="X485" s="7"/>
      <c r="Y485" s="7"/>
      <c r="Z485" s="7"/>
      <c r="AA485" s="7"/>
      <c r="AB485" s="118"/>
      <c r="AC485" s="118"/>
      <c r="AD485" s="7"/>
      <c r="AE485" s="7"/>
      <c r="AF485" s="7"/>
      <c r="AG485" s="7"/>
      <c r="AH485" s="7"/>
      <c r="AI485" s="7"/>
      <c r="AJ485" s="7"/>
      <c r="AK485" s="7"/>
      <c r="AL485" s="7"/>
      <c r="AM485" s="7"/>
      <c r="AN485" s="7"/>
      <c r="AO485" s="7"/>
      <c r="AP485" s="7"/>
      <c r="AQ485" s="7"/>
      <c r="AR485" s="7"/>
      <c r="AS485" s="7"/>
      <c r="AT485" s="7"/>
      <c r="AU485" s="7"/>
      <c r="AV485" s="69"/>
      <c r="AW485" s="7"/>
      <c r="AX485" s="7"/>
      <c r="AY485" s="7"/>
      <c r="AZ485" s="7"/>
      <c r="BA485" s="7"/>
      <c r="BB485" s="7"/>
      <c r="BC485" s="7"/>
      <c r="BD485" s="7"/>
      <c r="BE485" s="7"/>
      <c r="BF485" s="7"/>
      <c r="BG485" s="72"/>
    </row>
    <row r="486" spans="1:59" ht="24.75" customHeight="1">
      <c r="A486" s="117"/>
      <c r="B486" s="7"/>
      <c r="C486" s="7"/>
      <c r="D486" s="7"/>
      <c r="E486" s="66"/>
      <c r="F486" s="7"/>
      <c r="G486" s="7"/>
      <c r="H486" s="7"/>
      <c r="I486" s="7"/>
      <c r="J486" s="7"/>
      <c r="K486" s="47"/>
      <c r="L486" s="7"/>
      <c r="M486" s="7"/>
      <c r="N486" s="10"/>
      <c r="O486" s="98"/>
      <c r="P486" s="67"/>
      <c r="Q486" s="7"/>
      <c r="R486" s="7"/>
      <c r="S486" s="7"/>
      <c r="T486" s="7"/>
      <c r="U486" s="7"/>
      <c r="V486" s="7"/>
      <c r="W486" s="7"/>
      <c r="X486" s="7"/>
      <c r="Y486" s="7"/>
      <c r="Z486" s="7"/>
      <c r="AA486" s="7"/>
      <c r="AB486" s="118"/>
      <c r="AC486" s="118"/>
      <c r="AD486" s="7"/>
      <c r="AE486" s="7"/>
      <c r="AF486" s="7"/>
      <c r="AG486" s="7"/>
      <c r="AH486" s="7"/>
      <c r="AI486" s="7"/>
      <c r="AJ486" s="7"/>
      <c r="AK486" s="7"/>
      <c r="AL486" s="7"/>
      <c r="AM486" s="7"/>
      <c r="AN486" s="7"/>
      <c r="AO486" s="7"/>
      <c r="AP486" s="7"/>
      <c r="AQ486" s="7"/>
      <c r="AR486" s="7"/>
      <c r="AS486" s="7"/>
      <c r="AT486" s="7"/>
      <c r="AU486" s="7"/>
      <c r="AV486" s="69"/>
      <c r="AW486" s="7"/>
      <c r="AX486" s="7"/>
      <c r="AY486" s="7"/>
      <c r="AZ486" s="7"/>
      <c r="BA486" s="7"/>
      <c r="BB486" s="7"/>
      <c r="BC486" s="7"/>
      <c r="BD486" s="7"/>
      <c r="BE486" s="7"/>
      <c r="BF486" s="7"/>
      <c r="BG486" s="72"/>
    </row>
    <row r="487" spans="1:59" ht="24.75" customHeight="1">
      <c r="A487" s="117"/>
      <c r="B487" s="7"/>
      <c r="C487" s="7"/>
      <c r="D487" s="7"/>
      <c r="E487" s="66"/>
      <c r="F487" s="7"/>
      <c r="G487" s="7"/>
      <c r="H487" s="7"/>
      <c r="I487" s="7"/>
      <c r="J487" s="7"/>
      <c r="K487" s="47"/>
      <c r="L487" s="7"/>
      <c r="M487" s="7"/>
      <c r="N487" s="10"/>
      <c r="O487" s="98"/>
      <c r="P487" s="67"/>
      <c r="Q487" s="7"/>
      <c r="R487" s="7"/>
      <c r="S487" s="7"/>
      <c r="T487" s="7"/>
      <c r="U487" s="7"/>
      <c r="V487" s="7"/>
      <c r="W487" s="7"/>
      <c r="X487" s="7"/>
      <c r="Y487" s="7"/>
      <c r="Z487" s="7"/>
      <c r="AA487" s="7"/>
      <c r="AB487" s="118"/>
      <c r="AC487" s="118"/>
      <c r="AD487" s="7"/>
      <c r="AE487" s="7"/>
      <c r="AF487" s="7"/>
      <c r="AG487" s="7"/>
      <c r="AH487" s="7"/>
      <c r="AI487" s="7"/>
      <c r="AJ487" s="7"/>
      <c r="AK487" s="7"/>
      <c r="AL487" s="7"/>
      <c r="AM487" s="7"/>
      <c r="AN487" s="7"/>
      <c r="AO487" s="7"/>
      <c r="AP487" s="7"/>
      <c r="AQ487" s="7"/>
      <c r="AR487" s="7"/>
      <c r="AS487" s="7"/>
      <c r="AT487" s="7"/>
      <c r="AU487" s="7"/>
      <c r="AV487" s="69"/>
      <c r="AW487" s="7"/>
      <c r="AX487" s="7"/>
      <c r="AY487" s="7"/>
      <c r="AZ487" s="7"/>
      <c r="BA487" s="7"/>
      <c r="BB487" s="7"/>
      <c r="BC487" s="7"/>
      <c r="BD487" s="7"/>
      <c r="BE487" s="7"/>
      <c r="BF487" s="7"/>
      <c r="BG487" s="72"/>
    </row>
    <row r="488" spans="1:59" ht="24.75" customHeight="1">
      <c r="A488" s="117"/>
      <c r="B488" s="7"/>
      <c r="C488" s="7"/>
      <c r="D488" s="7"/>
      <c r="E488" s="66"/>
      <c r="F488" s="7"/>
      <c r="G488" s="7"/>
      <c r="H488" s="7"/>
      <c r="I488" s="7"/>
      <c r="J488" s="7"/>
      <c r="K488" s="47"/>
      <c r="L488" s="7"/>
      <c r="M488" s="7"/>
      <c r="N488" s="10"/>
      <c r="O488" s="98"/>
      <c r="P488" s="67"/>
      <c r="Q488" s="7"/>
      <c r="R488" s="7"/>
      <c r="S488" s="7"/>
      <c r="T488" s="7"/>
      <c r="U488" s="7"/>
      <c r="V488" s="7"/>
      <c r="W488" s="7"/>
      <c r="X488" s="7"/>
      <c r="Y488" s="7"/>
      <c r="Z488" s="7"/>
      <c r="AA488" s="7"/>
      <c r="AB488" s="118"/>
      <c r="AC488" s="118"/>
      <c r="AD488" s="7"/>
      <c r="AE488" s="7"/>
      <c r="AF488" s="7"/>
      <c r="AG488" s="7"/>
      <c r="AH488" s="7"/>
      <c r="AI488" s="7"/>
      <c r="AJ488" s="7"/>
      <c r="AK488" s="7"/>
      <c r="AL488" s="7"/>
      <c r="AM488" s="7"/>
      <c r="AN488" s="7"/>
      <c r="AO488" s="7"/>
      <c r="AP488" s="7"/>
      <c r="AQ488" s="7"/>
      <c r="AR488" s="7"/>
      <c r="AS488" s="7"/>
      <c r="AT488" s="7"/>
      <c r="AU488" s="7"/>
      <c r="AV488" s="69"/>
      <c r="AW488" s="7"/>
      <c r="AX488" s="7"/>
      <c r="AY488" s="7"/>
      <c r="AZ488" s="7"/>
      <c r="BA488" s="7"/>
      <c r="BB488" s="7"/>
      <c r="BC488" s="7"/>
      <c r="BD488" s="7"/>
      <c r="BE488" s="7"/>
      <c r="BF488" s="7"/>
      <c r="BG488" s="72"/>
    </row>
    <row r="489" spans="1:59" ht="24.75" customHeight="1">
      <c r="A489" s="117"/>
      <c r="B489" s="7"/>
      <c r="C489" s="7"/>
      <c r="D489" s="7"/>
      <c r="E489" s="66"/>
      <c r="F489" s="7"/>
      <c r="G489" s="7"/>
      <c r="H489" s="7"/>
      <c r="I489" s="7"/>
      <c r="J489" s="7"/>
      <c r="K489" s="47"/>
      <c r="L489" s="7"/>
      <c r="M489" s="7"/>
      <c r="N489" s="10"/>
      <c r="O489" s="98"/>
      <c r="P489" s="67"/>
      <c r="Q489" s="7"/>
      <c r="R489" s="7"/>
      <c r="S489" s="7"/>
      <c r="T489" s="7"/>
      <c r="U489" s="7"/>
      <c r="V489" s="7"/>
      <c r="W489" s="7"/>
      <c r="X489" s="7"/>
      <c r="Y489" s="7"/>
      <c r="Z489" s="7"/>
      <c r="AA489" s="7"/>
      <c r="AB489" s="118"/>
      <c r="AC489" s="118"/>
      <c r="AD489" s="7"/>
      <c r="AE489" s="7"/>
      <c r="AF489" s="7"/>
      <c r="AG489" s="7"/>
      <c r="AH489" s="7"/>
      <c r="AI489" s="7"/>
      <c r="AJ489" s="7"/>
      <c r="AK489" s="7"/>
      <c r="AL489" s="7"/>
      <c r="AM489" s="7"/>
      <c r="AN489" s="7"/>
      <c r="AO489" s="7"/>
      <c r="AP489" s="7"/>
      <c r="AQ489" s="7"/>
      <c r="AR489" s="7"/>
      <c r="AS489" s="7"/>
      <c r="AT489" s="7"/>
      <c r="AU489" s="7"/>
      <c r="AV489" s="69"/>
      <c r="AW489" s="7"/>
      <c r="AX489" s="7"/>
      <c r="AY489" s="7"/>
      <c r="AZ489" s="7"/>
      <c r="BA489" s="7"/>
      <c r="BB489" s="7"/>
      <c r="BC489" s="7"/>
      <c r="BD489" s="7"/>
      <c r="BE489" s="7"/>
      <c r="BF489" s="7"/>
      <c r="BG489" s="72"/>
    </row>
    <row r="490" spans="1:59" ht="24.75" customHeight="1">
      <c r="A490" s="117"/>
      <c r="B490" s="7"/>
      <c r="C490" s="7"/>
      <c r="D490" s="7"/>
      <c r="E490" s="66"/>
      <c r="F490" s="7"/>
      <c r="G490" s="7"/>
      <c r="H490" s="7"/>
      <c r="I490" s="7"/>
      <c r="J490" s="7"/>
      <c r="K490" s="47"/>
      <c r="L490" s="7"/>
      <c r="M490" s="7"/>
      <c r="N490" s="10"/>
      <c r="O490" s="98"/>
      <c r="P490" s="67"/>
      <c r="Q490" s="7"/>
      <c r="R490" s="7"/>
      <c r="S490" s="7"/>
      <c r="T490" s="7"/>
      <c r="U490" s="7"/>
      <c r="V490" s="7"/>
      <c r="W490" s="7"/>
      <c r="X490" s="7"/>
      <c r="Y490" s="7"/>
      <c r="Z490" s="7"/>
      <c r="AA490" s="7"/>
      <c r="AB490" s="118"/>
      <c r="AC490" s="118"/>
      <c r="AD490" s="7"/>
      <c r="AE490" s="7"/>
      <c r="AF490" s="7"/>
      <c r="AG490" s="7"/>
      <c r="AH490" s="7"/>
      <c r="AI490" s="7"/>
      <c r="AJ490" s="7"/>
      <c r="AK490" s="7"/>
      <c r="AL490" s="7"/>
      <c r="AM490" s="7"/>
      <c r="AN490" s="7"/>
      <c r="AO490" s="7"/>
      <c r="AP490" s="7"/>
      <c r="AQ490" s="7"/>
      <c r="AR490" s="7"/>
      <c r="AS490" s="7"/>
      <c r="AT490" s="7"/>
      <c r="AU490" s="7"/>
      <c r="AV490" s="69"/>
      <c r="AW490" s="7"/>
      <c r="AX490" s="7"/>
      <c r="AY490" s="7"/>
      <c r="AZ490" s="7"/>
      <c r="BA490" s="7"/>
      <c r="BB490" s="7"/>
      <c r="BC490" s="7"/>
      <c r="BD490" s="7"/>
      <c r="BE490" s="7"/>
      <c r="BF490" s="7"/>
      <c r="BG490" s="72"/>
    </row>
    <row r="491" spans="1:59" ht="24.75" customHeight="1">
      <c r="A491" s="117"/>
      <c r="B491" s="7"/>
      <c r="C491" s="7"/>
      <c r="D491" s="7"/>
      <c r="E491" s="66"/>
      <c r="F491" s="7"/>
      <c r="G491" s="7"/>
      <c r="H491" s="7"/>
      <c r="I491" s="7"/>
      <c r="J491" s="7"/>
      <c r="K491" s="47"/>
      <c r="L491" s="7"/>
      <c r="M491" s="7"/>
      <c r="N491" s="10"/>
      <c r="O491" s="98"/>
      <c r="P491" s="67"/>
      <c r="Q491" s="7"/>
      <c r="R491" s="7"/>
      <c r="S491" s="7"/>
      <c r="T491" s="7"/>
      <c r="U491" s="7"/>
      <c r="V491" s="7"/>
      <c r="W491" s="7"/>
      <c r="X491" s="7"/>
      <c r="Y491" s="7"/>
      <c r="Z491" s="7"/>
      <c r="AA491" s="7"/>
      <c r="AB491" s="118"/>
      <c r="AC491" s="118"/>
      <c r="AD491" s="7"/>
      <c r="AE491" s="7"/>
      <c r="AF491" s="7"/>
      <c r="AG491" s="7"/>
      <c r="AH491" s="7"/>
      <c r="AI491" s="7"/>
      <c r="AJ491" s="7"/>
      <c r="AK491" s="7"/>
      <c r="AL491" s="7"/>
      <c r="AM491" s="7"/>
      <c r="AN491" s="7"/>
      <c r="AO491" s="7"/>
      <c r="AP491" s="7"/>
      <c r="AQ491" s="7"/>
      <c r="AR491" s="7"/>
      <c r="AS491" s="7"/>
      <c r="AT491" s="7"/>
      <c r="AU491" s="7"/>
      <c r="AV491" s="69"/>
      <c r="AW491" s="7"/>
      <c r="AX491" s="7"/>
      <c r="AY491" s="7"/>
      <c r="AZ491" s="7"/>
      <c r="BA491" s="7"/>
      <c r="BB491" s="7"/>
      <c r="BC491" s="7"/>
      <c r="BD491" s="7"/>
      <c r="BE491" s="7"/>
      <c r="BF491" s="7"/>
      <c r="BG491" s="72"/>
    </row>
    <row r="492" spans="1:59" ht="24.75" customHeight="1">
      <c r="A492" s="117"/>
      <c r="B492" s="7"/>
      <c r="C492" s="7"/>
      <c r="D492" s="7"/>
      <c r="E492" s="66"/>
      <c r="F492" s="7"/>
      <c r="G492" s="7"/>
      <c r="H492" s="7"/>
      <c r="I492" s="7"/>
      <c r="J492" s="7"/>
      <c r="K492" s="47"/>
      <c r="L492" s="7"/>
      <c r="M492" s="7"/>
      <c r="N492" s="10"/>
      <c r="O492" s="98"/>
      <c r="P492" s="67"/>
      <c r="Q492" s="7"/>
      <c r="R492" s="7"/>
      <c r="S492" s="7"/>
      <c r="T492" s="7"/>
      <c r="U492" s="7"/>
      <c r="V492" s="7"/>
      <c r="W492" s="7"/>
      <c r="X492" s="7"/>
      <c r="Y492" s="7"/>
      <c r="Z492" s="7"/>
      <c r="AA492" s="7"/>
      <c r="AB492" s="118"/>
      <c r="AC492" s="118"/>
      <c r="AD492" s="7"/>
      <c r="AE492" s="7"/>
      <c r="AF492" s="7"/>
      <c r="AG492" s="7"/>
      <c r="AH492" s="7"/>
      <c r="AI492" s="7"/>
      <c r="AJ492" s="7"/>
      <c r="AK492" s="7"/>
      <c r="AL492" s="7"/>
      <c r="AM492" s="7"/>
      <c r="AN492" s="7"/>
      <c r="AO492" s="7"/>
      <c r="AP492" s="7"/>
      <c r="AQ492" s="7"/>
      <c r="AR492" s="7"/>
      <c r="AS492" s="7"/>
      <c r="AT492" s="7"/>
      <c r="AU492" s="7"/>
      <c r="AV492" s="69"/>
      <c r="AW492" s="7"/>
      <c r="AX492" s="7"/>
      <c r="AY492" s="7"/>
      <c r="AZ492" s="7"/>
      <c r="BA492" s="7"/>
      <c r="BB492" s="7"/>
      <c r="BC492" s="7"/>
      <c r="BD492" s="7"/>
      <c r="BE492" s="7"/>
      <c r="BF492" s="7"/>
      <c r="BG492" s="72"/>
    </row>
    <row r="493" spans="1:59" ht="24.75" customHeight="1">
      <c r="A493" s="117"/>
      <c r="B493" s="7"/>
      <c r="C493" s="7"/>
      <c r="D493" s="7"/>
      <c r="E493" s="66"/>
      <c r="F493" s="7"/>
      <c r="G493" s="7"/>
      <c r="H493" s="7"/>
      <c r="I493" s="7"/>
      <c r="J493" s="7"/>
      <c r="K493" s="47"/>
      <c r="L493" s="7"/>
      <c r="M493" s="7"/>
      <c r="N493" s="10"/>
      <c r="O493" s="98"/>
      <c r="P493" s="67"/>
      <c r="Q493" s="7"/>
      <c r="R493" s="7"/>
      <c r="S493" s="7"/>
      <c r="T493" s="7"/>
      <c r="U493" s="7"/>
      <c r="V493" s="7"/>
      <c r="W493" s="7"/>
      <c r="X493" s="7"/>
      <c r="Y493" s="7"/>
      <c r="Z493" s="7"/>
      <c r="AA493" s="7"/>
      <c r="AB493" s="118"/>
      <c r="AC493" s="118"/>
      <c r="AD493" s="7"/>
      <c r="AE493" s="7"/>
      <c r="AF493" s="7"/>
      <c r="AG493" s="7"/>
      <c r="AH493" s="7"/>
      <c r="AI493" s="7"/>
      <c r="AJ493" s="7"/>
      <c r="AK493" s="7"/>
      <c r="AL493" s="7"/>
      <c r="AM493" s="7"/>
      <c r="AN493" s="7"/>
      <c r="AO493" s="7"/>
      <c r="AP493" s="7"/>
      <c r="AQ493" s="7"/>
      <c r="AR493" s="7"/>
      <c r="AS493" s="7"/>
      <c r="AT493" s="7"/>
      <c r="AU493" s="7"/>
      <c r="AV493" s="69"/>
      <c r="AW493" s="7"/>
      <c r="AX493" s="7"/>
      <c r="AY493" s="7"/>
      <c r="AZ493" s="7"/>
      <c r="BA493" s="7"/>
      <c r="BB493" s="7"/>
      <c r="BC493" s="7"/>
      <c r="BD493" s="7"/>
      <c r="BE493" s="7"/>
      <c r="BF493" s="7"/>
      <c r="BG493" s="72"/>
    </row>
    <row r="494" spans="1:59" ht="24.75" customHeight="1">
      <c r="A494" s="117"/>
      <c r="B494" s="7"/>
      <c r="C494" s="7"/>
      <c r="D494" s="7"/>
      <c r="E494" s="66"/>
      <c r="F494" s="7"/>
      <c r="G494" s="7"/>
      <c r="H494" s="7"/>
      <c r="I494" s="7"/>
      <c r="J494" s="7"/>
      <c r="K494" s="47"/>
      <c r="L494" s="7"/>
      <c r="M494" s="7"/>
      <c r="N494" s="10"/>
      <c r="O494" s="98"/>
      <c r="P494" s="67"/>
      <c r="Q494" s="7"/>
      <c r="R494" s="7"/>
      <c r="S494" s="7"/>
      <c r="T494" s="7"/>
      <c r="U494" s="7"/>
      <c r="V494" s="7"/>
      <c r="W494" s="7"/>
      <c r="X494" s="7"/>
      <c r="Y494" s="7"/>
      <c r="Z494" s="7"/>
      <c r="AA494" s="7"/>
      <c r="AB494" s="118"/>
      <c r="AC494" s="118"/>
      <c r="AD494" s="7"/>
      <c r="AE494" s="7"/>
      <c r="AF494" s="7"/>
      <c r="AG494" s="7"/>
      <c r="AH494" s="7"/>
      <c r="AI494" s="7"/>
      <c r="AJ494" s="7"/>
      <c r="AK494" s="7"/>
      <c r="AL494" s="7"/>
      <c r="AM494" s="7"/>
      <c r="AN494" s="7"/>
      <c r="AO494" s="7"/>
      <c r="AP494" s="7"/>
      <c r="AQ494" s="7"/>
      <c r="AR494" s="7"/>
      <c r="AS494" s="7"/>
      <c r="AT494" s="7"/>
      <c r="AU494" s="7"/>
      <c r="AV494" s="69"/>
      <c r="AW494" s="7"/>
      <c r="AX494" s="7"/>
      <c r="AY494" s="7"/>
      <c r="AZ494" s="7"/>
      <c r="BA494" s="7"/>
      <c r="BB494" s="7"/>
      <c r="BC494" s="7"/>
      <c r="BD494" s="7"/>
      <c r="BE494" s="7"/>
      <c r="BF494" s="7"/>
      <c r="BG494" s="72"/>
    </row>
    <row r="495" spans="1:59" ht="24.75" customHeight="1">
      <c r="A495" s="117"/>
      <c r="B495" s="7"/>
      <c r="C495" s="7"/>
      <c r="D495" s="7"/>
      <c r="E495" s="66"/>
      <c r="F495" s="7"/>
      <c r="G495" s="7"/>
      <c r="H495" s="7"/>
      <c r="I495" s="7"/>
      <c r="J495" s="7"/>
      <c r="K495" s="47"/>
      <c r="L495" s="7"/>
      <c r="M495" s="7"/>
      <c r="N495" s="10"/>
      <c r="O495" s="98"/>
      <c r="P495" s="67"/>
      <c r="Q495" s="7"/>
      <c r="R495" s="7"/>
      <c r="S495" s="7"/>
      <c r="T495" s="7"/>
      <c r="U495" s="7"/>
      <c r="V495" s="7"/>
      <c r="W495" s="7"/>
      <c r="X495" s="7"/>
      <c r="Y495" s="7"/>
      <c r="Z495" s="7"/>
      <c r="AA495" s="7"/>
      <c r="AB495" s="118"/>
      <c r="AC495" s="118"/>
      <c r="AD495" s="7"/>
      <c r="AE495" s="7"/>
      <c r="AF495" s="7"/>
      <c r="AG495" s="7"/>
      <c r="AH495" s="7"/>
      <c r="AI495" s="7"/>
      <c r="AJ495" s="7"/>
      <c r="AK495" s="7"/>
      <c r="AL495" s="7"/>
      <c r="AM495" s="7"/>
      <c r="AN495" s="7"/>
      <c r="AO495" s="7"/>
      <c r="AP495" s="7"/>
      <c r="AQ495" s="7"/>
      <c r="AR495" s="7"/>
      <c r="AS495" s="7"/>
      <c r="AT495" s="7"/>
      <c r="AU495" s="7"/>
      <c r="AV495" s="69"/>
      <c r="AW495" s="7"/>
      <c r="AX495" s="7"/>
      <c r="AY495" s="7"/>
      <c r="AZ495" s="7"/>
      <c r="BA495" s="7"/>
      <c r="BB495" s="7"/>
      <c r="BC495" s="7"/>
      <c r="BD495" s="7"/>
      <c r="BE495" s="7"/>
      <c r="BF495" s="7"/>
      <c r="BG495" s="72"/>
    </row>
    <row r="496" spans="1:59" ht="24.75" customHeight="1">
      <c r="A496" s="117"/>
      <c r="B496" s="7"/>
      <c r="C496" s="7"/>
      <c r="D496" s="7"/>
      <c r="E496" s="66"/>
      <c r="F496" s="7"/>
      <c r="G496" s="7"/>
      <c r="H496" s="7"/>
      <c r="I496" s="7"/>
      <c r="J496" s="7"/>
      <c r="K496" s="47"/>
      <c r="L496" s="7"/>
      <c r="M496" s="7"/>
      <c r="N496" s="10"/>
      <c r="O496" s="98"/>
      <c r="P496" s="67"/>
      <c r="Q496" s="7"/>
      <c r="R496" s="7"/>
      <c r="S496" s="7"/>
      <c r="T496" s="7"/>
      <c r="U496" s="7"/>
      <c r="V496" s="7"/>
      <c r="W496" s="7"/>
      <c r="X496" s="7"/>
      <c r="Y496" s="7"/>
      <c r="Z496" s="7"/>
      <c r="AA496" s="7"/>
      <c r="AB496" s="118"/>
      <c r="AC496" s="118"/>
      <c r="AD496" s="7"/>
      <c r="AE496" s="7"/>
      <c r="AF496" s="7"/>
      <c r="AG496" s="7"/>
      <c r="AH496" s="7"/>
      <c r="AI496" s="7"/>
      <c r="AJ496" s="7"/>
      <c r="AK496" s="7"/>
      <c r="AL496" s="7"/>
      <c r="AM496" s="7"/>
      <c r="AN496" s="7"/>
      <c r="AO496" s="7"/>
      <c r="AP496" s="7"/>
      <c r="AQ496" s="7"/>
      <c r="AR496" s="7"/>
      <c r="AS496" s="7"/>
      <c r="AT496" s="7"/>
      <c r="AU496" s="7"/>
      <c r="AV496" s="69"/>
      <c r="AW496" s="7"/>
      <c r="AX496" s="7"/>
      <c r="AY496" s="7"/>
      <c r="AZ496" s="7"/>
      <c r="BA496" s="7"/>
      <c r="BB496" s="7"/>
      <c r="BC496" s="7"/>
      <c r="BD496" s="7"/>
      <c r="BE496" s="7"/>
      <c r="BF496" s="7"/>
      <c r="BG496" s="72"/>
    </row>
    <row r="497" spans="1:59" ht="24.75" customHeight="1">
      <c r="A497" s="117"/>
      <c r="B497" s="7"/>
      <c r="C497" s="7"/>
      <c r="D497" s="7"/>
      <c r="E497" s="66"/>
      <c r="F497" s="7"/>
      <c r="G497" s="7"/>
      <c r="H497" s="7"/>
      <c r="I497" s="7"/>
      <c r="J497" s="7"/>
      <c r="K497" s="47"/>
      <c r="L497" s="7"/>
      <c r="M497" s="7"/>
      <c r="N497" s="10"/>
      <c r="O497" s="98"/>
      <c r="P497" s="67"/>
      <c r="Q497" s="7"/>
      <c r="R497" s="7"/>
      <c r="S497" s="7"/>
      <c r="T497" s="7"/>
      <c r="U497" s="7"/>
      <c r="V497" s="7"/>
      <c r="W497" s="7"/>
      <c r="X497" s="7"/>
      <c r="Y497" s="7"/>
      <c r="Z497" s="7"/>
      <c r="AA497" s="7"/>
      <c r="AB497" s="118"/>
      <c r="AC497" s="118"/>
      <c r="AD497" s="7"/>
      <c r="AE497" s="7"/>
      <c r="AF497" s="7"/>
      <c r="AG497" s="7"/>
      <c r="AH497" s="7"/>
      <c r="AI497" s="7"/>
      <c r="AJ497" s="7"/>
      <c r="AK497" s="7"/>
      <c r="AL497" s="7"/>
      <c r="AM497" s="7"/>
      <c r="AN497" s="7"/>
      <c r="AO497" s="7"/>
      <c r="AP497" s="7"/>
      <c r="AQ497" s="7"/>
      <c r="AR497" s="7"/>
      <c r="AS497" s="7"/>
      <c r="AT497" s="7"/>
      <c r="AU497" s="7"/>
      <c r="AV497" s="69"/>
      <c r="AW497" s="7"/>
      <c r="AX497" s="7"/>
      <c r="AY497" s="7"/>
      <c r="AZ497" s="7"/>
      <c r="BA497" s="7"/>
      <c r="BB497" s="7"/>
      <c r="BC497" s="7"/>
      <c r="BD497" s="7"/>
      <c r="BE497" s="7"/>
      <c r="BF497" s="7"/>
      <c r="BG497" s="72"/>
    </row>
    <row r="498" spans="1:59" ht="24.75" customHeight="1">
      <c r="A498" s="117"/>
      <c r="B498" s="7"/>
      <c r="C498" s="7"/>
      <c r="D498" s="7"/>
      <c r="E498" s="66"/>
      <c r="F498" s="7"/>
      <c r="G498" s="7"/>
      <c r="H498" s="7"/>
      <c r="I498" s="7"/>
      <c r="J498" s="7"/>
      <c r="K498" s="47"/>
      <c r="L498" s="7"/>
      <c r="M498" s="7"/>
      <c r="N498" s="10"/>
      <c r="O498" s="98"/>
      <c r="P498" s="67"/>
      <c r="Q498" s="7"/>
      <c r="R498" s="7"/>
      <c r="S498" s="7"/>
      <c r="T498" s="7"/>
      <c r="U498" s="7"/>
      <c r="V498" s="7"/>
      <c r="W498" s="7"/>
      <c r="X498" s="7"/>
      <c r="Y498" s="7"/>
      <c r="Z498" s="7"/>
      <c r="AA498" s="7"/>
      <c r="AB498" s="118"/>
      <c r="AC498" s="118"/>
      <c r="AD498" s="7"/>
      <c r="AE498" s="7"/>
      <c r="AF498" s="7"/>
      <c r="AG498" s="7"/>
      <c r="AH498" s="7"/>
      <c r="AI498" s="7"/>
      <c r="AJ498" s="7"/>
      <c r="AK498" s="7"/>
      <c r="AL498" s="7"/>
      <c r="AM498" s="7"/>
      <c r="AN498" s="7"/>
      <c r="AO498" s="7"/>
      <c r="AP498" s="7"/>
      <c r="AQ498" s="7"/>
      <c r="AR498" s="7"/>
      <c r="AS498" s="7"/>
      <c r="AT498" s="7"/>
      <c r="AU498" s="7"/>
      <c r="AV498" s="69"/>
      <c r="AW498" s="7"/>
      <c r="AX498" s="7"/>
      <c r="AY498" s="7"/>
      <c r="AZ498" s="7"/>
      <c r="BA498" s="7"/>
      <c r="BB498" s="7"/>
      <c r="BC498" s="7"/>
      <c r="BD498" s="7"/>
      <c r="BE498" s="7"/>
      <c r="BF498" s="7"/>
      <c r="BG498" s="72"/>
    </row>
    <row r="499" spans="1:59" ht="24.75" customHeight="1">
      <c r="A499" s="117"/>
      <c r="B499" s="7"/>
      <c r="C499" s="7"/>
      <c r="D499" s="7"/>
      <c r="E499" s="66"/>
      <c r="F499" s="7"/>
      <c r="G499" s="7"/>
      <c r="H499" s="7"/>
      <c r="I499" s="7"/>
      <c r="J499" s="7"/>
      <c r="K499" s="47"/>
      <c r="L499" s="7"/>
      <c r="M499" s="7"/>
      <c r="N499" s="10"/>
      <c r="O499" s="98"/>
      <c r="P499" s="67"/>
      <c r="Q499" s="7"/>
      <c r="R499" s="7"/>
      <c r="S499" s="7"/>
      <c r="T499" s="7"/>
      <c r="U499" s="7"/>
      <c r="V499" s="7"/>
      <c r="W499" s="7"/>
      <c r="X499" s="7"/>
      <c r="Y499" s="7"/>
      <c r="Z499" s="7"/>
      <c r="AA499" s="7"/>
      <c r="AB499" s="118"/>
      <c r="AC499" s="118"/>
      <c r="AD499" s="7"/>
      <c r="AE499" s="7"/>
      <c r="AF499" s="7"/>
      <c r="AG499" s="7"/>
      <c r="AH499" s="7"/>
      <c r="AI499" s="7"/>
      <c r="AJ499" s="7"/>
      <c r="AK499" s="7"/>
      <c r="AL499" s="7"/>
      <c r="AM499" s="7"/>
      <c r="AN499" s="7"/>
      <c r="AO499" s="7"/>
      <c r="AP499" s="7"/>
      <c r="AQ499" s="7"/>
      <c r="AR499" s="7"/>
      <c r="AS499" s="7"/>
      <c r="AT499" s="7"/>
      <c r="AU499" s="7"/>
      <c r="AV499" s="69"/>
      <c r="AW499" s="7"/>
      <c r="AX499" s="7"/>
      <c r="AY499" s="7"/>
      <c r="AZ499" s="7"/>
      <c r="BA499" s="7"/>
      <c r="BB499" s="7"/>
      <c r="BC499" s="7"/>
      <c r="BD499" s="7"/>
      <c r="BE499" s="7"/>
      <c r="BF499" s="7"/>
      <c r="BG499" s="72"/>
    </row>
    <row r="500" spans="1:59" ht="24.75" customHeight="1">
      <c r="A500" s="117"/>
      <c r="B500" s="7"/>
      <c r="C500" s="7"/>
      <c r="D500" s="7"/>
      <c r="E500" s="66"/>
      <c r="F500" s="7"/>
      <c r="G500" s="7"/>
      <c r="H500" s="7"/>
      <c r="I500" s="7"/>
      <c r="J500" s="7"/>
      <c r="K500" s="47"/>
      <c r="L500" s="7"/>
      <c r="M500" s="7"/>
      <c r="N500" s="10"/>
      <c r="O500" s="98"/>
      <c r="P500" s="67"/>
      <c r="Q500" s="7"/>
      <c r="R500" s="7"/>
      <c r="S500" s="7"/>
      <c r="T500" s="7"/>
      <c r="U500" s="7"/>
      <c r="V500" s="7"/>
      <c r="W500" s="7"/>
      <c r="X500" s="7"/>
      <c r="Y500" s="7"/>
      <c r="Z500" s="7"/>
      <c r="AA500" s="7"/>
      <c r="AB500" s="118"/>
      <c r="AC500" s="118"/>
      <c r="AD500" s="7"/>
      <c r="AE500" s="7"/>
      <c r="AF500" s="7"/>
      <c r="AG500" s="7"/>
      <c r="AH500" s="7"/>
      <c r="AI500" s="7"/>
      <c r="AJ500" s="7"/>
      <c r="AK500" s="7"/>
      <c r="AL500" s="7"/>
      <c r="AM500" s="7"/>
      <c r="AN500" s="7"/>
      <c r="AO500" s="7"/>
      <c r="AP500" s="7"/>
      <c r="AQ500" s="7"/>
      <c r="AR500" s="7"/>
      <c r="AS500" s="7"/>
      <c r="AT500" s="7"/>
      <c r="AU500" s="7"/>
      <c r="AV500" s="69"/>
      <c r="AW500" s="7"/>
      <c r="AX500" s="7"/>
      <c r="AY500" s="7"/>
      <c r="AZ500" s="7"/>
      <c r="BA500" s="7"/>
      <c r="BB500" s="7"/>
      <c r="BC500" s="7"/>
      <c r="BD500" s="7"/>
      <c r="BE500" s="7"/>
      <c r="BF500" s="7"/>
      <c r="BG500" s="72"/>
    </row>
    <row r="501" spans="1:59" ht="24.75" customHeight="1">
      <c r="A501" s="117"/>
      <c r="B501" s="7"/>
      <c r="C501" s="7"/>
      <c r="D501" s="7"/>
      <c r="E501" s="66"/>
      <c r="F501" s="7"/>
      <c r="G501" s="7"/>
      <c r="H501" s="7"/>
      <c r="I501" s="7"/>
      <c r="J501" s="7"/>
      <c r="K501" s="47"/>
      <c r="L501" s="7"/>
      <c r="M501" s="7"/>
      <c r="N501" s="10"/>
      <c r="O501" s="98"/>
      <c r="P501" s="67"/>
      <c r="Q501" s="7"/>
      <c r="R501" s="7"/>
      <c r="S501" s="7"/>
      <c r="T501" s="7"/>
      <c r="U501" s="7"/>
      <c r="V501" s="7"/>
      <c r="W501" s="7"/>
      <c r="X501" s="7"/>
      <c r="Y501" s="7"/>
      <c r="Z501" s="7"/>
      <c r="AA501" s="7"/>
      <c r="AB501" s="118"/>
      <c r="AC501" s="118"/>
      <c r="AD501" s="7"/>
      <c r="AE501" s="7"/>
      <c r="AF501" s="7"/>
      <c r="AG501" s="7"/>
      <c r="AH501" s="7"/>
      <c r="AI501" s="7"/>
      <c r="AJ501" s="7"/>
      <c r="AK501" s="7"/>
      <c r="AL501" s="7"/>
      <c r="AM501" s="7"/>
      <c r="AN501" s="7"/>
      <c r="AO501" s="7"/>
      <c r="AP501" s="7"/>
      <c r="AQ501" s="7"/>
      <c r="AR501" s="7"/>
      <c r="AS501" s="7"/>
      <c r="AT501" s="7"/>
      <c r="AU501" s="7"/>
      <c r="AV501" s="69"/>
      <c r="AW501" s="7"/>
      <c r="AX501" s="7"/>
      <c r="AY501" s="7"/>
      <c r="AZ501" s="7"/>
      <c r="BA501" s="7"/>
      <c r="BB501" s="7"/>
      <c r="BC501" s="7"/>
      <c r="BD501" s="7"/>
      <c r="BE501" s="7"/>
      <c r="BF501" s="7"/>
      <c r="BG501" s="72"/>
    </row>
    <row r="502" spans="1:59" ht="24.75" customHeight="1">
      <c r="A502" s="117"/>
      <c r="B502" s="7"/>
      <c r="C502" s="7"/>
      <c r="D502" s="7"/>
      <c r="E502" s="66"/>
      <c r="F502" s="7"/>
      <c r="G502" s="7"/>
      <c r="H502" s="7"/>
      <c r="I502" s="7"/>
      <c r="J502" s="7"/>
      <c r="K502" s="47"/>
      <c r="L502" s="7"/>
      <c r="M502" s="7"/>
      <c r="N502" s="10"/>
      <c r="O502" s="98"/>
      <c r="P502" s="67"/>
      <c r="Q502" s="7"/>
      <c r="R502" s="7"/>
      <c r="S502" s="7"/>
      <c r="T502" s="7"/>
      <c r="U502" s="7"/>
      <c r="V502" s="7"/>
      <c r="W502" s="7"/>
      <c r="X502" s="7"/>
      <c r="Y502" s="7"/>
      <c r="Z502" s="7"/>
      <c r="AA502" s="7"/>
      <c r="AB502" s="118"/>
      <c r="AC502" s="118"/>
      <c r="AD502" s="7"/>
      <c r="AE502" s="7"/>
      <c r="AF502" s="7"/>
      <c r="AG502" s="7"/>
      <c r="AH502" s="7"/>
      <c r="AI502" s="7"/>
      <c r="AJ502" s="7"/>
      <c r="AK502" s="7"/>
      <c r="AL502" s="7"/>
      <c r="AM502" s="7"/>
      <c r="AN502" s="7"/>
      <c r="AO502" s="7"/>
      <c r="AP502" s="7"/>
      <c r="AQ502" s="7"/>
      <c r="AR502" s="7"/>
      <c r="AS502" s="7"/>
      <c r="AT502" s="7"/>
      <c r="AU502" s="7"/>
      <c r="AV502" s="69"/>
      <c r="AW502" s="7"/>
      <c r="AX502" s="7"/>
      <c r="AY502" s="7"/>
      <c r="AZ502" s="7"/>
      <c r="BA502" s="7"/>
      <c r="BB502" s="7"/>
      <c r="BC502" s="7"/>
      <c r="BD502" s="7"/>
      <c r="BE502" s="7"/>
      <c r="BF502" s="7"/>
      <c r="BG502" s="72"/>
    </row>
    <row r="503" spans="1:59" ht="24.75" customHeight="1">
      <c r="A503" s="117"/>
      <c r="B503" s="7"/>
      <c r="C503" s="7"/>
      <c r="D503" s="7"/>
      <c r="E503" s="66"/>
      <c r="F503" s="7"/>
      <c r="G503" s="7"/>
      <c r="H503" s="7"/>
      <c r="I503" s="7"/>
      <c r="J503" s="7"/>
      <c r="K503" s="47"/>
      <c r="L503" s="7"/>
      <c r="M503" s="7"/>
      <c r="N503" s="10"/>
      <c r="O503" s="98"/>
      <c r="P503" s="67"/>
      <c r="Q503" s="7"/>
      <c r="R503" s="7"/>
      <c r="S503" s="7"/>
      <c r="T503" s="7"/>
      <c r="U503" s="7"/>
      <c r="V503" s="7"/>
      <c r="W503" s="7"/>
      <c r="X503" s="7"/>
      <c r="Y503" s="7"/>
      <c r="Z503" s="7"/>
      <c r="AA503" s="7"/>
      <c r="AB503" s="118"/>
      <c r="AC503" s="118"/>
      <c r="AD503" s="7"/>
      <c r="AE503" s="7"/>
      <c r="AF503" s="7"/>
      <c r="AG503" s="7"/>
      <c r="AH503" s="7"/>
      <c r="AI503" s="7"/>
      <c r="AJ503" s="7"/>
      <c r="AK503" s="7"/>
      <c r="AL503" s="7"/>
      <c r="AM503" s="7"/>
      <c r="AN503" s="7"/>
      <c r="AO503" s="7"/>
      <c r="AP503" s="7"/>
      <c r="AQ503" s="7"/>
      <c r="AR503" s="7"/>
      <c r="AS503" s="7"/>
      <c r="AT503" s="7"/>
      <c r="AU503" s="7"/>
      <c r="AV503" s="69"/>
      <c r="AW503" s="7"/>
      <c r="AX503" s="7"/>
      <c r="AY503" s="7"/>
      <c r="AZ503" s="7"/>
      <c r="BA503" s="7"/>
      <c r="BB503" s="7"/>
      <c r="BC503" s="7"/>
      <c r="BD503" s="7"/>
      <c r="BE503" s="7"/>
      <c r="BF503" s="7"/>
      <c r="BG503" s="72"/>
    </row>
    <row r="504" spans="1:59" ht="24.75" customHeight="1">
      <c r="A504" s="117"/>
      <c r="B504" s="7"/>
      <c r="C504" s="7"/>
      <c r="D504" s="7"/>
      <c r="E504" s="66"/>
      <c r="F504" s="7"/>
      <c r="G504" s="7"/>
      <c r="H504" s="7"/>
      <c r="I504" s="7"/>
      <c r="J504" s="7"/>
      <c r="K504" s="47"/>
      <c r="L504" s="7"/>
      <c r="M504" s="7"/>
      <c r="N504" s="10"/>
      <c r="O504" s="98"/>
      <c r="P504" s="67"/>
      <c r="Q504" s="7"/>
      <c r="R504" s="7"/>
      <c r="S504" s="7"/>
      <c r="T504" s="7"/>
      <c r="U504" s="7"/>
      <c r="V504" s="7"/>
      <c r="W504" s="7"/>
      <c r="X504" s="7"/>
      <c r="Y504" s="7"/>
      <c r="Z504" s="7"/>
      <c r="AA504" s="7"/>
      <c r="AB504" s="118"/>
      <c r="AC504" s="118"/>
      <c r="AD504" s="7"/>
      <c r="AE504" s="7"/>
      <c r="AF504" s="7"/>
      <c r="AG504" s="7"/>
      <c r="AH504" s="7"/>
      <c r="AI504" s="7"/>
      <c r="AJ504" s="7"/>
      <c r="AK504" s="7"/>
      <c r="AL504" s="7"/>
      <c r="AM504" s="7"/>
      <c r="AN504" s="7"/>
      <c r="AO504" s="7"/>
      <c r="AP504" s="7"/>
      <c r="AQ504" s="7"/>
      <c r="AR504" s="7"/>
      <c r="AS504" s="7"/>
      <c r="AT504" s="7"/>
      <c r="AU504" s="7"/>
      <c r="AV504" s="69"/>
      <c r="AW504" s="7"/>
      <c r="AX504" s="7"/>
      <c r="AY504" s="7"/>
      <c r="AZ504" s="7"/>
      <c r="BA504" s="7"/>
      <c r="BB504" s="7"/>
      <c r="BC504" s="7"/>
      <c r="BD504" s="7"/>
      <c r="BE504" s="7"/>
      <c r="BF504" s="7"/>
      <c r="BG504" s="72"/>
    </row>
    <row r="505" spans="1:59" ht="24.75" customHeight="1">
      <c r="A505" s="117"/>
      <c r="B505" s="7"/>
      <c r="C505" s="7"/>
      <c r="D505" s="7"/>
      <c r="E505" s="66"/>
      <c r="F505" s="7"/>
      <c r="G505" s="7"/>
      <c r="H505" s="7"/>
      <c r="I505" s="7"/>
      <c r="J505" s="7"/>
      <c r="K505" s="47"/>
      <c r="L505" s="7"/>
      <c r="M505" s="7"/>
      <c r="N505" s="10"/>
      <c r="O505" s="98"/>
      <c r="P505" s="67"/>
      <c r="Q505" s="7"/>
      <c r="R505" s="7"/>
      <c r="S505" s="7"/>
      <c r="T505" s="7"/>
      <c r="U505" s="7"/>
      <c r="V505" s="7"/>
      <c r="W505" s="7"/>
      <c r="X505" s="7"/>
      <c r="Y505" s="7"/>
      <c r="Z505" s="7"/>
      <c r="AA505" s="7"/>
      <c r="AB505" s="118"/>
      <c r="AC505" s="118"/>
      <c r="AD505" s="7"/>
      <c r="AE505" s="7"/>
      <c r="AF505" s="7"/>
      <c r="AG505" s="7"/>
      <c r="AH505" s="7"/>
      <c r="AI505" s="7"/>
      <c r="AJ505" s="7"/>
      <c r="AK505" s="7"/>
      <c r="AL505" s="7"/>
      <c r="AM505" s="7"/>
      <c r="AN505" s="7"/>
      <c r="AO505" s="7"/>
      <c r="AP505" s="7"/>
      <c r="AQ505" s="7"/>
      <c r="AR505" s="7"/>
      <c r="AS505" s="7"/>
      <c r="AT505" s="7"/>
      <c r="AU505" s="7"/>
      <c r="AV505" s="69"/>
      <c r="AW505" s="7"/>
      <c r="AX505" s="7"/>
      <c r="AY505" s="7"/>
      <c r="AZ505" s="7"/>
      <c r="BA505" s="7"/>
      <c r="BB505" s="7"/>
      <c r="BC505" s="7"/>
      <c r="BD505" s="7"/>
      <c r="BE505" s="7"/>
      <c r="BF505" s="7"/>
      <c r="BG505" s="72"/>
    </row>
    <row r="506" spans="1:59" ht="24.75" customHeight="1">
      <c r="A506" s="117"/>
      <c r="B506" s="7"/>
      <c r="C506" s="7"/>
      <c r="D506" s="7"/>
      <c r="E506" s="66"/>
      <c r="F506" s="7"/>
      <c r="G506" s="7"/>
      <c r="H506" s="7"/>
      <c r="I506" s="7"/>
      <c r="J506" s="7"/>
      <c r="K506" s="47"/>
      <c r="L506" s="7"/>
      <c r="M506" s="7"/>
      <c r="N506" s="10"/>
      <c r="O506" s="98"/>
      <c r="P506" s="67"/>
      <c r="Q506" s="7"/>
      <c r="R506" s="7"/>
      <c r="S506" s="7"/>
      <c r="T506" s="7"/>
      <c r="U506" s="7"/>
      <c r="V506" s="7"/>
      <c r="W506" s="7"/>
      <c r="X506" s="7"/>
      <c r="Y506" s="7"/>
      <c r="Z506" s="7"/>
      <c r="AA506" s="7"/>
      <c r="AB506" s="118"/>
      <c r="AC506" s="118"/>
      <c r="AD506" s="7"/>
      <c r="AE506" s="7"/>
      <c r="AF506" s="7"/>
      <c r="AG506" s="7"/>
      <c r="AH506" s="7"/>
      <c r="AI506" s="7"/>
      <c r="AJ506" s="7"/>
      <c r="AK506" s="7"/>
      <c r="AL506" s="7"/>
      <c r="AM506" s="7"/>
      <c r="AN506" s="7"/>
      <c r="AO506" s="7"/>
      <c r="AP506" s="7"/>
      <c r="AQ506" s="7"/>
      <c r="AR506" s="7"/>
      <c r="AS506" s="7"/>
      <c r="AT506" s="7"/>
      <c r="AU506" s="7"/>
      <c r="AV506" s="69"/>
      <c r="AW506" s="7"/>
      <c r="AX506" s="7"/>
      <c r="AY506" s="7"/>
      <c r="AZ506" s="7"/>
      <c r="BA506" s="7"/>
      <c r="BB506" s="7"/>
      <c r="BC506" s="7"/>
      <c r="BD506" s="7"/>
      <c r="BE506" s="7"/>
      <c r="BF506" s="7"/>
      <c r="BG506" s="72"/>
    </row>
    <row r="507" spans="1:59" ht="24.75" customHeight="1">
      <c r="A507" s="117"/>
      <c r="B507" s="7"/>
      <c r="C507" s="7"/>
      <c r="D507" s="7"/>
      <c r="E507" s="66"/>
      <c r="F507" s="7"/>
      <c r="G507" s="7"/>
      <c r="H507" s="7"/>
      <c r="I507" s="7"/>
      <c r="J507" s="7"/>
      <c r="K507" s="47"/>
      <c r="L507" s="7"/>
      <c r="M507" s="7"/>
      <c r="N507" s="10"/>
      <c r="O507" s="98"/>
      <c r="P507" s="67"/>
      <c r="Q507" s="7"/>
      <c r="R507" s="7"/>
      <c r="S507" s="7"/>
      <c r="T507" s="7"/>
      <c r="U507" s="7"/>
      <c r="V507" s="7"/>
      <c r="W507" s="7"/>
      <c r="X507" s="7"/>
      <c r="Y507" s="7"/>
      <c r="Z507" s="7"/>
      <c r="AA507" s="7"/>
      <c r="AB507" s="118"/>
      <c r="AC507" s="118"/>
      <c r="AD507" s="7"/>
      <c r="AE507" s="7"/>
      <c r="AF507" s="7"/>
      <c r="AG507" s="7"/>
      <c r="AH507" s="7"/>
      <c r="AI507" s="7"/>
      <c r="AJ507" s="7"/>
      <c r="AK507" s="7"/>
      <c r="AL507" s="7"/>
      <c r="AM507" s="7"/>
      <c r="AN507" s="7"/>
      <c r="AO507" s="7"/>
      <c r="AP507" s="7"/>
      <c r="AQ507" s="7"/>
      <c r="AR507" s="7"/>
      <c r="AS507" s="7"/>
      <c r="AT507" s="7"/>
      <c r="AU507" s="7"/>
      <c r="AV507" s="69"/>
      <c r="AW507" s="7"/>
      <c r="AX507" s="7"/>
      <c r="AY507" s="7"/>
      <c r="AZ507" s="7"/>
      <c r="BA507" s="7"/>
      <c r="BB507" s="7"/>
      <c r="BC507" s="7"/>
      <c r="BD507" s="7"/>
      <c r="BE507" s="7"/>
      <c r="BF507" s="7"/>
      <c r="BG507" s="72"/>
    </row>
    <row r="508" spans="1:59" ht="24.75" customHeight="1">
      <c r="A508" s="117"/>
      <c r="B508" s="7"/>
      <c r="C508" s="7"/>
      <c r="D508" s="7"/>
      <c r="E508" s="66"/>
      <c r="F508" s="7"/>
      <c r="G508" s="7"/>
      <c r="H508" s="7"/>
      <c r="I508" s="7"/>
      <c r="J508" s="7"/>
      <c r="K508" s="47"/>
      <c r="L508" s="7"/>
      <c r="M508" s="7"/>
      <c r="N508" s="10"/>
      <c r="O508" s="98"/>
      <c r="P508" s="67"/>
      <c r="Q508" s="7"/>
      <c r="R508" s="7"/>
      <c r="S508" s="7"/>
      <c r="T508" s="7"/>
      <c r="U508" s="7"/>
      <c r="V508" s="7"/>
      <c r="W508" s="7"/>
      <c r="X508" s="7"/>
      <c r="Y508" s="7"/>
      <c r="Z508" s="7"/>
      <c r="AA508" s="7"/>
      <c r="AB508" s="118"/>
      <c r="AC508" s="118"/>
      <c r="AD508" s="7"/>
      <c r="AE508" s="7"/>
      <c r="AF508" s="7"/>
      <c r="AG508" s="7"/>
      <c r="AH508" s="7"/>
      <c r="AI508" s="7"/>
      <c r="AJ508" s="7"/>
      <c r="AK508" s="7"/>
      <c r="AL508" s="7"/>
      <c r="AM508" s="7"/>
      <c r="AN508" s="7"/>
      <c r="AO508" s="7"/>
      <c r="AP508" s="7"/>
      <c r="AQ508" s="7"/>
      <c r="AR508" s="7"/>
      <c r="AS508" s="7"/>
      <c r="AT508" s="7"/>
      <c r="AU508" s="7"/>
      <c r="AV508" s="69"/>
      <c r="AW508" s="7"/>
      <c r="AX508" s="7"/>
      <c r="AY508" s="7"/>
      <c r="AZ508" s="7"/>
      <c r="BA508" s="7"/>
      <c r="BB508" s="7"/>
      <c r="BC508" s="7"/>
      <c r="BD508" s="7"/>
      <c r="BE508" s="7"/>
      <c r="BF508" s="7"/>
      <c r="BG508" s="72"/>
    </row>
    <row r="509" spans="1:59" ht="24.75" customHeight="1">
      <c r="A509" s="117"/>
      <c r="B509" s="7"/>
      <c r="C509" s="7"/>
      <c r="D509" s="7"/>
      <c r="E509" s="66"/>
      <c r="F509" s="7"/>
      <c r="G509" s="7"/>
      <c r="H509" s="7"/>
      <c r="I509" s="7"/>
      <c r="J509" s="7"/>
      <c r="K509" s="47"/>
      <c r="L509" s="7"/>
      <c r="M509" s="7"/>
      <c r="N509" s="10"/>
      <c r="O509" s="98"/>
      <c r="P509" s="67"/>
      <c r="Q509" s="7"/>
      <c r="R509" s="7"/>
      <c r="S509" s="7"/>
      <c r="T509" s="7"/>
      <c r="U509" s="7"/>
      <c r="V509" s="7"/>
      <c r="W509" s="7"/>
      <c r="X509" s="7"/>
      <c r="Y509" s="7"/>
      <c r="Z509" s="7"/>
      <c r="AA509" s="7"/>
      <c r="AB509" s="118"/>
      <c r="AC509" s="118"/>
      <c r="AD509" s="7"/>
      <c r="AE509" s="7"/>
      <c r="AF509" s="7"/>
      <c r="AG509" s="7"/>
      <c r="AH509" s="7"/>
      <c r="AI509" s="7"/>
      <c r="AJ509" s="7"/>
      <c r="AK509" s="7"/>
      <c r="AL509" s="7"/>
      <c r="AM509" s="7"/>
      <c r="AN509" s="7"/>
      <c r="AO509" s="7"/>
      <c r="AP509" s="7"/>
      <c r="AQ509" s="7"/>
      <c r="AR509" s="7"/>
      <c r="AS509" s="7"/>
      <c r="AT509" s="7"/>
      <c r="AU509" s="7"/>
      <c r="AV509" s="69"/>
      <c r="AW509" s="7"/>
      <c r="AX509" s="7"/>
      <c r="AY509" s="7"/>
      <c r="AZ509" s="7"/>
      <c r="BA509" s="7"/>
      <c r="BB509" s="7"/>
      <c r="BC509" s="7"/>
      <c r="BD509" s="7"/>
      <c r="BE509" s="7"/>
      <c r="BF509" s="7"/>
      <c r="BG509" s="72"/>
    </row>
    <row r="510" spans="1:59" ht="24.75" customHeight="1">
      <c r="A510" s="117"/>
      <c r="B510" s="7"/>
      <c r="C510" s="7"/>
      <c r="D510" s="7"/>
      <c r="E510" s="66"/>
      <c r="F510" s="7"/>
      <c r="G510" s="7"/>
      <c r="H510" s="7"/>
      <c r="I510" s="7"/>
      <c r="J510" s="7"/>
      <c r="K510" s="47"/>
      <c r="L510" s="7"/>
      <c r="M510" s="7"/>
      <c r="N510" s="10"/>
      <c r="O510" s="98"/>
      <c r="P510" s="67"/>
      <c r="Q510" s="7"/>
      <c r="R510" s="7"/>
      <c r="S510" s="7"/>
      <c r="T510" s="7"/>
      <c r="U510" s="7"/>
      <c r="V510" s="7"/>
      <c r="W510" s="7"/>
      <c r="X510" s="7"/>
      <c r="Y510" s="7"/>
      <c r="Z510" s="7"/>
      <c r="AA510" s="7"/>
      <c r="AB510" s="118"/>
      <c r="AC510" s="118"/>
      <c r="AD510" s="7"/>
      <c r="AE510" s="7"/>
      <c r="AF510" s="7"/>
      <c r="AG510" s="7"/>
      <c r="AH510" s="7"/>
      <c r="AI510" s="7"/>
      <c r="AJ510" s="7"/>
      <c r="AK510" s="7"/>
      <c r="AL510" s="7"/>
      <c r="AM510" s="7"/>
      <c r="AN510" s="7"/>
      <c r="AO510" s="7"/>
      <c r="AP510" s="7"/>
      <c r="AQ510" s="7"/>
      <c r="AR510" s="7"/>
      <c r="AS510" s="7"/>
      <c r="AT510" s="7"/>
      <c r="AU510" s="7"/>
      <c r="AV510" s="69"/>
      <c r="AW510" s="7"/>
      <c r="AX510" s="7"/>
      <c r="AY510" s="7"/>
      <c r="AZ510" s="7"/>
      <c r="BA510" s="7"/>
      <c r="BB510" s="7"/>
      <c r="BC510" s="7"/>
      <c r="BD510" s="7"/>
      <c r="BE510" s="7"/>
      <c r="BF510" s="7"/>
      <c r="BG510" s="72"/>
    </row>
    <row r="511" spans="1:59" ht="24.75" customHeight="1">
      <c r="A511" s="117"/>
      <c r="B511" s="7"/>
      <c r="C511" s="7"/>
      <c r="D511" s="7"/>
      <c r="E511" s="66"/>
      <c r="F511" s="7"/>
      <c r="G511" s="7"/>
      <c r="H511" s="7"/>
      <c r="I511" s="7"/>
      <c r="J511" s="7"/>
      <c r="K511" s="47"/>
      <c r="L511" s="7"/>
      <c r="M511" s="7"/>
      <c r="N511" s="10"/>
      <c r="O511" s="98"/>
      <c r="P511" s="67"/>
      <c r="Q511" s="7"/>
      <c r="R511" s="7"/>
      <c r="S511" s="7"/>
      <c r="T511" s="7"/>
      <c r="U511" s="7"/>
      <c r="V511" s="7"/>
      <c r="W511" s="7"/>
      <c r="X511" s="7"/>
      <c r="Y511" s="7"/>
      <c r="Z511" s="7"/>
      <c r="AA511" s="7"/>
      <c r="AB511" s="118"/>
      <c r="AC511" s="118"/>
      <c r="AD511" s="7"/>
      <c r="AE511" s="7"/>
      <c r="AF511" s="7"/>
      <c r="AG511" s="7"/>
      <c r="AH511" s="7"/>
      <c r="AI511" s="7"/>
      <c r="AJ511" s="7"/>
      <c r="AK511" s="7"/>
      <c r="AL511" s="7"/>
      <c r="AM511" s="7"/>
      <c r="AN511" s="7"/>
      <c r="AO511" s="7"/>
      <c r="AP511" s="7"/>
      <c r="AQ511" s="7"/>
      <c r="AR511" s="7"/>
      <c r="AS511" s="7"/>
      <c r="AT511" s="7"/>
      <c r="AU511" s="7"/>
      <c r="AV511" s="69"/>
      <c r="AW511" s="7"/>
      <c r="AX511" s="7"/>
      <c r="AY511" s="7"/>
      <c r="AZ511" s="7"/>
      <c r="BA511" s="7"/>
      <c r="BB511" s="7"/>
      <c r="BC511" s="7"/>
      <c r="BD511" s="7"/>
      <c r="BE511" s="7"/>
      <c r="BF511" s="7"/>
      <c r="BG511" s="72"/>
    </row>
    <row r="512" spans="1:59" ht="24.75" customHeight="1">
      <c r="A512" s="117"/>
      <c r="B512" s="7"/>
      <c r="C512" s="7"/>
      <c r="D512" s="7"/>
      <c r="E512" s="66"/>
      <c r="F512" s="7"/>
      <c r="G512" s="7"/>
      <c r="H512" s="7"/>
      <c r="I512" s="7"/>
      <c r="J512" s="7"/>
      <c r="K512" s="47"/>
      <c r="L512" s="7"/>
      <c r="M512" s="7"/>
      <c r="N512" s="10"/>
      <c r="O512" s="98"/>
      <c r="P512" s="67"/>
      <c r="Q512" s="7"/>
      <c r="R512" s="7"/>
      <c r="S512" s="7"/>
      <c r="T512" s="7"/>
      <c r="U512" s="7"/>
      <c r="V512" s="7"/>
      <c r="W512" s="7"/>
      <c r="X512" s="7"/>
      <c r="Y512" s="7"/>
      <c r="Z512" s="7"/>
      <c r="AA512" s="7"/>
      <c r="AB512" s="118"/>
      <c r="AC512" s="118"/>
      <c r="AD512" s="7"/>
      <c r="AE512" s="7"/>
      <c r="AF512" s="7"/>
      <c r="AG512" s="7"/>
      <c r="AH512" s="7"/>
      <c r="AI512" s="7"/>
      <c r="AJ512" s="7"/>
      <c r="AK512" s="7"/>
      <c r="AL512" s="7"/>
      <c r="AM512" s="7"/>
      <c r="AN512" s="7"/>
      <c r="AO512" s="7"/>
      <c r="AP512" s="7"/>
      <c r="AQ512" s="7"/>
      <c r="AR512" s="7"/>
      <c r="AS512" s="7"/>
      <c r="AT512" s="7"/>
      <c r="AU512" s="7"/>
      <c r="AV512" s="69"/>
      <c r="AW512" s="7"/>
      <c r="AX512" s="7"/>
      <c r="AY512" s="7"/>
      <c r="AZ512" s="7"/>
      <c r="BA512" s="7"/>
      <c r="BB512" s="7"/>
      <c r="BC512" s="7"/>
      <c r="BD512" s="7"/>
      <c r="BE512" s="7"/>
      <c r="BF512" s="7"/>
      <c r="BG512" s="72"/>
    </row>
    <row r="513" spans="1:59" ht="24.75" customHeight="1">
      <c r="A513" s="117"/>
      <c r="B513" s="7"/>
      <c r="C513" s="7"/>
      <c r="D513" s="7"/>
      <c r="E513" s="66"/>
      <c r="F513" s="7"/>
      <c r="G513" s="7"/>
      <c r="H513" s="7"/>
      <c r="I513" s="7"/>
      <c r="J513" s="7"/>
      <c r="K513" s="47"/>
      <c r="L513" s="7"/>
      <c r="M513" s="7"/>
      <c r="N513" s="10"/>
      <c r="O513" s="98"/>
      <c r="P513" s="67"/>
      <c r="Q513" s="7"/>
      <c r="R513" s="7"/>
      <c r="S513" s="7"/>
      <c r="T513" s="7"/>
      <c r="U513" s="7"/>
      <c r="V513" s="7"/>
      <c r="W513" s="7"/>
      <c r="X513" s="7"/>
      <c r="Y513" s="7"/>
      <c r="Z513" s="7"/>
      <c r="AA513" s="7"/>
      <c r="AB513" s="118"/>
      <c r="AC513" s="118"/>
      <c r="AD513" s="7"/>
      <c r="AE513" s="7"/>
      <c r="AF513" s="7"/>
      <c r="AG513" s="7"/>
      <c r="AH513" s="7"/>
      <c r="AI513" s="7"/>
      <c r="AJ513" s="7"/>
      <c r="AK513" s="7"/>
      <c r="AL513" s="7"/>
      <c r="AM513" s="7"/>
      <c r="AN513" s="7"/>
      <c r="AO513" s="7"/>
      <c r="AP513" s="7"/>
      <c r="AQ513" s="7"/>
      <c r="AR513" s="7"/>
      <c r="AS513" s="7"/>
      <c r="AT513" s="7"/>
      <c r="AU513" s="7"/>
      <c r="AV513" s="69"/>
      <c r="AW513" s="7"/>
      <c r="AX513" s="7"/>
      <c r="AY513" s="7"/>
      <c r="AZ513" s="7"/>
      <c r="BA513" s="7"/>
      <c r="BB513" s="7"/>
      <c r="BC513" s="7"/>
      <c r="BD513" s="7"/>
      <c r="BE513" s="7"/>
      <c r="BF513" s="7"/>
      <c r="BG513" s="72"/>
    </row>
    <row r="514" spans="1:59" ht="24.75" customHeight="1">
      <c r="A514" s="117"/>
      <c r="B514" s="7"/>
      <c r="C514" s="7"/>
      <c r="D514" s="7"/>
      <c r="E514" s="66"/>
      <c r="F514" s="7"/>
      <c r="G514" s="7"/>
      <c r="H514" s="7"/>
      <c r="I514" s="7"/>
      <c r="J514" s="7"/>
      <c r="K514" s="47"/>
      <c r="L514" s="7"/>
      <c r="M514" s="7"/>
      <c r="N514" s="10"/>
      <c r="O514" s="98"/>
      <c r="P514" s="67"/>
      <c r="Q514" s="7"/>
      <c r="R514" s="7"/>
      <c r="S514" s="7"/>
      <c r="T514" s="7"/>
      <c r="U514" s="7"/>
      <c r="V514" s="7"/>
      <c r="W514" s="7"/>
      <c r="X514" s="7"/>
      <c r="Y514" s="7"/>
      <c r="Z514" s="7"/>
      <c r="AA514" s="7"/>
      <c r="AB514" s="118"/>
      <c r="AC514" s="118"/>
      <c r="AD514" s="7"/>
      <c r="AE514" s="7"/>
      <c r="AF514" s="7"/>
      <c r="AG514" s="7"/>
      <c r="AH514" s="7"/>
      <c r="AI514" s="7"/>
      <c r="AJ514" s="7"/>
      <c r="AK514" s="7"/>
      <c r="AL514" s="7"/>
      <c r="AM514" s="7"/>
      <c r="AN514" s="7"/>
      <c r="AO514" s="7"/>
      <c r="AP514" s="7"/>
      <c r="AQ514" s="7"/>
      <c r="AR514" s="7"/>
      <c r="AS514" s="7"/>
      <c r="AT514" s="7"/>
      <c r="AU514" s="7"/>
      <c r="AV514" s="69"/>
      <c r="AW514" s="7"/>
      <c r="AX514" s="7"/>
      <c r="AY514" s="7"/>
      <c r="AZ514" s="7"/>
      <c r="BA514" s="7"/>
      <c r="BB514" s="7"/>
      <c r="BC514" s="7"/>
      <c r="BD514" s="7"/>
      <c r="BE514" s="7"/>
      <c r="BF514" s="7"/>
      <c r="BG514" s="72"/>
    </row>
    <row r="515" spans="1:59" ht="24.75" customHeight="1">
      <c r="A515" s="117"/>
      <c r="B515" s="7"/>
      <c r="C515" s="7"/>
      <c r="D515" s="7"/>
      <c r="E515" s="66"/>
      <c r="F515" s="7"/>
      <c r="G515" s="7"/>
      <c r="H515" s="7"/>
      <c r="I515" s="7"/>
      <c r="J515" s="7"/>
      <c r="K515" s="47"/>
      <c r="L515" s="7"/>
      <c r="M515" s="7"/>
      <c r="N515" s="10"/>
      <c r="O515" s="98"/>
      <c r="P515" s="67"/>
      <c r="Q515" s="7"/>
      <c r="R515" s="7"/>
      <c r="S515" s="7"/>
      <c r="T515" s="7"/>
      <c r="U515" s="7"/>
      <c r="V515" s="7"/>
      <c r="W515" s="7"/>
      <c r="X515" s="7"/>
      <c r="Y515" s="7"/>
      <c r="Z515" s="7"/>
      <c r="AA515" s="7"/>
      <c r="AB515" s="118"/>
      <c r="AC515" s="118"/>
      <c r="AD515" s="7"/>
      <c r="AE515" s="7"/>
      <c r="AF515" s="7"/>
      <c r="AG515" s="7"/>
      <c r="AH515" s="7"/>
      <c r="AI515" s="7"/>
      <c r="AJ515" s="7"/>
      <c r="AK515" s="7"/>
      <c r="AL515" s="7"/>
      <c r="AM515" s="7"/>
      <c r="AN515" s="7"/>
      <c r="AO515" s="7"/>
      <c r="AP515" s="7"/>
      <c r="AQ515" s="7"/>
      <c r="AR515" s="7"/>
      <c r="AS515" s="7"/>
      <c r="AT515" s="7"/>
      <c r="AU515" s="7"/>
      <c r="AV515" s="69"/>
      <c r="AW515" s="7"/>
      <c r="AX515" s="7"/>
      <c r="AY515" s="7"/>
      <c r="AZ515" s="7"/>
      <c r="BA515" s="7"/>
      <c r="BB515" s="7"/>
      <c r="BC515" s="7"/>
      <c r="BD515" s="7"/>
      <c r="BE515" s="7"/>
      <c r="BF515" s="7"/>
      <c r="BG515" s="72"/>
    </row>
    <row r="516" spans="1:59" ht="24.75" customHeight="1">
      <c r="A516" s="117"/>
      <c r="B516" s="7"/>
      <c r="C516" s="7"/>
      <c r="D516" s="7"/>
      <c r="E516" s="66"/>
      <c r="F516" s="7"/>
      <c r="G516" s="7"/>
      <c r="H516" s="7"/>
      <c r="I516" s="7"/>
      <c r="J516" s="7"/>
      <c r="K516" s="47"/>
      <c r="L516" s="7"/>
      <c r="M516" s="7"/>
      <c r="N516" s="10"/>
      <c r="O516" s="98"/>
      <c r="P516" s="67"/>
      <c r="Q516" s="7"/>
      <c r="R516" s="7"/>
      <c r="S516" s="7"/>
      <c r="T516" s="7"/>
      <c r="U516" s="7"/>
      <c r="V516" s="7"/>
      <c r="W516" s="7"/>
      <c r="X516" s="7"/>
      <c r="Y516" s="7"/>
      <c r="Z516" s="7"/>
      <c r="AA516" s="7"/>
      <c r="AB516" s="118"/>
      <c r="AC516" s="118"/>
      <c r="AD516" s="7"/>
      <c r="AE516" s="7"/>
      <c r="AF516" s="7"/>
      <c r="AG516" s="7"/>
      <c r="AH516" s="7"/>
      <c r="AI516" s="7"/>
      <c r="AJ516" s="7"/>
      <c r="AK516" s="7"/>
      <c r="AL516" s="7"/>
      <c r="AM516" s="7"/>
      <c r="AN516" s="7"/>
      <c r="AO516" s="7"/>
      <c r="AP516" s="7"/>
      <c r="AQ516" s="7"/>
      <c r="AR516" s="7"/>
      <c r="AS516" s="7"/>
      <c r="AT516" s="7"/>
      <c r="AU516" s="7"/>
      <c r="AV516" s="69"/>
      <c r="AW516" s="7"/>
      <c r="AX516" s="7"/>
      <c r="AY516" s="7"/>
      <c r="AZ516" s="7"/>
      <c r="BA516" s="7"/>
      <c r="BB516" s="7"/>
      <c r="BC516" s="7"/>
      <c r="BD516" s="7"/>
      <c r="BE516" s="7"/>
      <c r="BF516" s="7"/>
      <c r="BG516" s="72"/>
    </row>
    <row r="517" spans="1:59" ht="24.75" customHeight="1">
      <c r="A517" s="117"/>
      <c r="B517" s="7"/>
      <c r="C517" s="7"/>
      <c r="D517" s="7"/>
      <c r="E517" s="66"/>
      <c r="F517" s="7"/>
      <c r="G517" s="7"/>
      <c r="H517" s="7"/>
      <c r="I517" s="7"/>
      <c r="J517" s="7"/>
      <c r="K517" s="47"/>
      <c r="L517" s="7"/>
      <c r="M517" s="7"/>
      <c r="N517" s="10"/>
      <c r="O517" s="98"/>
      <c r="P517" s="67"/>
      <c r="Q517" s="7"/>
      <c r="R517" s="7"/>
      <c r="S517" s="7"/>
      <c r="T517" s="7"/>
      <c r="U517" s="7"/>
      <c r="V517" s="7"/>
      <c r="W517" s="7"/>
      <c r="X517" s="7"/>
      <c r="Y517" s="7"/>
      <c r="Z517" s="7"/>
      <c r="AA517" s="7"/>
      <c r="AB517" s="118"/>
      <c r="AC517" s="118"/>
      <c r="AD517" s="7"/>
      <c r="AE517" s="7"/>
      <c r="AF517" s="7"/>
      <c r="AG517" s="7"/>
      <c r="AH517" s="7"/>
      <c r="AI517" s="7"/>
      <c r="AJ517" s="7"/>
      <c r="AK517" s="7"/>
      <c r="AL517" s="7"/>
      <c r="AM517" s="7"/>
      <c r="AN517" s="7"/>
      <c r="AO517" s="7"/>
      <c r="AP517" s="7"/>
      <c r="AQ517" s="7"/>
      <c r="AR517" s="7"/>
      <c r="AS517" s="7"/>
      <c r="AT517" s="7"/>
      <c r="AU517" s="7"/>
      <c r="AV517" s="69"/>
      <c r="AW517" s="7"/>
      <c r="AX517" s="7"/>
      <c r="AY517" s="7"/>
      <c r="AZ517" s="7"/>
      <c r="BA517" s="7"/>
      <c r="BB517" s="7"/>
      <c r="BC517" s="7"/>
      <c r="BD517" s="7"/>
      <c r="BE517" s="7"/>
      <c r="BF517" s="7"/>
      <c r="BG517" s="72"/>
    </row>
    <row r="518" spans="1:59" ht="24.75" customHeight="1">
      <c r="A518" s="117"/>
      <c r="B518" s="7"/>
      <c r="C518" s="7"/>
      <c r="D518" s="7"/>
      <c r="E518" s="66"/>
      <c r="F518" s="7"/>
      <c r="G518" s="7"/>
      <c r="H518" s="7"/>
      <c r="I518" s="7"/>
      <c r="J518" s="7"/>
      <c r="K518" s="47"/>
      <c r="L518" s="7"/>
      <c r="M518" s="7"/>
      <c r="N518" s="10"/>
      <c r="O518" s="98"/>
      <c r="P518" s="67"/>
      <c r="Q518" s="7"/>
      <c r="R518" s="7"/>
      <c r="S518" s="7"/>
      <c r="T518" s="7"/>
      <c r="U518" s="7"/>
      <c r="V518" s="7"/>
      <c r="W518" s="7"/>
      <c r="X518" s="7"/>
      <c r="Y518" s="7"/>
      <c r="Z518" s="7"/>
      <c r="AA518" s="7"/>
      <c r="AB518" s="118"/>
      <c r="AC518" s="118"/>
      <c r="AD518" s="7"/>
      <c r="AE518" s="7"/>
      <c r="AF518" s="7"/>
      <c r="AG518" s="7"/>
      <c r="AH518" s="7"/>
      <c r="AI518" s="7"/>
      <c r="AJ518" s="7"/>
      <c r="AK518" s="7"/>
      <c r="AL518" s="7"/>
      <c r="AM518" s="7"/>
      <c r="AN518" s="7"/>
      <c r="AO518" s="7"/>
      <c r="AP518" s="7"/>
      <c r="AQ518" s="7"/>
      <c r="AR518" s="7"/>
      <c r="AS518" s="7"/>
      <c r="AT518" s="7"/>
      <c r="AU518" s="7"/>
      <c r="AV518" s="69"/>
      <c r="AW518" s="7"/>
      <c r="AX518" s="7"/>
      <c r="AY518" s="7"/>
      <c r="AZ518" s="7"/>
      <c r="BA518" s="7"/>
      <c r="BB518" s="7"/>
      <c r="BC518" s="7"/>
      <c r="BD518" s="7"/>
      <c r="BE518" s="7"/>
      <c r="BF518" s="7"/>
      <c r="BG518" s="72"/>
    </row>
    <row r="519" spans="1:59" ht="24.75" customHeight="1">
      <c r="A519" s="117"/>
      <c r="B519" s="7"/>
      <c r="C519" s="7"/>
      <c r="D519" s="7"/>
      <c r="E519" s="66"/>
      <c r="F519" s="7"/>
      <c r="G519" s="7"/>
      <c r="H519" s="7"/>
      <c r="I519" s="7"/>
      <c r="J519" s="7"/>
      <c r="K519" s="47"/>
      <c r="L519" s="7"/>
      <c r="M519" s="7"/>
      <c r="N519" s="10"/>
      <c r="O519" s="98"/>
      <c r="P519" s="67"/>
      <c r="Q519" s="7"/>
      <c r="R519" s="7"/>
      <c r="S519" s="7"/>
      <c r="T519" s="7"/>
      <c r="U519" s="7"/>
      <c r="V519" s="7"/>
      <c r="W519" s="7"/>
      <c r="X519" s="7"/>
      <c r="Y519" s="7"/>
      <c r="Z519" s="7"/>
      <c r="AA519" s="7"/>
      <c r="AB519" s="118"/>
      <c r="AC519" s="118"/>
      <c r="AD519" s="7"/>
      <c r="AE519" s="7"/>
      <c r="AF519" s="7"/>
      <c r="AG519" s="7"/>
      <c r="AH519" s="7"/>
      <c r="AI519" s="7"/>
      <c r="AJ519" s="7"/>
      <c r="AK519" s="7"/>
      <c r="AL519" s="7"/>
      <c r="AM519" s="7"/>
      <c r="AN519" s="7"/>
      <c r="AO519" s="7"/>
      <c r="AP519" s="7"/>
      <c r="AQ519" s="7"/>
      <c r="AR519" s="7"/>
      <c r="AS519" s="7"/>
      <c r="AT519" s="7"/>
      <c r="AU519" s="7"/>
      <c r="AV519" s="69"/>
      <c r="AW519" s="7"/>
      <c r="AX519" s="7"/>
      <c r="AY519" s="7"/>
      <c r="AZ519" s="7"/>
      <c r="BA519" s="7"/>
      <c r="BB519" s="7"/>
      <c r="BC519" s="7"/>
      <c r="BD519" s="7"/>
      <c r="BE519" s="7"/>
      <c r="BF519" s="7"/>
      <c r="BG519" s="72"/>
    </row>
    <row r="520" spans="1:59" ht="24.75" customHeight="1">
      <c r="A520" s="117"/>
      <c r="B520" s="7"/>
      <c r="C520" s="7"/>
      <c r="D520" s="7"/>
      <c r="E520" s="66"/>
      <c r="F520" s="7"/>
      <c r="G520" s="7"/>
      <c r="H520" s="7"/>
      <c r="I520" s="7"/>
      <c r="J520" s="7"/>
      <c r="K520" s="47"/>
      <c r="L520" s="7"/>
      <c r="M520" s="7"/>
      <c r="N520" s="10"/>
      <c r="O520" s="98"/>
      <c r="P520" s="67"/>
      <c r="Q520" s="7"/>
      <c r="R520" s="7"/>
      <c r="S520" s="7"/>
      <c r="T520" s="7"/>
      <c r="U520" s="7"/>
      <c r="V520" s="7"/>
      <c r="W520" s="7"/>
      <c r="X520" s="7"/>
      <c r="Y520" s="7"/>
      <c r="Z520" s="7"/>
      <c r="AA520" s="7"/>
      <c r="AB520" s="118"/>
      <c r="AC520" s="118"/>
      <c r="AD520" s="7"/>
      <c r="AE520" s="7"/>
      <c r="AF520" s="7"/>
      <c r="AG520" s="7"/>
      <c r="AH520" s="7"/>
      <c r="AI520" s="7"/>
      <c r="AJ520" s="7"/>
      <c r="AK520" s="7"/>
      <c r="AL520" s="7"/>
      <c r="AM520" s="7"/>
      <c r="AN520" s="7"/>
      <c r="AO520" s="7"/>
      <c r="AP520" s="7"/>
      <c r="AQ520" s="7"/>
      <c r="AR520" s="7"/>
      <c r="AS520" s="7"/>
      <c r="AT520" s="7"/>
      <c r="AU520" s="7"/>
      <c r="AV520" s="69"/>
      <c r="AW520" s="7"/>
      <c r="AX520" s="7"/>
      <c r="AY520" s="7"/>
      <c r="AZ520" s="7"/>
      <c r="BA520" s="7"/>
      <c r="BB520" s="7"/>
      <c r="BC520" s="7"/>
      <c r="BD520" s="7"/>
      <c r="BE520" s="7"/>
      <c r="BF520" s="7"/>
      <c r="BG520" s="72"/>
    </row>
    <row r="521" spans="1:59" ht="24.75" customHeight="1">
      <c r="A521" s="117"/>
      <c r="B521" s="7"/>
      <c r="C521" s="7"/>
      <c r="D521" s="7"/>
      <c r="E521" s="66"/>
      <c r="F521" s="7"/>
      <c r="G521" s="7"/>
      <c r="H521" s="7"/>
      <c r="I521" s="7"/>
      <c r="J521" s="7"/>
      <c r="K521" s="47"/>
      <c r="L521" s="7"/>
      <c r="M521" s="7"/>
      <c r="N521" s="10"/>
      <c r="O521" s="98"/>
      <c r="P521" s="67"/>
      <c r="Q521" s="7"/>
      <c r="R521" s="7"/>
      <c r="S521" s="7"/>
      <c r="T521" s="7"/>
      <c r="U521" s="7"/>
      <c r="V521" s="7"/>
      <c r="W521" s="7"/>
      <c r="X521" s="7"/>
      <c r="Y521" s="7"/>
      <c r="Z521" s="7"/>
      <c r="AA521" s="7"/>
      <c r="AB521" s="118"/>
      <c r="AC521" s="118"/>
      <c r="AD521" s="7"/>
      <c r="AE521" s="7"/>
      <c r="AF521" s="7"/>
      <c r="AG521" s="7"/>
      <c r="AH521" s="7"/>
      <c r="AI521" s="7"/>
      <c r="AJ521" s="7"/>
      <c r="AK521" s="7"/>
      <c r="AL521" s="7"/>
      <c r="AM521" s="7"/>
      <c r="AN521" s="7"/>
      <c r="AO521" s="7"/>
      <c r="AP521" s="7"/>
      <c r="AQ521" s="7"/>
      <c r="AR521" s="7"/>
      <c r="AS521" s="7"/>
      <c r="AT521" s="7"/>
      <c r="AU521" s="7"/>
      <c r="AV521" s="69"/>
      <c r="AW521" s="7"/>
      <c r="AX521" s="7"/>
      <c r="AY521" s="7"/>
      <c r="AZ521" s="7"/>
      <c r="BA521" s="7"/>
      <c r="BB521" s="7"/>
      <c r="BC521" s="7"/>
      <c r="BD521" s="7"/>
      <c r="BE521" s="7"/>
      <c r="BF521" s="7"/>
      <c r="BG521" s="72"/>
    </row>
    <row r="522" spans="1:59" ht="24.75" customHeight="1">
      <c r="A522" s="117"/>
      <c r="B522" s="7"/>
      <c r="C522" s="7"/>
      <c r="D522" s="7"/>
      <c r="E522" s="66"/>
      <c r="F522" s="7"/>
      <c r="G522" s="7"/>
      <c r="H522" s="7"/>
      <c r="I522" s="7"/>
      <c r="J522" s="7"/>
      <c r="K522" s="47"/>
      <c r="L522" s="7"/>
      <c r="M522" s="7"/>
      <c r="N522" s="10"/>
      <c r="O522" s="98"/>
      <c r="P522" s="67"/>
      <c r="Q522" s="7"/>
      <c r="R522" s="7"/>
      <c r="S522" s="7"/>
      <c r="T522" s="7"/>
      <c r="U522" s="7"/>
      <c r="V522" s="7"/>
      <c r="W522" s="7"/>
      <c r="X522" s="7"/>
      <c r="Y522" s="7"/>
      <c r="Z522" s="7"/>
      <c r="AA522" s="7"/>
      <c r="AB522" s="118"/>
      <c r="AC522" s="118"/>
      <c r="AD522" s="7"/>
      <c r="AE522" s="7"/>
      <c r="AF522" s="7"/>
      <c r="AG522" s="7"/>
      <c r="AH522" s="7"/>
      <c r="AI522" s="7"/>
      <c r="AJ522" s="7"/>
      <c r="AK522" s="7"/>
      <c r="AL522" s="7"/>
      <c r="AM522" s="7"/>
      <c r="AN522" s="7"/>
      <c r="AO522" s="7"/>
      <c r="AP522" s="7"/>
      <c r="AQ522" s="7"/>
      <c r="AR522" s="7"/>
      <c r="AS522" s="7"/>
      <c r="AT522" s="7"/>
      <c r="AU522" s="7"/>
      <c r="AV522" s="69"/>
      <c r="AW522" s="7"/>
      <c r="AX522" s="7"/>
      <c r="AY522" s="7"/>
      <c r="AZ522" s="7"/>
      <c r="BA522" s="7"/>
      <c r="BB522" s="7"/>
      <c r="BC522" s="7"/>
      <c r="BD522" s="7"/>
      <c r="BE522" s="7"/>
      <c r="BF522" s="7"/>
      <c r="BG522" s="72"/>
    </row>
    <row r="523" spans="1:59" ht="24.75" customHeight="1">
      <c r="A523" s="117"/>
      <c r="B523" s="7"/>
      <c r="C523" s="7"/>
      <c r="D523" s="7"/>
      <c r="E523" s="66"/>
      <c r="F523" s="7"/>
      <c r="G523" s="7"/>
      <c r="H523" s="7"/>
      <c r="I523" s="7"/>
      <c r="J523" s="7"/>
      <c r="K523" s="47"/>
      <c r="L523" s="7"/>
      <c r="M523" s="7"/>
      <c r="N523" s="10"/>
      <c r="O523" s="98"/>
      <c r="P523" s="67"/>
      <c r="Q523" s="7"/>
      <c r="R523" s="7"/>
      <c r="S523" s="7"/>
      <c r="T523" s="7"/>
      <c r="U523" s="7"/>
      <c r="V523" s="7"/>
      <c r="W523" s="7"/>
      <c r="X523" s="7"/>
      <c r="Y523" s="7"/>
      <c r="Z523" s="7"/>
      <c r="AA523" s="7"/>
      <c r="AB523" s="118"/>
      <c r="AC523" s="118"/>
      <c r="AD523" s="7"/>
      <c r="AE523" s="7"/>
      <c r="AF523" s="7"/>
      <c r="AG523" s="7"/>
      <c r="AH523" s="7"/>
      <c r="AI523" s="7"/>
      <c r="AJ523" s="7"/>
      <c r="AK523" s="7"/>
      <c r="AL523" s="7"/>
      <c r="AM523" s="7"/>
      <c r="AN523" s="7"/>
      <c r="AO523" s="7"/>
      <c r="AP523" s="7"/>
      <c r="AQ523" s="7"/>
      <c r="AR523" s="7"/>
      <c r="AS523" s="7"/>
      <c r="AT523" s="7"/>
      <c r="AU523" s="7"/>
      <c r="AV523" s="69"/>
      <c r="AW523" s="7"/>
      <c r="AX523" s="7"/>
      <c r="AY523" s="7"/>
      <c r="AZ523" s="7"/>
      <c r="BA523" s="7"/>
      <c r="BB523" s="7"/>
      <c r="BC523" s="7"/>
      <c r="BD523" s="7"/>
      <c r="BE523" s="7"/>
      <c r="BF523" s="7"/>
      <c r="BG523" s="72"/>
    </row>
    <row r="524" spans="1:59" ht="24.75" customHeight="1">
      <c r="A524" s="117"/>
      <c r="B524" s="7"/>
      <c r="C524" s="7"/>
      <c r="D524" s="7"/>
      <c r="E524" s="66"/>
      <c r="F524" s="7"/>
      <c r="G524" s="7"/>
      <c r="H524" s="7"/>
      <c r="I524" s="7"/>
      <c r="J524" s="7"/>
      <c r="K524" s="47"/>
      <c r="L524" s="7"/>
      <c r="M524" s="7"/>
      <c r="N524" s="10"/>
      <c r="O524" s="98"/>
      <c r="P524" s="67"/>
      <c r="Q524" s="7"/>
      <c r="R524" s="7"/>
      <c r="S524" s="7"/>
      <c r="T524" s="7"/>
      <c r="U524" s="7"/>
      <c r="V524" s="7"/>
      <c r="W524" s="7"/>
      <c r="X524" s="7"/>
      <c r="Y524" s="7"/>
      <c r="Z524" s="7"/>
      <c r="AA524" s="7"/>
      <c r="AB524" s="118"/>
      <c r="AC524" s="118"/>
      <c r="AD524" s="7"/>
      <c r="AE524" s="7"/>
      <c r="AF524" s="7"/>
      <c r="AG524" s="7"/>
      <c r="AH524" s="7"/>
      <c r="AI524" s="7"/>
      <c r="AJ524" s="7"/>
      <c r="AK524" s="7"/>
      <c r="AL524" s="7"/>
      <c r="AM524" s="7"/>
      <c r="AN524" s="7"/>
      <c r="AO524" s="7"/>
      <c r="AP524" s="7"/>
      <c r="AQ524" s="7"/>
      <c r="AR524" s="7"/>
      <c r="AS524" s="7"/>
      <c r="AT524" s="7"/>
      <c r="AU524" s="7"/>
      <c r="AV524" s="69"/>
      <c r="AW524" s="7"/>
      <c r="AX524" s="7"/>
      <c r="AY524" s="7"/>
      <c r="AZ524" s="7"/>
      <c r="BA524" s="7"/>
      <c r="BB524" s="7"/>
      <c r="BC524" s="7"/>
      <c r="BD524" s="7"/>
      <c r="BE524" s="7"/>
      <c r="BF524" s="7"/>
      <c r="BG524" s="72"/>
    </row>
    <row r="525" spans="1:59" ht="24.75" customHeight="1">
      <c r="A525" s="117"/>
      <c r="B525" s="7"/>
      <c r="C525" s="7"/>
      <c r="D525" s="7"/>
      <c r="E525" s="66"/>
      <c r="F525" s="7"/>
      <c r="G525" s="7"/>
      <c r="H525" s="7"/>
      <c r="I525" s="7"/>
      <c r="J525" s="7"/>
      <c r="K525" s="47"/>
      <c r="L525" s="7"/>
      <c r="M525" s="7"/>
      <c r="N525" s="10"/>
      <c r="O525" s="98"/>
      <c r="P525" s="67"/>
      <c r="Q525" s="7"/>
      <c r="R525" s="7"/>
      <c r="S525" s="7"/>
      <c r="T525" s="7"/>
      <c r="U525" s="7"/>
      <c r="V525" s="7"/>
      <c r="W525" s="7"/>
      <c r="X525" s="7"/>
      <c r="Y525" s="7"/>
      <c r="Z525" s="7"/>
      <c r="AA525" s="7"/>
      <c r="AB525" s="118"/>
      <c r="AC525" s="118"/>
      <c r="AD525" s="7"/>
      <c r="AE525" s="7"/>
      <c r="AF525" s="7"/>
      <c r="AG525" s="7"/>
      <c r="AH525" s="7"/>
      <c r="AI525" s="7"/>
      <c r="AJ525" s="7"/>
      <c r="AK525" s="7"/>
      <c r="AL525" s="7"/>
      <c r="AM525" s="7"/>
      <c r="AN525" s="7"/>
      <c r="AO525" s="7"/>
      <c r="AP525" s="7"/>
      <c r="AQ525" s="7"/>
      <c r="AR525" s="7"/>
      <c r="AS525" s="7"/>
      <c r="AT525" s="7"/>
      <c r="AU525" s="7"/>
      <c r="AV525" s="69"/>
      <c r="AW525" s="7"/>
      <c r="AX525" s="7"/>
      <c r="AY525" s="7"/>
      <c r="AZ525" s="7"/>
      <c r="BA525" s="7"/>
      <c r="BB525" s="7"/>
      <c r="BC525" s="7"/>
      <c r="BD525" s="7"/>
      <c r="BE525" s="7"/>
      <c r="BF525" s="7"/>
      <c r="BG525" s="72"/>
    </row>
    <row r="526" spans="1:59" ht="24.75" customHeight="1">
      <c r="A526" s="117"/>
      <c r="B526" s="7"/>
      <c r="C526" s="7"/>
      <c r="D526" s="7"/>
      <c r="E526" s="66"/>
      <c r="F526" s="7"/>
      <c r="G526" s="7"/>
      <c r="H526" s="7"/>
      <c r="I526" s="7"/>
      <c r="J526" s="7"/>
      <c r="K526" s="47"/>
      <c r="L526" s="7"/>
      <c r="M526" s="7"/>
      <c r="N526" s="10"/>
      <c r="O526" s="98"/>
      <c r="P526" s="67"/>
      <c r="Q526" s="7"/>
      <c r="R526" s="7"/>
      <c r="S526" s="7"/>
      <c r="T526" s="7"/>
      <c r="U526" s="7"/>
      <c r="V526" s="7"/>
      <c r="W526" s="7"/>
      <c r="X526" s="7"/>
      <c r="Y526" s="7"/>
      <c r="Z526" s="7"/>
      <c r="AA526" s="7"/>
      <c r="AB526" s="118"/>
      <c r="AC526" s="118"/>
      <c r="AD526" s="7"/>
      <c r="AE526" s="7"/>
      <c r="AF526" s="7"/>
      <c r="AG526" s="7"/>
      <c r="AH526" s="7"/>
      <c r="AI526" s="7"/>
      <c r="AJ526" s="7"/>
      <c r="AK526" s="7"/>
      <c r="AL526" s="7"/>
      <c r="AM526" s="7"/>
      <c r="AN526" s="7"/>
      <c r="AO526" s="7"/>
      <c r="AP526" s="7"/>
      <c r="AQ526" s="7"/>
      <c r="AR526" s="7"/>
      <c r="AS526" s="7"/>
      <c r="AT526" s="7"/>
      <c r="AU526" s="7"/>
      <c r="AV526" s="69"/>
      <c r="AW526" s="7"/>
      <c r="AX526" s="7"/>
      <c r="AY526" s="7"/>
      <c r="AZ526" s="7"/>
      <c r="BA526" s="7"/>
      <c r="BB526" s="7"/>
      <c r="BC526" s="7"/>
      <c r="BD526" s="7"/>
      <c r="BE526" s="7"/>
      <c r="BF526" s="7"/>
      <c r="BG526" s="72"/>
    </row>
    <row r="527" spans="1:59" ht="24.75" customHeight="1">
      <c r="A527" s="117"/>
      <c r="B527" s="7"/>
      <c r="C527" s="7"/>
      <c r="D527" s="7"/>
      <c r="E527" s="66"/>
      <c r="F527" s="7"/>
      <c r="G527" s="7"/>
      <c r="H527" s="7"/>
      <c r="I527" s="7"/>
      <c r="J527" s="7"/>
      <c r="K527" s="47"/>
      <c r="L527" s="7"/>
      <c r="M527" s="7"/>
      <c r="N527" s="10"/>
      <c r="O527" s="98"/>
      <c r="P527" s="67"/>
      <c r="Q527" s="7"/>
      <c r="R527" s="7"/>
      <c r="S527" s="7"/>
      <c r="T527" s="7"/>
      <c r="U527" s="7"/>
      <c r="V527" s="7"/>
      <c r="W527" s="7"/>
      <c r="X527" s="7"/>
      <c r="Y527" s="7"/>
      <c r="Z527" s="7"/>
      <c r="AA527" s="7"/>
      <c r="AB527" s="118"/>
      <c r="AC527" s="118"/>
      <c r="AD527" s="7"/>
      <c r="AE527" s="7"/>
      <c r="AF527" s="7"/>
      <c r="AG527" s="7"/>
      <c r="AH527" s="7"/>
      <c r="AI527" s="7"/>
      <c r="AJ527" s="7"/>
      <c r="AK527" s="7"/>
      <c r="AL527" s="7"/>
      <c r="AM527" s="7"/>
      <c r="AN527" s="7"/>
      <c r="AO527" s="7"/>
      <c r="AP527" s="7"/>
      <c r="AQ527" s="7"/>
      <c r="AR527" s="7"/>
      <c r="AS527" s="7"/>
      <c r="AT527" s="7"/>
      <c r="AU527" s="7"/>
      <c r="AV527" s="69"/>
      <c r="AW527" s="7"/>
      <c r="AX527" s="7"/>
      <c r="AY527" s="7"/>
      <c r="AZ527" s="7"/>
      <c r="BA527" s="7"/>
      <c r="BB527" s="7"/>
      <c r="BC527" s="7"/>
      <c r="BD527" s="7"/>
      <c r="BE527" s="7"/>
      <c r="BF527" s="7"/>
      <c r="BG527" s="72"/>
    </row>
    <row r="528" spans="1:59" ht="24.75" customHeight="1">
      <c r="A528" s="117"/>
      <c r="B528" s="7"/>
      <c r="C528" s="7"/>
      <c r="D528" s="7"/>
      <c r="E528" s="66"/>
      <c r="F528" s="7"/>
      <c r="G528" s="7"/>
      <c r="H528" s="7"/>
      <c r="I528" s="7"/>
      <c r="J528" s="7"/>
      <c r="K528" s="47"/>
      <c r="L528" s="7"/>
      <c r="M528" s="7"/>
      <c r="N528" s="10"/>
      <c r="O528" s="98"/>
      <c r="P528" s="67"/>
      <c r="Q528" s="7"/>
      <c r="R528" s="7"/>
      <c r="S528" s="7"/>
      <c r="T528" s="7"/>
      <c r="U528" s="7"/>
      <c r="V528" s="7"/>
      <c r="W528" s="7"/>
      <c r="X528" s="7"/>
      <c r="Y528" s="7"/>
      <c r="Z528" s="7"/>
      <c r="AA528" s="7"/>
      <c r="AB528" s="118"/>
      <c r="AC528" s="118"/>
      <c r="AD528" s="7"/>
      <c r="AE528" s="7"/>
      <c r="AF528" s="7"/>
      <c r="AG528" s="7"/>
      <c r="AH528" s="7"/>
      <c r="AI528" s="7"/>
      <c r="AJ528" s="7"/>
      <c r="AK528" s="7"/>
      <c r="AL528" s="7"/>
      <c r="AM528" s="7"/>
      <c r="AN528" s="7"/>
      <c r="AO528" s="7"/>
      <c r="AP528" s="7"/>
      <c r="AQ528" s="7"/>
      <c r="AR528" s="7"/>
      <c r="AS528" s="7"/>
      <c r="AT528" s="7"/>
      <c r="AU528" s="7"/>
      <c r="AV528" s="69"/>
      <c r="AW528" s="7"/>
      <c r="AX528" s="7"/>
      <c r="AY528" s="7"/>
      <c r="AZ528" s="7"/>
      <c r="BA528" s="7"/>
      <c r="BB528" s="7"/>
      <c r="BC528" s="7"/>
      <c r="BD528" s="7"/>
      <c r="BE528" s="7"/>
      <c r="BF528" s="7"/>
      <c r="BG528" s="72"/>
    </row>
    <row r="529" spans="1:59" ht="24.75" customHeight="1">
      <c r="A529" s="117"/>
      <c r="B529" s="7"/>
      <c r="C529" s="7"/>
      <c r="D529" s="7"/>
      <c r="E529" s="66"/>
      <c r="F529" s="7"/>
      <c r="G529" s="7"/>
      <c r="H529" s="7"/>
      <c r="I529" s="7"/>
      <c r="J529" s="7"/>
      <c r="K529" s="47"/>
      <c r="L529" s="7"/>
      <c r="M529" s="7"/>
      <c r="N529" s="10"/>
      <c r="O529" s="98"/>
      <c r="P529" s="67"/>
      <c r="Q529" s="7"/>
      <c r="R529" s="7"/>
      <c r="S529" s="7"/>
      <c r="T529" s="7"/>
      <c r="U529" s="7"/>
      <c r="V529" s="7"/>
      <c r="W529" s="7"/>
      <c r="X529" s="7"/>
      <c r="Y529" s="7"/>
      <c r="Z529" s="7"/>
      <c r="AA529" s="7"/>
      <c r="AB529" s="118"/>
      <c r="AC529" s="118"/>
      <c r="AD529" s="7"/>
      <c r="AE529" s="7"/>
      <c r="AF529" s="7"/>
      <c r="AG529" s="7"/>
      <c r="AH529" s="7"/>
      <c r="AI529" s="7"/>
      <c r="AJ529" s="7"/>
      <c r="AK529" s="7"/>
      <c r="AL529" s="7"/>
      <c r="AM529" s="7"/>
      <c r="AN529" s="7"/>
      <c r="AO529" s="7"/>
      <c r="AP529" s="7"/>
      <c r="AQ529" s="7"/>
      <c r="AR529" s="7"/>
      <c r="AS529" s="7"/>
      <c r="AT529" s="7"/>
      <c r="AU529" s="7"/>
      <c r="AV529" s="69"/>
      <c r="AW529" s="7"/>
      <c r="AX529" s="7"/>
      <c r="AY529" s="7"/>
      <c r="AZ529" s="7"/>
      <c r="BA529" s="7"/>
      <c r="BB529" s="7"/>
      <c r="BC529" s="7"/>
      <c r="BD529" s="7"/>
      <c r="BE529" s="7"/>
      <c r="BF529" s="7"/>
      <c r="BG529" s="72"/>
    </row>
    <row r="530" spans="1:59" ht="24.75" customHeight="1">
      <c r="A530" s="117"/>
      <c r="B530" s="7"/>
      <c r="C530" s="7"/>
      <c r="D530" s="7"/>
      <c r="E530" s="66"/>
      <c r="F530" s="7"/>
      <c r="G530" s="7"/>
      <c r="H530" s="7"/>
      <c r="I530" s="7"/>
      <c r="J530" s="7"/>
      <c r="K530" s="47"/>
      <c r="L530" s="7"/>
      <c r="M530" s="7"/>
      <c r="N530" s="10"/>
      <c r="O530" s="98"/>
      <c r="P530" s="67"/>
      <c r="Q530" s="7"/>
      <c r="R530" s="7"/>
      <c r="S530" s="7"/>
      <c r="T530" s="7"/>
      <c r="U530" s="7"/>
      <c r="V530" s="7"/>
      <c r="W530" s="7"/>
      <c r="X530" s="7"/>
      <c r="Y530" s="7"/>
      <c r="Z530" s="7"/>
      <c r="AA530" s="7"/>
      <c r="AB530" s="118"/>
      <c r="AC530" s="118"/>
      <c r="AD530" s="7"/>
      <c r="AE530" s="7"/>
      <c r="AF530" s="7"/>
      <c r="AG530" s="7"/>
      <c r="AH530" s="7"/>
      <c r="AI530" s="7"/>
      <c r="AJ530" s="7"/>
      <c r="AK530" s="7"/>
      <c r="AL530" s="7"/>
      <c r="AM530" s="7"/>
      <c r="AN530" s="7"/>
      <c r="AO530" s="7"/>
      <c r="AP530" s="7"/>
      <c r="AQ530" s="7"/>
      <c r="AR530" s="7"/>
      <c r="AS530" s="7"/>
      <c r="AT530" s="7"/>
      <c r="AU530" s="7"/>
      <c r="AV530" s="69"/>
      <c r="AW530" s="7"/>
      <c r="AX530" s="7"/>
      <c r="AY530" s="7"/>
      <c r="AZ530" s="7"/>
      <c r="BA530" s="7"/>
      <c r="BB530" s="7"/>
      <c r="BC530" s="7"/>
      <c r="BD530" s="7"/>
      <c r="BE530" s="7"/>
      <c r="BF530" s="7"/>
      <c r="BG530" s="72"/>
    </row>
    <row r="531" spans="1:59" ht="24.75" customHeight="1">
      <c r="A531" s="117"/>
      <c r="B531" s="7"/>
      <c r="C531" s="7"/>
      <c r="D531" s="7"/>
      <c r="E531" s="66"/>
      <c r="F531" s="7"/>
      <c r="G531" s="7"/>
      <c r="H531" s="7"/>
      <c r="I531" s="7"/>
      <c r="J531" s="7"/>
      <c r="K531" s="47"/>
      <c r="L531" s="7"/>
      <c r="M531" s="7"/>
      <c r="N531" s="10"/>
      <c r="O531" s="98"/>
      <c r="P531" s="67"/>
      <c r="Q531" s="7"/>
      <c r="R531" s="7"/>
      <c r="S531" s="7"/>
      <c r="T531" s="7"/>
      <c r="U531" s="7"/>
      <c r="V531" s="7"/>
      <c r="W531" s="7"/>
      <c r="X531" s="7"/>
      <c r="Y531" s="7"/>
      <c r="Z531" s="7"/>
      <c r="AA531" s="7"/>
      <c r="AB531" s="118"/>
      <c r="AC531" s="118"/>
      <c r="AD531" s="7"/>
      <c r="AE531" s="7"/>
      <c r="AF531" s="7"/>
      <c r="AG531" s="7"/>
      <c r="AH531" s="7"/>
      <c r="AI531" s="7"/>
      <c r="AJ531" s="7"/>
      <c r="AK531" s="7"/>
      <c r="AL531" s="7"/>
      <c r="AM531" s="7"/>
      <c r="AN531" s="7"/>
      <c r="AO531" s="7"/>
      <c r="AP531" s="7"/>
      <c r="AQ531" s="7"/>
      <c r="AR531" s="7"/>
      <c r="AS531" s="7"/>
      <c r="AT531" s="7"/>
      <c r="AU531" s="7"/>
      <c r="AV531" s="69"/>
      <c r="AW531" s="7"/>
      <c r="AX531" s="7"/>
      <c r="AY531" s="7"/>
      <c r="AZ531" s="7"/>
      <c r="BA531" s="7"/>
      <c r="BB531" s="7"/>
      <c r="BC531" s="7"/>
      <c r="BD531" s="7"/>
      <c r="BE531" s="7"/>
      <c r="BF531" s="7"/>
      <c r="BG531" s="72"/>
    </row>
    <row r="532" spans="1:59" ht="24.75" customHeight="1">
      <c r="A532" s="117"/>
      <c r="B532" s="7"/>
      <c r="C532" s="7"/>
      <c r="D532" s="7"/>
      <c r="E532" s="66"/>
      <c r="F532" s="7"/>
      <c r="G532" s="7"/>
      <c r="H532" s="7"/>
      <c r="I532" s="7"/>
      <c r="J532" s="7"/>
      <c r="K532" s="47"/>
      <c r="L532" s="7"/>
      <c r="M532" s="7"/>
      <c r="N532" s="10"/>
      <c r="O532" s="98"/>
      <c r="P532" s="67"/>
      <c r="Q532" s="7"/>
      <c r="R532" s="7"/>
      <c r="S532" s="7"/>
      <c r="T532" s="7"/>
      <c r="U532" s="7"/>
      <c r="V532" s="7"/>
      <c r="W532" s="7"/>
      <c r="X532" s="7"/>
      <c r="Y532" s="7"/>
      <c r="Z532" s="7"/>
      <c r="AA532" s="7"/>
      <c r="AB532" s="118"/>
      <c r="AC532" s="118"/>
      <c r="AD532" s="7"/>
      <c r="AE532" s="7"/>
      <c r="AF532" s="7"/>
      <c r="AG532" s="7"/>
      <c r="AH532" s="7"/>
      <c r="AI532" s="7"/>
      <c r="AJ532" s="7"/>
      <c r="AK532" s="7"/>
      <c r="AL532" s="7"/>
      <c r="AM532" s="7"/>
      <c r="AN532" s="7"/>
      <c r="AO532" s="7"/>
      <c r="AP532" s="7"/>
      <c r="AQ532" s="7"/>
      <c r="AR532" s="7"/>
      <c r="AS532" s="7"/>
      <c r="AT532" s="7"/>
      <c r="AU532" s="7"/>
      <c r="AV532" s="69"/>
      <c r="AW532" s="7"/>
      <c r="AX532" s="7"/>
      <c r="AY532" s="7"/>
      <c r="AZ532" s="7"/>
      <c r="BA532" s="7"/>
      <c r="BB532" s="7"/>
      <c r="BC532" s="7"/>
      <c r="BD532" s="7"/>
      <c r="BE532" s="7"/>
      <c r="BF532" s="7"/>
      <c r="BG532" s="72"/>
    </row>
    <row r="533" spans="1:59" ht="24.75" customHeight="1">
      <c r="A533" s="117"/>
      <c r="B533" s="7"/>
      <c r="C533" s="7"/>
      <c r="D533" s="7"/>
      <c r="E533" s="66"/>
      <c r="F533" s="7"/>
      <c r="G533" s="7"/>
      <c r="H533" s="7"/>
      <c r="I533" s="7"/>
      <c r="J533" s="7"/>
      <c r="K533" s="47"/>
      <c r="L533" s="7"/>
      <c r="M533" s="7"/>
      <c r="N533" s="10"/>
      <c r="O533" s="98"/>
      <c r="P533" s="67"/>
      <c r="Q533" s="7"/>
      <c r="R533" s="7"/>
      <c r="S533" s="7"/>
      <c r="T533" s="7"/>
      <c r="U533" s="7"/>
      <c r="V533" s="7"/>
      <c r="W533" s="7"/>
      <c r="X533" s="7"/>
      <c r="Y533" s="7"/>
      <c r="Z533" s="7"/>
      <c r="AA533" s="7"/>
      <c r="AB533" s="118"/>
      <c r="AC533" s="118"/>
      <c r="AD533" s="7"/>
      <c r="AE533" s="7"/>
      <c r="AF533" s="7"/>
      <c r="AG533" s="7"/>
      <c r="AH533" s="7"/>
      <c r="AI533" s="7"/>
      <c r="AJ533" s="7"/>
      <c r="AK533" s="7"/>
      <c r="AL533" s="7"/>
      <c r="AM533" s="7"/>
      <c r="AN533" s="7"/>
      <c r="AO533" s="7"/>
      <c r="AP533" s="7"/>
      <c r="AQ533" s="7"/>
      <c r="AR533" s="7"/>
      <c r="AS533" s="7"/>
      <c r="AT533" s="7"/>
      <c r="AU533" s="7"/>
      <c r="AV533" s="69"/>
      <c r="AW533" s="7"/>
      <c r="AX533" s="7"/>
      <c r="AY533" s="7"/>
      <c r="AZ533" s="7"/>
      <c r="BA533" s="7"/>
      <c r="BB533" s="7"/>
      <c r="BC533" s="7"/>
      <c r="BD533" s="7"/>
      <c r="BE533" s="7"/>
      <c r="BF533" s="7"/>
      <c r="BG533" s="72"/>
    </row>
    <row r="534" spans="1:59" ht="24.75" customHeight="1">
      <c r="A534" s="117"/>
      <c r="B534" s="7"/>
      <c r="C534" s="7"/>
      <c r="D534" s="7"/>
      <c r="E534" s="66"/>
      <c r="F534" s="7"/>
      <c r="G534" s="7"/>
      <c r="H534" s="7"/>
      <c r="I534" s="7"/>
      <c r="J534" s="7"/>
      <c r="K534" s="47"/>
      <c r="L534" s="7"/>
      <c r="M534" s="7"/>
      <c r="N534" s="10"/>
      <c r="O534" s="98"/>
      <c r="P534" s="67"/>
      <c r="Q534" s="7"/>
      <c r="R534" s="7"/>
      <c r="S534" s="7"/>
      <c r="T534" s="7"/>
      <c r="U534" s="7"/>
      <c r="V534" s="7"/>
      <c r="W534" s="7"/>
      <c r="X534" s="7"/>
      <c r="Y534" s="7"/>
      <c r="Z534" s="7"/>
      <c r="AA534" s="7"/>
      <c r="AB534" s="118"/>
      <c r="AC534" s="118"/>
      <c r="AD534" s="7"/>
      <c r="AE534" s="7"/>
      <c r="AF534" s="7"/>
      <c r="AG534" s="7"/>
      <c r="AH534" s="7"/>
      <c r="AI534" s="7"/>
      <c r="AJ534" s="7"/>
      <c r="AK534" s="7"/>
      <c r="AL534" s="7"/>
      <c r="AM534" s="7"/>
      <c r="AN534" s="7"/>
      <c r="AO534" s="7"/>
      <c r="AP534" s="7"/>
      <c r="AQ534" s="7"/>
      <c r="AR534" s="7"/>
      <c r="AS534" s="7"/>
      <c r="AT534" s="7"/>
      <c r="AU534" s="7"/>
      <c r="AV534" s="69"/>
      <c r="AW534" s="7"/>
      <c r="AX534" s="7"/>
      <c r="AY534" s="7"/>
      <c r="AZ534" s="7"/>
      <c r="BA534" s="7"/>
      <c r="BB534" s="7"/>
      <c r="BC534" s="7"/>
      <c r="BD534" s="7"/>
      <c r="BE534" s="7"/>
      <c r="BF534" s="7"/>
      <c r="BG534" s="72"/>
    </row>
    <row r="535" spans="1:59" ht="24.75" customHeight="1">
      <c r="A535" s="117"/>
      <c r="B535" s="7"/>
      <c r="C535" s="7"/>
      <c r="D535" s="7"/>
      <c r="E535" s="66"/>
      <c r="F535" s="7"/>
      <c r="G535" s="7"/>
      <c r="H535" s="7"/>
      <c r="I535" s="7"/>
      <c r="J535" s="7"/>
      <c r="K535" s="47"/>
      <c r="L535" s="7"/>
      <c r="M535" s="7"/>
      <c r="N535" s="10"/>
      <c r="O535" s="98"/>
      <c r="P535" s="67"/>
      <c r="Q535" s="7"/>
      <c r="R535" s="7"/>
      <c r="S535" s="7"/>
      <c r="T535" s="7"/>
      <c r="U535" s="7"/>
      <c r="V535" s="7"/>
      <c r="W535" s="7"/>
      <c r="X535" s="7"/>
      <c r="Y535" s="7"/>
      <c r="Z535" s="7"/>
      <c r="AA535" s="7"/>
      <c r="AB535" s="118"/>
      <c r="AC535" s="118"/>
      <c r="AD535" s="7"/>
      <c r="AE535" s="7"/>
      <c r="AF535" s="7"/>
      <c r="AG535" s="7"/>
      <c r="AH535" s="7"/>
      <c r="AI535" s="7"/>
      <c r="AJ535" s="7"/>
      <c r="AK535" s="7"/>
      <c r="AL535" s="7"/>
      <c r="AM535" s="7"/>
      <c r="AN535" s="7"/>
      <c r="AO535" s="7"/>
      <c r="AP535" s="7"/>
      <c r="AQ535" s="7"/>
      <c r="AR535" s="7"/>
      <c r="AS535" s="7"/>
      <c r="AT535" s="7"/>
      <c r="AU535" s="7"/>
      <c r="AV535" s="69"/>
      <c r="AW535" s="7"/>
      <c r="AX535" s="7"/>
      <c r="AY535" s="7"/>
      <c r="AZ535" s="7"/>
      <c r="BA535" s="7"/>
      <c r="BB535" s="7"/>
      <c r="BC535" s="7"/>
      <c r="BD535" s="7"/>
      <c r="BE535" s="7"/>
      <c r="BF535" s="7"/>
      <c r="BG535" s="72"/>
    </row>
    <row r="536" spans="1:59" ht="24.75" customHeight="1">
      <c r="A536" s="117"/>
      <c r="B536" s="7"/>
      <c r="C536" s="7"/>
      <c r="D536" s="7"/>
      <c r="E536" s="66"/>
      <c r="F536" s="7"/>
      <c r="G536" s="7"/>
      <c r="H536" s="7"/>
      <c r="I536" s="7"/>
      <c r="J536" s="7"/>
      <c r="K536" s="47"/>
      <c r="L536" s="7"/>
      <c r="M536" s="7"/>
      <c r="N536" s="10"/>
      <c r="O536" s="98"/>
      <c r="P536" s="67"/>
      <c r="Q536" s="7"/>
      <c r="R536" s="7"/>
      <c r="S536" s="7"/>
      <c r="T536" s="7"/>
      <c r="U536" s="7"/>
      <c r="V536" s="7"/>
      <c r="W536" s="7"/>
      <c r="X536" s="7"/>
      <c r="Y536" s="7"/>
      <c r="Z536" s="7"/>
      <c r="AA536" s="7"/>
      <c r="AB536" s="118"/>
      <c r="AC536" s="118"/>
      <c r="AD536" s="7"/>
      <c r="AE536" s="7"/>
      <c r="AF536" s="7"/>
      <c r="AG536" s="7"/>
      <c r="AH536" s="7"/>
      <c r="AI536" s="7"/>
      <c r="AJ536" s="7"/>
      <c r="AK536" s="7"/>
      <c r="AL536" s="7"/>
      <c r="AM536" s="7"/>
      <c r="AN536" s="7"/>
      <c r="AO536" s="7"/>
      <c r="AP536" s="7"/>
      <c r="AQ536" s="7"/>
      <c r="AR536" s="7"/>
      <c r="AS536" s="7"/>
      <c r="AT536" s="7"/>
      <c r="AU536" s="7"/>
      <c r="AV536" s="69"/>
      <c r="AW536" s="7"/>
      <c r="AX536" s="7"/>
      <c r="AY536" s="7"/>
      <c r="AZ536" s="7"/>
      <c r="BA536" s="7"/>
      <c r="BB536" s="7"/>
      <c r="BC536" s="7"/>
      <c r="BD536" s="7"/>
      <c r="BE536" s="7"/>
      <c r="BF536" s="7"/>
      <c r="BG536" s="72"/>
    </row>
    <row r="537" spans="1:59" ht="24.75" customHeight="1">
      <c r="A537" s="117"/>
      <c r="B537" s="7"/>
      <c r="C537" s="7"/>
      <c r="D537" s="7"/>
      <c r="E537" s="66"/>
      <c r="F537" s="7"/>
      <c r="G537" s="7"/>
      <c r="H537" s="7"/>
      <c r="I537" s="7"/>
      <c r="J537" s="7"/>
      <c r="K537" s="47"/>
      <c r="L537" s="7"/>
      <c r="M537" s="7"/>
      <c r="N537" s="10"/>
      <c r="O537" s="98"/>
      <c r="P537" s="67"/>
      <c r="Q537" s="7"/>
      <c r="R537" s="7"/>
      <c r="S537" s="7"/>
      <c r="T537" s="7"/>
      <c r="U537" s="7"/>
      <c r="V537" s="7"/>
      <c r="W537" s="7"/>
      <c r="X537" s="7"/>
      <c r="Y537" s="7"/>
      <c r="Z537" s="7"/>
      <c r="AA537" s="7"/>
      <c r="AB537" s="118"/>
      <c r="AC537" s="118"/>
      <c r="AD537" s="7"/>
      <c r="AE537" s="7"/>
      <c r="AF537" s="7"/>
      <c r="AG537" s="7"/>
      <c r="AH537" s="7"/>
      <c r="AI537" s="7"/>
      <c r="AJ537" s="7"/>
      <c r="AK537" s="7"/>
      <c r="AL537" s="7"/>
      <c r="AM537" s="7"/>
      <c r="AN537" s="7"/>
      <c r="AO537" s="7"/>
      <c r="AP537" s="7"/>
      <c r="AQ537" s="7"/>
      <c r="AR537" s="7"/>
      <c r="AS537" s="7"/>
      <c r="AT537" s="7"/>
      <c r="AU537" s="7"/>
      <c r="AV537" s="69"/>
      <c r="AW537" s="7"/>
      <c r="AX537" s="7"/>
      <c r="AY537" s="7"/>
      <c r="AZ537" s="7"/>
      <c r="BA537" s="7"/>
      <c r="BB537" s="7"/>
      <c r="BC537" s="7"/>
      <c r="BD537" s="7"/>
      <c r="BE537" s="7"/>
      <c r="BF537" s="7"/>
      <c r="BG537" s="72"/>
    </row>
    <row r="538" spans="1:59" ht="24.75" customHeight="1">
      <c r="A538" s="117"/>
      <c r="B538" s="7"/>
      <c r="C538" s="7"/>
      <c r="D538" s="7"/>
      <c r="E538" s="66"/>
      <c r="F538" s="7"/>
      <c r="G538" s="7"/>
      <c r="H538" s="7"/>
      <c r="I538" s="7"/>
      <c r="J538" s="7"/>
      <c r="K538" s="47"/>
      <c r="L538" s="7"/>
      <c r="M538" s="7"/>
      <c r="N538" s="10"/>
      <c r="O538" s="98"/>
      <c r="P538" s="67"/>
      <c r="Q538" s="7"/>
      <c r="R538" s="7"/>
      <c r="S538" s="7"/>
      <c r="T538" s="7"/>
      <c r="U538" s="7"/>
      <c r="V538" s="7"/>
      <c r="W538" s="7"/>
      <c r="X538" s="7"/>
      <c r="Y538" s="7"/>
      <c r="Z538" s="7"/>
      <c r="AA538" s="7"/>
      <c r="AB538" s="118"/>
      <c r="AC538" s="118"/>
      <c r="AD538" s="7"/>
      <c r="AE538" s="7"/>
      <c r="AF538" s="7"/>
      <c r="AG538" s="7"/>
      <c r="AH538" s="7"/>
      <c r="AI538" s="7"/>
      <c r="AJ538" s="7"/>
      <c r="AK538" s="7"/>
      <c r="AL538" s="7"/>
      <c r="AM538" s="7"/>
      <c r="AN538" s="7"/>
      <c r="AO538" s="7"/>
      <c r="AP538" s="7"/>
      <c r="AQ538" s="7"/>
      <c r="AR538" s="7"/>
      <c r="AS538" s="7"/>
      <c r="AT538" s="7"/>
      <c r="AU538" s="7"/>
      <c r="AV538" s="69"/>
      <c r="AW538" s="7"/>
      <c r="AX538" s="7"/>
      <c r="AY538" s="7"/>
      <c r="AZ538" s="7"/>
      <c r="BA538" s="7"/>
      <c r="BB538" s="7"/>
      <c r="BC538" s="7"/>
      <c r="BD538" s="7"/>
      <c r="BE538" s="7"/>
      <c r="BF538" s="7"/>
      <c r="BG538" s="72"/>
    </row>
    <row r="539" spans="1:59" ht="24.75" customHeight="1">
      <c r="A539" s="117"/>
      <c r="B539" s="7"/>
      <c r="C539" s="7"/>
      <c r="D539" s="7"/>
      <c r="E539" s="66"/>
      <c r="F539" s="7"/>
      <c r="G539" s="7"/>
      <c r="H539" s="7"/>
      <c r="I539" s="7"/>
      <c r="J539" s="7"/>
      <c r="K539" s="47"/>
      <c r="L539" s="7"/>
      <c r="M539" s="7"/>
      <c r="N539" s="10"/>
      <c r="O539" s="98"/>
      <c r="P539" s="67"/>
      <c r="Q539" s="7"/>
      <c r="R539" s="7"/>
      <c r="S539" s="7"/>
      <c r="T539" s="7"/>
      <c r="U539" s="7"/>
      <c r="V539" s="7"/>
      <c r="W539" s="7"/>
      <c r="X539" s="7"/>
      <c r="Y539" s="7"/>
      <c r="Z539" s="7"/>
      <c r="AA539" s="7"/>
      <c r="AB539" s="118"/>
      <c r="AC539" s="118"/>
      <c r="AD539" s="7"/>
      <c r="AE539" s="7"/>
      <c r="AF539" s="7"/>
      <c r="AG539" s="7"/>
      <c r="AH539" s="7"/>
      <c r="AI539" s="7"/>
      <c r="AJ539" s="7"/>
      <c r="AK539" s="7"/>
      <c r="AL539" s="7"/>
      <c r="AM539" s="7"/>
      <c r="AN539" s="7"/>
      <c r="AO539" s="7"/>
      <c r="AP539" s="7"/>
      <c r="AQ539" s="7"/>
      <c r="AR539" s="7"/>
      <c r="AS539" s="7"/>
      <c r="AT539" s="7"/>
      <c r="AU539" s="7"/>
      <c r="AV539" s="69"/>
      <c r="AW539" s="7"/>
      <c r="AX539" s="7"/>
      <c r="AY539" s="7"/>
      <c r="AZ539" s="7"/>
      <c r="BA539" s="7"/>
      <c r="BB539" s="7"/>
      <c r="BC539" s="7"/>
      <c r="BD539" s="7"/>
      <c r="BE539" s="7"/>
      <c r="BF539" s="7"/>
      <c r="BG539" s="72"/>
    </row>
    <row r="540" spans="1:59" ht="24.75" customHeight="1">
      <c r="A540" s="117"/>
      <c r="B540" s="7"/>
      <c r="C540" s="7"/>
      <c r="D540" s="7"/>
      <c r="E540" s="66"/>
      <c r="F540" s="7"/>
      <c r="G540" s="7"/>
      <c r="H540" s="7"/>
      <c r="I540" s="7"/>
      <c r="J540" s="7"/>
      <c r="K540" s="47"/>
      <c r="L540" s="7"/>
      <c r="M540" s="7"/>
      <c r="N540" s="10"/>
      <c r="O540" s="98"/>
      <c r="P540" s="67"/>
      <c r="Q540" s="7"/>
      <c r="R540" s="7"/>
      <c r="S540" s="7"/>
      <c r="T540" s="7"/>
      <c r="U540" s="7"/>
      <c r="V540" s="7"/>
      <c r="W540" s="7"/>
      <c r="X540" s="7"/>
      <c r="Y540" s="7"/>
      <c r="Z540" s="7"/>
      <c r="AA540" s="7"/>
      <c r="AB540" s="118"/>
      <c r="AC540" s="118"/>
      <c r="AD540" s="7"/>
      <c r="AE540" s="7"/>
      <c r="AF540" s="7"/>
      <c r="AG540" s="7"/>
      <c r="AH540" s="7"/>
      <c r="AI540" s="7"/>
      <c r="AJ540" s="7"/>
      <c r="AK540" s="7"/>
      <c r="AL540" s="7"/>
      <c r="AM540" s="7"/>
      <c r="AN540" s="7"/>
      <c r="AO540" s="7"/>
      <c r="AP540" s="7"/>
      <c r="AQ540" s="7"/>
      <c r="AR540" s="7"/>
      <c r="AS540" s="7"/>
      <c r="AT540" s="7"/>
      <c r="AU540" s="7"/>
      <c r="AV540" s="69"/>
      <c r="AW540" s="7"/>
      <c r="AX540" s="7"/>
      <c r="AY540" s="7"/>
      <c r="AZ540" s="7"/>
      <c r="BA540" s="7"/>
      <c r="BB540" s="7"/>
      <c r="BC540" s="7"/>
      <c r="BD540" s="7"/>
      <c r="BE540" s="7"/>
      <c r="BF540" s="7"/>
      <c r="BG540" s="72"/>
    </row>
    <row r="541" spans="1:59" ht="24.75" customHeight="1">
      <c r="A541" s="117"/>
      <c r="B541" s="7"/>
      <c r="C541" s="7"/>
      <c r="D541" s="7"/>
      <c r="E541" s="66"/>
      <c r="F541" s="7"/>
      <c r="G541" s="7"/>
      <c r="H541" s="7"/>
      <c r="I541" s="7"/>
      <c r="J541" s="7"/>
      <c r="K541" s="47"/>
      <c r="L541" s="7"/>
      <c r="M541" s="7"/>
      <c r="N541" s="10"/>
      <c r="O541" s="98"/>
      <c r="P541" s="67"/>
      <c r="Q541" s="7"/>
      <c r="R541" s="7"/>
      <c r="S541" s="7"/>
      <c r="T541" s="7"/>
      <c r="U541" s="7"/>
      <c r="V541" s="7"/>
      <c r="W541" s="7"/>
      <c r="X541" s="7"/>
      <c r="Y541" s="7"/>
      <c r="Z541" s="7"/>
      <c r="AA541" s="7"/>
      <c r="AB541" s="118"/>
      <c r="AC541" s="118"/>
      <c r="AD541" s="7"/>
      <c r="AE541" s="7"/>
      <c r="AF541" s="7"/>
      <c r="AG541" s="7"/>
      <c r="AH541" s="7"/>
      <c r="AI541" s="7"/>
      <c r="AJ541" s="7"/>
      <c r="AK541" s="7"/>
      <c r="AL541" s="7"/>
      <c r="AM541" s="7"/>
      <c r="AN541" s="7"/>
      <c r="AO541" s="7"/>
      <c r="AP541" s="7"/>
      <c r="AQ541" s="7"/>
      <c r="AR541" s="7"/>
      <c r="AS541" s="7"/>
      <c r="AT541" s="7"/>
      <c r="AU541" s="7"/>
      <c r="AV541" s="69"/>
      <c r="AW541" s="7"/>
      <c r="AX541" s="7"/>
      <c r="AY541" s="7"/>
      <c r="AZ541" s="7"/>
      <c r="BA541" s="7"/>
      <c r="BB541" s="7"/>
      <c r="BC541" s="7"/>
      <c r="BD541" s="7"/>
      <c r="BE541" s="7"/>
      <c r="BF541" s="7"/>
      <c r="BG541" s="72"/>
    </row>
    <row r="542" spans="1:59" ht="24.75" customHeight="1">
      <c r="A542" s="117"/>
      <c r="B542" s="7"/>
      <c r="C542" s="7"/>
      <c r="D542" s="7"/>
      <c r="E542" s="66"/>
      <c r="F542" s="7"/>
      <c r="G542" s="7"/>
      <c r="H542" s="7"/>
      <c r="I542" s="7"/>
      <c r="J542" s="7"/>
      <c r="K542" s="47"/>
      <c r="L542" s="7"/>
      <c r="M542" s="7"/>
      <c r="N542" s="10"/>
      <c r="O542" s="98"/>
      <c r="P542" s="67"/>
      <c r="Q542" s="7"/>
      <c r="R542" s="7"/>
      <c r="S542" s="7"/>
      <c r="T542" s="7"/>
      <c r="U542" s="7"/>
      <c r="V542" s="7"/>
      <c r="W542" s="7"/>
      <c r="X542" s="7"/>
      <c r="Y542" s="7"/>
      <c r="Z542" s="7"/>
      <c r="AA542" s="7"/>
      <c r="AB542" s="118"/>
      <c r="AC542" s="118"/>
      <c r="AD542" s="7"/>
      <c r="AE542" s="7"/>
      <c r="AF542" s="7"/>
      <c r="AG542" s="7"/>
      <c r="AH542" s="7"/>
      <c r="AI542" s="7"/>
      <c r="AJ542" s="7"/>
      <c r="AK542" s="7"/>
      <c r="AL542" s="7"/>
      <c r="AM542" s="7"/>
      <c r="AN542" s="7"/>
      <c r="AO542" s="7"/>
      <c r="AP542" s="7"/>
      <c r="AQ542" s="7"/>
      <c r="AR542" s="7"/>
      <c r="AS542" s="7"/>
      <c r="AT542" s="7"/>
      <c r="AU542" s="7"/>
      <c r="AV542" s="69"/>
      <c r="AW542" s="7"/>
      <c r="AX542" s="7"/>
      <c r="AY542" s="7"/>
      <c r="AZ542" s="7"/>
      <c r="BA542" s="7"/>
      <c r="BB542" s="7"/>
      <c r="BC542" s="7"/>
      <c r="BD542" s="7"/>
      <c r="BE542" s="7"/>
      <c r="BF542" s="7"/>
      <c r="BG542" s="72"/>
    </row>
    <row r="543" spans="1:59" ht="24.75" customHeight="1">
      <c r="A543" s="117"/>
      <c r="B543" s="7"/>
      <c r="C543" s="7"/>
      <c r="D543" s="7"/>
      <c r="E543" s="66"/>
      <c r="F543" s="7"/>
      <c r="G543" s="7"/>
      <c r="H543" s="7"/>
      <c r="I543" s="7"/>
      <c r="J543" s="7"/>
      <c r="K543" s="47"/>
      <c r="L543" s="7"/>
      <c r="M543" s="7"/>
      <c r="N543" s="10"/>
      <c r="O543" s="98"/>
      <c r="P543" s="67"/>
      <c r="Q543" s="7"/>
      <c r="R543" s="7"/>
      <c r="S543" s="7"/>
      <c r="T543" s="7"/>
      <c r="U543" s="7"/>
      <c r="V543" s="7"/>
      <c r="W543" s="7"/>
      <c r="X543" s="7"/>
      <c r="Y543" s="7"/>
      <c r="Z543" s="7"/>
      <c r="AA543" s="7"/>
      <c r="AB543" s="118"/>
      <c r="AC543" s="118"/>
      <c r="AD543" s="7"/>
      <c r="AE543" s="7"/>
      <c r="AF543" s="7"/>
      <c r="AG543" s="7"/>
      <c r="AH543" s="7"/>
      <c r="AI543" s="7"/>
      <c r="AJ543" s="7"/>
      <c r="AK543" s="7"/>
      <c r="AL543" s="7"/>
      <c r="AM543" s="7"/>
      <c r="AN543" s="7"/>
      <c r="AO543" s="7"/>
      <c r="AP543" s="7"/>
      <c r="AQ543" s="7"/>
      <c r="AR543" s="7"/>
      <c r="AS543" s="7"/>
      <c r="AT543" s="7"/>
      <c r="AU543" s="7"/>
      <c r="AV543" s="69"/>
      <c r="AW543" s="7"/>
      <c r="AX543" s="7"/>
      <c r="AY543" s="7"/>
      <c r="AZ543" s="7"/>
      <c r="BA543" s="7"/>
      <c r="BB543" s="7"/>
      <c r="BC543" s="7"/>
      <c r="BD543" s="7"/>
      <c r="BE543" s="7"/>
      <c r="BF543" s="7"/>
      <c r="BG543" s="72"/>
    </row>
    <row r="544" spans="1:59" ht="24.75" customHeight="1">
      <c r="A544" s="117"/>
      <c r="B544" s="7"/>
      <c r="C544" s="7"/>
      <c r="D544" s="7"/>
      <c r="E544" s="66"/>
      <c r="F544" s="7"/>
      <c r="G544" s="7"/>
      <c r="H544" s="7"/>
      <c r="I544" s="7"/>
      <c r="J544" s="7"/>
      <c r="K544" s="47"/>
      <c r="L544" s="7"/>
      <c r="M544" s="7"/>
      <c r="N544" s="10"/>
      <c r="O544" s="98"/>
      <c r="P544" s="67"/>
      <c r="Q544" s="7"/>
      <c r="R544" s="7"/>
      <c r="S544" s="7"/>
      <c r="T544" s="7"/>
      <c r="U544" s="7"/>
      <c r="V544" s="7"/>
      <c r="W544" s="7"/>
      <c r="X544" s="7"/>
      <c r="Y544" s="7"/>
      <c r="Z544" s="7"/>
      <c r="AA544" s="7"/>
      <c r="AB544" s="118"/>
      <c r="AC544" s="118"/>
      <c r="AD544" s="7"/>
      <c r="AE544" s="7"/>
      <c r="AF544" s="7"/>
      <c r="AG544" s="7"/>
      <c r="AH544" s="7"/>
      <c r="AI544" s="7"/>
      <c r="AJ544" s="7"/>
      <c r="AK544" s="7"/>
      <c r="AL544" s="7"/>
      <c r="AM544" s="7"/>
      <c r="AN544" s="7"/>
      <c r="AO544" s="7"/>
      <c r="AP544" s="7"/>
      <c r="AQ544" s="7"/>
      <c r="AR544" s="7"/>
      <c r="AS544" s="7"/>
      <c r="AT544" s="7"/>
      <c r="AU544" s="7"/>
      <c r="AV544" s="69"/>
      <c r="AW544" s="7"/>
      <c r="AX544" s="7"/>
      <c r="AY544" s="7"/>
      <c r="AZ544" s="7"/>
      <c r="BA544" s="7"/>
      <c r="BB544" s="7"/>
      <c r="BC544" s="7"/>
      <c r="BD544" s="7"/>
      <c r="BE544" s="7"/>
      <c r="BF544" s="7"/>
      <c r="BG544" s="72"/>
    </row>
    <row r="545" spans="1:59" ht="24.75" customHeight="1">
      <c r="A545" s="117"/>
      <c r="B545" s="7"/>
      <c r="C545" s="7"/>
      <c r="D545" s="7"/>
      <c r="E545" s="66"/>
      <c r="F545" s="7"/>
      <c r="G545" s="7"/>
      <c r="H545" s="7"/>
      <c r="I545" s="7"/>
      <c r="J545" s="7"/>
      <c r="K545" s="47"/>
      <c r="L545" s="7"/>
      <c r="M545" s="7"/>
      <c r="N545" s="10"/>
      <c r="O545" s="98"/>
      <c r="P545" s="67"/>
      <c r="Q545" s="7"/>
      <c r="R545" s="7"/>
      <c r="S545" s="7"/>
      <c r="T545" s="7"/>
      <c r="U545" s="7"/>
      <c r="V545" s="7"/>
      <c r="W545" s="7"/>
      <c r="X545" s="7"/>
      <c r="Y545" s="7"/>
      <c r="Z545" s="7"/>
      <c r="AA545" s="7"/>
      <c r="AB545" s="118"/>
      <c r="AC545" s="118"/>
      <c r="AD545" s="7"/>
      <c r="AE545" s="7"/>
      <c r="AF545" s="7"/>
      <c r="AG545" s="7"/>
      <c r="AH545" s="7"/>
      <c r="AI545" s="7"/>
      <c r="AJ545" s="7"/>
      <c r="AK545" s="7"/>
      <c r="AL545" s="7"/>
      <c r="AM545" s="7"/>
      <c r="AN545" s="7"/>
      <c r="AO545" s="7"/>
      <c r="AP545" s="7"/>
      <c r="AQ545" s="7"/>
      <c r="AR545" s="7"/>
      <c r="AS545" s="7"/>
      <c r="AT545" s="7"/>
      <c r="AU545" s="7"/>
      <c r="AV545" s="69"/>
      <c r="AW545" s="7"/>
      <c r="AX545" s="7"/>
      <c r="AY545" s="7"/>
      <c r="AZ545" s="7"/>
      <c r="BA545" s="7"/>
      <c r="BB545" s="7"/>
      <c r="BC545" s="7"/>
      <c r="BD545" s="7"/>
      <c r="BE545" s="7"/>
      <c r="BF545" s="7"/>
      <c r="BG545" s="72"/>
    </row>
    <row r="546" spans="1:59" ht="24.75" customHeight="1">
      <c r="A546" s="117"/>
      <c r="B546" s="7"/>
      <c r="C546" s="7"/>
      <c r="D546" s="7"/>
      <c r="E546" s="66"/>
      <c r="F546" s="7"/>
      <c r="G546" s="7"/>
      <c r="H546" s="7"/>
      <c r="I546" s="7"/>
      <c r="J546" s="7"/>
      <c r="K546" s="47"/>
      <c r="L546" s="7"/>
      <c r="M546" s="7"/>
      <c r="N546" s="10"/>
      <c r="O546" s="98"/>
      <c r="P546" s="67"/>
      <c r="Q546" s="7"/>
      <c r="R546" s="7"/>
      <c r="S546" s="7"/>
      <c r="T546" s="7"/>
      <c r="U546" s="7"/>
      <c r="V546" s="7"/>
      <c r="W546" s="7"/>
      <c r="X546" s="7"/>
      <c r="Y546" s="7"/>
      <c r="Z546" s="7"/>
      <c r="AA546" s="7"/>
      <c r="AB546" s="118"/>
      <c r="AC546" s="118"/>
      <c r="AD546" s="7"/>
      <c r="AE546" s="7"/>
      <c r="AF546" s="7"/>
      <c r="AG546" s="7"/>
      <c r="AH546" s="7"/>
      <c r="AI546" s="7"/>
      <c r="AJ546" s="7"/>
      <c r="AK546" s="7"/>
      <c r="AL546" s="7"/>
      <c r="AM546" s="7"/>
      <c r="AN546" s="7"/>
      <c r="AO546" s="7"/>
      <c r="AP546" s="7"/>
      <c r="AQ546" s="7"/>
      <c r="AR546" s="7"/>
      <c r="AS546" s="7"/>
      <c r="AT546" s="7"/>
      <c r="AU546" s="7"/>
      <c r="AV546" s="69"/>
      <c r="AW546" s="7"/>
      <c r="AX546" s="7"/>
      <c r="AY546" s="7"/>
      <c r="AZ546" s="7"/>
      <c r="BA546" s="7"/>
      <c r="BB546" s="7"/>
      <c r="BC546" s="7"/>
      <c r="BD546" s="7"/>
      <c r="BE546" s="7"/>
      <c r="BF546" s="7"/>
      <c r="BG546" s="72"/>
    </row>
    <row r="547" spans="1:59" ht="24.75" customHeight="1">
      <c r="A547" s="117"/>
      <c r="B547" s="7"/>
      <c r="C547" s="7"/>
      <c r="D547" s="7"/>
      <c r="E547" s="66"/>
      <c r="F547" s="7"/>
      <c r="G547" s="7"/>
      <c r="H547" s="7"/>
      <c r="I547" s="7"/>
      <c r="J547" s="7"/>
      <c r="K547" s="47"/>
      <c r="L547" s="7"/>
      <c r="M547" s="7"/>
      <c r="N547" s="10"/>
      <c r="O547" s="98"/>
      <c r="P547" s="67"/>
      <c r="Q547" s="7"/>
      <c r="R547" s="7"/>
      <c r="S547" s="7"/>
      <c r="T547" s="7"/>
      <c r="U547" s="7"/>
      <c r="V547" s="7"/>
      <c r="W547" s="7"/>
      <c r="X547" s="7"/>
      <c r="Y547" s="7"/>
      <c r="Z547" s="7"/>
      <c r="AA547" s="7"/>
      <c r="AB547" s="118"/>
      <c r="AC547" s="118"/>
      <c r="AD547" s="7"/>
      <c r="AE547" s="7"/>
      <c r="AF547" s="7"/>
      <c r="AG547" s="7"/>
      <c r="AH547" s="7"/>
      <c r="AI547" s="7"/>
      <c r="AJ547" s="7"/>
      <c r="AK547" s="7"/>
      <c r="AL547" s="7"/>
      <c r="AM547" s="7"/>
      <c r="AN547" s="7"/>
      <c r="AO547" s="7"/>
      <c r="AP547" s="7"/>
      <c r="AQ547" s="7"/>
      <c r="AR547" s="7"/>
      <c r="AS547" s="7"/>
      <c r="AT547" s="7"/>
      <c r="AU547" s="7"/>
      <c r="AV547" s="69"/>
      <c r="AW547" s="7"/>
      <c r="AX547" s="7"/>
      <c r="AY547" s="7"/>
      <c r="AZ547" s="7"/>
      <c r="BA547" s="7"/>
      <c r="BB547" s="7"/>
      <c r="BC547" s="7"/>
      <c r="BD547" s="7"/>
      <c r="BE547" s="7"/>
      <c r="BF547" s="7"/>
      <c r="BG547" s="72"/>
    </row>
    <row r="548" spans="1:59" ht="24.75" customHeight="1">
      <c r="A548" s="117"/>
      <c r="B548" s="7"/>
      <c r="C548" s="7"/>
      <c r="D548" s="7"/>
      <c r="E548" s="66"/>
      <c r="F548" s="7"/>
      <c r="G548" s="7"/>
      <c r="H548" s="7"/>
      <c r="I548" s="7"/>
      <c r="J548" s="7"/>
      <c r="K548" s="47"/>
      <c r="L548" s="7"/>
      <c r="M548" s="7"/>
      <c r="N548" s="10"/>
      <c r="O548" s="98"/>
      <c r="P548" s="67"/>
      <c r="Q548" s="7"/>
      <c r="R548" s="7"/>
      <c r="S548" s="7"/>
      <c r="T548" s="7"/>
      <c r="U548" s="7"/>
      <c r="V548" s="7"/>
      <c r="W548" s="7"/>
      <c r="X548" s="7"/>
      <c r="Y548" s="7"/>
      <c r="Z548" s="7"/>
      <c r="AA548" s="7"/>
      <c r="AB548" s="118"/>
      <c r="AC548" s="118"/>
      <c r="AD548" s="7"/>
      <c r="AE548" s="7"/>
      <c r="AF548" s="7"/>
      <c r="AG548" s="7"/>
      <c r="AH548" s="7"/>
      <c r="AI548" s="7"/>
      <c r="AJ548" s="7"/>
      <c r="AK548" s="7"/>
      <c r="AL548" s="7"/>
      <c r="AM548" s="7"/>
      <c r="AN548" s="7"/>
      <c r="AO548" s="7"/>
      <c r="AP548" s="7"/>
      <c r="AQ548" s="7"/>
      <c r="AR548" s="7"/>
      <c r="AS548" s="7"/>
      <c r="AT548" s="7"/>
      <c r="AU548" s="7"/>
      <c r="AV548" s="69"/>
      <c r="AW548" s="7"/>
      <c r="AX548" s="7"/>
      <c r="AY548" s="7"/>
      <c r="AZ548" s="7"/>
      <c r="BA548" s="7"/>
      <c r="BB548" s="7"/>
      <c r="BC548" s="7"/>
      <c r="BD548" s="7"/>
      <c r="BE548" s="7"/>
      <c r="BF548" s="7"/>
      <c r="BG548" s="72"/>
    </row>
    <row r="549" spans="1:59" ht="24.75" customHeight="1">
      <c r="A549" s="117"/>
      <c r="B549" s="7"/>
      <c r="C549" s="7"/>
      <c r="D549" s="7"/>
      <c r="E549" s="66"/>
      <c r="F549" s="7"/>
      <c r="G549" s="7"/>
      <c r="H549" s="7"/>
      <c r="I549" s="7"/>
      <c r="J549" s="7"/>
      <c r="K549" s="47"/>
      <c r="L549" s="7"/>
      <c r="M549" s="7"/>
      <c r="N549" s="10"/>
      <c r="O549" s="98"/>
      <c r="P549" s="67"/>
      <c r="Q549" s="7"/>
      <c r="R549" s="7"/>
      <c r="S549" s="7"/>
      <c r="T549" s="7"/>
      <c r="U549" s="7"/>
      <c r="V549" s="7"/>
      <c r="W549" s="7"/>
      <c r="X549" s="7"/>
      <c r="Y549" s="7"/>
      <c r="Z549" s="7"/>
      <c r="AA549" s="7"/>
      <c r="AB549" s="118"/>
      <c r="AC549" s="118"/>
      <c r="AD549" s="7"/>
      <c r="AE549" s="7"/>
      <c r="AF549" s="7"/>
      <c r="AG549" s="7"/>
      <c r="AH549" s="7"/>
      <c r="AI549" s="7"/>
      <c r="AJ549" s="7"/>
      <c r="AK549" s="7"/>
      <c r="AL549" s="7"/>
      <c r="AM549" s="7"/>
      <c r="AN549" s="7"/>
      <c r="AO549" s="7"/>
      <c r="AP549" s="7"/>
      <c r="AQ549" s="7"/>
      <c r="AR549" s="7"/>
      <c r="AS549" s="7"/>
      <c r="AT549" s="7"/>
      <c r="AU549" s="7"/>
      <c r="AV549" s="69"/>
      <c r="AW549" s="7"/>
      <c r="AX549" s="7"/>
      <c r="AY549" s="7"/>
      <c r="AZ549" s="7"/>
      <c r="BA549" s="7"/>
      <c r="BB549" s="7"/>
      <c r="BC549" s="7"/>
      <c r="BD549" s="7"/>
      <c r="BE549" s="7"/>
      <c r="BF549" s="7"/>
      <c r="BG549" s="72"/>
    </row>
    <row r="550" spans="1:59" ht="24.75" customHeight="1">
      <c r="A550" s="117"/>
      <c r="B550" s="7"/>
      <c r="C550" s="7"/>
      <c r="D550" s="7"/>
      <c r="E550" s="66"/>
      <c r="F550" s="7"/>
      <c r="G550" s="7"/>
      <c r="H550" s="7"/>
      <c r="I550" s="7"/>
      <c r="J550" s="7"/>
      <c r="K550" s="47"/>
      <c r="L550" s="7"/>
      <c r="M550" s="7"/>
      <c r="N550" s="10"/>
      <c r="O550" s="98"/>
      <c r="P550" s="67"/>
      <c r="Q550" s="7"/>
      <c r="R550" s="7"/>
      <c r="S550" s="7"/>
      <c r="T550" s="7"/>
      <c r="U550" s="7"/>
      <c r="V550" s="7"/>
      <c r="W550" s="7"/>
      <c r="X550" s="7"/>
      <c r="Y550" s="7"/>
      <c r="Z550" s="7"/>
      <c r="AA550" s="7"/>
      <c r="AB550" s="118"/>
      <c r="AC550" s="118"/>
      <c r="AD550" s="7"/>
      <c r="AE550" s="7"/>
      <c r="AF550" s="7"/>
      <c r="AG550" s="7"/>
      <c r="AH550" s="7"/>
      <c r="AI550" s="7"/>
      <c r="AJ550" s="7"/>
      <c r="AK550" s="7"/>
      <c r="AL550" s="7"/>
      <c r="AM550" s="7"/>
      <c r="AN550" s="7"/>
      <c r="AO550" s="7"/>
      <c r="AP550" s="7"/>
      <c r="AQ550" s="7"/>
      <c r="AR550" s="7"/>
      <c r="AS550" s="7"/>
      <c r="AT550" s="7"/>
      <c r="AU550" s="7"/>
      <c r="AV550" s="69"/>
      <c r="AW550" s="7"/>
      <c r="AX550" s="7"/>
      <c r="AY550" s="7"/>
      <c r="AZ550" s="7"/>
      <c r="BA550" s="7"/>
      <c r="BB550" s="7"/>
      <c r="BC550" s="7"/>
      <c r="BD550" s="7"/>
      <c r="BE550" s="7"/>
      <c r="BF550" s="7"/>
      <c r="BG550" s="72"/>
    </row>
    <row r="551" spans="1:59" ht="24.75" customHeight="1">
      <c r="A551" s="117"/>
      <c r="B551" s="7"/>
      <c r="C551" s="7"/>
      <c r="D551" s="7"/>
      <c r="E551" s="66"/>
      <c r="F551" s="7"/>
      <c r="G551" s="7"/>
      <c r="H551" s="7"/>
      <c r="I551" s="7"/>
      <c r="J551" s="7"/>
      <c r="K551" s="47"/>
      <c r="L551" s="7"/>
      <c r="M551" s="7"/>
      <c r="N551" s="10"/>
      <c r="O551" s="98"/>
      <c r="P551" s="67"/>
      <c r="Q551" s="7"/>
      <c r="R551" s="7"/>
      <c r="S551" s="7"/>
      <c r="T551" s="7"/>
      <c r="U551" s="7"/>
      <c r="V551" s="7"/>
      <c r="W551" s="7"/>
      <c r="X551" s="7"/>
      <c r="Y551" s="7"/>
      <c r="Z551" s="7"/>
      <c r="AA551" s="7"/>
      <c r="AB551" s="118"/>
      <c r="AC551" s="118"/>
      <c r="AD551" s="7"/>
      <c r="AE551" s="7"/>
      <c r="AF551" s="7"/>
      <c r="AG551" s="7"/>
      <c r="AH551" s="7"/>
      <c r="AI551" s="7"/>
      <c r="AJ551" s="7"/>
      <c r="AK551" s="7"/>
      <c r="AL551" s="7"/>
      <c r="AM551" s="7"/>
      <c r="AN551" s="7"/>
      <c r="AO551" s="7"/>
      <c r="AP551" s="7"/>
      <c r="AQ551" s="7"/>
      <c r="AR551" s="7"/>
      <c r="AS551" s="7"/>
      <c r="AT551" s="7"/>
      <c r="AU551" s="7"/>
      <c r="AV551" s="69"/>
      <c r="AW551" s="7"/>
      <c r="AX551" s="7"/>
      <c r="AY551" s="7"/>
      <c r="AZ551" s="7"/>
      <c r="BA551" s="7"/>
      <c r="BB551" s="7"/>
      <c r="BC551" s="7"/>
      <c r="BD551" s="7"/>
      <c r="BE551" s="7"/>
      <c r="BF551" s="7"/>
      <c r="BG551" s="72"/>
    </row>
    <row r="552" spans="1:59" ht="24.75" customHeight="1">
      <c r="A552" s="117"/>
      <c r="B552" s="7"/>
      <c r="C552" s="7"/>
      <c r="D552" s="7"/>
      <c r="E552" s="66"/>
      <c r="F552" s="7"/>
      <c r="G552" s="7"/>
      <c r="H552" s="7"/>
      <c r="I552" s="7"/>
      <c r="J552" s="7"/>
      <c r="K552" s="47"/>
      <c r="L552" s="7"/>
      <c r="M552" s="7"/>
      <c r="N552" s="10"/>
      <c r="O552" s="98"/>
      <c r="P552" s="67"/>
      <c r="Q552" s="7"/>
      <c r="R552" s="7"/>
      <c r="S552" s="7"/>
      <c r="T552" s="7"/>
      <c r="U552" s="7"/>
      <c r="V552" s="7"/>
      <c r="W552" s="7"/>
      <c r="X552" s="7"/>
      <c r="Y552" s="7"/>
      <c r="Z552" s="7"/>
      <c r="AA552" s="7"/>
      <c r="AB552" s="118"/>
      <c r="AC552" s="118"/>
      <c r="AD552" s="7"/>
      <c r="AE552" s="7"/>
      <c r="AF552" s="7"/>
      <c r="AG552" s="7"/>
      <c r="AH552" s="7"/>
      <c r="AI552" s="7"/>
      <c r="AJ552" s="7"/>
      <c r="AK552" s="7"/>
      <c r="AL552" s="7"/>
      <c r="AM552" s="7"/>
      <c r="AN552" s="7"/>
      <c r="AO552" s="7"/>
      <c r="AP552" s="7"/>
      <c r="AQ552" s="7"/>
      <c r="AR552" s="7"/>
      <c r="AS552" s="7"/>
      <c r="AT552" s="7"/>
      <c r="AU552" s="7"/>
      <c r="AV552" s="69"/>
      <c r="AW552" s="7"/>
      <c r="AX552" s="7"/>
      <c r="AY552" s="7"/>
      <c r="AZ552" s="7"/>
      <c r="BA552" s="7"/>
      <c r="BB552" s="7"/>
      <c r="BC552" s="7"/>
      <c r="BD552" s="7"/>
      <c r="BE552" s="7"/>
      <c r="BF552" s="7"/>
      <c r="BG552" s="72"/>
    </row>
    <row r="553" spans="1:59" ht="24.75" customHeight="1">
      <c r="A553" s="117"/>
      <c r="B553" s="7"/>
      <c r="C553" s="7"/>
      <c r="D553" s="7"/>
      <c r="E553" s="66"/>
      <c r="F553" s="7"/>
      <c r="G553" s="7"/>
      <c r="H553" s="7"/>
      <c r="I553" s="7"/>
      <c r="J553" s="7"/>
      <c r="K553" s="47"/>
      <c r="L553" s="7"/>
      <c r="M553" s="7"/>
      <c r="N553" s="10"/>
      <c r="O553" s="98"/>
      <c r="P553" s="67"/>
      <c r="Q553" s="7"/>
      <c r="R553" s="7"/>
      <c r="S553" s="7"/>
      <c r="T553" s="7"/>
      <c r="U553" s="7"/>
      <c r="V553" s="7"/>
      <c r="W553" s="7"/>
      <c r="X553" s="7"/>
      <c r="Y553" s="7"/>
      <c r="Z553" s="7"/>
      <c r="AA553" s="7"/>
      <c r="AB553" s="118"/>
      <c r="AC553" s="118"/>
      <c r="AD553" s="7"/>
      <c r="AE553" s="7"/>
      <c r="AF553" s="7"/>
      <c r="AG553" s="7"/>
      <c r="AH553" s="7"/>
      <c r="AI553" s="7"/>
      <c r="AJ553" s="7"/>
      <c r="AK553" s="7"/>
      <c r="AL553" s="7"/>
      <c r="AM553" s="7"/>
      <c r="AN553" s="7"/>
      <c r="AO553" s="7"/>
      <c r="AP553" s="7"/>
      <c r="AQ553" s="7"/>
      <c r="AR553" s="7"/>
      <c r="AS553" s="7"/>
      <c r="AT553" s="7"/>
      <c r="AU553" s="7"/>
      <c r="AV553" s="69"/>
      <c r="AW553" s="7"/>
      <c r="AX553" s="7"/>
      <c r="AY553" s="7"/>
      <c r="AZ553" s="7"/>
      <c r="BA553" s="7"/>
      <c r="BB553" s="7"/>
      <c r="BC553" s="7"/>
      <c r="BD553" s="7"/>
      <c r="BE553" s="7"/>
      <c r="BF553" s="7"/>
      <c r="BG553" s="72"/>
    </row>
    <row r="554" spans="1:59" ht="24.75" customHeight="1">
      <c r="A554" s="117"/>
      <c r="B554" s="7"/>
      <c r="C554" s="7"/>
      <c r="D554" s="7"/>
      <c r="E554" s="66"/>
      <c r="F554" s="7"/>
      <c r="G554" s="7"/>
      <c r="H554" s="7"/>
      <c r="I554" s="7"/>
      <c r="J554" s="7"/>
      <c r="K554" s="47"/>
      <c r="L554" s="7"/>
      <c r="M554" s="7"/>
      <c r="N554" s="10"/>
      <c r="O554" s="98"/>
      <c r="P554" s="67"/>
      <c r="Q554" s="7"/>
      <c r="R554" s="7"/>
      <c r="S554" s="7"/>
      <c r="T554" s="7"/>
      <c r="U554" s="7"/>
      <c r="V554" s="7"/>
      <c r="W554" s="7"/>
      <c r="X554" s="7"/>
      <c r="Y554" s="7"/>
      <c r="Z554" s="7"/>
      <c r="AA554" s="7"/>
      <c r="AB554" s="118"/>
      <c r="AC554" s="118"/>
      <c r="AD554" s="7"/>
      <c r="AE554" s="7"/>
      <c r="AF554" s="7"/>
      <c r="AG554" s="7"/>
      <c r="AH554" s="7"/>
      <c r="AI554" s="7"/>
      <c r="AJ554" s="7"/>
      <c r="AK554" s="7"/>
      <c r="AL554" s="7"/>
      <c r="AM554" s="7"/>
      <c r="AN554" s="7"/>
      <c r="AO554" s="7"/>
      <c r="AP554" s="7"/>
      <c r="AQ554" s="7"/>
      <c r="AR554" s="7"/>
      <c r="AS554" s="7"/>
      <c r="AT554" s="7"/>
      <c r="AU554" s="7"/>
      <c r="AV554" s="69"/>
      <c r="AW554" s="7"/>
      <c r="AX554" s="7"/>
      <c r="AY554" s="7"/>
      <c r="AZ554" s="7"/>
      <c r="BA554" s="7"/>
      <c r="BB554" s="7"/>
      <c r="BC554" s="7"/>
      <c r="BD554" s="7"/>
      <c r="BE554" s="7"/>
      <c r="BF554" s="7"/>
      <c r="BG554" s="72"/>
    </row>
    <row r="555" spans="1:59" ht="24.75" customHeight="1">
      <c r="A555" s="117"/>
      <c r="B555" s="7"/>
      <c r="C555" s="7"/>
      <c r="D555" s="7"/>
      <c r="E555" s="66"/>
      <c r="F555" s="7"/>
      <c r="G555" s="7"/>
      <c r="H555" s="7"/>
      <c r="I555" s="7"/>
      <c r="J555" s="7"/>
      <c r="K555" s="47"/>
      <c r="L555" s="7"/>
      <c r="M555" s="7"/>
      <c r="N555" s="10"/>
      <c r="O555" s="98"/>
      <c r="P555" s="67"/>
      <c r="Q555" s="7"/>
      <c r="R555" s="7"/>
      <c r="S555" s="7"/>
      <c r="T555" s="7"/>
      <c r="U555" s="7"/>
      <c r="V555" s="7"/>
      <c r="W555" s="7"/>
      <c r="X555" s="7"/>
      <c r="Y555" s="7"/>
      <c r="Z555" s="7"/>
      <c r="AA555" s="7"/>
      <c r="AB555" s="118"/>
      <c r="AC555" s="118"/>
      <c r="AD555" s="7"/>
      <c r="AE555" s="7"/>
      <c r="AF555" s="7"/>
      <c r="AG555" s="7"/>
      <c r="AH555" s="7"/>
      <c r="AI555" s="7"/>
      <c r="AJ555" s="7"/>
      <c r="AK555" s="7"/>
      <c r="AL555" s="7"/>
      <c r="AM555" s="7"/>
      <c r="AN555" s="7"/>
      <c r="AO555" s="7"/>
      <c r="AP555" s="7"/>
      <c r="AQ555" s="7"/>
      <c r="AR555" s="7"/>
      <c r="AS555" s="7"/>
      <c r="AT555" s="7"/>
      <c r="AU555" s="7"/>
      <c r="AV555" s="69"/>
      <c r="AW555" s="7"/>
      <c r="AX555" s="7"/>
      <c r="AY555" s="7"/>
      <c r="AZ555" s="7"/>
      <c r="BA555" s="7"/>
      <c r="BB555" s="7"/>
      <c r="BC555" s="7"/>
      <c r="BD555" s="7"/>
      <c r="BE555" s="7"/>
      <c r="BF555" s="7"/>
      <c r="BG555" s="72"/>
    </row>
    <row r="556" spans="1:59" ht="24.75" customHeight="1">
      <c r="A556" s="117"/>
      <c r="B556" s="7"/>
      <c r="C556" s="7"/>
      <c r="D556" s="7"/>
      <c r="E556" s="66"/>
      <c r="F556" s="7"/>
      <c r="G556" s="7"/>
      <c r="H556" s="7"/>
      <c r="I556" s="7"/>
      <c r="J556" s="7"/>
      <c r="K556" s="47"/>
      <c r="L556" s="7"/>
      <c r="M556" s="7"/>
      <c r="N556" s="10"/>
      <c r="O556" s="98"/>
      <c r="P556" s="67"/>
      <c r="Q556" s="7"/>
      <c r="R556" s="7"/>
      <c r="S556" s="7"/>
      <c r="T556" s="7"/>
      <c r="U556" s="7"/>
      <c r="V556" s="7"/>
      <c r="W556" s="7"/>
      <c r="X556" s="7"/>
      <c r="Y556" s="7"/>
      <c r="Z556" s="7"/>
      <c r="AA556" s="7"/>
      <c r="AB556" s="118"/>
      <c r="AC556" s="118"/>
      <c r="AD556" s="7"/>
      <c r="AE556" s="7"/>
      <c r="AF556" s="7"/>
      <c r="AG556" s="7"/>
      <c r="AH556" s="7"/>
      <c r="AI556" s="7"/>
      <c r="AJ556" s="7"/>
      <c r="AK556" s="7"/>
      <c r="AL556" s="7"/>
      <c r="AM556" s="7"/>
      <c r="AN556" s="7"/>
      <c r="AO556" s="7"/>
      <c r="AP556" s="7"/>
      <c r="AQ556" s="7"/>
      <c r="AR556" s="7"/>
      <c r="AS556" s="7"/>
      <c r="AT556" s="7"/>
      <c r="AU556" s="7"/>
      <c r="AV556" s="69"/>
      <c r="AW556" s="7"/>
      <c r="AX556" s="7"/>
      <c r="AY556" s="7"/>
      <c r="AZ556" s="7"/>
      <c r="BA556" s="7"/>
      <c r="BB556" s="7"/>
      <c r="BC556" s="7"/>
      <c r="BD556" s="7"/>
      <c r="BE556" s="7"/>
      <c r="BF556" s="7"/>
      <c r="BG556" s="72"/>
    </row>
    <row r="557" spans="1:59" ht="24.75" customHeight="1">
      <c r="A557" s="117"/>
      <c r="B557" s="7"/>
      <c r="C557" s="7"/>
      <c r="D557" s="7"/>
      <c r="E557" s="66"/>
      <c r="F557" s="7"/>
      <c r="G557" s="7"/>
      <c r="H557" s="7"/>
      <c r="I557" s="7"/>
      <c r="J557" s="7"/>
      <c r="K557" s="47"/>
      <c r="L557" s="7"/>
      <c r="M557" s="7"/>
      <c r="N557" s="10"/>
      <c r="O557" s="98"/>
      <c r="P557" s="67"/>
      <c r="Q557" s="7"/>
      <c r="R557" s="7"/>
      <c r="S557" s="7"/>
      <c r="T557" s="7"/>
      <c r="U557" s="7"/>
      <c r="V557" s="7"/>
      <c r="W557" s="7"/>
      <c r="X557" s="7"/>
      <c r="Y557" s="7"/>
      <c r="Z557" s="7"/>
      <c r="AA557" s="7"/>
      <c r="AB557" s="118"/>
      <c r="AC557" s="118"/>
      <c r="AD557" s="7"/>
      <c r="AE557" s="7"/>
      <c r="AF557" s="7"/>
      <c r="AG557" s="7"/>
      <c r="AH557" s="7"/>
      <c r="AI557" s="7"/>
      <c r="AJ557" s="7"/>
      <c r="AK557" s="7"/>
      <c r="AL557" s="7"/>
      <c r="AM557" s="7"/>
      <c r="AN557" s="7"/>
      <c r="AO557" s="7"/>
      <c r="AP557" s="7"/>
      <c r="AQ557" s="7"/>
      <c r="AR557" s="7"/>
      <c r="AS557" s="7"/>
      <c r="AT557" s="7"/>
      <c r="AU557" s="7"/>
      <c r="AV557" s="69"/>
      <c r="AW557" s="7"/>
      <c r="AX557" s="7"/>
      <c r="AY557" s="7"/>
      <c r="AZ557" s="7"/>
      <c r="BA557" s="7"/>
      <c r="BB557" s="7"/>
      <c r="BC557" s="7"/>
      <c r="BD557" s="7"/>
      <c r="BE557" s="7"/>
      <c r="BF557" s="7"/>
      <c r="BG557" s="72"/>
    </row>
    <row r="558" spans="1:59" ht="24.75" customHeight="1">
      <c r="A558" s="117"/>
      <c r="B558" s="7"/>
      <c r="C558" s="7"/>
      <c r="D558" s="7"/>
      <c r="E558" s="66"/>
      <c r="F558" s="7"/>
      <c r="G558" s="7"/>
      <c r="H558" s="7"/>
      <c r="I558" s="7"/>
      <c r="J558" s="7"/>
      <c r="K558" s="47"/>
      <c r="L558" s="7"/>
      <c r="M558" s="7"/>
      <c r="N558" s="10"/>
      <c r="O558" s="98"/>
      <c r="P558" s="67"/>
      <c r="Q558" s="7"/>
      <c r="R558" s="7"/>
      <c r="S558" s="7"/>
      <c r="T558" s="7"/>
      <c r="U558" s="7"/>
      <c r="V558" s="7"/>
      <c r="W558" s="7"/>
      <c r="X558" s="7"/>
      <c r="Y558" s="7"/>
      <c r="Z558" s="7"/>
      <c r="AA558" s="7"/>
      <c r="AB558" s="118"/>
      <c r="AC558" s="118"/>
      <c r="AD558" s="7"/>
      <c r="AE558" s="7"/>
      <c r="AF558" s="7"/>
      <c r="AG558" s="7"/>
      <c r="AH558" s="7"/>
      <c r="AI558" s="7"/>
      <c r="AJ558" s="7"/>
      <c r="AK558" s="7"/>
      <c r="AL558" s="7"/>
      <c r="AM558" s="7"/>
      <c r="AN558" s="7"/>
      <c r="AO558" s="7"/>
      <c r="AP558" s="7"/>
      <c r="AQ558" s="7"/>
      <c r="AR558" s="7"/>
      <c r="AS558" s="7"/>
      <c r="AT558" s="7"/>
      <c r="AU558" s="7"/>
      <c r="AV558" s="69"/>
      <c r="AW558" s="7"/>
      <c r="AX558" s="7"/>
      <c r="AY558" s="7"/>
      <c r="AZ558" s="7"/>
      <c r="BA558" s="7"/>
      <c r="BB558" s="7"/>
      <c r="BC558" s="7"/>
      <c r="BD558" s="7"/>
      <c r="BE558" s="7"/>
      <c r="BF558" s="7"/>
      <c r="BG558" s="72"/>
    </row>
    <row r="559" spans="1:59" ht="24.75" customHeight="1">
      <c r="A559" s="117"/>
      <c r="B559" s="7"/>
      <c r="C559" s="7"/>
      <c r="D559" s="7"/>
      <c r="E559" s="66"/>
      <c r="F559" s="7"/>
      <c r="G559" s="7"/>
      <c r="H559" s="7"/>
      <c r="I559" s="7"/>
      <c r="J559" s="7"/>
      <c r="K559" s="47"/>
      <c r="L559" s="7"/>
      <c r="M559" s="7"/>
      <c r="N559" s="10"/>
      <c r="O559" s="98"/>
      <c r="P559" s="67"/>
      <c r="Q559" s="7"/>
      <c r="R559" s="7"/>
      <c r="S559" s="7"/>
      <c r="T559" s="7"/>
      <c r="U559" s="7"/>
      <c r="V559" s="7"/>
      <c r="W559" s="7"/>
      <c r="X559" s="7"/>
      <c r="Y559" s="7"/>
      <c r="Z559" s="7"/>
      <c r="AA559" s="7"/>
      <c r="AB559" s="118"/>
      <c r="AC559" s="118"/>
      <c r="AD559" s="7"/>
      <c r="AE559" s="7"/>
      <c r="AF559" s="7"/>
      <c r="AG559" s="7"/>
      <c r="AH559" s="7"/>
      <c r="AI559" s="7"/>
      <c r="AJ559" s="7"/>
      <c r="AK559" s="7"/>
      <c r="AL559" s="7"/>
      <c r="AM559" s="7"/>
      <c r="AN559" s="7"/>
      <c r="AO559" s="7"/>
      <c r="AP559" s="7"/>
      <c r="AQ559" s="7"/>
      <c r="AR559" s="7"/>
      <c r="AS559" s="7"/>
      <c r="AT559" s="7"/>
      <c r="AU559" s="7"/>
      <c r="AV559" s="69"/>
      <c r="AW559" s="7"/>
      <c r="AX559" s="7"/>
      <c r="AY559" s="7"/>
      <c r="AZ559" s="7"/>
      <c r="BA559" s="7"/>
      <c r="BB559" s="7"/>
      <c r="BC559" s="7"/>
      <c r="BD559" s="7"/>
      <c r="BE559" s="7"/>
      <c r="BF559" s="7"/>
      <c r="BG559" s="72"/>
    </row>
    <row r="560" spans="1:59" ht="24.75" customHeight="1">
      <c r="A560" s="117"/>
      <c r="B560" s="7"/>
      <c r="C560" s="7"/>
      <c r="D560" s="7"/>
      <c r="E560" s="66"/>
      <c r="F560" s="7"/>
      <c r="G560" s="7"/>
      <c r="H560" s="7"/>
      <c r="I560" s="7"/>
      <c r="J560" s="7"/>
      <c r="K560" s="47"/>
      <c r="L560" s="7"/>
      <c r="M560" s="7"/>
      <c r="N560" s="10"/>
      <c r="O560" s="98"/>
      <c r="P560" s="67"/>
      <c r="Q560" s="7"/>
      <c r="R560" s="7"/>
      <c r="S560" s="7"/>
      <c r="T560" s="7"/>
      <c r="U560" s="7"/>
      <c r="V560" s="7"/>
      <c r="W560" s="7"/>
      <c r="X560" s="7"/>
      <c r="Y560" s="7"/>
      <c r="Z560" s="7"/>
      <c r="AA560" s="7"/>
      <c r="AB560" s="118"/>
      <c r="AC560" s="118"/>
      <c r="AD560" s="7"/>
      <c r="AE560" s="7"/>
      <c r="AF560" s="7"/>
      <c r="AG560" s="7"/>
      <c r="AH560" s="7"/>
      <c r="AI560" s="7"/>
      <c r="AJ560" s="7"/>
      <c r="AK560" s="7"/>
      <c r="AL560" s="7"/>
      <c r="AM560" s="7"/>
      <c r="AN560" s="7"/>
      <c r="AO560" s="7"/>
      <c r="AP560" s="7"/>
      <c r="AQ560" s="7"/>
      <c r="AR560" s="7"/>
      <c r="AS560" s="7"/>
      <c r="AT560" s="7"/>
      <c r="AU560" s="7"/>
      <c r="AV560" s="69"/>
      <c r="AW560" s="7"/>
      <c r="AX560" s="7"/>
      <c r="AY560" s="7"/>
      <c r="AZ560" s="7"/>
      <c r="BA560" s="7"/>
      <c r="BB560" s="7"/>
      <c r="BC560" s="7"/>
      <c r="BD560" s="7"/>
      <c r="BE560" s="7"/>
      <c r="BF560" s="7"/>
      <c r="BG560" s="72"/>
    </row>
    <row r="561" spans="1:59" ht="24.75" customHeight="1">
      <c r="A561" s="117"/>
      <c r="B561" s="7"/>
      <c r="C561" s="7"/>
      <c r="D561" s="7"/>
      <c r="E561" s="66"/>
      <c r="F561" s="7"/>
      <c r="G561" s="7"/>
      <c r="H561" s="7"/>
      <c r="I561" s="7"/>
      <c r="J561" s="7"/>
      <c r="K561" s="47"/>
      <c r="L561" s="7"/>
      <c r="M561" s="7"/>
      <c r="N561" s="10"/>
      <c r="O561" s="98"/>
      <c r="P561" s="67"/>
      <c r="Q561" s="7"/>
      <c r="R561" s="7"/>
      <c r="S561" s="7"/>
      <c r="T561" s="7"/>
      <c r="U561" s="7"/>
      <c r="V561" s="7"/>
      <c r="W561" s="7"/>
      <c r="X561" s="7"/>
      <c r="Y561" s="7"/>
      <c r="Z561" s="7"/>
      <c r="AA561" s="7"/>
      <c r="AB561" s="118"/>
      <c r="AC561" s="118"/>
      <c r="AD561" s="7"/>
      <c r="AE561" s="7"/>
      <c r="AF561" s="7"/>
      <c r="AG561" s="7"/>
      <c r="AH561" s="7"/>
      <c r="AI561" s="7"/>
      <c r="AJ561" s="7"/>
      <c r="AK561" s="7"/>
      <c r="AL561" s="7"/>
      <c r="AM561" s="7"/>
      <c r="AN561" s="7"/>
      <c r="AO561" s="7"/>
      <c r="AP561" s="7"/>
      <c r="AQ561" s="7"/>
      <c r="AR561" s="7"/>
      <c r="AS561" s="7"/>
      <c r="AT561" s="7"/>
      <c r="AU561" s="7"/>
      <c r="AV561" s="69"/>
      <c r="AW561" s="7"/>
      <c r="AX561" s="7"/>
      <c r="AY561" s="7"/>
      <c r="AZ561" s="7"/>
      <c r="BA561" s="7"/>
      <c r="BB561" s="7"/>
      <c r="BC561" s="7"/>
      <c r="BD561" s="7"/>
      <c r="BE561" s="7"/>
      <c r="BF561" s="7"/>
      <c r="BG561" s="72"/>
    </row>
    <row r="562" spans="1:59" ht="24.75" customHeight="1">
      <c r="A562" s="117"/>
      <c r="B562" s="7"/>
      <c r="C562" s="7"/>
      <c r="D562" s="7"/>
      <c r="E562" s="66"/>
      <c r="F562" s="7"/>
      <c r="G562" s="7"/>
      <c r="H562" s="7"/>
      <c r="I562" s="7"/>
      <c r="J562" s="7"/>
      <c r="K562" s="47"/>
      <c r="L562" s="7"/>
      <c r="M562" s="7"/>
      <c r="N562" s="10"/>
      <c r="O562" s="98"/>
      <c r="P562" s="67"/>
      <c r="Q562" s="7"/>
      <c r="R562" s="7"/>
      <c r="S562" s="7"/>
      <c r="T562" s="7"/>
      <c r="U562" s="7"/>
      <c r="V562" s="7"/>
      <c r="W562" s="7"/>
      <c r="X562" s="7"/>
      <c r="Y562" s="7"/>
      <c r="Z562" s="7"/>
      <c r="AA562" s="7"/>
      <c r="AB562" s="118"/>
      <c r="AC562" s="118"/>
      <c r="AD562" s="7"/>
      <c r="AE562" s="7"/>
      <c r="AF562" s="7"/>
      <c r="AG562" s="7"/>
      <c r="AH562" s="7"/>
      <c r="AI562" s="7"/>
      <c r="AJ562" s="7"/>
      <c r="AK562" s="7"/>
      <c r="AL562" s="7"/>
      <c r="AM562" s="7"/>
      <c r="AN562" s="7"/>
      <c r="AO562" s="7"/>
      <c r="AP562" s="7"/>
      <c r="AQ562" s="7"/>
      <c r="AR562" s="7"/>
      <c r="AS562" s="7"/>
      <c r="AT562" s="7"/>
      <c r="AU562" s="7"/>
      <c r="AV562" s="69"/>
      <c r="AW562" s="7"/>
      <c r="AX562" s="7"/>
      <c r="AY562" s="7"/>
      <c r="AZ562" s="7"/>
      <c r="BA562" s="7"/>
      <c r="BB562" s="7"/>
      <c r="BC562" s="7"/>
      <c r="BD562" s="7"/>
      <c r="BE562" s="7"/>
      <c r="BF562" s="7"/>
      <c r="BG562" s="72"/>
    </row>
    <row r="563" spans="1:59" ht="24.75" customHeight="1">
      <c r="A563" s="117"/>
      <c r="B563" s="7"/>
      <c r="C563" s="7"/>
      <c r="D563" s="7"/>
      <c r="E563" s="66"/>
      <c r="F563" s="7"/>
      <c r="G563" s="7"/>
      <c r="H563" s="7"/>
      <c r="I563" s="7"/>
      <c r="J563" s="7"/>
      <c r="K563" s="47"/>
      <c r="L563" s="7"/>
      <c r="M563" s="7"/>
      <c r="N563" s="10"/>
      <c r="O563" s="98"/>
      <c r="P563" s="67"/>
      <c r="Q563" s="7"/>
      <c r="R563" s="7"/>
      <c r="S563" s="7"/>
      <c r="T563" s="7"/>
      <c r="U563" s="7"/>
      <c r="V563" s="7"/>
      <c r="W563" s="7"/>
      <c r="X563" s="7"/>
      <c r="Y563" s="7"/>
      <c r="Z563" s="7"/>
      <c r="AA563" s="7"/>
      <c r="AB563" s="118"/>
      <c r="AC563" s="118"/>
      <c r="AD563" s="7"/>
      <c r="AE563" s="7"/>
      <c r="AF563" s="7"/>
      <c r="AG563" s="7"/>
      <c r="AH563" s="7"/>
      <c r="AI563" s="7"/>
      <c r="AJ563" s="7"/>
      <c r="AK563" s="7"/>
      <c r="AL563" s="7"/>
      <c r="AM563" s="7"/>
      <c r="AN563" s="7"/>
      <c r="AO563" s="7"/>
      <c r="AP563" s="7"/>
      <c r="AQ563" s="7"/>
      <c r="AR563" s="7"/>
      <c r="AS563" s="7"/>
      <c r="AT563" s="7"/>
      <c r="AU563" s="7"/>
      <c r="AV563" s="69"/>
      <c r="AW563" s="7"/>
      <c r="AX563" s="7"/>
      <c r="AY563" s="7"/>
      <c r="AZ563" s="7"/>
      <c r="BA563" s="7"/>
      <c r="BB563" s="7"/>
      <c r="BC563" s="7"/>
      <c r="BD563" s="7"/>
      <c r="BE563" s="7"/>
      <c r="BF563" s="7"/>
      <c r="BG563" s="72"/>
    </row>
    <row r="564" spans="1:59" ht="24.75" customHeight="1">
      <c r="A564" s="117"/>
      <c r="B564" s="7"/>
      <c r="C564" s="7"/>
      <c r="D564" s="7"/>
      <c r="E564" s="66"/>
      <c r="F564" s="7"/>
      <c r="G564" s="7"/>
      <c r="H564" s="7"/>
      <c r="I564" s="7"/>
      <c r="J564" s="7"/>
      <c r="K564" s="47"/>
      <c r="L564" s="7"/>
      <c r="M564" s="7"/>
      <c r="N564" s="10"/>
      <c r="O564" s="98"/>
      <c r="P564" s="67"/>
      <c r="Q564" s="7"/>
      <c r="R564" s="7"/>
      <c r="S564" s="7"/>
      <c r="T564" s="7"/>
      <c r="U564" s="7"/>
      <c r="V564" s="7"/>
      <c r="W564" s="7"/>
      <c r="X564" s="7"/>
      <c r="Y564" s="7"/>
      <c r="Z564" s="7"/>
      <c r="AA564" s="7"/>
      <c r="AB564" s="118"/>
      <c r="AC564" s="118"/>
      <c r="AD564" s="7"/>
      <c r="AE564" s="7"/>
      <c r="AF564" s="7"/>
      <c r="AG564" s="7"/>
      <c r="AH564" s="7"/>
      <c r="AI564" s="7"/>
      <c r="AJ564" s="7"/>
      <c r="AK564" s="7"/>
      <c r="AL564" s="7"/>
      <c r="AM564" s="7"/>
      <c r="AN564" s="7"/>
      <c r="AO564" s="7"/>
      <c r="AP564" s="7"/>
      <c r="AQ564" s="7"/>
      <c r="AR564" s="7"/>
      <c r="AS564" s="7"/>
      <c r="AT564" s="7"/>
      <c r="AU564" s="7"/>
      <c r="AV564" s="69"/>
      <c r="AW564" s="7"/>
      <c r="AX564" s="7"/>
      <c r="AY564" s="7"/>
      <c r="AZ564" s="7"/>
      <c r="BA564" s="7"/>
      <c r="BB564" s="7"/>
      <c r="BC564" s="7"/>
      <c r="BD564" s="7"/>
      <c r="BE564" s="7"/>
      <c r="BF564" s="7"/>
      <c r="BG564" s="72"/>
    </row>
    <row r="565" spans="1:59" ht="24.75" customHeight="1">
      <c r="A565" s="117"/>
      <c r="B565" s="7"/>
      <c r="C565" s="7"/>
      <c r="D565" s="7"/>
      <c r="E565" s="66"/>
      <c r="F565" s="7"/>
      <c r="G565" s="7"/>
      <c r="H565" s="7"/>
      <c r="I565" s="7"/>
      <c r="J565" s="7"/>
      <c r="K565" s="47"/>
      <c r="L565" s="7"/>
      <c r="M565" s="7"/>
      <c r="N565" s="10"/>
      <c r="O565" s="98"/>
      <c r="P565" s="67"/>
      <c r="Q565" s="7"/>
      <c r="R565" s="7"/>
      <c r="S565" s="7"/>
      <c r="T565" s="7"/>
      <c r="U565" s="7"/>
      <c r="V565" s="7"/>
      <c r="W565" s="7"/>
      <c r="X565" s="7"/>
      <c r="Y565" s="7"/>
      <c r="Z565" s="7"/>
      <c r="AA565" s="7"/>
      <c r="AB565" s="118"/>
      <c r="AC565" s="118"/>
      <c r="AD565" s="7"/>
      <c r="AE565" s="7"/>
      <c r="AF565" s="7"/>
      <c r="AG565" s="7"/>
      <c r="AH565" s="7"/>
      <c r="AI565" s="7"/>
      <c r="AJ565" s="7"/>
      <c r="AK565" s="7"/>
      <c r="AL565" s="7"/>
      <c r="AM565" s="7"/>
      <c r="AN565" s="7"/>
      <c r="AO565" s="7"/>
      <c r="AP565" s="7"/>
      <c r="AQ565" s="7"/>
      <c r="AR565" s="7"/>
      <c r="AS565" s="7"/>
      <c r="AT565" s="7"/>
      <c r="AU565" s="7"/>
      <c r="AV565" s="69"/>
      <c r="AW565" s="7"/>
      <c r="AX565" s="7"/>
      <c r="AY565" s="7"/>
      <c r="AZ565" s="7"/>
      <c r="BA565" s="7"/>
      <c r="BB565" s="7"/>
      <c r="BC565" s="7"/>
      <c r="BD565" s="7"/>
      <c r="BE565" s="7"/>
      <c r="BF565" s="7"/>
      <c r="BG565" s="72"/>
    </row>
    <row r="566" spans="1:59" ht="24.75" customHeight="1">
      <c r="A566" s="117"/>
      <c r="B566" s="7"/>
      <c r="C566" s="7"/>
      <c r="D566" s="7"/>
      <c r="E566" s="66"/>
      <c r="F566" s="7"/>
      <c r="G566" s="7"/>
      <c r="H566" s="7"/>
      <c r="I566" s="7"/>
      <c r="J566" s="7"/>
      <c r="K566" s="47"/>
      <c r="L566" s="7"/>
      <c r="M566" s="7"/>
      <c r="N566" s="10"/>
      <c r="O566" s="98"/>
      <c r="P566" s="67"/>
      <c r="Q566" s="7"/>
      <c r="R566" s="7"/>
      <c r="S566" s="7"/>
      <c r="T566" s="7"/>
      <c r="U566" s="7"/>
      <c r="V566" s="7"/>
      <c r="W566" s="7"/>
      <c r="X566" s="7"/>
      <c r="Y566" s="7"/>
      <c r="Z566" s="7"/>
      <c r="AA566" s="7"/>
      <c r="AB566" s="118"/>
      <c r="AC566" s="118"/>
      <c r="AD566" s="7"/>
      <c r="AE566" s="7"/>
      <c r="AF566" s="7"/>
      <c r="AG566" s="7"/>
      <c r="AH566" s="7"/>
      <c r="AI566" s="7"/>
      <c r="AJ566" s="7"/>
      <c r="AK566" s="7"/>
      <c r="AL566" s="7"/>
      <c r="AM566" s="7"/>
      <c r="AN566" s="7"/>
      <c r="AO566" s="7"/>
      <c r="AP566" s="7"/>
      <c r="AQ566" s="7"/>
      <c r="AR566" s="7"/>
      <c r="AS566" s="7"/>
      <c r="AT566" s="7"/>
      <c r="AU566" s="7"/>
      <c r="AV566" s="69"/>
      <c r="AW566" s="7"/>
      <c r="AX566" s="7"/>
      <c r="AY566" s="7"/>
      <c r="AZ566" s="7"/>
      <c r="BA566" s="7"/>
      <c r="BB566" s="7"/>
      <c r="BC566" s="7"/>
      <c r="BD566" s="7"/>
      <c r="BE566" s="7"/>
      <c r="BF566" s="7"/>
      <c r="BG566" s="72"/>
    </row>
    <row r="567" spans="1:59" ht="24.75" customHeight="1">
      <c r="A567" s="117"/>
      <c r="B567" s="7"/>
      <c r="C567" s="7"/>
      <c r="D567" s="7"/>
      <c r="E567" s="66"/>
      <c r="F567" s="7"/>
      <c r="G567" s="7"/>
      <c r="H567" s="7"/>
      <c r="I567" s="7"/>
      <c r="J567" s="7"/>
      <c r="K567" s="47"/>
      <c r="L567" s="7"/>
      <c r="M567" s="7"/>
      <c r="N567" s="10"/>
      <c r="O567" s="98"/>
      <c r="P567" s="67"/>
      <c r="Q567" s="7"/>
      <c r="R567" s="7"/>
      <c r="S567" s="7"/>
      <c r="T567" s="7"/>
      <c r="U567" s="7"/>
      <c r="V567" s="7"/>
      <c r="W567" s="7"/>
      <c r="X567" s="7"/>
      <c r="Y567" s="7"/>
      <c r="Z567" s="7"/>
      <c r="AA567" s="7"/>
      <c r="AB567" s="118"/>
      <c r="AC567" s="118"/>
      <c r="AD567" s="7"/>
      <c r="AE567" s="7"/>
      <c r="AF567" s="7"/>
      <c r="AG567" s="7"/>
      <c r="AH567" s="7"/>
      <c r="AI567" s="7"/>
      <c r="AJ567" s="7"/>
      <c r="AK567" s="7"/>
      <c r="AL567" s="7"/>
      <c r="AM567" s="7"/>
      <c r="AN567" s="7"/>
      <c r="AO567" s="7"/>
      <c r="AP567" s="7"/>
      <c r="AQ567" s="7"/>
      <c r="AR567" s="7"/>
      <c r="AS567" s="7"/>
      <c r="AT567" s="7"/>
      <c r="AU567" s="7"/>
      <c r="AV567" s="69"/>
      <c r="AW567" s="7"/>
      <c r="AX567" s="7"/>
      <c r="AY567" s="7"/>
      <c r="AZ567" s="7"/>
      <c r="BA567" s="7"/>
      <c r="BB567" s="7"/>
      <c r="BC567" s="7"/>
      <c r="BD567" s="7"/>
      <c r="BE567" s="7"/>
      <c r="BF567" s="7"/>
      <c r="BG567" s="72"/>
    </row>
    <row r="568" spans="1:59" ht="24.75" customHeight="1">
      <c r="A568" s="117"/>
      <c r="B568" s="7"/>
      <c r="C568" s="7"/>
      <c r="D568" s="7"/>
      <c r="E568" s="66"/>
      <c r="F568" s="7"/>
      <c r="G568" s="7"/>
      <c r="H568" s="7"/>
      <c r="I568" s="7"/>
      <c r="J568" s="7"/>
      <c r="K568" s="47"/>
      <c r="L568" s="7"/>
      <c r="M568" s="7"/>
      <c r="N568" s="10"/>
      <c r="O568" s="98"/>
      <c r="P568" s="67"/>
      <c r="Q568" s="7"/>
      <c r="R568" s="7"/>
      <c r="S568" s="7"/>
      <c r="T568" s="7"/>
      <c r="U568" s="7"/>
      <c r="V568" s="7"/>
      <c r="W568" s="7"/>
      <c r="X568" s="7"/>
      <c r="Y568" s="7"/>
      <c r="Z568" s="7"/>
      <c r="AA568" s="7"/>
      <c r="AB568" s="118"/>
      <c r="AC568" s="118"/>
      <c r="AD568" s="7"/>
      <c r="AE568" s="7"/>
      <c r="AF568" s="7"/>
      <c r="AG568" s="7"/>
      <c r="AH568" s="7"/>
      <c r="AI568" s="7"/>
      <c r="AJ568" s="7"/>
      <c r="AK568" s="7"/>
      <c r="AL568" s="7"/>
      <c r="AM568" s="7"/>
      <c r="AN568" s="7"/>
      <c r="AO568" s="7"/>
      <c r="AP568" s="7"/>
      <c r="AQ568" s="7"/>
      <c r="AR568" s="7"/>
      <c r="AS568" s="7"/>
      <c r="AT568" s="7"/>
      <c r="AU568" s="7"/>
      <c r="AV568" s="69"/>
      <c r="AW568" s="7"/>
      <c r="AX568" s="7"/>
      <c r="AY568" s="7"/>
      <c r="AZ568" s="7"/>
      <c r="BA568" s="7"/>
      <c r="BB568" s="7"/>
      <c r="BC568" s="7"/>
      <c r="BD568" s="7"/>
      <c r="BE568" s="7"/>
      <c r="BF568" s="7"/>
      <c r="BG568" s="72"/>
    </row>
    <row r="569" spans="1:59" ht="24.75" customHeight="1">
      <c r="A569" s="117"/>
      <c r="B569" s="7"/>
      <c r="C569" s="7"/>
      <c r="D569" s="7"/>
      <c r="E569" s="66"/>
      <c r="F569" s="7"/>
      <c r="G569" s="7"/>
      <c r="H569" s="7"/>
      <c r="I569" s="7"/>
      <c r="J569" s="7"/>
      <c r="K569" s="47"/>
      <c r="L569" s="7"/>
      <c r="M569" s="7"/>
      <c r="N569" s="10"/>
      <c r="O569" s="98"/>
      <c r="P569" s="67"/>
      <c r="Q569" s="7"/>
      <c r="R569" s="7"/>
      <c r="S569" s="7"/>
      <c r="T569" s="7"/>
      <c r="U569" s="7"/>
      <c r="V569" s="7"/>
      <c r="W569" s="7"/>
      <c r="X569" s="7"/>
      <c r="Y569" s="7"/>
      <c r="Z569" s="7"/>
      <c r="AA569" s="7"/>
      <c r="AB569" s="118"/>
      <c r="AC569" s="118"/>
      <c r="AD569" s="7"/>
      <c r="AE569" s="7"/>
      <c r="AF569" s="7"/>
      <c r="AG569" s="7"/>
      <c r="AH569" s="7"/>
      <c r="AI569" s="7"/>
      <c r="AJ569" s="7"/>
      <c r="AK569" s="7"/>
      <c r="AL569" s="7"/>
      <c r="AM569" s="7"/>
      <c r="AN569" s="7"/>
      <c r="AO569" s="7"/>
      <c r="AP569" s="7"/>
      <c r="AQ569" s="7"/>
      <c r="AR569" s="7"/>
      <c r="AS569" s="7"/>
      <c r="AT569" s="7"/>
      <c r="AU569" s="7"/>
      <c r="AV569" s="69"/>
      <c r="AW569" s="7"/>
      <c r="AX569" s="7"/>
      <c r="AY569" s="7"/>
      <c r="AZ569" s="7"/>
      <c r="BA569" s="7"/>
      <c r="BB569" s="7"/>
      <c r="BC569" s="7"/>
      <c r="BD569" s="7"/>
      <c r="BE569" s="7"/>
      <c r="BF569" s="7"/>
      <c r="BG569" s="72"/>
    </row>
    <row r="570" spans="1:59" ht="24.75" customHeight="1">
      <c r="A570" s="117"/>
      <c r="B570" s="7"/>
      <c r="C570" s="7"/>
      <c r="D570" s="7"/>
      <c r="E570" s="66"/>
      <c r="F570" s="7"/>
      <c r="G570" s="7"/>
      <c r="H570" s="7"/>
      <c r="I570" s="7"/>
      <c r="J570" s="7"/>
      <c r="K570" s="47"/>
      <c r="L570" s="7"/>
      <c r="M570" s="7"/>
      <c r="N570" s="10"/>
      <c r="O570" s="98"/>
      <c r="P570" s="67"/>
      <c r="Q570" s="7"/>
      <c r="R570" s="7"/>
      <c r="S570" s="7"/>
      <c r="T570" s="7"/>
      <c r="U570" s="7"/>
      <c r="V570" s="7"/>
      <c r="W570" s="7"/>
      <c r="X570" s="7"/>
      <c r="Y570" s="7"/>
      <c r="Z570" s="7"/>
      <c r="AA570" s="7"/>
      <c r="AB570" s="118"/>
      <c r="AC570" s="118"/>
      <c r="AD570" s="7"/>
      <c r="AE570" s="7"/>
      <c r="AF570" s="7"/>
      <c r="AG570" s="7"/>
      <c r="AH570" s="7"/>
      <c r="AI570" s="7"/>
      <c r="AJ570" s="7"/>
      <c r="AK570" s="7"/>
      <c r="AL570" s="7"/>
      <c r="AM570" s="7"/>
      <c r="AN570" s="7"/>
      <c r="AO570" s="7"/>
      <c r="AP570" s="7"/>
      <c r="AQ570" s="7"/>
      <c r="AR570" s="7"/>
      <c r="AS570" s="7"/>
      <c r="AT570" s="7"/>
      <c r="AU570" s="7"/>
      <c r="AV570" s="69"/>
      <c r="AW570" s="7"/>
      <c r="AX570" s="7"/>
      <c r="AY570" s="7"/>
      <c r="AZ570" s="7"/>
      <c r="BA570" s="7"/>
      <c r="BB570" s="7"/>
      <c r="BC570" s="7"/>
      <c r="BD570" s="7"/>
      <c r="BE570" s="7"/>
      <c r="BF570" s="7"/>
      <c r="BG570" s="72"/>
    </row>
    <row r="571" spans="1:59" ht="24.75" customHeight="1">
      <c r="A571" s="117"/>
      <c r="B571" s="7"/>
      <c r="C571" s="7"/>
      <c r="D571" s="7"/>
      <c r="E571" s="66"/>
      <c r="F571" s="7"/>
      <c r="G571" s="7"/>
      <c r="H571" s="7"/>
      <c r="I571" s="7"/>
      <c r="J571" s="7"/>
      <c r="K571" s="47"/>
      <c r="L571" s="7"/>
      <c r="M571" s="7"/>
      <c r="N571" s="10"/>
      <c r="O571" s="98"/>
      <c r="P571" s="67"/>
      <c r="Q571" s="7"/>
      <c r="R571" s="7"/>
      <c r="S571" s="7"/>
      <c r="T571" s="7"/>
      <c r="U571" s="7"/>
      <c r="V571" s="7"/>
      <c r="W571" s="7"/>
      <c r="X571" s="7"/>
      <c r="Y571" s="7"/>
      <c r="Z571" s="7"/>
      <c r="AA571" s="7"/>
      <c r="AB571" s="118"/>
      <c r="AC571" s="118"/>
      <c r="AD571" s="7"/>
      <c r="AE571" s="7"/>
      <c r="AF571" s="7"/>
      <c r="AG571" s="7"/>
      <c r="AH571" s="7"/>
      <c r="AI571" s="7"/>
      <c r="AJ571" s="7"/>
      <c r="AK571" s="7"/>
      <c r="AL571" s="7"/>
      <c r="AM571" s="7"/>
      <c r="AN571" s="7"/>
      <c r="AO571" s="7"/>
      <c r="AP571" s="7"/>
      <c r="AQ571" s="7"/>
      <c r="AR571" s="7"/>
      <c r="AS571" s="7"/>
      <c r="AT571" s="7"/>
      <c r="AU571" s="7"/>
      <c r="AV571" s="69"/>
      <c r="AW571" s="7"/>
      <c r="AX571" s="7"/>
      <c r="AY571" s="7"/>
      <c r="AZ571" s="7"/>
      <c r="BA571" s="7"/>
      <c r="BB571" s="7"/>
      <c r="BC571" s="7"/>
      <c r="BD571" s="7"/>
      <c r="BE571" s="7"/>
      <c r="BF571" s="7"/>
      <c r="BG571" s="72"/>
    </row>
    <row r="572" spans="1:59" ht="24.75" customHeight="1">
      <c r="A572" s="117"/>
      <c r="B572" s="7"/>
      <c r="C572" s="7"/>
      <c r="D572" s="7"/>
      <c r="E572" s="66"/>
      <c r="F572" s="7"/>
      <c r="G572" s="7"/>
      <c r="H572" s="7"/>
      <c r="I572" s="7"/>
      <c r="J572" s="7"/>
      <c r="K572" s="47"/>
      <c r="L572" s="7"/>
      <c r="M572" s="7"/>
      <c r="N572" s="10"/>
      <c r="O572" s="98"/>
      <c r="P572" s="67"/>
      <c r="Q572" s="7"/>
      <c r="R572" s="7"/>
      <c r="S572" s="7"/>
      <c r="T572" s="7"/>
      <c r="U572" s="7"/>
      <c r="V572" s="7"/>
      <c r="W572" s="7"/>
      <c r="X572" s="7"/>
      <c r="Y572" s="7"/>
      <c r="Z572" s="7"/>
      <c r="AA572" s="7"/>
      <c r="AB572" s="118"/>
      <c r="AC572" s="118"/>
      <c r="AD572" s="7"/>
      <c r="AE572" s="7"/>
      <c r="AF572" s="7"/>
      <c r="AG572" s="7"/>
      <c r="AH572" s="7"/>
      <c r="AI572" s="7"/>
      <c r="AJ572" s="7"/>
      <c r="AK572" s="7"/>
      <c r="AL572" s="7"/>
      <c r="AM572" s="7"/>
      <c r="AN572" s="7"/>
      <c r="AO572" s="7"/>
      <c r="AP572" s="7"/>
      <c r="AQ572" s="7"/>
      <c r="AR572" s="7"/>
      <c r="AS572" s="7"/>
      <c r="AT572" s="7"/>
      <c r="AU572" s="7"/>
      <c r="AV572" s="69"/>
      <c r="AW572" s="7"/>
      <c r="AX572" s="7"/>
      <c r="AY572" s="7"/>
      <c r="AZ572" s="7"/>
      <c r="BA572" s="7"/>
      <c r="BB572" s="7"/>
      <c r="BC572" s="7"/>
      <c r="BD572" s="7"/>
      <c r="BE572" s="7"/>
      <c r="BF572" s="7"/>
      <c r="BG572" s="72"/>
    </row>
    <row r="573" spans="1:59" ht="24.75" customHeight="1">
      <c r="A573" s="117"/>
      <c r="B573" s="7"/>
      <c r="C573" s="7"/>
      <c r="D573" s="7"/>
      <c r="E573" s="66"/>
      <c r="F573" s="7"/>
      <c r="G573" s="7"/>
      <c r="H573" s="7"/>
      <c r="I573" s="7"/>
      <c r="J573" s="7"/>
      <c r="K573" s="47"/>
      <c r="L573" s="7"/>
      <c r="M573" s="7"/>
      <c r="N573" s="10"/>
      <c r="O573" s="98"/>
      <c r="P573" s="67"/>
      <c r="Q573" s="7"/>
      <c r="R573" s="7"/>
      <c r="S573" s="7"/>
      <c r="T573" s="7"/>
      <c r="U573" s="7"/>
      <c r="V573" s="7"/>
      <c r="W573" s="7"/>
      <c r="X573" s="7"/>
      <c r="Y573" s="7"/>
      <c r="Z573" s="7"/>
      <c r="AA573" s="7"/>
      <c r="AB573" s="118"/>
      <c r="AC573" s="118"/>
      <c r="AD573" s="7"/>
      <c r="AE573" s="7"/>
      <c r="AF573" s="7"/>
      <c r="AG573" s="7"/>
      <c r="AH573" s="7"/>
      <c r="AI573" s="7"/>
      <c r="AJ573" s="7"/>
      <c r="AK573" s="7"/>
      <c r="AL573" s="7"/>
      <c r="AM573" s="7"/>
      <c r="AN573" s="7"/>
      <c r="AO573" s="7"/>
      <c r="AP573" s="7"/>
      <c r="AQ573" s="7"/>
      <c r="AR573" s="7"/>
      <c r="AS573" s="7"/>
      <c r="AT573" s="7"/>
      <c r="AU573" s="7"/>
      <c r="AV573" s="69"/>
      <c r="AW573" s="7"/>
      <c r="AX573" s="7"/>
      <c r="AY573" s="7"/>
      <c r="AZ573" s="7"/>
      <c r="BA573" s="7"/>
      <c r="BB573" s="7"/>
      <c r="BC573" s="7"/>
      <c r="BD573" s="7"/>
      <c r="BE573" s="7"/>
      <c r="BF573" s="7"/>
      <c r="BG573" s="72"/>
    </row>
    <row r="574" spans="1:59" ht="24.75" customHeight="1">
      <c r="A574" s="117"/>
      <c r="B574" s="7"/>
      <c r="C574" s="7"/>
      <c r="D574" s="7"/>
      <c r="E574" s="66"/>
      <c r="F574" s="7"/>
      <c r="G574" s="7"/>
      <c r="H574" s="7"/>
      <c r="I574" s="7"/>
      <c r="J574" s="7"/>
      <c r="K574" s="47"/>
      <c r="L574" s="7"/>
      <c r="M574" s="7"/>
      <c r="N574" s="10"/>
      <c r="O574" s="98"/>
      <c r="P574" s="67"/>
      <c r="Q574" s="7"/>
      <c r="R574" s="7"/>
      <c r="S574" s="7"/>
      <c r="T574" s="7"/>
      <c r="U574" s="7"/>
      <c r="V574" s="7"/>
      <c r="W574" s="7"/>
      <c r="X574" s="7"/>
      <c r="Y574" s="7"/>
      <c r="Z574" s="7"/>
      <c r="AA574" s="7"/>
      <c r="AB574" s="118"/>
      <c r="AC574" s="118"/>
      <c r="AD574" s="7"/>
      <c r="AE574" s="7"/>
      <c r="AF574" s="7"/>
      <c r="AG574" s="7"/>
      <c r="AH574" s="7"/>
      <c r="AI574" s="7"/>
      <c r="AJ574" s="7"/>
      <c r="AK574" s="7"/>
      <c r="AL574" s="7"/>
      <c r="AM574" s="7"/>
      <c r="AN574" s="7"/>
      <c r="AO574" s="7"/>
      <c r="AP574" s="7"/>
      <c r="AQ574" s="7"/>
      <c r="AR574" s="7"/>
      <c r="AS574" s="7"/>
      <c r="AT574" s="7"/>
      <c r="AU574" s="7"/>
      <c r="AV574" s="69"/>
      <c r="AW574" s="7"/>
      <c r="AX574" s="7"/>
      <c r="AY574" s="7"/>
      <c r="AZ574" s="7"/>
      <c r="BA574" s="7"/>
      <c r="BB574" s="7"/>
      <c r="BC574" s="7"/>
      <c r="BD574" s="7"/>
      <c r="BE574" s="7"/>
      <c r="BF574" s="7"/>
      <c r="BG574" s="72"/>
    </row>
    <row r="575" spans="1:59" ht="24.75" customHeight="1">
      <c r="A575" s="117"/>
      <c r="B575" s="7"/>
      <c r="C575" s="7"/>
      <c r="D575" s="7"/>
      <c r="E575" s="66"/>
      <c r="F575" s="7"/>
      <c r="G575" s="7"/>
      <c r="H575" s="7"/>
      <c r="I575" s="7"/>
      <c r="J575" s="7"/>
      <c r="K575" s="47"/>
      <c r="L575" s="7"/>
      <c r="M575" s="7"/>
      <c r="N575" s="10"/>
      <c r="O575" s="98"/>
      <c r="P575" s="67"/>
      <c r="Q575" s="7"/>
      <c r="R575" s="7"/>
      <c r="S575" s="7"/>
      <c r="T575" s="7"/>
      <c r="U575" s="7"/>
      <c r="V575" s="7"/>
      <c r="W575" s="7"/>
      <c r="X575" s="7"/>
      <c r="Y575" s="7"/>
      <c r="Z575" s="7"/>
      <c r="AA575" s="7"/>
      <c r="AB575" s="118"/>
      <c r="AC575" s="118"/>
      <c r="AD575" s="7"/>
      <c r="AE575" s="7"/>
      <c r="AF575" s="7"/>
      <c r="AG575" s="7"/>
      <c r="AH575" s="7"/>
      <c r="AI575" s="7"/>
      <c r="AJ575" s="7"/>
      <c r="AK575" s="7"/>
      <c r="AL575" s="7"/>
      <c r="AM575" s="7"/>
      <c r="AN575" s="7"/>
      <c r="AO575" s="7"/>
      <c r="AP575" s="7"/>
      <c r="AQ575" s="7"/>
      <c r="AR575" s="7"/>
      <c r="AS575" s="7"/>
      <c r="AT575" s="7"/>
      <c r="AU575" s="7"/>
      <c r="AV575" s="69"/>
      <c r="AW575" s="7"/>
      <c r="AX575" s="7"/>
      <c r="AY575" s="7"/>
      <c r="AZ575" s="7"/>
      <c r="BA575" s="7"/>
      <c r="BB575" s="7"/>
      <c r="BC575" s="7"/>
      <c r="BD575" s="7"/>
      <c r="BE575" s="7"/>
      <c r="BF575" s="7"/>
      <c r="BG575" s="72"/>
    </row>
    <row r="576" spans="1:59" ht="24.75" customHeight="1">
      <c r="A576" s="117"/>
      <c r="B576" s="7"/>
      <c r="C576" s="7"/>
      <c r="D576" s="7"/>
      <c r="E576" s="66"/>
      <c r="F576" s="7"/>
      <c r="G576" s="7"/>
      <c r="H576" s="7"/>
      <c r="I576" s="7"/>
      <c r="J576" s="7"/>
      <c r="K576" s="47"/>
      <c r="L576" s="7"/>
      <c r="M576" s="7"/>
      <c r="N576" s="10"/>
      <c r="O576" s="98"/>
      <c r="P576" s="67"/>
      <c r="Q576" s="7"/>
      <c r="R576" s="7"/>
      <c r="S576" s="7"/>
      <c r="T576" s="7"/>
      <c r="U576" s="7"/>
      <c r="V576" s="7"/>
      <c r="W576" s="7"/>
      <c r="X576" s="7"/>
      <c r="Y576" s="7"/>
      <c r="Z576" s="7"/>
      <c r="AA576" s="7"/>
      <c r="AB576" s="118"/>
      <c r="AC576" s="118"/>
      <c r="AD576" s="7"/>
      <c r="AE576" s="7"/>
      <c r="AF576" s="7"/>
      <c r="AG576" s="7"/>
      <c r="AH576" s="7"/>
      <c r="AI576" s="7"/>
      <c r="AJ576" s="7"/>
      <c r="AK576" s="7"/>
      <c r="AL576" s="7"/>
      <c r="AM576" s="7"/>
      <c r="AN576" s="7"/>
      <c r="AO576" s="7"/>
      <c r="AP576" s="7"/>
      <c r="AQ576" s="7"/>
      <c r="AR576" s="7"/>
      <c r="AS576" s="7"/>
      <c r="AT576" s="7"/>
      <c r="AU576" s="7"/>
      <c r="AV576" s="69"/>
      <c r="AW576" s="7"/>
      <c r="AX576" s="7"/>
      <c r="AY576" s="7"/>
      <c r="AZ576" s="7"/>
      <c r="BA576" s="7"/>
      <c r="BB576" s="7"/>
      <c r="BC576" s="7"/>
      <c r="BD576" s="7"/>
      <c r="BE576" s="7"/>
      <c r="BF576" s="7"/>
      <c r="BG576" s="72"/>
    </row>
    <row r="577" spans="1:59" ht="24.75" customHeight="1">
      <c r="A577" s="117"/>
      <c r="B577" s="7"/>
      <c r="C577" s="7"/>
      <c r="D577" s="7"/>
      <c r="E577" s="66"/>
      <c r="F577" s="7"/>
      <c r="G577" s="7"/>
      <c r="H577" s="7"/>
      <c r="I577" s="7"/>
      <c r="J577" s="7"/>
      <c r="K577" s="47"/>
      <c r="L577" s="7"/>
      <c r="M577" s="7"/>
      <c r="N577" s="10"/>
      <c r="O577" s="98"/>
      <c r="P577" s="67"/>
      <c r="Q577" s="7"/>
      <c r="R577" s="7"/>
      <c r="S577" s="7"/>
      <c r="T577" s="7"/>
      <c r="U577" s="7"/>
      <c r="V577" s="7"/>
      <c r="W577" s="7"/>
      <c r="X577" s="7"/>
      <c r="Y577" s="7"/>
      <c r="Z577" s="7"/>
      <c r="AA577" s="7"/>
      <c r="AB577" s="118"/>
      <c r="AC577" s="118"/>
      <c r="AD577" s="7"/>
      <c r="AE577" s="7"/>
      <c r="AF577" s="7"/>
      <c r="AG577" s="7"/>
      <c r="AH577" s="7"/>
      <c r="AI577" s="7"/>
      <c r="AJ577" s="7"/>
      <c r="AK577" s="7"/>
      <c r="AL577" s="7"/>
      <c r="AM577" s="7"/>
      <c r="AN577" s="7"/>
      <c r="AO577" s="7"/>
      <c r="AP577" s="7"/>
      <c r="AQ577" s="7"/>
      <c r="AR577" s="7"/>
      <c r="AS577" s="7"/>
      <c r="AT577" s="7"/>
      <c r="AU577" s="7"/>
      <c r="AV577" s="69"/>
      <c r="AW577" s="7"/>
      <c r="AX577" s="7"/>
      <c r="AY577" s="7"/>
      <c r="AZ577" s="7"/>
      <c r="BA577" s="7"/>
      <c r="BB577" s="7"/>
      <c r="BC577" s="7"/>
      <c r="BD577" s="7"/>
      <c r="BE577" s="7"/>
      <c r="BF577" s="7"/>
      <c r="BG577" s="72"/>
    </row>
    <row r="578" spans="1:59" ht="24.75" customHeight="1">
      <c r="A578" s="117"/>
      <c r="B578" s="7"/>
      <c r="C578" s="7"/>
      <c r="D578" s="7"/>
      <c r="E578" s="66"/>
      <c r="F578" s="7"/>
      <c r="G578" s="7"/>
      <c r="H578" s="7"/>
      <c r="I578" s="7"/>
      <c r="J578" s="7"/>
      <c r="K578" s="47"/>
      <c r="L578" s="7"/>
      <c r="M578" s="7"/>
      <c r="N578" s="10"/>
      <c r="O578" s="98"/>
      <c r="P578" s="67"/>
      <c r="Q578" s="7"/>
      <c r="R578" s="7"/>
      <c r="S578" s="7"/>
      <c r="T578" s="7"/>
      <c r="U578" s="7"/>
      <c r="V578" s="7"/>
      <c r="W578" s="7"/>
      <c r="X578" s="7"/>
      <c r="Y578" s="7"/>
      <c r="Z578" s="7"/>
      <c r="AA578" s="7"/>
      <c r="AB578" s="118"/>
      <c r="AC578" s="118"/>
      <c r="AD578" s="7"/>
      <c r="AE578" s="7"/>
      <c r="AF578" s="7"/>
      <c r="AG578" s="7"/>
      <c r="AH578" s="7"/>
      <c r="AI578" s="7"/>
      <c r="AJ578" s="7"/>
      <c r="AK578" s="7"/>
      <c r="AL578" s="7"/>
      <c r="AM578" s="7"/>
      <c r="AN578" s="7"/>
      <c r="AO578" s="7"/>
      <c r="AP578" s="7"/>
      <c r="AQ578" s="7"/>
      <c r="AR578" s="7"/>
      <c r="AS578" s="7"/>
      <c r="AT578" s="7"/>
      <c r="AU578" s="7"/>
      <c r="AV578" s="69"/>
      <c r="AW578" s="7"/>
      <c r="AX578" s="7"/>
      <c r="AY578" s="7"/>
      <c r="AZ578" s="7"/>
      <c r="BA578" s="7"/>
      <c r="BB578" s="7"/>
      <c r="BC578" s="7"/>
      <c r="BD578" s="7"/>
      <c r="BE578" s="7"/>
      <c r="BF578" s="7"/>
      <c r="BG578" s="72"/>
    </row>
    <row r="579" spans="1:59" ht="24.75" customHeight="1">
      <c r="A579" s="117"/>
      <c r="B579" s="7"/>
      <c r="C579" s="7"/>
      <c r="D579" s="7"/>
      <c r="E579" s="66"/>
      <c r="F579" s="7"/>
      <c r="G579" s="7"/>
      <c r="H579" s="7"/>
      <c r="I579" s="7"/>
      <c r="J579" s="7"/>
      <c r="K579" s="47"/>
      <c r="L579" s="7"/>
      <c r="M579" s="7"/>
      <c r="N579" s="10"/>
      <c r="O579" s="98"/>
      <c r="P579" s="67"/>
      <c r="Q579" s="7"/>
      <c r="R579" s="7"/>
      <c r="S579" s="7"/>
      <c r="T579" s="7"/>
      <c r="U579" s="7"/>
      <c r="V579" s="7"/>
      <c r="W579" s="7"/>
      <c r="X579" s="7"/>
      <c r="Y579" s="7"/>
      <c r="Z579" s="7"/>
      <c r="AA579" s="7"/>
      <c r="AB579" s="118"/>
      <c r="AC579" s="118"/>
      <c r="AD579" s="7"/>
      <c r="AE579" s="7"/>
      <c r="AF579" s="7"/>
      <c r="AG579" s="7"/>
      <c r="AH579" s="7"/>
      <c r="AI579" s="7"/>
      <c r="AJ579" s="7"/>
      <c r="AK579" s="7"/>
      <c r="AL579" s="7"/>
      <c r="AM579" s="7"/>
      <c r="AN579" s="7"/>
      <c r="AO579" s="7"/>
      <c r="AP579" s="7"/>
      <c r="AQ579" s="7"/>
      <c r="AR579" s="7"/>
      <c r="AS579" s="7"/>
      <c r="AT579" s="7"/>
      <c r="AU579" s="7"/>
      <c r="AV579" s="69"/>
      <c r="AW579" s="7"/>
      <c r="AX579" s="7"/>
      <c r="AY579" s="7"/>
      <c r="AZ579" s="7"/>
      <c r="BA579" s="7"/>
      <c r="BB579" s="7"/>
      <c r="BC579" s="7"/>
      <c r="BD579" s="7"/>
      <c r="BE579" s="7"/>
      <c r="BF579" s="7"/>
      <c r="BG579" s="72"/>
    </row>
    <row r="580" spans="1:59" ht="24.75" customHeight="1">
      <c r="A580" s="117"/>
      <c r="B580" s="7"/>
      <c r="C580" s="7"/>
      <c r="D580" s="7"/>
      <c r="E580" s="66"/>
      <c r="F580" s="7"/>
      <c r="G580" s="7"/>
      <c r="H580" s="7"/>
      <c r="I580" s="7"/>
      <c r="J580" s="7"/>
      <c r="K580" s="47"/>
      <c r="L580" s="7"/>
      <c r="M580" s="7"/>
      <c r="N580" s="10"/>
      <c r="O580" s="98"/>
      <c r="P580" s="67"/>
      <c r="Q580" s="7"/>
      <c r="R580" s="7"/>
      <c r="S580" s="7"/>
      <c r="T580" s="7"/>
      <c r="U580" s="7"/>
      <c r="V580" s="7"/>
      <c r="W580" s="7"/>
      <c r="X580" s="7"/>
      <c r="Y580" s="7"/>
      <c r="Z580" s="7"/>
      <c r="AA580" s="7"/>
      <c r="AB580" s="118"/>
      <c r="AC580" s="118"/>
      <c r="AD580" s="7"/>
      <c r="AE580" s="7"/>
      <c r="AF580" s="7"/>
      <c r="AG580" s="7"/>
      <c r="AH580" s="7"/>
      <c r="AI580" s="7"/>
      <c r="AJ580" s="7"/>
      <c r="AK580" s="7"/>
      <c r="AL580" s="7"/>
      <c r="AM580" s="7"/>
      <c r="AN580" s="7"/>
      <c r="AO580" s="7"/>
      <c r="AP580" s="7"/>
      <c r="AQ580" s="7"/>
      <c r="AR580" s="7"/>
      <c r="AS580" s="7"/>
      <c r="AT580" s="7"/>
      <c r="AU580" s="7"/>
      <c r="AV580" s="69"/>
      <c r="AW580" s="7"/>
      <c r="AX580" s="7"/>
      <c r="AY580" s="7"/>
      <c r="AZ580" s="7"/>
      <c r="BA580" s="7"/>
      <c r="BB580" s="7"/>
      <c r="BC580" s="7"/>
      <c r="BD580" s="7"/>
      <c r="BE580" s="7"/>
      <c r="BF580" s="7"/>
      <c r="BG580" s="72"/>
    </row>
    <row r="581" spans="1:59" ht="24.75" customHeight="1">
      <c r="A581" s="117"/>
      <c r="B581" s="7"/>
      <c r="C581" s="7"/>
      <c r="D581" s="7"/>
      <c r="E581" s="66"/>
      <c r="F581" s="7"/>
      <c r="G581" s="7"/>
      <c r="H581" s="7"/>
      <c r="I581" s="7"/>
      <c r="J581" s="7"/>
      <c r="K581" s="47"/>
      <c r="L581" s="7"/>
      <c r="M581" s="7"/>
      <c r="N581" s="10"/>
      <c r="O581" s="98"/>
      <c r="P581" s="67"/>
      <c r="Q581" s="7"/>
      <c r="R581" s="7"/>
      <c r="S581" s="7"/>
      <c r="T581" s="7"/>
      <c r="U581" s="7"/>
      <c r="V581" s="7"/>
      <c r="W581" s="7"/>
      <c r="X581" s="7"/>
      <c r="Y581" s="7"/>
      <c r="Z581" s="7"/>
      <c r="AA581" s="7"/>
      <c r="AB581" s="118"/>
      <c r="AC581" s="118"/>
      <c r="AD581" s="7"/>
      <c r="AE581" s="7"/>
      <c r="AF581" s="7"/>
      <c r="AG581" s="7"/>
      <c r="AH581" s="7"/>
      <c r="AI581" s="7"/>
      <c r="AJ581" s="7"/>
      <c r="AK581" s="7"/>
      <c r="AL581" s="7"/>
      <c r="AM581" s="7"/>
      <c r="AN581" s="7"/>
      <c r="AO581" s="7"/>
      <c r="AP581" s="7"/>
      <c r="AQ581" s="7"/>
      <c r="AR581" s="7"/>
      <c r="AS581" s="7"/>
      <c r="AT581" s="7"/>
      <c r="AU581" s="7"/>
      <c r="AV581" s="69"/>
      <c r="AW581" s="7"/>
      <c r="AX581" s="7"/>
      <c r="AY581" s="7"/>
      <c r="AZ581" s="7"/>
      <c r="BA581" s="7"/>
      <c r="BB581" s="7"/>
      <c r="BC581" s="7"/>
      <c r="BD581" s="7"/>
      <c r="BE581" s="7"/>
      <c r="BF581" s="7"/>
      <c r="BG581" s="72"/>
    </row>
    <row r="582" spans="1:59" ht="24.75" customHeight="1">
      <c r="A582" s="117"/>
      <c r="B582" s="7"/>
      <c r="C582" s="7"/>
      <c r="D582" s="7"/>
      <c r="E582" s="66"/>
      <c r="F582" s="7"/>
      <c r="G582" s="7"/>
      <c r="H582" s="7"/>
      <c r="I582" s="7"/>
      <c r="J582" s="7"/>
      <c r="K582" s="47"/>
      <c r="L582" s="7"/>
      <c r="M582" s="7"/>
      <c r="N582" s="10"/>
      <c r="O582" s="98"/>
      <c r="P582" s="67"/>
      <c r="Q582" s="7"/>
      <c r="R582" s="7"/>
      <c r="S582" s="7"/>
      <c r="T582" s="7"/>
      <c r="U582" s="7"/>
      <c r="V582" s="7"/>
      <c r="W582" s="7"/>
      <c r="X582" s="7"/>
      <c r="Y582" s="7"/>
      <c r="Z582" s="7"/>
      <c r="AA582" s="7"/>
      <c r="AB582" s="118"/>
      <c r="AC582" s="118"/>
      <c r="AD582" s="7"/>
      <c r="AE582" s="7"/>
      <c r="AF582" s="7"/>
      <c r="AG582" s="7"/>
      <c r="AH582" s="7"/>
      <c r="AI582" s="7"/>
      <c r="AJ582" s="7"/>
      <c r="AK582" s="7"/>
      <c r="AL582" s="7"/>
      <c r="AM582" s="7"/>
      <c r="AN582" s="7"/>
      <c r="AO582" s="7"/>
      <c r="AP582" s="7"/>
      <c r="AQ582" s="7"/>
      <c r="AR582" s="7"/>
      <c r="AS582" s="7"/>
      <c r="AT582" s="7"/>
      <c r="AU582" s="7"/>
      <c r="AV582" s="69"/>
      <c r="AW582" s="7"/>
      <c r="AX582" s="7"/>
      <c r="AY582" s="7"/>
      <c r="AZ582" s="7"/>
      <c r="BA582" s="7"/>
      <c r="BB582" s="7"/>
      <c r="BC582" s="7"/>
      <c r="BD582" s="7"/>
      <c r="BE582" s="7"/>
      <c r="BF582" s="7"/>
      <c r="BG582" s="72"/>
    </row>
    <row r="583" spans="1:59" ht="24.75" customHeight="1">
      <c r="A583" s="117"/>
      <c r="B583" s="7"/>
      <c r="C583" s="7"/>
      <c r="D583" s="7"/>
      <c r="E583" s="66"/>
      <c r="F583" s="7"/>
      <c r="G583" s="7"/>
      <c r="H583" s="7"/>
      <c r="I583" s="7"/>
      <c r="J583" s="7"/>
      <c r="K583" s="47"/>
      <c r="L583" s="7"/>
      <c r="M583" s="7"/>
      <c r="N583" s="10"/>
      <c r="O583" s="98"/>
      <c r="P583" s="67"/>
      <c r="Q583" s="7"/>
      <c r="R583" s="7"/>
      <c r="S583" s="7"/>
      <c r="T583" s="7"/>
      <c r="U583" s="7"/>
      <c r="V583" s="7"/>
      <c r="W583" s="7"/>
      <c r="X583" s="7"/>
      <c r="Y583" s="7"/>
      <c r="Z583" s="7"/>
      <c r="AA583" s="7"/>
      <c r="AB583" s="118"/>
      <c r="AC583" s="118"/>
      <c r="AD583" s="7"/>
      <c r="AE583" s="7"/>
      <c r="AF583" s="7"/>
      <c r="AG583" s="7"/>
      <c r="AH583" s="7"/>
      <c r="AI583" s="7"/>
      <c r="AJ583" s="7"/>
      <c r="AK583" s="7"/>
      <c r="AL583" s="7"/>
      <c r="AM583" s="7"/>
      <c r="AN583" s="7"/>
      <c r="AO583" s="7"/>
      <c r="AP583" s="7"/>
      <c r="AQ583" s="7"/>
      <c r="AR583" s="7"/>
      <c r="AS583" s="7"/>
      <c r="AT583" s="7"/>
      <c r="AU583" s="7"/>
      <c r="AV583" s="69"/>
      <c r="AW583" s="7"/>
      <c r="AX583" s="7"/>
      <c r="AY583" s="7"/>
      <c r="AZ583" s="7"/>
      <c r="BA583" s="7"/>
      <c r="BB583" s="7"/>
      <c r="BC583" s="7"/>
      <c r="BD583" s="7"/>
      <c r="BE583" s="7"/>
      <c r="BF583" s="7"/>
      <c r="BG583" s="72"/>
    </row>
    <row r="584" spans="1:59" ht="24.75" customHeight="1">
      <c r="A584" s="117"/>
      <c r="B584" s="7"/>
      <c r="C584" s="7"/>
      <c r="D584" s="7"/>
      <c r="E584" s="66"/>
      <c r="F584" s="7"/>
      <c r="G584" s="7"/>
      <c r="H584" s="7"/>
      <c r="I584" s="7"/>
      <c r="J584" s="7"/>
      <c r="K584" s="47"/>
      <c r="L584" s="7"/>
      <c r="M584" s="7"/>
      <c r="N584" s="10"/>
      <c r="O584" s="98"/>
      <c r="P584" s="67"/>
      <c r="Q584" s="7"/>
      <c r="R584" s="7"/>
      <c r="S584" s="7"/>
      <c r="T584" s="7"/>
      <c r="U584" s="7"/>
      <c r="V584" s="7"/>
      <c r="W584" s="7"/>
      <c r="X584" s="7"/>
      <c r="Y584" s="7"/>
      <c r="Z584" s="7"/>
      <c r="AA584" s="7"/>
      <c r="AB584" s="118"/>
      <c r="AC584" s="118"/>
      <c r="AD584" s="7"/>
      <c r="AE584" s="7"/>
      <c r="AF584" s="7"/>
      <c r="AG584" s="7"/>
      <c r="AH584" s="7"/>
      <c r="AI584" s="7"/>
      <c r="AJ584" s="7"/>
      <c r="AK584" s="7"/>
      <c r="AL584" s="7"/>
      <c r="AM584" s="7"/>
      <c r="AN584" s="7"/>
      <c r="AO584" s="7"/>
      <c r="AP584" s="7"/>
      <c r="AQ584" s="7"/>
      <c r="AR584" s="7"/>
      <c r="AS584" s="7"/>
      <c r="AT584" s="7"/>
      <c r="AU584" s="7"/>
      <c r="AV584" s="69"/>
      <c r="AW584" s="7"/>
      <c r="AX584" s="7"/>
      <c r="AY584" s="7"/>
      <c r="AZ584" s="7"/>
      <c r="BA584" s="7"/>
      <c r="BB584" s="7"/>
      <c r="BC584" s="7"/>
      <c r="BD584" s="7"/>
      <c r="BE584" s="7"/>
      <c r="BF584" s="7"/>
      <c r="BG584" s="72"/>
    </row>
    <row r="585" spans="1:59" ht="24.75" customHeight="1">
      <c r="A585" s="117"/>
      <c r="B585" s="7"/>
      <c r="C585" s="7"/>
      <c r="D585" s="7"/>
      <c r="E585" s="66"/>
      <c r="F585" s="7"/>
      <c r="G585" s="7"/>
      <c r="H585" s="7"/>
      <c r="I585" s="7"/>
      <c r="J585" s="7"/>
      <c r="K585" s="47"/>
      <c r="L585" s="7"/>
      <c r="M585" s="7"/>
      <c r="N585" s="10"/>
      <c r="O585" s="98"/>
      <c r="P585" s="67"/>
      <c r="Q585" s="7"/>
      <c r="R585" s="7"/>
      <c r="S585" s="7"/>
      <c r="T585" s="7"/>
      <c r="U585" s="7"/>
      <c r="V585" s="7"/>
      <c r="W585" s="7"/>
      <c r="X585" s="7"/>
      <c r="Y585" s="7"/>
      <c r="Z585" s="7"/>
      <c r="AA585" s="7"/>
      <c r="AB585" s="118"/>
      <c r="AC585" s="118"/>
      <c r="AD585" s="7"/>
      <c r="AE585" s="7"/>
      <c r="AF585" s="7"/>
      <c r="AG585" s="7"/>
      <c r="AH585" s="7"/>
      <c r="AI585" s="7"/>
      <c r="AJ585" s="7"/>
      <c r="AK585" s="7"/>
      <c r="AL585" s="7"/>
      <c r="AM585" s="7"/>
      <c r="AN585" s="7"/>
      <c r="AO585" s="7"/>
      <c r="AP585" s="7"/>
      <c r="AQ585" s="7"/>
      <c r="AR585" s="7"/>
      <c r="AS585" s="7"/>
      <c r="AT585" s="7"/>
      <c r="AU585" s="7"/>
      <c r="AV585" s="69"/>
      <c r="AW585" s="7"/>
      <c r="AX585" s="7"/>
      <c r="AY585" s="7"/>
      <c r="AZ585" s="7"/>
      <c r="BA585" s="7"/>
      <c r="BB585" s="7"/>
      <c r="BC585" s="7"/>
      <c r="BD585" s="7"/>
      <c r="BE585" s="7"/>
      <c r="BF585" s="7"/>
      <c r="BG585" s="72"/>
    </row>
    <row r="586" spans="1:59" ht="24.75" customHeight="1">
      <c r="A586" s="117"/>
      <c r="B586" s="7"/>
      <c r="C586" s="7"/>
      <c r="D586" s="7"/>
      <c r="E586" s="66"/>
      <c r="F586" s="7"/>
      <c r="G586" s="7"/>
      <c r="H586" s="7"/>
      <c r="I586" s="7"/>
      <c r="J586" s="7"/>
      <c r="K586" s="47"/>
      <c r="L586" s="7"/>
      <c r="M586" s="7"/>
      <c r="N586" s="10"/>
      <c r="O586" s="98"/>
      <c r="P586" s="67"/>
      <c r="Q586" s="7"/>
      <c r="R586" s="7"/>
      <c r="S586" s="7"/>
      <c r="T586" s="7"/>
      <c r="U586" s="7"/>
      <c r="V586" s="7"/>
      <c r="W586" s="7"/>
      <c r="X586" s="7"/>
      <c r="Y586" s="7"/>
      <c r="Z586" s="7"/>
      <c r="AA586" s="7"/>
      <c r="AB586" s="118"/>
      <c r="AC586" s="118"/>
      <c r="AD586" s="7"/>
      <c r="AE586" s="7"/>
      <c r="AF586" s="7"/>
      <c r="AG586" s="7"/>
      <c r="AH586" s="7"/>
      <c r="AI586" s="7"/>
      <c r="AJ586" s="7"/>
      <c r="AK586" s="7"/>
      <c r="AL586" s="7"/>
      <c r="AM586" s="7"/>
      <c r="AN586" s="7"/>
      <c r="AO586" s="7"/>
      <c r="AP586" s="7"/>
      <c r="AQ586" s="7"/>
      <c r="AR586" s="7"/>
      <c r="AS586" s="7"/>
      <c r="AT586" s="7"/>
      <c r="AU586" s="7"/>
      <c r="AV586" s="69"/>
      <c r="AW586" s="7"/>
      <c r="AX586" s="7"/>
      <c r="AY586" s="7"/>
      <c r="AZ586" s="7"/>
      <c r="BA586" s="7"/>
      <c r="BB586" s="7"/>
      <c r="BC586" s="7"/>
      <c r="BD586" s="7"/>
      <c r="BE586" s="7"/>
      <c r="BF586" s="7"/>
      <c r="BG586" s="72"/>
    </row>
    <row r="587" spans="1:59" ht="24.75" customHeight="1">
      <c r="A587" s="117"/>
      <c r="B587" s="7"/>
      <c r="C587" s="7"/>
      <c r="D587" s="7"/>
      <c r="E587" s="66"/>
      <c r="F587" s="7"/>
      <c r="G587" s="7"/>
      <c r="H587" s="7"/>
      <c r="I587" s="7"/>
      <c r="J587" s="7"/>
      <c r="K587" s="47"/>
      <c r="L587" s="7"/>
      <c r="M587" s="7"/>
      <c r="N587" s="10"/>
      <c r="O587" s="98"/>
      <c r="P587" s="67"/>
      <c r="Q587" s="7"/>
      <c r="R587" s="7"/>
      <c r="S587" s="7"/>
      <c r="T587" s="7"/>
      <c r="U587" s="7"/>
      <c r="V587" s="7"/>
      <c r="W587" s="7"/>
      <c r="X587" s="7"/>
      <c r="Y587" s="7"/>
      <c r="Z587" s="7"/>
      <c r="AA587" s="7"/>
      <c r="AB587" s="118"/>
      <c r="AC587" s="118"/>
      <c r="AD587" s="7"/>
      <c r="AE587" s="7"/>
      <c r="AF587" s="7"/>
      <c r="AG587" s="7"/>
      <c r="AH587" s="7"/>
      <c r="AI587" s="7"/>
      <c r="AJ587" s="7"/>
      <c r="AK587" s="7"/>
      <c r="AL587" s="7"/>
      <c r="AM587" s="7"/>
      <c r="AN587" s="7"/>
      <c r="AO587" s="7"/>
      <c r="AP587" s="7"/>
      <c r="AQ587" s="7"/>
      <c r="AR587" s="7"/>
      <c r="AS587" s="7"/>
      <c r="AT587" s="7"/>
      <c r="AU587" s="7"/>
      <c r="AV587" s="69"/>
      <c r="AW587" s="7"/>
      <c r="AX587" s="7"/>
      <c r="AY587" s="7"/>
      <c r="AZ587" s="7"/>
      <c r="BA587" s="7"/>
      <c r="BB587" s="7"/>
      <c r="BC587" s="7"/>
      <c r="BD587" s="7"/>
      <c r="BE587" s="7"/>
      <c r="BF587" s="7"/>
      <c r="BG587" s="72"/>
    </row>
    <row r="588" spans="1:59" ht="24.75" customHeight="1">
      <c r="A588" s="117"/>
      <c r="B588" s="7"/>
      <c r="C588" s="7"/>
      <c r="D588" s="7"/>
      <c r="E588" s="66"/>
      <c r="F588" s="7"/>
      <c r="G588" s="7"/>
      <c r="H588" s="7"/>
      <c r="I588" s="7"/>
      <c r="J588" s="7"/>
      <c r="K588" s="47"/>
      <c r="L588" s="7"/>
      <c r="M588" s="7"/>
      <c r="N588" s="10"/>
      <c r="O588" s="98"/>
      <c r="P588" s="67"/>
      <c r="Q588" s="7"/>
      <c r="R588" s="7"/>
      <c r="S588" s="7"/>
      <c r="T588" s="7"/>
      <c r="U588" s="7"/>
      <c r="V588" s="7"/>
      <c r="W588" s="7"/>
      <c r="X588" s="7"/>
      <c r="Y588" s="7"/>
      <c r="Z588" s="7"/>
      <c r="AA588" s="7"/>
      <c r="AB588" s="118"/>
      <c r="AC588" s="118"/>
      <c r="AD588" s="7"/>
      <c r="AE588" s="7"/>
      <c r="AF588" s="7"/>
      <c r="AG588" s="7"/>
      <c r="AH588" s="7"/>
      <c r="AI588" s="7"/>
      <c r="AJ588" s="7"/>
      <c r="AK588" s="7"/>
      <c r="AL588" s="7"/>
      <c r="AM588" s="7"/>
      <c r="AN588" s="7"/>
      <c r="AO588" s="7"/>
      <c r="AP588" s="7"/>
      <c r="AQ588" s="7"/>
      <c r="AR588" s="7"/>
      <c r="AS588" s="7"/>
      <c r="AT588" s="7"/>
      <c r="AU588" s="7"/>
      <c r="AV588" s="69"/>
      <c r="AW588" s="7"/>
      <c r="AX588" s="7"/>
      <c r="AY588" s="7"/>
      <c r="AZ588" s="7"/>
      <c r="BA588" s="7"/>
      <c r="BB588" s="7"/>
      <c r="BC588" s="7"/>
      <c r="BD588" s="7"/>
      <c r="BE588" s="7"/>
      <c r="BF588" s="7"/>
      <c r="BG588" s="72"/>
    </row>
    <row r="589" spans="1:59" ht="24.75" customHeight="1">
      <c r="A589" s="117"/>
      <c r="B589" s="7"/>
      <c r="C589" s="7"/>
      <c r="D589" s="7"/>
      <c r="E589" s="66"/>
      <c r="F589" s="7"/>
      <c r="G589" s="7"/>
      <c r="H589" s="7"/>
      <c r="I589" s="7"/>
      <c r="J589" s="7"/>
      <c r="K589" s="47"/>
      <c r="L589" s="7"/>
      <c r="M589" s="7"/>
      <c r="N589" s="10"/>
      <c r="O589" s="98"/>
      <c r="P589" s="67"/>
      <c r="Q589" s="7"/>
      <c r="R589" s="7"/>
      <c r="S589" s="7"/>
      <c r="T589" s="7"/>
      <c r="U589" s="7"/>
      <c r="V589" s="7"/>
      <c r="W589" s="7"/>
      <c r="X589" s="7"/>
      <c r="Y589" s="7"/>
      <c r="Z589" s="7"/>
      <c r="AA589" s="7"/>
      <c r="AB589" s="118"/>
      <c r="AC589" s="118"/>
      <c r="AD589" s="7"/>
      <c r="AE589" s="7"/>
      <c r="AF589" s="7"/>
      <c r="AG589" s="7"/>
      <c r="AH589" s="7"/>
      <c r="AI589" s="7"/>
      <c r="AJ589" s="7"/>
      <c r="AK589" s="7"/>
      <c r="AL589" s="7"/>
      <c r="AM589" s="7"/>
      <c r="AN589" s="7"/>
      <c r="AO589" s="7"/>
      <c r="AP589" s="7"/>
      <c r="AQ589" s="7"/>
      <c r="AR589" s="7"/>
      <c r="AS589" s="7"/>
      <c r="AT589" s="7"/>
      <c r="AU589" s="7"/>
      <c r="AV589" s="69"/>
      <c r="AW589" s="7"/>
      <c r="AX589" s="7"/>
      <c r="AY589" s="7"/>
      <c r="AZ589" s="7"/>
      <c r="BA589" s="7"/>
      <c r="BB589" s="7"/>
      <c r="BC589" s="7"/>
      <c r="BD589" s="7"/>
      <c r="BE589" s="7"/>
      <c r="BF589" s="7"/>
      <c r="BG589" s="72"/>
    </row>
    <row r="590" spans="1:59" ht="24.75" customHeight="1">
      <c r="A590" s="117"/>
      <c r="B590" s="7"/>
      <c r="C590" s="7"/>
      <c r="D590" s="7"/>
      <c r="E590" s="66"/>
      <c r="F590" s="7"/>
      <c r="G590" s="7"/>
      <c r="H590" s="7"/>
      <c r="I590" s="7"/>
      <c r="J590" s="7"/>
      <c r="K590" s="47"/>
      <c r="L590" s="7"/>
      <c r="M590" s="7"/>
      <c r="N590" s="10"/>
      <c r="O590" s="98"/>
      <c r="P590" s="67"/>
      <c r="Q590" s="7"/>
      <c r="R590" s="7"/>
      <c r="S590" s="7"/>
      <c r="T590" s="7"/>
      <c r="U590" s="7"/>
      <c r="V590" s="7"/>
      <c r="W590" s="7"/>
      <c r="X590" s="7"/>
      <c r="Y590" s="7"/>
      <c r="Z590" s="7"/>
      <c r="AA590" s="7"/>
      <c r="AB590" s="118"/>
      <c r="AC590" s="118"/>
      <c r="AD590" s="7"/>
      <c r="AE590" s="7"/>
      <c r="AF590" s="7"/>
      <c r="AG590" s="7"/>
      <c r="AH590" s="7"/>
      <c r="AI590" s="7"/>
      <c r="AJ590" s="7"/>
      <c r="AK590" s="7"/>
      <c r="AL590" s="7"/>
      <c r="AM590" s="7"/>
      <c r="AN590" s="7"/>
      <c r="AO590" s="7"/>
      <c r="AP590" s="7"/>
      <c r="AQ590" s="7"/>
      <c r="AR590" s="7"/>
      <c r="AS590" s="7"/>
      <c r="AT590" s="7"/>
      <c r="AU590" s="7"/>
      <c r="AV590" s="69"/>
      <c r="AW590" s="7"/>
      <c r="AX590" s="7"/>
      <c r="AY590" s="7"/>
      <c r="AZ590" s="7"/>
      <c r="BA590" s="7"/>
      <c r="BB590" s="7"/>
      <c r="BC590" s="7"/>
      <c r="BD590" s="7"/>
      <c r="BE590" s="7"/>
      <c r="BF590" s="7"/>
      <c r="BG590" s="72"/>
    </row>
    <row r="591" spans="1:59" ht="24.75" customHeight="1">
      <c r="A591" s="117"/>
      <c r="B591" s="7"/>
      <c r="C591" s="7"/>
      <c r="D591" s="7"/>
      <c r="E591" s="66"/>
      <c r="F591" s="7"/>
      <c r="G591" s="7"/>
      <c r="H591" s="7"/>
      <c r="I591" s="7"/>
      <c r="J591" s="7"/>
      <c r="K591" s="47"/>
      <c r="L591" s="7"/>
      <c r="M591" s="7"/>
      <c r="N591" s="10"/>
      <c r="O591" s="98"/>
      <c r="P591" s="67"/>
      <c r="Q591" s="7"/>
      <c r="R591" s="7"/>
      <c r="S591" s="7"/>
      <c r="T591" s="7"/>
      <c r="U591" s="7"/>
      <c r="V591" s="7"/>
      <c r="W591" s="7"/>
      <c r="X591" s="7"/>
      <c r="Y591" s="7"/>
      <c r="Z591" s="7"/>
      <c r="AA591" s="7"/>
      <c r="AB591" s="118"/>
      <c r="AC591" s="118"/>
      <c r="AD591" s="7"/>
      <c r="AE591" s="7"/>
      <c r="AF591" s="7"/>
      <c r="AG591" s="7"/>
      <c r="AH591" s="7"/>
      <c r="AI591" s="7"/>
      <c r="AJ591" s="7"/>
      <c r="AK591" s="7"/>
      <c r="AL591" s="7"/>
      <c r="AM591" s="7"/>
      <c r="AN591" s="7"/>
      <c r="AO591" s="7"/>
      <c r="AP591" s="7"/>
      <c r="AQ591" s="7"/>
      <c r="AR591" s="7"/>
      <c r="AS591" s="7"/>
      <c r="AT591" s="7"/>
      <c r="AU591" s="7"/>
      <c r="AV591" s="69"/>
      <c r="AW591" s="7"/>
      <c r="AX591" s="7"/>
      <c r="AY591" s="7"/>
      <c r="AZ591" s="7"/>
      <c r="BA591" s="7"/>
      <c r="BB591" s="7"/>
      <c r="BC591" s="7"/>
      <c r="BD591" s="7"/>
      <c r="BE591" s="7"/>
      <c r="BF591" s="7"/>
      <c r="BG591" s="72"/>
    </row>
    <row r="592" spans="1:59" ht="24.75" customHeight="1">
      <c r="A592" s="117"/>
      <c r="B592" s="7"/>
      <c r="C592" s="7"/>
      <c r="D592" s="7"/>
      <c r="E592" s="66"/>
      <c r="F592" s="7"/>
      <c r="G592" s="7"/>
      <c r="H592" s="7"/>
      <c r="I592" s="7"/>
      <c r="J592" s="7"/>
      <c r="K592" s="47"/>
      <c r="L592" s="7"/>
      <c r="M592" s="7"/>
      <c r="N592" s="10"/>
      <c r="O592" s="98"/>
      <c r="P592" s="67"/>
      <c r="Q592" s="7"/>
      <c r="R592" s="7"/>
      <c r="S592" s="7"/>
      <c r="T592" s="7"/>
      <c r="U592" s="7"/>
      <c r="V592" s="7"/>
      <c r="W592" s="7"/>
      <c r="X592" s="7"/>
      <c r="Y592" s="7"/>
      <c r="Z592" s="7"/>
      <c r="AA592" s="7"/>
      <c r="AB592" s="118"/>
      <c r="AC592" s="118"/>
      <c r="AD592" s="7"/>
      <c r="AE592" s="7"/>
      <c r="AF592" s="7"/>
      <c r="AG592" s="7"/>
      <c r="AH592" s="7"/>
      <c r="AI592" s="7"/>
      <c r="AJ592" s="7"/>
      <c r="AK592" s="7"/>
      <c r="AL592" s="7"/>
      <c r="AM592" s="7"/>
      <c r="AN592" s="7"/>
      <c r="AO592" s="7"/>
      <c r="AP592" s="7"/>
      <c r="AQ592" s="7"/>
      <c r="AR592" s="7"/>
      <c r="AS592" s="7"/>
      <c r="AT592" s="7"/>
      <c r="AU592" s="7"/>
      <c r="AV592" s="69"/>
      <c r="AW592" s="7"/>
      <c r="AX592" s="7"/>
      <c r="AY592" s="7"/>
      <c r="AZ592" s="7"/>
      <c r="BA592" s="7"/>
      <c r="BB592" s="7"/>
      <c r="BC592" s="7"/>
      <c r="BD592" s="7"/>
      <c r="BE592" s="7"/>
      <c r="BF592" s="7"/>
      <c r="BG592" s="72"/>
    </row>
    <row r="593" spans="1:59" ht="24.75" customHeight="1">
      <c r="A593" s="117"/>
      <c r="B593" s="7"/>
      <c r="C593" s="7"/>
      <c r="D593" s="7"/>
      <c r="E593" s="66"/>
      <c r="F593" s="7"/>
      <c r="G593" s="7"/>
      <c r="H593" s="7"/>
      <c r="I593" s="7"/>
      <c r="J593" s="7"/>
      <c r="K593" s="47"/>
      <c r="L593" s="7"/>
      <c r="M593" s="7"/>
      <c r="N593" s="10"/>
      <c r="O593" s="98"/>
      <c r="P593" s="67"/>
      <c r="Q593" s="7"/>
      <c r="R593" s="7"/>
      <c r="S593" s="7"/>
      <c r="T593" s="7"/>
      <c r="U593" s="7"/>
      <c r="V593" s="7"/>
      <c r="W593" s="7"/>
      <c r="X593" s="7"/>
      <c r="Y593" s="7"/>
      <c r="Z593" s="7"/>
      <c r="AA593" s="7"/>
      <c r="AB593" s="118"/>
      <c r="AC593" s="118"/>
      <c r="AD593" s="7"/>
      <c r="AE593" s="7"/>
      <c r="AF593" s="7"/>
      <c r="AG593" s="7"/>
      <c r="AH593" s="7"/>
      <c r="AI593" s="7"/>
      <c r="AJ593" s="7"/>
      <c r="AK593" s="7"/>
      <c r="AL593" s="7"/>
      <c r="AM593" s="7"/>
      <c r="AN593" s="7"/>
      <c r="AO593" s="7"/>
      <c r="AP593" s="7"/>
      <c r="AQ593" s="7"/>
      <c r="AR593" s="7"/>
      <c r="AS593" s="7"/>
      <c r="AT593" s="7"/>
      <c r="AU593" s="7"/>
      <c r="AV593" s="69"/>
      <c r="AW593" s="7"/>
      <c r="AX593" s="7"/>
      <c r="AY593" s="7"/>
      <c r="AZ593" s="7"/>
      <c r="BA593" s="7"/>
      <c r="BB593" s="7"/>
      <c r="BC593" s="7"/>
      <c r="BD593" s="7"/>
      <c r="BE593" s="7"/>
      <c r="BF593" s="7"/>
      <c r="BG593" s="72"/>
    </row>
    <row r="594" spans="1:59" ht="24.75" customHeight="1">
      <c r="A594" s="117"/>
      <c r="B594" s="7"/>
      <c r="C594" s="7"/>
      <c r="D594" s="7"/>
      <c r="E594" s="66"/>
      <c r="F594" s="7"/>
      <c r="G594" s="7"/>
      <c r="H594" s="7"/>
      <c r="I594" s="7"/>
      <c r="J594" s="7"/>
      <c r="K594" s="47"/>
      <c r="L594" s="7"/>
      <c r="M594" s="7"/>
      <c r="N594" s="10"/>
      <c r="O594" s="98"/>
      <c r="P594" s="67"/>
      <c r="Q594" s="7"/>
      <c r="R594" s="7"/>
      <c r="S594" s="7"/>
      <c r="T594" s="7"/>
      <c r="U594" s="7"/>
      <c r="V594" s="7"/>
      <c r="W594" s="7"/>
      <c r="X594" s="7"/>
      <c r="Y594" s="7"/>
      <c r="Z594" s="7"/>
      <c r="AA594" s="7"/>
      <c r="AB594" s="118"/>
      <c r="AC594" s="118"/>
      <c r="AD594" s="7"/>
      <c r="AE594" s="7"/>
      <c r="AF594" s="7"/>
      <c r="AG594" s="7"/>
      <c r="AH594" s="7"/>
      <c r="AI594" s="7"/>
      <c r="AJ594" s="7"/>
      <c r="AK594" s="7"/>
      <c r="AL594" s="7"/>
      <c r="AM594" s="7"/>
      <c r="AN594" s="7"/>
      <c r="AO594" s="7"/>
      <c r="AP594" s="7"/>
      <c r="AQ594" s="7"/>
      <c r="AR594" s="7"/>
      <c r="AS594" s="7"/>
      <c r="AT594" s="7"/>
      <c r="AU594" s="7"/>
      <c r="AV594" s="69"/>
      <c r="AW594" s="7"/>
      <c r="AX594" s="7"/>
      <c r="AY594" s="7"/>
      <c r="AZ594" s="7"/>
      <c r="BA594" s="7"/>
      <c r="BB594" s="7"/>
      <c r="BC594" s="7"/>
      <c r="BD594" s="7"/>
      <c r="BE594" s="7"/>
      <c r="BF594" s="7"/>
      <c r="BG594" s="72"/>
    </row>
    <row r="595" spans="1:59" ht="24.75" customHeight="1">
      <c r="A595" s="117"/>
      <c r="B595" s="7"/>
      <c r="C595" s="7"/>
      <c r="D595" s="7"/>
      <c r="E595" s="66"/>
      <c r="F595" s="7"/>
      <c r="G595" s="7"/>
      <c r="H595" s="7"/>
      <c r="I595" s="7"/>
      <c r="J595" s="7"/>
      <c r="K595" s="47"/>
      <c r="L595" s="7"/>
      <c r="M595" s="7"/>
      <c r="N595" s="10"/>
      <c r="O595" s="98"/>
      <c r="P595" s="67"/>
      <c r="Q595" s="7"/>
      <c r="R595" s="7"/>
      <c r="S595" s="7"/>
      <c r="T595" s="7"/>
      <c r="U595" s="7"/>
      <c r="V595" s="7"/>
      <c r="W595" s="7"/>
      <c r="X595" s="7"/>
      <c r="Y595" s="7"/>
      <c r="Z595" s="7"/>
      <c r="AA595" s="7"/>
      <c r="AB595" s="118"/>
      <c r="AC595" s="118"/>
      <c r="AD595" s="7"/>
      <c r="AE595" s="7"/>
      <c r="AF595" s="7"/>
      <c r="AG595" s="7"/>
      <c r="AH595" s="7"/>
      <c r="AI595" s="7"/>
      <c r="AJ595" s="7"/>
      <c r="AK595" s="7"/>
      <c r="AL595" s="7"/>
      <c r="AM595" s="7"/>
      <c r="AN595" s="7"/>
      <c r="AO595" s="7"/>
      <c r="AP595" s="7"/>
      <c r="AQ595" s="7"/>
      <c r="AR595" s="7"/>
      <c r="AS595" s="7"/>
      <c r="AT595" s="7"/>
      <c r="AU595" s="7"/>
      <c r="AV595" s="69"/>
      <c r="AW595" s="7"/>
      <c r="AX595" s="7"/>
      <c r="AY595" s="7"/>
      <c r="AZ595" s="7"/>
      <c r="BA595" s="7"/>
      <c r="BB595" s="7"/>
      <c r="BC595" s="7"/>
      <c r="BD595" s="7"/>
      <c r="BE595" s="7"/>
      <c r="BF595" s="7"/>
      <c r="BG595" s="72"/>
    </row>
    <row r="596" spans="1:59" ht="24.75" customHeight="1">
      <c r="A596" s="117"/>
      <c r="B596" s="7"/>
      <c r="C596" s="7"/>
      <c r="D596" s="7"/>
      <c r="E596" s="66"/>
      <c r="F596" s="7"/>
      <c r="G596" s="7"/>
      <c r="H596" s="7"/>
      <c r="I596" s="7"/>
      <c r="J596" s="7"/>
      <c r="K596" s="47"/>
      <c r="L596" s="7"/>
      <c r="M596" s="7"/>
      <c r="N596" s="10"/>
      <c r="O596" s="98"/>
      <c r="P596" s="67"/>
      <c r="Q596" s="7"/>
      <c r="R596" s="7"/>
      <c r="S596" s="7"/>
      <c r="T596" s="7"/>
      <c r="U596" s="7"/>
      <c r="V596" s="7"/>
      <c r="W596" s="7"/>
      <c r="X596" s="7"/>
      <c r="Y596" s="7"/>
      <c r="Z596" s="7"/>
      <c r="AA596" s="7"/>
      <c r="AB596" s="118"/>
      <c r="AC596" s="118"/>
      <c r="AD596" s="7"/>
      <c r="AE596" s="7"/>
      <c r="AF596" s="7"/>
      <c r="AG596" s="7"/>
      <c r="AH596" s="7"/>
      <c r="AI596" s="7"/>
      <c r="AJ596" s="7"/>
      <c r="AK596" s="7"/>
      <c r="AL596" s="7"/>
      <c r="AM596" s="7"/>
      <c r="AN596" s="7"/>
      <c r="AO596" s="7"/>
      <c r="AP596" s="7"/>
      <c r="AQ596" s="7"/>
      <c r="AR596" s="7"/>
      <c r="AS596" s="7"/>
      <c r="AT596" s="7"/>
      <c r="AU596" s="7"/>
      <c r="AV596" s="69"/>
      <c r="AW596" s="7"/>
      <c r="AX596" s="7"/>
      <c r="AY596" s="7"/>
      <c r="AZ596" s="7"/>
      <c r="BA596" s="7"/>
      <c r="BB596" s="7"/>
      <c r="BC596" s="7"/>
      <c r="BD596" s="7"/>
      <c r="BE596" s="7"/>
      <c r="BF596" s="7"/>
      <c r="BG596" s="72"/>
    </row>
    <row r="597" spans="1:59" ht="24.75" customHeight="1">
      <c r="A597" s="117"/>
      <c r="B597" s="7"/>
      <c r="C597" s="7"/>
      <c r="D597" s="7"/>
      <c r="E597" s="66"/>
      <c r="F597" s="7"/>
      <c r="G597" s="7"/>
      <c r="H597" s="7"/>
      <c r="I597" s="7"/>
      <c r="J597" s="7"/>
      <c r="K597" s="47"/>
      <c r="L597" s="7"/>
      <c r="M597" s="7"/>
      <c r="N597" s="10"/>
      <c r="O597" s="98"/>
      <c r="P597" s="67"/>
      <c r="Q597" s="7"/>
      <c r="R597" s="7"/>
      <c r="S597" s="7"/>
      <c r="T597" s="7"/>
      <c r="U597" s="7"/>
      <c r="V597" s="7"/>
      <c r="W597" s="7"/>
      <c r="X597" s="7"/>
      <c r="Y597" s="7"/>
      <c r="Z597" s="7"/>
      <c r="AA597" s="7"/>
      <c r="AB597" s="118"/>
      <c r="AC597" s="118"/>
      <c r="AD597" s="7"/>
      <c r="AE597" s="7"/>
      <c r="AF597" s="7"/>
      <c r="AG597" s="7"/>
      <c r="AH597" s="7"/>
      <c r="AI597" s="7"/>
      <c r="AJ597" s="7"/>
      <c r="AK597" s="7"/>
      <c r="AL597" s="7"/>
      <c r="AM597" s="7"/>
      <c r="AN597" s="7"/>
      <c r="AO597" s="7"/>
      <c r="AP597" s="7"/>
      <c r="AQ597" s="7"/>
      <c r="AR597" s="7"/>
      <c r="AS597" s="7"/>
      <c r="AT597" s="7"/>
      <c r="AU597" s="7"/>
      <c r="AV597" s="69"/>
      <c r="AW597" s="7"/>
      <c r="AX597" s="7"/>
      <c r="AY597" s="7"/>
      <c r="AZ597" s="7"/>
      <c r="BA597" s="7"/>
      <c r="BB597" s="7"/>
      <c r="BC597" s="7"/>
      <c r="BD597" s="7"/>
      <c r="BE597" s="7"/>
      <c r="BF597" s="7"/>
      <c r="BG597" s="72"/>
    </row>
    <row r="598" spans="1:59" ht="24.75" customHeight="1">
      <c r="A598" s="117"/>
      <c r="B598" s="7"/>
      <c r="C598" s="7"/>
      <c r="D598" s="7"/>
      <c r="E598" s="66"/>
      <c r="F598" s="7"/>
      <c r="G598" s="7"/>
      <c r="H598" s="7"/>
      <c r="I598" s="7"/>
      <c r="J598" s="7"/>
      <c r="K598" s="47"/>
      <c r="L598" s="7"/>
      <c r="M598" s="7"/>
      <c r="N598" s="10"/>
      <c r="O598" s="98"/>
      <c r="P598" s="67"/>
      <c r="Q598" s="7"/>
      <c r="R598" s="7"/>
      <c r="S598" s="7"/>
      <c r="T598" s="7"/>
      <c r="U598" s="7"/>
      <c r="V598" s="7"/>
      <c r="W598" s="7"/>
      <c r="X598" s="7"/>
      <c r="Y598" s="7"/>
      <c r="Z598" s="7"/>
      <c r="AA598" s="7"/>
      <c r="AB598" s="118"/>
      <c r="AC598" s="118"/>
      <c r="AD598" s="7"/>
      <c r="AE598" s="7"/>
      <c r="AF598" s="7"/>
      <c r="AG598" s="7"/>
      <c r="AH598" s="7"/>
      <c r="AI598" s="7"/>
      <c r="AJ598" s="7"/>
      <c r="AK598" s="7"/>
      <c r="AL598" s="7"/>
      <c r="AM598" s="7"/>
      <c r="AN598" s="7"/>
      <c r="AO598" s="7"/>
      <c r="AP598" s="7"/>
      <c r="AQ598" s="7"/>
      <c r="AR598" s="7"/>
      <c r="AS598" s="7"/>
      <c r="AT598" s="7"/>
      <c r="AU598" s="7"/>
      <c r="AV598" s="69"/>
      <c r="AW598" s="7"/>
      <c r="AX598" s="7"/>
      <c r="AY598" s="7"/>
      <c r="AZ598" s="7"/>
      <c r="BA598" s="7"/>
      <c r="BB598" s="7"/>
      <c r="BC598" s="7"/>
      <c r="BD598" s="7"/>
      <c r="BE598" s="7"/>
      <c r="BF598" s="7"/>
      <c r="BG598" s="72"/>
    </row>
    <row r="599" spans="1:59" ht="24.75" customHeight="1">
      <c r="A599" s="117"/>
      <c r="B599" s="7"/>
      <c r="C599" s="7"/>
      <c r="D599" s="7"/>
      <c r="E599" s="66"/>
      <c r="F599" s="7"/>
      <c r="G599" s="7"/>
      <c r="H599" s="7"/>
      <c r="I599" s="7"/>
      <c r="J599" s="7"/>
      <c r="K599" s="47"/>
      <c r="L599" s="7"/>
      <c r="M599" s="7"/>
      <c r="N599" s="10"/>
      <c r="O599" s="98"/>
      <c r="P599" s="67"/>
      <c r="Q599" s="7"/>
      <c r="R599" s="7"/>
      <c r="S599" s="7"/>
      <c r="T599" s="7"/>
      <c r="U599" s="7"/>
      <c r="V599" s="7"/>
      <c r="W599" s="7"/>
      <c r="X599" s="7"/>
      <c r="Y599" s="7"/>
      <c r="Z599" s="7"/>
      <c r="AA599" s="7"/>
      <c r="AB599" s="118"/>
      <c r="AC599" s="118"/>
      <c r="AD599" s="7"/>
      <c r="AE599" s="7"/>
      <c r="AF599" s="7"/>
      <c r="AG599" s="7"/>
      <c r="AH599" s="7"/>
      <c r="AI599" s="7"/>
      <c r="AJ599" s="7"/>
      <c r="AK599" s="7"/>
      <c r="AL599" s="7"/>
      <c r="AM599" s="7"/>
      <c r="AN599" s="7"/>
      <c r="AO599" s="7"/>
      <c r="AP599" s="7"/>
      <c r="AQ599" s="7"/>
      <c r="AR599" s="7"/>
      <c r="AS599" s="7"/>
      <c r="AT599" s="7"/>
      <c r="AU599" s="7"/>
      <c r="AV599" s="69"/>
      <c r="AW599" s="7"/>
      <c r="AX599" s="7"/>
      <c r="AY599" s="7"/>
      <c r="AZ599" s="7"/>
      <c r="BA599" s="7"/>
      <c r="BB599" s="7"/>
      <c r="BC599" s="7"/>
      <c r="BD599" s="7"/>
      <c r="BE599" s="7"/>
      <c r="BF599" s="7"/>
      <c r="BG599" s="72"/>
    </row>
    <row r="600" spans="1:59" ht="24.75" customHeight="1">
      <c r="A600" s="117"/>
      <c r="B600" s="7"/>
      <c r="C600" s="7"/>
      <c r="D600" s="7"/>
      <c r="E600" s="66"/>
      <c r="F600" s="7"/>
      <c r="G600" s="7"/>
      <c r="H600" s="7"/>
      <c r="I600" s="7"/>
      <c r="J600" s="7"/>
      <c r="K600" s="47"/>
      <c r="L600" s="7"/>
      <c r="M600" s="7"/>
      <c r="N600" s="10"/>
      <c r="O600" s="98"/>
      <c r="P600" s="67"/>
      <c r="Q600" s="7"/>
      <c r="R600" s="7"/>
      <c r="S600" s="7"/>
      <c r="T600" s="7"/>
      <c r="U600" s="7"/>
      <c r="V600" s="7"/>
      <c r="W600" s="7"/>
      <c r="X600" s="7"/>
      <c r="Y600" s="7"/>
      <c r="Z600" s="7"/>
      <c r="AA600" s="7"/>
      <c r="AB600" s="118"/>
      <c r="AC600" s="118"/>
      <c r="AD600" s="7"/>
      <c r="AE600" s="7"/>
      <c r="AF600" s="7"/>
      <c r="AG600" s="7"/>
      <c r="AH600" s="7"/>
      <c r="AI600" s="7"/>
      <c r="AJ600" s="7"/>
      <c r="AK600" s="7"/>
      <c r="AL600" s="7"/>
      <c r="AM600" s="7"/>
      <c r="AN600" s="7"/>
      <c r="AO600" s="7"/>
      <c r="AP600" s="7"/>
      <c r="AQ600" s="7"/>
      <c r="AR600" s="7"/>
      <c r="AS600" s="7"/>
      <c r="AT600" s="7"/>
      <c r="AU600" s="7"/>
      <c r="AV600" s="69"/>
      <c r="AW600" s="7"/>
      <c r="AX600" s="7"/>
      <c r="AY600" s="7"/>
      <c r="AZ600" s="7"/>
      <c r="BA600" s="7"/>
      <c r="BB600" s="7"/>
      <c r="BC600" s="7"/>
      <c r="BD600" s="7"/>
      <c r="BE600" s="7"/>
      <c r="BF600" s="7"/>
      <c r="BG600" s="72"/>
    </row>
    <row r="601" spans="1:59" ht="24.75" customHeight="1">
      <c r="A601" s="117"/>
      <c r="B601" s="7"/>
      <c r="C601" s="7"/>
      <c r="D601" s="7"/>
      <c r="E601" s="66"/>
      <c r="F601" s="7"/>
      <c r="G601" s="7"/>
      <c r="H601" s="7"/>
      <c r="I601" s="7"/>
      <c r="J601" s="7"/>
      <c r="K601" s="47"/>
      <c r="L601" s="7"/>
      <c r="M601" s="7"/>
      <c r="N601" s="10"/>
      <c r="O601" s="98"/>
      <c r="P601" s="67"/>
      <c r="Q601" s="7"/>
      <c r="R601" s="7"/>
      <c r="S601" s="7"/>
      <c r="T601" s="7"/>
      <c r="U601" s="7"/>
      <c r="V601" s="7"/>
      <c r="W601" s="7"/>
      <c r="X601" s="7"/>
      <c r="Y601" s="7"/>
      <c r="Z601" s="7"/>
      <c r="AA601" s="7"/>
      <c r="AB601" s="118"/>
      <c r="AC601" s="118"/>
      <c r="AD601" s="7"/>
      <c r="AE601" s="7"/>
      <c r="AF601" s="7"/>
      <c r="AG601" s="7"/>
      <c r="AH601" s="7"/>
      <c r="AI601" s="7"/>
      <c r="AJ601" s="7"/>
      <c r="AK601" s="7"/>
      <c r="AL601" s="7"/>
      <c r="AM601" s="7"/>
      <c r="AN601" s="7"/>
      <c r="AO601" s="7"/>
      <c r="AP601" s="7"/>
      <c r="AQ601" s="7"/>
      <c r="AR601" s="7"/>
      <c r="AS601" s="7"/>
      <c r="AT601" s="7"/>
      <c r="AU601" s="7"/>
      <c r="AV601" s="69"/>
      <c r="AW601" s="7"/>
      <c r="AX601" s="7"/>
      <c r="AY601" s="7"/>
      <c r="AZ601" s="7"/>
      <c r="BA601" s="7"/>
      <c r="BB601" s="7"/>
      <c r="BC601" s="7"/>
      <c r="BD601" s="7"/>
      <c r="BE601" s="7"/>
      <c r="BF601" s="7"/>
      <c r="BG601" s="72"/>
    </row>
    <row r="602" spans="1:59" ht="24.75" customHeight="1">
      <c r="A602" s="117"/>
      <c r="B602" s="7"/>
      <c r="C602" s="7"/>
      <c r="D602" s="7"/>
      <c r="E602" s="66"/>
      <c r="F602" s="7"/>
      <c r="G602" s="7"/>
      <c r="H602" s="7"/>
      <c r="I602" s="7"/>
      <c r="J602" s="7"/>
      <c r="K602" s="47"/>
      <c r="L602" s="7"/>
      <c r="M602" s="7"/>
      <c r="N602" s="10"/>
      <c r="O602" s="98"/>
      <c r="P602" s="67"/>
      <c r="Q602" s="7"/>
      <c r="R602" s="7"/>
      <c r="S602" s="7"/>
      <c r="T602" s="7"/>
      <c r="U602" s="7"/>
      <c r="V602" s="7"/>
      <c r="W602" s="7"/>
      <c r="X602" s="7"/>
      <c r="Y602" s="7"/>
      <c r="Z602" s="7"/>
      <c r="AA602" s="7"/>
      <c r="AB602" s="118"/>
      <c r="AC602" s="118"/>
      <c r="AD602" s="7"/>
      <c r="AE602" s="7"/>
      <c r="AF602" s="7"/>
      <c r="AG602" s="7"/>
      <c r="AH602" s="7"/>
      <c r="AI602" s="7"/>
      <c r="AJ602" s="7"/>
      <c r="AK602" s="7"/>
      <c r="AL602" s="7"/>
      <c r="AM602" s="7"/>
      <c r="AN602" s="7"/>
      <c r="AO602" s="7"/>
      <c r="AP602" s="7"/>
      <c r="AQ602" s="7"/>
      <c r="AR602" s="7"/>
      <c r="AS602" s="7"/>
      <c r="AT602" s="7"/>
      <c r="AU602" s="7"/>
      <c r="AV602" s="69"/>
      <c r="AW602" s="7"/>
      <c r="AX602" s="7"/>
      <c r="AY602" s="7"/>
      <c r="AZ602" s="7"/>
      <c r="BA602" s="7"/>
      <c r="BB602" s="7"/>
      <c r="BC602" s="7"/>
      <c r="BD602" s="7"/>
      <c r="BE602" s="7"/>
      <c r="BF602" s="7"/>
      <c r="BG602" s="72"/>
    </row>
    <row r="603" spans="1:59" ht="24.75" customHeight="1">
      <c r="A603" s="117"/>
      <c r="B603" s="7"/>
      <c r="C603" s="7"/>
      <c r="D603" s="7"/>
      <c r="E603" s="66"/>
      <c r="F603" s="7"/>
      <c r="G603" s="7"/>
      <c r="H603" s="7"/>
      <c r="I603" s="7"/>
      <c r="J603" s="7"/>
      <c r="K603" s="47"/>
      <c r="L603" s="7"/>
      <c r="M603" s="7"/>
      <c r="N603" s="10"/>
      <c r="O603" s="98"/>
      <c r="P603" s="67"/>
      <c r="Q603" s="7"/>
      <c r="R603" s="7"/>
      <c r="S603" s="7"/>
      <c r="T603" s="7"/>
      <c r="U603" s="7"/>
      <c r="V603" s="7"/>
      <c r="W603" s="7"/>
      <c r="X603" s="7"/>
      <c r="Y603" s="7"/>
      <c r="Z603" s="7"/>
      <c r="AA603" s="7"/>
      <c r="AB603" s="118"/>
      <c r="AC603" s="118"/>
      <c r="AD603" s="7"/>
      <c r="AE603" s="7"/>
      <c r="AF603" s="7"/>
      <c r="AG603" s="7"/>
      <c r="AH603" s="7"/>
      <c r="AI603" s="7"/>
      <c r="AJ603" s="7"/>
      <c r="AK603" s="7"/>
      <c r="AL603" s="7"/>
      <c r="AM603" s="7"/>
      <c r="AN603" s="7"/>
      <c r="AO603" s="7"/>
      <c r="AP603" s="7"/>
      <c r="AQ603" s="7"/>
      <c r="AR603" s="7"/>
      <c r="AS603" s="7"/>
      <c r="AT603" s="7"/>
      <c r="AU603" s="7"/>
      <c r="AV603" s="69"/>
      <c r="AW603" s="7"/>
      <c r="AX603" s="7"/>
      <c r="AY603" s="7"/>
      <c r="AZ603" s="7"/>
      <c r="BA603" s="7"/>
      <c r="BB603" s="7"/>
      <c r="BC603" s="7"/>
      <c r="BD603" s="7"/>
      <c r="BE603" s="7"/>
      <c r="BF603" s="7"/>
      <c r="BG603" s="72"/>
    </row>
    <row r="604" spans="1:59" ht="24.75" customHeight="1">
      <c r="A604" s="117"/>
      <c r="B604" s="7"/>
      <c r="C604" s="7"/>
      <c r="D604" s="7"/>
      <c r="E604" s="66"/>
      <c r="F604" s="7"/>
      <c r="G604" s="7"/>
      <c r="H604" s="7"/>
      <c r="I604" s="7"/>
      <c r="J604" s="7"/>
      <c r="K604" s="47"/>
      <c r="L604" s="7"/>
      <c r="M604" s="7"/>
      <c r="N604" s="10"/>
      <c r="O604" s="98"/>
      <c r="P604" s="67"/>
      <c r="Q604" s="7"/>
      <c r="R604" s="7"/>
      <c r="S604" s="7"/>
      <c r="T604" s="7"/>
      <c r="U604" s="7"/>
      <c r="V604" s="7"/>
      <c r="W604" s="7"/>
      <c r="X604" s="7"/>
      <c r="Y604" s="7"/>
      <c r="Z604" s="7"/>
      <c r="AA604" s="7"/>
      <c r="AB604" s="118"/>
      <c r="AC604" s="118"/>
      <c r="AD604" s="7"/>
      <c r="AE604" s="7"/>
      <c r="AF604" s="7"/>
      <c r="AG604" s="7"/>
      <c r="AH604" s="7"/>
      <c r="AI604" s="7"/>
      <c r="AJ604" s="7"/>
      <c r="AK604" s="7"/>
      <c r="AL604" s="7"/>
      <c r="AM604" s="7"/>
      <c r="AN604" s="7"/>
      <c r="AO604" s="7"/>
      <c r="AP604" s="7"/>
      <c r="AQ604" s="7"/>
      <c r="AR604" s="7"/>
      <c r="AS604" s="7"/>
      <c r="AT604" s="7"/>
      <c r="AU604" s="7"/>
      <c r="AV604" s="69"/>
      <c r="AW604" s="7"/>
      <c r="AX604" s="7"/>
      <c r="AY604" s="7"/>
      <c r="AZ604" s="7"/>
      <c r="BA604" s="7"/>
      <c r="BB604" s="7"/>
      <c r="BC604" s="7"/>
      <c r="BD604" s="7"/>
      <c r="BE604" s="7"/>
      <c r="BF604" s="7"/>
      <c r="BG604" s="72"/>
    </row>
    <row r="605" spans="1:59" ht="24.75" customHeight="1">
      <c r="A605" s="117"/>
      <c r="B605" s="7"/>
      <c r="C605" s="7"/>
      <c r="D605" s="7"/>
      <c r="E605" s="66"/>
      <c r="F605" s="7"/>
      <c r="G605" s="7"/>
      <c r="H605" s="7"/>
      <c r="I605" s="7"/>
      <c r="J605" s="7"/>
      <c r="K605" s="47"/>
      <c r="L605" s="7"/>
      <c r="M605" s="7"/>
      <c r="N605" s="10"/>
      <c r="O605" s="98"/>
      <c r="P605" s="67"/>
      <c r="Q605" s="7"/>
      <c r="R605" s="7"/>
      <c r="S605" s="7"/>
      <c r="T605" s="7"/>
      <c r="U605" s="7"/>
      <c r="V605" s="7"/>
      <c r="W605" s="7"/>
      <c r="X605" s="7"/>
      <c r="Y605" s="7"/>
      <c r="Z605" s="7"/>
      <c r="AA605" s="7"/>
      <c r="AB605" s="118"/>
      <c r="AC605" s="118"/>
      <c r="AD605" s="7"/>
      <c r="AE605" s="7"/>
      <c r="AF605" s="7"/>
      <c r="AG605" s="7"/>
      <c r="AH605" s="7"/>
      <c r="AI605" s="7"/>
      <c r="AJ605" s="7"/>
      <c r="AK605" s="7"/>
      <c r="AL605" s="7"/>
      <c r="AM605" s="7"/>
      <c r="AN605" s="7"/>
      <c r="AO605" s="7"/>
      <c r="AP605" s="7"/>
      <c r="AQ605" s="7"/>
      <c r="AR605" s="7"/>
      <c r="AS605" s="7"/>
      <c r="AT605" s="7"/>
      <c r="AU605" s="7"/>
      <c r="AV605" s="69"/>
      <c r="AW605" s="7"/>
      <c r="AX605" s="7"/>
      <c r="AY605" s="7"/>
      <c r="AZ605" s="7"/>
      <c r="BA605" s="7"/>
      <c r="BB605" s="7"/>
      <c r="BC605" s="7"/>
      <c r="BD605" s="7"/>
      <c r="BE605" s="7"/>
      <c r="BF605" s="7"/>
      <c r="BG605" s="72"/>
    </row>
    <row r="606" spans="1:59" ht="24.75" customHeight="1">
      <c r="A606" s="117"/>
      <c r="B606" s="7"/>
      <c r="C606" s="7"/>
      <c r="D606" s="7"/>
      <c r="E606" s="66"/>
      <c r="F606" s="7"/>
      <c r="G606" s="7"/>
      <c r="H606" s="7"/>
      <c r="I606" s="7"/>
      <c r="J606" s="7"/>
      <c r="K606" s="47"/>
      <c r="L606" s="7"/>
      <c r="M606" s="7"/>
      <c r="N606" s="10"/>
      <c r="O606" s="98"/>
      <c r="P606" s="67"/>
      <c r="Q606" s="7"/>
      <c r="R606" s="7"/>
      <c r="S606" s="7"/>
      <c r="T606" s="7"/>
      <c r="U606" s="7"/>
      <c r="V606" s="7"/>
      <c r="W606" s="7"/>
      <c r="X606" s="7"/>
      <c r="Y606" s="7"/>
      <c r="Z606" s="7"/>
      <c r="AA606" s="7"/>
      <c r="AB606" s="118"/>
      <c r="AC606" s="118"/>
      <c r="AD606" s="7"/>
      <c r="AE606" s="7"/>
      <c r="AF606" s="7"/>
      <c r="AG606" s="7"/>
      <c r="AH606" s="7"/>
      <c r="AI606" s="7"/>
      <c r="AJ606" s="7"/>
      <c r="AK606" s="7"/>
      <c r="AL606" s="7"/>
      <c r="AM606" s="7"/>
      <c r="AN606" s="7"/>
      <c r="AO606" s="7"/>
      <c r="AP606" s="7"/>
      <c r="AQ606" s="7"/>
      <c r="AR606" s="7"/>
      <c r="AS606" s="7"/>
      <c r="AT606" s="7"/>
      <c r="AU606" s="7"/>
      <c r="AV606" s="69"/>
      <c r="AW606" s="7"/>
      <c r="AX606" s="7"/>
      <c r="AY606" s="7"/>
      <c r="AZ606" s="7"/>
      <c r="BA606" s="7"/>
      <c r="BB606" s="7"/>
      <c r="BC606" s="7"/>
      <c r="BD606" s="7"/>
      <c r="BE606" s="7"/>
      <c r="BF606" s="7"/>
      <c r="BG606" s="72"/>
    </row>
    <row r="607" spans="1:59" ht="24.75" customHeight="1">
      <c r="A607" s="117"/>
      <c r="B607" s="7"/>
      <c r="C607" s="7"/>
      <c r="D607" s="7"/>
      <c r="E607" s="66"/>
      <c r="F607" s="7"/>
      <c r="G607" s="7"/>
      <c r="H607" s="7"/>
      <c r="I607" s="7"/>
      <c r="J607" s="7"/>
      <c r="K607" s="47"/>
      <c r="L607" s="7"/>
      <c r="M607" s="7"/>
      <c r="N607" s="10"/>
      <c r="O607" s="98"/>
      <c r="P607" s="67"/>
      <c r="Q607" s="7"/>
      <c r="R607" s="7"/>
      <c r="S607" s="7"/>
      <c r="T607" s="7"/>
      <c r="U607" s="7"/>
      <c r="V607" s="7"/>
      <c r="W607" s="7"/>
      <c r="X607" s="7"/>
      <c r="Y607" s="7"/>
      <c r="Z607" s="7"/>
      <c r="AA607" s="7"/>
      <c r="AB607" s="118"/>
      <c r="AC607" s="118"/>
      <c r="AD607" s="7"/>
      <c r="AE607" s="7"/>
      <c r="AF607" s="7"/>
      <c r="AG607" s="7"/>
      <c r="AH607" s="7"/>
      <c r="AI607" s="7"/>
      <c r="AJ607" s="7"/>
      <c r="AK607" s="7"/>
      <c r="AL607" s="7"/>
      <c r="AM607" s="7"/>
      <c r="AN607" s="7"/>
      <c r="AO607" s="7"/>
      <c r="AP607" s="7"/>
      <c r="AQ607" s="7"/>
      <c r="AR607" s="7"/>
      <c r="AS607" s="7"/>
      <c r="AT607" s="7"/>
      <c r="AU607" s="7"/>
      <c r="AV607" s="69"/>
      <c r="AW607" s="7"/>
      <c r="AX607" s="7"/>
      <c r="AY607" s="7"/>
      <c r="AZ607" s="7"/>
      <c r="BA607" s="7"/>
      <c r="BB607" s="7"/>
      <c r="BC607" s="7"/>
      <c r="BD607" s="7"/>
      <c r="BE607" s="7"/>
      <c r="BF607" s="7"/>
      <c r="BG607" s="72"/>
    </row>
    <row r="608" spans="1:59" ht="24.75" customHeight="1">
      <c r="A608" s="117"/>
      <c r="B608" s="7"/>
      <c r="C608" s="7"/>
      <c r="D608" s="7"/>
      <c r="E608" s="66"/>
      <c r="F608" s="7"/>
      <c r="G608" s="7"/>
      <c r="H608" s="7"/>
      <c r="I608" s="7"/>
      <c r="J608" s="7"/>
      <c r="K608" s="47"/>
      <c r="L608" s="7"/>
      <c r="M608" s="7"/>
      <c r="N608" s="10"/>
      <c r="O608" s="98"/>
      <c r="P608" s="67"/>
      <c r="Q608" s="7"/>
      <c r="R608" s="7"/>
      <c r="S608" s="7"/>
      <c r="T608" s="7"/>
      <c r="U608" s="7"/>
      <c r="V608" s="7"/>
      <c r="W608" s="7"/>
      <c r="X608" s="7"/>
      <c r="Y608" s="7"/>
      <c r="Z608" s="7"/>
      <c r="AA608" s="7"/>
      <c r="AB608" s="118"/>
      <c r="AC608" s="118"/>
      <c r="AD608" s="7"/>
      <c r="AE608" s="7"/>
      <c r="AF608" s="7"/>
      <c r="AG608" s="7"/>
      <c r="AH608" s="7"/>
      <c r="AI608" s="7"/>
      <c r="AJ608" s="7"/>
      <c r="AK608" s="7"/>
      <c r="AL608" s="7"/>
      <c r="AM608" s="7"/>
      <c r="AN608" s="7"/>
      <c r="AO608" s="7"/>
      <c r="AP608" s="7"/>
      <c r="AQ608" s="7"/>
      <c r="AR608" s="7"/>
      <c r="AS608" s="7"/>
      <c r="AT608" s="7"/>
      <c r="AU608" s="7"/>
      <c r="AV608" s="69"/>
      <c r="AW608" s="7"/>
      <c r="AX608" s="7"/>
      <c r="AY608" s="7"/>
      <c r="AZ608" s="7"/>
      <c r="BA608" s="7"/>
      <c r="BB608" s="7"/>
      <c r="BC608" s="7"/>
      <c r="BD608" s="7"/>
      <c r="BE608" s="7"/>
      <c r="BF608" s="7"/>
      <c r="BG608" s="72"/>
    </row>
    <row r="609" spans="1:59" ht="24.75" customHeight="1">
      <c r="A609" s="117"/>
      <c r="B609" s="7"/>
      <c r="C609" s="7"/>
      <c r="D609" s="7"/>
      <c r="E609" s="66"/>
      <c r="F609" s="7"/>
      <c r="G609" s="7"/>
      <c r="H609" s="7"/>
      <c r="I609" s="7"/>
      <c r="J609" s="7"/>
      <c r="K609" s="47"/>
      <c r="L609" s="7"/>
      <c r="M609" s="7"/>
      <c r="N609" s="10"/>
      <c r="O609" s="98"/>
      <c r="P609" s="67"/>
      <c r="Q609" s="7"/>
      <c r="R609" s="7"/>
      <c r="S609" s="7"/>
      <c r="T609" s="7"/>
      <c r="U609" s="7"/>
      <c r="V609" s="7"/>
      <c r="W609" s="7"/>
      <c r="X609" s="7"/>
      <c r="Y609" s="7"/>
      <c r="Z609" s="7"/>
      <c r="AA609" s="7"/>
      <c r="AB609" s="118"/>
      <c r="AC609" s="118"/>
      <c r="AD609" s="7"/>
      <c r="AE609" s="7"/>
      <c r="AF609" s="7"/>
      <c r="AG609" s="7"/>
      <c r="AH609" s="7"/>
      <c r="AI609" s="7"/>
      <c r="AJ609" s="7"/>
      <c r="AK609" s="7"/>
      <c r="AL609" s="7"/>
      <c r="AM609" s="7"/>
      <c r="AN609" s="7"/>
      <c r="AO609" s="7"/>
      <c r="AP609" s="7"/>
      <c r="AQ609" s="7"/>
      <c r="AR609" s="7"/>
      <c r="AS609" s="7"/>
      <c r="AT609" s="7"/>
      <c r="AU609" s="7"/>
      <c r="AV609" s="69"/>
      <c r="AW609" s="7"/>
      <c r="AX609" s="7"/>
      <c r="AY609" s="7"/>
      <c r="AZ609" s="7"/>
      <c r="BA609" s="7"/>
      <c r="BB609" s="7"/>
      <c r="BC609" s="7"/>
      <c r="BD609" s="7"/>
      <c r="BE609" s="7"/>
      <c r="BF609" s="7"/>
      <c r="BG609" s="72"/>
    </row>
    <row r="610" spans="1:59" ht="24.75" customHeight="1">
      <c r="A610" s="117"/>
      <c r="B610" s="7"/>
      <c r="C610" s="7"/>
      <c r="D610" s="7"/>
      <c r="E610" s="66"/>
      <c r="F610" s="7"/>
      <c r="G610" s="7"/>
      <c r="H610" s="7"/>
      <c r="I610" s="7"/>
      <c r="J610" s="7"/>
      <c r="K610" s="47"/>
      <c r="L610" s="7"/>
      <c r="M610" s="7"/>
      <c r="N610" s="10"/>
      <c r="O610" s="98"/>
      <c r="P610" s="67"/>
      <c r="Q610" s="7"/>
      <c r="R610" s="7"/>
      <c r="S610" s="7"/>
      <c r="T610" s="7"/>
      <c r="U610" s="7"/>
      <c r="V610" s="7"/>
      <c r="W610" s="7"/>
      <c r="X610" s="7"/>
      <c r="Y610" s="7"/>
      <c r="Z610" s="7"/>
      <c r="AA610" s="7"/>
      <c r="AB610" s="118"/>
      <c r="AC610" s="118"/>
      <c r="AD610" s="7"/>
      <c r="AE610" s="7"/>
      <c r="AF610" s="7"/>
      <c r="AG610" s="7"/>
      <c r="AH610" s="7"/>
      <c r="AI610" s="7"/>
      <c r="AJ610" s="7"/>
      <c r="AK610" s="7"/>
      <c r="AL610" s="7"/>
      <c r="AM610" s="7"/>
      <c r="AN610" s="7"/>
      <c r="AO610" s="7"/>
      <c r="AP610" s="7"/>
      <c r="AQ610" s="7"/>
      <c r="AR610" s="7"/>
      <c r="AS610" s="7"/>
      <c r="AT610" s="7"/>
      <c r="AU610" s="7"/>
      <c r="AV610" s="69"/>
      <c r="AW610" s="7"/>
      <c r="AX610" s="7"/>
      <c r="AY610" s="7"/>
      <c r="AZ610" s="7"/>
      <c r="BA610" s="7"/>
      <c r="BB610" s="7"/>
      <c r="BC610" s="7"/>
      <c r="BD610" s="7"/>
      <c r="BE610" s="7"/>
      <c r="BF610" s="7"/>
      <c r="BG610" s="72"/>
    </row>
    <row r="611" spans="1:59" ht="24.75" customHeight="1">
      <c r="A611" s="117"/>
      <c r="B611" s="7"/>
      <c r="C611" s="7"/>
      <c r="D611" s="7"/>
      <c r="E611" s="66"/>
      <c r="F611" s="7"/>
      <c r="G611" s="7"/>
      <c r="H611" s="7"/>
      <c r="I611" s="7"/>
      <c r="J611" s="7"/>
      <c r="K611" s="47"/>
      <c r="L611" s="7"/>
      <c r="M611" s="7"/>
      <c r="N611" s="10"/>
      <c r="O611" s="98"/>
      <c r="P611" s="67"/>
      <c r="Q611" s="7"/>
      <c r="R611" s="7"/>
      <c r="S611" s="7"/>
      <c r="T611" s="7"/>
      <c r="U611" s="7"/>
      <c r="V611" s="7"/>
      <c r="W611" s="7"/>
      <c r="X611" s="7"/>
      <c r="Y611" s="7"/>
      <c r="Z611" s="7"/>
      <c r="AA611" s="7"/>
      <c r="AB611" s="118"/>
      <c r="AC611" s="118"/>
      <c r="AD611" s="7"/>
      <c r="AE611" s="7"/>
      <c r="AF611" s="7"/>
      <c r="AG611" s="7"/>
      <c r="AH611" s="7"/>
      <c r="AI611" s="7"/>
      <c r="AJ611" s="7"/>
      <c r="AK611" s="7"/>
      <c r="AL611" s="7"/>
      <c r="AM611" s="7"/>
      <c r="AN611" s="7"/>
      <c r="AO611" s="7"/>
      <c r="AP611" s="7"/>
      <c r="AQ611" s="7"/>
      <c r="AR611" s="7"/>
      <c r="AS611" s="7"/>
      <c r="AT611" s="7"/>
      <c r="AU611" s="7"/>
      <c r="AV611" s="69"/>
      <c r="AW611" s="7"/>
      <c r="AX611" s="7"/>
      <c r="AY611" s="7"/>
      <c r="AZ611" s="7"/>
      <c r="BA611" s="7"/>
      <c r="BB611" s="7"/>
      <c r="BC611" s="7"/>
      <c r="BD611" s="7"/>
      <c r="BE611" s="7"/>
      <c r="BF611" s="7"/>
      <c r="BG611" s="72"/>
    </row>
    <row r="612" spans="1:59" ht="24.75" customHeight="1">
      <c r="A612" s="117"/>
      <c r="B612" s="7"/>
      <c r="C612" s="7"/>
      <c r="D612" s="7"/>
      <c r="E612" s="66"/>
      <c r="F612" s="7"/>
      <c r="G612" s="7"/>
      <c r="H612" s="7"/>
      <c r="I612" s="7"/>
      <c r="J612" s="7"/>
      <c r="K612" s="47"/>
      <c r="L612" s="7"/>
      <c r="M612" s="7"/>
      <c r="N612" s="10"/>
      <c r="O612" s="98"/>
      <c r="P612" s="67"/>
      <c r="Q612" s="7"/>
      <c r="R612" s="7"/>
      <c r="S612" s="7"/>
      <c r="T612" s="7"/>
      <c r="U612" s="7"/>
      <c r="V612" s="7"/>
      <c r="W612" s="7"/>
      <c r="X612" s="7"/>
      <c r="Y612" s="7"/>
      <c r="Z612" s="7"/>
      <c r="AA612" s="7"/>
      <c r="AB612" s="118"/>
      <c r="AC612" s="118"/>
      <c r="AD612" s="7"/>
      <c r="AE612" s="7"/>
      <c r="AF612" s="7"/>
      <c r="AG612" s="7"/>
      <c r="AH612" s="7"/>
      <c r="AI612" s="7"/>
      <c r="AJ612" s="7"/>
      <c r="AK612" s="7"/>
      <c r="AL612" s="7"/>
      <c r="AM612" s="7"/>
      <c r="AN612" s="7"/>
      <c r="AO612" s="7"/>
      <c r="AP612" s="7"/>
      <c r="AQ612" s="7"/>
      <c r="AR612" s="7"/>
      <c r="AS612" s="7"/>
      <c r="AT612" s="7"/>
      <c r="AU612" s="7"/>
      <c r="AV612" s="69"/>
      <c r="AW612" s="7"/>
      <c r="AX612" s="7"/>
      <c r="AY612" s="7"/>
      <c r="AZ612" s="7"/>
      <c r="BA612" s="7"/>
      <c r="BB612" s="7"/>
      <c r="BC612" s="7"/>
      <c r="BD612" s="7"/>
      <c r="BE612" s="7"/>
      <c r="BF612" s="7"/>
      <c r="BG612" s="72"/>
    </row>
    <row r="613" spans="1:59" ht="24.75" customHeight="1">
      <c r="A613" s="117"/>
      <c r="B613" s="7"/>
      <c r="C613" s="7"/>
      <c r="D613" s="7"/>
      <c r="E613" s="66"/>
      <c r="F613" s="7"/>
      <c r="G613" s="7"/>
      <c r="H613" s="7"/>
      <c r="I613" s="7"/>
      <c r="J613" s="7"/>
      <c r="K613" s="47"/>
      <c r="L613" s="7"/>
      <c r="M613" s="7"/>
      <c r="N613" s="10"/>
      <c r="O613" s="98"/>
      <c r="P613" s="67"/>
      <c r="Q613" s="7"/>
      <c r="R613" s="7"/>
      <c r="S613" s="7"/>
      <c r="T613" s="7"/>
      <c r="U613" s="7"/>
      <c r="V613" s="7"/>
      <c r="W613" s="7"/>
      <c r="X613" s="7"/>
      <c r="Y613" s="7"/>
      <c r="Z613" s="7"/>
      <c r="AA613" s="7"/>
      <c r="AB613" s="118"/>
      <c r="AC613" s="118"/>
      <c r="AD613" s="7"/>
      <c r="AE613" s="7"/>
      <c r="AF613" s="7"/>
      <c r="AG613" s="7"/>
      <c r="AH613" s="7"/>
      <c r="AI613" s="7"/>
      <c r="AJ613" s="7"/>
      <c r="AK613" s="7"/>
      <c r="AL613" s="7"/>
      <c r="AM613" s="7"/>
      <c r="AN613" s="7"/>
      <c r="AO613" s="7"/>
      <c r="AP613" s="7"/>
      <c r="AQ613" s="7"/>
      <c r="AR613" s="7"/>
      <c r="AS613" s="7"/>
      <c r="AT613" s="7"/>
      <c r="AU613" s="7"/>
      <c r="AV613" s="69"/>
      <c r="AW613" s="7"/>
      <c r="AX613" s="7"/>
      <c r="AY613" s="7"/>
      <c r="AZ613" s="7"/>
      <c r="BA613" s="7"/>
      <c r="BB613" s="7"/>
      <c r="BC613" s="7"/>
      <c r="BD613" s="7"/>
      <c r="BE613" s="7"/>
      <c r="BF613" s="7"/>
      <c r="BG613" s="72"/>
    </row>
    <row r="614" spans="1:59" ht="24.75" customHeight="1">
      <c r="A614" s="117"/>
      <c r="B614" s="7"/>
      <c r="C614" s="7"/>
      <c r="D614" s="7"/>
      <c r="E614" s="66"/>
      <c r="F614" s="7"/>
      <c r="G614" s="7"/>
      <c r="H614" s="7"/>
      <c r="I614" s="7"/>
      <c r="J614" s="7"/>
      <c r="K614" s="47"/>
      <c r="L614" s="7"/>
      <c r="M614" s="7"/>
      <c r="N614" s="10"/>
      <c r="O614" s="98"/>
      <c r="P614" s="67"/>
      <c r="Q614" s="7"/>
      <c r="R614" s="7"/>
      <c r="S614" s="7"/>
      <c r="T614" s="7"/>
      <c r="U614" s="7"/>
      <c r="V614" s="7"/>
      <c r="W614" s="7"/>
      <c r="X614" s="7"/>
      <c r="Y614" s="7"/>
      <c r="Z614" s="7"/>
      <c r="AA614" s="7"/>
      <c r="AB614" s="118"/>
      <c r="AC614" s="118"/>
      <c r="AD614" s="7"/>
      <c r="AE614" s="7"/>
      <c r="AF614" s="7"/>
      <c r="AG614" s="7"/>
      <c r="AH614" s="7"/>
      <c r="AI614" s="7"/>
      <c r="AJ614" s="7"/>
      <c r="AK614" s="7"/>
      <c r="AL614" s="7"/>
      <c r="AM614" s="7"/>
      <c r="AN614" s="7"/>
      <c r="AO614" s="7"/>
      <c r="AP614" s="7"/>
      <c r="AQ614" s="7"/>
      <c r="AR614" s="7"/>
      <c r="AS614" s="7"/>
      <c r="AT614" s="7"/>
      <c r="AU614" s="7"/>
      <c r="AV614" s="69"/>
      <c r="AW614" s="7"/>
      <c r="AX614" s="7"/>
      <c r="AY614" s="7"/>
      <c r="AZ614" s="7"/>
      <c r="BA614" s="7"/>
      <c r="BB614" s="7"/>
      <c r="BC614" s="7"/>
      <c r="BD614" s="7"/>
      <c r="BE614" s="7"/>
      <c r="BF614" s="7"/>
      <c r="BG614" s="72"/>
    </row>
    <row r="615" spans="1:59" ht="24.75" customHeight="1">
      <c r="A615" s="117"/>
      <c r="B615" s="7"/>
      <c r="C615" s="7"/>
      <c r="D615" s="7"/>
      <c r="E615" s="66"/>
      <c r="F615" s="7"/>
      <c r="G615" s="7"/>
      <c r="H615" s="7"/>
      <c r="I615" s="7"/>
      <c r="J615" s="7"/>
      <c r="K615" s="47"/>
      <c r="L615" s="7"/>
      <c r="M615" s="7"/>
      <c r="N615" s="10"/>
      <c r="O615" s="98"/>
      <c r="P615" s="67"/>
      <c r="Q615" s="7"/>
      <c r="R615" s="7"/>
      <c r="S615" s="7"/>
      <c r="T615" s="7"/>
      <c r="U615" s="7"/>
      <c r="V615" s="7"/>
      <c r="W615" s="7"/>
      <c r="X615" s="7"/>
      <c r="Y615" s="7"/>
      <c r="Z615" s="7"/>
      <c r="AA615" s="7"/>
      <c r="AB615" s="118"/>
      <c r="AC615" s="118"/>
      <c r="AD615" s="7"/>
      <c r="AE615" s="7"/>
      <c r="AF615" s="7"/>
      <c r="AG615" s="7"/>
      <c r="AH615" s="7"/>
      <c r="AI615" s="7"/>
      <c r="AJ615" s="7"/>
      <c r="AK615" s="7"/>
      <c r="AL615" s="7"/>
      <c r="AM615" s="7"/>
      <c r="AN615" s="7"/>
      <c r="AO615" s="7"/>
      <c r="AP615" s="7"/>
      <c r="AQ615" s="7"/>
      <c r="AR615" s="7"/>
      <c r="AS615" s="7"/>
      <c r="AT615" s="7"/>
      <c r="AU615" s="7"/>
      <c r="AV615" s="69"/>
      <c r="AW615" s="7"/>
      <c r="AX615" s="7"/>
      <c r="AY615" s="7"/>
      <c r="AZ615" s="7"/>
      <c r="BA615" s="7"/>
      <c r="BB615" s="7"/>
      <c r="BC615" s="7"/>
      <c r="BD615" s="7"/>
      <c r="BE615" s="7"/>
      <c r="BF615" s="7"/>
      <c r="BG615" s="72"/>
    </row>
    <row r="616" spans="1:59" ht="24.75" customHeight="1">
      <c r="A616" s="117"/>
      <c r="B616" s="7"/>
      <c r="C616" s="7"/>
      <c r="D616" s="7"/>
      <c r="E616" s="66"/>
      <c r="F616" s="7"/>
      <c r="G616" s="7"/>
      <c r="H616" s="7"/>
      <c r="I616" s="7"/>
      <c r="J616" s="7"/>
      <c r="K616" s="47"/>
      <c r="L616" s="7"/>
      <c r="M616" s="7"/>
      <c r="N616" s="10"/>
      <c r="O616" s="98"/>
      <c r="P616" s="67"/>
      <c r="Q616" s="7"/>
      <c r="R616" s="7"/>
      <c r="S616" s="7"/>
      <c r="T616" s="7"/>
      <c r="U616" s="7"/>
      <c r="V616" s="7"/>
      <c r="W616" s="7"/>
      <c r="X616" s="7"/>
      <c r="Y616" s="7"/>
      <c r="Z616" s="7"/>
      <c r="AA616" s="7"/>
      <c r="AB616" s="118"/>
      <c r="AC616" s="118"/>
      <c r="AD616" s="7"/>
      <c r="AE616" s="7"/>
      <c r="AF616" s="7"/>
      <c r="AG616" s="7"/>
      <c r="AH616" s="7"/>
      <c r="AI616" s="7"/>
      <c r="AJ616" s="7"/>
      <c r="AK616" s="7"/>
      <c r="AL616" s="7"/>
      <c r="AM616" s="7"/>
      <c r="AN616" s="7"/>
      <c r="AO616" s="7"/>
      <c r="AP616" s="7"/>
      <c r="AQ616" s="7"/>
      <c r="AR616" s="7"/>
      <c r="AS616" s="7"/>
      <c r="AT616" s="7"/>
      <c r="AU616" s="7"/>
      <c r="AV616" s="69"/>
      <c r="AW616" s="7"/>
      <c r="AX616" s="7"/>
      <c r="AY616" s="7"/>
      <c r="AZ616" s="7"/>
      <c r="BA616" s="7"/>
      <c r="BB616" s="7"/>
      <c r="BC616" s="7"/>
      <c r="BD616" s="7"/>
      <c r="BE616" s="7"/>
      <c r="BF616" s="7"/>
      <c r="BG616" s="72"/>
    </row>
    <row r="617" spans="1:59" ht="24.75" customHeight="1">
      <c r="A617" s="117"/>
      <c r="B617" s="7"/>
      <c r="C617" s="7"/>
      <c r="D617" s="7"/>
      <c r="E617" s="66"/>
      <c r="F617" s="7"/>
      <c r="G617" s="7"/>
      <c r="H617" s="7"/>
      <c r="I617" s="7"/>
      <c r="J617" s="7"/>
      <c r="K617" s="47"/>
      <c r="L617" s="7"/>
      <c r="M617" s="7"/>
      <c r="N617" s="10"/>
      <c r="O617" s="98"/>
      <c r="P617" s="67"/>
      <c r="Q617" s="7"/>
      <c r="R617" s="7"/>
      <c r="S617" s="7"/>
      <c r="T617" s="7"/>
      <c r="U617" s="7"/>
      <c r="V617" s="7"/>
      <c r="W617" s="7"/>
      <c r="X617" s="7"/>
      <c r="Y617" s="7"/>
      <c r="Z617" s="7"/>
      <c r="AA617" s="7"/>
      <c r="AB617" s="118"/>
      <c r="AC617" s="118"/>
      <c r="AD617" s="7"/>
      <c r="AE617" s="7"/>
      <c r="AF617" s="7"/>
      <c r="AG617" s="7"/>
      <c r="AH617" s="7"/>
      <c r="AI617" s="7"/>
      <c r="AJ617" s="7"/>
      <c r="AK617" s="7"/>
      <c r="AL617" s="7"/>
      <c r="AM617" s="7"/>
      <c r="AN617" s="7"/>
      <c r="AO617" s="7"/>
      <c r="AP617" s="7"/>
      <c r="AQ617" s="7"/>
      <c r="AR617" s="7"/>
      <c r="AS617" s="7"/>
      <c r="AT617" s="7"/>
      <c r="AU617" s="7"/>
      <c r="AV617" s="69"/>
      <c r="AW617" s="7"/>
      <c r="AX617" s="7"/>
      <c r="AY617" s="7"/>
      <c r="AZ617" s="7"/>
      <c r="BA617" s="7"/>
      <c r="BB617" s="7"/>
      <c r="BC617" s="7"/>
      <c r="BD617" s="7"/>
      <c r="BE617" s="7"/>
      <c r="BF617" s="7"/>
      <c r="BG617" s="72"/>
    </row>
    <row r="618" spans="1:59" ht="24.75" customHeight="1">
      <c r="A618" s="117"/>
      <c r="B618" s="7"/>
      <c r="C618" s="7"/>
      <c r="D618" s="7"/>
      <c r="E618" s="66"/>
      <c r="F618" s="7"/>
      <c r="G618" s="7"/>
      <c r="H618" s="7"/>
      <c r="I618" s="7"/>
      <c r="J618" s="7"/>
      <c r="K618" s="47"/>
      <c r="L618" s="7"/>
      <c r="M618" s="7"/>
      <c r="N618" s="10"/>
      <c r="O618" s="98"/>
      <c r="P618" s="67"/>
      <c r="Q618" s="7"/>
      <c r="R618" s="7"/>
      <c r="S618" s="7"/>
      <c r="T618" s="7"/>
      <c r="U618" s="7"/>
      <c r="V618" s="7"/>
      <c r="W618" s="7"/>
      <c r="X618" s="7"/>
      <c r="Y618" s="7"/>
      <c r="Z618" s="7"/>
      <c r="AA618" s="7"/>
      <c r="AB618" s="118"/>
      <c r="AC618" s="118"/>
      <c r="AD618" s="7"/>
      <c r="AE618" s="7"/>
      <c r="AF618" s="7"/>
      <c r="AG618" s="7"/>
      <c r="AH618" s="7"/>
      <c r="AI618" s="7"/>
      <c r="AJ618" s="7"/>
      <c r="AK618" s="7"/>
      <c r="AL618" s="7"/>
      <c r="AM618" s="7"/>
      <c r="AN618" s="7"/>
      <c r="AO618" s="7"/>
      <c r="AP618" s="7"/>
      <c r="AQ618" s="7"/>
      <c r="AR618" s="7"/>
      <c r="AS618" s="7"/>
      <c r="AT618" s="7"/>
      <c r="AU618" s="7"/>
      <c r="AV618" s="69"/>
      <c r="AW618" s="7"/>
      <c r="AX618" s="7"/>
      <c r="AY618" s="7"/>
      <c r="AZ618" s="7"/>
      <c r="BA618" s="7"/>
      <c r="BB618" s="7"/>
      <c r="BC618" s="7"/>
      <c r="BD618" s="7"/>
      <c r="BE618" s="7"/>
      <c r="BF618" s="7"/>
      <c r="BG618" s="72"/>
    </row>
    <row r="619" spans="1:59" ht="24.75" customHeight="1">
      <c r="A619" s="117"/>
      <c r="B619" s="7"/>
      <c r="C619" s="7"/>
      <c r="D619" s="7"/>
      <c r="E619" s="66"/>
      <c r="F619" s="7"/>
      <c r="G619" s="7"/>
      <c r="H619" s="7"/>
      <c r="I619" s="7"/>
      <c r="J619" s="7"/>
      <c r="K619" s="47"/>
      <c r="L619" s="7"/>
      <c r="M619" s="7"/>
      <c r="N619" s="10"/>
      <c r="O619" s="98"/>
      <c r="P619" s="67"/>
      <c r="Q619" s="7"/>
      <c r="R619" s="7"/>
      <c r="S619" s="7"/>
      <c r="T619" s="7"/>
      <c r="U619" s="7"/>
      <c r="V619" s="7"/>
      <c r="W619" s="7"/>
      <c r="X619" s="7"/>
      <c r="Y619" s="7"/>
      <c r="Z619" s="7"/>
      <c r="AA619" s="7"/>
      <c r="AB619" s="118"/>
      <c r="AC619" s="118"/>
      <c r="AD619" s="7"/>
      <c r="AE619" s="7"/>
      <c r="AF619" s="7"/>
      <c r="AG619" s="7"/>
      <c r="AH619" s="7"/>
      <c r="AI619" s="7"/>
      <c r="AJ619" s="7"/>
      <c r="AK619" s="7"/>
      <c r="AL619" s="7"/>
      <c r="AM619" s="7"/>
      <c r="AN619" s="7"/>
      <c r="AO619" s="7"/>
      <c r="AP619" s="7"/>
      <c r="AQ619" s="7"/>
      <c r="AR619" s="7"/>
      <c r="AS619" s="7"/>
      <c r="AT619" s="7"/>
      <c r="AU619" s="7"/>
      <c r="AV619" s="69"/>
      <c r="AW619" s="7"/>
      <c r="AX619" s="7"/>
      <c r="AY619" s="7"/>
      <c r="AZ619" s="7"/>
      <c r="BA619" s="7"/>
      <c r="BB619" s="7"/>
      <c r="BC619" s="7"/>
      <c r="BD619" s="7"/>
      <c r="BE619" s="7"/>
      <c r="BF619" s="7"/>
      <c r="BG619" s="72"/>
    </row>
    <row r="620" spans="1:59" ht="24.75" customHeight="1">
      <c r="A620" s="117"/>
      <c r="B620" s="7"/>
      <c r="C620" s="7"/>
      <c r="D620" s="7"/>
      <c r="E620" s="66"/>
      <c r="F620" s="7"/>
      <c r="G620" s="7"/>
      <c r="H620" s="7"/>
      <c r="I620" s="7"/>
      <c r="J620" s="7"/>
      <c r="K620" s="47"/>
      <c r="L620" s="7"/>
      <c r="M620" s="7"/>
      <c r="N620" s="10"/>
      <c r="O620" s="98"/>
      <c r="P620" s="67"/>
      <c r="Q620" s="7"/>
      <c r="R620" s="7"/>
      <c r="S620" s="7"/>
      <c r="T620" s="7"/>
      <c r="U620" s="7"/>
      <c r="V620" s="7"/>
      <c r="W620" s="7"/>
      <c r="X620" s="7"/>
      <c r="Y620" s="7"/>
      <c r="Z620" s="7"/>
      <c r="AA620" s="7"/>
      <c r="AB620" s="118"/>
      <c r="AC620" s="118"/>
      <c r="AD620" s="7"/>
      <c r="AE620" s="7"/>
      <c r="AF620" s="7"/>
      <c r="AG620" s="7"/>
      <c r="AH620" s="7"/>
      <c r="AI620" s="7"/>
      <c r="AJ620" s="7"/>
      <c r="AK620" s="7"/>
      <c r="AL620" s="7"/>
      <c r="AM620" s="7"/>
      <c r="AN620" s="7"/>
      <c r="AO620" s="7"/>
      <c r="AP620" s="7"/>
      <c r="AQ620" s="7"/>
      <c r="AR620" s="7"/>
      <c r="AS620" s="7"/>
      <c r="AT620" s="7"/>
      <c r="AU620" s="7"/>
      <c r="AV620" s="69"/>
      <c r="AW620" s="7"/>
      <c r="AX620" s="7"/>
      <c r="AY620" s="7"/>
      <c r="AZ620" s="7"/>
      <c r="BA620" s="7"/>
      <c r="BB620" s="7"/>
      <c r="BC620" s="7"/>
      <c r="BD620" s="7"/>
      <c r="BE620" s="7"/>
      <c r="BF620" s="7"/>
      <c r="BG620" s="72"/>
    </row>
    <row r="621" spans="1:59" ht="24.75" customHeight="1">
      <c r="A621" s="117"/>
      <c r="B621" s="7"/>
      <c r="C621" s="7"/>
      <c r="D621" s="7"/>
      <c r="E621" s="66"/>
      <c r="F621" s="7"/>
      <c r="G621" s="7"/>
      <c r="H621" s="7"/>
      <c r="I621" s="7"/>
      <c r="J621" s="7"/>
      <c r="K621" s="47"/>
      <c r="L621" s="7"/>
      <c r="M621" s="7"/>
      <c r="N621" s="10"/>
      <c r="O621" s="98"/>
      <c r="P621" s="67"/>
      <c r="Q621" s="7"/>
      <c r="R621" s="7"/>
      <c r="S621" s="7"/>
      <c r="T621" s="7"/>
      <c r="U621" s="7"/>
      <c r="V621" s="7"/>
      <c r="W621" s="7"/>
      <c r="X621" s="7"/>
      <c r="Y621" s="7"/>
      <c r="Z621" s="7"/>
      <c r="AA621" s="7"/>
      <c r="AB621" s="118"/>
      <c r="AC621" s="118"/>
      <c r="AD621" s="7"/>
      <c r="AE621" s="7"/>
      <c r="AF621" s="7"/>
      <c r="AG621" s="7"/>
      <c r="AH621" s="7"/>
      <c r="AI621" s="7"/>
      <c r="AJ621" s="7"/>
      <c r="AK621" s="7"/>
      <c r="AL621" s="7"/>
      <c r="AM621" s="7"/>
      <c r="AN621" s="7"/>
      <c r="AO621" s="7"/>
      <c r="AP621" s="7"/>
      <c r="AQ621" s="7"/>
      <c r="AR621" s="7"/>
      <c r="AS621" s="7"/>
      <c r="AT621" s="7"/>
      <c r="AU621" s="7"/>
      <c r="AV621" s="69"/>
      <c r="AW621" s="7"/>
      <c r="AX621" s="7"/>
      <c r="AY621" s="7"/>
      <c r="AZ621" s="7"/>
      <c r="BA621" s="7"/>
      <c r="BB621" s="7"/>
      <c r="BC621" s="7"/>
      <c r="BD621" s="7"/>
      <c r="BE621" s="7"/>
      <c r="BF621" s="7"/>
      <c r="BG621" s="72"/>
    </row>
    <row r="622" spans="1:59" ht="24.75" customHeight="1">
      <c r="A622" s="117"/>
      <c r="B622" s="7"/>
      <c r="C622" s="7"/>
      <c r="D622" s="7"/>
      <c r="E622" s="66"/>
      <c r="F622" s="7"/>
      <c r="G622" s="7"/>
      <c r="H622" s="7"/>
      <c r="I622" s="7"/>
      <c r="J622" s="7"/>
      <c r="K622" s="47"/>
      <c r="L622" s="7"/>
      <c r="M622" s="7"/>
      <c r="N622" s="10"/>
      <c r="O622" s="98"/>
      <c r="P622" s="67"/>
      <c r="Q622" s="7"/>
      <c r="R622" s="7"/>
      <c r="S622" s="7"/>
      <c r="T622" s="7"/>
      <c r="U622" s="7"/>
      <c r="V622" s="7"/>
      <c r="W622" s="7"/>
      <c r="X622" s="7"/>
      <c r="Y622" s="7"/>
      <c r="Z622" s="7"/>
      <c r="AA622" s="7"/>
      <c r="AB622" s="118"/>
      <c r="AC622" s="118"/>
      <c r="AD622" s="7"/>
      <c r="AE622" s="7"/>
      <c r="AF622" s="7"/>
      <c r="AG622" s="7"/>
      <c r="AH622" s="7"/>
      <c r="AI622" s="7"/>
      <c r="AJ622" s="7"/>
      <c r="AK622" s="7"/>
      <c r="AL622" s="7"/>
      <c r="AM622" s="7"/>
      <c r="AN622" s="7"/>
      <c r="AO622" s="7"/>
      <c r="AP622" s="7"/>
      <c r="AQ622" s="7"/>
      <c r="AR622" s="7"/>
      <c r="AS622" s="7"/>
      <c r="AT622" s="7"/>
      <c r="AU622" s="7"/>
      <c r="AV622" s="69"/>
      <c r="AW622" s="7"/>
      <c r="AX622" s="7"/>
      <c r="AY622" s="7"/>
      <c r="AZ622" s="7"/>
      <c r="BA622" s="7"/>
      <c r="BB622" s="7"/>
      <c r="BC622" s="7"/>
      <c r="BD622" s="7"/>
      <c r="BE622" s="7"/>
      <c r="BF622" s="7"/>
      <c r="BG622" s="72"/>
    </row>
    <row r="623" spans="1:59" ht="24.75" customHeight="1">
      <c r="A623" s="117"/>
      <c r="B623" s="7"/>
      <c r="C623" s="7"/>
      <c r="D623" s="7"/>
      <c r="E623" s="66"/>
      <c r="F623" s="7"/>
      <c r="G623" s="7"/>
      <c r="H623" s="7"/>
      <c r="I623" s="7"/>
      <c r="J623" s="7"/>
      <c r="K623" s="47"/>
      <c r="L623" s="7"/>
      <c r="M623" s="7"/>
      <c r="N623" s="10"/>
      <c r="O623" s="98"/>
      <c r="P623" s="67"/>
      <c r="Q623" s="7"/>
      <c r="R623" s="7"/>
      <c r="S623" s="7"/>
      <c r="T623" s="7"/>
      <c r="U623" s="7"/>
      <c r="V623" s="7"/>
      <c r="W623" s="7"/>
      <c r="X623" s="7"/>
      <c r="Y623" s="7"/>
      <c r="Z623" s="7"/>
      <c r="AA623" s="7"/>
      <c r="AB623" s="118"/>
      <c r="AC623" s="118"/>
      <c r="AD623" s="7"/>
      <c r="AE623" s="7"/>
      <c r="AF623" s="7"/>
      <c r="AG623" s="7"/>
      <c r="AH623" s="7"/>
      <c r="AI623" s="7"/>
      <c r="AJ623" s="7"/>
      <c r="AK623" s="7"/>
      <c r="AL623" s="7"/>
      <c r="AM623" s="7"/>
      <c r="AN623" s="7"/>
      <c r="AO623" s="7"/>
      <c r="AP623" s="7"/>
      <c r="AQ623" s="7"/>
      <c r="AR623" s="7"/>
      <c r="AS623" s="7"/>
      <c r="AT623" s="7"/>
      <c r="AU623" s="7"/>
      <c r="AV623" s="69"/>
      <c r="AW623" s="7"/>
      <c r="AX623" s="7"/>
      <c r="AY623" s="7"/>
      <c r="AZ623" s="7"/>
      <c r="BA623" s="7"/>
      <c r="BB623" s="7"/>
      <c r="BC623" s="7"/>
      <c r="BD623" s="7"/>
      <c r="BE623" s="7"/>
      <c r="BF623" s="7"/>
      <c r="BG623" s="72"/>
    </row>
    <row r="624" spans="1:59" ht="24.75" customHeight="1">
      <c r="A624" s="117"/>
      <c r="B624" s="7"/>
      <c r="C624" s="7"/>
      <c r="D624" s="7"/>
      <c r="E624" s="66"/>
      <c r="F624" s="7"/>
      <c r="G624" s="7"/>
      <c r="H624" s="7"/>
      <c r="I624" s="7"/>
      <c r="J624" s="7"/>
      <c r="K624" s="47"/>
      <c r="L624" s="7"/>
      <c r="M624" s="7"/>
      <c r="N624" s="10"/>
      <c r="O624" s="98"/>
      <c r="P624" s="67"/>
      <c r="Q624" s="7"/>
      <c r="R624" s="7"/>
      <c r="S624" s="7"/>
      <c r="T624" s="7"/>
      <c r="U624" s="7"/>
      <c r="V624" s="7"/>
      <c r="W624" s="7"/>
      <c r="X624" s="7"/>
      <c r="Y624" s="7"/>
      <c r="Z624" s="7"/>
      <c r="AA624" s="7"/>
      <c r="AB624" s="118"/>
      <c r="AC624" s="118"/>
      <c r="AD624" s="7"/>
      <c r="AE624" s="7"/>
      <c r="AF624" s="7"/>
      <c r="AG624" s="7"/>
      <c r="AH624" s="7"/>
      <c r="AI624" s="7"/>
      <c r="AJ624" s="7"/>
      <c r="AK624" s="7"/>
      <c r="AL624" s="7"/>
      <c r="AM624" s="7"/>
      <c r="AN624" s="7"/>
      <c r="AO624" s="7"/>
      <c r="AP624" s="7"/>
      <c r="AQ624" s="7"/>
      <c r="AR624" s="7"/>
      <c r="AS624" s="7"/>
      <c r="AT624" s="7"/>
      <c r="AU624" s="7"/>
      <c r="AV624" s="69"/>
      <c r="AW624" s="7"/>
      <c r="AX624" s="7"/>
      <c r="AY624" s="7"/>
      <c r="AZ624" s="7"/>
      <c r="BA624" s="7"/>
      <c r="BB624" s="7"/>
      <c r="BC624" s="7"/>
      <c r="BD624" s="7"/>
      <c r="BE624" s="7"/>
      <c r="BF624" s="7"/>
      <c r="BG624" s="72"/>
    </row>
    <row r="625" spans="1:59" ht="24.75" customHeight="1">
      <c r="A625" s="117"/>
      <c r="B625" s="7"/>
      <c r="C625" s="7"/>
      <c r="D625" s="7"/>
      <c r="E625" s="66"/>
      <c r="F625" s="7"/>
      <c r="G625" s="7"/>
      <c r="H625" s="7"/>
      <c r="I625" s="7"/>
      <c r="J625" s="7"/>
      <c r="K625" s="47"/>
      <c r="L625" s="7"/>
      <c r="M625" s="7"/>
      <c r="N625" s="10"/>
      <c r="O625" s="98"/>
      <c r="P625" s="67"/>
      <c r="Q625" s="7"/>
      <c r="R625" s="7"/>
      <c r="S625" s="7"/>
      <c r="T625" s="7"/>
      <c r="U625" s="7"/>
      <c r="V625" s="7"/>
      <c r="W625" s="7"/>
      <c r="X625" s="7"/>
      <c r="Y625" s="7"/>
      <c r="Z625" s="7"/>
      <c r="AA625" s="7"/>
      <c r="AB625" s="118"/>
      <c r="AC625" s="118"/>
      <c r="AD625" s="7"/>
      <c r="AE625" s="7"/>
      <c r="AF625" s="7"/>
      <c r="AG625" s="7"/>
      <c r="AH625" s="7"/>
      <c r="AI625" s="7"/>
      <c r="AJ625" s="7"/>
      <c r="AK625" s="7"/>
      <c r="AL625" s="7"/>
      <c r="AM625" s="7"/>
      <c r="AN625" s="7"/>
      <c r="AO625" s="7"/>
      <c r="AP625" s="7"/>
      <c r="AQ625" s="7"/>
      <c r="AR625" s="7"/>
      <c r="AS625" s="7"/>
      <c r="AT625" s="7"/>
      <c r="AU625" s="7"/>
      <c r="AV625" s="69"/>
      <c r="AW625" s="7"/>
      <c r="AX625" s="7"/>
      <c r="AY625" s="7"/>
      <c r="AZ625" s="7"/>
      <c r="BA625" s="7"/>
      <c r="BB625" s="7"/>
      <c r="BC625" s="7"/>
      <c r="BD625" s="7"/>
      <c r="BE625" s="7"/>
      <c r="BF625" s="7"/>
      <c r="BG625" s="72"/>
    </row>
    <row r="626" spans="1:59" ht="24.75" customHeight="1">
      <c r="A626" s="117"/>
      <c r="B626" s="7"/>
      <c r="C626" s="7"/>
      <c r="D626" s="7"/>
      <c r="E626" s="66"/>
      <c r="F626" s="7"/>
      <c r="G626" s="7"/>
      <c r="H626" s="7"/>
      <c r="I626" s="7"/>
      <c r="J626" s="7"/>
      <c r="K626" s="47"/>
      <c r="L626" s="7"/>
      <c r="M626" s="7"/>
      <c r="N626" s="10"/>
      <c r="O626" s="98"/>
      <c r="P626" s="67"/>
      <c r="Q626" s="7"/>
      <c r="R626" s="7"/>
      <c r="S626" s="7"/>
      <c r="T626" s="7"/>
      <c r="U626" s="7"/>
      <c r="V626" s="7"/>
      <c r="W626" s="7"/>
      <c r="X626" s="7"/>
      <c r="Y626" s="7"/>
      <c r="Z626" s="7"/>
      <c r="AA626" s="7"/>
      <c r="AB626" s="118"/>
      <c r="AC626" s="118"/>
      <c r="AD626" s="7"/>
      <c r="AE626" s="7"/>
      <c r="AF626" s="7"/>
      <c r="AG626" s="7"/>
      <c r="AH626" s="7"/>
      <c r="AI626" s="7"/>
      <c r="AJ626" s="7"/>
      <c r="AK626" s="7"/>
      <c r="AL626" s="7"/>
      <c r="AM626" s="7"/>
      <c r="AN626" s="7"/>
      <c r="AO626" s="7"/>
      <c r="AP626" s="7"/>
      <c r="AQ626" s="7"/>
      <c r="AR626" s="7"/>
      <c r="AS626" s="7"/>
      <c r="AT626" s="7"/>
      <c r="AU626" s="7"/>
      <c r="AV626" s="69"/>
      <c r="AW626" s="7"/>
      <c r="AX626" s="7"/>
      <c r="AY626" s="7"/>
      <c r="AZ626" s="7"/>
      <c r="BA626" s="7"/>
      <c r="BB626" s="7"/>
      <c r="BC626" s="7"/>
      <c r="BD626" s="7"/>
      <c r="BE626" s="7"/>
      <c r="BF626" s="7"/>
      <c r="BG626" s="72"/>
    </row>
    <row r="627" spans="1:59" ht="24.75" customHeight="1">
      <c r="A627" s="117"/>
      <c r="B627" s="7"/>
      <c r="C627" s="7"/>
      <c r="D627" s="7"/>
      <c r="E627" s="66"/>
      <c r="F627" s="7"/>
      <c r="G627" s="7"/>
      <c r="H627" s="7"/>
      <c r="I627" s="7"/>
      <c r="J627" s="7"/>
      <c r="K627" s="47"/>
      <c r="L627" s="7"/>
      <c r="M627" s="7"/>
      <c r="N627" s="10"/>
      <c r="O627" s="98"/>
      <c r="P627" s="67"/>
      <c r="Q627" s="7"/>
      <c r="R627" s="7"/>
      <c r="S627" s="7"/>
      <c r="T627" s="7"/>
      <c r="U627" s="7"/>
      <c r="V627" s="7"/>
      <c r="W627" s="7"/>
      <c r="X627" s="7"/>
      <c r="Y627" s="7"/>
      <c r="Z627" s="7"/>
      <c r="AA627" s="7"/>
      <c r="AB627" s="118"/>
      <c r="AC627" s="118"/>
      <c r="AD627" s="7"/>
      <c r="AE627" s="7"/>
      <c r="AF627" s="7"/>
      <c r="AG627" s="7"/>
      <c r="AH627" s="7"/>
      <c r="AI627" s="7"/>
      <c r="AJ627" s="7"/>
      <c r="AK627" s="7"/>
      <c r="AL627" s="7"/>
      <c r="AM627" s="7"/>
      <c r="AN627" s="7"/>
      <c r="AO627" s="7"/>
      <c r="AP627" s="7"/>
      <c r="AQ627" s="7"/>
      <c r="AR627" s="7"/>
      <c r="AS627" s="7"/>
      <c r="AT627" s="7"/>
      <c r="AU627" s="7"/>
      <c r="AV627" s="69"/>
      <c r="AW627" s="7"/>
      <c r="AX627" s="7"/>
      <c r="AY627" s="7"/>
      <c r="AZ627" s="7"/>
      <c r="BA627" s="7"/>
      <c r="BB627" s="7"/>
      <c r="BC627" s="7"/>
      <c r="BD627" s="7"/>
      <c r="BE627" s="7"/>
      <c r="BF627" s="7"/>
      <c r="BG627" s="72"/>
    </row>
    <row r="628" spans="1:59" ht="24.75" customHeight="1">
      <c r="A628" s="117"/>
      <c r="B628" s="7"/>
      <c r="C628" s="7"/>
      <c r="D628" s="7"/>
      <c r="E628" s="66"/>
      <c r="F628" s="7"/>
      <c r="G628" s="7"/>
      <c r="H628" s="7"/>
      <c r="I628" s="7"/>
      <c r="J628" s="7"/>
      <c r="K628" s="47"/>
      <c r="L628" s="7"/>
      <c r="M628" s="7"/>
      <c r="N628" s="10"/>
      <c r="O628" s="98"/>
      <c r="P628" s="67"/>
      <c r="Q628" s="7"/>
      <c r="R628" s="7"/>
      <c r="S628" s="7"/>
      <c r="T628" s="7"/>
      <c r="U628" s="7"/>
      <c r="V628" s="7"/>
      <c r="W628" s="7"/>
      <c r="X628" s="7"/>
      <c r="Y628" s="7"/>
      <c r="Z628" s="7"/>
      <c r="AA628" s="7"/>
      <c r="AB628" s="118"/>
      <c r="AC628" s="118"/>
      <c r="AD628" s="7"/>
      <c r="AE628" s="7"/>
      <c r="AF628" s="7"/>
      <c r="AG628" s="7"/>
      <c r="AH628" s="7"/>
      <c r="AI628" s="7"/>
      <c r="AJ628" s="7"/>
      <c r="AK628" s="7"/>
      <c r="AL628" s="7"/>
      <c r="AM628" s="7"/>
      <c r="AN628" s="7"/>
      <c r="AO628" s="7"/>
      <c r="AP628" s="7"/>
      <c r="AQ628" s="7"/>
      <c r="AR628" s="7"/>
      <c r="AS628" s="7"/>
      <c r="AT628" s="7"/>
      <c r="AU628" s="7"/>
      <c r="AV628" s="69"/>
      <c r="AW628" s="7"/>
      <c r="AX628" s="7"/>
      <c r="AY628" s="7"/>
      <c r="AZ628" s="7"/>
      <c r="BA628" s="7"/>
      <c r="BB628" s="7"/>
      <c r="BC628" s="7"/>
      <c r="BD628" s="7"/>
      <c r="BE628" s="7"/>
      <c r="BF628" s="7"/>
      <c r="BG628" s="72"/>
    </row>
    <row r="629" spans="1:59" ht="24.75" customHeight="1">
      <c r="A629" s="117"/>
      <c r="B629" s="7"/>
      <c r="C629" s="7"/>
      <c r="D629" s="7"/>
      <c r="E629" s="66"/>
      <c r="F629" s="7"/>
      <c r="G629" s="7"/>
      <c r="H629" s="7"/>
      <c r="I629" s="7"/>
      <c r="J629" s="7"/>
      <c r="K629" s="47"/>
      <c r="L629" s="7"/>
      <c r="M629" s="7"/>
      <c r="N629" s="10"/>
      <c r="O629" s="98"/>
      <c r="P629" s="67"/>
      <c r="Q629" s="7"/>
      <c r="R629" s="7"/>
      <c r="S629" s="7"/>
      <c r="T629" s="7"/>
      <c r="U629" s="7"/>
      <c r="V629" s="7"/>
      <c r="W629" s="7"/>
      <c r="X629" s="7"/>
      <c r="Y629" s="7"/>
      <c r="Z629" s="7"/>
      <c r="AA629" s="7"/>
      <c r="AB629" s="118"/>
      <c r="AC629" s="118"/>
      <c r="AD629" s="7"/>
      <c r="AE629" s="7"/>
      <c r="AF629" s="7"/>
      <c r="AG629" s="7"/>
      <c r="AH629" s="7"/>
      <c r="AI629" s="7"/>
      <c r="AJ629" s="7"/>
      <c r="AK629" s="7"/>
      <c r="AL629" s="7"/>
      <c r="AM629" s="7"/>
      <c r="AN629" s="7"/>
      <c r="AO629" s="7"/>
      <c r="AP629" s="7"/>
      <c r="AQ629" s="7"/>
      <c r="AR629" s="7"/>
      <c r="AS629" s="7"/>
      <c r="AT629" s="7"/>
      <c r="AU629" s="7"/>
      <c r="AV629" s="69"/>
      <c r="AW629" s="7"/>
      <c r="AX629" s="7"/>
      <c r="AY629" s="7"/>
      <c r="AZ629" s="7"/>
      <c r="BA629" s="7"/>
      <c r="BB629" s="7"/>
      <c r="BC629" s="7"/>
      <c r="BD629" s="7"/>
      <c r="BE629" s="7"/>
      <c r="BF629" s="7"/>
      <c r="BG629" s="72"/>
    </row>
    <row r="630" spans="1:59" ht="24.75" customHeight="1">
      <c r="A630" s="117"/>
      <c r="B630" s="7"/>
      <c r="C630" s="7"/>
      <c r="D630" s="7"/>
      <c r="E630" s="66"/>
      <c r="F630" s="7"/>
      <c r="G630" s="7"/>
      <c r="H630" s="7"/>
      <c r="I630" s="7"/>
      <c r="J630" s="7"/>
      <c r="K630" s="47"/>
      <c r="L630" s="7"/>
      <c r="M630" s="7"/>
      <c r="N630" s="10"/>
      <c r="O630" s="98"/>
      <c r="P630" s="67"/>
      <c r="Q630" s="7"/>
      <c r="R630" s="7"/>
      <c r="S630" s="7"/>
      <c r="T630" s="7"/>
      <c r="U630" s="7"/>
      <c r="V630" s="7"/>
      <c r="W630" s="7"/>
      <c r="X630" s="7"/>
      <c r="Y630" s="7"/>
      <c r="Z630" s="7"/>
      <c r="AA630" s="7"/>
      <c r="AB630" s="118"/>
      <c r="AC630" s="118"/>
      <c r="AD630" s="7"/>
      <c r="AE630" s="7"/>
      <c r="AF630" s="7"/>
      <c r="AG630" s="7"/>
      <c r="AH630" s="7"/>
      <c r="AI630" s="7"/>
      <c r="AJ630" s="7"/>
      <c r="AK630" s="7"/>
      <c r="AL630" s="7"/>
      <c r="AM630" s="7"/>
      <c r="AN630" s="7"/>
      <c r="AO630" s="7"/>
      <c r="AP630" s="7"/>
      <c r="AQ630" s="7"/>
      <c r="AR630" s="7"/>
      <c r="AS630" s="7"/>
      <c r="AT630" s="7"/>
      <c r="AU630" s="7"/>
      <c r="AV630" s="69"/>
      <c r="AW630" s="7"/>
      <c r="AX630" s="7"/>
      <c r="AY630" s="7"/>
      <c r="AZ630" s="7"/>
      <c r="BA630" s="7"/>
      <c r="BB630" s="7"/>
      <c r="BC630" s="7"/>
      <c r="BD630" s="7"/>
      <c r="BE630" s="7"/>
      <c r="BF630" s="7"/>
      <c r="BG630" s="72"/>
    </row>
    <row r="631" spans="1:59" ht="24.75" customHeight="1">
      <c r="A631" s="117"/>
      <c r="B631" s="7"/>
      <c r="C631" s="7"/>
      <c r="D631" s="7"/>
      <c r="E631" s="66"/>
      <c r="F631" s="7"/>
      <c r="G631" s="7"/>
      <c r="H631" s="7"/>
      <c r="I631" s="7"/>
      <c r="J631" s="7"/>
      <c r="K631" s="47"/>
      <c r="L631" s="7"/>
      <c r="M631" s="7"/>
      <c r="N631" s="10"/>
      <c r="O631" s="98"/>
      <c r="P631" s="67"/>
      <c r="Q631" s="7"/>
      <c r="R631" s="7"/>
      <c r="S631" s="7"/>
      <c r="T631" s="7"/>
      <c r="U631" s="7"/>
      <c r="V631" s="7"/>
      <c r="W631" s="7"/>
      <c r="X631" s="7"/>
      <c r="Y631" s="7"/>
      <c r="Z631" s="7"/>
      <c r="AA631" s="7"/>
      <c r="AB631" s="118"/>
      <c r="AC631" s="118"/>
      <c r="AD631" s="7"/>
      <c r="AE631" s="7"/>
      <c r="AF631" s="7"/>
      <c r="AG631" s="7"/>
      <c r="AH631" s="7"/>
      <c r="AI631" s="7"/>
      <c r="AJ631" s="7"/>
      <c r="AK631" s="7"/>
      <c r="AL631" s="7"/>
      <c r="AM631" s="7"/>
      <c r="AN631" s="7"/>
      <c r="AO631" s="7"/>
      <c r="AP631" s="7"/>
      <c r="AQ631" s="7"/>
      <c r="AR631" s="7"/>
      <c r="AS631" s="7"/>
      <c r="AT631" s="7"/>
      <c r="AU631" s="7"/>
      <c r="AV631" s="69"/>
      <c r="AW631" s="7"/>
      <c r="AX631" s="7"/>
      <c r="AY631" s="7"/>
      <c r="AZ631" s="7"/>
      <c r="BA631" s="7"/>
      <c r="BB631" s="7"/>
      <c r="BC631" s="7"/>
      <c r="BD631" s="7"/>
      <c r="BE631" s="7"/>
      <c r="BF631" s="7"/>
      <c r="BG631" s="72"/>
    </row>
    <row r="632" spans="1:59" ht="24.75" customHeight="1">
      <c r="A632" s="117"/>
      <c r="B632" s="7"/>
      <c r="C632" s="7"/>
      <c r="D632" s="7"/>
      <c r="E632" s="66"/>
      <c r="F632" s="7"/>
      <c r="G632" s="7"/>
      <c r="H632" s="7"/>
      <c r="I632" s="7"/>
      <c r="J632" s="7"/>
      <c r="K632" s="47"/>
      <c r="L632" s="7"/>
      <c r="M632" s="7"/>
      <c r="N632" s="10"/>
      <c r="O632" s="98"/>
      <c r="P632" s="67"/>
      <c r="Q632" s="7"/>
      <c r="R632" s="7"/>
      <c r="S632" s="7"/>
      <c r="T632" s="7"/>
      <c r="U632" s="7"/>
      <c r="V632" s="7"/>
      <c r="W632" s="7"/>
      <c r="X632" s="7"/>
      <c r="Y632" s="7"/>
      <c r="Z632" s="7"/>
      <c r="AA632" s="7"/>
      <c r="AB632" s="118"/>
      <c r="AC632" s="118"/>
      <c r="AD632" s="7"/>
      <c r="AE632" s="7"/>
      <c r="AF632" s="7"/>
      <c r="AG632" s="7"/>
      <c r="AH632" s="7"/>
      <c r="AI632" s="7"/>
      <c r="AJ632" s="7"/>
      <c r="AK632" s="7"/>
      <c r="AL632" s="7"/>
      <c r="AM632" s="7"/>
      <c r="AN632" s="7"/>
      <c r="AO632" s="7"/>
      <c r="AP632" s="7"/>
      <c r="AQ632" s="7"/>
      <c r="AR632" s="7"/>
      <c r="AS632" s="7"/>
      <c r="AT632" s="7"/>
      <c r="AU632" s="7"/>
      <c r="AV632" s="69"/>
      <c r="AW632" s="7"/>
      <c r="AX632" s="7"/>
      <c r="AY632" s="7"/>
      <c r="AZ632" s="7"/>
      <c r="BA632" s="7"/>
      <c r="BB632" s="7"/>
      <c r="BC632" s="7"/>
      <c r="BD632" s="7"/>
      <c r="BE632" s="7"/>
      <c r="BF632" s="7"/>
      <c r="BG632" s="72"/>
    </row>
    <row r="633" spans="1:59" ht="24.75" customHeight="1">
      <c r="A633" s="117"/>
      <c r="B633" s="7"/>
      <c r="C633" s="7"/>
      <c r="D633" s="7"/>
      <c r="E633" s="66"/>
      <c r="F633" s="7"/>
      <c r="G633" s="7"/>
      <c r="H633" s="7"/>
      <c r="I633" s="7"/>
      <c r="J633" s="7"/>
      <c r="K633" s="47"/>
      <c r="L633" s="7"/>
      <c r="M633" s="7"/>
      <c r="N633" s="10"/>
      <c r="O633" s="98"/>
      <c r="P633" s="67"/>
      <c r="Q633" s="7"/>
      <c r="R633" s="7"/>
      <c r="S633" s="7"/>
      <c r="T633" s="7"/>
      <c r="U633" s="7"/>
      <c r="V633" s="7"/>
      <c r="W633" s="7"/>
      <c r="X633" s="7"/>
      <c r="Y633" s="7"/>
      <c r="Z633" s="7"/>
      <c r="AA633" s="7"/>
      <c r="AB633" s="118"/>
      <c r="AC633" s="118"/>
      <c r="AD633" s="7"/>
      <c r="AE633" s="7"/>
      <c r="AF633" s="7"/>
      <c r="AG633" s="7"/>
      <c r="AH633" s="7"/>
      <c r="AI633" s="7"/>
      <c r="AJ633" s="7"/>
      <c r="AK633" s="7"/>
      <c r="AL633" s="7"/>
      <c r="AM633" s="7"/>
      <c r="AN633" s="7"/>
      <c r="AO633" s="7"/>
      <c r="AP633" s="7"/>
      <c r="AQ633" s="7"/>
      <c r="AR633" s="7"/>
      <c r="AS633" s="7"/>
      <c r="AT633" s="7"/>
      <c r="AU633" s="7"/>
      <c r="AV633" s="69"/>
      <c r="AW633" s="7"/>
      <c r="AX633" s="7"/>
      <c r="AY633" s="7"/>
      <c r="AZ633" s="7"/>
      <c r="BA633" s="7"/>
      <c r="BB633" s="7"/>
      <c r="BC633" s="7"/>
      <c r="BD633" s="7"/>
      <c r="BE633" s="7"/>
      <c r="BF633" s="7"/>
      <c r="BG633" s="72"/>
    </row>
    <row r="634" spans="1:59" ht="24.75" customHeight="1">
      <c r="A634" s="117"/>
      <c r="B634" s="7"/>
      <c r="C634" s="7"/>
      <c r="D634" s="7"/>
      <c r="E634" s="66"/>
      <c r="F634" s="7"/>
      <c r="G634" s="7"/>
      <c r="H634" s="7"/>
      <c r="I634" s="7"/>
      <c r="J634" s="7"/>
      <c r="K634" s="47"/>
      <c r="L634" s="7"/>
      <c r="M634" s="7"/>
      <c r="N634" s="10"/>
      <c r="O634" s="98"/>
      <c r="P634" s="67"/>
      <c r="Q634" s="7"/>
      <c r="R634" s="7"/>
      <c r="S634" s="7"/>
      <c r="T634" s="7"/>
      <c r="U634" s="7"/>
      <c r="V634" s="7"/>
      <c r="W634" s="7"/>
      <c r="X634" s="7"/>
      <c r="Y634" s="7"/>
      <c r="Z634" s="7"/>
      <c r="AA634" s="7"/>
      <c r="AB634" s="118"/>
      <c r="AC634" s="118"/>
      <c r="AD634" s="7"/>
      <c r="AE634" s="7"/>
      <c r="AF634" s="7"/>
      <c r="AG634" s="7"/>
      <c r="AH634" s="7"/>
      <c r="AI634" s="7"/>
      <c r="AJ634" s="7"/>
      <c r="AK634" s="7"/>
      <c r="AL634" s="7"/>
      <c r="AM634" s="7"/>
      <c r="AN634" s="7"/>
      <c r="AO634" s="7"/>
      <c r="AP634" s="7"/>
      <c r="AQ634" s="7"/>
      <c r="AR634" s="7"/>
      <c r="AS634" s="7"/>
      <c r="AT634" s="7"/>
      <c r="AU634" s="7"/>
      <c r="AV634" s="69"/>
      <c r="AW634" s="7"/>
      <c r="AX634" s="7"/>
      <c r="AY634" s="7"/>
      <c r="AZ634" s="7"/>
      <c r="BA634" s="7"/>
      <c r="BB634" s="7"/>
      <c r="BC634" s="7"/>
      <c r="BD634" s="7"/>
      <c r="BE634" s="7"/>
      <c r="BF634" s="7"/>
      <c r="BG634" s="72"/>
    </row>
    <row r="635" spans="1:59" ht="24.75" customHeight="1">
      <c r="A635" s="117"/>
      <c r="B635" s="7"/>
      <c r="C635" s="7"/>
      <c r="D635" s="7"/>
      <c r="E635" s="66"/>
      <c r="F635" s="7"/>
      <c r="G635" s="7"/>
      <c r="H635" s="7"/>
      <c r="I635" s="7"/>
      <c r="J635" s="7"/>
      <c r="K635" s="47"/>
      <c r="L635" s="7"/>
      <c r="M635" s="7"/>
      <c r="N635" s="10"/>
      <c r="O635" s="98"/>
      <c r="P635" s="67"/>
      <c r="Q635" s="7"/>
      <c r="R635" s="7"/>
      <c r="S635" s="7"/>
      <c r="T635" s="7"/>
      <c r="U635" s="7"/>
      <c r="V635" s="7"/>
      <c r="W635" s="7"/>
      <c r="X635" s="7"/>
      <c r="Y635" s="7"/>
      <c r="Z635" s="7"/>
      <c r="AA635" s="7"/>
      <c r="AB635" s="118"/>
      <c r="AC635" s="118"/>
      <c r="AD635" s="7"/>
      <c r="AE635" s="7"/>
      <c r="AF635" s="7"/>
      <c r="AG635" s="7"/>
      <c r="AH635" s="7"/>
      <c r="AI635" s="7"/>
      <c r="AJ635" s="7"/>
      <c r="AK635" s="7"/>
      <c r="AL635" s="7"/>
      <c r="AM635" s="7"/>
      <c r="AN635" s="7"/>
      <c r="AO635" s="7"/>
      <c r="AP635" s="7"/>
      <c r="AQ635" s="7"/>
      <c r="AR635" s="7"/>
      <c r="AS635" s="7"/>
      <c r="AT635" s="7"/>
      <c r="AU635" s="7"/>
      <c r="AV635" s="69"/>
      <c r="AW635" s="7"/>
      <c r="AX635" s="7"/>
      <c r="AY635" s="7"/>
      <c r="AZ635" s="7"/>
      <c r="BA635" s="7"/>
      <c r="BB635" s="7"/>
      <c r="BC635" s="7"/>
      <c r="BD635" s="7"/>
      <c r="BE635" s="7"/>
      <c r="BF635" s="7"/>
      <c r="BG635" s="72"/>
    </row>
    <row r="636" spans="1:59" ht="24.75" customHeight="1">
      <c r="A636" s="117"/>
      <c r="B636" s="7"/>
      <c r="C636" s="7"/>
      <c r="D636" s="7"/>
      <c r="E636" s="66"/>
      <c r="F636" s="7"/>
      <c r="G636" s="7"/>
      <c r="H636" s="7"/>
      <c r="I636" s="7"/>
      <c r="J636" s="7"/>
      <c r="K636" s="47"/>
      <c r="L636" s="7"/>
      <c r="M636" s="7"/>
      <c r="N636" s="10"/>
      <c r="O636" s="98"/>
      <c r="P636" s="67"/>
      <c r="Q636" s="7"/>
      <c r="R636" s="7"/>
      <c r="S636" s="7"/>
      <c r="T636" s="7"/>
      <c r="U636" s="7"/>
      <c r="V636" s="7"/>
      <c r="W636" s="7"/>
      <c r="X636" s="7"/>
      <c r="Y636" s="7"/>
      <c r="Z636" s="7"/>
      <c r="AA636" s="7"/>
      <c r="AB636" s="118"/>
      <c r="AC636" s="118"/>
      <c r="AD636" s="7"/>
      <c r="AE636" s="7"/>
      <c r="AF636" s="7"/>
      <c r="AG636" s="7"/>
      <c r="AH636" s="7"/>
      <c r="AI636" s="7"/>
      <c r="AJ636" s="7"/>
      <c r="AK636" s="7"/>
      <c r="AL636" s="7"/>
      <c r="AM636" s="7"/>
      <c r="AN636" s="7"/>
      <c r="AO636" s="7"/>
      <c r="AP636" s="7"/>
      <c r="AQ636" s="7"/>
      <c r="AR636" s="7"/>
      <c r="AS636" s="7"/>
      <c r="AT636" s="7"/>
      <c r="AU636" s="7"/>
      <c r="AV636" s="69"/>
      <c r="AW636" s="7"/>
      <c r="AX636" s="7"/>
      <c r="AY636" s="7"/>
      <c r="AZ636" s="7"/>
      <c r="BA636" s="7"/>
      <c r="BB636" s="7"/>
      <c r="BC636" s="7"/>
      <c r="BD636" s="7"/>
      <c r="BE636" s="7"/>
      <c r="BF636" s="7"/>
      <c r="BG636" s="72"/>
    </row>
    <row r="637" spans="1:59" ht="24.75" customHeight="1">
      <c r="A637" s="117"/>
      <c r="B637" s="7"/>
      <c r="C637" s="7"/>
      <c r="D637" s="7"/>
      <c r="E637" s="66"/>
      <c r="F637" s="7"/>
      <c r="G637" s="7"/>
      <c r="H637" s="7"/>
      <c r="I637" s="7"/>
      <c r="J637" s="7"/>
      <c r="K637" s="47"/>
      <c r="L637" s="7"/>
      <c r="M637" s="7"/>
      <c r="N637" s="10"/>
      <c r="O637" s="98"/>
      <c r="P637" s="67"/>
      <c r="Q637" s="7"/>
      <c r="R637" s="7"/>
      <c r="S637" s="7"/>
      <c r="T637" s="7"/>
      <c r="U637" s="7"/>
      <c r="V637" s="7"/>
      <c r="W637" s="7"/>
      <c r="X637" s="7"/>
      <c r="Y637" s="7"/>
      <c r="Z637" s="7"/>
      <c r="AA637" s="7"/>
      <c r="AB637" s="118"/>
      <c r="AC637" s="118"/>
      <c r="AD637" s="7"/>
      <c r="AE637" s="7"/>
      <c r="AF637" s="7"/>
      <c r="AG637" s="7"/>
      <c r="AH637" s="7"/>
      <c r="AI637" s="7"/>
      <c r="AJ637" s="7"/>
      <c r="AK637" s="7"/>
      <c r="AL637" s="7"/>
      <c r="AM637" s="7"/>
      <c r="AN637" s="7"/>
      <c r="AO637" s="7"/>
      <c r="AP637" s="7"/>
      <c r="AQ637" s="7"/>
      <c r="AR637" s="7"/>
      <c r="AS637" s="7"/>
      <c r="AT637" s="7"/>
      <c r="AU637" s="7"/>
      <c r="AV637" s="69"/>
      <c r="AW637" s="7"/>
      <c r="AX637" s="7"/>
      <c r="AY637" s="7"/>
      <c r="AZ637" s="7"/>
      <c r="BA637" s="7"/>
      <c r="BB637" s="7"/>
      <c r="BC637" s="7"/>
      <c r="BD637" s="7"/>
      <c r="BE637" s="7"/>
      <c r="BF637" s="7"/>
      <c r="BG637" s="72"/>
    </row>
    <row r="638" spans="1:59" ht="24.75" customHeight="1">
      <c r="A638" s="117"/>
      <c r="B638" s="7"/>
      <c r="C638" s="7"/>
      <c r="D638" s="7"/>
      <c r="E638" s="66"/>
      <c r="F638" s="7"/>
      <c r="G638" s="7"/>
      <c r="H638" s="7"/>
      <c r="I638" s="7"/>
      <c r="J638" s="7"/>
      <c r="K638" s="47"/>
      <c r="L638" s="7"/>
      <c r="M638" s="7"/>
      <c r="N638" s="10"/>
      <c r="O638" s="98"/>
      <c r="P638" s="67"/>
      <c r="Q638" s="7"/>
      <c r="R638" s="7"/>
      <c r="S638" s="7"/>
      <c r="T638" s="7"/>
      <c r="U638" s="7"/>
      <c r="V638" s="7"/>
      <c r="W638" s="7"/>
      <c r="X638" s="7"/>
      <c r="Y638" s="7"/>
      <c r="Z638" s="7"/>
      <c r="AA638" s="7"/>
      <c r="AB638" s="118"/>
      <c r="AC638" s="118"/>
      <c r="AD638" s="7"/>
      <c r="AE638" s="7"/>
      <c r="AF638" s="7"/>
      <c r="AG638" s="7"/>
      <c r="AH638" s="7"/>
      <c r="AI638" s="7"/>
      <c r="AJ638" s="7"/>
      <c r="AK638" s="7"/>
      <c r="AL638" s="7"/>
      <c r="AM638" s="7"/>
      <c r="AN638" s="7"/>
      <c r="AO638" s="7"/>
      <c r="AP638" s="7"/>
      <c r="AQ638" s="7"/>
      <c r="AR638" s="7"/>
      <c r="AS638" s="7"/>
      <c r="AT638" s="7"/>
      <c r="AU638" s="7"/>
      <c r="AV638" s="69"/>
      <c r="AW638" s="7"/>
      <c r="AX638" s="7"/>
      <c r="AY638" s="7"/>
      <c r="AZ638" s="7"/>
      <c r="BA638" s="7"/>
      <c r="BB638" s="7"/>
      <c r="BC638" s="7"/>
      <c r="BD638" s="7"/>
      <c r="BE638" s="7"/>
      <c r="BF638" s="7"/>
      <c r="BG638" s="72"/>
    </row>
    <row r="639" spans="1:59" ht="24.75" customHeight="1">
      <c r="A639" s="117"/>
      <c r="B639" s="7"/>
      <c r="C639" s="7"/>
      <c r="D639" s="7"/>
      <c r="E639" s="66"/>
      <c r="F639" s="7"/>
      <c r="G639" s="7"/>
      <c r="H639" s="7"/>
      <c r="I639" s="7"/>
      <c r="J639" s="7"/>
      <c r="K639" s="47"/>
      <c r="L639" s="7"/>
      <c r="M639" s="7"/>
      <c r="N639" s="10"/>
      <c r="O639" s="98"/>
      <c r="P639" s="67"/>
      <c r="Q639" s="7"/>
      <c r="R639" s="7"/>
      <c r="S639" s="7"/>
      <c r="T639" s="7"/>
      <c r="U639" s="7"/>
      <c r="V639" s="7"/>
      <c r="W639" s="7"/>
      <c r="X639" s="7"/>
      <c r="Y639" s="7"/>
      <c r="Z639" s="7"/>
      <c r="AA639" s="7"/>
      <c r="AB639" s="118"/>
      <c r="AC639" s="118"/>
      <c r="AD639" s="7"/>
      <c r="AE639" s="7"/>
      <c r="AF639" s="7"/>
      <c r="AG639" s="7"/>
      <c r="AH639" s="7"/>
      <c r="AI639" s="7"/>
      <c r="AJ639" s="7"/>
      <c r="AK639" s="7"/>
      <c r="AL639" s="7"/>
      <c r="AM639" s="7"/>
      <c r="AN639" s="7"/>
      <c r="AO639" s="7"/>
      <c r="AP639" s="7"/>
      <c r="AQ639" s="7"/>
      <c r="AR639" s="7"/>
      <c r="AS639" s="7"/>
      <c r="AT639" s="7"/>
      <c r="AU639" s="7"/>
      <c r="AV639" s="69"/>
      <c r="AW639" s="7"/>
      <c r="AX639" s="7"/>
      <c r="AY639" s="7"/>
      <c r="AZ639" s="7"/>
      <c r="BA639" s="7"/>
      <c r="BB639" s="7"/>
      <c r="BC639" s="7"/>
      <c r="BD639" s="7"/>
      <c r="BE639" s="7"/>
      <c r="BF639" s="7"/>
      <c r="BG639" s="72"/>
    </row>
    <row r="640" spans="1:59" ht="24.75" customHeight="1">
      <c r="A640" s="117"/>
      <c r="B640" s="7"/>
      <c r="C640" s="7"/>
      <c r="D640" s="7"/>
      <c r="E640" s="66"/>
      <c r="F640" s="7"/>
      <c r="G640" s="7"/>
      <c r="H640" s="7"/>
      <c r="I640" s="7"/>
      <c r="J640" s="7"/>
      <c r="K640" s="47"/>
      <c r="L640" s="7"/>
      <c r="M640" s="7"/>
      <c r="N640" s="10"/>
      <c r="O640" s="98"/>
      <c r="P640" s="67"/>
      <c r="Q640" s="7"/>
      <c r="R640" s="7"/>
      <c r="S640" s="7"/>
      <c r="T640" s="7"/>
      <c r="U640" s="7"/>
      <c r="V640" s="7"/>
      <c r="W640" s="7"/>
      <c r="X640" s="7"/>
      <c r="Y640" s="7"/>
      <c r="Z640" s="7"/>
      <c r="AA640" s="7"/>
      <c r="AB640" s="118"/>
      <c r="AC640" s="118"/>
      <c r="AD640" s="7"/>
      <c r="AE640" s="7"/>
      <c r="AF640" s="7"/>
      <c r="AG640" s="7"/>
      <c r="AH640" s="7"/>
      <c r="AI640" s="7"/>
      <c r="AJ640" s="7"/>
      <c r="AK640" s="7"/>
      <c r="AL640" s="7"/>
      <c r="AM640" s="7"/>
      <c r="AN640" s="7"/>
      <c r="AO640" s="7"/>
      <c r="AP640" s="7"/>
      <c r="AQ640" s="7"/>
      <c r="AR640" s="7"/>
      <c r="AS640" s="7"/>
      <c r="AT640" s="7"/>
      <c r="AU640" s="7"/>
      <c r="AV640" s="69"/>
      <c r="AW640" s="7"/>
      <c r="AX640" s="7"/>
      <c r="AY640" s="7"/>
      <c r="AZ640" s="7"/>
      <c r="BA640" s="7"/>
      <c r="BB640" s="7"/>
      <c r="BC640" s="7"/>
      <c r="BD640" s="7"/>
      <c r="BE640" s="7"/>
      <c r="BF640" s="7"/>
      <c r="BG640" s="72"/>
    </row>
    <row r="641" spans="1:59" ht="24.75" customHeight="1">
      <c r="A641" s="117"/>
      <c r="B641" s="7"/>
      <c r="C641" s="7"/>
      <c r="D641" s="7"/>
      <c r="E641" s="66"/>
      <c r="F641" s="7"/>
      <c r="G641" s="7"/>
      <c r="H641" s="7"/>
      <c r="I641" s="7"/>
      <c r="J641" s="7"/>
      <c r="K641" s="47"/>
      <c r="L641" s="7"/>
      <c r="M641" s="7"/>
      <c r="N641" s="10"/>
      <c r="O641" s="98"/>
      <c r="P641" s="67"/>
      <c r="Q641" s="7"/>
      <c r="R641" s="7"/>
      <c r="S641" s="7"/>
      <c r="T641" s="7"/>
      <c r="U641" s="7"/>
      <c r="V641" s="7"/>
      <c r="W641" s="7"/>
      <c r="X641" s="7"/>
      <c r="Y641" s="7"/>
      <c r="Z641" s="7"/>
      <c r="AA641" s="7"/>
      <c r="AB641" s="118"/>
      <c r="AC641" s="118"/>
      <c r="AD641" s="7"/>
      <c r="AE641" s="7"/>
      <c r="AF641" s="7"/>
      <c r="AG641" s="7"/>
      <c r="AH641" s="7"/>
      <c r="AI641" s="7"/>
      <c r="AJ641" s="7"/>
      <c r="AK641" s="7"/>
      <c r="AL641" s="7"/>
      <c r="AM641" s="7"/>
      <c r="AN641" s="7"/>
      <c r="AO641" s="7"/>
      <c r="AP641" s="7"/>
      <c r="AQ641" s="7"/>
      <c r="AR641" s="7"/>
      <c r="AS641" s="7"/>
      <c r="AT641" s="7"/>
      <c r="AU641" s="7"/>
      <c r="AV641" s="69"/>
      <c r="AW641" s="7"/>
      <c r="AX641" s="7"/>
      <c r="AY641" s="7"/>
      <c r="AZ641" s="7"/>
      <c r="BA641" s="7"/>
      <c r="BB641" s="7"/>
      <c r="BC641" s="7"/>
      <c r="BD641" s="7"/>
      <c r="BE641" s="7"/>
      <c r="BF641" s="7"/>
      <c r="BG641" s="72"/>
    </row>
    <row r="642" spans="1:59" ht="24.75" customHeight="1">
      <c r="A642" s="117"/>
      <c r="B642" s="7"/>
      <c r="C642" s="7"/>
      <c r="D642" s="7"/>
      <c r="E642" s="66"/>
      <c r="F642" s="7"/>
      <c r="G642" s="7"/>
      <c r="H642" s="7"/>
      <c r="I642" s="7"/>
      <c r="J642" s="7"/>
      <c r="K642" s="47"/>
      <c r="L642" s="7"/>
      <c r="M642" s="7"/>
      <c r="N642" s="10"/>
      <c r="O642" s="98"/>
      <c r="P642" s="67"/>
      <c r="Q642" s="7"/>
      <c r="R642" s="7"/>
      <c r="S642" s="7"/>
      <c r="T642" s="7"/>
      <c r="U642" s="7"/>
      <c r="V642" s="7"/>
      <c r="W642" s="7"/>
      <c r="X642" s="7"/>
      <c r="Y642" s="7"/>
      <c r="Z642" s="7"/>
      <c r="AA642" s="7"/>
      <c r="AB642" s="118"/>
      <c r="AC642" s="118"/>
      <c r="AD642" s="7"/>
      <c r="AE642" s="7"/>
      <c r="AF642" s="7"/>
      <c r="AG642" s="7"/>
      <c r="AH642" s="7"/>
      <c r="AI642" s="7"/>
      <c r="AJ642" s="7"/>
      <c r="AK642" s="7"/>
      <c r="AL642" s="7"/>
      <c r="AM642" s="7"/>
      <c r="AN642" s="7"/>
      <c r="AO642" s="7"/>
      <c r="AP642" s="7"/>
      <c r="AQ642" s="7"/>
      <c r="AR642" s="7"/>
      <c r="AS642" s="7"/>
      <c r="AT642" s="7"/>
      <c r="AU642" s="7"/>
      <c r="AV642" s="69"/>
      <c r="AW642" s="7"/>
      <c r="AX642" s="7"/>
      <c r="AY642" s="7"/>
      <c r="AZ642" s="7"/>
      <c r="BA642" s="7"/>
      <c r="BB642" s="7"/>
      <c r="BC642" s="7"/>
      <c r="BD642" s="7"/>
      <c r="BE642" s="7"/>
      <c r="BF642" s="7"/>
      <c r="BG642" s="72"/>
    </row>
    <row r="643" spans="1:59" ht="24.75" customHeight="1">
      <c r="A643" s="117"/>
      <c r="B643" s="7"/>
      <c r="C643" s="7"/>
      <c r="D643" s="7"/>
      <c r="E643" s="66"/>
      <c r="F643" s="7"/>
      <c r="G643" s="7"/>
      <c r="H643" s="7"/>
      <c r="I643" s="7"/>
      <c r="J643" s="7"/>
      <c r="K643" s="47"/>
      <c r="L643" s="7"/>
      <c r="M643" s="7"/>
      <c r="N643" s="10"/>
      <c r="O643" s="98"/>
      <c r="P643" s="67"/>
      <c r="Q643" s="7"/>
      <c r="R643" s="7"/>
      <c r="S643" s="7"/>
      <c r="T643" s="7"/>
      <c r="U643" s="7"/>
      <c r="V643" s="7"/>
      <c r="W643" s="7"/>
      <c r="X643" s="7"/>
      <c r="Y643" s="7"/>
      <c r="Z643" s="7"/>
      <c r="AA643" s="7"/>
      <c r="AB643" s="118"/>
      <c r="AC643" s="118"/>
      <c r="AD643" s="7"/>
      <c r="AE643" s="7"/>
      <c r="AF643" s="7"/>
      <c r="AG643" s="7"/>
      <c r="AH643" s="7"/>
      <c r="AI643" s="7"/>
      <c r="AJ643" s="7"/>
      <c r="AK643" s="7"/>
      <c r="AL643" s="7"/>
      <c r="AM643" s="7"/>
      <c r="AN643" s="7"/>
      <c r="AO643" s="7"/>
      <c r="AP643" s="7"/>
      <c r="AQ643" s="7"/>
      <c r="AR643" s="7"/>
      <c r="AS643" s="7"/>
      <c r="AT643" s="7"/>
      <c r="AU643" s="7"/>
      <c r="AV643" s="69"/>
      <c r="AW643" s="7"/>
      <c r="AX643" s="7"/>
      <c r="AY643" s="7"/>
      <c r="AZ643" s="7"/>
      <c r="BA643" s="7"/>
      <c r="BB643" s="7"/>
      <c r="BC643" s="7"/>
      <c r="BD643" s="7"/>
      <c r="BE643" s="7"/>
      <c r="BF643" s="7"/>
      <c r="BG643" s="72"/>
    </row>
    <row r="644" spans="1:59" ht="24.75" customHeight="1">
      <c r="A644" s="117"/>
      <c r="B644" s="7"/>
      <c r="C644" s="7"/>
      <c r="D644" s="7"/>
      <c r="E644" s="66"/>
      <c r="F644" s="7"/>
      <c r="G644" s="7"/>
      <c r="H644" s="7"/>
      <c r="I644" s="7"/>
      <c r="J644" s="7"/>
      <c r="K644" s="47"/>
      <c r="L644" s="7"/>
      <c r="M644" s="7"/>
      <c r="N644" s="10"/>
      <c r="O644" s="98"/>
      <c r="P644" s="67"/>
      <c r="Q644" s="7"/>
      <c r="R644" s="7"/>
      <c r="S644" s="7"/>
      <c r="T644" s="7"/>
      <c r="U644" s="7"/>
      <c r="V644" s="7"/>
      <c r="W644" s="7"/>
      <c r="X644" s="7"/>
      <c r="Y644" s="7"/>
      <c r="Z644" s="7"/>
      <c r="AA644" s="7"/>
      <c r="AB644" s="118"/>
      <c r="AC644" s="118"/>
      <c r="AD644" s="7"/>
      <c r="AE644" s="7"/>
      <c r="AF644" s="7"/>
      <c r="AG644" s="7"/>
      <c r="AH644" s="7"/>
      <c r="AI644" s="7"/>
      <c r="AJ644" s="7"/>
      <c r="AK644" s="7"/>
      <c r="AL644" s="7"/>
      <c r="AM644" s="7"/>
      <c r="AN644" s="7"/>
      <c r="AO644" s="7"/>
      <c r="AP644" s="7"/>
      <c r="AQ644" s="7"/>
      <c r="AR644" s="7"/>
      <c r="AS644" s="7"/>
      <c r="AT644" s="7"/>
      <c r="AU644" s="7"/>
      <c r="AV644" s="69"/>
      <c r="AW644" s="7"/>
      <c r="AX644" s="7"/>
      <c r="AY644" s="7"/>
      <c r="AZ644" s="7"/>
      <c r="BA644" s="7"/>
      <c r="BB644" s="7"/>
      <c r="BC644" s="7"/>
      <c r="BD644" s="7"/>
      <c r="BE644" s="7"/>
      <c r="BF644" s="7"/>
      <c r="BG644" s="72"/>
    </row>
    <row r="645" spans="1:59" ht="24.75" customHeight="1">
      <c r="A645" s="117"/>
      <c r="B645" s="7"/>
      <c r="C645" s="7"/>
      <c r="D645" s="7"/>
      <c r="E645" s="66"/>
      <c r="F645" s="7"/>
      <c r="G645" s="7"/>
      <c r="H645" s="7"/>
      <c r="I645" s="7"/>
      <c r="J645" s="7"/>
      <c r="K645" s="47"/>
      <c r="L645" s="7"/>
      <c r="M645" s="7"/>
      <c r="N645" s="10"/>
      <c r="O645" s="98"/>
      <c r="P645" s="67"/>
      <c r="Q645" s="7"/>
      <c r="R645" s="7"/>
      <c r="S645" s="7"/>
      <c r="T645" s="7"/>
      <c r="U645" s="7"/>
      <c r="V645" s="7"/>
      <c r="W645" s="7"/>
      <c r="X645" s="7"/>
      <c r="Y645" s="7"/>
      <c r="Z645" s="7"/>
      <c r="AA645" s="7"/>
      <c r="AB645" s="118"/>
      <c r="AC645" s="118"/>
      <c r="AD645" s="7"/>
      <c r="AE645" s="7"/>
      <c r="AF645" s="7"/>
      <c r="AG645" s="7"/>
      <c r="AH645" s="7"/>
      <c r="AI645" s="7"/>
      <c r="AJ645" s="7"/>
      <c r="AK645" s="7"/>
      <c r="AL645" s="7"/>
      <c r="AM645" s="7"/>
      <c r="AN645" s="7"/>
      <c r="AO645" s="7"/>
      <c r="AP645" s="7"/>
      <c r="AQ645" s="7"/>
      <c r="AR645" s="7"/>
      <c r="AS645" s="7"/>
      <c r="AT645" s="7"/>
      <c r="AU645" s="7"/>
      <c r="AV645" s="69"/>
      <c r="AW645" s="7"/>
      <c r="AX645" s="7"/>
      <c r="AY645" s="7"/>
      <c r="AZ645" s="7"/>
      <c r="BA645" s="7"/>
      <c r="BB645" s="7"/>
      <c r="BC645" s="7"/>
      <c r="BD645" s="7"/>
      <c r="BE645" s="7"/>
      <c r="BF645" s="7"/>
      <c r="BG645" s="72"/>
    </row>
    <row r="646" spans="1:59" ht="24.75" customHeight="1">
      <c r="A646" s="117"/>
      <c r="B646" s="7"/>
      <c r="C646" s="7"/>
      <c r="D646" s="7"/>
      <c r="E646" s="66"/>
      <c r="F646" s="7"/>
      <c r="G646" s="7"/>
      <c r="H646" s="7"/>
      <c r="I646" s="7"/>
      <c r="J646" s="7"/>
      <c r="K646" s="47"/>
      <c r="L646" s="7"/>
      <c r="M646" s="7"/>
      <c r="N646" s="10"/>
      <c r="O646" s="98"/>
      <c r="P646" s="67"/>
      <c r="Q646" s="7"/>
      <c r="R646" s="7"/>
      <c r="S646" s="7"/>
      <c r="T646" s="7"/>
      <c r="U646" s="7"/>
      <c r="V646" s="7"/>
      <c r="W646" s="7"/>
      <c r="X646" s="7"/>
      <c r="Y646" s="7"/>
      <c r="Z646" s="7"/>
      <c r="AA646" s="7"/>
      <c r="AB646" s="118"/>
      <c r="AC646" s="118"/>
      <c r="AD646" s="7"/>
      <c r="AE646" s="7"/>
      <c r="AF646" s="7"/>
      <c r="AG646" s="7"/>
      <c r="AH646" s="7"/>
      <c r="AI646" s="7"/>
      <c r="AJ646" s="7"/>
      <c r="AK646" s="7"/>
      <c r="AL646" s="7"/>
      <c r="AM646" s="7"/>
      <c r="AN646" s="7"/>
      <c r="AO646" s="7"/>
      <c r="AP646" s="7"/>
      <c r="AQ646" s="7"/>
      <c r="AR646" s="7"/>
      <c r="AS646" s="7"/>
      <c r="AT646" s="7"/>
      <c r="AU646" s="7"/>
      <c r="AV646" s="69"/>
      <c r="AW646" s="7"/>
      <c r="AX646" s="7"/>
      <c r="AY646" s="7"/>
      <c r="AZ646" s="7"/>
      <c r="BA646" s="7"/>
      <c r="BB646" s="7"/>
      <c r="BC646" s="7"/>
      <c r="BD646" s="7"/>
      <c r="BE646" s="7"/>
      <c r="BF646" s="7"/>
      <c r="BG646" s="72"/>
    </row>
    <row r="647" spans="1:59" ht="24.75" customHeight="1">
      <c r="A647" s="117"/>
      <c r="B647" s="7"/>
      <c r="C647" s="7"/>
      <c r="D647" s="7"/>
      <c r="E647" s="66"/>
      <c r="F647" s="7"/>
      <c r="G647" s="7"/>
      <c r="H647" s="7"/>
      <c r="I647" s="7"/>
      <c r="J647" s="7"/>
      <c r="K647" s="47"/>
      <c r="L647" s="7"/>
      <c r="M647" s="7"/>
      <c r="N647" s="10"/>
      <c r="O647" s="98"/>
      <c r="P647" s="67"/>
      <c r="Q647" s="7"/>
      <c r="R647" s="7"/>
      <c r="S647" s="7"/>
      <c r="T647" s="7"/>
      <c r="U647" s="7"/>
      <c r="V647" s="7"/>
      <c r="W647" s="7"/>
      <c r="X647" s="7"/>
      <c r="Y647" s="7"/>
      <c r="Z647" s="7"/>
      <c r="AA647" s="7"/>
      <c r="AB647" s="118"/>
      <c r="AC647" s="118"/>
      <c r="AD647" s="7"/>
      <c r="AE647" s="7"/>
      <c r="AF647" s="7"/>
      <c r="AG647" s="7"/>
      <c r="AH647" s="7"/>
      <c r="AI647" s="7"/>
      <c r="AJ647" s="7"/>
      <c r="AK647" s="7"/>
      <c r="AL647" s="7"/>
      <c r="AM647" s="7"/>
      <c r="AN647" s="7"/>
      <c r="AO647" s="7"/>
      <c r="AP647" s="7"/>
      <c r="AQ647" s="7"/>
      <c r="AR647" s="7"/>
      <c r="AS647" s="7"/>
      <c r="AT647" s="7"/>
      <c r="AU647" s="7"/>
      <c r="AV647" s="69"/>
      <c r="AW647" s="7"/>
      <c r="AX647" s="7"/>
      <c r="AY647" s="7"/>
      <c r="AZ647" s="7"/>
      <c r="BA647" s="7"/>
      <c r="BB647" s="7"/>
      <c r="BC647" s="7"/>
      <c r="BD647" s="7"/>
      <c r="BE647" s="7"/>
      <c r="BF647" s="7"/>
      <c r="BG647" s="72"/>
    </row>
    <row r="648" spans="1:59" ht="24.75" customHeight="1">
      <c r="A648" s="117"/>
      <c r="B648" s="7"/>
      <c r="C648" s="7"/>
      <c r="D648" s="7"/>
      <c r="E648" s="66"/>
      <c r="F648" s="7"/>
      <c r="G648" s="7"/>
      <c r="H648" s="7"/>
      <c r="I648" s="7"/>
      <c r="J648" s="7"/>
      <c r="K648" s="47"/>
      <c r="L648" s="7"/>
      <c r="M648" s="7"/>
      <c r="N648" s="10"/>
      <c r="O648" s="98"/>
      <c r="P648" s="67"/>
      <c r="Q648" s="7"/>
      <c r="R648" s="7"/>
      <c r="S648" s="7"/>
      <c r="T648" s="7"/>
      <c r="U648" s="7"/>
      <c r="V648" s="7"/>
      <c r="W648" s="7"/>
      <c r="X648" s="7"/>
      <c r="Y648" s="7"/>
      <c r="Z648" s="7"/>
      <c r="AA648" s="7"/>
      <c r="AB648" s="118"/>
      <c r="AC648" s="118"/>
      <c r="AD648" s="7"/>
      <c r="AE648" s="7"/>
      <c r="AF648" s="7"/>
      <c r="AG648" s="7"/>
      <c r="AH648" s="7"/>
      <c r="AI648" s="7"/>
      <c r="AJ648" s="7"/>
      <c r="AK648" s="7"/>
      <c r="AL648" s="7"/>
      <c r="AM648" s="7"/>
      <c r="AN648" s="7"/>
      <c r="AO648" s="7"/>
      <c r="AP648" s="7"/>
      <c r="AQ648" s="7"/>
      <c r="AR648" s="7"/>
      <c r="AS648" s="7"/>
      <c r="AT648" s="7"/>
      <c r="AU648" s="7"/>
      <c r="AV648" s="69"/>
      <c r="AW648" s="7"/>
      <c r="AX648" s="7"/>
      <c r="AY648" s="7"/>
      <c r="AZ648" s="7"/>
      <c r="BA648" s="7"/>
      <c r="BB648" s="7"/>
      <c r="BC648" s="7"/>
      <c r="BD648" s="7"/>
      <c r="BE648" s="7"/>
      <c r="BF648" s="7"/>
      <c r="BG648" s="72"/>
    </row>
    <row r="649" spans="1:59" ht="24.75" customHeight="1">
      <c r="A649" s="117"/>
      <c r="B649" s="7"/>
      <c r="C649" s="7"/>
      <c r="D649" s="7"/>
      <c r="E649" s="66"/>
      <c r="F649" s="7"/>
      <c r="G649" s="7"/>
      <c r="H649" s="7"/>
      <c r="I649" s="7"/>
      <c r="J649" s="7"/>
      <c r="K649" s="47"/>
      <c r="L649" s="7"/>
      <c r="M649" s="7"/>
      <c r="N649" s="10"/>
      <c r="O649" s="98"/>
      <c r="P649" s="67"/>
      <c r="Q649" s="7"/>
      <c r="R649" s="7"/>
      <c r="S649" s="7"/>
      <c r="T649" s="7"/>
      <c r="U649" s="7"/>
      <c r="V649" s="7"/>
      <c r="W649" s="7"/>
      <c r="X649" s="7"/>
      <c r="Y649" s="7"/>
      <c r="Z649" s="7"/>
      <c r="AA649" s="7"/>
      <c r="AB649" s="118"/>
      <c r="AC649" s="118"/>
      <c r="AD649" s="7"/>
      <c r="AE649" s="7"/>
      <c r="AF649" s="7"/>
      <c r="AG649" s="7"/>
      <c r="AH649" s="7"/>
      <c r="AI649" s="7"/>
      <c r="AJ649" s="7"/>
      <c r="AK649" s="7"/>
      <c r="AL649" s="7"/>
      <c r="AM649" s="7"/>
      <c r="AN649" s="7"/>
      <c r="AO649" s="7"/>
      <c r="AP649" s="7"/>
      <c r="AQ649" s="7"/>
      <c r="AR649" s="7"/>
      <c r="AS649" s="7"/>
      <c r="AT649" s="7"/>
      <c r="AU649" s="7"/>
      <c r="AV649" s="69"/>
      <c r="AW649" s="7"/>
      <c r="AX649" s="7"/>
      <c r="AY649" s="7"/>
      <c r="AZ649" s="7"/>
      <c r="BA649" s="7"/>
      <c r="BB649" s="7"/>
      <c r="BC649" s="7"/>
      <c r="BD649" s="7"/>
      <c r="BE649" s="7"/>
      <c r="BF649" s="7"/>
      <c r="BG649" s="72"/>
    </row>
    <row r="650" spans="1:59" ht="24.75" customHeight="1">
      <c r="A650" s="117"/>
      <c r="B650" s="7"/>
      <c r="C650" s="7"/>
      <c r="D650" s="7"/>
      <c r="E650" s="66"/>
      <c r="F650" s="7"/>
      <c r="G650" s="7"/>
      <c r="H650" s="7"/>
      <c r="I650" s="7"/>
      <c r="J650" s="7"/>
      <c r="K650" s="47"/>
      <c r="L650" s="7"/>
      <c r="M650" s="7"/>
      <c r="N650" s="10"/>
      <c r="O650" s="98"/>
      <c r="P650" s="67"/>
      <c r="Q650" s="7"/>
      <c r="R650" s="7"/>
      <c r="S650" s="7"/>
      <c r="T650" s="7"/>
      <c r="U650" s="7"/>
      <c r="V650" s="7"/>
      <c r="W650" s="7"/>
      <c r="X650" s="7"/>
      <c r="Y650" s="7"/>
      <c r="Z650" s="7"/>
      <c r="AA650" s="7"/>
      <c r="AB650" s="118"/>
      <c r="AC650" s="118"/>
      <c r="AD650" s="7"/>
      <c r="AE650" s="7"/>
      <c r="AF650" s="7"/>
      <c r="AG650" s="7"/>
      <c r="AH650" s="7"/>
      <c r="AI650" s="7"/>
      <c r="AJ650" s="7"/>
      <c r="AK650" s="7"/>
      <c r="AL650" s="7"/>
      <c r="AM650" s="7"/>
      <c r="AN650" s="7"/>
      <c r="AO650" s="7"/>
      <c r="AP650" s="7"/>
      <c r="AQ650" s="7"/>
      <c r="AR650" s="7"/>
      <c r="AS650" s="7"/>
      <c r="AT650" s="7"/>
      <c r="AU650" s="7"/>
      <c r="AV650" s="69"/>
      <c r="AW650" s="7"/>
      <c r="AX650" s="7"/>
      <c r="AY650" s="7"/>
      <c r="AZ650" s="7"/>
      <c r="BA650" s="7"/>
      <c r="BB650" s="7"/>
      <c r="BC650" s="7"/>
      <c r="BD650" s="7"/>
      <c r="BE650" s="7"/>
      <c r="BF650" s="7"/>
      <c r="BG650" s="72"/>
    </row>
    <row r="651" spans="1:59" ht="24.75" customHeight="1">
      <c r="A651" s="117"/>
      <c r="B651" s="7"/>
      <c r="C651" s="7"/>
      <c r="D651" s="7"/>
      <c r="E651" s="66"/>
      <c r="F651" s="7"/>
      <c r="G651" s="7"/>
      <c r="H651" s="7"/>
      <c r="I651" s="7"/>
      <c r="J651" s="7"/>
      <c r="K651" s="47"/>
      <c r="L651" s="7"/>
      <c r="M651" s="7"/>
      <c r="N651" s="10"/>
      <c r="O651" s="98"/>
      <c r="P651" s="67"/>
      <c r="Q651" s="7"/>
      <c r="R651" s="7"/>
      <c r="S651" s="7"/>
      <c r="T651" s="7"/>
      <c r="U651" s="7"/>
      <c r="V651" s="7"/>
      <c r="W651" s="7"/>
      <c r="X651" s="7"/>
      <c r="Y651" s="7"/>
      <c r="Z651" s="7"/>
      <c r="AA651" s="7"/>
      <c r="AB651" s="118"/>
      <c r="AC651" s="118"/>
      <c r="AD651" s="7"/>
      <c r="AE651" s="7"/>
      <c r="AF651" s="7"/>
      <c r="AG651" s="7"/>
      <c r="AH651" s="7"/>
      <c r="AI651" s="7"/>
      <c r="AJ651" s="7"/>
      <c r="AK651" s="7"/>
      <c r="AL651" s="7"/>
      <c r="AM651" s="7"/>
      <c r="AN651" s="7"/>
      <c r="AO651" s="7"/>
      <c r="AP651" s="7"/>
      <c r="AQ651" s="7"/>
      <c r="AR651" s="7"/>
      <c r="AS651" s="7"/>
      <c r="AT651" s="7"/>
      <c r="AU651" s="7"/>
      <c r="AV651" s="69"/>
      <c r="AW651" s="7"/>
      <c r="AX651" s="7"/>
      <c r="AY651" s="7"/>
      <c r="AZ651" s="7"/>
      <c r="BA651" s="7"/>
      <c r="BB651" s="7"/>
      <c r="BC651" s="7"/>
      <c r="BD651" s="7"/>
      <c r="BE651" s="7"/>
      <c r="BF651" s="7"/>
      <c r="BG651" s="72"/>
    </row>
    <row r="652" spans="1:59" ht="24.75" customHeight="1">
      <c r="A652" s="117"/>
      <c r="B652" s="7"/>
      <c r="C652" s="7"/>
      <c r="D652" s="7"/>
      <c r="E652" s="66"/>
      <c r="F652" s="7"/>
      <c r="G652" s="7"/>
      <c r="H652" s="7"/>
      <c r="I652" s="7"/>
      <c r="J652" s="7"/>
      <c r="K652" s="47"/>
      <c r="L652" s="7"/>
      <c r="M652" s="7"/>
      <c r="N652" s="10"/>
      <c r="O652" s="98"/>
      <c r="P652" s="67"/>
      <c r="Q652" s="7"/>
      <c r="R652" s="7"/>
      <c r="S652" s="7"/>
      <c r="T652" s="7"/>
      <c r="U652" s="7"/>
      <c r="V652" s="7"/>
      <c r="W652" s="7"/>
      <c r="X652" s="7"/>
      <c r="Y652" s="7"/>
      <c r="Z652" s="7"/>
      <c r="AA652" s="7"/>
      <c r="AB652" s="118"/>
      <c r="AC652" s="118"/>
      <c r="AD652" s="7"/>
      <c r="AE652" s="7"/>
      <c r="AF652" s="7"/>
      <c r="AG652" s="7"/>
      <c r="AH652" s="7"/>
      <c r="AI652" s="7"/>
      <c r="AJ652" s="7"/>
      <c r="AK652" s="7"/>
      <c r="AL652" s="7"/>
      <c r="AM652" s="7"/>
      <c r="AN652" s="7"/>
      <c r="AO652" s="7"/>
      <c r="AP652" s="7"/>
      <c r="AQ652" s="7"/>
      <c r="AR652" s="7"/>
      <c r="AS652" s="7"/>
      <c r="AT652" s="7"/>
      <c r="AU652" s="7"/>
      <c r="AV652" s="69"/>
      <c r="AW652" s="7"/>
      <c r="AX652" s="7"/>
      <c r="AY652" s="7"/>
      <c r="AZ652" s="7"/>
      <c r="BA652" s="7"/>
      <c r="BB652" s="7"/>
      <c r="BC652" s="7"/>
      <c r="BD652" s="7"/>
      <c r="BE652" s="7"/>
      <c r="BF652" s="7"/>
      <c r="BG652" s="72"/>
    </row>
    <row r="653" spans="1:59" ht="24.75" customHeight="1">
      <c r="A653" s="117"/>
      <c r="B653" s="7"/>
      <c r="C653" s="7"/>
      <c r="D653" s="7"/>
      <c r="E653" s="66"/>
      <c r="F653" s="7"/>
      <c r="G653" s="7"/>
      <c r="H653" s="7"/>
      <c r="I653" s="7"/>
      <c r="J653" s="7"/>
      <c r="K653" s="47"/>
      <c r="L653" s="7"/>
      <c r="M653" s="7"/>
      <c r="N653" s="10"/>
      <c r="O653" s="98"/>
      <c r="P653" s="67"/>
      <c r="Q653" s="7"/>
      <c r="R653" s="7"/>
      <c r="S653" s="7"/>
      <c r="T653" s="7"/>
      <c r="U653" s="7"/>
      <c r="V653" s="7"/>
      <c r="W653" s="7"/>
      <c r="X653" s="7"/>
      <c r="Y653" s="7"/>
      <c r="Z653" s="7"/>
      <c r="AA653" s="7"/>
      <c r="AB653" s="118"/>
      <c r="AC653" s="118"/>
      <c r="AD653" s="7"/>
      <c r="AE653" s="7"/>
      <c r="AF653" s="7"/>
      <c r="AG653" s="7"/>
      <c r="AH653" s="7"/>
      <c r="AI653" s="7"/>
      <c r="AJ653" s="7"/>
      <c r="AK653" s="7"/>
      <c r="AL653" s="7"/>
      <c r="AM653" s="7"/>
      <c r="AN653" s="7"/>
      <c r="AO653" s="7"/>
      <c r="AP653" s="7"/>
      <c r="AQ653" s="7"/>
      <c r="AR653" s="7"/>
      <c r="AS653" s="7"/>
      <c r="AT653" s="7"/>
      <c r="AU653" s="7"/>
      <c r="AV653" s="69"/>
      <c r="AW653" s="7"/>
      <c r="AX653" s="7"/>
      <c r="AY653" s="7"/>
      <c r="AZ653" s="7"/>
      <c r="BA653" s="7"/>
      <c r="BB653" s="7"/>
      <c r="BC653" s="7"/>
      <c r="BD653" s="7"/>
      <c r="BE653" s="7"/>
      <c r="BF653" s="7"/>
      <c r="BG653" s="72"/>
    </row>
    <row r="654" spans="1:59" ht="24.75" customHeight="1">
      <c r="A654" s="117"/>
      <c r="B654" s="7"/>
      <c r="C654" s="7"/>
      <c r="D654" s="7"/>
      <c r="E654" s="66"/>
      <c r="F654" s="7"/>
      <c r="G654" s="7"/>
      <c r="H654" s="7"/>
      <c r="I654" s="7"/>
      <c r="J654" s="7"/>
      <c r="K654" s="47"/>
      <c r="L654" s="7"/>
      <c r="M654" s="7"/>
      <c r="N654" s="10"/>
      <c r="O654" s="98"/>
      <c r="P654" s="67"/>
      <c r="Q654" s="7"/>
      <c r="R654" s="7"/>
      <c r="S654" s="7"/>
      <c r="T654" s="7"/>
      <c r="U654" s="7"/>
      <c r="V654" s="7"/>
      <c r="W654" s="7"/>
      <c r="X654" s="7"/>
      <c r="Y654" s="7"/>
      <c r="Z654" s="7"/>
      <c r="AA654" s="7"/>
      <c r="AB654" s="118"/>
      <c r="AC654" s="118"/>
      <c r="AD654" s="7"/>
      <c r="AE654" s="7"/>
      <c r="AF654" s="7"/>
      <c r="AG654" s="7"/>
      <c r="AH654" s="7"/>
      <c r="AI654" s="7"/>
      <c r="AJ654" s="7"/>
      <c r="AK654" s="7"/>
      <c r="AL654" s="7"/>
      <c r="AM654" s="7"/>
      <c r="AN654" s="7"/>
      <c r="AO654" s="7"/>
      <c r="AP654" s="7"/>
      <c r="AQ654" s="7"/>
      <c r="AR654" s="7"/>
      <c r="AS654" s="7"/>
      <c r="AT654" s="7"/>
      <c r="AU654" s="7"/>
      <c r="AV654" s="69"/>
      <c r="AW654" s="7"/>
      <c r="AX654" s="7"/>
      <c r="AY654" s="7"/>
      <c r="AZ654" s="7"/>
      <c r="BA654" s="7"/>
      <c r="BB654" s="7"/>
      <c r="BC654" s="7"/>
      <c r="BD654" s="7"/>
      <c r="BE654" s="7"/>
      <c r="BF654" s="7"/>
      <c r="BG654" s="72"/>
    </row>
    <row r="655" spans="1:59" ht="24.75" customHeight="1">
      <c r="A655" s="117"/>
      <c r="B655" s="7"/>
      <c r="C655" s="7"/>
      <c r="D655" s="7"/>
      <c r="E655" s="66"/>
      <c r="F655" s="7"/>
      <c r="G655" s="7"/>
      <c r="H655" s="7"/>
      <c r="I655" s="7"/>
      <c r="J655" s="7"/>
      <c r="K655" s="47"/>
      <c r="L655" s="7"/>
      <c r="M655" s="7"/>
      <c r="N655" s="10"/>
      <c r="O655" s="98"/>
      <c r="P655" s="67"/>
      <c r="Q655" s="7"/>
      <c r="R655" s="7"/>
      <c r="S655" s="7"/>
      <c r="T655" s="7"/>
      <c r="U655" s="7"/>
      <c r="V655" s="7"/>
      <c r="W655" s="7"/>
      <c r="X655" s="7"/>
      <c r="Y655" s="7"/>
      <c r="Z655" s="7"/>
      <c r="AA655" s="7"/>
      <c r="AB655" s="118"/>
      <c r="AC655" s="118"/>
      <c r="AD655" s="7"/>
      <c r="AE655" s="7"/>
      <c r="AF655" s="7"/>
      <c r="AG655" s="7"/>
      <c r="AH655" s="7"/>
      <c r="AI655" s="7"/>
      <c r="AJ655" s="7"/>
      <c r="AK655" s="7"/>
      <c r="AL655" s="7"/>
      <c r="AM655" s="7"/>
      <c r="AN655" s="7"/>
      <c r="AO655" s="7"/>
      <c r="AP655" s="7"/>
      <c r="AQ655" s="7"/>
      <c r="AR655" s="7"/>
      <c r="AS655" s="7"/>
      <c r="AT655" s="7"/>
      <c r="AU655" s="7"/>
      <c r="AV655" s="69"/>
      <c r="AW655" s="7"/>
      <c r="AX655" s="7"/>
      <c r="AY655" s="7"/>
      <c r="AZ655" s="7"/>
      <c r="BA655" s="7"/>
      <c r="BB655" s="7"/>
      <c r="BC655" s="7"/>
      <c r="BD655" s="7"/>
      <c r="BE655" s="7"/>
      <c r="BF655" s="7"/>
      <c r="BG655" s="72"/>
    </row>
    <row r="656" spans="1:59" ht="24.75" customHeight="1">
      <c r="A656" s="117"/>
      <c r="B656" s="7"/>
      <c r="C656" s="7"/>
      <c r="D656" s="7"/>
      <c r="E656" s="66"/>
      <c r="F656" s="7"/>
      <c r="G656" s="7"/>
      <c r="H656" s="7"/>
      <c r="I656" s="7"/>
      <c r="J656" s="7"/>
      <c r="K656" s="47"/>
      <c r="L656" s="7"/>
      <c r="M656" s="7"/>
      <c r="N656" s="10"/>
      <c r="O656" s="98"/>
      <c r="P656" s="67"/>
      <c r="Q656" s="7"/>
      <c r="R656" s="7"/>
      <c r="S656" s="7"/>
      <c r="T656" s="7"/>
      <c r="U656" s="7"/>
      <c r="V656" s="7"/>
      <c r="W656" s="7"/>
      <c r="X656" s="7"/>
      <c r="Y656" s="7"/>
      <c r="Z656" s="7"/>
      <c r="AA656" s="7"/>
      <c r="AB656" s="118"/>
      <c r="AC656" s="118"/>
      <c r="AD656" s="7"/>
      <c r="AE656" s="7"/>
      <c r="AF656" s="7"/>
      <c r="AG656" s="7"/>
      <c r="AH656" s="7"/>
      <c r="AI656" s="7"/>
      <c r="AJ656" s="7"/>
      <c r="AK656" s="7"/>
      <c r="AL656" s="7"/>
      <c r="AM656" s="7"/>
      <c r="AN656" s="7"/>
      <c r="AO656" s="7"/>
      <c r="AP656" s="7"/>
      <c r="AQ656" s="7"/>
      <c r="AR656" s="7"/>
      <c r="AS656" s="7"/>
      <c r="AT656" s="7"/>
      <c r="AU656" s="7"/>
      <c r="AV656" s="69"/>
      <c r="AW656" s="7"/>
      <c r="AX656" s="7"/>
      <c r="AY656" s="7"/>
      <c r="AZ656" s="7"/>
      <c r="BA656" s="7"/>
      <c r="BB656" s="7"/>
      <c r="BC656" s="7"/>
      <c r="BD656" s="7"/>
      <c r="BE656" s="7"/>
      <c r="BF656" s="7"/>
      <c r="BG656" s="72"/>
    </row>
    <row r="657" spans="1:59" ht="24.75" customHeight="1">
      <c r="A657" s="117"/>
      <c r="B657" s="7"/>
      <c r="C657" s="7"/>
      <c r="D657" s="7"/>
      <c r="E657" s="66"/>
      <c r="F657" s="7"/>
      <c r="G657" s="7"/>
      <c r="H657" s="7"/>
      <c r="I657" s="7"/>
      <c r="J657" s="7"/>
      <c r="K657" s="47"/>
      <c r="L657" s="7"/>
      <c r="M657" s="7"/>
      <c r="N657" s="10"/>
      <c r="O657" s="98"/>
      <c r="P657" s="67"/>
      <c r="Q657" s="7"/>
      <c r="R657" s="7"/>
      <c r="S657" s="7"/>
      <c r="T657" s="7"/>
      <c r="U657" s="7"/>
      <c r="V657" s="7"/>
      <c r="W657" s="7"/>
      <c r="X657" s="7"/>
      <c r="Y657" s="7"/>
      <c r="Z657" s="7"/>
      <c r="AA657" s="7"/>
      <c r="AB657" s="118"/>
      <c r="AC657" s="118"/>
      <c r="AD657" s="7"/>
      <c r="AE657" s="7"/>
      <c r="AF657" s="7"/>
      <c r="AG657" s="7"/>
      <c r="AH657" s="7"/>
      <c r="AI657" s="7"/>
      <c r="AJ657" s="7"/>
      <c r="AK657" s="7"/>
      <c r="AL657" s="7"/>
      <c r="AM657" s="7"/>
      <c r="AN657" s="7"/>
      <c r="AO657" s="7"/>
      <c r="AP657" s="7"/>
      <c r="AQ657" s="7"/>
      <c r="AR657" s="7"/>
      <c r="AS657" s="7"/>
      <c r="AT657" s="7"/>
      <c r="AU657" s="7"/>
      <c r="AV657" s="69"/>
      <c r="AW657" s="7"/>
      <c r="AX657" s="7"/>
      <c r="AY657" s="7"/>
      <c r="AZ657" s="7"/>
      <c r="BA657" s="7"/>
      <c r="BB657" s="7"/>
      <c r="BC657" s="7"/>
      <c r="BD657" s="7"/>
      <c r="BE657" s="7"/>
      <c r="BF657" s="7"/>
      <c r="BG657" s="72"/>
    </row>
    <row r="658" spans="1:59" ht="24.75" customHeight="1">
      <c r="A658" s="117"/>
      <c r="B658" s="7"/>
      <c r="C658" s="7"/>
      <c r="D658" s="7"/>
      <c r="E658" s="66"/>
      <c r="F658" s="7"/>
      <c r="G658" s="7"/>
      <c r="H658" s="7"/>
      <c r="I658" s="7"/>
      <c r="J658" s="7"/>
      <c r="K658" s="47"/>
      <c r="L658" s="7"/>
      <c r="M658" s="7"/>
      <c r="N658" s="10"/>
      <c r="O658" s="98"/>
      <c r="P658" s="67"/>
      <c r="Q658" s="7"/>
      <c r="R658" s="7"/>
      <c r="S658" s="7"/>
      <c r="T658" s="7"/>
      <c r="U658" s="7"/>
      <c r="V658" s="7"/>
      <c r="W658" s="7"/>
      <c r="X658" s="7"/>
      <c r="Y658" s="7"/>
      <c r="Z658" s="7"/>
      <c r="AA658" s="7"/>
      <c r="AB658" s="118"/>
      <c r="AC658" s="118"/>
      <c r="AD658" s="7"/>
      <c r="AE658" s="7"/>
      <c r="AF658" s="7"/>
      <c r="AG658" s="7"/>
      <c r="AH658" s="7"/>
      <c r="AI658" s="7"/>
      <c r="AJ658" s="7"/>
      <c r="AK658" s="7"/>
      <c r="AL658" s="7"/>
      <c r="AM658" s="7"/>
      <c r="AN658" s="7"/>
      <c r="AO658" s="7"/>
      <c r="AP658" s="7"/>
      <c r="AQ658" s="7"/>
      <c r="AR658" s="7"/>
      <c r="AS658" s="7"/>
      <c r="AT658" s="7"/>
      <c r="AU658" s="7"/>
      <c r="AV658" s="69"/>
      <c r="AW658" s="7"/>
      <c r="AX658" s="7"/>
      <c r="AY658" s="7"/>
      <c r="AZ658" s="7"/>
      <c r="BA658" s="7"/>
      <c r="BB658" s="7"/>
      <c r="BC658" s="7"/>
      <c r="BD658" s="7"/>
      <c r="BE658" s="7"/>
      <c r="BF658" s="7"/>
      <c r="BG658" s="72"/>
    </row>
    <row r="659" spans="1:59" ht="24.75" customHeight="1">
      <c r="A659" s="117"/>
      <c r="B659" s="7"/>
      <c r="C659" s="7"/>
      <c r="D659" s="7"/>
      <c r="E659" s="66"/>
      <c r="F659" s="7"/>
      <c r="G659" s="7"/>
      <c r="H659" s="7"/>
      <c r="I659" s="7"/>
      <c r="J659" s="7"/>
      <c r="K659" s="47"/>
      <c r="L659" s="7"/>
      <c r="M659" s="7"/>
      <c r="N659" s="10"/>
      <c r="O659" s="98"/>
      <c r="P659" s="67"/>
      <c r="Q659" s="7"/>
      <c r="R659" s="7"/>
      <c r="S659" s="7"/>
      <c r="T659" s="7"/>
      <c r="U659" s="7"/>
      <c r="V659" s="7"/>
      <c r="W659" s="7"/>
      <c r="X659" s="7"/>
      <c r="Y659" s="7"/>
      <c r="Z659" s="7"/>
      <c r="AA659" s="7"/>
      <c r="AB659" s="118"/>
      <c r="AC659" s="118"/>
      <c r="AD659" s="7"/>
      <c r="AE659" s="7"/>
      <c r="AF659" s="7"/>
      <c r="AG659" s="7"/>
      <c r="AH659" s="7"/>
      <c r="AI659" s="7"/>
      <c r="AJ659" s="7"/>
      <c r="AK659" s="7"/>
      <c r="AL659" s="7"/>
      <c r="AM659" s="7"/>
      <c r="AN659" s="7"/>
      <c r="AO659" s="7"/>
      <c r="AP659" s="7"/>
      <c r="AQ659" s="7"/>
      <c r="AR659" s="7"/>
      <c r="AS659" s="7"/>
      <c r="AT659" s="7"/>
      <c r="AU659" s="7"/>
      <c r="AV659" s="69"/>
      <c r="AW659" s="7"/>
      <c r="AX659" s="7"/>
      <c r="AY659" s="7"/>
      <c r="AZ659" s="7"/>
      <c r="BA659" s="7"/>
      <c r="BB659" s="7"/>
      <c r="BC659" s="7"/>
      <c r="BD659" s="7"/>
      <c r="BE659" s="7"/>
      <c r="BF659" s="7"/>
      <c r="BG659" s="72"/>
    </row>
    <row r="660" spans="1:59" ht="24.75" customHeight="1">
      <c r="A660" s="117"/>
      <c r="B660" s="7"/>
      <c r="C660" s="7"/>
      <c r="D660" s="7"/>
      <c r="E660" s="66"/>
      <c r="F660" s="7"/>
      <c r="G660" s="7"/>
      <c r="H660" s="7"/>
      <c r="I660" s="7"/>
      <c r="J660" s="7"/>
      <c r="K660" s="47"/>
      <c r="L660" s="7"/>
      <c r="M660" s="7"/>
      <c r="N660" s="10"/>
      <c r="O660" s="98"/>
      <c r="P660" s="67"/>
      <c r="Q660" s="7"/>
      <c r="R660" s="7"/>
      <c r="S660" s="7"/>
      <c r="T660" s="7"/>
      <c r="U660" s="7"/>
      <c r="V660" s="7"/>
      <c r="W660" s="7"/>
      <c r="X660" s="7"/>
      <c r="Y660" s="7"/>
      <c r="Z660" s="7"/>
      <c r="AA660" s="7"/>
      <c r="AB660" s="118"/>
      <c r="AC660" s="118"/>
      <c r="AD660" s="7"/>
      <c r="AE660" s="7"/>
      <c r="AF660" s="7"/>
      <c r="AG660" s="7"/>
      <c r="AH660" s="7"/>
      <c r="AI660" s="7"/>
      <c r="AJ660" s="7"/>
      <c r="AK660" s="7"/>
      <c r="AL660" s="7"/>
      <c r="AM660" s="7"/>
      <c r="AN660" s="7"/>
      <c r="AO660" s="7"/>
      <c r="AP660" s="7"/>
      <c r="AQ660" s="7"/>
      <c r="AR660" s="7"/>
      <c r="AS660" s="7"/>
      <c r="AT660" s="7"/>
      <c r="AU660" s="7"/>
      <c r="AV660" s="69"/>
      <c r="AW660" s="7"/>
      <c r="AX660" s="7"/>
      <c r="AY660" s="7"/>
      <c r="AZ660" s="7"/>
      <c r="BA660" s="7"/>
      <c r="BB660" s="7"/>
      <c r="BC660" s="7"/>
      <c r="BD660" s="7"/>
      <c r="BE660" s="7"/>
      <c r="BF660" s="7"/>
      <c r="BG660" s="72"/>
    </row>
    <row r="661" spans="1:59" ht="24.75" customHeight="1">
      <c r="A661" s="117"/>
      <c r="B661" s="7"/>
      <c r="C661" s="7"/>
      <c r="D661" s="7"/>
      <c r="E661" s="66"/>
      <c r="F661" s="7"/>
      <c r="G661" s="7"/>
      <c r="H661" s="7"/>
      <c r="I661" s="7"/>
      <c r="J661" s="7"/>
      <c r="K661" s="47"/>
      <c r="L661" s="7"/>
      <c r="M661" s="7"/>
      <c r="N661" s="10"/>
      <c r="O661" s="98"/>
      <c r="P661" s="67"/>
      <c r="Q661" s="7"/>
      <c r="R661" s="7"/>
      <c r="S661" s="7"/>
      <c r="T661" s="7"/>
      <c r="U661" s="7"/>
      <c r="V661" s="7"/>
      <c r="W661" s="7"/>
      <c r="X661" s="7"/>
      <c r="Y661" s="7"/>
      <c r="Z661" s="7"/>
      <c r="AA661" s="7"/>
      <c r="AB661" s="118"/>
      <c r="AC661" s="118"/>
      <c r="AD661" s="7"/>
      <c r="AE661" s="7"/>
      <c r="AF661" s="7"/>
      <c r="AG661" s="7"/>
      <c r="AH661" s="7"/>
      <c r="AI661" s="7"/>
      <c r="AJ661" s="7"/>
      <c r="AK661" s="7"/>
      <c r="AL661" s="7"/>
      <c r="AM661" s="7"/>
      <c r="AN661" s="7"/>
      <c r="AO661" s="7"/>
      <c r="AP661" s="7"/>
      <c r="AQ661" s="7"/>
      <c r="AR661" s="7"/>
      <c r="AS661" s="7"/>
      <c r="AT661" s="7"/>
      <c r="AU661" s="7"/>
      <c r="AV661" s="69"/>
      <c r="AW661" s="7"/>
      <c r="AX661" s="7"/>
      <c r="AY661" s="7"/>
      <c r="AZ661" s="7"/>
      <c r="BA661" s="7"/>
      <c r="BB661" s="7"/>
      <c r="BC661" s="7"/>
      <c r="BD661" s="7"/>
      <c r="BE661" s="7"/>
      <c r="BF661" s="7"/>
      <c r="BG661" s="72"/>
    </row>
    <row r="662" spans="1:59" ht="24.75" customHeight="1">
      <c r="A662" s="117"/>
      <c r="B662" s="7"/>
      <c r="C662" s="7"/>
      <c r="D662" s="7"/>
      <c r="E662" s="66"/>
      <c r="F662" s="7"/>
      <c r="G662" s="7"/>
      <c r="H662" s="7"/>
      <c r="I662" s="7"/>
      <c r="J662" s="7"/>
      <c r="K662" s="47"/>
      <c r="L662" s="7"/>
      <c r="M662" s="7"/>
      <c r="N662" s="10"/>
      <c r="O662" s="98"/>
      <c r="P662" s="67"/>
      <c r="Q662" s="7"/>
      <c r="R662" s="7"/>
      <c r="S662" s="7"/>
      <c r="T662" s="7"/>
      <c r="U662" s="7"/>
      <c r="V662" s="7"/>
      <c r="W662" s="7"/>
      <c r="X662" s="7"/>
      <c r="Y662" s="7"/>
      <c r="Z662" s="7"/>
      <c r="AA662" s="7"/>
      <c r="AB662" s="118"/>
      <c r="AC662" s="118"/>
      <c r="AD662" s="7"/>
      <c r="AE662" s="7"/>
      <c r="AF662" s="7"/>
      <c r="AG662" s="7"/>
      <c r="AH662" s="7"/>
      <c r="AI662" s="7"/>
      <c r="AJ662" s="7"/>
      <c r="AK662" s="7"/>
      <c r="AL662" s="7"/>
      <c r="AM662" s="7"/>
      <c r="AN662" s="7"/>
      <c r="AO662" s="7"/>
      <c r="AP662" s="7"/>
      <c r="AQ662" s="7"/>
      <c r="AR662" s="7"/>
      <c r="AS662" s="7"/>
      <c r="AT662" s="7"/>
      <c r="AU662" s="7"/>
      <c r="AV662" s="69"/>
      <c r="AW662" s="7"/>
      <c r="AX662" s="7"/>
      <c r="AY662" s="7"/>
      <c r="AZ662" s="7"/>
      <c r="BA662" s="7"/>
      <c r="BB662" s="7"/>
      <c r="BC662" s="7"/>
      <c r="BD662" s="7"/>
      <c r="BE662" s="7"/>
      <c r="BF662" s="7"/>
      <c r="BG662" s="72"/>
    </row>
    <row r="663" spans="1:59" ht="24.75" customHeight="1">
      <c r="A663" s="117"/>
      <c r="B663" s="7"/>
      <c r="C663" s="7"/>
      <c r="D663" s="7"/>
      <c r="E663" s="66"/>
      <c r="F663" s="7"/>
      <c r="G663" s="7"/>
      <c r="H663" s="7"/>
      <c r="I663" s="7"/>
      <c r="J663" s="7"/>
      <c r="K663" s="47"/>
      <c r="L663" s="7"/>
      <c r="M663" s="7"/>
      <c r="N663" s="10"/>
      <c r="O663" s="98"/>
      <c r="P663" s="67"/>
      <c r="Q663" s="7"/>
      <c r="R663" s="7"/>
      <c r="S663" s="7"/>
      <c r="T663" s="7"/>
      <c r="U663" s="7"/>
      <c r="V663" s="7"/>
      <c r="W663" s="7"/>
      <c r="X663" s="7"/>
      <c r="Y663" s="7"/>
      <c r="Z663" s="7"/>
      <c r="AA663" s="7"/>
      <c r="AB663" s="118"/>
      <c r="AC663" s="118"/>
      <c r="AD663" s="7"/>
      <c r="AE663" s="7"/>
      <c r="AF663" s="7"/>
      <c r="AG663" s="7"/>
      <c r="AH663" s="7"/>
      <c r="AI663" s="7"/>
      <c r="AJ663" s="7"/>
      <c r="AK663" s="7"/>
      <c r="AL663" s="7"/>
      <c r="AM663" s="7"/>
      <c r="AN663" s="7"/>
      <c r="AO663" s="7"/>
      <c r="AP663" s="7"/>
      <c r="AQ663" s="7"/>
      <c r="AR663" s="7"/>
      <c r="AS663" s="7"/>
      <c r="AT663" s="7"/>
      <c r="AU663" s="7"/>
      <c r="AV663" s="69"/>
      <c r="AW663" s="7"/>
      <c r="AX663" s="7"/>
      <c r="AY663" s="7"/>
      <c r="AZ663" s="7"/>
      <c r="BA663" s="7"/>
      <c r="BB663" s="7"/>
      <c r="BC663" s="7"/>
      <c r="BD663" s="7"/>
      <c r="BE663" s="7"/>
      <c r="BF663" s="7"/>
      <c r="BG663" s="72"/>
    </row>
    <row r="664" spans="1:59" ht="24.75" customHeight="1">
      <c r="A664" s="117"/>
      <c r="B664" s="7"/>
      <c r="C664" s="7"/>
      <c r="D664" s="7"/>
      <c r="E664" s="66"/>
      <c r="F664" s="7"/>
      <c r="G664" s="7"/>
      <c r="H664" s="7"/>
      <c r="I664" s="7"/>
      <c r="J664" s="7"/>
      <c r="K664" s="47"/>
      <c r="L664" s="7"/>
      <c r="M664" s="7"/>
      <c r="N664" s="10"/>
      <c r="O664" s="98"/>
      <c r="P664" s="67"/>
      <c r="Q664" s="7"/>
      <c r="R664" s="7"/>
      <c r="S664" s="7"/>
      <c r="T664" s="7"/>
      <c r="U664" s="7"/>
      <c r="V664" s="7"/>
      <c r="W664" s="7"/>
      <c r="X664" s="7"/>
      <c r="Y664" s="7"/>
      <c r="Z664" s="7"/>
      <c r="AA664" s="7"/>
      <c r="AB664" s="118"/>
      <c r="AC664" s="118"/>
      <c r="AD664" s="7"/>
      <c r="AE664" s="7"/>
      <c r="AF664" s="7"/>
      <c r="AG664" s="7"/>
      <c r="AH664" s="7"/>
      <c r="AI664" s="7"/>
      <c r="AJ664" s="7"/>
      <c r="AK664" s="7"/>
      <c r="AL664" s="7"/>
      <c r="AM664" s="7"/>
      <c r="AN664" s="7"/>
      <c r="AO664" s="7"/>
      <c r="AP664" s="7"/>
      <c r="AQ664" s="7"/>
      <c r="AR664" s="7"/>
      <c r="AS664" s="7"/>
      <c r="AT664" s="7"/>
      <c r="AU664" s="7"/>
      <c r="AV664" s="69"/>
      <c r="AW664" s="7"/>
      <c r="AX664" s="7"/>
      <c r="AY664" s="7"/>
      <c r="AZ664" s="7"/>
      <c r="BA664" s="7"/>
      <c r="BB664" s="7"/>
      <c r="BC664" s="7"/>
      <c r="BD664" s="7"/>
      <c r="BE664" s="7"/>
      <c r="BF664" s="7"/>
      <c r="BG664" s="72"/>
    </row>
    <row r="665" spans="1:59" ht="24.75" customHeight="1">
      <c r="A665" s="117"/>
      <c r="B665" s="7"/>
      <c r="C665" s="7"/>
      <c r="D665" s="7"/>
      <c r="E665" s="66"/>
      <c r="F665" s="7"/>
      <c r="G665" s="7"/>
      <c r="H665" s="7"/>
      <c r="I665" s="7"/>
      <c r="J665" s="7"/>
      <c r="K665" s="47"/>
      <c r="L665" s="7"/>
      <c r="M665" s="7"/>
      <c r="N665" s="10"/>
      <c r="O665" s="98"/>
      <c r="P665" s="67"/>
      <c r="Q665" s="7"/>
      <c r="R665" s="7"/>
      <c r="S665" s="7"/>
      <c r="T665" s="7"/>
      <c r="U665" s="7"/>
      <c r="V665" s="7"/>
      <c r="W665" s="7"/>
      <c r="X665" s="7"/>
      <c r="Y665" s="7"/>
      <c r="Z665" s="7"/>
      <c r="AA665" s="7"/>
      <c r="AB665" s="118"/>
      <c r="AC665" s="118"/>
      <c r="AD665" s="7"/>
      <c r="AE665" s="7"/>
      <c r="AF665" s="7"/>
      <c r="AG665" s="7"/>
      <c r="AH665" s="7"/>
      <c r="AI665" s="7"/>
      <c r="AJ665" s="7"/>
      <c r="AK665" s="7"/>
      <c r="AL665" s="7"/>
      <c r="AM665" s="7"/>
      <c r="AN665" s="7"/>
      <c r="AO665" s="7"/>
      <c r="AP665" s="7"/>
      <c r="AQ665" s="7"/>
      <c r="AR665" s="7"/>
      <c r="AS665" s="7"/>
      <c r="AT665" s="7"/>
      <c r="AU665" s="7"/>
      <c r="AV665" s="69"/>
      <c r="AW665" s="7"/>
      <c r="AX665" s="7"/>
      <c r="AY665" s="7"/>
      <c r="AZ665" s="7"/>
      <c r="BA665" s="7"/>
      <c r="BB665" s="7"/>
      <c r="BC665" s="7"/>
      <c r="BD665" s="7"/>
      <c r="BE665" s="7"/>
      <c r="BF665" s="7"/>
      <c r="BG665" s="72"/>
    </row>
    <row r="666" spans="1:59" ht="24.75" customHeight="1">
      <c r="A666" s="117"/>
      <c r="B666" s="7"/>
      <c r="C666" s="7"/>
      <c r="D666" s="7"/>
      <c r="E666" s="66"/>
      <c r="F666" s="7"/>
      <c r="G666" s="7"/>
      <c r="H666" s="7"/>
      <c r="I666" s="7"/>
      <c r="J666" s="7"/>
      <c r="K666" s="47"/>
      <c r="L666" s="7"/>
      <c r="M666" s="7"/>
      <c r="N666" s="10"/>
      <c r="O666" s="98"/>
      <c r="P666" s="67"/>
      <c r="Q666" s="7"/>
      <c r="R666" s="7"/>
      <c r="S666" s="7"/>
      <c r="T666" s="7"/>
      <c r="U666" s="7"/>
      <c r="V666" s="7"/>
      <c r="W666" s="7"/>
      <c r="X666" s="7"/>
      <c r="Y666" s="7"/>
      <c r="Z666" s="7"/>
      <c r="AA666" s="7"/>
      <c r="AB666" s="118"/>
      <c r="AC666" s="118"/>
      <c r="AD666" s="7"/>
      <c r="AE666" s="7"/>
      <c r="AF666" s="7"/>
      <c r="AG666" s="7"/>
      <c r="AH666" s="7"/>
      <c r="AI666" s="7"/>
      <c r="AJ666" s="7"/>
      <c r="AK666" s="7"/>
      <c r="AL666" s="7"/>
      <c r="AM666" s="7"/>
      <c r="AN666" s="7"/>
      <c r="AO666" s="7"/>
      <c r="AP666" s="7"/>
      <c r="AQ666" s="7"/>
      <c r="AR666" s="7"/>
      <c r="AS666" s="7"/>
      <c r="AT666" s="7"/>
      <c r="AU666" s="7"/>
      <c r="AV666" s="69"/>
      <c r="AW666" s="7"/>
      <c r="AX666" s="7"/>
      <c r="AY666" s="7"/>
      <c r="AZ666" s="7"/>
      <c r="BA666" s="7"/>
      <c r="BB666" s="7"/>
      <c r="BC666" s="7"/>
      <c r="BD666" s="7"/>
      <c r="BE666" s="7"/>
      <c r="BF666" s="7"/>
      <c r="BG666" s="72"/>
    </row>
    <row r="667" spans="1:59" ht="24.75" customHeight="1">
      <c r="A667" s="117"/>
      <c r="B667" s="7"/>
      <c r="C667" s="7"/>
      <c r="D667" s="7"/>
      <c r="E667" s="66"/>
      <c r="F667" s="7"/>
      <c r="G667" s="7"/>
      <c r="H667" s="7"/>
      <c r="I667" s="7"/>
      <c r="J667" s="7"/>
      <c r="K667" s="47"/>
      <c r="L667" s="7"/>
      <c r="M667" s="7"/>
      <c r="N667" s="10"/>
      <c r="O667" s="98"/>
      <c r="P667" s="67"/>
      <c r="Q667" s="7"/>
      <c r="R667" s="7"/>
      <c r="S667" s="7"/>
      <c r="T667" s="7"/>
      <c r="U667" s="7"/>
      <c r="V667" s="7"/>
      <c r="W667" s="7"/>
      <c r="X667" s="7"/>
      <c r="Y667" s="7"/>
      <c r="Z667" s="7"/>
      <c r="AA667" s="7"/>
      <c r="AB667" s="118"/>
      <c r="AC667" s="118"/>
      <c r="AD667" s="7"/>
      <c r="AE667" s="7"/>
      <c r="AF667" s="7"/>
      <c r="AG667" s="7"/>
      <c r="AH667" s="7"/>
      <c r="AI667" s="7"/>
      <c r="AJ667" s="7"/>
      <c r="AK667" s="7"/>
      <c r="AL667" s="7"/>
      <c r="AM667" s="7"/>
      <c r="AN667" s="7"/>
      <c r="AO667" s="7"/>
      <c r="AP667" s="7"/>
      <c r="AQ667" s="7"/>
      <c r="AR667" s="7"/>
      <c r="AS667" s="7"/>
      <c r="AT667" s="7"/>
      <c r="AU667" s="7"/>
      <c r="AV667" s="69"/>
      <c r="AW667" s="7"/>
      <c r="AX667" s="7"/>
      <c r="AY667" s="7"/>
      <c r="AZ667" s="7"/>
      <c r="BA667" s="7"/>
      <c r="BB667" s="7"/>
      <c r="BC667" s="7"/>
      <c r="BD667" s="7"/>
      <c r="BE667" s="7"/>
      <c r="BF667" s="7"/>
      <c r="BG667" s="72"/>
    </row>
    <row r="668" spans="1:59" ht="24.75" customHeight="1">
      <c r="A668" s="117"/>
      <c r="B668" s="7"/>
      <c r="C668" s="7"/>
      <c r="D668" s="7"/>
      <c r="E668" s="66"/>
      <c r="F668" s="7"/>
      <c r="G668" s="7"/>
      <c r="H668" s="7"/>
      <c r="I668" s="7"/>
      <c r="J668" s="7"/>
      <c r="K668" s="47"/>
      <c r="L668" s="7"/>
      <c r="M668" s="7"/>
      <c r="N668" s="10"/>
      <c r="O668" s="98"/>
      <c r="P668" s="67"/>
      <c r="Q668" s="7"/>
      <c r="R668" s="7"/>
      <c r="S668" s="7"/>
      <c r="T668" s="7"/>
      <c r="U668" s="7"/>
      <c r="V668" s="7"/>
      <c r="W668" s="7"/>
      <c r="X668" s="7"/>
      <c r="Y668" s="7"/>
      <c r="Z668" s="7"/>
      <c r="AA668" s="7"/>
      <c r="AB668" s="118"/>
      <c r="AC668" s="118"/>
      <c r="AD668" s="7"/>
      <c r="AE668" s="7"/>
      <c r="AF668" s="7"/>
      <c r="AG668" s="7"/>
      <c r="AH668" s="7"/>
      <c r="AI668" s="7"/>
      <c r="AJ668" s="7"/>
      <c r="AK668" s="7"/>
      <c r="AL668" s="7"/>
      <c r="AM668" s="7"/>
      <c r="AN668" s="7"/>
      <c r="AO668" s="7"/>
      <c r="AP668" s="7"/>
      <c r="AQ668" s="7"/>
      <c r="AR668" s="7"/>
      <c r="AS668" s="7"/>
      <c r="AT668" s="7"/>
      <c r="AU668" s="7"/>
      <c r="AV668" s="69"/>
      <c r="AW668" s="7"/>
      <c r="AX668" s="7"/>
      <c r="AY668" s="7"/>
      <c r="AZ668" s="7"/>
      <c r="BA668" s="7"/>
      <c r="BB668" s="7"/>
      <c r="BC668" s="7"/>
      <c r="BD668" s="7"/>
      <c r="BE668" s="7"/>
      <c r="BF668" s="7"/>
      <c r="BG668" s="72"/>
    </row>
    <row r="669" spans="1:59" ht="24.75" customHeight="1">
      <c r="A669" s="117"/>
      <c r="B669" s="7"/>
      <c r="C669" s="7"/>
      <c r="D669" s="7"/>
      <c r="E669" s="66"/>
      <c r="F669" s="7"/>
      <c r="G669" s="7"/>
      <c r="H669" s="7"/>
      <c r="I669" s="7"/>
      <c r="J669" s="7"/>
      <c r="K669" s="47"/>
      <c r="L669" s="7"/>
      <c r="M669" s="7"/>
      <c r="N669" s="10"/>
      <c r="O669" s="98"/>
      <c r="P669" s="67"/>
      <c r="Q669" s="7"/>
      <c r="R669" s="7"/>
      <c r="S669" s="7"/>
      <c r="T669" s="7"/>
      <c r="U669" s="7"/>
      <c r="V669" s="7"/>
      <c r="W669" s="7"/>
      <c r="X669" s="7"/>
      <c r="Y669" s="7"/>
      <c r="Z669" s="7"/>
      <c r="AA669" s="7"/>
      <c r="AB669" s="118"/>
      <c r="AC669" s="118"/>
      <c r="AD669" s="7"/>
      <c r="AE669" s="7"/>
      <c r="AF669" s="7"/>
      <c r="AG669" s="7"/>
      <c r="AH669" s="7"/>
      <c r="AI669" s="7"/>
      <c r="AJ669" s="7"/>
      <c r="AK669" s="7"/>
      <c r="AL669" s="7"/>
      <c r="AM669" s="7"/>
      <c r="AN669" s="7"/>
      <c r="AO669" s="7"/>
      <c r="AP669" s="7"/>
      <c r="AQ669" s="7"/>
      <c r="AR669" s="7"/>
      <c r="AS669" s="7"/>
      <c r="AT669" s="7"/>
      <c r="AU669" s="7"/>
      <c r="AV669" s="69"/>
      <c r="AW669" s="7"/>
      <c r="AX669" s="7"/>
      <c r="AY669" s="7"/>
      <c r="AZ669" s="7"/>
      <c r="BA669" s="7"/>
      <c r="BB669" s="7"/>
      <c r="BC669" s="7"/>
      <c r="BD669" s="7"/>
      <c r="BE669" s="7"/>
      <c r="BF669" s="7"/>
      <c r="BG669" s="72"/>
    </row>
    <row r="670" spans="1:59" ht="24.75" customHeight="1">
      <c r="A670" s="117"/>
      <c r="B670" s="7"/>
      <c r="C670" s="7"/>
      <c r="D670" s="7"/>
      <c r="E670" s="66"/>
      <c r="F670" s="7"/>
      <c r="G670" s="7"/>
      <c r="H670" s="7"/>
      <c r="I670" s="7"/>
      <c r="J670" s="7"/>
      <c r="K670" s="47"/>
      <c r="L670" s="7"/>
      <c r="M670" s="7"/>
      <c r="N670" s="10"/>
      <c r="O670" s="98"/>
      <c r="P670" s="67"/>
      <c r="Q670" s="7"/>
      <c r="R670" s="7"/>
      <c r="S670" s="7"/>
      <c r="T670" s="7"/>
      <c r="U670" s="7"/>
      <c r="V670" s="7"/>
      <c r="W670" s="7"/>
      <c r="X670" s="7"/>
      <c r="Y670" s="7"/>
      <c r="Z670" s="7"/>
      <c r="AA670" s="7"/>
      <c r="AB670" s="118"/>
      <c r="AC670" s="118"/>
      <c r="AD670" s="7"/>
      <c r="AE670" s="7"/>
      <c r="AF670" s="7"/>
      <c r="AG670" s="7"/>
      <c r="AH670" s="7"/>
      <c r="AI670" s="7"/>
      <c r="AJ670" s="7"/>
      <c r="AK670" s="7"/>
      <c r="AL670" s="7"/>
      <c r="AM670" s="7"/>
      <c r="AN670" s="7"/>
      <c r="AO670" s="7"/>
      <c r="AP670" s="7"/>
      <c r="AQ670" s="7"/>
      <c r="AR670" s="7"/>
      <c r="AS670" s="7"/>
      <c r="AT670" s="7"/>
      <c r="AU670" s="7"/>
      <c r="AV670" s="69"/>
      <c r="AW670" s="7"/>
      <c r="AX670" s="7"/>
      <c r="AY670" s="7"/>
      <c r="AZ670" s="7"/>
      <c r="BA670" s="7"/>
      <c r="BB670" s="7"/>
      <c r="BC670" s="7"/>
      <c r="BD670" s="7"/>
      <c r="BE670" s="7"/>
      <c r="BF670" s="7"/>
      <c r="BG670" s="72"/>
    </row>
    <row r="671" spans="1:59" ht="24.75" customHeight="1">
      <c r="A671" s="117"/>
      <c r="B671" s="7"/>
      <c r="C671" s="7"/>
      <c r="D671" s="7"/>
      <c r="E671" s="66"/>
      <c r="F671" s="7"/>
      <c r="G671" s="7"/>
      <c r="H671" s="7"/>
      <c r="I671" s="7"/>
      <c r="J671" s="7"/>
      <c r="K671" s="47"/>
      <c r="L671" s="7"/>
      <c r="M671" s="7"/>
      <c r="N671" s="10"/>
      <c r="O671" s="98"/>
      <c r="P671" s="67"/>
      <c r="Q671" s="7"/>
      <c r="R671" s="7"/>
      <c r="S671" s="7"/>
      <c r="T671" s="7"/>
      <c r="U671" s="7"/>
      <c r="V671" s="7"/>
      <c r="W671" s="7"/>
      <c r="X671" s="7"/>
      <c r="Y671" s="7"/>
      <c r="Z671" s="7"/>
      <c r="AA671" s="7"/>
      <c r="AB671" s="118"/>
      <c r="AC671" s="118"/>
      <c r="AD671" s="7"/>
      <c r="AE671" s="7"/>
      <c r="AF671" s="7"/>
      <c r="AG671" s="7"/>
      <c r="AH671" s="7"/>
      <c r="AI671" s="7"/>
      <c r="AJ671" s="7"/>
      <c r="AK671" s="7"/>
      <c r="AL671" s="7"/>
      <c r="AM671" s="7"/>
      <c r="AN671" s="7"/>
      <c r="AO671" s="7"/>
      <c r="AP671" s="7"/>
      <c r="AQ671" s="7"/>
      <c r="AR671" s="7"/>
      <c r="AS671" s="7"/>
      <c r="AT671" s="7"/>
      <c r="AU671" s="7"/>
      <c r="AV671" s="69"/>
      <c r="AW671" s="7"/>
      <c r="AX671" s="7"/>
      <c r="AY671" s="7"/>
      <c r="AZ671" s="7"/>
      <c r="BA671" s="7"/>
      <c r="BB671" s="7"/>
      <c r="BC671" s="7"/>
      <c r="BD671" s="7"/>
      <c r="BE671" s="7"/>
      <c r="BF671" s="7"/>
      <c r="BG671" s="72"/>
    </row>
    <row r="672" spans="1:59" ht="24.75" customHeight="1">
      <c r="A672" s="117"/>
      <c r="B672" s="7"/>
      <c r="C672" s="7"/>
      <c r="D672" s="7"/>
      <c r="E672" s="66"/>
      <c r="F672" s="7"/>
      <c r="G672" s="7"/>
      <c r="H672" s="7"/>
      <c r="I672" s="7"/>
      <c r="J672" s="7"/>
      <c r="K672" s="47"/>
      <c r="L672" s="7"/>
      <c r="M672" s="7"/>
      <c r="N672" s="10"/>
      <c r="O672" s="98"/>
      <c r="P672" s="67"/>
      <c r="Q672" s="7"/>
      <c r="R672" s="7"/>
      <c r="S672" s="7"/>
      <c r="T672" s="7"/>
      <c r="U672" s="7"/>
      <c r="V672" s="7"/>
      <c r="W672" s="7"/>
      <c r="X672" s="7"/>
      <c r="Y672" s="7"/>
      <c r="Z672" s="7"/>
      <c r="AA672" s="7"/>
      <c r="AB672" s="118"/>
      <c r="AC672" s="118"/>
      <c r="AD672" s="7"/>
      <c r="AE672" s="7"/>
      <c r="AF672" s="7"/>
      <c r="AG672" s="7"/>
      <c r="AH672" s="7"/>
      <c r="AI672" s="7"/>
      <c r="AJ672" s="7"/>
      <c r="AK672" s="7"/>
      <c r="AL672" s="7"/>
      <c r="AM672" s="7"/>
      <c r="AN672" s="7"/>
      <c r="AO672" s="7"/>
      <c r="AP672" s="7"/>
      <c r="AQ672" s="7"/>
      <c r="AR672" s="7"/>
      <c r="AS672" s="7"/>
      <c r="AT672" s="7"/>
      <c r="AU672" s="7"/>
      <c r="AV672" s="69"/>
      <c r="AW672" s="7"/>
      <c r="AX672" s="7"/>
      <c r="AY672" s="7"/>
      <c r="AZ672" s="7"/>
      <c r="BA672" s="7"/>
      <c r="BB672" s="7"/>
      <c r="BC672" s="7"/>
      <c r="BD672" s="7"/>
      <c r="BE672" s="7"/>
      <c r="BF672" s="7"/>
      <c r="BG672" s="72"/>
    </row>
    <row r="673" spans="1:59" ht="24.75" customHeight="1">
      <c r="A673" s="117"/>
      <c r="B673" s="7"/>
      <c r="C673" s="7"/>
      <c r="D673" s="7"/>
      <c r="E673" s="66"/>
      <c r="F673" s="7"/>
      <c r="G673" s="7"/>
      <c r="H673" s="7"/>
      <c r="I673" s="7"/>
      <c r="J673" s="7"/>
      <c r="K673" s="47"/>
      <c r="L673" s="7"/>
      <c r="M673" s="7"/>
      <c r="N673" s="10"/>
      <c r="O673" s="98"/>
      <c r="P673" s="67"/>
      <c r="Q673" s="7"/>
      <c r="R673" s="7"/>
      <c r="S673" s="7"/>
      <c r="T673" s="7"/>
      <c r="U673" s="7"/>
      <c r="V673" s="7"/>
      <c r="W673" s="7"/>
      <c r="X673" s="7"/>
      <c r="Y673" s="7"/>
      <c r="Z673" s="7"/>
      <c r="AA673" s="7"/>
      <c r="AB673" s="118"/>
      <c r="AC673" s="118"/>
      <c r="AD673" s="7"/>
      <c r="AE673" s="7"/>
      <c r="AF673" s="7"/>
      <c r="AG673" s="7"/>
      <c r="AH673" s="7"/>
      <c r="AI673" s="7"/>
      <c r="AJ673" s="7"/>
      <c r="AK673" s="7"/>
      <c r="AL673" s="7"/>
      <c r="AM673" s="7"/>
      <c r="AN673" s="7"/>
      <c r="AO673" s="7"/>
      <c r="AP673" s="7"/>
      <c r="AQ673" s="7"/>
      <c r="AR673" s="7"/>
      <c r="AS673" s="7"/>
      <c r="AT673" s="7"/>
      <c r="AU673" s="7"/>
      <c r="AV673" s="69"/>
      <c r="AW673" s="7"/>
      <c r="AX673" s="7"/>
      <c r="AY673" s="7"/>
      <c r="AZ673" s="7"/>
      <c r="BA673" s="7"/>
      <c r="BB673" s="7"/>
      <c r="BC673" s="7"/>
      <c r="BD673" s="7"/>
      <c r="BE673" s="7"/>
      <c r="BF673" s="7"/>
      <c r="BG673" s="72"/>
    </row>
    <row r="674" spans="1:59" ht="24.75" customHeight="1">
      <c r="A674" s="117"/>
      <c r="B674" s="7"/>
      <c r="C674" s="7"/>
      <c r="D674" s="7"/>
      <c r="E674" s="66"/>
      <c r="F674" s="7"/>
      <c r="G674" s="7"/>
      <c r="H674" s="7"/>
      <c r="I674" s="7"/>
      <c r="J674" s="7"/>
      <c r="K674" s="47"/>
      <c r="L674" s="7"/>
      <c r="M674" s="7"/>
      <c r="N674" s="10"/>
      <c r="O674" s="98"/>
      <c r="P674" s="67"/>
      <c r="Q674" s="7"/>
      <c r="R674" s="7"/>
      <c r="S674" s="7"/>
      <c r="T674" s="7"/>
      <c r="U674" s="7"/>
      <c r="V674" s="7"/>
      <c r="W674" s="7"/>
      <c r="X674" s="7"/>
      <c r="Y674" s="7"/>
      <c r="Z674" s="7"/>
      <c r="AA674" s="7"/>
      <c r="AB674" s="118"/>
      <c r="AC674" s="118"/>
      <c r="AD674" s="7"/>
      <c r="AE674" s="7"/>
      <c r="AF674" s="7"/>
      <c r="AG674" s="7"/>
      <c r="AH674" s="7"/>
      <c r="AI674" s="7"/>
      <c r="AJ674" s="7"/>
      <c r="AK674" s="7"/>
      <c r="AL674" s="7"/>
      <c r="AM674" s="7"/>
      <c r="AN674" s="7"/>
      <c r="AO674" s="7"/>
      <c r="AP674" s="7"/>
      <c r="AQ674" s="7"/>
      <c r="AR674" s="7"/>
      <c r="AS674" s="7"/>
      <c r="AT674" s="7"/>
      <c r="AU674" s="7"/>
      <c r="AV674" s="69"/>
      <c r="AW674" s="7"/>
      <c r="AX674" s="7"/>
      <c r="AY674" s="7"/>
      <c r="AZ674" s="7"/>
      <c r="BA674" s="7"/>
      <c r="BB674" s="7"/>
      <c r="BC674" s="7"/>
      <c r="BD674" s="7"/>
      <c r="BE674" s="7"/>
      <c r="BF674" s="7"/>
      <c r="BG674" s="72"/>
    </row>
    <row r="675" spans="1:59" ht="24.75" customHeight="1">
      <c r="A675" s="117"/>
      <c r="B675" s="7"/>
      <c r="C675" s="7"/>
      <c r="D675" s="7"/>
      <c r="E675" s="66"/>
      <c r="F675" s="7"/>
      <c r="G675" s="7"/>
      <c r="H675" s="7"/>
      <c r="I675" s="7"/>
      <c r="J675" s="7"/>
      <c r="K675" s="47"/>
      <c r="L675" s="7"/>
      <c r="M675" s="7"/>
      <c r="N675" s="10"/>
      <c r="O675" s="98"/>
      <c r="P675" s="67"/>
      <c r="Q675" s="7"/>
      <c r="R675" s="7"/>
      <c r="S675" s="7"/>
      <c r="T675" s="7"/>
      <c r="U675" s="7"/>
      <c r="V675" s="7"/>
      <c r="W675" s="7"/>
      <c r="X675" s="7"/>
      <c r="Y675" s="7"/>
      <c r="Z675" s="7"/>
      <c r="AA675" s="7"/>
      <c r="AB675" s="118"/>
      <c r="AC675" s="118"/>
      <c r="AD675" s="7"/>
      <c r="AE675" s="7"/>
      <c r="AF675" s="7"/>
      <c r="AG675" s="7"/>
      <c r="AH675" s="7"/>
      <c r="AI675" s="7"/>
      <c r="AJ675" s="7"/>
      <c r="AK675" s="7"/>
      <c r="AL675" s="7"/>
      <c r="AM675" s="7"/>
      <c r="AN675" s="7"/>
      <c r="AO675" s="7"/>
      <c r="AP675" s="7"/>
      <c r="AQ675" s="7"/>
      <c r="AR675" s="7"/>
      <c r="AS675" s="7"/>
      <c r="AT675" s="7"/>
      <c r="AU675" s="7"/>
      <c r="AV675" s="69"/>
      <c r="AW675" s="7"/>
      <c r="AX675" s="7"/>
      <c r="AY675" s="7"/>
      <c r="AZ675" s="7"/>
      <c r="BA675" s="7"/>
      <c r="BB675" s="7"/>
      <c r="BC675" s="7"/>
      <c r="BD675" s="7"/>
      <c r="BE675" s="7"/>
      <c r="BF675" s="7"/>
      <c r="BG675" s="72"/>
    </row>
    <row r="676" spans="1:59" ht="24.75" customHeight="1">
      <c r="A676" s="117"/>
      <c r="B676" s="7"/>
      <c r="C676" s="7"/>
      <c r="D676" s="7"/>
      <c r="E676" s="66"/>
      <c r="F676" s="7"/>
      <c r="G676" s="7"/>
      <c r="H676" s="7"/>
      <c r="I676" s="7"/>
      <c r="J676" s="7"/>
      <c r="K676" s="47"/>
      <c r="L676" s="7"/>
      <c r="M676" s="7"/>
      <c r="N676" s="10"/>
      <c r="O676" s="98"/>
      <c r="P676" s="67"/>
      <c r="Q676" s="7"/>
      <c r="R676" s="7"/>
      <c r="S676" s="7"/>
      <c r="T676" s="7"/>
      <c r="U676" s="7"/>
      <c r="V676" s="7"/>
      <c r="W676" s="7"/>
      <c r="X676" s="7"/>
      <c r="Y676" s="7"/>
      <c r="Z676" s="7"/>
      <c r="AA676" s="7"/>
      <c r="AB676" s="118"/>
      <c r="AC676" s="118"/>
      <c r="AD676" s="7"/>
      <c r="AE676" s="7"/>
      <c r="AF676" s="7"/>
      <c r="AG676" s="7"/>
      <c r="AH676" s="7"/>
      <c r="AI676" s="7"/>
      <c r="AJ676" s="7"/>
      <c r="AK676" s="7"/>
      <c r="AL676" s="7"/>
      <c r="AM676" s="7"/>
      <c r="AN676" s="7"/>
      <c r="AO676" s="7"/>
      <c r="AP676" s="7"/>
      <c r="AQ676" s="7"/>
      <c r="AR676" s="7"/>
      <c r="AS676" s="7"/>
      <c r="AT676" s="7"/>
      <c r="AU676" s="7"/>
      <c r="AV676" s="69"/>
      <c r="AW676" s="7"/>
      <c r="AX676" s="7"/>
      <c r="AY676" s="7"/>
      <c r="AZ676" s="7"/>
      <c r="BA676" s="7"/>
      <c r="BB676" s="7"/>
      <c r="BC676" s="7"/>
      <c r="BD676" s="7"/>
      <c r="BE676" s="7"/>
      <c r="BF676" s="7"/>
      <c r="BG676" s="72"/>
    </row>
    <row r="677" spans="1:59" ht="24.75" customHeight="1">
      <c r="A677" s="117"/>
      <c r="B677" s="7"/>
      <c r="C677" s="7"/>
      <c r="D677" s="7"/>
      <c r="E677" s="66"/>
      <c r="F677" s="7"/>
      <c r="G677" s="7"/>
      <c r="H677" s="7"/>
      <c r="I677" s="7"/>
      <c r="J677" s="7"/>
      <c r="K677" s="47"/>
      <c r="L677" s="7"/>
      <c r="M677" s="7"/>
      <c r="N677" s="10"/>
      <c r="O677" s="98"/>
      <c r="P677" s="67"/>
      <c r="Q677" s="7"/>
      <c r="R677" s="7"/>
      <c r="S677" s="7"/>
      <c r="T677" s="7"/>
      <c r="U677" s="7"/>
      <c r="V677" s="7"/>
      <c r="W677" s="7"/>
      <c r="X677" s="7"/>
      <c r="Y677" s="7"/>
      <c r="Z677" s="7"/>
      <c r="AA677" s="7"/>
      <c r="AB677" s="118"/>
      <c r="AC677" s="118"/>
      <c r="AD677" s="7"/>
      <c r="AE677" s="7"/>
      <c r="AF677" s="7"/>
      <c r="AG677" s="7"/>
      <c r="AH677" s="7"/>
      <c r="AI677" s="7"/>
      <c r="AJ677" s="7"/>
      <c r="AK677" s="7"/>
      <c r="AL677" s="7"/>
      <c r="AM677" s="7"/>
      <c r="AN677" s="7"/>
      <c r="AO677" s="7"/>
      <c r="AP677" s="7"/>
      <c r="AQ677" s="7"/>
      <c r="AR677" s="7"/>
      <c r="AS677" s="7"/>
      <c r="AT677" s="7"/>
      <c r="AU677" s="7"/>
      <c r="AV677" s="69"/>
      <c r="AW677" s="7"/>
      <c r="AX677" s="7"/>
      <c r="AY677" s="7"/>
      <c r="AZ677" s="7"/>
      <c r="BA677" s="7"/>
      <c r="BB677" s="7"/>
      <c r="BC677" s="7"/>
      <c r="BD677" s="7"/>
      <c r="BE677" s="7"/>
      <c r="BF677" s="7"/>
      <c r="BG677" s="72"/>
    </row>
    <row r="678" spans="1:59" ht="24.75" customHeight="1">
      <c r="A678" s="117"/>
      <c r="B678" s="7"/>
      <c r="C678" s="7"/>
      <c r="D678" s="7"/>
      <c r="E678" s="66"/>
      <c r="F678" s="7"/>
      <c r="G678" s="7"/>
      <c r="H678" s="7"/>
      <c r="I678" s="7"/>
      <c r="J678" s="7"/>
      <c r="K678" s="47"/>
      <c r="L678" s="7"/>
      <c r="M678" s="7"/>
      <c r="N678" s="10"/>
      <c r="O678" s="98"/>
      <c r="P678" s="67"/>
      <c r="Q678" s="7"/>
      <c r="R678" s="7"/>
      <c r="S678" s="7"/>
      <c r="T678" s="7"/>
      <c r="U678" s="7"/>
      <c r="V678" s="7"/>
      <c r="W678" s="7"/>
      <c r="X678" s="7"/>
      <c r="Y678" s="7"/>
      <c r="Z678" s="7"/>
      <c r="AA678" s="7"/>
      <c r="AB678" s="118"/>
      <c r="AC678" s="118"/>
      <c r="AD678" s="7"/>
      <c r="AE678" s="7"/>
      <c r="AF678" s="7"/>
      <c r="AG678" s="7"/>
      <c r="AH678" s="7"/>
      <c r="AI678" s="7"/>
      <c r="AJ678" s="7"/>
      <c r="AK678" s="7"/>
      <c r="AL678" s="7"/>
      <c r="AM678" s="7"/>
      <c r="AN678" s="7"/>
      <c r="AO678" s="7"/>
      <c r="AP678" s="7"/>
      <c r="AQ678" s="7"/>
      <c r="AR678" s="7"/>
      <c r="AS678" s="7"/>
      <c r="AT678" s="7"/>
      <c r="AU678" s="7"/>
      <c r="AV678" s="69"/>
      <c r="AW678" s="7"/>
      <c r="AX678" s="7"/>
      <c r="AY678" s="7"/>
      <c r="AZ678" s="7"/>
      <c r="BA678" s="7"/>
      <c r="BB678" s="7"/>
      <c r="BC678" s="7"/>
      <c r="BD678" s="7"/>
      <c r="BE678" s="7"/>
      <c r="BF678" s="7"/>
      <c r="BG678" s="72"/>
    </row>
    <row r="679" spans="1:59" ht="24.75" customHeight="1">
      <c r="A679" s="117"/>
      <c r="B679" s="7"/>
      <c r="C679" s="7"/>
      <c r="D679" s="7"/>
      <c r="E679" s="66"/>
      <c r="F679" s="7"/>
      <c r="G679" s="7"/>
      <c r="H679" s="7"/>
      <c r="I679" s="7"/>
      <c r="J679" s="7"/>
      <c r="K679" s="47"/>
      <c r="L679" s="7"/>
      <c r="M679" s="7"/>
      <c r="N679" s="10"/>
      <c r="O679" s="98"/>
      <c r="P679" s="67"/>
      <c r="Q679" s="7"/>
      <c r="R679" s="7"/>
      <c r="S679" s="7"/>
      <c r="T679" s="7"/>
      <c r="U679" s="7"/>
      <c r="V679" s="7"/>
      <c r="W679" s="7"/>
      <c r="X679" s="7"/>
      <c r="Y679" s="7"/>
      <c r="Z679" s="7"/>
      <c r="AA679" s="7"/>
      <c r="AB679" s="118"/>
      <c r="AC679" s="118"/>
      <c r="AD679" s="7"/>
      <c r="AE679" s="7"/>
      <c r="AF679" s="7"/>
      <c r="AG679" s="7"/>
      <c r="AH679" s="7"/>
      <c r="AI679" s="7"/>
      <c r="AJ679" s="7"/>
      <c r="AK679" s="7"/>
      <c r="AL679" s="7"/>
      <c r="AM679" s="7"/>
      <c r="AN679" s="7"/>
      <c r="AO679" s="7"/>
      <c r="AP679" s="7"/>
      <c r="AQ679" s="7"/>
      <c r="AR679" s="7"/>
      <c r="AS679" s="7"/>
      <c r="AT679" s="7"/>
      <c r="AU679" s="7"/>
      <c r="AV679" s="69"/>
      <c r="AW679" s="7"/>
      <c r="AX679" s="7"/>
      <c r="AY679" s="7"/>
      <c r="AZ679" s="7"/>
      <c r="BA679" s="7"/>
      <c r="BB679" s="7"/>
      <c r="BC679" s="7"/>
      <c r="BD679" s="7"/>
      <c r="BE679" s="7"/>
      <c r="BF679" s="7"/>
      <c r="BG679" s="72"/>
    </row>
    <row r="680" spans="1:59" ht="24.75" customHeight="1">
      <c r="A680" s="117"/>
      <c r="B680" s="7"/>
      <c r="C680" s="7"/>
      <c r="D680" s="7"/>
      <c r="E680" s="66"/>
      <c r="F680" s="7"/>
      <c r="G680" s="7"/>
      <c r="H680" s="7"/>
      <c r="I680" s="7"/>
      <c r="J680" s="7"/>
      <c r="K680" s="47"/>
      <c r="L680" s="7"/>
      <c r="M680" s="7"/>
      <c r="N680" s="10"/>
      <c r="O680" s="98"/>
      <c r="P680" s="67"/>
      <c r="Q680" s="7"/>
      <c r="R680" s="7"/>
      <c r="S680" s="7"/>
      <c r="T680" s="7"/>
      <c r="U680" s="7"/>
      <c r="V680" s="7"/>
      <c r="W680" s="7"/>
      <c r="X680" s="7"/>
      <c r="Y680" s="7"/>
      <c r="Z680" s="7"/>
      <c r="AA680" s="7"/>
      <c r="AB680" s="118"/>
      <c r="AC680" s="118"/>
      <c r="AD680" s="7"/>
      <c r="AE680" s="7"/>
      <c r="AF680" s="7"/>
      <c r="AG680" s="7"/>
      <c r="AH680" s="7"/>
      <c r="AI680" s="7"/>
      <c r="AJ680" s="7"/>
      <c r="AK680" s="7"/>
      <c r="AL680" s="7"/>
      <c r="AM680" s="7"/>
      <c r="AN680" s="7"/>
      <c r="AO680" s="7"/>
      <c r="AP680" s="7"/>
      <c r="AQ680" s="7"/>
      <c r="AR680" s="7"/>
      <c r="AS680" s="7"/>
      <c r="AT680" s="7"/>
      <c r="AU680" s="7"/>
      <c r="AV680" s="69"/>
      <c r="AW680" s="7"/>
      <c r="AX680" s="7"/>
      <c r="AY680" s="7"/>
      <c r="AZ680" s="7"/>
      <c r="BA680" s="7"/>
      <c r="BB680" s="7"/>
      <c r="BC680" s="7"/>
      <c r="BD680" s="7"/>
      <c r="BE680" s="7"/>
      <c r="BF680" s="7"/>
      <c r="BG680" s="72"/>
    </row>
    <row r="681" spans="1:59" ht="24.75" customHeight="1">
      <c r="A681" s="117"/>
      <c r="B681" s="7"/>
      <c r="C681" s="7"/>
      <c r="D681" s="7"/>
      <c r="E681" s="66"/>
      <c r="F681" s="7"/>
      <c r="G681" s="7"/>
      <c r="H681" s="7"/>
      <c r="I681" s="7"/>
      <c r="J681" s="7"/>
      <c r="K681" s="47"/>
      <c r="L681" s="7"/>
      <c r="M681" s="7"/>
      <c r="N681" s="10"/>
      <c r="O681" s="98"/>
      <c r="P681" s="67"/>
      <c r="Q681" s="7"/>
      <c r="R681" s="7"/>
      <c r="S681" s="7"/>
      <c r="T681" s="7"/>
      <c r="U681" s="7"/>
      <c r="V681" s="7"/>
      <c r="W681" s="7"/>
      <c r="X681" s="7"/>
      <c r="Y681" s="7"/>
      <c r="Z681" s="7"/>
      <c r="AA681" s="7"/>
      <c r="AB681" s="118"/>
      <c r="AC681" s="118"/>
      <c r="AD681" s="7"/>
      <c r="AE681" s="7"/>
      <c r="AF681" s="7"/>
      <c r="AG681" s="7"/>
      <c r="AH681" s="7"/>
      <c r="AI681" s="7"/>
      <c r="AJ681" s="7"/>
      <c r="AK681" s="7"/>
      <c r="AL681" s="7"/>
      <c r="AM681" s="7"/>
      <c r="AN681" s="7"/>
      <c r="AO681" s="7"/>
      <c r="AP681" s="7"/>
      <c r="AQ681" s="7"/>
      <c r="AR681" s="7"/>
      <c r="AS681" s="7"/>
      <c r="AT681" s="7"/>
      <c r="AU681" s="7"/>
      <c r="AV681" s="69"/>
      <c r="AW681" s="7"/>
      <c r="AX681" s="7"/>
      <c r="AY681" s="7"/>
      <c r="AZ681" s="7"/>
      <c r="BA681" s="7"/>
      <c r="BB681" s="7"/>
      <c r="BC681" s="7"/>
      <c r="BD681" s="7"/>
      <c r="BE681" s="7"/>
      <c r="BF681" s="7"/>
      <c r="BG681" s="72"/>
    </row>
    <row r="682" spans="1:59" ht="24.75" customHeight="1">
      <c r="A682" s="117"/>
      <c r="B682" s="7"/>
      <c r="C682" s="7"/>
      <c r="D682" s="7"/>
      <c r="E682" s="66"/>
      <c r="F682" s="7"/>
      <c r="G682" s="7"/>
      <c r="H682" s="7"/>
      <c r="I682" s="7"/>
      <c r="J682" s="7"/>
      <c r="K682" s="47"/>
      <c r="L682" s="7"/>
      <c r="M682" s="7"/>
      <c r="N682" s="10"/>
      <c r="O682" s="98"/>
      <c r="P682" s="67"/>
      <c r="Q682" s="7"/>
      <c r="R682" s="7"/>
      <c r="S682" s="7"/>
      <c r="T682" s="7"/>
      <c r="U682" s="7"/>
      <c r="V682" s="7"/>
      <c r="W682" s="7"/>
      <c r="X682" s="7"/>
      <c r="Y682" s="7"/>
      <c r="Z682" s="7"/>
      <c r="AA682" s="7"/>
      <c r="AB682" s="118"/>
      <c r="AC682" s="118"/>
      <c r="AD682" s="7"/>
      <c r="AE682" s="7"/>
      <c r="AF682" s="7"/>
      <c r="AG682" s="7"/>
      <c r="AH682" s="7"/>
      <c r="AI682" s="7"/>
      <c r="AJ682" s="7"/>
      <c r="AK682" s="7"/>
      <c r="AL682" s="7"/>
      <c r="AM682" s="7"/>
      <c r="AN682" s="7"/>
      <c r="AO682" s="7"/>
      <c r="AP682" s="7"/>
      <c r="AQ682" s="7"/>
      <c r="AR682" s="7"/>
      <c r="AS682" s="7"/>
      <c r="AT682" s="7"/>
      <c r="AU682" s="7"/>
      <c r="AV682" s="69"/>
      <c r="AW682" s="7"/>
      <c r="AX682" s="7"/>
      <c r="AY682" s="7"/>
      <c r="AZ682" s="7"/>
      <c r="BA682" s="7"/>
      <c r="BB682" s="7"/>
      <c r="BC682" s="7"/>
      <c r="BD682" s="7"/>
      <c r="BE682" s="7"/>
      <c r="BF682" s="7"/>
      <c r="BG682" s="72"/>
    </row>
    <row r="683" spans="1:59" ht="24.75" customHeight="1">
      <c r="A683" s="117"/>
      <c r="B683" s="7"/>
      <c r="C683" s="7"/>
      <c r="D683" s="7"/>
      <c r="E683" s="66"/>
      <c r="F683" s="7"/>
      <c r="G683" s="7"/>
      <c r="H683" s="7"/>
      <c r="I683" s="7"/>
      <c r="J683" s="7"/>
      <c r="K683" s="47"/>
      <c r="L683" s="7"/>
      <c r="M683" s="7"/>
      <c r="N683" s="10"/>
      <c r="O683" s="98"/>
      <c r="P683" s="67"/>
      <c r="Q683" s="7"/>
      <c r="R683" s="7"/>
      <c r="S683" s="7"/>
      <c r="T683" s="7"/>
      <c r="U683" s="7"/>
      <c r="V683" s="7"/>
      <c r="W683" s="7"/>
      <c r="X683" s="7"/>
      <c r="Y683" s="7"/>
      <c r="Z683" s="7"/>
      <c r="AA683" s="7"/>
      <c r="AB683" s="118"/>
      <c r="AC683" s="118"/>
      <c r="AD683" s="7"/>
      <c r="AE683" s="7"/>
      <c r="AF683" s="7"/>
      <c r="AG683" s="7"/>
      <c r="AH683" s="7"/>
      <c r="AI683" s="7"/>
      <c r="AJ683" s="7"/>
      <c r="AK683" s="7"/>
      <c r="AL683" s="7"/>
      <c r="AM683" s="7"/>
      <c r="AN683" s="7"/>
      <c r="AO683" s="7"/>
      <c r="AP683" s="7"/>
      <c r="AQ683" s="7"/>
      <c r="AR683" s="7"/>
      <c r="AS683" s="7"/>
      <c r="AT683" s="7"/>
      <c r="AU683" s="7"/>
      <c r="AV683" s="69"/>
      <c r="AW683" s="7"/>
      <c r="AX683" s="7"/>
      <c r="AY683" s="7"/>
      <c r="AZ683" s="7"/>
      <c r="BA683" s="7"/>
      <c r="BB683" s="7"/>
      <c r="BC683" s="7"/>
      <c r="BD683" s="7"/>
      <c r="BE683" s="7"/>
      <c r="BF683" s="7"/>
      <c r="BG683" s="72"/>
    </row>
    <row r="684" spans="1:59" ht="24.75" customHeight="1">
      <c r="A684" s="117"/>
      <c r="B684" s="7"/>
      <c r="C684" s="7"/>
      <c r="D684" s="7"/>
      <c r="E684" s="66"/>
      <c r="F684" s="7"/>
      <c r="G684" s="7"/>
      <c r="H684" s="7"/>
      <c r="I684" s="7"/>
      <c r="J684" s="7"/>
      <c r="K684" s="47"/>
      <c r="L684" s="7"/>
      <c r="M684" s="7"/>
      <c r="N684" s="10"/>
      <c r="O684" s="98"/>
      <c r="P684" s="67"/>
      <c r="Q684" s="7"/>
      <c r="R684" s="7"/>
      <c r="S684" s="7"/>
      <c r="T684" s="7"/>
      <c r="U684" s="7"/>
      <c r="V684" s="7"/>
      <c r="W684" s="7"/>
      <c r="X684" s="7"/>
      <c r="Y684" s="7"/>
      <c r="Z684" s="7"/>
      <c r="AA684" s="7"/>
      <c r="AB684" s="118"/>
      <c r="AC684" s="118"/>
      <c r="AD684" s="7"/>
      <c r="AE684" s="7"/>
      <c r="AF684" s="7"/>
      <c r="AG684" s="7"/>
      <c r="AH684" s="7"/>
      <c r="AI684" s="7"/>
      <c r="AJ684" s="7"/>
      <c r="AK684" s="7"/>
      <c r="AL684" s="7"/>
      <c r="AM684" s="7"/>
      <c r="AN684" s="7"/>
      <c r="AO684" s="7"/>
      <c r="AP684" s="7"/>
      <c r="AQ684" s="7"/>
      <c r="AR684" s="7"/>
      <c r="AS684" s="7"/>
      <c r="AT684" s="7"/>
      <c r="AU684" s="7"/>
      <c r="AV684" s="69"/>
      <c r="AW684" s="7"/>
      <c r="AX684" s="7"/>
      <c r="AY684" s="7"/>
      <c r="AZ684" s="7"/>
      <c r="BA684" s="7"/>
      <c r="BB684" s="7"/>
      <c r="BC684" s="7"/>
      <c r="BD684" s="7"/>
      <c r="BE684" s="7"/>
      <c r="BF684" s="7"/>
      <c r="BG684" s="72"/>
    </row>
    <row r="685" spans="1:59" ht="24.75" customHeight="1">
      <c r="A685" s="117"/>
      <c r="B685" s="7"/>
      <c r="C685" s="7"/>
      <c r="D685" s="7"/>
      <c r="E685" s="66"/>
      <c r="F685" s="7"/>
      <c r="G685" s="7"/>
      <c r="H685" s="7"/>
      <c r="I685" s="7"/>
      <c r="J685" s="7"/>
      <c r="K685" s="47"/>
      <c r="L685" s="7"/>
      <c r="M685" s="7"/>
      <c r="N685" s="10"/>
      <c r="O685" s="98"/>
      <c r="P685" s="67"/>
      <c r="Q685" s="7"/>
      <c r="R685" s="7"/>
      <c r="S685" s="7"/>
      <c r="T685" s="7"/>
      <c r="U685" s="7"/>
      <c r="V685" s="7"/>
      <c r="W685" s="7"/>
      <c r="X685" s="7"/>
      <c r="Y685" s="7"/>
      <c r="Z685" s="7"/>
      <c r="AA685" s="7"/>
      <c r="AB685" s="118"/>
      <c r="AC685" s="118"/>
      <c r="AD685" s="7"/>
      <c r="AE685" s="7"/>
      <c r="AF685" s="7"/>
      <c r="AG685" s="7"/>
      <c r="AH685" s="7"/>
      <c r="AI685" s="7"/>
      <c r="AJ685" s="7"/>
      <c r="AK685" s="7"/>
      <c r="AL685" s="7"/>
      <c r="AM685" s="7"/>
      <c r="AN685" s="7"/>
      <c r="AO685" s="7"/>
      <c r="AP685" s="7"/>
      <c r="AQ685" s="7"/>
      <c r="AR685" s="7"/>
      <c r="AS685" s="7"/>
      <c r="AT685" s="7"/>
      <c r="AU685" s="7"/>
      <c r="AV685" s="69"/>
      <c r="AW685" s="7"/>
      <c r="AX685" s="7"/>
      <c r="AY685" s="7"/>
      <c r="AZ685" s="7"/>
      <c r="BA685" s="7"/>
      <c r="BB685" s="7"/>
      <c r="BC685" s="7"/>
      <c r="BD685" s="7"/>
      <c r="BE685" s="7"/>
      <c r="BF685" s="7"/>
      <c r="BG685" s="72"/>
    </row>
    <row r="686" spans="1:59" ht="24.75" customHeight="1">
      <c r="A686" s="117"/>
      <c r="B686" s="7"/>
      <c r="C686" s="7"/>
      <c r="D686" s="7"/>
      <c r="E686" s="66"/>
      <c r="F686" s="7"/>
      <c r="G686" s="7"/>
      <c r="H686" s="7"/>
      <c r="I686" s="7"/>
      <c r="J686" s="7"/>
      <c r="K686" s="47"/>
      <c r="L686" s="7"/>
      <c r="M686" s="7"/>
      <c r="N686" s="10"/>
      <c r="O686" s="98"/>
      <c r="P686" s="67"/>
      <c r="Q686" s="7"/>
      <c r="R686" s="7"/>
      <c r="S686" s="7"/>
      <c r="T686" s="7"/>
      <c r="U686" s="7"/>
      <c r="V686" s="7"/>
      <c r="W686" s="7"/>
      <c r="X686" s="7"/>
      <c r="Y686" s="7"/>
      <c r="Z686" s="7"/>
      <c r="AA686" s="7"/>
      <c r="AB686" s="118"/>
      <c r="AC686" s="118"/>
      <c r="AD686" s="7"/>
      <c r="AE686" s="7"/>
      <c r="AF686" s="7"/>
      <c r="AG686" s="7"/>
      <c r="AH686" s="7"/>
      <c r="AI686" s="7"/>
      <c r="AJ686" s="7"/>
      <c r="AK686" s="7"/>
      <c r="AL686" s="7"/>
      <c r="AM686" s="7"/>
      <c r="AN686" s="7"/>
      <c r="AO686" s="7"/>
      <c r="AP686" s="7"/>
      <c r="AQ686" s="7"/>
      <c r="AR686" s="7"/>
      <c r="AS686" s="7"/>
      <c r="AT686" s="7"/>
      <c r="AU686" s="7"/>
      <c r="AV686" s="69"/>
      <c r="AW686" s="7"/>
      <c r="AX686" s="7"/>
      <c r="AY686" s="7"/>
      <c r="AZ686" s="7"/>
      <c r="BA686" s="7"/>
      <c r="BB686" s="7"/>
      <c r="BC686" s="7"/>
      <c r="BD686" s="7"/>
      <c r="BE686" s="7"/>
      <c r="BF686" s="7"/>
      <c r="BG686" s="72"/>
    </row>
    <row r="687" spans="1:59" ht="24.75" customHeight="1">
      <c r="A687" s="117"/>
      <c r="B687" s="7"/>
      <c r="C687" s="7"/>
      <c r="D687" s="7"/>
      <c r="E687" s="66"/>
      <c r="F687" s="7"/>
      <c r="G687" s="7"/>
      <c r="H687" s="7"/>
      <c r="I687" s="7"/>
      <c r="J687" s="7"/>
      <c r="K687" s="47"/>
      <c r="L687" s="7"/>
      <c r="M687" s="7"/>
      <c r="N687" s="10"/>
      <c r="O687" s="98"/>
      <c r="P687" s="67"/>
      <c r="Q687" s="7"/>
      <c r="R687" s="7"/>
      <c r="S687" s="7"/>
      <c r="T687" s="7"/>
      <c r="U687" s="7"/>
      <c r="V687" s="7"/>
      <c r="W687" s="7"/>
      <c r="X687" s="7"/>
      <c r="Y687" s="7"/>
      <c r="Z687" s="7"/>
      <c r="AA687" s="7"/>
      <c r="AB687" s="118"/>
      <c r="AC687" s="118"/>
      <c r="AD687" s="7"/>
      <c r="AE687" s="7"/>
      <c r="AF687" s="7"/>
      <c r="AG687" s="7"/>
      <c r="AH687" s="7"/>
      <c r="AI687" s="7"/>
      <c r="AJ687" s="7"/>
      <c r="AK687" s="7"/>
      <c r="AL687" s="7"/>
      <c r="AM687" s="7"/>
      <c r="AN687" s="7"/>
      <c r="AO687" s="7"/>
      <c r="AP687" s="7"/>
      <c r="AQ687" s="7"/>
      <c r="AR687" s="7"/>
      <c r="AS687" s="7"/>
      <c r="AT687" s="7"/>
      <c r="AU687" s="7"/>
      <c r="AV687" s="69"/>
      <c r="AW687" s="7"/>
      <c r="AX687" s="7"/>
      <c r="AY687" s="7"/>
      <c r="AZ687" s="7"/>
      <c r="BA687" s="7"/>
      <c r="BB687" s="7"/>
      <c r="BC687" s="7"/>
      <c r="BD687" s="7"/>
      <c r="BE687" s="7"/>
      <c r="BF687" s="7"/>
      <c r="BG687" s="72"/>
    </row>
    <row r="688" spans="1:59" ht="24.75" customHeight="1">
      <c r="A688" s="117"/>
      <c r="B688" s="7"/>
      <c r="C688" s="7"/>
      <c r="D688" s="7"/>
      <c r="E688" s="66"/>
      <c r="F688" s="7"/>
      <c r="G688" s="7"/>
      <c r="H688" s="7"/>
      <c r="I688" s="7"/>
      <c r="J688" s="7"/>
      <c r="K688" s="47"/>
      <c r="L688" s="7"/>
      <c r="M688" s="7"/>
      <c r="N688" s="10"/>
      <c r="O688" s="98"/>
      <c r="P688" s="67"/>
      <c r="Q688" s="7"/>
      <c r="R688" s="7"/>
      <c r="S688" s="7"/>
      <c r="T688" s="7"/>
      <c r="U688" s="7"/>
      <c r="V688" s="7"/>
      <c r="W688" s="7"/>
      <c r="X688" s="7"/>
      <c r="Y688" s="7"/>
      <c r="Z688" s="7"/>
      <c r="AA688" s="7"/>
      <c r="AB688" s="118"/>
      <c r="AC688" s="118"/>
      <c r="AD688" s="7"/>
      <c r="AE688" s="7"/>
      <c r="AF688" s="7"/>
      <c r="AG688" s="7"/>
      <c r="AH688" s="7"/>
      <c r="AI688" s="7"/>
      <c r="AJ688" s="7"/>
      <c r="AK688" s="7"/>
      <c r="AL688" s="7"/>
      <c r="AM688" s="7"/>
      <c r="AN688" s="7"/>
      <c r="AO688" s="7"/>
      <c r="AP688" s="7"/>
      <c r="AQ688" s="7"/>
      <c r="AR688" s="7"/>
      <c r="AS688" s="7"/>
      <c r="AT688" s="7"/>
      <c r="AU688" s="7"/>
      <c r="AV688" s="69"/>
      <c r="AW688" s="7"/>
      <c r="AX688" s="7"/>
      <c r="AY688" s="7"/>
      <c r="AZ688" s="7"/>
      <c r="BA688" s="7"/>
      <c r="BB688" s="7"/>
      <c r="BC688" s="7"/>
      <c r="BD688" s="7"/>
      <c r="BE688" s="7"/>
      <c r="BF688" s="7"/>
      <c r="BG688" s="72"/>
    </row>
    <row r="689" spans="1:59" ht="24.75" customHeight="1">
      <c r="A689" s="117"/>
      <c r="B689" s="7"/>
      <c r="C689" s="7"/>
      <c r="D689" s="7"/>
      <c r="E689" s="66"/>
      <c r="F689" s="7"/>
      <c r="G689" s="7"/>
      <c r="H689" s="7"/>
      <c r="I689" s="7"/>
      <c r="J689" s="7"/>
      <c r="K689" s="47"/>
      <c r="L689" s="7"/>
      <c r="M689" s="7"/>
      <c r="N689" s="10"/>
      <c r="O689" s="98"/>
      <c r="P689" s="67"/>
      <c r="Q689" s="7"/>
      <c r="R689" s="7"/>
      <c r="S689" s="7"/>
      <c r="T689" s="7"/>
      <c r="U689" s="7"/>
      <c r="V689" s="7"/>
      <c r="W689" s="7"/>
      <c r="X689" s="7"/>
      <c r="Y689" s="7"/>
      <c r="Z689" s="7"/>
      <c r="AA689" s="7"/>
      <c r="AB689" s="118"/>
      <c r="AC689" s="118"/>
      <c r="AD689" s="7"/>
      <c r="AE689" s="7"/>
      <c r="AF689" s="7"/>
      <c r="AG689" s="7"/>
      <c r="AH689" s="7"/>
      <c r="AI689" s="7"/>
      <c r="AJ689" s="7"/>
      <c r="AK689" s="7"/>
      <c r="AL689" s="7"/>
      <c r="AM689" s="7"/>
      <c r="AN689" s="7"/>
      <c r="AO689" s="7"/>
      <c r="AP689" s="7"/>
      <c r="AQ689" s="7"/>
      <c r="AR689" s="7"/>
      <c r="AS689" s="7"/>
      <c r="AT689" s="7"/>
      <c r="AU689" s="7"/>
      <c r="AV689" s="69"/>
      <c r="AW689" s="7"/>
      <c r="AX689" s="7"/>
      <c r="AY689" s="7"/>
      <c r="AZ689" s="7"/>
      <c r="BA689" s="7"/>
      <c r="BB689" s="7"/>
      <c r="BC689" s="7"/>
      <c r="BD689" s="7"/>
      <c r="BE689" s="7"/>
      <c r="BF689" s="7"/>
      <c r="BG689" s="72"/>
    </row>
    <row r="690" spans="1:59" ht="24.75" customHeight="1">
      <c r="A690" s="117"/>
      <c r="B690" s="7"/>
      <c r="C690" s="7"/>
      <c r="D690" s="7"/>
      <c r="E690" s="66"/>
      <c r="F690" s="7"/>
      <c r="G690" s="7"/>
      <c r="H690" s="7"/>
      <c r="I690" s="7"/>
      <c r="J690" s="7"/>
      <c r="K690" s="47"/>
      <c r="L690" s="7"/>
      <c r="M690" s="7"/>
      <c r="N690" s="10"/>
      <c r="O690" s="98"/>
      <c r="P690" s="67"/>
      <c r="Q690" s="7"/>
      <c r="R690" s="7"/>
      <c r="S690" s="7"/>
      <c r="T690" s="7"/>
      <c r="U690" s="7"/>
      <c r="V690" s="7"/>
      <c r="W690" s="7"/>
      <c r="X690" s="7"/>
      <c r="Y690" s="7"/>
      <c r="Z690" s="7"/>
      <c r="AA690" s="7"/>
      <c r="AB690" s="118"/>
      <c r="AC690" s="118"/>
      <c r="AD690" s="7"/>
      <c r="AE690" s="7"/>
      <c r="AF690" s="7"/>
      <c r="AG690" s="7"/>
      <c r="AH690" s="7"/>
      <c r="AI690" s="7"/>
      <c r="AJ690" s="7"/>
      <c r="AK690" s="7"/>
      <c r="AL690" s="7"/>
      <c r="AM690" s="7"/>
      <c r="AN690" s="7"/>
      <c r="AO690" s="7"/>
      <c r="AP690" s="7"/>
      <c r="AQ690" s="7"/>
      <c r="AR690" s="7"/>
      <c r="AS690" s="7"/>
      <c r="AT690" s="7"/>
      <c r="AU690" s="7"/>
      <c r="AV690" s="69"/>
      <c r="AW690" s="7"/>
      <c r="AX690" s="7"/>
      <c r="AY690" s="7"/>
      <c r="AZ690" s="7"/>
      <c r="BA690" s="7"/>
      <c r="BB690" s="7"/>
      <c r="BC690" s="7"/>
      <c r="BD690" s="7"/>
      <c r="BE690" s="7"/>
      <c r="BF690" s="7"/>
      <c r="BG690" s="72"/>
    </row>
    <row r="691" spans="1:59" ht="24.75" customHeight="1">
      <c r="A691" s="117"/>
      <c r="B691" s="7"/>
      <c r="C691" s="7"/>
      <c r="D691" s="7"/>
      <c r="E691" s="66"/>
      <c r="F691" s="7"/>
      <c r="G691" s="7"/>
      <c r="H691" s="7"/>
      <c r="I691" s="7"/>
      <c r="J691" s="7"/>
      <c r="K691" s="47"/>
      <c r="L691" s="7"/>
      <c r="M691" s="7"/>
      <c r="N691" s="10"/>
      <c r="O691" s="98"/>
      <c r="P691" s="67"/>
      <c r="Q691" s="7"/>
      <c r="R691" s="7"/>
      <c r="S691" s="7"/>
      <c r="T691" s="7"/>
      <c r="U691" s="7"/>
      <c r="V691" s="7"/>
      <c r="W691" s="7"/>
      <c r="X691" s="7"/>
      <c r="Y691" s="7"/>
      <c r="Z691" s="7"/>
      <c r="AA691" s="7"/>
      <c r="AB691" s="118"/>
      <c r="AC691" s="118"/>
      <c r="AD691" s="7"/>
      <c r="AE691" s="7"/>
      <c r="AF691" s="7"/>
      <c r="AG691" s="7"/>
      <c r="AH691" s="7"/>
      <c r="AI691" s="7"/>
      <c r="AJ691" s="7"/>
      <c r="AK691" s="7"/>
      <c r="AL691" s="7"/>
      <c r="AM691" s="7"/>
      <c r="AN691" s="7"/>
      <c r="AO691" s="7"/>
      <c r="AP691" s="7"/>
      <c r="AQ691" s="7"/>
      <c r="AR691" s="7"/>
      <c r="AS691" s="7"/>
      <c r="AT691" s="7"/>
      <c r="AU691" s="7"/>
      <c r="AV691" s="69"/>
      <c r="AW691" s="7"/>
      <c r="AX691" s="7"/>
      <c r="AY691" s="7"/>
      <c r="AZ691" s="7"/>
      <c r="BA691" s="7"/>
      <c r="BB691" s="7"/>
      <c r="BC691" s="7"/>
      <c r="BD691" s="7"/>
      <c r="BE691" s="7"/>
      <c r="BF691" s="7"/>
      <c r="BG691" s="72"/>
    </row>
    <row r="692" spans="1:59" ht="24.75" customHeight="1">
      <c r="A692" s="117"/>
      <c r="B692" s="7"/>
      <c r="C692" s="7"/>
      <c r="D692" s="7"/>
      <c r="E692" s="66"/>
      <c r="F692" s="7"/>
      <c r="G692" s="7"/>
      <c r="H692" s="7"/>
      <c r="I692" s="7"/>
      <c r="J692" s="7"/>
      <c r="K692" s="47"/>
      <c r="L692" s="7"/>
      <c r="M692" s="7"/>
      <c r="N692" s="10"/>
      <c r="O692" s="98"/>
      <c r="P692" s="67"/>
      <c r="Q692" s="7"/>
      <c r="R692" s="7"/>
      <c r="S692" s="7"/>
      <c r="T692" s="7"/>
      <c r="U692" s="7"/>
      <c r="V692" s="7"/>
      <c r="W692" s="7"/>
      <c r="X692" s="7"/>
      <c r="Y692" s="7"/>
      <c r="Z692" s="7"/>
      <c r="AA692" s="7"/>
      <c r="AB692" s="118"/>
      <c r="AC692" s="118"/>
      <c r="AD692" s="7"/>
      <c r="AE692" s="7"/>
      <c r="AF692" s="7"/>
      <c r="AG692" s="7"/>
      <c r="AH692" s="7"/>
      <c r="AI692" s="7"/>
      <c r="AJ692" s="7"/>
      <c r="AK692" s="7"/>
      <c r="AL692" s="7"/>
      <c r="AM692" s="7"/>
      <c r="AN692" s="7"/>
      <c r="AO692" s="7"/>
      <c r="AP692" s="7"/>
      <c r="AQ692" s="7"/>
      <c r="AR692" s="7"/>
      <c r="AS692" s="7"/>
      <c r="AT692" s="7"/>
      <c r="AU692" s="7"/>
      <c r="AV692" s="69"/>
      <c r="AW692" s="7"/>
      <c r="AX692" s="7"/>
      <c r="AY692" s="7"/>
      <c r="AZ692" s="7"/>
      <c r="BA692" s="7"/>
      <c r="BB692" s="7"/>
      <c r="BC692" s="7"/>
      <c r="BD692" s="7"/>
      <c r="BE692" s="7"/>
      <c r="BF692" s="7"/>
      <c r="BG692" s="72"/>
    </row>
    <row r="693" spans="1:59" ht="24.75" customHeight="1">
      <c r="A693" s="117"/>
      <c r="B693" s="7"/>
      <c r="C693" s="7"/>
      <c r="D693" s="7"/>
      <c r="E693" s="66"/>
      <c r="F693" s="7"/>
      <c r="G693" s="7"/>
      <c r="H693" s="7"/>
      <c r="I693" s="7"/>
      <c r="J693" s="7"/>
      <c r="K693" s="47"/>
      <c r="L693" s="7"/>
      <c r="M693" s="7"/>
      <c r="N693" s="10"/>
      <c r="O693" s="98"/>
      <c r="P693" s="67"/>
      <c r="Q693" s="7"/>
      <c r="R693" s="7"/>
      <c r="S693" s="7"/>
      <c r="T693" s="7"/>
      <c r="U693" s="7"/>
      <c r="V693" s="7"/>
      <c r="W693" s="7"/>
      <c r="X693" s="7"/>
      <c r="Y693" s="7"/>
      <c r="Z693" s="7"/>
      <c r="AA693" s="7"/>
      <c r="AB693" s="118"/>
      <c r="AC693" s="118"/>
      <c r="AD693" s="7"/>
      <c r="AE693" s="7"/>
      <c r="AF693" s="7"/>
      <c r="AG693" s="7"/>
      <c r="AH693" s="7"/>
      <c r="AI693" s="7"/>
      <c r="AJ693" s="7"/>
      <c r="AK693" s="7"/>
      <c r="AL693" s="7"/>
      <c r="AM693" s="7"/>
      <c r="AN693" s="7"/>
      <c r="AO693" s="7"/>
      <c r="AP693" s="7"/>
      <c r="AQ693" s="7"/>
      <c r="AR693" s="7"/>
      <c r="AS693" s="7"/>
      <c r="AT693" s="7"/>
      <c r="AU693" s="7"/>
      <c r="AV693" s="69"/>
      <c r="AW693" s="7"/>
      <c r="AX693" s="7"/>
      <c r="AY693" s="7"/>
      <c r="AZ693" s="7"/>
      <c r="BA693" s="7"/>
      <c r="BB693" s="7"/>
      <c r="BC693" s="7"/>
      <c r="BD693" s="7"/>
      <c r="BE693" s="7"/>
      <c r="BF693" s="7"/>
      <c r="BG693" s="72"/>
    </row>
    <row r="694" spans="1:59" ht="24.75" customHeight="1">
      <c r="A694" s="117"/>
      <c r="B694" s="7"/>
      <c r="C694" s="7"/>
      <c r="D694" s="7"/>
      <c r="E694" s="66"/>
      <c r="F694" s="7"/>
      <c r="G694" s="7"/>
      <c r="H694" s="7"/>
      <c r="I694" s="7"/>
      <c r="J694" s="7"/>
      <c r="K694" s="47"/>
      <c r="L694" s="7"/>
      <c r="M694" s="7"/>
      <c r="N694" s="10"/>
      <c r="O694" s="98"/>
      <c r="P694" s="67"/>
      <c r="Q694" s="7"/>
      <c r="R694" s="7"/>
      <c r="S694" s="7"/>
      <c r="T694" s="7"/>
      <c r="U694" s="7"/>
      <c r="V694" s="7"/>
      <c r="W694" s="7"/>
      <c r="X694" s="7"/>
      <c r="Y694" s="7"/>
      <c r="Z694" s="7"/>
      <c r="AA694" s="7"/>
      <c r="AB694" s="118"/>
      <c r="AC694" s="118"/>
      <c r="AD694" s="7"/>
      <c r="AE694" s="7"/>
      <c r="AF694" s="7"/>
      <c r="AG694" s="7"/>
      <c r="AH694" s="7"/>
      <c r="AI694" s="7"/>
      <c r="AJ694" s="7"/>
      <c r="AK694" s="7"/>
      <c r="AL694" s="7"/>
      <c r="AM694" s="7"/>
      <c r="AN694" s="7"/>
      <c r="AO694" s="7"/>
      <c r="AP694" s="7"/>
      <c r="AQ694" s="7"/>
      <c r="AR694" s="7"/>
      <c r="AS694" s="7"/>
      <c r="AT694" s="7"/>
      <c r="AU694" s="7"/>
      <c r="AV694" s="69"/>
      <c r="AW694" s="7"/>
      <c r="AX694" s="7"/>
      <c r="AY694" s="7"/>
      <c r="AZ694" s="7"/>
      <c r="BA694" s="7"/>
      <c r="BB694" s="7"/>
      <c r="BC694" s="7"/>
      <c r="BD694" s="7"/>
      <c r="BE694" s="7"/>
      <c r="BF694" s="7"/>
      <c r="BG694" s="72"/>
    </row>
    <row r="695" spans="1:59" ht="24.75" customHeight="1">
      <c r="A695" s="117"/>
      <c r="B695" s="7"/>
      <c r="C695" s="7"/>
      <c r="D695" s="7"/>
      <c r="E695" s="66"/>
      <c r="F695" s="7"/>
      <c r="G695" s="7"/>
      <c r="H695" s="7"/>
      <c r="I695" s="7"/>
      <c r="J695" s="7"/>
      <c r="K695" s="47"/>
      <c r="L695" s="7"/>
      <c r="M695" s="7"/>
      <c r="N695" s="10"/>
      <c r="O695" s="98"/>
      <c r="P695" s="67"/>
      <c r="Q695" s="7"/>
      <c r="R695" s="7"/>
      <c r="S695" s="7"/>
      <c r="T695" s="7"/>
      <c r="U695" s="7"/>
      <c r="V695" s="7"/>
      <c r="W695" s="7"/>
      <c r="X695" s="7"/>
      <c r="Y695" s="7"/>
      <c r="Z695" s="7"/>
      <c r="AA695" s="7"/>
      <c r="AB695" s="118"/>
      <c r="AC695" s="118"/>
      <c r="AD695" s="7"/>
      <c r="AE695" s="7"/>
      <c r="AF695" s="7"/>
      <c r="AG695" s="7"/>
      <c r="AH695" s="7"/>
      <c r="AI695" s="7"/>
      <c r="AJ695" s="7"/>
      <c r="AK695" s="7"/>
      <c r="AL695" s="7"/>
      <c r="AM695" s="7"/>
      <c r="AN695" s="7"/>
      <c r="AO695" s="7"/>
      <c r="AP695" s="7"/>
      <c r="AQ695" s="7"/>
      <c r="AR695" s="7"/>
      <c r="AS695" s="7"/>
      <c r="AT695" s="7"/>
      <c r="AU695" s="7"/>
      <c r="AV695" s="69"/>
      <c r="AW695" s="7"/>
      <c r="AX695" s="7"/>
      <c r="AY695" s="7"/>
      <c r="AZ695" s="7"/>
      <c r="BA695" s="7"/>
      <c r="BB695" s="7"/>
      <c r="BC695" s="7"/>
      <c r="BD695" s="7"/>
      <c r="BE695" s="7"/>
      <c r="BF695" s="7"/>
      <c r="BG695" s="72"/>
    </row>
    <row r="696" spans="1:59" ht="24.75" customHeight="1">
      <c r="A696" s="117"/>
      <c r="B696" s="7"/>
      <c r="C696" s="7"/>
      <c r="D696" s="7"/>
      <c r="E696" s="66"/>
      <c r="F696" s="7"/>
      <c r="G696" s="7"/>
      <c r="H696" s="7"/>
      <c r="I696" s="7"/>
      <c r="J696" s="7"/>
      <c r="K696" s="47"/>
      <c r="L696" s="7"/>
      <c r="M696" s="7"/>
      <c r="N696" s="10"/>
      <c r="O696" s="98"/>
      <c r="P696" s="67"/>
      <c r="Q696" s="7"/>
      <c r="R696" s="7"/>
      <c r="S696" s="7"/>
      <c r="T696" s="7"/>
      <c r="U696" s="7"/>
      <c r="V696" s="7"/>
      <c r="W696" s="7"/>
      <c r="X696" s="7"/>
      <c r="Y696" s="7"/>
      <c r="Z696" s="7"/>
      <c r="AA696" s="7"/>
      <c r="AB696" s="118"/>
      <c r="AC696" s="118"/>
      <c r="AD696" s="7"/>
      <c r="AE696" s="7"/>
      <c r="AF696" s="7"/>
      <c r="AG696" s="7"/>
      <c r="AH696" s="7"/>
      <c r="AI696" s="7"/>
      <c r="AJ696" s="7"/>
      <c r="AK696" s="7"/>
      <c r="AL696" s="7"/>
      <c r="AM696" s="7"/>
      <c r="AN696" s="7"/>
      <c r="AO696" s="7"/>
      <c r="AP696" s="7"/>
      <c r="AQ696" s="7"/>
      <c r="AR696" s="7"/>
      <c r="AS696" s="7"/>
      <c r="AT696" s="7"/>
      <c r="AU696" s="7"/>
      <c r="AV696" s="69"/>
      <c r="AW696" s="7"/>
      <c r="AX696" s="7"/>
      <c r="AY696" s="7"/>
      <c r="AZ696" s="7"/>
      <c r="BA696" s="7"/>
      <c r="BB696" s="7"/>
      <c r="BC696" s="7"/>
      <c r="BD696" s="7"/>
      <c r="BE696" s="7"/>
      <c r="BF696" s="7"/>
      <c r="BG696" s="72"/>
    </row>
    <row r="697" spans="1:59" ht="24.75" customHeight="1">
      <c r="A697" s="117"/>
      <c r="B697" s="7"/>
      <c r="C697" s="7"/>
      <c r="D697" s="7"/>
      <c r="E697" s="66"/>
      <c r="F697" s="7"/>
      <c r="G697" s="7"/>
      <c r="H697" s="7"/>
      <c r="I697" s="7"/>
      <c r="J697" s="7"/>
      <c r="K697" s="47"/>
      <c r="L697" s="7"/>
      <c r="M697" s="7"/>
      <c r="N697" s="10"/>
      <c r="O697" s="98"/>
      <c r="P697" s="67"/>
      <c r="Q697" s="7"/>
      <c r="R697" s="7"/>
      <c r="S697" s="7"/>
      <c r="T697" s="7"/>
      <c r="U697" s="7"/>
      <c r="V697" s="7"/>
      <c r="W697" s="7"/>
      <c r="X697" s="7"/>
      <c r="Y697" s="7"/>
      <c r="Z697" s="7"/>
      <c r="AA697" s="7"/>
      <c r="AB697" s="118"/>
      <c r="AC697" s="118"/>
      <c r="AD697" s="7"/>
      <c r="AE697" s="7"/>
      <c r="AF697" s="7"/>
      <c r="AG697" s="7"/>
      <c r="AH697" s="7"/>
      <c r="AI697" s="7"/>
      <c r="AJ697" s="7"/>
      <c r="AK697" s="7"/>
      <c r="AL697" s="7"/>
      <c r="AM697" s="7"/>
      <c r="AN697" s="7"/>
      <c r="AO697" s="7"/>
      <c r="AP697" s="7"/>
      <c r="AQ697" s="7"/>
      <c r="AR697" s="7"/>
      <c r="AS697" s="7"/>
      <c r="AT697" s="7"/>
      <c r="AU697" s="7"/>
      <c r="AV697" s="69"/>
      <c r="AW697" s="7"/>
      <c r="AX697" s="7"/>
      <c r="AY697" s="7"/>
      <c r="AZ697" s="7"/>
      <c r="BA697" s="7"/>
      <c r="BB697" s="7"/>
      <c r="BC697" s="7"/>
      <c r="BD697" s="7"/>
      <c r="BE697" s="7"/>
      <c r="BF697" s="7"/>
      <c r="BG697" s="72"/>
    </row>
    <row r="698" spans="1:59" ht="24.75" customHeight="1">
      <c r="A698" s="117"/>
      <c r="B698" s="7"/>
      <c r="C698" s="7"/>
      <c r="D698" s="7"/>
      <c r="E698" s="66"/>
      <c r="F698" s="7"/>
      <c r="G698" s="7"/>
      <c r="H698" s="7"/>
      <c r="I698" s="7"/>
      <c r="J698" s="7"/>
      <c r="K698" s="47"/>
      <c r="L698" s="7"/>
      <c r="M698" s="7"/>
      <c r="N698" s="10"/>
      <c r="O698" s="98"/>
      <c r="P698" s="67"/>
      <c r="Q698" s="7"/>
      <c r="R698" s="7"/>
      <c r="S698" s="7"/>
      <c r="T698" s="7"/>
      <c r="U698" s="7"/>
      <c r="V698" s="7"/>
      <c r="W698" s="7"/>
      <c r="X698" s="7"/>
      <c r="Y698" s="7"/>
      <c r="Z698" s="7"/>
      <c r="AA698" s="7"/>
      <c r="AB698" s="118"/>
      <c r="AC698" s="118"/>
      <c r="AD698" s="7"/>
      <c r="AE698" s="7"/>
      <c r="AF698" s="7"/>
      <c r="AG698" s="7"/>
      <c r="AH698" s="7"/>
      <c r="AI698" s="7"/>
      <c r="AJ698" s="7"/>
      <c r="AK698" s="7"/>
      <c r="AL698" s="7"/>
      <c r="AM698" s="7"/>
      <c r="AN698" s="7"/>
      <c r="AO698" s="7"/>
      <c r="AP698" s="7"/>
      <c r="AQ698" s="7"/>
      <c r="AR698" s="7"/>
      <c r="AS698" s="7"/>
      <c r="AT698" s="7"/>
      <c r="AU698" s="7"/>
      <c r="AV698" s="69"/>
      <c r="AW698" s="7"/>
      <c r="AX698" s="7"/>
      <c r="AY698" s="7"/>
      <c r="AZ698" s="7"/>
      <c r="BA698" s="7"/>
      <c r="BB698" s="7"/>
      <c r="BC698" s="7"/>
      <c r="BD698" s="7"/>
      <c r="BE698" s="7"/>
      <c r="BF698" s="7"/>
      <c r="BG698" s="72"/>
    </row>
    <row r="699" spans="1:59" ht="24.75" customHeight="1">
      <c r="A699" s="117"/>
      <c r="B699" s="7"/>
      <c r="C699" s="7"/>
      <c r="D699" s="7"/>
      <c r="E699" s="66"/>
      <c r="F699" s="7"/>
      <c r="G699" s="7"/>
      <c r="H699" s="7"/>
      <c r="I699" s="7"/>
      <c r="J699" s="7"/>
      <c r="K699" s="47"/>
      <c r="L699" s="7"/>
      <c r="M699" s="7"/>
      <c r="N699" s="10"/>
      <c r="O699" s="98"/>
      <c r="P699" s="67"/>
      <c r="Q699" s="7"/>
      <c r="R699" s="7"/>
      <c r="S699" s="7"/>
      <c r="T699" s="7"/>
      <c r="U699" s="7"/>
      <c r="V699" s="7"/>
      <c r="W699" s="7"/>
      <c r="X699" s="7"/>
      <c r="Y699" s="7"/>
      <c r="Z699" s="7"/>
      <c r="AA699" s="7"/>
      <c r="AB699" s="118"/>
      <c r="AC699" s="118"/>
      <c r="AD699" s="7"/>
      <c r="AE699" s="7"/>
      <c r="AF699" s="7"/>
      <c r="AG699" s="7"/>
      <c r="AH699" s="7"/>
      <c r="AI699" s="7"/>
      <c r="AJ699" s="7"/>
      <c r="AK699" s="7"/>
      <c r="AL699" s="7"/>
      <c r="AM699" s="7"/>
      <c r="AN699" s="7"/>
      <c r="AO699" s="7"/>
      <c r="AP699" s="7"/>
      <c r="AQ699" s="7"/>
      <c r="AR699" s="7"/>
      <c r="AS699" s="7"/>
      <c r="AT699" s="7"/>
      <c r="AU699" s="7"/>
      <c r="AV699" s="69"/>
      <c r="AW699" s="7"/>
      <c r="AX699" s="7"/>
      <c r="AY699" s="7"/>
      <c r="AZ699" s="7"/>
      <c r="BA699" s="7"/>
      <c r="BB699" s="7"/>
      <c r="BC699" s="7"/>
      <c r="BD699" s="7"/>
      <c r="BE699" s="7"/>
      <c r="BF699" s="7"/>
      <c r="BG699" s="72"/>
    </row>
    <row r="700" spans="1:59" ht="24.75" customHeight="1">
      <c r="A700" s="117"/>
      <c r="B700" s="7"/>
      <c r="C700" s="7"/>
      <c r="D700" s="7"/>
      <c r="E700" s="66"/>
      <c r="F700" s="7"/>
      <c r="G700" s="7"/>
      <c r="H700" s="7"/>
      <c r="I700" s="7"/>
      <c r="J700" s="7"/>
      <c r="K700" s="47"/>
      <c r="L700" s="7"/>
      <c r="M700" s="7"/>
      <c r="N700" s="10"/>
      <c r="O700" s="98"/>
      <c r="P700" s="67"/>
      <c r="Q700" s="7"/>
      <c r="R700" s="7"/>
      <c r="S700" s="7"/>
      <c r="T700" s="7"/>
      <c r="U700" s="7"/>
      <c r="V700" s="7"/>
      <c r="W700" s="7"/>
      <c r="X700" s="7"/>
      <c r="Y700" s="7"/>
      <c r="Z700" s="7"/>
      <c r="AA700" s="7"/>
      <c r="AB700" s="118"/>
      <c r="AC700" s="118"/>
      <c r="AD700" s="7"/>
      <c r="AE700" s="7"/>
      <c r="AF700" s="7"/>
      <c r="AG700" s="7"/>
      <c r="AH700" s="7"/>
      <c r="AI700" s="7"/>
      <c r="AJ700" s="7"/>
      <c r="AK700" s="7"/>
      <c r="AL700" s="7"/>
      <c r="AM700" s="7"/>
      <c r="AN700" s="7"/>
      <c r="AO700" s="7"/>
      <c r="AP700" s="7"/>
      <c r="AQ700" s="7"/>
      <c r="AR700" s="7"/>
      <c r="AS700" s="7"/>
      <c r="AT700" s="7"/>
      <c r="AU700" s="7"/>
      <c r="AV700" s="69"/>
      <c r="AW700" s="7"/>
      <c r="AX700" s="7"/>
      <c r="AY700" s="7"/>
      <c r="AZ700" s="7"/>
      <c r="BA700" s="7"/>
      <c r="BB700" s="7"/>
      <c r="BC700" s="7"/>
      <c r="BD700" s="7"/>
      <c r="BE700" s="7"/>
      <c r="BF700" s="7"/>
      <c r="BG700" s="72"/>
    </row>
    <row r="701" spans="1:59" ht="24.75" customHeight="1">
      <c r="A701" s="117"/>
      <c r="B701" s="7"/>
      <c r="C701" s="7"/>
      <c r="D701" s="7"/>
      <c r="E701" s="66"/>
      <c r="F701" s="7"/>
      <c r="G701" s="7"/>
      <c r="H701" s="7"/>
      <c r="I701" s="7"/>
      <c r="J701" s="7"/>
      <c r="K701" s="47"/>
      <c r="L701" s="7"/>
      <c r="M701" s="7"/>
      <c r="N701" s="10"/>
      <c r="O701" s="98"/>
      <c r="P701" s="67"/>
      <c r="Q701" s="7"/>
      <c r="R701" s="7"/>
      <c r="S701" s="7"/>
      <c r="T701" s="7"/>
      <c r="U701" s="7"/>
      <c r="V701" s="7"/>
      <c r="W701" s="7"/>
      <c r="X701" s="7"/>
      <c r="Y701" s="7"/>
      <c r="Z701" s="7"/>
      <c r="AA701" s="7"/>
      <c r="AB701" s="118"/>
      <c r="AC701" s="118"/>
      <c r="AD701" s="7"/>
      <c r="AE701" s="7"/>
      <c r="AF701" s="7"/>
      <c r="AG701" s="7"/>
      <c r="AH701" s="7"/>
      <c r="AI701" s="7"/>
      <c r="AJ701" s="7"/>
      <c r="AK701" s="7"/>
      <c r="AL701" s="7"/>
      <c r="AM701" s="7"/>
      <c r="AN701" s="7"/>
      <c r="AO701" s="7"/>
      <c r="AP701" s="7"/>
      <c r="AQ701" s="7"/>
      <c r="AR701" s="7"/>
      <c r="AS701" s="7"/>
      <c r="AT701" s="7"/>
      <c r="AU701" s="7"/>
      <c r="AV701" s="69"/>
      <c r="AW701" s="7"/>
      <c r="AX701" s="7"/>
      <c r="AY701" s="7"/>
      <c r="AZ701" s="7"/>
      <c r="BA701" s="7"/>
      <c r="BB701" s="7"/>
      <c r="BC701" s="7"/>
      <c r="BD701" s="7"/>
      <c r="BE701" s="7"/>
      <c r="BF701" s="7"/>
      <c r="BG701" s="72"/>
    </row>
    <row r="702" spans="1:59" ht="24.75" customHeight="1">
      <c r="A702" s="117"/>
      <c r="B702" s="7"/>
      <c r="C702" s="7"/>
      <c r="D702" s="7"/>
      <c r="E702" s="66"/>
      <c r="F702" s="7"/>
      <c r="G702" s="7"/>
      <c r="H702" s="7"/>
      <c r="I702" s="7"/>
      <c r="J702" s="7"/>
      <c r="K702" s="47"/>
      <c r="L702" s="7"/>
      <c r="M702" s="7"/>
      <c r="N702" s="10"/>
      <c r="O702" s="98"/>
      <c r="P702" s="67"/>
      <c r="Q702" s="7"/>
      <c r="R702" s="7"/>
      <c r="S702" s="7"/>
      <c r="T702" s="7"/>
      <c r="U702" s="7"/>
      <c r="V702" s="7"/>
      <c r="W702" s="7"/>
      <c r="X702" s="7"/>
      <c r="Y702" s="7"/>
      <c r="Z702" s="7"/>
      <c r="AA702" s="7"/>
      <c r="AB702" s="118"/>
      <c r="AC702" s="118"/>
      <c r="AD702" s="7"/>
      <c r="AE702" s="7"/>
      <c r="AF702" s="7"/>
      <c r="AG702" s="7"/>
      <c r="AH702" s="7"/>
      <c r="AI702" s="7"/>
      <c r="AJ702" s="7"/>
      <c r="AK702" s="7"/>
      <c r="AL702" s="7"/>
      <c r="AM702" s="7"/>
      <c r="AN702" s="7"/>
      <c r="AO702" s="7"/>
      <c r="AP702" s="7"/>
      <c r="AQ702" s="7"/>
      <c r="AR702" s="7"/>
      <c r="AS702" s="7"/>
      <c r="AT702" s="7"/>
      <c r="AU702" s="7"/>
      <c r="AV702" s="69"/>
      <c r="AW702" s="7"/>
      <c r="AX702" s="7"/>
      <c r="AY702" s="7"/>
      <c r="AZ702" s="7"/>
      <c r="BA702" s="7"/>
      <c r="BB702" s="7"/>
      <c r="BC702" s="7"/>
      <c r="BD702" s="7"/>
      <c r="BE702" s="7"/>
      <c r="BF702" s="7"/>
      <c r="BG702" s="72"/>
    </row>
    <row r="703" spans="1:59" ht="24.75" customHeight="1">
      <c r="A703" s="117"/>
      <c r="B703" s="7"/>
      <c r="C703" s="7"/>
      <c r="D703" s="7"/>
      <c r="E703" s="66"/>
      <c r="F703" s="7"/>
      <c r="G703" s="7"/>
      <c r="H703" s="7"/>
      <c r="I703" s="7"/>
      <c r="J703" s="7"/>
      <c r="K703" s="47"/>
      <c r="L703" s="7"/>
      <c r="M703" s="7"/>
      <c r="N703" s="10"/>
      <c r="O703" s="98"/>
      <c r="P703" s="67"/>
      <c r="Q703" s="7"/>
      <c r="R703" s="7"/>
      <c r="S703" s="7"/>
      <c r="T703" s="7"/>
      <c r="U703" s="7"/>
      <c r="V703" s="7"/>
      <c r="W703" s="7"/>
      <c r="X703" s="7"/>
      <c r="Y703" s="7"/>
      <c r="Z703" s="7"/>
      <c r="AA703" s="7"/>
      <c r="AB703" s="118"/>
      <c r="AC703" s="118"/>
      <c r="AD703" s="7"/>
      <c r="AE703" s="7"/>
      <c r="AF703" s="7"/>
      <c r="AG703" s="7"/>
      <c r="AH703" s="7"/>
      <c r="AI703" s="7"/>
      <c r="AJ703" s="7"/>
      <c r="AK703" s="7"/>
      <c r="AL703" s="7"/>
      <c r="AM703" s="7"/>
      <c r="AN703" s="7"/>
      <c r="AO703" s="7"/>
      <c r="AP703" s="7"/>
      <c r="AQ703" s="7"/>
      <c r="AR703" s="7"/>
      <c r="AS703" s="7"/>
      <c r="AT703" s="7"/>
      <c r="AU703" s="7"/>
      <c r="AV703" s="69"/>
      <c r="AW703" s="7"/>
      <c r="AX703" s="7"/>
      <c r="AY703" s="7"/>
      <c r="AZ703" s="7"/>
      <c r="BA703" s="7"/>
      <c r="BB703" s="7"/>
      <c r="BC703" s="7"/>
      <c r="BD703" s="7"/>
      <c r="BE703" s="7"/>
      <c r="BF703" s="7"/>
      <c r="BG703" s="72"/>
    </row>
    <row r="704" spans="1:59" ht="24.75" customHeight="1">
      <c r="A704" s="117"/>
      <c r="B704" s="7"/>
      <c r="C704" s="7"/>
      <c r="D704" s="7"/>
      <c r="E704" s="66"/>
      <c r="F704" s="7"/>
      <c r="G704" s="7"/>
      <c r="H704" s="7"/>
      <c r="I704" s="7"/>
      <c r="J704" s="7"/>
      <c r="K704" s="47"/>
      <c r="L704" s="7"/>
      <c r="M704" s="7"/>
      <c r="N704" s="10"/>
      <c r="O704" s="98"/>
      <c r="P704" s="67"/>
      <c r="Q704" s="7"/>
      <c r="R704" s="7"/>
      <c r="S704" s="7"/>
      <c r="T704" s="7"/>
      <c r="U704" s="7"/>
      <c r="V704" s="7"/>
      <c r="W704" s="7"/>
      <c r="X704" s="7"/>
      <c r="Y704" s="7"/>
      <c r="Z704" s="7"/>
      <c r="AA704" s="7"/>
      <c r="AB704" s="118"/>
      <c r="AC704" s="118"/>
      <c r="AD704" s="7"/>
      <c r="AE704" s="7"/>
      <c r="AF704" s="7"/>
      <c r="AG704" s="7"/>
      <c r="AH704" s="7"/>
      <c r="AI704" s="7"/>
      <c r="AJ704" s="7"/>
      <c r="AK704" s="7"/>
      <c r="AL704" s="7"/>
      <c r="AM704" s="7"/>
      <c r="AN704" s="7"/>
      <c r="AO704" s="7"/>
      <c r="AP704" s="7"/>
      <c r="AQ704" s="7"/>
      <c r="AR704" s="7"/>
      <c r="AS704" s="7"/>
      <c r="AT704" s="7"/>
      <c r="AU704" s="7"/>
      <c r="AV704" s="69"/>
      <c r="AW704" s="7"/>
      <c r="AX704" s="7"/>
      <c r="AY704" s="7"/>
      <c r="AZ704" s="7"/>
      <c r="BA704" s="7"/>
      <c r="BB704" s="7"/>
      <c r="BC704" s="7"/>
      <c r="BD704" s="7"/>
      <c r="BE704" s="7"/>
      <c r="BF704" s="7"/>
      <c r="BG704" s="72"/>
    </row>
    <row r="705" spans="1:59" ht="24.75" customHeight="1">
      <c r="A705" s="117"/>
      <c r="B705" s="7"/>
      <c r="C705" s="7"/>
      <c r="D705" s="7"/>
      <c r="E705" s="66"/>
      <c r="F705" s="7"/>
      <c r="G705" s="7"/>
      <c r="H705" s="7"/>
      <c r="I705" s="7"/>
      <c r="J705" s="7"/>
      <c r="K705" s="47"/>
      <c r="L705" s="7"/>
      <c r="M705" s="7"/>
      <c r="N705" s="10"/>
      <c r="O705" s="98"/>
      <c r="P705" s="67"/>
      <c r="Q705" s="7"/>
      <c r="R705" s="7"/>
      <c r="S705" s="7"/>
      <c r="T705" s="7"/>
      <c r="U705" s="7"/>
      <c r="V705" s="7"/>
      <c r="W705" s="7"/>
      <c r="X705" s="7"/>
      <c r="Y705" s="7"/>
      <c r="Z705" s="7"/>
      <c r="AA705" s="7"/>
      <c r="AB705" s="118"/>
      <c r="AC705" s="118"/>
      <c r="AD705" s="7"/>
      <c r="AE705" s="7"/>
      <c r="AF705" s="7"/>
      <c r="AG705" s="7"/>
      <c r="AH705" s="7"/>
      <c r="AI705" s="7"/>
      <c r="AJ705" s="7"/>
      <c r="AK705" s="7"/>
      <c r="AL705" s="7"/>
      <c r="AM705" s="7"/>
      <c r="AN705" s="7"/>
      <c r="AO705" s="7"/>
      <c r="AP705" s="7"/>
      <c r="AQ705" s="7"/>
      <c r="AR705" s="7"/>
      <c r="AS705" s="7"/>
      <c r="AT705" s="7"/>
      <c r="AU705" s="7"/>
      <c r="AV705" s="69"/>
      <c r="AW705" s="7"/>
      <c r="AX705" s="7"/>
      <c r="AY705" s="7"/>
      <c r="AZ705" s="7"/>
      <c r="BA705" s="7"/>
      <c r="BB705" s="7"/>
      <c r="BC705" s="7"/>
      <c r="BD705" s="7"/>
      <c r="BE705" s="7"/>
      <c r="BF705" s="7"/>
      <c r="BG705" s="72"/>
    </row>
    <row r="706" spans="1:59" ht="24.75" customHeight="1">
      <c r="A706" s="117"/>
      <c r="B706" s="7"/>
      <c r="C706" s="7"/>
      <c r="D706" s="7"/>
      <c r="E706" s="66"/>
      <c r="F706" s="7"/>
      <c r="G706" s="7"/>
      <c r="H706" s="7"/>
      <c r="I706" s="7"/>
      <c r="J706" s="7"/>
      <c r="K706" s="47"/>
      <c r="L706" s="7"/>
      <c r="M706" s="7"/>
      <c r="N706" s="10"/>
      <c r="O706" s="98"/>
      <c r="P706" s="67"/>
      <c r="Q706" s="7"/>
      <c r="R706" s="7"/>
      <c r="S706" s="7"/>
      <c r="T706" s="7"/>
      <c r="U706" s="7"/>
      <c r="V706" s="7"/>
      <c r="W706" s="7"/>
      <c r="X706" s="7"/>
      <c r="Y706" s="7"/>
      <c r="Z706" s="7"/>
      <c r="AA706" s="7"/>
      <c r="AB706" s="118"/>
      <c r="AC706" s="118"/>
      <c r="AD706" s="7"/>
      <c r="AE706" s="7"/>
      <c r="AF706" s="7"/>
      <c r="AG706" s="7"/>
      <c r="AH706" s="7"/>
      <c r="AI706" s="7"/>
      <c r="AJ706" s="7"/>
      <c r="AK706" s="7"/>
      <c r="AL706" s="7"/>
      <c r="AM706" s="7"/>
      <c r="AN706" s="7"/>
      <c r="AO706" s="7"/>
      <c r="AP706" s="7"/>
      <c r="AQ706" s="7"/>
      <c r="AR706" s="7"/>
      <c r="AS706" s="7"/>
      <c r="AT706" s="7"/>
      <c r="AU706" s="7"/>
      <c r="AV706" s="69"/>
      <c r="AW706" s="7"/>
      <c r="AX706" s="7"/>
      <c r="AY706" s="7"/>
      <c r="AZ706" s="7"/>
      <c r="BA706" s="7"/>
      <c r="BB706" s="7"/>
      <c r="BC706" s="7"/>
      <c r="BD706" s="7"/>
      <c r="BE706" s="7"/>
      <c r="BF706" s="7"/>
      <c r="BG706" s="72"/>
    </row>
    <row r="707" spans="1:59" ht="24.75" customHeight="1">
      <c r="A707" s="117"/>
      <c r="B707" s="7"/>
      <c r="C707" s="7"/>
      <c r="D707" s="7"/>
      <c r="E707" s="66"/>
      <c r="F707" s="7"/>
      <c r="G707" s="7"/>
      <c r="H707" s="7"/>
      <c r="I707" s="7"/>
      <c r="J707" s="7"/>
      <c r="K707" s="47"/>
      <c r="L707" s="7"/>
      <c r="M707" s="7"/>
      <c r="N707" s="10"/>
      <c r="O707" s="98"/>
      <c r="P707" s="67"/>
      <c r="Q707" s="7"/>
      <c r="R707" s="7"/>
      <c r="S707" s="7"/>
      <c r="T707" s="7"/>
      <c r="U707" s="7"/>
      <c r="V707" s="7"/>
      <c r="W707" s="7"/>
      <c r="X707" s="7"/>
      <c r="Y707" s="7"/>
      <c r="Z707" s="7"/>
      <c r="AA707" s="7"/>
      <c r="AB707" s="118"/>
      <c r="AC707" s="118"/>
      <c r="AD707" s="7"/>
      <c r="AE707" s="7"/>
      <c r="AF707" s="7"/>
      <c r="AG707" s="7"/>
      <c r="AH707" s="7"/>
      <c r="AI707" s="7"/>
      <c r="AJ707" s="7"/>
      <c r="AK707" s="7"/>
      <c r="AL707" s="7"/>
      <c r="AM707" s="7"/>
      <c r="AN707" s="7"/>
      <c r="AO707" s="7"/>
      <c r="AP707" s="7"/>
      <c r="AQ707" s="7"/>
      <c r="AR707" s="7"/>
      <c r="AS707" s="7"/>
      <c r="AT707" s="7"/>
      <c r="AU707" s="7"/>
      <c r="AV707" s="69"/>
      <c r="AW707" s="7"/>
      <c r="AX707" s="7"/>
      <c r="AY707" s="7"/>
      <c r="AZ707" s="7"/>
      <c r="BA707" s="7"/>
      <c r="BB707" s="7"/>
      <c r="BC707" s="7"/>
      <c r="BD707" s="7"/>
      <c r="BE707" s="7"/>
      <c r="BF707" s="7"/>
      <c r="BG707" s="72"/>
    </row>
    <row r="708" spans="1:59" ht="24.75" customHeight="1">
      <c r="A708" s="117"/>
      <c r="B708" s="7"/>
      <c r="C708" s="7"/>
      <c r="D708" s="7"/>
      <c r="E708" s="66"/>
      <c r="F708" s="7"/>
      <c r="G708" s="7"/>
      <c r="H708" s="7"/>
      <c r="I708" s="7"/>
      <c r="J708" s="7"/>
      <c r="K708" s="47"/>
      <c r="L708" s="7"/>
      <c r="M708" s="7"/>
      <c r="N708" s="10"/>
      <c r="O708" s="98"/>
      <c r="P708" s="67"/>
      <c r="Q708" s="7"/>
      <c r="R708" s="7"/>
      <c r="S708" s="7"/>
      <c r="T708" s="7"/>
      <c r="U708" s="7"/>
      <c r="V708" s="7"/>
      <c r="W708" s="7"/>
      <c r="X708" s="7"/>
      <c r="Y708" s="7"/>
      <c r="Z708" s="7"/>
      <c r="AA708" s="7"/>
      <c r="AB708" s="118"/>
      <c r="AC708" s="118"/>
      <c r="AD708" s="7"/>
      <c r="AE708" s="7"/>
      <c r="AF708" s="7"/>
      <c r="AG708" s="7"/>
      <c r="AH708" s="7"/>
      <c r="AI708" s="7"/>
      <c r="AJ708" s="7"/>
      <c r="AK708" s="7"/>
      <c r="AL708" s="7"/>
      <c r="AM708" s="7"/>
      <c r="AN708" s="7"/>
      <c r="AO708" s="7"/>
      <c r="AP708" s="7"/>
      <c r="AQ708" s="7"/>
      <c r="AR708" s="7"/>
      <c r="AS708" s="7"/>
      <c r="AT708" s="7"/>
      <c r="AU708" s="7"/>
      <c r="AV708" s="69"/>
      <c r="AW708" s="7"/>
      <c r="AX708" s="7"/>
      <c r="AY708" s="7"/>
      <c r="AZ708" s="7"/>
      <c r="BA708" s="7"/>
      <c r="BB708" s="7"/>
      <c r="BC708" s="7"/>
      <c r="BD708" s="7"/>
      <c r="BE708" s="7"/>
      <c r="BF708" s="7"/>
      <c r="BG708" s="72"/>
    </row>
    <row r="709" spans="1:59" ht="24.75" customHeight="1">
      <c r="A709" s="117"/>
      <c r="B709" s="7"/>
      <c r="C709" s="7"/>
      <c r="D709" s="7"/>
      <c r="E709" s="66"/>
      <c r="F709" s="7"/>
      <c r="G709" s="7"/>
      <c r="H709" s="7"/>
      <c r="I709" s="7"/>
      <c r="J709" s="7"/>
      <c r="K709" s="47"/>
      <c r="L709" s="7"/>
      <c r="M709" s="7"/>
      <c r="N709" s="10"/>
      <c r="O709" s="98"/>
      <c r="P709" s="67"/>
      <c r="Q709" s="7"/>
      <c r="R709" s="7"/>
      <c r="S709" s="7"/>
      <c r="T709" s="7"/>
      <c r="U709" s="7"/>
      <c r="V709" s="7"/>
      <c r="W709" s="7"/>
      <c r="X709" s="7"/>
      <c r="Y709" s="7"/>
      <c r="Z709" s="7"/>
      <c r="AA709" s="7"/>
      <c r="AB709" s="118"/>
      <c r="AC709" s="118"/>
      <c r="AD709" s="7"/>
      <c r="AE709" s="7"/>
      <c r="AF709" s="7"/>
      <c r="AG709" s="7"/>
      <c r="AH709" s="7"/>
      <c r="AI709" s="7"/>
      <c r="AJ709" s="7"/>
      <c r="AK709" s="7"/>
      <c r="AL709" s="7"/>
      <c r="AM709" s="7"/>
      <c r="AN709" s="7"/>
      <c r="AO709" s="7"/>
      <c r="AP709" s="7"/>
      <c r="AQ709" s="7"/>
      <c r="AR709" s="7"/>
      <c r="AS709" s="7"/>
      <c r="AT709" s="7"/>
      <c r="AU709" s="7"/>
      <c r="AV709" s="69"/>
      <c r="AW709" s="7"/>
      <c r="AX709" s="7"/>
      <c r="AY709" s="7"/>
      <c r="AZ709" s="7"/>
      <c r="BA709" s="7"/>
      <c r="BB709" s="7"/>
      <c r="BC709" s="7"/>
      <c r="BD709" s="7"/>
      <c r="BE709" s="7"/>
      <c r="BF709" s="7"/>
      <c r="BG709" s="72"/>
    </row>
    <row r="710" spans="1:59" ht="24.75" customHeight="1">
      <c r="A710" s="117"/>
      <c r="B710" s="7"/>
      <c r="C710" s="7"/>
      <c r="D710" s="7"/>
      <c r="E710" s="66"/>
      <c r="F710" s="7"/>
      <c r="G710" s="7"/>
      <c r="H710" s="7"/>
      <c r="I710" s="7"/>
      <c r="J710" s="7"/>
      <c r="K710" s="47"/>
      <c r="L710" s="7"/>
      <c r="M710" s="7"/>
      <c r="N710" s="10"/>
      <c r="O710" s="98"/>
      <c r="P710" s="67"/>
      <c r="Q710" s="7"/>
      <c r="R710" s="7"/>
      <c r="S710" s="7"/>
      <c r="T710" s="7"/>
      <c r="U710" s="7"/>
      <c r="V710" s="7"/>
      <c r="W710" s="7"/>
      <c r="X710" s="7"/>
      <c r="Y710" s="7"/>
      <c r="Z710" s="7"/>
      <c r="AA710" s="7"/>
      <c r="AB710" s="118"/>
      <c r="AC710" s="118"/>
      <c r="AD710" s="7"/>
      <c r="AE710" s="7"/>
      <c r="AF710" s="7"/>
      <c r="AG710" s="7"/>
      <c r="AH710" s="7"/>
      <c r="AI710" s="7"/>
      <c r="AJ710" s="7"/>
      <c r="AK710" s="7"/>
      <c r="AL710" s="7"/>
      <c r="AM710" s="7"/>
      <c r="AN710" s="7"/>
      <c r="AO710" s="7"/>
      <c r="AP710" s="7"/>
      <c r="AQ710" s="7"/>
      <c r="AR710" s="7"/>
      <c r="AS710" s="7"/>
      <c r="AT710" s="7"/>
      <c r="AU710" s="7"/>
      <c r="AV710" s="69"/>
      <c r="AW710" s="7"/>
      <c r="AX710" s="7"/>
      <c r="AY710" s="7"/>
      <c r="AZ710" s="7"/>
      <c r="BA710" s="7"/>
      <c r="BB710" s="7"/>
      <c r="BC710" s="7"/>
      <c r="BD710" s="7"/>
      <c r="BE710" s="7"/>
      <c r="BF710" s="7"/>
      <c r="BG710" s="72"/>
    </row>
    <row r="711" spans="1:59" ht="24.75" customHeight="1">
      <c r="A711" s="117"/>
      <c r="B711" s="7"/>
      <c r="C711" s="7"/>
      <c r="D711" s="7"/>
      <c r="E711" s="66"/>
      <c r="F711" s="7"/>
      <c r="G711" s="7"/>
      <c r="H711" s="7"/>
      <c r="I711" s="7"/>
      <c r="J711" s="7"/>
      <c r="K711" s="47"/>
      <c r="L711" s="7"/>
      <c r="M711" s="7"/>
      <c r="N711" s="10"/>
      <c r="O711" s="98"/>
      <c r="P711" s="67"/>
      <c r="Q711" s="7"/>
      <c r="R711" s="7"/>
      <c r="S711" s="7"/>
      <c r="T711" s="7"/>
      <c r="U711" s="7"/>
      <c r="V711" s="7"/>
      <c r="W711" s="7"/>
      <c r="X711" s="7"/>
      <c r="Y711" s="7"/>
      <c r="Z711" s="7"/>
      <c r="AA711" s="7"/>
      <c r="AB711" s="118"/>
      <c r="AC711" s="118"/>
      <c r="AD711" s="7"/>
      <c r="AE711" s="7"/>
      <c r="AF711" s="7"/>
      <c r="AG711" s="7"/>
      <c r="AH711" s="7"/>
      <c r="AI711" s="7"/>
      <c r="AJ711" s="7"/>
      <c r="AK711" s="7"/>
      <c r="AL711" s="7"/>
      <c r="AM711" s="7"/>
      <c r="AN711" s="7"/>
      <c r="AO711" s="7"/>
      <c r="AP711" s="7"/>
      <c r="AQ711" s="7"/>
      <c r="AR711" s="7"/>
      <c r="AS711" s="7"/>
      <c r="AT711" s="7"/>
      <c r="AU711" s="7"/>
      <c r="AV711" s="69"/>
      <c r="AW711" s="7"/>
      <c r="AX711" s="7"/>
      <c r="AY711" s="7"/>
      <c r="AZ711" s="7"/>
      <c r="BA711" s="7"/>
      <c r="BB711" s="7"/>
      <c r="BC711" s="7"/>
      <c r="BD711" s="7"/>
      <c r="BE711" s="7"/>
      <c r="BF711" s="7"/>
      <c r="BG711" s="72"/>
    </row>
    <row r="712" spans="1:59" ht="24.75" customHeight="1">
      <c r="A712" s="117"/>
      <c r="B712" s="7"/>
      <c r="C712" s="7"/>
      <c r="D712" s="7"/>
      <c r="E712" s="66"/>
      <c r="F712" s="7"/>
      <c r="G712" s="7"/>
      <c r="H712" s="7"/>
      <c r="I712" s="7"/>
      <c r="J712" s="7"/>
      <c r="K712" s="47"/>
      <c r="L712" s="7"/>
      <c r="M712" s="7"/>
      <c r="N712" s="10"/>
      <c r="O712" s="98"/>
      <c r="P712" s="67"/>
      <c r="Q712" s="7"/>
      <c r="R712" s="7"/>
      <c r="S712" s="7"/>
      <c r="T712" s="7"/>
      <c r="U712" s="7"/>
      <c r="V712" s="7"/>
      <c r="W712" s="7"/>
      <c r="X712" s="7"/>
      <c r="Y712" s="7"/>
      <c r="Z712" s="7"/>
      <c r="AA712" s="7"/>
      <c r="AB712" s="118"/>
      <c r="AC712" s="118"/>
      <c r="AD712" s="7"/>
      <c r="AE712" s="7"/>
      <c r="AF712" s="7"/>
      <c r="AG712" s="7"/>
      <c r="AH712" s="7"/>
      <c r="AI712" s="7"/>
      <c r="AJ712" s="7"/>
      <c r="AK712" s="7"/>
      <c r="AL712" s="7"/>
      <c r="AM712" s="7"/>
      <c r="AN712" s="7"/>
      <c r="AO712" s="7"/>
      <c r="AP712" s="7"/>
      <c r="AQ712" s="7"/>
      <c r="AR712" s="7"/>
      <c r="AS712" s="7"/>
      <c r="AT712" s="7"/>
      <c r="AU712" s="7"/>
      <c r="AV712" s="69"/>
      <c r="AW712" s="7"/>
      <c r="AX712" s="7"/>
      <c r="AY712" s="7"/>
      <c r="AZ712" s="7"/>
      <c r="BA712" s="7"/>
      <c r="BB712" s="7"/>
      <c r="BC712" s="7"/>
      <c r="BD712" s="7"/>
      <c r="BE712" s="7"/>
      <c r="BF712" s="7"/>
      <c r="BG712" s="72"/>
    </row>
    <row r="713" spans="1:59" ht="24.75" customHeight="1">
      <c r="A713" s="117"/>
      <c r="B713" s="7"/>
      <c r="C713" s="7"/>
      <c r="D713" s="7"/>
      <c r="E713" s="66"/>
      <c r="F713" s="7"/>
      <c r="G713" s="7"/>
      <c r="H713" s="7"/>
      <c r="I713" s="7"/>
      <c r="J713" s="7"/>
      <c r="K713" s="47"/>
      <c r="L713" s="7"/>
      <c r="M713" s="7"/>
      <c r="N713" s="10"/>
      <c r="O713" s="98"/>
      <c r="P713" s="67"/>
      <c r="Q713" s="7"/>
      <c r="R713" s="7"/>
      <c r="S713" s="7"/>
      <c r="T713" s="7"/>
      <c r="U713" s="7"/>
      <c r="V713" s="7"/>
      <c r="W713" s="7"/>
      <c r="X713" s="7"/>
      <c r="Y713" s="7"/>
      <c r="Z713" s="7"/>
      <c r="AA713" s="7"/>
      <c r="AB713" s="118"/>
      <c r="AC713" s="118"/>
      <c r="AD713" s="7"/>
      <c r="AE713" s="7"/>
      <c r="AF713" s="7"/>
      <c r="AG713" s="7"/>
      <c r="AH713" s="7"/>
      <c r="AI713" s="7"/>
      <c r="AJ713" s="7"/>
      <c r="AK713" s="7"/>
      <c r="AL713" s="7"/>
      <c r="AM713" s="7"/>
      <c r="AN713" s="7"/>
      <c r="AO713" s="7"/>
      <c r="AP713" s="7"/>
      <c r="AQ713" s="7"/>
      <c r="AR713" s="7"/>
      <c r="AS713" s="7"/>
      <c r="AT713" s="7"/>
      <c r="AU713" s="7"/>
      <c r="AV713" s="69"/>
      <c r="AW713" s="7"/>
      <c r="AX713" s="7"/>
      <c r="AY713" s="7"/>
      <c r="AZ713" s="7"/>
      <c r="BA713" s="7"/>
      <c r="BB713" s="7"/>
      <c r="BC713" s="7"/>
      <c r="BD713" s="7"/>
      <c r="BE713" s="7"/>
      <c r="BF713" s="7"/>
      <c r="BG713" s="72"/>
    </row>
    <row r="714" spans="1:59" ht="24.75" customHeight="1">
      <c r="A714" s="117"/>
      <c r="B714" s="7"/>
      <c r="C714" s="7"/>
      <c r="D714" s="7"/>
      <c r="E714" s="66"/>
      <c r="F714" s="7"/>
      <c r="G714" s="7"/>
      <c r="H714" s="7"/>
      <c r="I714" s="7"/>
      <c r="J714" s="7"/>
      <c r="K714" s="47"/>
      <c r="L714" s="7"/>
      <c r="M714" s="7"/>
      <c r="N714" s="10"/>
      <c r="O714" s="98"/>
      <c r="P714" s="67"/>
      <c r="Q714" s="7"/>
      <c r="R714" s="7"/>
      <c r="S714" s="7"/>
      <c r="T714" s="7"/>
      <c r="U714" s="7"/>
      <c r="V714" s="7"/>
      <c r="W714" s="7"/>
      <c r="X714" s="7"/>
      <c r="Y714" s="7"/>
      <c r="Z714" s="7"/>
      <c r="AA714" s="7"/>
      <c r="AB714" s="118"/>
      <c r="AC714" s="118"/>
      <c r="AD714" s="7"/>
      <c r="AE714" s="7"/>
      <c r="AF714" s="7"/>
      <c r="AG714" s="7"/>
      <c r="AH714" s="7"/>
      <c r="AI714" s="7"/>
      <c r="AJ714" s="7"/>
      <c r="AK714" s="7"/>
      <c r="AL714" s="7"/>
      <c r="AM714" s="7"/>
      <c r="AN714" s="7"/>
      <c r="AO714" s="7"/>
      <c r="AP714" s="7"/>
      <c r="AQ714" s="7"/>
      <c r="AR714" s="7"/>
      <c r="AS714" s="7"/>
      <c r="AT714" s="7"/>
      <c r="AU714" s="7"/>
      <c r="AV714" s="69"/>
      <c r="AW714" s="7"/>
      <c r="AX714" s="7"/>
      <c r="AY714" s="7"/>
      <c r="AZ714" s="7"/>
      <c r="BA714" s="7"/>
      <c r="BB714" s="7"/>
      <c r="BC714" s="7"/>
      <c r="BD714" s="7"/>
      <c r="BE714" s="7"/>
      <c r="BF714" s="7"/>
      <c r="BG714" s="72"/>
    </row>
    <row r="715" spans="1:59" ht="24.75" customHeight="1">
      <c r="A715" s="117"/>
      <c r="B715" s="7"/>
      <c r="C715" s="7"/>
      <c r="D715" s="7"/>
      <c r="E715" s="66"/>
      <c r="F715" s="7"/>
      <c r="G715" s="7"/>
      <c r="H715" s="7"/>
      <c r="I715" s="7"/>
      <c r="J715" s="7"/>
      <c r="K715" s="47"/>
      <c r="L715" s="7"/>
      <c r="M715" s="7"/>
      <c r="N715" s="10"/>
      <c r="O715" s="98"/>
      <c r="P715" s="67"/>
      <c r="Q715" s="7"/>
      <c r="R715" s="7"/>
      <c r="S715" s="7"/>
      <c r="T715" s="7"/>
      <c r="U715" s="7"/>
      <c r="V715" s="7"/>
      <c r="W715" s="7"/>
      <c r="X715" s="7"/>
      <c r="Y715" s="7"/>
      <c r="Z715" s="7"/>
      <c r="AA715" s="7"/>
      <c r="AB715" s="118"/>
      <c r="AC715" s="118"/>
      <c r="AD715" s="7"/>
      <c r="AE715" s="7"/>
      <c r="AF715" s="7"/>
      <c r="AG715" s="7"/>
      <c r="AH715" s="7"/>
      <c r="AI715" s="7"/>
      <c r="AJ715" s="7"/>
      <c r="AK715" s="7"/>
      <c r="AL715" s="7"/>
      <c r="AM715" s="7"/>
      <c r="AN715" s="7"/>
      <c r="AO715" s="7"/>
      <c r="AP715" s="7"/>
      <c r="AQ715" s="7"/>
      <c r="AR715" s="7"/>
      <c r="AS715" s="7"/>
      <c r="AT715" s="7"/>
      <c r="AU715" s="7"/>
      <c r="AV715" s="69"/>
      <c r="AW715" s="7"/>
      <c r="AX715" s="7"/>
      <c r="AY715" s="7"/>
      <c r="AZ715" s="7"/>
      <c r="BA715" s="7"/>
      <c r="BB715" s="7"/>
      <c r="BC715" s="7"/>
      <c r="BD715" s="7"/>
      <c r="BE715" s="7"/>
      <c r="BF715" s="7"/>
      <c r="BG715" s="72"/>
    </row>
    <row r="716" spans="1:59" ht="24.75" customHeight="1">
      <c r="A716" s="117"/>
      <c r="B716" s="7"/>
      <c r="C716" s="7"/>
      <c r="D716" s="7"/>
      <c r="E716" s="66"/>
      <c r="F716" s="7"/>
      <c r="G716" s="7"/>
      <c r="H716" s="7"/>
      <c r="I716" s="7"/>
      <c r="J716" s="7"/>
      <c r="K716" s="47"/>
      <c r="L716" s="7"/>
      <c r="M716" s="7"/>
      <c r="N716" s="10"/>
      <c r="O716" s="98"/>
      <c r="P716" s="67"/>
      <c r="Q716" s="7"/>
      <c r="R716" s="7"/>
      <c r="S716" s="7"/>
      <c r="T716" s="7"/>
      <c r="U716" s="7"/>
      <c r="V716" s="7"/>
      <c r="W716" s="7"/>
      <c r="X716" s="7"/>
      <c r="Y716" s="7"/>
      <c r="Z716" s="7"/>
      <c r="AA716" s="7"/>
      <c r="AB716" s="118"/>
      <c r="AC716" s="118"/>
      <c r="AD716" s="7"/>
      <c r="AE716" s="7"/>
      <c r="AF716" s="7"/>
      <c r="AG716" s="7"/>
      <c r="AH716" s="7"/>
      <c r="AI716" s="7"/>
      <c r="AJ716" s="7"/>
      <c r="AK716" s="7"/>
      <c r="AL716" s="7"/>
      <c r="AM716" s="7"/>
      <c r="AN716" s="7"/>
      <c r="AO716" s="7"/>
      <c r="AP716" s="7"/>
      <c r="AQ716" s="7"/>
      <c r="AR716" s="7"/>
      <c r="AS716" s="7"/>
      <c r="AT716" s="7"/>
      <c r="AU716" s="7"/>
      <c r="AV716" s="69"/>
      <c r="AW716" s="7"/>
      <c r="AX716" s="7"/>
      <c r="AY716" s="7"/>
      <c r="AZ716" s="7"/>
      <c r="BA716" s="7"/>
      <c r="BB716" s="7"/>
      <c r="BC716" s="7"/>
      <c r="BD716" s="7"/>
      <c r="BE716" s="7"/>
      <c r="BF716" s="7"/>
      <c r="BG716" s="72"/>
    </row>
    <row r="717" spans="1:59" ht="24.75" customHeight="1">
      <c r="A717" s="117"/>
      <c r="B717" s="7"/>
      <c r="C717" s="7"/>
      <c r="D717" s="7"/>
      <c r="E717" s="66"/>
      <c r="F717" s="7"/>
      <c r="G717" s="7"/>
      <c r="H717" s="7"/>
      <c r="I717" s="7"/>
      <c r="J717" s="7"/>
      <c r="K717" s="47"/>
      <c r="L717" s="7"/>
      <c r="M717" s="7"/>
      <c r="N717" s="10"/>
      <c r="O717" s="98"/>
      <c r="P717" s="67"/>
      <c r="Q717" s="7"/>
      <c r="R717" s="7"/>
      <c r="S717" s="7"/>
      <c r="T717" s="7"/>
      <c r="U717" s="7"/>
      <c r="V717" s="7"/>
      <c r="W717" s="7"/>
      <c r="X717" s="7"/>
      <c r="Y717" s="7"/>
      <c r="Z717" s="7"/>
      <c r="AA717" s="7"/>
      <c r="AB717" s="118"/>
      <c r="AC717" s="118"/>
      <c r="AD717" s="7"/>
      <c r="AE717" s="7"/>
      <c r="AF717" s="7"/>
      <c r="AG717" s="7"/>
      <c r="AH717" s="7"/>
      <c r="AI717" s="7"/>
      <c r="AJ717" s="7"/>
      <c r="AK717" s="7"/>
      <c r="AL717" s="7"/>
      <c r="AM717" s="7"/>
      <c r="AN717" s="7"/>
      <c r="AO717" s="7"/>
      <c r="AP717" s="7"/>
      <c r="AQ717" s="7"/>
      <c r="AR717" s="7"/>
      <c r="AS717" s="7"/>
      <c r="AT717" s="7"/>
      <c r="AU717" s="7"/>
      <c r="AV717" s="69"/>
      <c r="AW717" s="7"/>
      <c r="AX717" s="7"/>
      <c r="AY717" s="7"/>
      <c r="AZ717" s="7"/>
      <c r="BA717" s="7"/>
      <c r="BB717" s="7"/>
      <c r="BC717" s="7"/>
      <c r="BD717" s="7"/>
      <c r="BE717" s="7"/>
      <c r="BF717" s="7"/>
      <c r="BG717" s="72"/>
    </row>
    <row r="718" spans="1:59" ht="24.75" customHeight="1">
      <c r="A718" s="117"/>
      <c r="B718" s="7"/>
      <c r="C718" s="7"/>
      <c r="D718" s="7"/>
      <c r="E718" s="66"/>
      <c r="F718" s="7"/>
      <c r="G718" s="7"/>
      <c r="H718" s="7"/>
      <c r="I718" s="7"/>
      <c r="J718" s="7"/>
      <c r="K718" s="47"/>
      <c r="L718" s="7"/>
      <c r="M718" s="7"/>
      <c r="N718" s="10"/>
      <c r="O718" s="98"/>
      <c r="P718" s="67"/>
      <c r="Q718" s="7"/>
      <c r="R718" s="7"/>
      <c r="S718" s="7"/>
      <c r="T718" s="7"/>
      <c r="U718" s="7"/>
      <c r="V718" s="7"/>
      <c r="W718" s="7"/>
      <c r="X718" s="7"/>
      <c r="Y718" s="7"/>
      <c r="Z718" s="7"/>
      <c r="AA718" s="7"/>
      <c r="AB718" s="118"/>
      <c r="AC718" s="118"/>
      <c r="AD718" s="7"/>
      <c r="AE718" s="7"/>
      <c r="AF718" s="7"/>
      <c r="AG718" s="7"/>
      <c r="AH718" s="7"/>
      <c r="AI718" s="7"/>
      <c r="AJ718" s="7"/>
      <c r="AK718" s="7"/>
      <c r="AL718" s="7"/>
      <c r="AM718" s="7"/>
      <c r="AN718" s="7"/>
      <c r="AO718" s="7"/>
      <c r="AP718" s="7"/>
      <c r="AQ718" s="7"/>
      <c r="AR718" s="7"/>
      <c r="AS718" s="7"/>
      <c r="AT718" s="7"/>
      <c r="AU718" s="7"/>
      <c r="AV718" s="69"/>
      <c r="AW718" s="7"/>
      <c r="AX718" s="7"/>
      <c r="AY718" s="7"/>
      <c r="AZ718" s="7"/>
      <c r="BA718" s="7"/>
      <c r="BB718" s="7"/>
      <c r="BC718" s="7"/>
      <c r="BD718" s="7"/>
      <c r="BE718" s="7"/>
      <c r="BF718" s="7"/>
      <c r="BG718" s="72"/>
    </row>
    <row r="719" spans="1:59" ht="24.75" customHeight="1">
      <c r="A719" s="117"/>
      <c r="B719" s="7"/>
      <c r="C719" s="7"/>
      <c r="D719" s="7"/>
      <c r="E719" s="66"/>
      <c r="F719" s="7"/>
      <c r="G719" s="7"/>
      <c r="H719" s="7"/>
      <c r="I719" s="7"/>
      <c r="J719" s="7"/>
      <c r="K719" s="47"/>
      <c r="L719" s="7"/>
      <c r="M719" s="7"/>
      <c r="N719" s="10"/>
      <c r="O719" s="98"/>
      <c r="P719" s="67"/>
      <c r="Q719" s="7"/>
      <c r="R719" s="7"/>
      <c r="S719" s="7"/>
      <c r="T719" s="7"/>
      <c r="U719" s="7"/>
      <c r="V719" s="7"/>
      <c r="W719" s="7"/>
      <c r="X719" s="7"/>
      <c r="Y719" s="7"/>
      <c r="Z719" s="7"/>
      <c r="AA719" s="7"/>
      <c r="AB719" s="118"/>
      <c r="AC719" s="118"/>
      <c r="AD719" s="7"/>
      <c r="AE719" s="7"/>
      <c r="AF719" s="7"/>
      <c r="AG719" s="7"/>
      <c r="AH719" s="7"/>
      <c r="AI719" s="7"/>
      <c r="AJ719" s="7"/>
      <c r="AK719" s="7"/>
      <c r="AL719" s="7"/>
      <c r="AM719" s="7"/>
      <c r="AN719" s="7"/>
      <c r="AO719" s="7"/>
      <c r="AP719" s="7"/>
      <c r="AQ719" s="7"/>
      <c r="AR719" s="7"/>
      <c r="AS719" s="7"/>
      <c r="AT719" s="7"/>
      <c r="AU719" s="7"/>
      <c r="AV719" s="69"/>
      <c r="AW719" s="7"/>
      <c r="AX719" s="7"/>
      <c r="AY719" s="7"/>
      <c r="AZ719" s="7"/>
      <c r="BA719" s="7"/>
      <c r="BB719" s="7"/>
      <c r="BC719" s="7"/>
      <c r="BD719" s="7"/>
      <c r="BE719" s="7"/>
      <c r="BF719" s="7"/>
      <c r="BG719" s="72"/>
    </row>
    <row r="720" spans="1:59" ht="24.75" customHeight="1">
      <c r="A720" s="117"/>
      <c r="B720" s="7"/>
      <c r="C720" s="7"/>
      <c r="D720" s="7"/>
      <c r="E720" s="66"/>
      <c r="F720" s="7"/>
      <c r="G720" s="7"/>
      <c r="H720" s="7"/>
      <c r="I720" s="7"/>
      <c r="J720" s="7"/>
      <c r="K720" s="47"/>
      <c r="L720" s="7"/>
      <c r="M720" s="7"/>
      <c r="N720" s="10"/>
      <c r="O720" s="98"/>
      <c r="P720" s="67"/>
      <c r="Q720" s="7"/>
      <c r="R720" s="7"/>
      <c r="S720" s="7"/>
      <c r="T720" s="7"/>
      <c r="U720" s="7"/>
      <c r="V720" s="7"/>
      <c r="W720" s="7"/>
      <c r="X720" s="7"/>
      <c r="Y720" s="7"/>
      <c r="Z720" s="7"/>
      <c r="AA720" s="7"/>
      <c r="AB720" s="118"/>
      <c r="AC720" s="118"/>
      <c r="AD720" s="7"/>
      <c r="AE720" s="7"/>
      <c r="AF720" s="7"/>
      <c r="AG720" s="7"/>
      <c r="AH720" s="7"/>
      <c r="AI720" s="7"/>
      <c r="AJ720" s="7"/>
      <c r="AK720" s="7"/>
      <c r="AL720" s="7"/>
      <c r="AM720" s="7"/>
      <c r="AN720" s="7"/>
      <c r="AO720" s="7"/>
      <c r="AP720" s="7"/>
      <c r="AQ720" s="7"/>
      <c r="AR720" s="7"/>
      <c r="AS720" s="7"/>
      <c r="AT720" s="7"/>
      <c r="AU720" s="7"/>
      <c r="AV720" s="69"/>
      <c r="AW720" s="7"/>
      <c r="AX720" s="7"/>
      <c r="AY720" s="7"/>
      <c r="AZ720" s="7"/>
      <c r="BA720" s="7"/>
      <c r="BB720" s="7"/>
      <c r="BC720" s="7"/>
      <c r="BD720" s="7"/>
      <c r="BE720" s="7"/>
      <c r="BF720" s="7"/>
      <c r="BG720" s="72"/>
    </row>
    <row r="721" spans="1:59" ht="24.75" customHeight="1">
      <c r="A721" s="117"/>
      <c r="B721" s="7"/>
      <c r="C721" s="7"/>
      <c r="D721" s="7"/>
      <c r="E721" s="66"/>
      <c r="F721" s="7"/>
      <c r="G721" s="7"/>
      <c r="H721" s="7"/>
      <c r="I721" s="7"/>
      <c r="J721" s="7"/>
      <c r="K721" s="47"/>
      <c r="L721" s="7"/>
      <c r="M721" s="7"/>
      <c r="N721" s="10"/>
      <c r="O721" s="98"/>
      <c r="P721" s="67"/>
      <c r="Q721" s="7"/>
      <c r="R721" s="7"/>
      <c r="S721" s="7"/>
      <c r="T721" s="7"/>
      <c r="U721" s="7"/>
      <c r="V721" s="7"/>
      <c r="W721" s="7"/>
      <c r="X721" s="7"/>
      <c r="Y721" s="7"/>
      <c r="Z721" s="7"/>
      <c r="AA721" s="7"/>
      <c r="AB721" s="118"/>
      <c r="AC721" s="118"/>
      <c r="AD721" s="7"/>
      <c r="AE721" s="7"/>
      <c r="AF721" s="7"/>
      <c r="AG721" s="7"/>
      <c r="AH721" s="7"/>
      <c r="AI721" s="7"/>
      <c r="AJ721" s="7"/>
      <c r="AK721" s="7"/>
      <c r="AL721" s="7"/>
      <c r="AM721" s="7"/>
      <c r="AN721" s="7"/>
      <c r="AO721" s="7"/>
      <c r="AP721" s="7"/>
      <c r="AQ721" s="7"/>
      <c r="AR721" s="7"/>
      <c r="AS721" s="7"/>
      <c r="AT721" s="7"/>
      <c r="AU721" s="7"/>
      <c r="AV721" s="69"/>
      <c r="AW721" s="7"/>
      <c r="AX721" s="7"/>
      <c r="AY721" s="7"/>
      <c r="AZ721" s="7"/>
      <c r="BA721" s="7"/>
      <c r="BB721" s="7"/>
      <c r="BC721" s="7"/>
      <c r="BD721" s="7"/>
      <c r="BE721" s="7"/>
      <c r="BF721" s="7"/>
      <c r="BG721" s="72"/>
    </row>
    <row r="722" spans="1:59" ht="24.75" customHeight="1">
      <c r="A722" s="117"/>
      <c r="B722" s="7"/>
      <c r="C722" s="7"/>
      <c r="D722" s="7"/>
      <c r="E722" s="66"/>
      <c r="F722" s="7"/>
      <c r="G722" s="7"/>
      <c r="H722" s="7"/>
      <c r="I722" s="7"/>
      <c r="J722" s="7"/>
      <c r="K722" s="47"/>
      <c r="L722" s="7"/>
      <c r="M722" s="7"/>
      <c r="N722" s="10"/>
      <c r="O722" s="98"/>
      <c r="P722" s="67"/>
      <c r="Q722" s="7"/>
      <c r="R722" s="7"/>
      <c r="S722" s="7"/>
      <c r="T722" s="7"/>
      <c r="U722" s="7"/>
      <c r="V722" s="7"/>
      <c r="W722" s="7"/>
      <c r="X722" s="7"/>
      <c r="Y722" s="7"/>
      <c r="Z722" s="7"/>
      <c r="AA722" s="7"/>
      <c r="AB722" s="118"/>
      <c r="AC722" s="118"/>
      <c r="AD722" s="7"/>
      <c r="AE722" s="7"/>
      <c r="AF722" s="7"/>
      <c r="AG722" s="7"/>
      <c r="AH722" s="7"/>
      <c r="AI722" s="7"/>
      <c r="AJ722" s="7"/>
      <c r="AK722" s="7"/>
      <c r="AL722" s="7"/>
      <c r="AM722" s="7"/>
      <c r="AN722" s="7"/>
      <c r="AO722" s="7"/>
      <c r="AP722" s="7"/>
      <c r="AQ722" s="7"/>
      <c r="AR722" s="7"/>
      <c r="AS722" s="7"/>
      <c r="AT722" s="7"/>
      <c r="AU722" s="7"/>
      <c r="AV722" s="69"/>
      <c r="AW722" s="7"/>
      <c r="AX722" s="7"/>
      <c r="AY722" s="7"/>
      <c r="AZ722" s="7"/>
      <c r="BA722" s="7"/>
      <c r="BB722" s="7"/>
      <c r="BC722" s="7"/>
      <c r="BD722" s="7"/>
      <c r="BE722" s="7"/>
      <c r="BF722" s="7"/>
      <c r="BG722" s="72"/>
    </row>
    <row r="723" spans="1:59" ht="24.75" customHeight="1">
      <c r="A723" s="117"/>
      <c r="B723" s="7"/>
      <c r="C723" s="7"/>
      <c r="D723" s="7"/>
      <c r="E723" s="66"/>
      <c r="F723" s="7"/>
      <c r="G723" s="7"/>
      <c r="H723" s="7"/>
      <c r="I723" s="7"/>
      <c r="J723" s="7"/>
      <c r="K723" s="47"/>
      <c r="L723" s="7"/>
      <c r="M723" s="7"/>
      <c r="N723" s="10"/>
      <c r="O723" s="98"/>
      <c r="P723" s="67"/>
      <c r="Q723" s="7"/>
      <c r="R723" s="7"/>
      <c r="S723" s="7"/>
      <c r="T723" s="7"/>
      <c r="U723" s="7"/>
      <c r="V723" s="7"/>
      <c r="W723" s="7"/>
      <c r="X723" s="7"/>
      <c r="Y723" s="7"/>
      <c r="Z723" s="7"/>
      <c r="AA723" s="7"/>
      <c r="AB723" s="118"/>
      <c r="AC723" s="118"/>
      <c r="AD723" s="7"/>
      <c r="AE723" s="7"/>
      <c r="AF723" s="7"/>
      <c r="AG723" s="7"/>
      <c r="AH723" s="7"/>
      <c r="AI723" s="7"/>
      <c r="AJ723" s="7"/>
      <c r="AK723" s="7"/>
      <c r="AL723" s="7"/>
      <c r="AM723" s="7"/>
      <c r="AN723" s="7"/>
      <c r="AO723" s="7"/>
      <c r="AP723" s="7"/>
      <c r="AQ723" s="7"/>
      <c r="AR723" s="7"/>
      <c r="AS723" s="7"/>
      <c r="AT723" s="7"/>
      <c r="AU723" s="7"/>
      <c r="AV723" s="69"/>
      <c r="AW723" s="7"/>
      <c r="AX723" s="7"/>
      <c r="AY723" s="7"/>
      <c r="AZ723" s="7"/>
      <c r="BA723" s="7"/>
      <c r="BB723" s="7"/>
      <c r="BC723" s="7"/>
      <c r="BD723" s="7"/>
      <c r="BE723" s="7"/>
      <c r="BF723" s="7"/>
      <c r="BG723" s="72"/>
    </row>
    <row r="724" spans="1:59" ht="24.75" customHeight="1">
      <c r="A724" s="117"/>
      <c r="B724" s="7"/>
      <c r="C724" s="7"/>
      <c r="D724" s="7"/>
      <c r="E724" s="66"/>
      <c r="F724" s="7"/>
      <c r="G724" s="7"/>
      <c r="H724" s="7"/>
      <c r="I724" s="7"/>
      <c r="J724" s="7"/>
      <c r="K724" s="47"/>
      <c r="L724" s="7"/>
      <c r="M724" s="7"/>
      <c r="N724" s="10"/>
      <c r="O724" s="98"/>
      <c r="P724" s="67"/>
      <c r="Q724" s="7"/>
      <c r="R724" s="7"/>
      <c r="S724" s="7"/>
      <c r="T724" s="7"/>
      <c r="U724" s="7"/>
      <c r="V724" s="7"/>
      <c r="W724" s="7"/>
      <c r="X724" s="7"/>
      <c r="Y724" s="7"/>
      <c r="Z724" s="7"/>
      <c r="AA724" s="7"/>
      <c r="AB724" s="118"/>
      <c r="AC724" s="118"/>
      <c r="AD724" s="7"/>
      <c r="AE724" s="7"/>
      <c r="AF724" s="7"/>
      <c r="AG724" s="7"/>
      <c r="AH724" s="7"/>
      <c r="AI724" s="7"/>
      <c r="AJ724" s="7"/>
      <c r="AK724" s="7"/>
      <c r="AL724" s="7"/>
      <c r="AM724" s="7"/>
      <c r="AN724" s="7"/>
      <c r="AO724" s="7"/>
      <c r="AP724" s="7"/>
      <c r="AQ724" s="7"/>
      <c r="AR724" s="7"/>
      <c r="AS724" s="7"/>
      <c r="AT724" s="7"/>
      <c r="AU724" s="7"/>
      <c r="AV724" s="69"/>
      <c r="AW724" s="7"/>
      <c r="AX724" s="7"/>
      <c r="AY724" s="7"/>
      <c r="AZ724" s="7"/>
      <c r="BA724" s="7"/>
      <c r="BB724" s="7"/>
      <c r="BC724" s="7"/>
      <c r="BD724" s="7"/>
      <c r="BE724" s="7"/>
      <c r="BF724" s="7"/>
      <c r="BG724" s="72"/>
    </row>
    <row r="725" spans="1:59" ht="24.75" customHeight="1">
      <c r="A725" s="117"/>
      <c r="B725" s="7"/>
      <c r="C725" s="7"/>
      <c r="D725" s="7"/>
      <c r="E725" s="66"/>
      <c r="F725" s="7"/>
      <c r="G725" s="7"/>
      <c r="H725" s="7"/>
      <c r="I725" s="7"/>
      <c r="J725" s="7"/>
      <c r="K725" s="47"/>
      <c r="L725" s="7"/>
      <c r="M725" s="7"/>
      <c r="N725" s="10"/>
      <c r="O725" s="98"/>
      <c r="P725" s="67"/>
      <c r="Q725" s="7"/>
      <c r="R725" s="7"/>
      <c r="S725" s="7"/>
      <c r="T725" s="7"/>
      <c r="U725" s="7"/>
      <c r="V725" s="7"/>
      <c r="W725" s="7"/>
      <c r="X725" s="7"/>
      <c r="Y725" s="7"/>
      <c r="Z725" s="7"/>
      <c r="AA725" s="7"/>
      <c r="AB725" s="118"/>
      <c r="AC725" s="118"/>
      <c r="AD725" s="7"/>
      <c r="AE725" s="7"/>
      <c r="AF725" s="7"/>
      <c r="AG725" s="7"/>
      <c r="AH725" s="7"/>
      <c r="AI725" s="7"/>
      <c r="AJ725" s="7"/>
      <c r="AK725" s="7"/>
      <c r="AL725" s="7"/>
      <c r="AM725" s="7"/>
      <c r="AN725" s="7"/>
      <c r="AO725" s="7"/>
      <c r="AP725" s="7"/>
      <c r="AQ725" s="7"/>
      <c r="AR725" s="7"/>
      <c r="AS725" s="7"/>
      <c r="AT725" s="7"/>
      <c r="AU725" s="7"/>
      <c r="AV725" s="69"/>
      <c r="AW725" s="7"/>
      <c r="AX725" s="7"/>
      <c r="AY725" s="7"/>
      <c r="AZ725" s="7"/>
      <c r="BA725" s="7"/>
      <c r="BB725" s="7"/>
      <c r="BC725" s="7"/>
      <c r="BD725" s="7"/>
      <c r="BE725" s="7"/>
      <c r="BF725" s="7"/>
      <c r="BG725" s="72"/>
    </row>
    <row r="726" spans="1:59" ht="24.75" customHeight="1">
      <c r="A726" s="117"/>
      <c r="B726" s="7"/>
      <c r="C726" s="7"/>
      <c r="D726" s="7"/>
      <c r="E726" s="66"/>
      <c r="F726" s="7"/>
      <c r="G726" s="7"/>
      <c r="H726" s="7"/>
      <c r="I726" s="7"/>
      <c r="J726" s="7"/>
      <c r="K726" s="47"/>
      <c r="L726" s="7"/>
      <c r="M726" s="7"/>
      <c r="N726" s="10"/>
      <c r="O726" s="98"/>
      <c r="P726" s="67"/>
      <c r="Q726" s="7"/>
      <c r="R726" s="7"/>
      <c r="S726" s="7"/>
      <c r="T726" s="7"/>
      <c r="U726" s="7"/>
      <c r="V726" s="7"/>
      <c r="W726" s="7"/>
      <c r="X726" s="7"/>
      <c r="Y726" s="7"/>
      <c r="Z726" s="7"/>
      <c r="AA726" s="7"/>
      <c r="AB726" s="118"/>
      <c r="AC726" s="118"/>
      <c r="AD726" s="7"/>
      <c r="AE726" s="7"/>
      <c r="AF726" s="7"/>
      <c r="AG726" s="7"/>
      <c r="AH726" s="7"/>
      <c r="AI726" s="7"/>
      <c r="AJ726" s="7"/>
      <c r="AK726" s="7"/>
      <c r="AL726" s="7"/>
      <c r="AM726" s="7"/>
      <c r="AN726" s="7"/>
      <c r="AO726" s="7"/>
      <c r="AP726" s="7"/>
      <c r="AQ726" s="7"/>
      <c r="AR726" s="7"/>
      <c r="AS726" s="7"/>
      <c r="AT726" s="7"/>
      <c r="AU726" s="7"/>
      <c r="AV726" s="69"/>
      <c r="AW726" s="7"/>
      <c r="AX726" s="7"/>
      <c r="AY726" s="7"/>
      <c r="AZ726" s="7"/>
      <c r="BA726" s="7"/>
      <c r="BB726" s="7"/>
      <c r="BC726" s="7"/>
      <c r="BD726" s="7"/>
      <c r="BE726" s="7"/>
      <c r="BF726" s="7"/>
      <c r="BG726" s="72"/>
    </row>
    <row r="727" spans="1:59" ht="24.75" customHeight="1">
      <c r="A727" s="117"/>
      <c r="B727" s="7"/>
      <c r="C727" s="7"/>
      <c r="D727" s="7"/>
      <c r="E727" s="66"/>
      <c r="F727" s="7"/>
      <c r="G727" s="7"/>
      <c r="H727" s="7"/>
      <c r="I727" s="7"/>
      <c r="J727" s="7"/>
      <c r="K727" s="47"/>
      <c r="L727" s="7"/>
      <c r="M727" s="7"/>
      <c r="N727" s="10"/>
      <c r="O727" s="98"/>
      <c r="P727" s="67"/>
      <c r="Q727" s="7"/>
      <c r="R727" s="7"/>
      <c r="S727" s="7"/>
      <c r="T727" s="7"/>
      <c r="U727" s="7"/>
      <c r="V727" s="7"/>
      <c r="W727" s="7"/>
      <c r="X727" s="7"/>
      <c r="Y727" s="7"/>
      <c r="Z727" s="7"/>
      <c r="AA727" s="7"/>
      <c r="AB727" s="118"/>
      <c r="AC727" s="118"/>
      <c r="AD727" s="7"/>
      <c r="AE727" s="7"/>
      <c r="AF727" s="7"/>
      <c r="AG727" s="7"/>
      <c r="AH727" s="7"/>
      <c r="AI727" s="7"/>
      <c r="AJ727" s="7"/>
      <c r="AK727" s="7"/>
      <c r="AL727" s="7"/>
      <c r="AM727" s="7"/>
      <c r="AN727" s="7"/>
      <c r="AO727" s="7"/>
      <c r="AP727" s="7"/>
      <c r="AQ727" s="7"/>
      <c r="AR727" s="7"/>
      <c r="AS727" s="7"/>
      <c r="AT727" s="7"/>
      <c r="AU727" s="7"/>
      <c r="AV727" s="69"/>
      <c r="AW727" s="7"/>
      <c r="AX727" s="7"/>
      <c r="AY727" s="7"/>
      <c r="AZ727" s="7"/>
      <c r="BA727" s="7"/>
      <c r="BB727" s="7"/>
      <c r="BC727" s="7"/>
      <c r="BD727" s="7"/>
      <c r="BE727" s="7"/>
      <c r="BF727" s="7"/>
      <c r="BG727" s="72"/>
    </row>
    <row r="728" spans="1:59" ht="24.75" customHeight="1">
      <c r="A728" s="117"/>
      <c r="B728" s="7"/>
      <c r="C728" s="7"/>
      <c r="D728" s="7"/>
      <c r="E728" s="66"/>
      <c r="F728" s="7"/>
      <c r="G728" s="7"/>
      <c r="H728" s="7"/>
      <c r="I728" s="7"/>
      <c r="J728" s="7"/>
      <c r="K728" s="47"/>
      <c r="L728" s="7"/>
      <c r="M728" s="7"/>
      <c r="N728" s="10"/>
      <c r="O728" s="98"/>
      <c r="P728" s="67"/>
      <c r="Q728" s="7"/>
      <c r="R728" s="7"/>
      <c r="S728" s="7"/>
      <c r="T728" s="7"/>
      <c r="U728" s="7"/>
      <c r="V728" s="7"/>
      <c r="W728" s="7"/>
      <c r="X728" s="7"/>
      <c r="Y728" s="7"/>
      <c r="Z728" s="7"/>
      <c r="AA728" s="7"/>
      <c r="AB728" s="118"/>
      <c r="AC728" s="118"/>
      <c r="AD728" s="7"/>
      <c r="AE728" s="7"/>
      <c r="AF728" s="7"/>
      <c r="AG728" s="7"/>
      <c r="AH728" s="7"/>
      <c r="AI728" s="7"/>
      <c r="AJ728" s="7"/>
      <c r="AK728" s="7"/>
      <c r="AL728" s="7"/>
      <c r="AM728" s="7"/>
      <c r="AN728" s="7"/>
      <c r="AO728" s="7"/>
      <c r="AP728" s="7"/>
      <c r="AQ728" s="7"/>
      <c r="AR728" s="7"/>
      <c r="AS728" s="7"/>
      <c r="AT728" s="7"/>
      <c r="AU728" s="7"/>
      <c r="AV728" s="69"/>
      <c r="AW728" s="7"/>
      <c r="AX728" s="7"/>
      <c r="AY728" s="7"/>
      <c r="AZ728" s="7"/>
      <c r="BA728" s="7"/>
      <c r="BB728" s="7"/>
      <c r="BC728" s="7"/>
      <c r="BD728" s="7"/>
      <c r="BE728" s="7"/>
      <c r="BF728" s="7"/>
      <c r="BG728" s="72"/>
    </row>
    <row r="729" spans="1:59" ht="24.75" customHeight="1">
      <c r="A729" s="117"/>
      <c r="B729" s="7"/>
      <c r="C729" s="7"/>
      <c r="D729" s="7"/>
      <c r="E729" s="66"/>
      <c r="F729" s="7"/>
      <c r="G729" s="7"/>
      <c r="H729" s="7"/>
      <c r="I729" s="7"/>
      <c r="J729" s="7"/>
      <c r="K729" s="47"/>
      <c r="L729" s="7"/>
      <c r="M729" s="7"/>
      <c r="N729" s="10"/>
      <c r="O729" s="98"/>
      <c r="P729" s="67"/>
      <c r="Q729" s="7"/>
      <c r="R729" s="7"/>
      <c r="S729" s="7"/>
      <c r="T729" s="7"/>
      <c r="U729" s="7"/>
      <c r="V729" s="7"/>
      <c r="W729" s="7"/>
      <c r="X729" s="7"/>
      <c r="Y729" s="7"/>
      <c r="Z729" s="7"/>
      <c r="AA729" s="7"/>
      <c r="AB729" s="118"/>
      <c r="AC729" s="118"/>
      <c r="AD729" s="7"/>
      <c r="AE729" s="7"/>
      <c r="AF729" s="7"/>
      <c r="AG729" s="7"/>
      <c r="AH729" s="7"/>
      <c r="AI729" s="7"/>
      <c r="AJ729" s="7"/>
      <c r="AK729" s="7"/>
      <c r="AL729" s="7"/>
      <c r="AM729" s="7"/>
      <c r="AN729" s="7"/>
      <c r="AO729" s="7"/>
      <c r="AP729" s="7"/>
      <c r="AQ729" s="7"/>
      <c r="AR729" s="7"/>
      <c r="AS729" s="7"/>
      <c r="AT729" s="7"/>
      <c r="AU729" s="7"/>
      <c r="AV729" s="69"/>
      <c r="AW729" s="7"/>
      <c r="AX729" s="7"/>
      <c r="AY729" s="7"/>
      <c r="AZ729" s="7"/>
      <c r="BA729" s="7"/>
      <c r="BB729" s="7"/>
      <c r="BC729" s="7"/>
      <c r="BD729" s="7"/>
      <c r="BE729" s="7"/>
      <c r="BF729" s="7"/>
      <c r="BG729" s="72"/>
    </row>
    <row r="730" spans="1:59" ht="24.75" customHeight="1">
      <c r="A730" s="117"/>
      <c r="B730" s="7"/>
      <c r="C730" s="7"/>
      <c r="D730" s="7"/>
      <c r="E730" s="66"/>
      <c r="F730" s="7"/>
      <c r="G730" s="7"/>
      <c r="H730" s="7"/>
      <c r="I730" s="7"/>
      <c r="J730" s="7"/>
      <c r="K730" s="47"/>
      <c r="L730" s="7"/>
      <c r="M730" s="7"/>
      <c r="N730" s="10"/>
      <c r="O730" s="98"/>
      <c r="P730" s="67"/>
      <c r="Q730" s="7"/>
      <c r="R730" s="7"/>
      <c r="S730" s="7"/>
      <c r="T730" s="7"/>
      <c r="U730" s="7"/>
      <c r="V730" s="7"/>
      <c r="W730" s="7"/>
      <c r="X730" s="7"/>
      <c r="Y730" s="7"/>
      <c r="Z730" s="7"/>
      <c r="AA730" s="7"/>
      <c r="AB730" s="118"/>
      <c r="AC730" s="118"/>
      <c r="AD730" s="7"/>
      <c r="AE730" s="7"/>
      <c r="AF730" s="7"/>
      <c r="AG730" s="7"/>
      <c r="AH730" s="7"/>
      <c r="AI730" s="7"/>
      <c r="AJ730" s="7"/>
      <c r="AK730" s="7"/>
      <c r="AL730" s="7"/>
      <c r="AM730" s="7"/>
      <c r="AN730" s="7"/>
      <c r="AO730" s="7"/>
      <c r="AP730" s="7"/>
      <c r="AQ730" s="7"/>
      <c r="AR730" s="7"/>
      <c r="AS730" s="7"/>
      <c r="AT730" s="7"/>
      <c r="AU730" s="7"/>
      <c r="AV730" s="69"/>
      <c r="AW730" s="7"/>
      <c r="AX730" s="7"/>
      <c r="AY730" s="7"/>
      <c r="AZ730" s="7"/>
      <c r="BA730" s="7"/>
      <c r="BB730" s="7"/>
      <c r="BC730" s="7"/>
      <c r="BD730" s="7"/>
      <c r="BE730" s="7"/>
      <c r="BF730" s="7"/>
      <c r="BG730" s="72"/>
    </row>
    <row r="731" spans="1:59" ht="24.75" customHeight="1">
      <c r="A731" s="117"/>
      <c r="B731" s="7"/>
      <c r="C731" s="7"/>
      <c r="D731" s="7"/>
      <c r="E731" s="66"/>
      <c r="F731" s="7"/>
      <c r="G731" s="7"/>
      <c r="H731" s="7"/>
      <c r="I731" s="7"/>
      <c r="J731" s="7"/>
      <c r="K731" s="47"/>
      <c r="L731" s="7"/>
      <c r="M731" s="7"/>
      <c r="N731" s="10"/>
      <c r="O731" s="98"/>
      <c r="P731" s="67"/>
      <c r="Q731" s="7"/>
      <c r="R731" s="7"/>
      <c r="S731" s="7"/>
      <c r="T731" s="7"/>
      <c r="U731" s="7"/>
      <c r="V731" s="7"/>
      <c r="W731" s="7"/>
      <c r="X731" s="7"/>
      <c r="Y731" s="7"/>
      <c r="Z731" s="7"/>
      <c r="AA731" s="7"/>
      <c r="AB731" s="118"/>
      <c r="AC731" s="118"/>
      <c r="AD731" s="7"/>
      <c r="AE731" s="7"/>
      <c r="AF731" s="7"/>
      <c r="AG731" s="7"/>
      <c r="AH731" s="7"/>
      <c r="AI731" s="7"/>
      <c r="AJ731" s="7"/>
      <c r="AK731" s="7"/>
      <c r="AL731" s="7"/>
      <c r="AM731" s="7"/>
      <c r="AN731" s="7"/>
      <c r="AO731" s="7"/>
      <c r="AP731" s="7"/>
      <c r="AQ731" s="7"/>
      <c r="AR731" s="7"/>
      <c r="AS731" s="7"/>
      <c r="AT731" s="7"/>
      <c r="AU731" s="7"/>
      <c r="AV731" s="69"/>
      <c r="AW731" s="7"/>
      <c r="AX731" s="7"/>
      <c r="AY731" s="7"/>
      <c r="AZ731" s="7"/>
      <c r="BA731" s="7"/>
      <c r="BB731" s="7"/>
      <c r="BC731" s="7"/>
      <c r="BD731" s="7"/>
      <c r="BE731" s="7"/>
      <c r="BF731" s="7"/>
      <c r="BG731" s="72"/>
    </row>
    <row r="732" spans="1:59" ht="24.75" customHeight="1">
      <c r="A732" s="117"/>
      <c r="B732" s="7"/>
      <c r="C732" s="7"/>
      <c r="D732" s="7"/>
      <c r="E732" s="66"/>
      <c r="F732" s="7"/>
      <c r="G732" s="7"/>
      <c r="H732" s="7"/>
      <c r="I732" s="7"/>
      <c r="J732" s="7"/>
      <c r="K732" s="47"/>
      <c r="L732" s="7"/>
      <c r="M732" s="7"/>
      <c r="N732" s="10"/>
      <c r="O732" s="98"/>
      <c r="P732" s="67"/>
      <c r="Q732" s="7"/>
      <c r="R732" s="7"/>
      <c r="S732" s="7"/>
      <c r="T732" s="7"/>
      <c r="U732" s="7"/>
      <c r="V732" s="7"/>
      <c r="W732" s="7"/>
      <c r="X732" s="7"/>
      <c r="Y732" s="7"/>
      <c r="Z732" s="7"/>
      <c r="AA732" s="7"/>
      <c r="AB732" s="118"/>
      <c r="AC732" s="118"/>
      <c r="AD732" s="7"/>
      <c r="AE732" s="7"/>
      <c r="AF732" s="7"/>
      <c r="AG732" s="7"/>
      <c r="AH732" s="7"/>
      <c r="AI732" s="7"/>
      <c r="AJ732" s="7"/>
      <c r="AK732" s="7"/>
      <c r="AL732" s="7"/>
      <c r="AM732" s="7"/>
      <c r="AN732" s="7"/>
      <c r="AO732" s="7"/>
      <c r="AP732" s="7"/>
      <c r="AQ732" s="7"/>
      <c r="AR732" s="7"/>
      <c r="AS732" s="7"/>
      <c r="AT732" s="7"/>
      <c r="AU732" s="7"/>
      <c r="AV732" s="69"/>
      <c r="AW732" s="7"/>
      <c r="AX732" s="7"/>
      <c r="AY732" s="7"/>
      <c r="AZ732" s="7"/>
      <c r="BA732" s="7"/>
      <c r="BB732" s="7"/>
      <c r="BC732" s="7"/>
      <c r="BD732" s="7"/>
      <c r="BE732" s="7"/>
      <c r="BF732" s="7"/>
      <c r="BG732" s="72"/>
    </row>
    <row r="733" spans="1:59" ht="24.75" customHeight="1">
      <c r="A733" s="117"/>
      <c r="B733" s="7"/>
      <c r="C733" s="7"/>
      <c r="D733" s="7"/>
      <c r="E733" s="66"/>
      <c r="F733" s="7"/>
      <c r="G733" s="7"/>
      <c r="H733" s="7"/>
      <c r="I733" s="7"/>
      <c r="J733" s="7"/>
      <c r="K733" s="47"/>
      <c r="L733" s="7"/>
      <c r="M733" s="7"/>
      <c r="N733" s="10"/>
      <c r="O733" s="98"/>
      <c r="P733" s="67"/>
      <c r="Q733" s="7"/>
      <c r="R733" s="7"/>
      <c r="S733" s="7"/>
      <c r="T733" s="7"/>
      <c r="U733" s="7"/>
      <c r="V733" s="7"/>
      <c r="W733" s="7"/>
      <c r="X733" s="7"/>
      <c r="Y733" s="7"/>
      <c r="Z733" s="7"/>
      <c r="AA733" s="7"/>
      <c r="AB733" s="118"/>
      <c r="AC733" s="118"/>
      <c r="AD733" s="7"/>
      <c r="AE733" s="7"/>
      <c r="AF733" s="7"/>
      <c r="AG733" s="7"/>
      <c r="AH733" s="7"/>
      <c r="AI733" s="7"/>
      <c r="AJ733" s="7"/>
      <c r="AK733" s="7"/>
      <c r="AL733" s="7"/>
      <c r="AM733" s="7"/>
      <c r="AN733" s="7"/>
      <c r="AO733" s="7"/>
      <c r="AP733" s="7"/>
      <c r="AQ733" s="7"/>
      <c r="AR733" s="7"/>
      <c r="AS733" s="7"/>
      <c r="AT733" s="7"/>
      <c r="AU733" s="7"/>
      <c r="AV733" s="69"/>
      <c r="AW733" s="7"/>
      <c r="AX733" s="7"/>
      <c r="AY733" s="7"/>
      <c r="AZ733" s="7"/>
      <c r="BA733" s="7"/>
      <c r="BB733" s="7"/>
      <c r="BC733" s="7"/>
      <c r="BD733" s="7"/>
      <c r="BE733" s="7"/>
      <c r="BF733" s="7"/>
      <c r="BG733" s="72"/>
    </row>
    <row r="734" spans="1:59" ht="24.75" customHeight="1">
      <c r="A734" s="117"/>
      <c r="B734" s="7"/>
      <c r="C734" s="7"/>
      <c r="D734" s="7"/>
      <c r="E734" s="66"/>
      <c r="F734" s="7"/>
      <c r="G734" s="7"/>
      <c r="H734" s="7"/>
      <c r="I734" s="7"/>
      <c r="J734" s="7"/>
      <c r="K734" s="47"/>
      <c r="L734" s="7"/>
      <c r="M734" s="7"/>
      <c r="N734" s="10"/>
      <c r="O734" s="98"/>
      <c r="P734" s="67"/>
      <c r="Q734" s="7"/>
      <c r="R734" s="7"/>
      <c r="S734" s="7"/>
      <c r="T734" s="7"/>
      <c r="U734" s="7"/>
      <c r="V734" s="7"/>
      <c r="W734" s="7"/>
      <c r="X734" s="7"/>
      <c r="Y734" s="7"/>
      <c r="Z734" s="7"/>
      <c r="AA734" s="7"/>
      <c r="AB734" s="118"/>
      <c r="AC734" s="118"/>
      <c r="AD734" s="7"/>
      <c r="AE734" s="7"/>
      <c r="AF734" s="7"/>
      <c r="AG734" s="7"/>
      <c r="AH734" s="7"/>
      <c r="AI734" s="7"/>
      <c r="AJ734" s="7"/>
      <c r="AK734" s="7"/>
      <c r="AL734" s="7"/>
      <c r="AM734" s="7"/>
      <c r="AN734" s="7"/>
      <c r="AO734" s="7"/>
      <c r="AP734" s="7"/>
      <c r="AQ734" s="7"/>
      <c r="AR734" s="7"/>
      <c r="AS734" s="7"/>
      <c r="AT734" s="7"/>
      <c r="AU734" s="7"/>
      <c r="AV734" s="69"/>
      <c r="AW734" s="7"/>
      <c r="AX734" s="7"/>
      <c r="AY734" s="7"/>
      <c r="AZ734" s="7"/>
      <c r="BA734" s="7"/>
      <c r="BB734" s="7"/>
      <c r="BC734" s="7"/>
      <c r="BD734" s="7"/>
      <c r="BE734" s="7"/>
      <c r="BF734" s="7"/>
      <c r="BG734" s="72"/>
    </row>
    <row r="735" spans="1:59" ht="24.75" customHeight="1">
      <c r="A735" s="117"/>
      <c r="B735" s="7"/>
      <c r="C735" s="7"/>
      <c r="D735" s="7"/>
      <c r="E735" s="66"/>
      <c r="F735" s="7"/>
      <c r="G735" s="7"/>
      <c r="H735" s="7"/>
      <c r="I735" s="7"/>
      <c r="J735" s="7"/>
      <c r="K735" s="47"/>
      <c r="L735" s="7"/>
      <c r="M735" s="7"/>
      <c r="N735" s="10"/>
      <c r="O735" s="98"/>
      <c r="P735" s="67"/>
      <c r="Q735" s="7"/>
      <c r="R735" s="7"/>
      <c r="S735" s="7"/>
      <c r="T735" s="7"/>
      <c r="U735" s="7"/>
      <c r="V735" s="7"/>
      <c r="W735" s="7"/>
      <c r="X735" s="7"/>
      <c r="Y735" s="7"/>
      <c r="Z735" s="7"/>
      <c r="AA735" s="7"/>
      <c r="AB735" s="118"/>
      <c r="AC735" s="118"/>
      <c r="AD735" s="7"/>
      <c r="AE735" s="7"/>
      <c r="AF735" s="7"/>
      <c r="AG735" s="7"/>
      <c r="AH735" s="7"/>
      <c r="AI735" s="7"/>
      <c r="AJ735" s="7"/>
      <c r="AK735" s="7"/>
      <c r="AL735" s="7"/>
      <c r="AM735" s="7"/>
      <c r="AN735" s="7"/>
      <c r="AO735" s="7"/>
      <c r="AP735" s="7"/>
      <c r="AQ735" s="7"/>
      <c r="AR735" s="7"/>
      <c r="AS735" s="7"/>
      <c r="AT735" s="7"/>
      <c r="AU735" s="7"/>
      <c r="AV735" s="69"/>
      <c r="AW735" s="7"/>
      <c r="AX735" s="7"/>
      <c r="AY735" s="7"/>
      <c r="AZ735" s="7"/>
      <c r="BA735" s="7"/>
      <c r="BB735" s="7"/>
      <c r="BC735" s="7"/>
      <c r="BD735" s="7"/>
      <c r="BE735" s="7"/>
      <c r="BF735" s="7"/>
      <c r="BG735" s="72"/>
    </row>
    <row r="736" spans="1:59" ht="24.75" customHeight="1">
      <c r="A736" s="117"/>
      <c r="B736" s="7"/>
      <c r="C736" s="7"/>
      <c r="D736" s="7"/>
      <c r="E736" s="66"/>
      <c r="F736" s="7"/>
      <c r="G736" s="7"/>
      <c r="H736" s="7"/>
      <c r="I736" s="7"/>
      <c r="J736" s="7"/>
      <c r="K736" s="47"/>
      <c r="L736" s="7"/>
      <c r="M736" s="7"/>
      <c r="N736" s="10"/>
      <c r="O736" s="98"/>
      <c r="P736" s="67"/>
      <c r="Q736" s="7"/>
      <c r="R736" s="7"/>
      <c r="S736" s="7"/>
      <c r="T736" s="7"/>
      <c r="U736" s="7"/>
      <c r="V736" s="7"/>
      <c r="W736" s="7"/>
      <c r="X736" s="7"/>
      <c r="Y736" s="7"/>
      <c r="Z736" s="7"/>
      <c r="AA736" s="7"/>
      <c r="AB736" s="118"/>
      <c r="AC736" s="118"/>
      <c r="AD736" s="7"/>
      <c r="AE736" s="7"/>
      <c r="AF736" s="7"/>
      <c r="AG736" s="7"/>
      <c r="AH736" s="7"/>
      <c r="AI736" s="7"/>
      <c r="AJ736" s="7"/>
      <c r="AK736" s="7"/>
      <c r="AL736" s="7"/>
      <c r="AM736" s="7"/>
      <c r="AN736" s="7"/>
      <c r="AO736" s="7"/>
      <c r="AP736" s="7"/>
      <c r="AQ736" s="7"/>
      <c r="AR736" s="7"/>
      <c r="AS736" s="7"/>
      <c r="AT736" s="7"/>
      <c r="AU736" s="7"/>
      <c r="AV736" s="69"/>
      <c r="AW736" s="7"/>
      <c r="AX736" s="7"/>
      <c r="AY736" s="7"/>
      <c r="AZ736" s="7"/>
      <c r="BA736" s="7"/>
      <c r="BB736" s="7"/>
      <c r="BC736" s="7"/>
      <c r="BD736" s="7"/>
      <c r="BE736" s="7"/>
      <c r="BF736" s="7"/>
      <c r="BG736" s="72"/>
    </row>
    <row r="737" spans="1:59" ht="24.75" customHeight="1">
      <c r="A737" s="117"/>
      <c r="B737" s="7"/>
      <c r="C737" s="7"/>
      <c r="D737" s="7"/>
      <c r="E737" s="66"/>
      <c r="F737" s="7"/>
      <c r="G737" s="7"/>
      <c r="H737" s="7"/>
      <c r="I737" s="7"/>
      <c r="J737" s="7"/>
      <c r="K737" s="47"/>
      <c r="L737" s="7"/>
      <c r="M737" s="7"/>
      <c r="N737" s="10"/>
      <c r="O737" s="98"/>
      <c r="P737" s="67"/>
      <c r="Q737" s="7"/>
      <c r="R737" s="7"/>
      <c r="S737" s="7"/>
      <c r="T737" s="7"/>
      <c r="U737" s="7"/>
      <c r="V737" s="7"/>
      <c r="W737" s="7"/>
      <c r="X737" s="7"/>
      <c r="Y737" s="7"/>
      <c r="Z737" s="7"/>
      <c r="AA737" s="7"/>
      <c r="AB737" s="118"/>
      <c r="AC737" s="118"/>
      <c r="AD737" s="7"/>
      <c r="AE737" s="7"/>
      <c r="AF737" s="7"/>
      <c r="AG737" s="7"/>
      <c r="AH737" s="7"/>
      <c r="AI737" s="7"/>
      <c r="AJ737" s="7"/>
      <c r="AK737" s="7"/>
      <c r="AL737" s="7"/>
      <c r="AM737" s="7"/>
      <c r="AN737" s="7"/>
      <c r="AO737" s="7"/>
      <c r="AP737" s="7"/>
      <c r="AQ737" s="7"/>
      <c r="AR737" s="7"/>
      <c r="AS737" s="7"/>
      <c r="AT737" s="7"/>
      <c r="AU737" s="7"/>
      <c r="AV737" s="69"/>
      <c r="AW737" s="7"/>
      <c r="AX737" s="7"/>
      <c r="AY737" s="7"/>
      <c r="AZ737" s="7"/>
      <c r="BA737" s="7"/>
      <c r="BB737" s="7"/>
      <c r="BC737" s="7"/>
      <c r="BD737" s="7"/>
      <c r="BE737" s="7"/>
      <c r="BF737" s="7"/>
      <c r="BG737" s="72"/>
    </row>
    <row r="738" spans="1:59" ht="24.75" customHeight="1">
      <c r="A738" s="117"/>
      <c r="B738" s="7"/>
      <c r="C738" s="7"/>
      <c r="D738" s="7"/>
      <c r="E738" s="66"/>
      <c r="F738" s="7"/>
      <c r="G738" s="7"/>
      <c r="H738" s="7"/>
      <c r="I738" s="7"/>
      <c r="J738" s="7"/>
      <c r="K738" s="47"/>
      <c r="L738" s="7"/>
      <c r="M738" s="7"/>
      <c r="N738" s="10"/>
      <c r="O738" s="98"/>
      <c r="P738" s="67"/>
      <c r="Q738" s="7"/>
      <c r="R738" s="7"/>
      <c r="S738" s="7"/>
      <c r="T738" s="7"/>
      <c r="U738" s="7"/>
      <c r="V738" s="7"/>
      <c r="W738" s="7"/>
      <c r="X738" s="7"/>
      <c r="Y738" s="7"/>
      <c r="Z738" s="7"/>
      <c r="AA738" s="7"/>
      <c r="AB738" s="118"/>
      <c r="AC738" s="118"/>
      <c r="AD738" s="7"/>
      <c r="AE738" s="7"/>
      <c r="AF738" s="7"/>
      <c r="AG738" s="7"/>
      <c r="AH738" s="7"/>
      <c r="AI738" s="7"/>
      <c r="AJ738" s="7"/>
      <c r="AK738" s="7"/>
      <c r="AL738" s="7"/>
      <c r="AM738" s="7"/>
      <c r="AN738" s="7"/>
      <c r="AO738" s="7"/>
      <c r="AP738" s="7"/>
      <c r="AQ738" s="7"/>
      <c r="AR738" s="7"/>
      <c r="AS738" s="7"/>
      <c r="AT738" s="7"/>
      <c r="AU738" s="7"/>
      <c r="AV738" s="69"/>
      <c r="AW738" s="7"/>
      <c r="AX738" s="7"/>
      <c r="AY738" s="7"/>
      <c r="AZ738" s="7"/>
      <c r="BA738" s="7"/>
      <c r="BB738" s="7"/>
      <c r="BC738" s="7"/>
      <c r="BD738" s="7"/>
      <c r="BE738" s="7"/>
      <c r="BF738" s="7"/>
      <c r="BG738" s="72"/>
    </row>
    <row r="739" spans="1:59" ht="24.75" customHeight="1">
      <c r="A739" s="117"/>
      <c r="B739" s="7"/>
      <c r="C739" s="7"/>
      <c r="D739" s="7"/>
      <c r="E739" s="66"/>
      <c r="F739" s="7"/>
      <c r="G739" s="7"/>
      <c r="H739" s="7"/>
      <c r="I739" s="7"/>
      <c r="J739" s="7"/>
      <c r="K739" s="47"/>
      <c r="L739" s="7"/>
      <c r="M739" s="7"/>
      <c r="N739" s="10"/>
      <c r="O739" s="98"/>
      <c r="P739" s="67"/>
      <c r="Q739" s="7"/>
      <c r="R739" s="7"/>
      <c r="S739" s="7"/>
      <c r="T739" s="7"/>
      <c r="U739" s="7"/>
      <c r="V739" s="7"/>
      <c r="W739" s="7"/>
      <c r="X739" s="7"/>
      <c r="Y739" s="7"/>
      <c r="Z739" s="7"/>
      <c r="AA739" s="7"/>
      <c r="AB739" s="118"/>
      <c r="AC739" s="118"/>
      <c r="AD739" s="7"/>
      <c r="AE739" s="7"/>
      <c r="AF739" s="7"/>
      <c r="AG739" s="7"/>
      <c r="AH739" s="7"/>
      <c r="AI739" s="7"/>
      <c r="AJ739" s="7"/>
      <c r="AK739" s="7"/>
      <c r="AL739" s="7"/>
      <c r="AM739" s="7"/>
      <c r="AN739" s="7"/>
      <c r="AO739" s="7"/>
      <c r="AP739" s="7"/>
      <c r="AQ739" s="7"/>
      <c r="AR739" s="7"/>
      <c r="AS739" s="7"/>
      <c r="AT739" s="7"/>
      <c r="AU739" s="7"/>
      <c r="AV739" s="69"/>
      <c r="AW739" s="7"/>
      <c r="AX739" s="7"/>
      <c r="AY739" s="7"/>
      <c r="AZ739" s="7"/>
      <c r="BA739" s="7"/>
      <c r="BB739" s="7"/>
      <c r="BC739" s="7"/>
      <c r="BD739" s="7"/>
      <c r="BE739" s="7"/>
      <c r="BF739" s="7"/>
      <c r="BG739" s="72"/>
    </row>
    <row r="740" spans="1:59" ht="24.75" customHeight="1">
      <c r="A740" s="117"/>
      <c r="B740" s="7"/>
      <c r="C740" s="7"/>
      <c r="D740" s="7"/>
      <c r="E740" s="66"/>
      <c r="F740" s="7"/>
      <c r="G740" s="7"/>
      <c r="H740" s="7"/>
      <c r="I740" s="7"/>
      <c r="J740" s="7"/>
      <c r="K740" s="47"/>
      <c r="L740" s="7"/>
      <c r="M740" s="7"/>
      <c r="N740" s="10"/>
      <c r="O740" s="98"/>
      <c r="P740" s="67"/>
      <c r="Q740" s="7"/>
      <c r="R740" s="7"/>
      <c r="S740" s="7"/>
      <c r="T740" s="7"/>
      <c r="U740" s="7"/>
      <c r="V740" s="7"/>
      <c r="W740" s="7"/>
      <c r="X740" s="7"/>
      <c r="Y740" s="7"/>
      <c r="Z740" s="7"/>
      <c r="AA740" s="7"/>
      <c r="AB740" s="118"/>
      <c r="AC740" s="118"/>
      <c r="AD740" s="7"/>
      <c r="AE740" s="7"/>
      <c r="AF740" s="7"/>
      <c r="AG740" s="7"/>
      <c r="AH740" s="7"/>
      <c r="AI740" s="7"/>
      <c r="AJ740" s="7"/>
      <c r="AK740" s="7"/>
      <c r="AL740" s="7"/>
      <c r="AM740" s="7"/>
      <c r="AN740" s="7"/>
      <c r="AO740" s="7"/>
      <c r="AP740" s="7"/>
      <c r="AQ740" s="7"/>
      <c r="AR740" s="7"/>
      <c r="AS740" s="7"/>
      <c r="AT740" s="7"/>
      <c r="AU740" s="7"/>
      <c r="AV740" s="69"/>
      <c r="AW740" s="7"/>
      <c r="AX740" s="7"/>
      <c r="AY740" s="7"/>
      <c r="AZ740" s="7"/>
      <c r="BA740" s="7"/>
      <c r="BB740" s="7"/>
      <c r="BC740" s="7"/>
      <c r="BD740" s="7"/>
      <c r="BE740" s="7"/>
      <c r="BF740" s="7"/>
      <c r="BG740" s="72"/>
    </row>
    <row r="741" spans="1:59" ht="24.75" customHeight="1">
      <c r="A741" s="117"/>
      <c r="B741" s="7"/>
      <c r="C741" s="7"/>
      <c r="D741" s="7"/>
      <c r="E741" s="66"/>
      <c r="F741" s="7"/>
      <c r="G741" s="7"/>
      <c r="H741" s="7"/>
      <c r="I741" s="7"/>
      <c r="J741" s="7"/>
      <c r="K741" s="47"/>
      <c r="L741" s="7"/>
      <c r="M741" s="7"/>
      <c r="N741" s="10"/>
      <c r="O741" s="98"/>
      <c r="P741" s="67"/>
      <c r="Q741" s="7"/>
      <c r="R741" s="7"/>
      <c r="S741" s="7"/>
      <c r="T741" s="7"/>
      <c r="U741" s="7"/>
      <c r="V741" s="7"/>
      <c r="W741" s="7"/>
      <c r="X741" s="7"/>
      <c r="Y741" s="7"/>
      <c r="Z741" s="7"/>
      <c r="AA741" s="7"/>
      <c r="AB741" s="118"/>
      <c r="AC741" s="118"/>
      <c r="AD741" s="7"/>
      <c r="AE741" s="7"/>
      <c r="AF741" s="7"/>
      <c r="AG741" s="7"/>
      <c r="AH741" s="7"/>
      <c r="AI741" s="7"/>
      <c r="AJ741" s="7"/>
      <c r="AK741" s="7"/>
      <c r="AL741" s="7"/>
      <c r="AM741" s="7"/>
      <c r="AN741" s="7"/>
      <c r="AO741" s="7"/>
      <c r="AP741" s="7"/>
      <c r="AQ741" s="7"/>
      <c r="AR741" s="7"/>
      <c r="AS741" s="7"/>
      <c r="AT741" s="7"/>
      <c r="AU741" s="7"/>
      <c r="AV741" s="69"/>
      <c r="AW741" s="7"/>
      <c r="AX741" s="7"/>
      <c r="AY741" s="7"/>
      <c r="AZ741" s="7"/>
      <c r="BA741" s="7"/>
      <c r="BB741" s="7"/>
      <c r="BC741" s="7"/>
      <c r="BD741" s="7"/>
      <c r="BE741" s="7"/>
      <c r="BF741" s="7"/>
      <c r="BG741" s="72"/>
    </row>
    <row r="742" spans="1:59" ht="24.75" customHeight="1">
      <c r="A742" s="117"/>
      <c r="B742" s="7"/>
      <c r="C742" s="7"/>
      <c r="D742" s="7"/>
      <c r="E742" s="66"/>
      <c r="F742" s="7"/>
      <c r="G742" s="7"/>
      <c r="H742" s="7"/>
      <c r="I742" s="7"/>
      <c r="J742" s="7"/>
      <c r="K742" s="47"/>
      <c r="L742" s="7"/>
      <c r="M742" s="7"/>
      <c r="N742" s="10"/>
      <c r="O742" s="98"/>
      <c r="P742" s="67"/>
      <c r="Q742" s="7"/>
      <c r="R742" s="7"/>
      <c r="S742" s="7"/>
      <c r="T742" s="7"/>
      <c r="U742" s="7"/>
      <c r="V742" s="7"/>
      <c r="W742" s="7"/>
      <c r="X742" s="7"/>
      <c r="Y742" s="7"/>
      <c r="Z742" s="7"/>
      <c r="AA742" s="7"/>
      <c r="AB742" s="118"/>
      <c r="AC742" s="118"/>
      <c r="AD742" s="7"/>
      <c r="AE742" s="7"/>
      <c r="AF742" s="7"/>
      <c r="AG742" s="7"/>
      <c r="AH742" s="7"/>
      <c r="AI742" s="7"/>
      <c r="AJ742" s="7"/>
      <c r="AK742" s="7"/>
      <c r="AL742" s="7"/>
      <c r="AM742" s="7"/>
      <c r="AN742" s="7"/>
      <c r="AO742" s="7"/>
      <c r="AP742" s="7"/>
      <c r="AQ742" s="7"/>
      <c r="AR742" s="7"/>
      <c r="AS742" s="7"/>
      <c r="AT742" s="7"/>
      <c r="AU742" s="7"/>
      <c r="AV742" s="69"/>
      <c r="AW742" s="7"/>
      <c r="AX742" s="7"/>
      <c r="AY742" s="7"/>
      <c r="AZ742" s="7"/>
      <c r="BA742" s="7"/>
      <c r="BB742" s="7"/>
      <c r="BC742" s="7"/>
      <c r="BD742" s="7"/>
      <c r="BE742" s="7"/>
      <c r="BF742" s="7"/>
      <c r="BG742" s="72"/>
    </row>
    <row r="743" spans="1:59" ht="24.75" customHeight="1">
      <c r="A743" s="117"/>
      <c r="B743" s="7"/>
      <c r="C743" s="7"/>
      <c r="D743" s="7"/>
      <c r="E743" s="66"/>
      <c r="F743" s="7"/>
      <c r="G743" s="7"/>
      <c r="H743" s="7"/>
      <c r="I743" s="7"/>
      <c r="J743" s="7"/>
      <c r="K743" s="47"/>
      <c r="L743" s="7"/>
      <c r="M743" s="7"/>
      <c r="N743" s="10"/>
      <c r="O743" s="98"/>
      <c r="P743" s="67"/>
      <c r="Q743" s="7"/>
      <c r="R743" s="7"/>
      <c r="S743" s="7"/>
      <c r="T743" s="7"/>
      <c r="U743" s="7"/>
      <c r="V743" s="7"/>
      <c r="W743" s="7"/>
      <c r="X743" s="7"/>
      <c r="Y743" s="7"/>
      <c r="Z743" s="7"/>
      <c r="AA743" s="7"/>
      <c r="AB743" s="118"/>
      <c r="AC743" s="118"/>
      <c r="AD743" s="7"/>
      <c r="AE743" s="7"/>
      <c r="AF743" s="7"/>
      <c r="AG743" s="7"/>
      <c r="AH743" s="7"/>
      <c r="AI743" s="7"/>
      <c r="AJ743" s="7"/>
      <c r="AK743" s="7"/>
      <c r="AL743" s="7"/>
      <c r="AM743" s="7"/>
      <c r="AN743" s="7"/>
      <c r="AO743" s="7"/>
      <c r="AP743" s="7"/>
      <c r="AQ743" s="7"/>
      <c r="AR743" s="7"/>
      <c r="AS743" s="7"/>
      <c r="AT743" s="7"/>
      <c r="AU743" s="7"/>
      <c r="AV743" s="69"/>
      <c r="AW743" s="7"/>
      <c r="AX743" s="7"/>
      <c r="AY743" s="7"/>
      <c r="AZ743" s="7"/>
      <c r="BA743" s="7"/>
      <c r="BB743" s="7"/>
      <c r="BC743" s="7"/>
      <c r="BD743" s="7"/>
      <c r="BE743" s="7"/>
      <c r="BF743" s="7"/>
      <c r="BG743" s="72"/>
    </row>
    <row r="744" spans="1:59" ht="24.75" customHeight="1">
      <c r="A744" s="117"/>
      <c r="B744" s="7"/>
      <c r="C744" s="7"/>
      <c r="D744" s="7"/>
      <c r="E744" s="66"/>
      <c r="F744" s="7"/>
      <c r="G744" s="7"/>
      <c r="H744" s="7"/>
      <c r="I744" s="7"/>
      <c r="J744" s="7"/>
      <c r="K744" s="47"/>
      <c r="L744" s="7"/>
      <c r="M744" s="7"/>
      <c r="N744" s="10"/>
      <c r="O744" s="98"/>
      <c r="P744" s="67"/>
      <c r="Q744" s="7"/>
      <c r="R744" s="7"/>
      <c r="S744" s="7"/>
      <c r="T744" s="7"/>
      <c r="U744" s="7"/>
      <c r="V744" s="7"/>
      <c r="W744" s="7"/>
      <c r="X744" s="7"/>
      <c r="Y744" s="7"/>
      <c r="Z744" s="7"/>
      <c r="AA744" s="7"/>
      <c r="AB744" s="118"/>
      <c r="AC744" s="118"/>
      <c r="AD744" s="7"/>
      <c r="AE744" s="7"/>
      <c r="AF744" s="7"/>
      <c r="AG744" s="7"/>
      <c r="AH744" s="7"/>
      <c r="AI744" s="7"/>
      <c r="AJ744" s="7"/>
      <c r="AK744" s="7"/>
      <c r="AL744" s="7"/>
      <c r="AM744" s="7"/>
      <c r="AN744" s="7"/>
      <c r="AO744" s="7"/>
      <c r="AP744" s="7"/>
      <c r="AQ744" s="7"/>
      <c r="AR744" s="7"/>
      <c r="AS744" s="7"/>
      <c r="AT744" s="7"/>
      <c r="AU744" s="7"/>
      <c r="AV744" s="69"/>
      <c r="AW744" s="7"/>
      <c r="AX744" s="7"/>
      <c r="AY744" s="7"/>
      <c r="AZ744" s="7"/>
      <c r="BA744" s="7"/>
      <c r="BB744" s="7"/>
      <c r="BC744" s="7"/>
      <c r="BD744" s="7"/>
      <c r="BE744" s="7"/>
      <c r="BF744" s="7"/>
      <c r="BG744" s="72"/>
    </row>
    <row r="745" spans="1:59" ht="24.75" customHeight="1">
      <c r="A745" s="117"/>
      <c r="B745" s="7"/>
      <c r="C745" s="7"/>
      <c r="D745" s="7"/>
      <c r="E745" s="66"/>
      <c r="F745" s="7"/>
      <c r="G745" s="7"/>
      <c r="H745" s="7"/>
      <c r="I745" s="7"/>
      <c r="J745" s="7"/>
      <c r="K745" s="47"/>
      <c r="L745" s="7"/>
      <c r="M745" s="7"/>
      <c r="N745" s="10"/>
      <c r="O745" s="98"/>
      <c r="P745" s="67"/>
      <c r="Q745" s="7"/>
      <c r="R745" s="7"/>
      <c r="S745" s="7"/>
      <c r="T745" s="7"/>
      <c r="U745" s="7"/>
      <c r="V745" s="7"/>
      <c r="W745" s="7"/>
      <c r="X745" s="7"/>
      <c r="Y745" s="7"/>
      <c r="Z745" s="7"/>
      <c r="AA745" s="7"/>
      <c r="AB745" s="118"/>
      <c r="AC745" s="118"/>
      <c r="AD745" s="7"/>
      <c r="AE745" s="7"/>
      <c r="AF745" s="7"/>
      <c r="AG745" s="7"/>
      <c r="AH745" s="7"/>
      <c r="AI745" s="7"/>
      <c r="AJ745" s="7"/>
      <c r="AK745" s="7"/>
      <c r="AL745" s="7"/>
      <c r="AM745" s="7"/>
      <c r="AN745" s="7"/>
      <c r="AO745" s="7"/>
      <c r="AP745" s="7"/>
      <c r="AQ745" s="7"/>
      <c r="AR745" s="7"/>
      <c r="AS745" s="7"/>
      <c r="AT745" s="7"/>
      <c r="AU745" s="7"/>
      <c r="AV745" s="69"/>
      <c r="AW745" s="7"/>
      <c r="AX745" s="7"/>
      <c r="AY745" s="7"/>
      <c r="AZ745" s="7"/>
      <c r="BA745" s="7"/>
      <c r="BB745" s="7"/>
      <c r="BC745" s="7"/>
      <c r="BD745" s="7"/>
      <c r="BE745" s="7"/>
      <c r="BF745" s="7"/>
      <c r="BG745" s="72"/>
    </row>
    <row r="746" spans="1:59" ht="24.75" customHeight="1">
      <c r="A746" s="117"/>
      <c r="B746" s="7"/>
      <c r="C746" s="7"/>
      <c r="D746" s="7"/>
      <c r="E746" s="66"/>
      <c r="F746" s="7"/>
      <c r="G746" s="7"/>
      <c r="H746" s="7"/>
      <c r="I746" s="7"/>
      <c r="J746" s="7"/>
      <c r="K746" s="47"/>
      <c r="L746" s="7"/>
      <c r="M746" s="7"/>
      <c r="N746" s="10"/>
      <c r="O746" s="98"/>
      <c r="P746" s="67"/>
      <c r="Q746" s="7"/>
      <c r="R746" s="7"/>
      <c r="S746" s="7"/>
      <c r="T746" s="7"/>
      <c r="U746" s="7"/>
      <c r="V746" s="7"/>
      <c r="W746" s="7"/>
      <c r="X746" s="7"/>
      <c r="Y746" s="7"/>
      <c r="Z746" s="7"/>
      <c r="AA746" s="7"/>
      <c r="AB746" s="118"/>
      <c r="AC746" s="118"/>
      <c r="AD746" s="7"/>
      <c r="AE746" s="7"/>
      <c r="AF746" s="7"/>
      <c r="AG746" s="7"/>
      <c r="AH746" s="7"/>
      <c r="AI746" s="7"/>
      <c r="AJ746" s="7"/>
      <c r="AK746" s="7"/>
      <c r="AL746" s="7"/>
      <c r="AM746" s="7"/>
      <c r="AN746" s="7"/>
      <c r="AO746" s="7"/>
      <c r="AP746" s="7"/>
      <c r="AQ746" s="7"/>
      <c r="AR746" s="7"/>
      <c r="AS746" s="7"/>
      <c r="AT746" s="7"/>
      <c r="AU746" s="7"/>
      <c r="AV746" s="69"/>
      <c r="AW746" s="7"/>
      <c r="AX746" s="7"/>
      <c r="AY746" s="7"/>
      <c r="AZ746" s="7"/>
      <c r="BA746" s="7"/>
      <c r="BB746" s="7"/>
      <c r="BC746" s="7"/>
      <c r="BD746" s="7"/>
      <c r="BE746" s="7"/>
      <c r="BF746" s="7"/>
      <c r="BG746" s="72"/>
    </row>
    <row r="747" spans="1:59" ht="24.75" customHeight="1">
      <c r="A747" s="117"/>
      <c r="B747" s="7"/>
      <c r="C747" s="7"/>
      <c r="D747" s="7"/>
      <c r="E747" s="66"/>
      <c r="F747" s="7"/>
      <c r="G747" s="7"/>
      <c r="H747" s="7"/>
      <c r="I747" s="7"/>
      <c r="J747" s="7"/>
      <c r="K747" s="47"/>
      <c r="L747" s="7"/>
      <c r="M747" s="7"/>
      <c r="N747" s="10"/>
      <c r="O747" s="98"/>
      <c r="P747" s="67"/>
      <c r="Q747" s="7"/>
      <c r="R747" s="7"/>
      <c r="S747" s="7"/>
      <c r="T747" s="7"/>
      <c r="U747" s="7"/>
      <c r="V747" s="7"/>
      <c r="W747" s="7"/>
      <c r="X747" s="7"/>
      <c r="Y747" s="7"/>
      <c r="Z747" s="7"/>
      <c r="AA747" s="7"/>
      <c r="AB747" s="118"/>
      <c r="AC747" s="118"/>
      <c r="AD747" s="7"/>
      <c r="AE747" s="7"/>
      <c r="AF747" s="7"/>
      <c r="AG747" s="7"/>
      <c r="AH747" s="7"/>
      <c r="AI747" s="7"/>
      <c r="AJ747" s="7"/>
      <c r="AK747" s="7"/>
      <c r="AL747" s="7"/>
      <c r="AM747" s="7"/>
      <c r="AN747" s="7"/>
      <c r="AO747" s="7"/>
      <c r="AP747" s="7"/>
      <c r="AQ747" s="7"/>
      <c r="AR747" s="7"/>
      <c r="AS747" s="7"/>
      <c r="AT747" s="7"/>
      <c r="AU747" s="7"/>
      <c r="AV747" s="69"/>
      <c r="AW747" s="7"/>
      <c r="AX747" s="7"/>
      <c r="AY747" s="7"/>
      <c r="AZ747" s="7"/>
      <c r="BA747" s="7"/>
      <c r="BB747" s="7"/>
      <c r="BC747" s="7"/>
      <c r="BD747" s="7"/>
      <c r="BE747" s="7"/>
      <c r="BF747" s="7"/>
      <c r="BG747" s="72"/>
    </row>
    <row r="748" spans="1:59" ht="24.75" customHeight="1">
      <c r="A748" s="117"/>
      <c r="B748" s="7"/>
      <c r="C748" s="7"/>
      <c r="D748" s="7"/>
      <c r="E748" s="66"/>
      <c r="F748" s="7"/>
      <c r="G748" s="7"/>
      <c r="H748" s="7"/>
      <c r="I748" s="7"/>
      <c r="J748" s="7"/>
      <c r="K748" s="47"/>
      <c r="L748" s="7"/>
      <c r="M748" s="7"/>
      <c r="N748" s="10"/>
      <c r="O748" s="98"/>
      <c r="P748" s="67"/>
      <c r="Q748" s="7"/>
      <c r="R748" s="7"/>
      <c r="S748" s="7"/>
      <c r="T748" s="7"/>
      <c r="U748" s="7"/>
      <c r="V748" s="7"/>
      <c r="W748" s="7"/>
      <c r="X748" s="7"/>
      <c r="Y748" s="7"/>
      <c r="Z748" s="7"/>
      <c r="AA748" s="7"/>
      <c r="AB748" s="118"/>
      <c r="AC748" s="118"/>
      <c r="AD748" s="7"/>
      <c r="AE748" s="7"/>
      <c r="AF748" s="7"/>
      <c r="AG748" s="7"/>
      <c r="AH748" s="7"/>
      <c r="AI748" s="7"/>
      <c r="AJ748" s="7"/>
      <c r="AK748" s="7"/>
      <c r="AL748" s="7"/>
      <c r="AM748" s="7"/>
      <c r="AN748" s="7"/>
      <c r="AO748" s="7"/>
      <c r="AP748" s="7"/>
      <c r="AQ748" s="7"/>
      <c r="AR748" s="7"/>
      <c r="AS748" s="7"/>
      <c r="AT748" s="7"/>
      <c r="AU748" s="7"/>
      <c r="AV748" s="69"/>
      <c r="AW748" s="7"/>
      <c r="AX748" s="7"/>
      <c r="AY748" s="7"/>
      <c r="AZ748" s="7"/>
      <c r="BA748" s="7"/>
      <c r="BB748" s="7"/>
      <c r="BC748" s="7"/>
      <c r="BD748" s="7"/>
      <c r="BE748" s="7"/>
      <c r="BF748" s="7"/>
      <c r="BG748" s="72"/>
    </row>
    <row r="749" spans="1:59" ht="24.75" customHeight="1">
      <c r="A749" s="117"/>
      <c r="B749" s="7"/>
      <c r="C749" s="7"/>
      <c r="D749" s="7"/>
      <c r="E749" s="66"/>
      <c r="F749" s="7"/>
      <c r="G749" s="7"/>
      <c r="H749" s="7"/>
      <c r="I749" s="7"/>
      <c r="J749" s="7"/>
      <c r="K749" s="47"/>
      <c r="L749" s="7"/>
      <c r="M749" s="7"/>
      <c r="N749" s="10"/>
      <c r="O749" s="98"/>
      <c r="P749" s="67"/>
      <c r="Q749" s="7"/>
      <c r="R749" s="7"/>
      <c r="S749" s="7"/>
      <c r="T749" s="7"/>
      <c r="U749" s="7"/>
      <c r="V749" s="7"/>
      <c r="W749" s="7"/>
      <c r="X749" s="7"/>
      <c r="Y749" s="7"/>
      <c r="Z749" s="7"/>
      <c r="AA749" s="7"/>
      <c r="AB749" s="118"/>
      <c r="AC749" s="118"/>
      <c r="AD749" s="7"/>
      <c r="AE749" s="7"/>
      <c r="AF749" s="7"/>
      <c r="AG749" s="7"/>
      <c r="AH749" s="7"/>
      <c r="AI749" s="7"/>
      <c r="AJ749" s="7"/>
      <c r="AK749" s="7"/>
      <c r="AL749" s="7"/>
      <c r="AM749" s="7"/>
      <c r="AN749" s="7"/>
      <c r="AO749" s="7"/>
      <c r="AP749" s="7"/>
      <c r="AQ749" s="7"/>
      <c r="AR749" s="7"/>
      <c r="AS749" s="7"/>
      <c r="AT749" s="7"/>
      <c r="AU749" s="7"/>
      <c r="AV749" s="69"/>
      <c r="AW749" s="7"/>
      <c r="AX749" s="7"/>
      <c r="AY749" s="7"/>
      <c r="AZ749" s="7"/>
      <c r="BA749" s="7"/>
      <c r="BB749" s="7"/>
      <c r="BC749" s="7"/>
      <c r="BD749" s="7"/>
      <c r="BE749" s="7"/>
      <c r="BF749" s="7"/>
      <c r="BG749" s="72"/>
    </row>
    <row r="750" spans="1:59" ht="24.75" customHeight="1">
      <c r="A750" s="117"/>
      <c r="B750" s="7"/>
      <c r="C750" s="7"/>
      <c r="D750" s="7"/>
      <c r="E750" s="66"/>
      <c r="F750" s="7"/>
      <c r="G750" s="7"/>
      <c r="H750" s="7"/>
      <c r="I750" s="7"/>
      <c r="J750" s="7"/>
      <c r="K750" s="47"/>
      <c r="L750" s="7"/>
      <c r="M750" s="7"/>
      <c r="N750" s="10"/>
      <c r="O750" s="98"/>
      <c r="P750" s="67"/>
      <c r="Q750" s="7"/>
      <c r="R750" s="7"/>
      <c r="S750" s="7"/>
      <c r="T750" s="7"/>
      <c r="U750" s="7"/>
      <c r="V750" s="7"/>
      <c r="W750" s="7"/>
      <c r="X750" s="7"/>
      <c r="Y750" s="7"/>
      <c r="Z750" s="7"/>
      <c r="AA750" s="7"/>
      <c r="AB750" s="118"/>
      <c r="AC750" s="118"/>
      <c r="AD750" s="7"/>
      <c r="AE750" s="7"/>
      <c r="AF750" s="7"/>
      <c r="AG750" s="7"/>
      <c r="AH750" s="7"/>
      <c r="AI750" s="7"/>
      <c r="AJ750" s="7"/>
      <c r="AK750" s="7"/>
      <c r="AL750" s="7"/>
      <c r="AM750" s="7"/>
      <c r="AN750" s="7"/>
      <c r="AO750" s="7"/>
      <c r="AP750" s="7"/>
      <c r="AQ750" s="7"/>
      <c r="AR750" s="7"/>
      <c r="AS750" s="7"/>
      <c r="AT750" s="7"/>
      <c r="AU750" s="7"/>
      <c r="AV750" s="69"/>
      <c r="AW750" s="7"/>
      <c r="AX750" s="7"/>
      <c r="AY750" s="7"/>
      <c r="AZ750" s="7"/>
      <c r="BA750" s="7"/>
      <c r="BB750" s="7"/>
      <c r="BC750" s="7"/>
      <c r="BD750" s="7"/>
      <c r="BE750" s="7"/>
      <c r="BF750" s="7"/>
      <c r="BG750" s="72"/>
    </row>
    <row r="751" spans="1:59" ht="24.75" customHeight="1">
      <c r="A751" s="117"/>
      <c r="B751" s="7"/>
      <c r="C751" s="7"/>
      <c r="D751" s="7"/>
      <c r="E751" s="66"/>
      <c r="F751" s="7"/>
      <c r="G751" s="7"/>
      <c r="H751" s="7"/>
      <c r="I751" s="7"/>
      <c r="J751" s="7"/>
      <c r="K751" s="47"/>
      <c r="L751" s="7"/>
      <c r="M751" s="7"/>
      <c r="N751" s="10"/>
      <c r="O751" s="98"/>
      <c r="P751" s="67"/>
      <c r="Q751" s="7"/>
      <c r="R751" s="7"/>
      <c r="S751" s="7"/>
      <c r="T751" s="7"/>
      <c r="U751" s="7"/>
      <c r="V751" s="7"/>
      <c r="W751" s="7"/>
      <c r="X751" s="7"/>
      <c r="Y751" s="7"/>
      <c r="Z751" s="7"/>
      <c r="AA751" s="7"/>
      <c r="AB751" s="118"/>
      <c r="AC751" s="118"/>
      <c r="AD751" s="7"/>
      <c r="AE751" s="7"/>
      <c r="AF751" s="7"/>
      <c r="AG751" s="7"/>
      <c r="AH751" s="7"/>
      <c r="AI751" s="7"/>
      <c r="AJ751" s="7"/>
      <c r="AK751" s="7"/>
      <c r="AL751" s="7"/>
      <c r="AM751" s="7"/>
      <c r="AN751" s="7"/>
      <c r="AO751" s="7"/>
      <c r="AP751" s="7"/>
      <c r="AQ751" s="7"/>
      <c r="AR751" s="7"/>
      <c r="AS751" s="7"/>
      <c r="AT751" s="7"/>
      <c r="AU751" s="7"/>
      <c r="AV751" s="69"/>
      <c r="AW751" s="7"/>
      <c r="AX751" s="7"/>
      <c r="AY751" s="7"/>
      <c r="AZ751" s="7"/>
      <c r="BA751" s="7"/>
      <c r="BB751" s="7"/>
      <c r="BC751" s="7"/>
      <c r="BD751" s="7"/>
      <c r="BE751" s="7"/>
      <c r="BF751" s="7"/>
      <c r="BG751" s="72"/>
    </row>
    <row r="752" spans="1:59" ht="24.75" customHeight="1">
      <c r="A752" s="117"/>
      <c r="B752" s="7"/>
      <c r="C752" s="7"/>
      <c r="D752" s="7"/>
      <c r="E752" s="66"/>
      <c r="F752" s="7"/>
      <c r="G752" s="7"/>
      <c r="H752" s="7"/>
      <c r="I752" s="7"/>
      <c r="J752" s="7"/>
      <c r="K752" s="47"/>
      <c r="L752" s="7"/>
      <c r="M752" s="7"/>
      <c r="N752" s="10"/>
      <c r="O752" s="98"/>
      <c r="P752" s="67"/>
      <c r="Q752" s="7"/>
      <c r="R752" s="7"/>
      <c r="S752" s="7"/>
      <c r="T752" s="7"/>
      <c r="U752" s="7"/>
      <c r="V752" s="7"/>
      <c r="W752" s="7"/>
      <c r="X752" s="7"/>
      <c r="Y752" s="7"/>
      <c r="Z752" s="7"/>
      <c r="AA752" s="7"/>
      <c r="AB752" s="118"/>
      <c r="AC752" s="118"/>
      <c r="AD752" s="7"/>
      <c r="AE752" s="7"/>
      <c r="AF752" s="7"/>
      <c r="AG752" s="7"/>
      <c r="AH752" s="7"/>
      <c r="AI752" s="7"/>
      <c r="AJ752" s="7"/>
      <c r="AK752" s="7"/>
      <c r="AL752" s="7"/>
      <c r="AM752" s="7"/>
      <c r="AN752" s="7"/>
      <c r="AO752" s="7"/>
      <c r="AP752" s="7"/>
      <c r="AQ752" s="7"/>
      <c r="AR752" s="7"/>
      <c r="AS752" s="7"/>
      <c r="AT752" s="7"/>
      <c r="AU752" s="7"/>
      <c r="AV752" s="69"/>
      <c r="AW752" s="7"/>
      <c r="AX752" s="7"/>
      <c r="AY752" s="7"/>
      <c r="AZ752" s="7"/>
      <c r="BA752" s="7"/>
      <c r="BB752" s="7"/>
      <c r="BC752" s="7"/>
      <c r="BD752" s="7"/>
      <c r="BE752" s="7"/>
      <c r="BF752" s="7"/>
      <c r="BG752" s="72"/>
    </row>
    <row r="753" spans="1:59" ht="24.75" customHeight="1">
      <c r="A753" s="117"/>
      <c r="B753" s="7"/>
      <c r="C753" s="7"/>
      <c r="D753" s="7"/>
      <c r="E753" s="66"/>
      <c r="F753" s="7"/>
      <c r="G753" s="7"/>
      <c r="H753" s="7"/>
      <c r="I753" s="7"/>
      <c r="J753" s="7"/>
      <c r="K753" s="47"/>
      <c r="L753" s="7"/>
      <c r="M753" s="7"/>
      <c r="N753" s="10"/>
      <c r="O753" s="98"/>
      <c r="P753" s="67"/>
      <c r="Q753" s="7"/>
      <c r="R753" s="7"/>
      <c r="S753" s="7"/>
      <c r="T753" s="7"/>
      <c r="U753" s="7"/>
      <c r="V753" s="7"/>
      <c r="W753" s="7"/>
      <c r="X753" s="7"/>
      <c r="Y753" s="7"/>
      <c r="Z753" s="7"/>
      <c r="AA753" s="7"/>
      <c r="AB753" s="118"/>
      <c r="AC753" s="118"/>
      <c r="AD753" s="7"/>
      <c r="AE753" s="7"/>
      <c r="AF753" s="7"/>
      <c r="AG753" s="7"/>
      <c r="AH753" s="7"/>
      <c r="AI753" s="7"/>
      <c r="AJ753" s="7"/>
      <c r="AK753" s="7"/>
      <c r="AL753" s="7"/>
      <c r="AM753" s="7"/>
      <c r="AN753" s="7"/>
      <c r="AO753" s="7"/>
      <c r="AP753" s="7"/>
      <c r="AQ753" s="7"/>
      <c r="AR753" s="7"/>
      <c r="AS753" s="7"/>
      <c r="AT753" s="7"/>
      <c r="AU753" s="7"/>
      <c r="AV753" s="69"/>
      <c r="AW753" s="7"/>
      <c r="AX753" s="7"/>
      <c r="AY753" s="7"/>
      <c r="AZ753" s="7"/>
      <c r="BA753" s="7"/>
      <c r="BB753" s="7"/>
      <c r="BC753" s="7"/>
      <c r="BD753" s="7"/>
      <c r="BE753" s="7"/>
      <c r="BF753" s="7"/>
      <c r="BG753" s="72"/>
    </row>
    <row r="754" spans="1:59" ht="24.75" customHeight="1">
      <c r="A754" s="117"/>
      <c r="B754" s="7"/>
      <c r="C754" s="7"/>
      <c r="D754" s="7"/>
      <c r="E754" s="66"/>
      <c r="F754" s="7"/>
      <c r="G754" s="7"/>
      <c r="H754" s="7"/>
      <c r="I754" s="7"/>
      <c r="J754" s="7"/>
      <c r="K754" s="47"/>
      <c r="L754" s="7"/>
      <c r="M754" s="7"/>
      <c r="N754" s="10"/>
      <c r="O754" s="98"/>
      <c r="P754" s="67"/>
      <c r="Q754" s="7"/>
      <c r="R754" s="7"/>
      <c r="S754" s="7"/>
      <c r="T754" s="7"/>
      <c r="U754" s="7"/>
      <c r="V754" s="7"/>
      <c r="W754" s="7"/>
      <c r="X754" s="7"/>
      <c r="Y754" s="7"/>
      <c r="Z754" s="7"/>
      <c r="AA754" s="7"/>
      <c r="AB754" s="118"/>
      <c r="AC754" s="118"/>
      <c r="AD754" s="7"/>
      <c r="AE754" s="7"/>
      <c r="AF754" s="7"/>
      <c r="AG754" s="7"/>
      <c r="AH754" s="7"/>
      <c r="AI754" s="7"/>
      <c r="AJ754" s="7"/>
      <c r="AK754" s="7"/>
      <c r="AL754" s="7"/>
      <c r="AM754" s="7"/>
      <c r="AN754" s="7"/>
      <c r="AO754" s="7"/>
      <c r="AP754" s="7"/>
      <c r="AQ754" s="7"/>
      <c r="AR754" s="7"/>
      <c r="AS754" s="7"/>
      <c r="AT754" s="7"/>
      <c r="AU754" s="7"/>
      <c r="AV754" s="69"/>
      <c r="AW754" s="7"/>
      <c r="AX754" s="7"/>
      <c r="AY754" s="7"/>
      <c r="AZ754" s="7"/>
      <c r="BA754" s="7"/>
      <c r="BB754" s="7"/>
      <c r="BC754" s="7"/>
      <c r="BD754" s="7"/>
      <c r="BE754" s="7"/>
      <c r="BF754" s="7"/>
      <c r="BG754" s="72"/>
    </row>
    <row r="755" spans="1:59" ht="24.75" customHeight="1">
      <c r="A755" s="117"/>
      <c r="B755" s="7"/>
      <c r="C755" s="7"/>
      <c r="D755" s="7"/>
      <c r="E755" s="66"/>
      <c r="F755" s="7"/>
      <c r="G755" s="7"/>
      <c r="H755" s="7"/>
      <c r="I755" s="7"/>
      <c r="J755" s="7"/>
      <c r="K755" s="47"/>
      <c r="L755" s="7"/>
      <c r="M755" s="7"/>
      <c r="N755" s="10"/>
      <c r="O755" s="98"/>
      <c r="P755" s="67"/>
      <c r="Q755" s="7"/>
      <c r="R755" s="7"/>
      <c r="S755" s="7"/>
      <c r="T755" s="7"/>
      <c r="U755" s="7"/>
      <c r="V755" s="7"/>
      <c r="W755" s="7"/>
      <c r="X755" s="7"/>
      <c r="Y755" s="7"/>
      <c r="Z755" s="7"/>
      <c r="AA755" s="7"/>
      <c r="AB755" s="118"/>
      <c r="AC755" s="118"/>
      <c r="AD755" s="7"/>
      <c r="AE755" s="7"/>
      <c r="AF755" s="7"/>
      <c r="AG755" s="7"/>
      <c r="AH755" s="7"/>
      <c r="AI755" s="7"/>
      <c r="AJ755" s="7"/>
      <c r="AK755" s="7"/>
      <c r="AL755" s="7"/>
      <c r="AM755" s="7"/>
      <c r="AN755" s="7"/>
      <c r="AO755" s="7"/>
      <c r="AP755" s="7"/>
      <c r="AQ755" s="7"/>
      <c r="AR755" s="7"/>
      <c r="AS755" s="7"/>
      <c r="AT755" s="7"/>
      <c r="AU755" s="7"/>
      <c r="AV755" s="69"/>
      <c r="AW755" s="7"/>
      <c r="AX755" s="7"/>
      <c r="AY755" s="7"/>
      <c r="AZ755" s="7"/>
      <c r="BA755" s="7"/>
      <c r="BB755" s="7"/>
      <c r="BC755" s="7"/>
      <c r="BD755" s="7"/>
      <c r="BE755" s="7"/>
      <c r="BF755" s="7"/>
      <c r="BG755" s="72"/>
    </row>
    <row r="756" spans="1:59" ht="24.75" customHeight="1">
      <c r="A756" s="117"/>
      <c r="B756" s="7"/>
      <c r="C756" s="7"/>
      <c r="D756" s="7"/>
      <c r="E756" s="66"/>
      <c r="F756" s="7"/>
      <c r="G756" s="7"/>
      <c r="H756" s="7"/>
      <c r="I756" s="7"/>
      <c r="J756" s="7"/>
      <c r="K756" s="47"/>
      <c r="L756" s="7"/>
      <c r="M756" s="7"/>
      <c r="N756" s="10"/>
      <c r="O756" s="98"/>
      <c r="P756" s="67"/>
      <c r="Q756" s="7"/>
      <c r="R756" s="7"/>
      <c r="S756" s="7"/>
      <c r="T756" s="7"/>
      <c r="U756" s="7"/>
      <c r="V756" s="7"/>
      <c r="W756" s="7"/>
      <c r="X756" s="7"/>
      <c r="Y756" s="7"/>
      <c r="Z756" s="7"/>
      <c r="AA756" s="7"/>
      <c r="AB756" s="118"/>
      <c r="AC756" s="118"/>
      <c r="AD756" s="7"/>
      <c r="AE756" s="7"/>
      <c r="AF756" s="7"/>
      <c r="AG756" s="7"/>
      <c r="AH756" s="7"/>
      <c r="AI756" s="7"/>
      <c r="AJ756" s="7"/>
      <c r="AK756" s="7"/>
      <c r="AL756" s="7"/>
      <c r="AM756" s="7"/>
      <c r="AN756" s="7"/>
      <c r="AO756" s="7"/>
      <c r="AP756" s="7"/>
      <c r="AQ756" s="7"/>
      <c r="AR756" s="7"/>
      <c r="AS756" s="7"/>
      <c r="AT756" s="7"/>
      <c r="AU756" s="7"/>
      <c r="AV756" s="69"/>
      <c r="AW756" s="7"/>
      <c r="AX756" s="7"/>
      <c r="AY756" s="7"/>
      <c r="AZ756" s="7"/>
      <c r="BA756" s="7"/>
      <c r="BB756" s="7"/>
      <c r="BC756" s="7"/>
      <c r="BD756" s="7"/>
      <c r="BE756" s="7"/>
      <c r="BF756" s="7"/>
      <c r="BG756" s="72"/>
    </row>
    <row r="757" spans="1:59" ht="24.75" customHeight="1">
      <c r="A757" s="117"/>
      <c r="B757" s="7"/>
      <c r="C757" s="7"/>
      <c r="D757" s="7"/>
      <c r="E757" s="66"/>
      <c r="F757" s="7"/>
      <c r="G757" s="7"/>
      <c r="H757" s="7"/>
      <c r="I757" s="7"/>
      <c r="J757" s="7"/>
      <c r="K757" s="47"/>
      <c r="L757" s="7"/>
      <c r="M757" s="7"/>
      <c r="N757" s="10"/>
      <c r="O757" s="98"/>
      <c r="P757" s="67"/>
      <c r="Q757" s="7"/>
      <c r="R757" s="7"/>
      <c r="S757" s="7"/>
      <c r="T757" s="7"/>
      <c r="U757" s="7"/>
      <c r="V757" s="7"/>
      <c r="W757" s="7"/>
      <c r="X757" s="7"/>
      <c r="Y757" s="7"/>
      <c r="Z757" s="7"/>
      <c r="AA757" s="7"/>
      <c r="AB757" s="118"/>
      <c r="AC757" s="118"/>
      <c r="AD757" s="7"/>
      <c r="AE757" s="7"/>
      <c r="AF757" s="7"/>
      <c r="AG757" s="7"/>
      <c r="AH757" s="7"/>
      <c r="AI757" s="7"/>
      <c r="AJ757" s="7"/>
      <c r="AK757" s="7"/>
      <c r="AL757" s="7"/>
      <c r="AM757" s="7"/>
      <c r="AN757" s="7"/>
      <c r="AO757" s="7"/>
      <c r="AP757" s="7"/>
      <c r="AQ757" s="7"/>
      <c r="AR757" s="7"/>
      <c r="AS757" s="7"/>
      <c r="AT757" s="7"/>
      <c r="AU757" s="7"/>
      <c r="AV757" s="69"/>
      <c r="AW757" s="7"/>
      <c r="AX757" s="7"/>
      <c r="AY757" s="7"/>
      <c r="AZ757" s="7"/>
      <c r="BA757" s="7"/>
      <c r="BB757" s="7"/>
      <c r="BC757" s="7"/>
      <c r="BD757" s="7"/>
      <c r="BE757" s="7"/>
      <c r="BF757" s="7"/>
      <c r="BG757" s="72"/>
    </row>
    <row r="758" spans="1:59" ht="24.75" customHeight="1">
      <c r="A758" s="117"/>
      <c r="B758" s="7"/>
      <c r="C758" s="7"/>
      <c r="D758" s="7"/>
      <c r="E758" s="66"/>
      <c r="F758" s="7"/>
      <c r="G758" s="7"/>
      <c r="H758" s="7"/>
      <c r="I758" s="7"/>
      <c r="J758" s="7"/>
      <c r="K758" s="47"/>
      <c r="L758" s="7"/>
      <c r="M758" s="7"/>
      <c r="N758" s="10"/>
      <c r="O758" s="98"/>
      <c r="P758" s="67"/>
      <c r="Q758" s="7"/>
      <c r="R758" s="7"/>
      <c r="S758" s="7"/>
      <c r="T758" s="7"/>
      <c r="U758" s="7"/>
      <c r="V758" s="7"/>
      <c r="W758" s="7"/>
      <c r="X758" s="7"/>
      <c r="Y758" s="7"/>
      <c r="Z758" s="7"/>
      <c r="AA758" s="7"/>
      <c r="AB758" s="118"/>
      <c r="AC758" s="118"/>
      <c r="AD758" s="7"/>
      <c r="AE758" s="7"/>
      <c r="AF758" s="7"/>
      <c r="AG758" s="7"/>
      <c r="AH758" s="7"/>
      <c r="AI758" s="7"/>
      <c r="AJ758" s="7"/>
      <c r="AK758" s="7"/>
      <c r="AL758" s="7"/>
      <c r="AM758" s="7"/>
      <c r="AN758" s="7"/>
      <c r="AO758" s="7"/>
      <c r="AP758" s="7"/>
      <c r="AQ758" s="7"/>
      <c r="AR758" s="7"/>
      <c r="AS758" s="7"/>
      <c r="AT758" s="7"/>
      <c r="AU758" s="7"/>
      <c r="AV758" s="69"/>
      <c r="AW758" s="7"/>
      <c r="AX758" s="7"/>
      <c r="AY758" s="7"/>
      <c r="AZ758" s="7"/>
      <c r="BA758" s="7"/>
      <c r="BB758" s="7"/>
      <c r="BC758" s="7"/>
      <c r="BD758" s="7"/>
      <c r="BE758" s="7"/>
      <c r="BF758" s="7"/>
      <c r="BG758" s="72"/>
    </row>
    <row r="759" spans="1:59" ht="24.75" customHeight="1">
      <c r="A759" s="117"/>
      <c r="B759" s="7"/>
      <c r="C759" s="7"/>
      <c r="D759" s="7"/>
      <c r="E759" s="66"/>
      <c r="F759" s="7"/>
      <c r="G759" s="7"/>
      <c r="H759" s="7"/>
      <c r="I759" s="7"/>
      <c r="J759" s="7"/>
      <c r="K759" s="47"/>
      <c r="L759" s="7"/>
      <c r="M759" s="7"/>
      <c r="N759" s="10"/>
      <c r="O759" s="98"/>
      <c r="P759" s="67"/>
      <c r="Q759" s="7"/>
      <c r="R759" s="7"/>
      <c r="S759" s="7"/>
      <c r="T759" s="7"/>
      <c r="U759" s="7"/>
      <c r="V759" s="7"/>
      <c r="W759" s="7"/>
      <c r="X759" s="7"/>
      <c r="Y759" s="7"/>
      <c r="Z759" s="7"/>
      <c r="AA759" s="7"/>
      <c r="AB759" s="118"/>
      <c r="AC759" s="118"/>
      <c r="AD759" s="7"/>
      <c r="AE759" s="7"/>
      <c r="AF759" s="7"/>
      <c r="AG759" s="7"/>
      <c r="AH759" s="7"/>
      <c r="AI759" s="7"/>
      <c r="AJ759" s="7"/>
      <c r="AK759" s="7"/>
      <c r="AL759" s="7"/>
      <c r="AM759" s="7"/>
      <c r="AN759" s="7"/>
      <c r="AO759" s="7"/>
      <c r="AP759" s="7"/>
      <c r="AQ759" s="7"/>
      <c r="AR759" s="7"/>
      <c r="AS759" s="7"/>
      <c r="AT759" s="7"/>
      <c r="AU759" s="7"/>
      <c r="AV759" s="69"/>
      <c r="AW759" s="7"/>
      <c r="AX759" s="7"/>
      <c r="AY759" s="7"/>
      <c r="AZ759" s="7"/>
      <c r="BA759" s="7"/>
      <c r="BB759" s="7"/>
      <c r="BC759" s="7"/>
      <c r="BD759" s="7"/>
      <c r="BE759" s="7"/>
      <c r="BF759" s="7"/>
      <c r="BG759" s="72"/>
    </row>
    <row r="760" spans="1:59" ht="24.75" customHeight="1">
      <c r="A760" s="117"/>
      <c r="B760" s="7"/>
      <c r="C760" s="7"/>
      <c r="D760" s="7"/>
      <c r="E760" s="66"/>
      <c r="F760" s="7"/>
      <c r="G760" s="7"/>
      <c r="H760" s="7"/>
      <c r="I760" s="7"/>
      <c r="J760" s="7"/>
      <c r="K760" s="47"/>
      <c r="L760" s="7"/>
      <c r="M760" s="7"/>
      <c r="N760" s="10"/>
      <c r="O760" s="98"/>
      <c r="P760" s="67"/>
      <c r="Q760" s="7"/>
      <c r="R760" s="7"/>
      <c r="S760" s="7"/>
      <c r="T760" s="7"/>
      <c r="U760" s="7"/>
      <c r="V760" s="7"/>
      <c r="W760" s="7"/>
      <c r="X760" s="7"/>
      <c r="Y760" s="7"/>
      <c r="Z760" s="7"/>
      <c r="AA760" s="7"/>
      <c r="AB760" s="118"/>
      <c r="AC760" s="118"/>
      <c r="AD760" s="7"/>
      <c r="AE760" s="7"/>
      <c r="AF760" s="7"/>
      <c r="AG760" s="7"/>
      <c r="AH760" s="7"/>
      <c r="AI760" s="7"/>
      <c r="AJ760" s="7"/>
      <c r="AK760" s="7"/>
      <c r="AL760" s="7"/>
      <c r="AM760" s="7"/>
      <c r="AN760" s="7"/>
      <c r="AO760" s="7"/>
      <c r="AP760" s="7"/>
      <c r="AQ760" s="7"/>
      <c r="AR760" s="7"/>
      <c r="AS760" s="7"/>
      <c r="AT760" s="7"/>
      <c r="AU760" s="7"/>
      <c r="AV760" s="69"/>
      <c r="AW760" s="7"/>
      <c r="AX760" s="7"/>
      <c r="AY760" s="7"/>
      <c r="AZ760" s="7"/>
      <c r="BA760" s="7"/>
      <c r="BB760" s="7"/>
      <c r="BC760" s="7"/>
      <c r="BD760" s="7"/>
      <c r="BE760" s="7"/>
      <c r="BF760" s="7"/>
      <c r="BG760" s="72"/>
    </row>
    <row r="761" spans="1:59" ht="24.75" customHeight="1">
      <c r="A761" s="117"/>
      <c r="B761" s="7"/>
      <c r="C761" s="7"/>
      <c r="D761" s="7"/>
      <c r="E761" s="66"/>
      <c r="F761" s="7"/>
      <c r="G761" s="7"/>
      <c r="H761" s="7"/>
      <c r="I761" s="7"/>
      <c r="J761" s="7"/>
      <c r="K761" s="47"/>
      <c r="L761" s="7"/>
      <c r="M761" s="7"/>
      <c r="N761" s="10"/>
      <c r="O761" s="98"/>
      <c r="P761" s="67"/>
      <c r="Q761" s="7"/>
      <c r="R761" s="7"/>
      <c r="S761" s="7"/>
      <c r="T761" s="7"/>
      <c r="U761" s="7"/>
      <c r="V761" s="7"/>
      <c r="W761" s="7"/>
      <c r="X761" s="7"/>
      <c r="Y761" s="7"/>
      <c r="Z761" s="7"/>
      <c r="AA761" s="7"/>
      <c r="AB761" s="118"/>
      <c r="AC761" s="118"/>
      <c r="AD761" s="7"/>
      <c r="AE761" s="7"/>
      <c r="AF761" s="7"/>
      <c r="AG761" s="7"/>
      <c r="AH761" s="7"/>
      <c r="AI761" s="7"/>
      <c r="AJ761" s="7"/>
      <c r="AK761" s="7"/>
      <c r="AL761" s="7"/>
      <c r="AM761" s="7"/>
      <c r="AN761" s="7"/>
      <c r="AO761" s="7"/>
      <c r="AP761" s="7"/>
      <c r="AQ761" s="7"/>
      <c r="AR761" s="7"/>
      <c r="AS761" s="7"/>
      <c r="AT761" s="7"/>
      <c r="AU761" s="7"/>
      <c r="AV761" s="69"/>
      <c r="AW761" s="7"/>
      <c r="AX761" s="7"/>
      <c r="AY761" s="7"/>
      <c r="AZ761" s="7"/>
      <c r="BA761" s="7"/>
      <c r="BB761" s="7"/>
      <c r="BC761" s="7"/>
      <c r="BD761" s="7"/>
      <c r="BE761" s="7"/>
      <c r="BF761" s="7"/>
      <c r="BG761" s="72"/>
    </row>
    <row r="762" spans="1:59" ht="24.75" customHeight="1">
      <c r="A762" s="117"/>
      <c r="B762" s="7"/>
      <c r="C762" s="7"/>
      <c r="D762" s="7"/>
      <c r="E762" s="66"/>
      <c r="F762" s="7"/>
      <c r="G762" s="7"/>
      <c r="H762" s="7"/>
      <c r="I762" s="7"/>
      <c r="J762" s="7"/>
      <c r="K762" s="47"/>
      <c r="L762" s="7"/>
      <c r="M762" s="7"/>
      <c r="N762" s="10"/>
      <c r="O762" s="98"/>
      <c r="P762" s="67"/>
      <c r="Q762" s="7"/>
      <c r="R762" s="7"/>
      <c r="S762" s="7"/>
      <c r="T762" s="7"/>
      <c r="U762" s="7"/>
      <c r="V762" s="7"/>
      <c r="W762" s="7"/>
      <c r="X762" s="7"/>
      <c r="Y762" s="7"/>
      <c r="Z762" s="7"/>
      <c r="AA762" s="7"/>
      <c r="AB762" s="118"/>
      <c r="AC762" s="118"/>
      <c r="AD762" s="7"/>
      <c r="AE762" s="7"/>
      <c r="AF762" s="7"/>
      <c r="AG762" s="7"/>
      <c r="AH762" s="7"/>
      <c r="AI762" s="7"/>
      <c r="AJ762" s="7"/>
      <c r="AK762" s="7"/>
      <c r="AL762" s="7"/>
      <c r="AM762" s="7"/>
      <c r="AN762" s="7"/>
      <c r="AO762" s="7"/>
      <c r="AP762" s="7"/>
      <c r="AQ762" s="7"/>
      <c r="AR762" s="7"/>
      <c r="AS762" s="7"/>
      <c r="AT762" s="7"/>
      <c r="AU762" s="7"/>
      <c r="AV762" s="69"/>
      <c r="AW762" s="7"/>
      <c r="AX762" s="7"/>
      <c r="AY762" s="7"/>
      <c r="AZ762" s="7"/>
      <c r="BA762" s="7"/>
      <c r="BB762" s="7"/>
      <c r="BC762" s="7"/>
      <c r="BD762" s="7"/>
      <c r="BE762" s="7"/>
      <c r="BF762" s="7"/>
      <c r="BG762" s="72"/>
    </row>
    <row r="763" spans="1:59" ht="24.75" customHeight="1">
      <c r="A763" s="117"/>
      <c r="B763" s="7"/>
      <c r="C763" s="7"/>
      <c r="D763" s="7"/>
      <c r="E763" s="66"/>
      <c r="F763" s="7"/>
      <c r="G763" s="7"/>
      <c r="H763" s="7"/>
      <c r="I763" s="7"/>
      <c r="J763" s="7"/>
      <c r="K763" s="47"/>
      <c r="L763" s="7"/>
      <c r="M763" s="7"/>
      <c r="N763" s="10"/>
      <c r="O763" s="98"/>
      <c r="P763" s="67"/>
      <c r="Q763" s="7"/>
      <c r="R763" s="7"/>
      <c r="S763" s="7"/>
      <c r="T763" s="7"/>
      <c r="U763" s="7"/>
      <c r="V763" s="7"/>
      <c r="W763" s="7"/>
      <c r="X763" s="7"/>
      <c r="Y763" s="7"/>
      <c r="Z763" s="7"/>
      <c r="AA763" s="7"/>
      <c r="AB763" s="118"/>
      <c r="AC763" s="118"/>
      <c r="AD763" s="7"/>
      <c r="AE763" s="7"/>
      <c r="AF763" s="7"/>
      <c r="AG763" s="7"/>
      <c r="AH763" s="7"/>
      <c r="AI763" s="7"/>
      <c r="AJ763" s="7"/>
      <c r="AK763" s="7"/>
      <c r="AL763" s="7"/>
      <c r="AM763" s="7"/>
      <c r="AN763" s="7"/>
      <c r="AO763" s="7"/>
      <c r="AP763" s="7"/>
      <c r="AQ763" s="7"/>
      <c r="AR763" s="7"/>
      <c r="AS763" s="7"/>
      <c r="AT763" s="7"/>
      <c r="AU763" s="7"/>
      <c r="AV763" s="69"/>
      <c r="AW763" s="7"/>
      <c r="AX763" s="7"/>
      <c r="AY763" s="7"/>
      <c r="AZ763" s="7"/>
      <c r="BA763" s="7"/>
      <c r="BB763" s="7"/>
      <c r="BC763" s="7"/>
      <c r="BD763" s="7"/>
      <c r="BE763" s="7"/>
      <c r="BF763" s="7"/>
      <c r="BG763" s="72"/>
    </row>
    <row r="764" spans="1:59" ht="24.75" customHeight="1">
      <c r="A764" s="117"/>
      <c r="B764" s="7"/>
      <c r="C764" s="7"/>
      <c r="D764" s="7"/>
      <c r="E764" s="66"/>
      <c r="F764" s="7"/>
      <c r="G764" s="7"/>
      <c r="H764" s="7"/>
      <c r="I764" s="7"/>
      <c r="J764" s="7"/>
      <c r="K764" s="47"/>
      <c r="L764" s="7"/>
      <c r="M764" s="7"/>
      <c r="N764" s="10"/>
      <c r="O764" s="98"/>
      <c r="P764" s="67"/>
      <c r="Q764" s="7"/>
      <c r="R764" s="7"/>
      <c r="S764" s="7"/>
      <c r="T764" s="7"/>
      <c r="U764" s="7"/>
      <c r="V764" s="7"/>
      <c r="W764" s="7"/>
      <c r="X764" s="7"/>
      <c r="Y764" s="7"/>
      <c r="Z764" s="7"/>
      <c r="AA764" s="7"/>
      <c r="AB764" s="118"/>
      <c r="AC764" s="118"/>
      <c r="AD764" s="7"/>
      <c r="AE764" s="7"/>
      <c r="AF764" s="7"/>
      <c r="AG764" s="7"/>
      <c r="AH764" s="7"/>
      <c r="AI764" s="7"/>
      <c r="AJ764" s="7"/>
      <c r="AK764" s="7"/>
      <c r="AL764" s="7"/>
      <c r="AM764" s="7"/>
      <c r="AN764" s="7"/>
      <c r="AO764" s="7"/>
      <c r="AP764" s="7"/>
      <c r="AQ764" s="7"/>
      <c r="AR764" s="7"/>
      <c r="AS764" s="7"/>
      <c r="AT764" s="7"/>
      <c r="AU764" s="7"/>
      <c r="AV764" s="69"/>
      <c r="AW764" s="7"/>
      <c r="AX764" s="7"/>
      <c r="AY764" s="7"/>
      <c r="AZ764" s="7"/>
      <c r="BA764" s="7"/>
      <c r="BB764" s="7"/>
      <c r="BC764" s="7"/>
      <c r="BD764" s="7"/>
      <c r="BE764" s="7"/>
      <c r="BF764" s="7"/>
      <c r="BG764" s="72"/>
    </row>
    <row r="765" spans="1:59" ht="24.75" customHeight="1">
      <c r="A765" s="117"/>
      <c r="B765" s="7"/>
      <c r="C765" s="7"/>
      <c r="D765" s="7"/>
      <c r="E765" s="66"/>
      <c r="F765" s="7"/>
      <c r="G765" s="7"/>
      <c r="H765" s="7"/>
      <c r="I765" s="7"/>
      <c r="J765" s="7"/>
      <c r="K765" s="47"/>
      <c r="L765" s="7"/>
      <c r="M765" s="7"/>
      <c r="N765" s="10"/>
      <c r="O765" s="98"/>
      <c r="P765" s="67"/>
      <c r="Q765" s="7"/>
      <c r="R765" s="7"/>
      <c r="S765" s="7"/>
      <c r="T765" s="7"/>
      <c r="U765" s="7"/>
      <c r="V765" s="7"/>
      <c r="W765" s="7"/>
      <c r="X765" s="7"/>
      <c r="Y765" s="7"/>
      <c r="Z765" s="7"/>
      <c r="AA765" s="7"/>
      <c r="AB765" s="118"/>
      <c r="AC765" s="118"/>
      <c r="AD765" s="7"/>
      <c r="AE765" s="7"/>
      <c r="AF765" s="7"/>
      <c r="AG765" s="7"/>
      <c r="AH765" s="7"/>
      <c r="AI765" s="7"/>
      <c r="AJ765" s="7"/>
      <c r="AK765" s="7"/>
      <c r="AL765" s="7"/>
      <c r="AM765" s="7"/>
      <c r="AN765" s="7"/>
      <c r="AO765" s="7"/>
      <c r="AP765" s="7"/>
      <c r="AQ765" s="7"/>
      <c r="AR765" s="7"/>
      <c r="AS765" s="7"/>
      <c r="AT765" s="7"/>
      <c r="AU765" s="7"/>
      <c r="AV765" s="69"/>
      <c r="AW765" s="7"/>
      <c r="AX765" s="7"/>
      <c r="AY765" s="7"/>
      <c r="AZ765" s="7"/>
      <c r="BA765" s="7"/>
      <c r="BB765" s="7"/>
      <c r="BC765" s="7"/>
      <c r="BD765" s="7"/>
      <c r="BE765" s="7"/>
      <c r="BF765" s="7"/>
      <c r="BG765" s="72"/>
    </row>
    <row r="766" spans="1:59" ht="24.75" customHeight="1">
      <c r="A766" s="117"/>
      <c r="B766" s="7"/>
      <c r="C766" s="7"/>
      <c r="D766" s="7"/>
      <c r="E766" s="66"/>
      <c r="F766" s="7"/>
      <c r="G766" s="7"/>
      <c r="H766" s="7"/>
      <c r="I766" s="7"/>
      <c r="J766" s="7"/>
      <c r="K766" s="47"/>
      <c r="L766" s="7"/>
      <c r="M766" s="7"/>
      <c r="N766" s="10"/>
      <c r="O766" s="98"/>
      <c r="P766" s="67"/>
      <c r="Q766" s="7"/>
      <c r="R766" s="7"/>
      <c r="S766" s="7"/>
      <c r="T766" s="7"/>
      <c r="U766" s="7"/>
      <c r="V766" s="7"/>
      <c r="W766" s="7"/>
      <c r="X766" s="7"/>
      <c r="Y766" s="7"/>
      <c r="Z766" s="7"/>
      <c r="AA766" s="7"/>
      <c r="AB766" s="118"/>
      <c r="AC766" s="118"/>
      <c r="AD766" s="7"/>
      <c r="AE766" s="7"/>
      <c r="AF766" s="7"/>
      <c r="AG766" s="7"/>
      <c r="AH766" s="7"/>
      <c r="AI766" s="7"/>
      <c r="AJ766" s="7"/>
      <c r="AK766" s="7"/>
      <c r="AL766" s="7"/>
      <c r="AM766" s="7"/>
      <c r="AN766" s="7"/>
      <c r="AO766" s="7"/>
      <c r="AP766" s="7"/>
      <c r="AQ766" s="7"/>
      <c r="AR766" s="7"/>
      <c r="AS766" s="7"/>
      <c r="AT766" s="7"/>
      <c r="AU766" s="7"/>
      <c r="AV766" s="69"/>
      <c r="AW766" s="7"/>
      <c r="AX766" s="7"/>
      <c r="AY766" s="7"/>
      <c r="AZ766" s="7"/>
      <c r="BA766" s="7"/>
      <c r="BB766" s="7"/>
      <c r="BC766" s="7"/>
      <c r="BD766" s="7"/>
      <c r="BE766" s="7"/>
      <c r="BF766" s="7"/>
      <c r="BG766" s="72"/>
    </row>
    <row r="767" spans="1:59" ht="24.75" customHeight="1">
      <c r="A767" s="117"/>
      <c r="B767" s="7"/>
      <c r="C767" s="7"/>
      <c r="D767" s="7"/>
      <c r="E767" s="66"/>
      <c r="F767" s="7"/>
      <c r="G767" s="7"/>
      <c r="H767" s="7"/>
      <c r="I767" s="7"/>
      <c r="J767" s="7"/>
      <c r="K767" s="47"/>
      <c r="L767" s="7"/>
      <c r="M767" s="7"/>
      <c r="N767" s="10"/>
      <c r="O767" s="98"/>
      <c r="P767" s="67"/>
      <c r="Q767" s="7"/>
      <c r="R767" s="7"/>
      <c r="S767" s="7"/>
      <c r="T767" s="7"/>
      <c r="U767" s="7"/>
      <c r="V767" s="7"/>
      <c r="W767" s="7"/>
      <c r="X767" s="7"/>
      <c r="Y767" s="7"/>
      <c r="Z767" s="7"/>
      <c r="AA767" s="7"/>
      <c r="AB767" s="118"/>
      <c r="AC767" s="118"/>
      <c r="AD767" s="7"/>
      <c r="AE767" s="7"/>
      <c r="AF767" s="7"/>
      <c r="AG767" s="7"/>
      <c r="AH767" s="7"/>
      <c r="AI767" s="7"/>
      <c r="AJ767" s="7"/>
      <c r="AK767" s="7"/>
      <c r="AL767" s="7"/>
      <c r="AM767" s="7"/>
      <c r="AN767" s="7"/>
      <c r="AO767" s="7"/>
      <c r="AP767" s="7"/>
      <c r="AQ767" s="7"/>
      <c r="AR767" s="7"/>
      <c r="AS767" s="7"/>
      <c r="AT767" s="7"/>
      <c r="AU767" s="7"/>
      <c r="AV767" s="69"/>
      <c r="AW767" s="7"/>
      <c r="AX767" s="7"/>
      <c r="AY767" s="7"/>
      <c r="AZ767" s="7"/>
      <c r="BA767" s="7"/>
      <c r="BB767" s="7"/>
      <c r="BC767" s="7"/>
      <c r="BD767" s="7"/>
      <c r="BE767" s="7"/>
      <c r="BF767" s="7"/>
      <c r="BG767" s="72"/>
    </row>
    <row r="768" spans="1:59" ht="24.75" customHeight="1">
      <c r="A768" s="117"/>
      <c r="B768" s="7"/>
      <c r="C768" s="7"/>
      <c r="D768" s="7"/>
      <c r="E768" s="66"/>
      <c r="F768" s="7"/>
      <c r="G768" s="7"/>
      <c r="H768" s="7"/>
      <c r="I768" s="7"/>
      <c r="J768" s="7"/>
      <c r="K768" s="47"/>
      <c r="L768" s="7"/>
      <c r="M768" s="7"/>
      <c r="N768" s="10"/>
      <c r="O768" s="98"/>
      <c r="P768" s="67"/>
      <c r="Q768" s="7"/>
      <c r="R768" s="7"/>
      <c r="S768" s="7"/>
      <c r="T768" s="7"/>
      <c r="U768" s="7"/>
      <c r="V768" s="7"/>
      <c r="W768" s="7"/>
      <c r="X768" s="7"/>
      <c r="Y768" s="7"/>
      <c r="Z768" s="7"/>
      <c r="AA768" s="7"/>
      <c r="AB768" s="118"/>
      <c r="AC768" s="118"/>
      <c r="AD768" s="7"/>
      <c r="AE768" s="7"/>
      <c r="AF768" s="7"/>
      <c r="AG768" s="7"/>
      <c r="AH768" s="7"/>
      <c r="AI768" s="7"/>
      <c r="AJ768" s="7"/>
      <c r="AK768" s="7"/>
      <c r="AL768" s="7"/>
      <c r="AM768" s="7"/>
      <c r="AN768" s="7"/>
      <c r="AO768" s="7"/>
      <c r="AP768" s="7"/>
      <c r="AQ768" s="7"/>
      <c r="AR768" s="7"/>
      <c r="AS768" s="7"/>
      <c r="AT768" s="7"/>
      <c r="AU768" s="7"/>
      <c r="AV768" s="69"/>
      <c r="AW768" s="7"/>
      <c r="AX768" s="7"/>
      <c r="AY768" s="7"/>
      <c r="AZ768" s="7"/>
      <c r="BA768" s="7"/>
      <c r="BB768" s="7"/>
      <c r="BC768" s="7"/>
      <c r="BD768" s="7"/>
      <c r="BE768" s="7"/>
      <c r="BF768" s="7"/>
      <c r="BG768" s="72"/>
    </row>
    <row r="769" spans="1:59" ht="24.75" customHeight="1">
      <c r="A769" s="117"/>
      <c r="B769" s="7"/>
      <c r="C769" s="7"/>
      <c r="D769" s="7"/>
      <c r="E769" s="66"/>
      <c r="F769" s="7"/>
      <c r="G769" s="7"/>
      <c r="H769" s="7"/>
      <c r="I769" s="7"/>
      <c r="J769" s="7"/>
      <c r="K769" s="47"/>
      <c r="L769" s="7"/>
      <c r="M769" s="7"/>
      <c r="N769" s="10"/>
      <c r="O769" s="98"/>
      <c r="P769" s="67"/>
      <c r="Q769" s="7"/>
      <c r="R769" s="7"/>
      <c r="S769" s="7"/>
      <c r="T769" s="7"/>
      <c r="U769" s="7"/>
      <c r="V769" s="7"/>
      <c r="W769" s="7"/>
      <c r="X769" s="7"/>
      <c r="Y769" s="7"/>
      <c r="Z769" s="7"/>
      <c r="AA769" s="7"/>
      <c r="AB769" s="118"/>
      <c r="AC769" s="118"/>
      <c r="AD769" s="7"/>
      <c r="AE769" s="7"/>
      <c r="AF769" s="7"/>
      <c r="AG769" s="7"/>
      <c r="AH769" s="7"/>
      <c r="AI769" s="7"/>
      <c r="AJ769" s="7"/>
      <c r="AK769" s="7"/>
      <c r="AL769" s="7"/>
      <c r="AM769" s="7"/>
      <c r="AN769" s="7"/>
      <c r="AO769" s="7"/>
      <c r="AP769" s="7"/>
      <c r="AQ769" s="7"/>
      <c r="AR769" s="7"/>
      <c r="AS769" s="7"/>
      <c r="AT769" s="7"/>
      <c r="AU769" s="7"/>
      <c r="AV769" s="69"/>
      <c r="AW769" s="7"/>
      <c r="AX769" s="7"/>
      <c r="AY769" s="7"/>
      <c r="AZ769" s="7"/>
      <c r="BA769" s="7"/>
      <c r="BB769" s="7"/>
      <c r="BC769" s="7"/>
      <c r="BD769" s="7"/>
      <c r="BE769" s="7"/>
      <c r="BF769" s="7"/>
      <c r="BG769" s="72"/>
    </row>
    <row r="770" spans="1:59" ht="24.75" customHeight="1">
      <c r="A770" s="117"/>
      <c r="B770" s="7"/>
      <c r="C770" s="7"/>
      <c r="D770" s="7"/>
      <c r="E770" s="66"/>
      <c r="F770" s="7"/>
      <c r="G770" s="7"/>
      <c r="H770" s="7"/>
      <c r="I770" s="7"/>
      <c r="J770" s="7"/>
      <c r="K770" s="47"/>
      <c r="L770" s="7"/>
      <c r="M770" s="7"/>
      <c r="N770" s="10"/>
      <c r="O770" s="98"/>
      <c r="P770" s="67"/>
      <c r="Q770" s="7"/>
      <c r="R770" s="7"/>
      <c r="S770" s="7"/>
      <c r="T770" s="7"/>
      <c r="U770" s="7"/>
      <c r="V770" s="7"/>
      <c r="W770" s="7"/>
      <c r="X770" s="7"/>
      <c r="Y770" s="7"/>
      <c r="Z770" s="7"/>
      <c r="AA770" s="7"/>
      <c r="AB770" s="118"/>
      <c r="AC770" s="118"/>
      <c r="AD770" s="7"/>
      <c r="AE770" s="7"/>
      <c r="AF770" s="7"/>
      <c r="AG770" s="7"/>
      <c r="AH770" s="7"/>
      <c r="AI770" s="7"/>
      <c r="AJ770" s="7"/>
      <c r="AK770" s="7"/>
      <c r="AL770" s="7"/>
      <c r="AM770" s="7"/>
      <c r="AN770" s="7"/>
      <c r="AO770" s="7"/>
      <c r="AP770" s="7"/>
      <c r="AQ770" s="7"/>
      <c r="AR770" s="7"/>
      <c r="AS770" s="7"/>
      <c r="AT770" s="7"/>
      <c r="AU770" s="7"/>
      <c r="AV770" s="69"/>
      <c r="AW770" s="7"/>
      <c r="AX770" s="7"/>
      <c r="AY770" s="7"/>
      <c r="AZ770" s="7"/>
      <c r="BA770" s="7"/>
      <c r="BB770" s="7"/>
      <c r="BC770" s="7"/>
      <c r="BD770" s="7"/>
      <c r="BE770" s="7"/>
      <c r="BF770" s="7"/>
      <c r="BG770" s="72"/>
    </row>
    <row r="771" spans="1:59" ht="24.75" customHeight="1">
      <c r="A771" s="117"/>
      <c r="B771" s="7"/>
      <c r="C771" s="7"/>
      <c r="D771" s="7"/>
      <c r="E771" s="66"/>
      <c r="F771" s="7"/>
      <c r="G771" s="7"/>
      <c r="H771" s="7"/>
      <c r="I771" s="7"/>
      <c r="J771" s="7"/>
      <c r="K771" s="47"/>
      <c r="L771" s="7"/>
      <c r="M771" s="7"/>
      <c r="N771" s="10"/>
      <c r="O771" s="98"/>
      <c r="P771" s="67"/>
      <c r="Q771" s="7"/>
      <c r="R771" s="7"/>
      <c r="S771" s="7"/>
      <c r="T771" s="7"/>
      <c r="U771" s="7"/>
      <c r="V771" s="7"/>
      <c r="W771" s="7"/>
      <c r="X771" s="7"/>
      <c r="Y771" s="7"/>
      <c r="Z771" s="7"/>
      <c r="AA771" s="7"/>
      <c r="AB771" s="118"/>
      <c r="AC771" s="118"/>
      <c r="AD771" s="7"/>
      <c r="AE771" s="7"/>
      <c r="AF771" s="7"/>
      <c r="AG771" s="7"/>
      <c r="AH771" s="7"/>
      <c r="AI771" s="7"/>
      <c r="AJ771" s="7"/>
      <c r="AK771" s="7"/>
      <c r="AL771" s="7"/>
      <c r="AM771" s="7"/>
      <c r="AN771" s="7"/>
      <c r="AO771" s="7"/>
      <c r="AP771" s="7"/>
      <c r="AQ771" s="7"/>
      <c r="AR771" s="7"/>
      <c r="AS771" s="7"/>
      <c r="AT771" s="7"/>
      <c r="AU771" s="7"/>
      <c r="AV771" s="69"/>
      <c r="AW771" s="7"/>
      <c r="AX771" s="7"/>
      <c r="AY771" s="7"/>
      <c r="AZ771" s="7"/>
      <c r="BA771" s="7"/>
      <c r="BB771" s="7"/>
      <c r="BC771" s="7"/>
      <c r="BD771" s="7"/>
      <c r="BE771" s="7"/>
      <c r="BF771" s="7"/>
      <c r="BG771" s="72"/>
    </row>
    <row r="772" spans="1:59" ht="24.75" customHeight="1">
      <c r="A772" s="117"/>
      <c r="B772" s="7"/>
      <c r="C772" s="7"/>
      <c r="D772" s="7"/>
      <c r="E772" s="66"/>
      <c r="F772" s="7"/>
      <c r="G772" s="7"/>
      <c r="H772" s="7"/>
      <c r="I772" s="7"/>
      <c r="J772" s="7"/>
      <c r="K772" s="47"/>
      <c r="L772" s="7"/>
      <c r="M772" s="7"/>
      <c r="N772" s="10"/>
      <c r="O772" s="98"/>
      <c r="P772" s="67"/>
      <c r="Q772" s="7"/>
      <c r="R772" s="7"/>
      <c r="S772" s="7"/>
      <c r="T772" s="7"/>
      <c r="U772" s="7"/>
      <c r="V772" s="7"/>
      <c r="W772" s="7"/>
      <c r="X772" s="7"/>
      <c r="Y772" s="7"/>
      <c r="Z772" s="7"/>
      <c r="AA772" s="7"/>
      <c r="AB772" s="118"/>
      <c r="AC772" s="118"/>
      <c r="AD772" s="7"/>
      <c r="AE772" s="7"/>
      <c r="AF772" s="7"/>
      <c r="AG772" s="7"/>
      <c r="AH772" s="7"/>
      <c r="AI772" s="7"/>
      <c r="AJ772" s="7"/>
      <c r="AK772" s="7"/>
      <c r="AL772" s="7"/>
      <c r="AM772" s="7"/>
      <c r="AN772" s="7"/>
      <c r="AO772" s="7"/>
      <c r="AP772" s="7"/>
      <c r="AQ772" s="7"/>
      <c r="AR772" s="7"/>
      <c r="AS772" s="7"/>
      <c r="AT772" s="7"/>
      <c r="AU772" s="7"/>
      <c r="AV772" s="69"/>
      <c r="AW772" s="7"/>
      <c r="AX772" s="7"/>
      <c r="AY772" s="7"/>
      <c r="AZ772" s="7"/>
      <c r="BA772" s="7"/>
      <c r="BB772" s="7"/>
      <c r="BC772" s="7"/>
      <c r="BD772" s="7"/>
      <c r="BE772" s="7"/>
      <c r="BF772" s="7"/>
      <c r="BG772" s="72"/>
    </row>
    <row r="773" spans="1:59" ht="24.75" customHeight="1">
      <c r="A773" s="117"/>
      <c r="B773" s="7"/>
      <c r="C773" s="7"/>
      <c r="D773" s="7"/>
      <c r="E773" s="66"/>
      <c r="F773" s="7"/>
      <c r="G773" s="7"/>
      <c r="H773" s="7"/>
      <c r="I773" s="7"/>
      <c r="J773" s="7"/>
      <c r="K773" s="47"/>
      <c r="L773" s="7"/>
      <c r="M773" s="7"/>
      <c r="N773" s="10"/>
      <c r="O773" s="98"/>
      <c r="P773" s="67"/>
      <c r="Q773" s="7"/>
      <c r="R773" s="7"/>
      <c r="S773" s="7"/>
      <c r="T773" s="7"/>
      <c r="U773" s="7"/>
      <c r="V773" s="7"/>
      <c r="W773" s="7"/>
      <c r="X773" s="7"/>
      <c r="Y773" s="7"/>
      <c r="Z773" s="7"/>
      <c r="AA773" s="7"/>
      <c r="AB773" s="118"/>
      <c r="AC773" s="118"/>
      <c r="AD773" s="7"/>
      <c r="AE773" s="7"/>
      <c r="AF773" s="7"/>
      <c r="AG773" s="7"/>
      <c r="AH773" s="7"/>
      <c r="AI773" s="7"/>
      <c r="AJ773" s="7"/>
      <c r="AK773" s="7"/>
      <c r="AL773" s="7"/>
      <c r="AM773" s="7"/>
      <c r="AN773" s="7"/>
      <c r="AO773" s="7"/>
      <c r="AP773" s="7"/>
      <c r="AQ773" s="7"/>
      <c r="AR773" s="7"/>
      <c r="AS773" s="7"/>
      <c r="AT773" s="7"/>
      <c r="AU773" s="7"/>
      <c r="AV773" s="69"/>
      <c r="AW773" s="7"/>
      <c r="AX773" s="7"/>
      <c r="AY773" s="7"/>
      <c r="AZ773" s="7"/>
      <c r="BA773" s="7"/>
      <c r="BB773" s="7"/>
      <c r="BC773" s="7"/>
      <c r="BD773" s="7"/>
      <c r="BE773" s="7"/>
      <c r="BF773" s="7"/>
      <c r="BG773" s="72"/>
    </row>
    <row r="774" spans="1:59" ht="24.75" customHeight="1">
      <c r="A774" s="117"/>
      <c r="B774" s="7"/>
      <c r="C774" s="7"/>
      <c r="D774" s="7"/>
      <c r="E774" s="66"/>
      <c r="F774" s="7"/>
      <c r="G774" s="7"/>
      <c r="H774" s="7"/>
      <c r="I774" s="7"/>
      <c r="J774" s="7"/>
      <c r="K774" s="47"/>
      <c r="L774" s="7"/>
      <c r="M774" s="7"/>
      <c r="N774" s="10"/>
      <c r="O774" s="98"/>
      <c r="P774" s="67"/>
      <c r="Q774" s="7"/>
      <c r="R774" s="7"/>
      <c r="S774" s="7"/>
      <c r="T774" s="7"/>
      <c r="U774" s="7"/>
      <c r="V774" s="7"/>
      <c r="W774" s="7"/>
      <c r="X774" s="7"/>
      <c r="Y774" s="7"/>
      <c r="Z774" s="7"/>
      <c r="AA774" s="7"/>
      <c r="AB774" s="118"/>
      <c r="AC774" s="118"/>
      <c r="AD774" s="7"/>
      <c r="AE774" s="7"/>
      <c r="AF774" s="7"/>
      <c r="AG774" s="7"/>
      <c r="AH774" s="7"/>
      <c r="AI774" s="7"/>
      <c r="AJ774" s="7"/>
      <c r="AK774" s="7"/>
      <c r="AL774" s="7"/>
      <c r="AM774" s="7"/>
      <c r="AN774" s="7"/>
      <c r="AO774" s="7"/>
      <c r="AP774" s="7"/>
      <c r="AQ774" s="7"/>
      <c r="AR774" s="7"/>
      <c r="AS774" s="7"/>
      <c r="AT774" s="7"/>
      <c r="AU774" s="7"/>
      <c r="AV774" s="69"/>
      <c r="AW774" s="7"/>
      <c r="AX774" s="7"/>
      <c r="AY774" s="7"/>
      <c r="AZ774" s="7"/>
      <c r="BA774" s="7"/>
      <c r="BB774" s="7"/>
      <c r="BC774" s="7"/>
      <c r="BD774" s="7"/>
      <c r="BE774" s="7"/>
      <c r="BF774" s="7"/>
      <c r="BG774" s="72"/>
    </row>
    <row r="775" spans="1:59" ht="24.75" customHeight="1">
      <c r="A775" s="117"/>
      <c r="B775" s="7"/>
      <c r="C775" s="7"/>
      <c r="D775" s="7"/>
      <c r="E775" s="66"/>
      <c r="F775" s="7"/>
      <c r="G775" s="7"/>
      <c r="H775" s="7"/>
      <c r="I775" s="7"/>
      <c r="J775" s="7"/>
      <c r="K775" s="47"/>
      <c r="L775" s="7"/>
      <c r="M775" s="7"/>
      <c r="N775" s="10"/>
      <c r="O775" s="98"/>
      <c r="P775" s="67"/>
      <c r="Q775" s="7"/>
      <c r="R775" s="7"/>
      <c r="S775" s="7"/>
      <c r="T775" s="7"/>
      <c r="U775" s="7"/>
      <c r="V775" s="7"/>
      <c r="W775" s="7"/>
      <c r="X775" s="7"/>
      <c r="Y775" s="7"/>
      <c r="Z775" s="7"/>
      <c r="AA775" s="7"/>
      <c r="AB775" s="118"/>
      <c r="AC775" s="118"/>
      <c r="AD775" s="7"/>
      <c r="AE775" s="7"/>
      <c r="AF775" s="7"/>
      <c r="AG775" s="7"/>
      <c r="AH775" s="7"/>
      <c r="AI775" s="7"/>
      <c r="AJ775" s="7"/>
      <c r="AK775" s="7"/>
      <c r="AL775" s="7"/>
      <c r="AM775" s="7"/>
      <c r="AN775" s="7"/>
      <c r="AO775" s="7"/>
      <c r="AP775" s="7"/>
      <c r="AQ775" s="7"/>
      <c r="AR775" s="7"/>
      <c r="AS775" s="7"/>
      <c r="AT775" s="7"/>
      <c r="AU775" s="7"/>
      <c r="AV775" s="69"/>
      <c r="AW775" s="7"/>
      <c r="AX775" s="7"/>
      <c r="AY775" s="7"/>
      <c r="AZ775" s="7"/>
      <c r="BA775" s="7"/>
      <c r="BB775" s="7"/>
      <c r="BC775" s="7"/>
      <c r="BD775" s="7"/>
      <c r="BE775" s="7"/>
      <c r="BF775" s="7"/>
      <c r="BG775" s="72"/>
    </row>
    <row r="776" spans="1:59" ht="24.75" customHeight="1">
      <c r="A776" s="117"/>
      <c r="B776" s="7"/>
      <c r="C776" s="7"/>
      <c r="D776" s="7"/>
      <c r="E776" s="66"/>
      <c r="F776" s="7"/>
      <c r="G776" s="7"/>
      <c r="H776" s="7"/>
      <c r="I776" s="7"/>
      <c r="J776" s="7"/>
      <c r="K776" s="47"/>
      <c r="L776" s="7"/>
      <c r="M776" s="7"/>
      <c r="N776" s="10"/>
      <c r="O776" s="98"/>
      <c r="P776" s="67"/>
      <c r="Q776" s="7"/>
      <c r="R776" s="7"/>
      <c r="S776" s="7"/>
      <c r="T776" s="7"/>
      <c r="U776" s="7"/>
      <c r="V776" s="7"/>
      <c r="W776" s="7"/>
      <c r="X776" s="7"/>
      <c r="Y776" s="7"/>
      <c r="Z776" s="7"/>
      <c r="AA776" s="7"/>
      <c r="AB776" s="118"/>
      <c r="AC776" s="118"/>
      <c r="AD776" s="7"/>
      <c r="AE776" s="7"/>
      <c r="AF776" s="7"/>
      <c r="AG776" s="7"/>
      <c r="AH776" s="7"/>
      <c r="AI776" s="7"/>
      <c r="AJ776" s="7"/>
      <c r="AK776" s="7"/>
      <c r="AL776" s="7"/>
      <c r="AM776" s="7"/>
      <c r="AN776" s="7"/>
      <c r="AO776" s="7"/>
      <c r="AP776" s="7"/>
      <c r="AQ776" s="7"/>
      <c r="AR776" s="7"/>
      <c r="AS776" s="7"/>
      <c r="AT776" s="7"/>
      <c r="AU776" s="7"/>
      <c r="AV776" s="69"/>
      <c r="AW776" s="7"/>
      <c r="AX776" s="7"/>
      <c r="AY776" s="7"/>
      <c r="AZ776" s="7"/>
      <c r="BA776" s="7"/>
      <c r="BB776" s="7"/>
      <c r="BC776" s="7"/>
      <c r="BD776" s="7"/>
      <c r="BE776" s="7"/>
      <c r="BF776" s="7"/>
      <c r="BG776" s="72"/>
    </row>
    <row r="777" spans="1:59" ht="24.75" customHeight="1">
      <c r="A777" s="117"/>
      <c r="B777" s="7"/>
      <c r="C777" s="7"/>
      <c r="D777" s="7"/>
      <c r="E777" s="66"/>
      <c r="F777" s="7"/>
      <c r="G777" s="7"/>
      <c r="H777" s="7"/>
      <c r="I777" s="7"/>
      <c r="J777" s="7"/>
      <c r="K777" s="47"/>
      <c r="L777" s="7"/>
      <c r="M777" s="7"/>
      <c r="N777" s="10"/>
      <c r="O777" s="98"/>
      <c r="P777" s="67"/>
      <c r="Q777" s="7"/>
      <c r="R777" s="7"/>
      <c r="S777" s="7"/>
      <c r="T777" s="7"/>
      <c r="U777" s="7"/>
      <c r="V777" s="7"/>
      <c r="W777" s="7"/>
      <c r="X777" s="7"/>
      <c r="Y777" s="7"/>
      <c r="Z777" s="7"/>
      <c r="AA777" s="7"/>
      <c r="AB777" s="118"/>
      <c r="AC777" s="118"/>
      <c r="AD777" s="7"/>
      <c r="AE777" s="7"/>
      <c r="AF777" s="7"/>
      <c r="AG777" s="7"/>
      <c r="AH777" s="7"/>
      <c r="AI777" s="7"/>
      <c r="AJ777" s="7"/>
      <c r="AK777" s="7"/>
      <c r="AL777" s="7"/>
      <c r="AM777" s="7"/>
      <c r="AN777" s="7"/>
      <c r="AO777" s="7"/>
      <c r="AP777" s="7"/>
      <c r="AQ777" s="7"/>
      <c r="AR777" s="7"/>
      <c r="AS777" s="7"/>
      <c r="AT777" s="7"/>
      <c r="AU777" s="7"/>
      <c r="AV777" s="69"/>
      <c r="AW777" s="7"/>
      <c r="AX777" s="7"/>
      <c r="AY777" s="7"/>
      <c r="AZ777" s="7"/>
      <c r="BA777" s="7"/>
      <c r="BB777" s="7"/>
      <c r="BC777" s="7"/>
      <c r="BD777" s="7"/>
      <c r="BE777" s="7"/>
      <c r="BF777" s="7"/>
      <c r="BG777" s="72"/>
    </row>
    <row r="778" spans="1:59" ht="24.75" customHeight="1">
      <c r="A778" s="117"/>
      <c r="B778" s="7"/>
      <c r="C778" s="7"/>
      <c r="D778" s="7"/>
      <c r="E778" s="66"/>
      <c r="F778" s="7"/>
      <c r="G778" s="7"/>
      <c r="H778" s="7"/>
      <c r="I778" s="7"/>
      <c r="J778" s="7"/>
      <c r="K778" s="47"/>
      <c r="L778" s="7"/>
      <c r="M778" s="7"/>
      <c r="N778" s="10"/>
      <c r="O778" s="98"/>
      <c r="P778" s="67"/>
      <c r="Q778" s="7"/>
      <c r="R778" s="7"/>
      <c r="S778" s="7"/>
      <c r="T778" s="7"/>
      <c r="U778" s="7"/>
      <c r="V778" s="7"/>
      <c r="W778" s="7"/>
      <c r="X778" s="7"/>
      <c r="Y778" s="7"/>
      <c r="Z778" s="7"/>
      <c r="AA778" s="7"/>
      <c r="AB778" s="118"/>
      <c r="AC778" s="118"/>
      <c r="AD778" s="7"/>
      <c r="AE778" s="7"/>
      <c r="AF778" s="7"/>
      <c r="AG778" s="7"/>
      <c r="AH778" s="7"/>
      <c r="AI778" s="7"/>
      <c r="AJ778" s="7"/>
      <c r="AK778" s="7"/>
      <c r="AL778" s="7"/>
      <c r="AM778" s="7"/>
      <c r="AN778" s="7"/>
      <c r="AO778" s="7"/>
      <c r="AP778" s="7"/>
      <c r="AQ778" s="7"/>
      <c r="AR778" s="7"/>
      <c r="AS778" s="7"/>
      <c r="AT778" s="7"/>
      <c r="AU778" s="7"/>
      <c r="AV778" s="69"/>
      <c r="AW778" s="7"/>
      <c r="AX778" s="7"/>
      <c r="AY778" s="7"/>
      <c r="AZ778" s="7"/>
      <c r="BA778" s="7"/>
      <c r="BB778" s="7"/>
      <c r="BC778" s="7"/>
      <c r="BD778" s="7"/>
      <c r="BE778" s="7"/>
      <c r="BF778" s="7"/>
      <c r="BG778" s="72"/>
    </row>
    <row r="779" spans="1:59" ht="24.75" customHeight="1">
      <c r="A779" s="117"/>
      <c r="B779" s="7"/>
      <c r="C779" s="7"/>
      <c r="D779" s="7"/>
      <c r="E779" s="66"/>
      <c r="F779" s="7"/>
      <c r="G779" s="7"/>
      <c r="H779" s="7"/>
      <c r="I779" s="7"/>
      <c r="J779" s="7"/>
      <c r="K779" s="47"/>
      <c r="L779" s="7"/>
      <c r="M779" s="7"/>
      <c r="N779" s="10"/>
      <c r="O779" s="98"/>
      <c r="P779" s="67"/>
      <c r="Q779" s="7"/>
      <c r="R779" s="7"/>
      <c r="S779" s="7"/>
      <c r="T779" s="7"/>
      <c r="U779" s="7"/>
      <c r="V779" s="7"/>
      <c r="W779" s="7"/>
      <c r="X779" s="7"/>
      <c r="Y779" s="7"/>
      <c r="Z779" s="7"/>
      <c r="AA779" s="7"/>
      <c r="AB779" s="118"/>
      <c r="AC779" s="118"/>
      <c r="AD779" s="7"/>
      <c r="AE779" s="7"/>
      <c r="AF779" s="7"/>
      <c r="AG779" s="7"/>
      <c r="AH779" s="7"/>
      <c r="AI779" s="7"/>
      <c r="AJ779" s="7"/>
      <c r="AK779" s="7"/>
      <c r="AL779" s="7"/>
      <c r="AM779" s="7"/>
      <c r="AN779" s="7"/>
      <c r="AO779" s="7"/>
      <c r="AP779" s="7"/>
      <c r="AQ779" s="7"/>
      <c r="AR779" s="7"/>
      <c r="AS779" s="7"/>
      <c r="AT779" s="7"/>
      <c r="AU779" s="7"/>
      <c r="AV779" s="69"/>
      <c r="AW779" s="7"/>
      <c r="AX779" s="7"/>
      <c r="AY779" s="7"/>
      <c r="AZ779" s="7"/>
      <c r="BA779" s="7"/>
      <c r="BB779" s="7"/>
      <c r="BC779" s="7"/>
      <c r="BD779" s="7"/>
      <c r="BE779" s="7"/>
      <c r="BF779" s="7"/>
      <c r="BG779" s="72"/>
    </row>
    <row r="780" spans="1:59" ht="24.75" customHeight="1">
      <c r="A780" s="117"/>
      <c r="B780" s="7"/>
      <c r="C780" s="7"/>
      <c r="D780" s="7"/>
      <c r="E780" s="66"/>
      <c r="F780" s="7"/>
      <c r="G780" s="7"/>
      <c r="H780" s="7"/>
      <c r="I780" s="7"/>
      <c r="J780" s="7"/>
      <c r="K780" s="47"/>
      <c r="L780" s="7"/>
      <c r="M780" s="7"/>
      <c r="N780" s="10"/>
      <c r="O780" s="98"/>
      <c r="P780" s="67"/>
      <c r="Q780" s="7"/>
      <c r="R780" s="7"/>
      <c r="S780" s="7"/>
      <c r="T780" s="7"/>
      <c r="U780" s="7"/>
      <c r="V780" s="7"/>
      <c r="W780" s="7"/>
      <c r="X780" s="7"/>
      <c r="Y780" s="7"/>
      <c r="Z780" s="7"/>
      <c r="AA780" s="7"/>
      <c r="AB780" s="118"/>
      <c r="AC780" s="118"/>
      <c r="AD780" s="7"/>
      <c r="AE780" s="7"/>
      <c r="AF780" s="7"/>
      <c r="AG780" s="7"/>
      <c r="AH780" s="7"/>
      <c r="AI780" s="7"/>
      <c r="AJ780" s="7"/>
      <c r="AK780" s="7"/>
      <c r="AL780" s="7"/>
      <c r="AM780" s="7"/>
      <c r="AN780" s="7"/>
      <c r="AO780" s="7"/>
      <c r="AP780" s="7"/>
      <c r="AQ780" s="7"/>
      <c r="AR780" s="7"/>
      <c r="AS780" s="7"/>
      <c r="AT780" s="7"/>
      <c r="AU780" s="7"/>
      <c r="AV780" s="69"/>
      <c r="AW780" s="7"/>
      <c r="AX780" s="7"/>
      <c r="AY780" s="7"/>
      <c r="AZ780" s="7"/>
      <c r="BA780" s="7"/>
      <c r="BB780" s="7"/>
      <c r="BC780" s="7"/>
      <c r="BD780" s="7"/>
      <c r="BE780" s="7"/>
      <c r="BF780" s="7"/>
      <c r="BG780" s="72"/>
    </row>
    <row r="781" spans="1:59" ht="24.75" customHeight="1">
      <c r="A781" s="117"/>
      <c r="B781" s="7"/>
      <c r="C781" s="7"/>
      <c r="D781" s="7"/>
      <c r="E781" s="66"/>
      <c r="F781" s="7"/>
      <c r="G781" s="7"/>
      <c r="H781" s="7"/>
      <c r="I781" s="7"/>
      <c r="J781" s="7"/>
      <c r="K781" s="47"/>
      <c r="L781" s="7"/>
      <c r="M781" s="7"/>
      <c r="N781" s="10"/>
      <c r="O781" s="98"/>
      <c r="P781" s="67"/>
      <c r="Q781" s="7"/>
      <c r="R781" s="7"/>
      <c r="S781" s="7"/>
      <c r="T781" s="7"/>
      <c r="U781" s="7"/>
      <c r="V781" s="7"/>
      <c r="W781" s="7"/>
      <c r="X781" s="7"/>
      <c r="Y781" s="7"/>
      <c r="Z781" s="7"/>
      <c r="AA781" s="7"/>
      <c r="AB781" s="118"/>
      <c r="AC781" s="118"/>
      <c r="AD781" s="7"/>
      <c r="AE781" s="7"/>
      <c r="AF781" s="7"/>
      <c r="AG781" s="7"/>
      <c r="AH781" s="7"/>
      <c r="AI781" s="7"/>
      <c r="AJ781" s="7"/>
      <c r="AK781" s="7"/>
      <c r="AL781" s="7"/>
      <c r="AM781" s="7"/>
      <c r="AN781" s="7"/>
      <c r="AO781" s="7"/>
      <c r="AP781" s="7"/>
      <c r="AQ781" s="7"/>
      <c r="AR781" s="7"/>
      <c r="AS781" s="7"/>
      <c r="AT781" s="7"/>
      <c r="AU781" s="7"/>
      <c r="AV781" s="69"/>
      <c r="AW781" s="7"/>
      <c r="AX781" s="7"/>
      <c r="AY781" s="7"/>
      <c r="AZ781" s="7"/>
      <c r="BA781" s="7"/>
      <c r="BB781" s="7"/>
      <c r="BC781" s="7"/>
      <c r="BD781" s="7"/>
      <c r="BE781" s="7"/>
      <c r="BF781" s="7"/>
      <c r="BG781" s="72"/>
    </row>
    <row r="782" spans="1:59" ht="24.75" customHeight="1">
      <c r="A782" s="117"/>
      <c r="B782" s="7"/>
      <c r="C782" s="7"/>
      <c r="D782" s="7"/>
      <c r="E782" s="66"/>
      <c r="F782" s="7"/>
      <c r="G782" s="7"/>
      <c r="H782" s="7"/>
      <c r="I782" s="7"/>
      <c r="J782" s="7"/>
      <c r="K782" s="47"/>
      <c r="L782" s="7"/>
      <c r="M782" s="7"/>
      <c r="N782" s="10"/>
      <c r="O782" s="98"/>
      <c r="P782" s="67"/>
      <c r="Q782" s="7"/>
      <c r="R782" s="7"/>
      <c r="S782" s="7"/>
      <c r="T782" s="7"/>
      <c r="U782" s="7"/>
      <c r="V782" s="7"/>
      <c r="W782" s="7"/>
      <c r="X782" s="7"/>
      <c r="Y782" s="7"/>
      <c r="Z782" s="7"/>
      <c r="AA782" s="7"/>
      <c r="AB782" s="118"/>
      <c r="AC782" s="118"/>
      <c r="AD782" s="7"/>
      <c r="AE782" s="7"/>
      <c r="AF782" s="7"/>
      <c r="AG782" s="7"/>
      <c r="AH782" s="7"/>
      <c r="AI782" s="7"/>
      <c r="AJ782" s="7"/>
      <c r="AK782" s="7"/>
      <c r="AL782" s="7"/>
      <c r="AM782" s="7"/>
      <c r="AN782" s="7"/>
      <c r="AO782" s="7"/>
      <c r="AP782" s="7"/>
      <c r="AQ782" s="7"/>
      <c r="AR782" s="7"/>
      <c r="AS782" s="7"/>
      <c r="AT782" s="7"/>
      <c r="AU782" s="7"/>
      <c r="AV782" s="69"/>
      <c r="AW782" s="7"/>
      <c r="AX782" s="7"/>
      <c r="AY782" s="7"/>
      <c r="AZ782" s="7"/>
      <c r="BA782" s="7"/>
      <c r="BB782" s="7"/>
      <c r="BC782" s="7"/>
      <c r="BD782" s="7"/>
      <c r="BE782" s="7"/>
      <c r="BF782" s="7"/>
      <c r="BG782" s="72"/>
    </row>
    <row r="783" spans="1:59" ht="24.75" customHeight="1">
      <c r="A783" s="117"/>
      <c r="B783" s="7"/>
      <c r="C783" s="7"/>
      <c r="D783" s="7"/>
      <c r="E783" s="66"/>
      <c r="F783" s="7"/>
      <c r="G783" s="7"/>
      <c r="H783" s="7"/>
      <c r="I783" s="7"/>
      <c r="J783" s="7"/>
      <c r="K783" s="47"/>
      <c r="L783" s="7"/>
      <c r="M783" s="7"/>
      <c r="N783" s="10"/>
      <c r="O783" s="98"/>
      <c r="P783" s="67"/>
      <c r="Q783" s="7"/>
      <c r="R783" s="7"/>
      <c r="S783" s="7"/>
      <c r="T783" s="7"/>
      <c r="U783" s="7"/>
      <c r="V783" s="7"/>
      <c r="W783" s="7"/>
      <c r="X783" s="7"/>
      <c r="Y783" s="7"/>
      <c r="Z783" s="7"/>
      <c r="AA783" s="7"/>
      <c r="AB783" s="118"/>
      <c r="AC783" s="118"/>
      <c r="AD783" s="7"/>
      <c r="AE783" s="7"/>
      <c r="AF783" s="7"/>
      <c r="AG783" s="7"/>
      <c r="AH783" s="7"/>
      <c r="AI783" s="7"/>
      <c r="AJ783" s="7"/>
      <c r="AK783" s="7"/>
      <c r="AL783" s="7"/>
      <c r="AM783" s="7"/>
      <c r="AN783" s="7"/>
      <c r="AO783" s="7"/>
      <c r="AP783" s="7"/>
      <c r="AQ783" s="7"/>
      <c r="AR783" s="7"/>
      <c r="AS783" s="7"/>
      <c r="AT783" s="7"/>
      <c r="AU783" s="7"/>
      <c r="AV783" s="69"/>
      <c r="AW783" s="7"/>
      <c r="AX783" s="7"/>
      <c r="AY783" s="7"/>
      <c r="AZ783" s="7"/>
      <c r="BA783" s="7"/>
      <c r="BB783" s="7"/>
      <c r="BC783" s="7"/>
      <c r="BD783" s="7"/>
      <c r="BE783" s="7"/>
      <c r="BF783" s="7"/>
      <c r="BG783" s="72"/>
    </row>
    <row r="784" spans="1:59" ht="24.75" customHeight="1">
      <c r="A784" s="117"/>
      <c r="B784" s="7"/>
      <c r="C784" s="7"/>
      <c r="D784" s="7"/>
      <c r="E784" s="66"/>
      <c r="F784" s="7"/>
      <c r="G784" s="7"/>
      <c r="H784" s="7"/>
      <c r="I784" s="7"/>
      <c r="J784" s="7"/>
      <c r="K784" s="47"/>
      <c r="L784" s="7"/>
      <c r="M784" s="7"/>
      <c r="N784" s="10"/>
      <c r="O784" s="98"/>
      <c r="P784" s="67"/>
      <c r="Q784" s="7"/>
      <c r="R784" s="7"/>
      <c r="S784" s="7"/>
      <c r="T784" s="7"/>
      <c r="U784" s="7"/>
      <c r="V784" s="7"/>
      <c r="W784" s="7"/>
      <c r="X784" s="7"/>
      <c r="Y784" s="7"/>
      <c r="Z784" s="7"/>
      <c r="AA784" s="7"/>
      <c r="AB784" s="118"/>
      <c r="AC784" s="118"/>
      <c r="AD784" s="7"/>
      <c r="AE784" s="7"/>
      <c r="AF784" s="7"/>
      <c r="AG784" s="7"/>
      <c r="AH784" s="7"/>
      <c r="AI784" s="7"/>
      <c r="AJ784" s="7"/>
      <c r="AK784" s="7"/>
      <c r="AL784" s="7"/>
      <c r="AM784" s="7"/>
      <c r="AN784" s="7"/>
      <c r="AO784" s="7"/>
      <c r="AP784" s="7"/>
      <c r="AQ784" s="7"/>
      <c r="AR784" s="7"/>
      <c r="AS784" s="7"/>
      <c r="AT784" s="7"/>
      <c r="AU784" s="7"/>
      <c r="AV784" s="69"/>
      <c r="AW784" s="7"/>
      <c r="AX784" s="7"/>
      <c r="AY784" s="7"/>
      <c r="AZ784" s="7"/>
      <c r="BA784" s="7"/>
      <c r="BB784" s="7"/>
      <c r="BC784" s="7"/>
      <c r="BD784" s="7"/>
      <c r="BE784" s="7"/>
      <c r="BF784" s="7"/>
      <c r="BG784" s="72"/>
    </row>
    <row r="785" spans="1:59" ht="24.75" customHeight="1">
      <c r="A785" s="117"/>
      <c r="B785" s="7"/>
      <c r="C785" s="7"/>
      <c r="D785" s="7"/>
      <c r="E785" s="66"/>
      <c r="F785" s="7"/>
      <c r="G785" s="7"/>
      <c r="H785" s="7"/>
      <c r="I785" s="7"/>
      <c r="J785" s="7"/>
      <c r="K785" s="47"/>
      <c r="L785" s="7"/>
      <c r="M785" s="7"/>
      <c r="N785" s="10"/>
      <c r="O785" s="98"/>
      <c r="P785" s="67"/>
      <c r="Q785" s="7"/>
      <c r="R785" s="7"/>
      <c r="S785" s="7"/>
      <c r="T785" s="7"/>
      <c r="U785" s="7"/>
      <c r="V785" s="7"/>
      <c r="W785" s="7"/>
      <c r="X785" s="7"/>
      <c r="Y785" s="7"/>
      <c r="Z785" s="7"/>
      <c r="AA785" s="7"/>
      <c r="AB785" s="118"/>
      <c r="AC785" s="118"/>
      <c r="AD785" s="7"/>
      <c r="AE785" s="7"/>
      <c r="AF785" s="7"/>
      <c r="AG785" s="7"/>
      <c r="AH785" s="7"/>
      <c r="AI785" s="7"/>
      <c r="AJ785" s="7"/>
      <c r="AK785" s="7"/>
      <c r="AL785" s="7"/>
      <c r="AM785" s="7"/>
      <c r="AN785" s="7"/>
      <c r="AO785" s="7"/>
      <c r="AP785" s="7"/>
      <c r="AQ785" s="7"/>
      <c r="AR785" s="7"/>
      <c r="AS785" s="7"/>
      <c r="AT785" s="7"/>
      <c r="AU785" s="7"/>
      <c r="AV785" s="69"/>
      <c r="AW785" s="7"/>
      <c r="AX785" s="7"/>
      <c r="AY785" s="7"/>
      <c r="AZ785" s="7"/>
      <c r="BA785" s="7"/>
      <c r="BB785" s="7"/>
      <c r="BC785" s="7"/>
      <c r="BD785" s="7"/>
      <c r="BE785" s="7"/>
      <c r="BF785" s="7"/>
      <c r="BG785" s="72"/>
    </row>
    <row r="786" spans="1:59" ht="24.75" customHeight="1">
      <c r="A786" s="117"/>
      <c r="B786" s="7"/>
      <c r="C786" s="7"/>
      <c r="D786" s="7"/>
      <c r="E786" s="66"/>
      <c r="F786" s="7"/>
      <c r="G786" s="7"/>
      <c r="H786" s="7"/>
      <c r="I786" s="7"/>
      <c r="J786" s="7"/>
      <c r="K786" s="47"/>
      <c r="L786" s="7"/>
      <c r="M786" s="7"/>
      <c r="N786" s="10"/>
      <c r="O786" s="98"/>
      <c r="P786" s="67"/>
      <c r="Q786" s="7"/>
      <c r="R786" s="7"/>
      <c r="S786" s="7"/>
      <c r="T786" s="7"/>
      <c r="U786" s="7"/>
      <c r="V786" s="7"/>
      <c r="W786" s="7"/>
      <c r="X786" s="7"/>
      <c r="Y786" s="7"/>
      <c r="Z786" s="7"/>
      <c r="AA786" s="7"/>
      <c r="AB786" s="118"/>
      <c r="AC786" s="118"/>
      <c r="AD786" s="7"/>
      <c r="AE786" s="7"/>
      <c r="AF786" s="7"/>
      <c r="AG786" s="7"/>
      <c r="AH786" s="7"/>
      <c r="AI786" s="7"/>
      <c r="AJ786" s="7"/>
      <c r="AK786" s="7"/>
      <c r="AL786" s="7"/>
      <c r="AM786" s="7"/>
      <c r="AN786" s="7"/>
      <c r="AO786" s="7"/>
      <c r="AP786" s="7"/>
      <c r="AQ786" s="7"/>
      <c r="AR786" s="7"/>
      <c r="AS786" s="7"/>
      <c r="AT786" s="7"/>
      <c r="AU786" s="7"/>
      <c r="AV786" s="69"/>
      <c r="AW786" s="7"/>
      <c r="AX786" s="7"/>
      <c r="AY786" s="7"/>
      <c r="AZ786" s="7"/>
      <c r="BA786" s="7"/>
      <c r="BB786" s="7"/>
      <c r="BC786" s="7"/>
      <c r="BD786" s="7"/>
      <c r="BE786" s="7"/>
      <c r="BF786" s="7"/>
      <c r="BG786" s="72"/>
    </row>
    <row r="787" spans="1:59" ht="24.75" customHeight="1">
      <c r="A787" s="117"/>
      <c r="B787" s="7"/>
      <c r="C787" s="7"/>
      <c r="D787" s="7"/>
      <c r="E787" s="66"/>
      <c r="F787" s="7"/>
      <c r="G787" s="7"/>
      <c r="H787" s="7"/>
      <c r="I787" s="7"/>
      <c r="J787" s="7"/>
      <c r="K787" s="47"/>
      <c r="L787" s="7"/>
      <c r="M787" s="7"/>
      <c r="N787" s="10"/>
      <c r="O787" s="98"/>
      <c r="P787" s="67"/>
      <c r="Q787" s="7"/>
      <c r="R787" s="7"/>
      <c r="S787" s="7"/>
      <c r="T787" s="7"/>
      <c r="U787" s="7"/>
      <c r="V787" s="7"/>
      <c r="W787" s="7"/>
      <c r="X787" s="7"/>
      <c r="Y787" s="7"/>
      <c r="Z787" s="7"/>
      <c r="AA787" s="7"/>
      <c r="AB787" s="118"/>
      <c r="AC787" s="118"/>
      <c r="AD787" s="7"/>
      <c r="AE787" s="7"/>
      <c r="AF787" s="7"/>
      <c r="AG787" s="7"/>
      <c r="AH787" s="7"/>
      <c r="AI787" s="7"/>
      <c r="AJ787" s="7"/>
      <c r="AK787" s="7"/>
      <c r="AL787" s="7"/>
      <c r="AM787" s="7"/>
      <c r="AN787" s="7"/>
      <c r="AO787" s="7"/>
      <c r="AP787" s="7"/>
      <c r="AQ787" s="7"/>
      <c r="AR787" s="7"/>
      <c r="AS787" s="7"/>
      <c r="AT787" s="7"/>
      <c r="AU787" s="7"/>
      <c r="AV787" s="69"/>
      <c r="AW787" s="7"/>
      <c r="AX787" s="7"/>
      <c r="AY787" s="7"/>
      <c r="AZ787" s="7"/>
      <c r="BA787" s="7"/>
      <c r="BB787" s="7"/>
      <c r="BC787" s="7"/>
      <c r="BD787" s="7"/>
      <c r="BE787" s="7"/>
      <c r="BF787" s="7"/>
      <c r="BG787" s="72"/>
    </row>
    <row r="788" spans="1:59" ht="24.75" customHeight="1">
      <c r="A788" s="117"/>
      <c r="B788" s="7"/>
      <c r="C788" s="7"/>
      <c r="D788" s="7"/>
      <c r="E788" s="66"/>
      <c r="F788" s="7"/>
      <c r="G788" s="7"/>
      <c r="H788" s="7"/>
      <c r="I788" s="7"/>
      <c r="J788" s="7"/>
      <c r="K788" s="47"/>
      <c r="L788" s="7"/>
      <c r="M788" s="7"/>
      <c r="N788" s="10"/>
      <c r="O788" s="98"/>
      <c r="P788" s="67"/>
      <c r="Q788" s="7"/>
      <c r="R788" s="7"/>
      <c r="S788" s="7"/>
      <c r="T788" s="7"/>
      <c r="U788" s="7"/>
      <c r="V788" s="7"/>
      <c r="W788" s="7"/>
      <c r="X788" s="7"/>
      <c r="Y788" s="7"/>
      <c r="Z788" s="7"/>
      <c r="AA788" s="7"/>
      <c r="AB788" s="118"/>
      <c r="AC788" s="118"/>
      <c r="AD788" s="7"/>
      <c r="AE788" s="7"/>
      <c r="AF788" s="7"/>
      <c r="AG788" s="7"/>
      <c r="AH788" s="7"/>
      <c r="AI788" s="7"/>
      <c r="AJ788" s="7"/>
      <c r="AK788" s="7"/>
      <c r="AL788" s="7"/>
      <c r="AM788" s="7"/>
      <c r="AN788" s="7"/>
      <c r="AO788" s="7"/>
      <c r="AP788" s="7"/>
      <c r="AQ788" s="7"/>
      <c r="AR788" s="7"/>
      <c r="AS788" s="7"/>
      <c r="AT788" s="7"/>
      <c r="AU788" s="7"/>
      <c r="AV788" s="69"/>
      <c r="AW788" s="7"/>
      <c r="AX788" s="7"/>
      <c r="AY788" s="7"/>
      <c r="AZ788" s="7"/>
      <c r="BA788" s="7"/>
      <c r="BB788" s="7"/>
      <c r="BC788" s="7"/>
      <c r="BD788" s="7"/>
      <c r="BE788" s="7"/>
      <c r="BF788" s="7"/>
      <c r="BG788" s="72"/>
    </row>
    <row r="789" spans="1:59" ht="24.75" customHeight="1">
      <c r="A789" s="117"/>
      <c r="B789" s="7"/>
      <c r="C789" s="7"/>
      <c r="D789" s="7"/>
      <c r="E789" s="66"/>
      <c r="F789" s="7"/>
      <c r="G789" s="7"/>
      <c r="H789" s="7"/>
      <c r="I789" s="7"/>
      <c r="J789" s="7"/>
      <c r="K789" s="47"/>
      <c r="L789" s="7"/>
      <c r="M789" s="7"/>
      <c r="N789" s="10"/>
      <c r="O789" s="98"/>
      <c r="P789" s="67"/>
      <c r="Q789" s="7"/>
      <c r="R789" s="7"/>
      <c r="S789" s="7"/>
      <c r="T789" s="7"/>
      <c r="U789" s="7"/>
      <c r="V789" s="7"/>
      <c r="W789" s="7"/>
      <c r="X789" s="7"/>
      <c r="Y789" s="7"/>
      <c r="Z789" s="7"/>
      <c r="AA789" s="7"/>
      <c r="AB789" s="118"/>
      <c r="AC789" s="118"/>
      <c r="AD789" s="7"/>
      <c r="AE789" s="7"/>
      <c r="AF789" s="7"/>
      <c r="AG789" s="7"/>
      <c r="AH789" s="7"/>
      <c r="AI789" s="7"/>
      <c r="AJ789" s="7"/>
      <c r="AK789" s="7"/>
      <c r="AL789" s="7"/>
      <c r="AM789" s="7"/>
      <c r="AN789" s="7"/>
      <c r="AO789" s="7"/>
      <c r="AP789" s="7"/>
      <c r="AQ789" s="7"/>
      <c r="AR789" s="7"/>
      <c r="AS789" s="7"/>
      <c r="AT789" s="7"/>
      <c r="AU789" s="7"/>
      <c r="AV789" s="69"/>
      <c r="AW789" s="7"/>
      <c r="AX789" s="7"/>
      <c r="AY789" s="7"/>
      <c r="AZ789" s="7"/>
      <c r="BA789" s="7"/>
      <c r="BB789" s="7"/>
      <c r="BC789" s="7"/>
      <c r="BD789" s="7"/>
      <c r="BE789" s="7"/>
      <c r="BF789" s="7"/>
      <c r="BG789" s="72"/>
    </row>
    <row r="790" spans="1:59" ht="24.75" customHeight="1">
      <c r="A790" s="117"/>
      <c r="B790" s="7"/>
      <c r="C790" s="7"/>
      <c r="D790" s="7"/>
      <c r="E790" s="66"/>
      <c r="F790" s="7"/>
      <c r="G790" s="7"/>
      <c r="H790" s="7"/>
      <c r="I790" s="7"/>
      <c r="J790" s="7"/>
      <c r="K790" s="47"/>
      <c r="L790" s="7"/>
      <c r="M790" s="7"/>
      <c r="N790" s="10"/>
      <c r="O790" s="98"/>
      <c r="P790" s="67"/>
      <c r="Q790" s="7"/>
      <c r="R790" s="7"/>
      <c r="S790" s="7"/>
      <c r="T790" s="7"/>
      <c r="U790" s="7"/>
      <c r="V790" s="7"/>
      <c r="W790" s="7"/>
      <c r="X790" s="7"/>
      <c r="Y790" s="7"/>
      <c r="Z790" s="7"/>
      <c r="AA790" s="7"/>
      <c r="AB790" s="118"/>
      <c r="AC790" s="118"/>
      <c r="AD790" s="7"/>
      <c r="AE790" s="7"/>
      <c r="AF790" s="7"/>
      <c r="AG790" s="7"/>
      <c r="AH790" s="7"/>
      <c r="AI790" s="7"/>
      <c r="AJ790" s="7"/>
      <c r="AK790" s="7"/>
      <c r="AL790" s="7"/>
      <c r="AM790" s="7"/>
      <c r="AN790" s="7"/>
      <c r="AO790" s="7"/>
      <c r="AP790" s="7"/>
      <c r="AQ790" s="7"/>
      <c r="AR790" s="7"/>
      <c r="AS790" s="7"/>
      <c r="AT790" s="7"/>
      <c r="AU790" s="7"/>
      <c r="AV790" s="69"/>
      <c r="AW790" s="7"/>
      <c r="AX790" s="7"/>
      <c r="AY790" s="7"/>
      <c r="AZ790" s="7"/>
      <c r="BA790" s="7"/>
      <c r="BB790" s="7"/>
      <c r="BC790" s="7"/>
      <c r="BD790" s="7"/>
      <c r="BE790" s="7"/>
      <c r="BF790" s="7"/>
      <c r="BG790" s="72"/>
    </row>
    <row r="791" spans="1:59" ht="24.75" customHeight="1">
      <c r="A791" s="117"/>
      <c r="B791" s="7"/>
      <c r="C791" s="7"/>
      <c r="D791" s="7"/>
      <c r="E791" s="66"/>
      <c r="F791" s="7"/>
      <c r="G791" s="7"/>
      <c r="H791" s="7"/>
      <c r="I791" s="7"/>
      <c r="J791" s="7"/>
      <c r="K791" s="47"/>
      <c r="L791" s="7"/>
      <c r="M791" s="7"/>
      <c r="N791" s="10"/>
      <c r="O791" s="98"/>
      <c r="P791" s="67"/>
      <c r="Q791" s="7"/>
      <c r="R791" s="7"/>
      <c r="S791" s="7"/>
      <c r="T791" s="7"/>
      <c r="U791" s="7"/>
      <c r="V791" s="7"/>
      <c r="W791" s="7"/>
      <c r="X791" s="7"/>
      <c r="Y791" s="7"/>
      <c r="Z791" s="7"/>
      <c r="AA791" s="7"/>
      <c r="AB791" s="118"/>
      <c r="AC791" s="118"/>
      <c r="AD791" s="7"/>
      <c r="AE791" s="7"/>
      <c r="AF791" s="7"/>
      <c r="AG791" s="7"/>
      <c r="AH791" s="7"/>
      <c r="AI791" s="7"/>
      <c r="AJ791" s="7"/>
      <c r="AK791" s="7"/>
      <c r="AL791" s="7"/>
      <c r="AM791" s="7"/>
      <c r="AN791" s="7"/>
      <c r="AO791" s="7"/>
      <c r="AP791" s="7"/>
      <c r="AQ791" s="7"/>
      <c r="AR791" s="7"/>
      <c r="AS791" s="7"/>
      <c r="AT791" s="7"/>
      <c r="AU791" s="7"/>
      <c r="AV791" s="69"/>
      <c r="AW791" s="7"/>
      <c r="AX791" s="7"/>
      <c r="AY791" s="7"/>
      <c r="AZ791" s="7"/>
      <c r="BA791" s="7"/>
      <c r="BB791" s="7"/>
      <c r="BC791" s="7"/>
      <c r="BD791" s="7"/>
      <c r="BE791" s="7"/>
      <c r="BF791" s="7"/>
      <c r="BG791" s="72"/>
    </row>
    <row r="792" spans="1:59" ht="24.75" customHeight="1">
      <c r="A792" s="117"/>
      <c r="B792" s="7"/>
      <c r="C792" s="7"/>
      <c r="D792" s="7"/>
      <c r="E792" s="66"/>
      <c r="F792" s="7"/>
      <c r="G792" s="7"/>
      <c r="H792" s="7"/>
      <c r="I792" s="7"/>
      <c r="J792" s="7"/>
      <c r="K792" s="47"/>
      <c r="L792" s="7"/>
      <c r="M792" s="7"/>
      <c r="N792" s="10"/>
      <c r="O792" s="98"/>
      <c r="P792" s="67"/>
      <c r="Q792" s="7"/>
      <c r="R792" s="7"/>
      <c r="S792" s="7"/>
      <c r="T792" s="7"/>
      <c r="U792" s="7"/>
      <c r="V792" s="7"/>
      <c r="W792" s="7"/>
      <c r="X792" s="7"/>
      <c r="Y792" s="7"/>
      <c r="Z792" s="7"/>
      <c r="AA792" s="7"/>
      <c r="AB792" s="118"/>
      <c r="AC792" s="118"/>
      <c r="AD792" s="7"/>
      <c r="AE792" s="7"/>
      <c r="AF792" s="7"/>
      <c r="AG792" s="7"/>
      <c r="AH792" s="7"/>
      <c r="AI792" s="7"/>
      <c r="AJ792" s="7"/>
      <c r="AK792" s="7"/>
      <c r="AL792" s="7"/>
      <c r="AM792" s="7"/>
      <c r="AN792" s="7"/>
      <c r="AO792" s="7"/>
      <c r="AP792" s="7"/>
      <c r="AQ792" s="7"/>
      <c r="AR792" s="7"/>
      <c r="AS792" s="7"/>
      <c r="AT792" s="7"/>
      <c r="AU792" s="7"/>
      <c r="AV792" s="69"/>
      <c r="AW792" s="7"/>
      <c r="AX792" s="7"/>
      <c r="AY792" s="7"/>
      <c r="AZ792" s="7"/>
      <c r="BA792" s="7"/>
      <c r="BB792" s="7"/>
      <c r="BC792" s="7"/>
      <c r="BD792" s="7"/>
      <c r="BE792" s="7"/>
      <c r="BF792" s="7"/>
      <c r="BG792" s="72"/>
    </row>
    <row r="793" spans="1:59" ht="24.75" customHeight="1">
      <c r="A793" s="117"/>
      <c r="B793" s="7"/>
      <c r="C793" s="7"/>
      <c r="D793" s="7"/>
      <c r="E793" s="66"/>
      <c r="F793" s="7"/>
      <c r="G793" s="7"/>
      <c r="H793" s="7"/>
      <c r="I793" s="7"/>
      <c r="J793" s="7"/>
      <c r="K793" s="47"/>
      <c r="L793" s="7"/>
      <c r="M793" s="7"/>
      <c r="N793" s="10"/>
      <c r="O793" s="98"/>
      <c r="P793" s="67"/>
      <c r="Q793" s="7"/>
      <c r="R793" s="7"/>
      <c r="S793" s="7"/>
      <c r="T793" s="7"/>
      <c r="U793" s="7"/>
      <c r="V793" s="7"/>
      <c r="W793" s="7"/>
      <c r="X793" s="7"/>
      <c r="Y793" s="7"/>
      <c r="Z793" s="7"/>
      <c r="AA793" s="7"/>
      <c r="AB793" s="118"/>
      <c r="AC793" s="118"/>
      <c r="AD793" s="7"/>
      <c r="AE793" s="7"/>
      <c r="AF793" s="7"/>
      <c r="AG793" s="7"/>
      <c r="AH793" s="7"/>
      <c r="AI793" s="7"/>
      <c r="AJ793" s="7"/>
      <c r="AK793" s="7"/>
      <c r="AL793" s="7"/>
      <c r="AM793" s="7"/>
      <c r="AN793" s="7"/>
      <c r="AO793" s="7"/>
      <c r="AP793" s="7"/>
      <c r="AQ793" s="7"/>
      <c r="AR793" s="7"/>
      <c r="AS793" s="7"/>
      <c r="AT793" s="7"/>
      <c r="AU793" s="7"/>
      <c r="AV793" s="69"/>
      <c r="AW793" s="7"/>
      <c r="AX793" s="7"/>
      <c r="AY793" s="7"/>
      <c r="AZ793" s="7"/>
      <c r="BA793" s="7"/>
      <c r="BB793" s="7"/>
      <c r="BC793" s="7"/>
      <c r="BD793" s="7"/>
      <c r="BE793" s="7"/>
      <c r="BF793" s="7"/>
      <c r="BG793" s="72"/>
    </row>
    <row r="794" spans="1:59" ht="24.75" customHeight="1">
      <c r="A794" s="117"/>
      <c r="B794" s="7"/>
      <c r="C794" s="7"/>
      <c r="D794" s="7"/>
      <c r="E794" s="66"/>
      <c r="F794" s="7"/>
      <c r="G794" s="7"/>
      <c r="H794" s="7"/>
      <c r="I794" s="7"/>
      <c r="J794" s="7"/>
      <c r="K794" s="47"/>
      <c r="L794" s="7"/>
      <c r="M794" s="7"/>
      <c r="N794" s="10"/>
      <c r="O794" s="98"/>
      <c r="P794" s="67"/>
      <c r="Q794" s="7"/>
      <c r="R794" s="7"/>
      <c r="S794" s="7"/>
      <c r="T794" s="7"/>
      <c r="U794" s="7"/>
      <c r="V794" s="7"/>
      <c r="W794" s="7"/>
      <c r="X794" s="7"/>
      <c r="Y794" s="7"/>
      <c r="Z794" s="7"/>
      <c r="AA794" s="7"/>
      <c r="AB794" s="118"/>
      <c r="AC794" s="118"/>
      <c r="AD794" s="7"/>
      <c r="AE794" s="7"/>
      <c r="AF794" s="7"/>
      <c r="AG794" s="7"/>
      <c r="AH794" s="7"/>
      <c r="AI794" s="7"/>
      <c r="AJ794" s="7"/>
      <c r="AK794" s="7"/>
      <c r="AL794" s="7"/>
      <c r="AM794" s="7"/>
      <c r="AN794" s="7"/>
      <c r="AO794" s="7"/>
      <c r="AP794" s="7"/>
      <c r="AQ794" s="7"/>
      <c r="AR794" s="7"/>
      <c r="AS794" s="7"/>
      <c r="AT794" s="7"/>
      <c r="AU794" s="7"/>
      <c r="AV794" s="69"/>
      <c r="AW794" s="7"/>
      <c r="AX794" s="7"/>
      <c r="AY794" s="7"/>
      <c r="AZ794" s="7"/>
      <c r="BA794" s="7"/>
      <c r="BB794" s="7"/>
      <c r="BC794" s="7"/>
      <c r="BD794" s="7"/>
      <c r="BE794" s="7"/>
      <c r="BF794" s="7"/>
      <c r="BG794" s="72"/>
    </row>
    <row r="795" spans="1:59" ht="24.75" customHeight="1">
      <c r="A795" s="117"/>
      <c r="B795" s="7"/>
      <c r="C795" s="7"/>
      <c r="D795" s="7"/>
      <c r="E795" s="66"/>
      <c r="F795" s="7"/>
      <c r="G795" s="7"/>
      <c r="H795" s="7"/>
      <c r="I795" s="7"/>
      <c r="J795" s="7"/>
      <c r="K795" s="47"/>
      <c r="L795" s="7"/>
      <c r="M795" s="7"/>
      <c r="N795" s="10"/>
      <c r="O795" s="98"/>
      <c r="P795" s="67"/>
      <c r="Q795" s="7"/>
      <c r="R795" s="7"/>
      <c r="S795" s="7"/>
      <c r="T795" s="7"/>
      <c r="U795" s="7"/>
      <c r="V795" s="7"/>
      <c r="W795" s="7"/>
      <c r="X795" s="7"/>
      <c r="Y795" s="7"/>
      <c r="Z795" s="7"/>
      <c r="AA795" s="7"/>
      <c r="AB795" s="118"/>
      <c r="AC795" s="118"/>
      <c r="AD795" s="7"/>
      <c r="AE795" s="7"/>
      <c r="AF795" s="7"/>
      <c r="AG795" s="7"/>
      <c r="AH795" s="7"/>
      <c r="AI795" s="7"/>
      <c r="AJ795" s="7"/>
      <c r="AK795" s="7"/>
      <c r="AL795" s="7"/>
      <c r="AM795" s="7"/>
      <c r="AN795" s="7"/>
      <c r="AO795" s="7"/>
      <c r="AP795" s="7"/>
      <c r="AQ795" s="7"/>
      <c r="AR795" s="7"/>
      <c r="AS795" s="7"/>
      <c r="AT795" s="7"/>
      <c r="AU795" s="7"/>
      <c r="AV795" s="69"/>
      <c r="AW795" s="7"/>
      <c r="AX795" s="7"/>
      <c r="AY795" s="7"/>
      <c r="AZ795" s="7"/>
      <c r="BA795" s="7"/>
      <c r="BB795" s="7"/>
      <c r="BC795" s="7"/>
      <c r="BD795" s="7"/>
      <c r="BE795" s="7"/>
      <c r="BF795" s="7"/>
      <c r="BG795" s="72"/>
    </row>
    <row r="796" spans="1:59" ht="24.75" customHeight="1">
      <c r="A796" s="117"/>
      <c r="B796" s="7"/>
      <c r="C796" s="7"/>
      <c r="D796" s="7"/>
      <c r="E796" s="66"/>
      <c r="F796" s="7"/>
      <c r="G796" s="7"/>
      <c r="H796" s="7"/>
      <c r="I796" s="7"/>
      <c r="J796" s="7"/>
      <c r="K796" s="47"/>
      <c r="L796" s="7"/>
      <c r="M796" s="7"/>
      <c r="N796" s="10"/>
      <c r="O796" s="98"/>
      <c r="P796" s="67"/>
      <c r="Q796" s="7"/>
      <c r="R796" s="7"/>
      <c r="S796" s="7"/>
      <c r="T796" s="7"/>
      <c r="U796" s="7"/>
      <c r="V796" s="7"/>
      <c r="W796" s="7"/>
      <c r="X796" s="7"/>
      <c r="Y796" s="7"/>
      <c r="Z796" s="7"/>
      <c r="AA796" s="7"/>
      <c r="AB796" s="118"/>
      <c r="AC796" s="118"/>
      <c r="AD796" s="7"/>
      <c r="AE796" s="7"/>
      <c r="AF796" s="7"/>
      <c r="AG796" s="7"/>
      <c r="AH796" s="7"/>
      <c r="AI796" s="7"/>
      <c r="AJ796" s="7"/>
      <c r="AK796" s="7"/>
      <c r="AL796" s="7"/>
      <c r="AM796" s="7"/>
      <c r="AN796" s="7"/>
      <c r="AO796" s="7"/>
      <c r="AP796" s="7"/>
      <c r="AQ796" s="7"/>
      <c r="AR796" s="7"/>
      <c r="AS796" s="7"/>
      <c r="AT796" s="7"/>
      <c r="AU796" s="7"/>
      <c r="AV796" s="69"/>
      <c r="AW796" s="7"/>
      <c r="AX796" s="7"/>
      <c r="AY796" s="7"/>
      <c r="AZ796" s="7"/>
      <c r="BA796" s="7"/>
      <c r="BB796" s="7"/>
      <c r="BC796" s="7"/>
      <c r="BD796" s="7"/>
      <c r="BE796" s="7"/>
      <c r="BF796" s="7"/>
      <c r="BG796" s="72"/>
    </row>
    <row r="797" spans="1:59" ht="24.75" customHeight="1">
      <c r="A797" s="117"/>
      <c r="B797" s="7"/>
      <c r="C797" s="7"/>
      <c r="D797" s="7"/>
      <c r="E797" s="66"/>
      <c r="F797" s="7"/>
      <c r="G797" s="7"/>
      <c r="H797" s="7"/>
      <c r="I797" s="7"/>
      <c r="J797" s="7"/>
      <c r="K797" s="47"/>
      <c r="L797" s="7"/>
      <c r="M797" s="7"/>
      <c r="N797" s="10"/>
      <c r="O797" s="98"/>
      <c r="P797" s="67"/>
      <c r="Q797" s="7"/>
      <c r="R797" s="7"/>
      <c r="S797" s="7"/>
      <c r="T797" s="7"/>
      <c r="U797" s="7"/>
      <c r="V797" s="7"/>
      <c r="W797" s="7"/>
      <c r="X797" s="7"/>
      <c r="Y797" s="7"/>
      <c r="Z797" s="7"/>
      <c r="AA797" s="7"/>
      <c r="AB797" s="118"/>
      <c r="AC797" s="118"/>
      <c r="AD797" s="7"/>
      <c r="AE797" s="7"/>
      <c r="AF797" s="7"/>
      <c r="AG797" s="7"/>
      <c r="AH797" s="7"/>
      <c r="AI797" s="7"/>
      <c r="AJ797" s="7"/>
      <c r="AK797" s="7"/>
      <c r="AL797" s="7"/>
      <c r="AM797" s="7"/>
      <c r="AN797" s="7"/>
      <c r="AO797" s="7"/>
      <c r="AP797" s="7"/>
      <c r="AQ797" s="7"/>
      <c r="AR797" s="7"/>
      <c r="AS797" s="7"/>
      <c r="AT797" s="7"/>
      <c r="AU797" s="7"/>
      <c r="AV797" s="69"/>
      <c r="AW797" s="7"/>
      <c r="AX797" s="7"/>
      <c r="AY797" s="7"/>
      <c r="AZ797" s="7"/>
      <c r="BA797" s="7"/>
      <c r="BB797" s="7"/>
      <c r="BC797" s="7"/>
      <c r="BD797" s="7"/>
      <c r="BE797" s="7"/>
      <c r="BF797" s="7"/>
      <c r="BG797" s="72"/>
    </row>
    <row r="798" spans="1:59" ht="24.75" customHeight="1">
      <c r="A798" s="117"/>
      <c r="B798" s="7"/>
      <c r="C798" s="7"/>
      <c r="D798" s="7"/>
      <c r="E798" s="66"/>
      <c r="F798" s="7"/>
      <c r="G798" s="7"/>
      <c r="H798" s="7"/>
      <c r="I798" s="7"/>
      <c r="J798" s="7"/>
      <c r="K798" s="47"/>
      <c r="L798" s="7"/>
      <c r="M798" s="7"/>
      <c r="N798" s="10"/>
      <c r="O798" s="98"/>
      <c r="P798" s="67"/>
      <c r="Q798" s="7"/>
      <c r="R798" s="7"/>
      <c r="S798" s="7"/>
      <c r="T798" s="7"/>
      <c r="U798" s="7"/>
      <c r="V798" s="7"/>
      <c r="W798" s="7"/>
      <c r="X798" s="7"/>
      <c r="Y798" s="7"/>
      <c r="Z798" s="7"/>
      <c r="AA798" s="7"/>
      <c r="AB798" s="118"/>
      <c r="AC798" s="118"/>
      <c r="AD798" s="7"/>
      <c r="AE798" s="7"/>
      <c r="AF798" s="7"/>
      <c r="AG798" s="7"/>
      <c r="AH798" s="7"/>
      <c r="AI798" s="7"/>
      <c r="AJ798" s="7"/>
      <c r="AK798" s="7"/>
      <c r="AL798" s="7"/>
      <c r="AM798" s="7"/>
      <c r="AN798" s="7"/>
      <c r="AO798" s="7"/>
      <c r="AP798" s="7"/>
      <c r="AQ798" s="7"/>
      <c r="AR798" s="7"/>
      <c r="AS798" s="7"/>
      <c r="AT798" s="7"/>
      <c r="AU798" s="7"/>
      <c r="AV798" s="69"/>
      <c r="AW798" s="7"/>
      <c r="AX798" s="7"/>
      <c r="AY798" s="7"/>
      <c r="AZ798" s="7"/>
      <c r="BA798" s="7"/>
      <c r="BB798" s="7"/>
      <c r="BC798" s="7"/>
      <c r="BD798" s="7"/>
      <c r="BE798" s="7"/>
      <c r="BF798" s="7"/>
      <c r="BG798" s="72"/>
    </row>
    <row r="799" spans="1:59" ht="24.75" customHeight="1">
      <c r="A799" s="117"/>
      <c r="B799" s="7"/>
      <c r="C799" s="7"/>
      <c r="D799" s="7"/>
      <c r="E799" s="66"/>
      <c r="F799" s="7"/>
      <c r="G799" s="7"/>
      <c r="H799" s="7"/>
      <c r="I799" s="7"/>
      <c r="J799" s="7"/>
      <c r="K799" s="47"/>
      <c r="L799" s="7"/>
      <c r="M799" s="7"/>
      <c r="N799" s="10"/>
      <c r="O799" s="98"/>
      <c r="P799" s="67"/>
      <c r="Q799" s="7"/>
      <c r="R799" s="7"/>
      <c r="S799" s="7"/>
      <c r="T799" s="7"/>
      <c r="U799" s="7"/>
      <c r="V799" s="7"/>
      <c r="W799" s="7"/>
      <c r="X799" s="7"/>
      <c r="Y799" s="7"/>
      <c r="Z799" s="7"/>
      <c r="AA799" s="7"/>
      <c r="AB799" s="118"/>
      <c r="AC799" s="118"/>
      <c r="AD799" s="7"/>
      <c r="AE799" s="7"/>
      <c r="AF799" s="7"/>
      <c r="AG799" s="7"/>
      <c r="AH799" s="7"/>
      <c r="AI799" s="7"/>
      <c r="AJ799" s="7"/>
      <c r="AK799" s="7"/>
      <c r="AL799" s="7"/>
      <c r="AM799" s="7"/>
      <c r="AN799" s="7"/>
      <c r="AO799" s="7"/>
      <c r="AP799" s="7"/>
      <c r="AQ799" s="7"/>
      <c r="AR799" s="7"/>
      <c r="AS799" s="7"/>
      <c r="AT799" s="7"/>
      <c r="AU799" s="7"/>
      <c r="AV799" s="69"/>
      <c r="AW799" s="7"/>
      <c r="AX799" s="7"/>
      <c r="AY799" s="7"/>
      <c r="AZ799" s="7"/>
      <c r="BA799" s="7"/>
      <c r="BB799" s="7"/>
      <c r="BC799" s="7"/>
      <c r="BD799" s="7"/>
      <c r="BE799" s="7"/>
      <c r="BF799" s="7"/>
      <c r="BG799" s="72"/>
    </row>
    <row r="800" spans="1:59" ht="24.75" customHeight="1">
      <c r="A800" s="117"/>
      <c r="B800" s="7"/>
      <c r="C800" s="7"/>
      <c r="D800" s="7"/>
      <c r="E800" s="66"/>
      <c r="F800" s="7"/>
      <c r="G800" s="7"/>
      <c r="H800" s="7"/>
      <c r="I800" s="7"/>
      <c r="J800" s="7"/>
      <c r="K800" s="47"/>
      <c r="L800" s="7"/>
      <c r="M800" s="7"/>
      <c r="N800" s="10"/>
      <c r="O800" s="98"/>
      <c r="P800" s="67"/>
      <c r="Q800" s="7"/>
      <c r="R800" s="7"/>
      <c r="S800" s="7"/>
      <c r="T800" s="7"/>
      <c r="U800" s="7"/>
      <c r="V800" s="7"/>
      <c r="W800" s="7"/>
      <c r="X800" s="7"/>
      <c r="Y800" s="7"/>
      <c r="Z800" s="7"/>
      <c r="AA800" s="7"/>
      <c r="AB800" s="118"/>
      <c r="AC800" s="118"/>
      <c r="AD800" s="7"/>
      <c r="AE800" s="7"/>
      <c r="AF800" s="7"/>
      <c r="AG800" s="7"/>
      <c r="AH800" s="7"/>
      <c r="AI800" s="7"/>
      <c r="AJ800" s="7"/>
      <c r="AK800" s="7"/>
      <c r="AL800" s="7"/>
      <c r="AM800" s="7"/>
      <c r="AN800" s="7"/>
      <c r="AO800" s="7"/>
      <c r="AP800" s="7"/>
      <c r="AQ800" s="7"/>
      <c r="AR800" s="7"/>
      <c r="AS800" s="7"/>
      <c r="AT800" s="7"/>
      <c r="AU800" s="7"/>
      <c r="AV800" s="69"/>
      <c r="AW800" s="7"/>
      <c r="AX800" s="7"/>
      <c r="AY800" s="7"/>
      <c r="AZ800" s="7"/>
      <c r="BA800" s="7"/>
      <c r="BB800" s="7"/>
      <c r="BC800" s="7"/>
      <c r="BD800" s="7"/>
      <c r="BE800" s="7"/>
      <c r="BF800" s="7"/>
      <c r="BG800" s="72"/>
    </row>
    <row r="801" spans="1:59" ht="24.75" customHeight="1">
      <c r="A801" s="117"/>
      <c r="B801" s="7"/>
      <c r="C801" s="7"/>
      <c r="D801" s="7"/>
      <c r="E801" s="66"/>
      <c r="F801" s="7"/>
      <c r="G801" s="7"/>
      <c r="H801" s="7"/>
      <c r="I801" s="7"/>
      <c r="J801" s="7"/>
      <c r="K801" s="47"/>
      <c r="L801" s="7"/>
      <c r="M801" s="7"/>
      <c r="N801" s="10"/>
      <c r="O801" s="98"/>
      <c r="P801" s="67"/>
      <c r="Q801" s="7"/>
      <c r="R801" s="7"/>
      <c r="S801" s="7"/>
      <c r="T801" s="7"/>
      <c r="U801" s="7"/>
      <c r="V801" s="7"/>
      <c r="W801" s="7"/>
      <c r="X801" s="7"/>
      <c r="Y801" s="7"/>
      <c r="Z801" s="7"/>
      <c r="AA801" s="7"/>
      <c r="AB801" s="118"/>
      <c r="AC801" s="118"/>
      <c r="AD801" s="7"/>
      <c r="AE801" s="7"/>
      <c r="AF801" s="7"/>
      <c r="AG801" s="7"/>
      <c r="AH801" s="7"/>
      <c r="AI801" s="7"/>
      <c r="AJ801" s="7"/>
      <c r="AK801" s="7"/>
      <c r="AL801" s="7"/>
      <c r="AM801" s="7"/>
      <c r="AN801" s="7"/>
      <c r="AO801" s="7"/>
      <c r="AP801" s="7"/>
      <c r="AQ801" s="7"/>
      <c r="AR801" s="7"/>
      <c r="AS801" s="7"/>
      <c r="AT801" s="7"/>
      <c r="AU801" s="7"/>
      <c r="AV801" s="69"/>
      <c r="AW801" s="7"/>
      <c r="AX801" s="7"/>
      <c r="AY801" s="7"/>
      <c r="AZ801" s="7"/>
      <c r="BA801" s="7"/>
      <c r="BB801" s="7"/>
      <c r="BC801" s="7"/>
      <c r="BD801" s="7"/>
      <c r="BE801" s="7"/>
      <c r="BF801" s="7"/>
      <c r="BG801" s="72"/>
    </row>
    <row r="802" spans="1:59" ht="24.75" customHeight="1">
      <c r="A802" s="117"/>
      <c r="B802" s="7"/>
      <c r="C802" s="7"/>
      <c r="D802" s="7"/>
      <c r="E802" s="66"/>
      <c r="F802" s="7"/>
      <c r="G802" s="7"/>
      <c r="H802" s="7"/>
      <c r="I802" s="7"/>
      <c r="J802" s="7"/>
      <c r="K802" s="47"/>
      <c r="L802" s="7"/>
      <c r="M802" s="7"/>
      <c r="N802" s="10"/>
      <c r="O802" s="98"/>
      <c r="P802" s="67"/>
      <c r="Q802" s="7"/>
      <c r="R802" s="7"/>
      <c r="S802" s="7"/>
      <c r="T802" s="7"/>
      <c r="U802" s="7"/>
      <c r="V802" s="7"/>
      <c r="W802" s="7"/>
      <c r="X802" s="7"/>
      <c r="Y802" s="7"/>
      <c r="Z802" s="7"/>
      <c r="AA802" s="7"/>
      <c r="AB802" s="118"/>
      <c r="AC802" s="118"/>
      <c r="AD802" s="7"/>
      <c r="AE802" s="7"/>
      <c r="AF802" s="7"/>
      <c r="AG802" s="7"/>
      <c r="AH802" s="7"/>
      <c r="AI802" s="7"/>
      <c r="AJ802" s="7"/>
      <c r="AK802" s="7"/>
      <c r="AL802" s="7"/>
      <c r="AM802" s="7"/>
      <c r="AN802" s="7"/>
      <c r="AO802" s="7"/>
      <c r="AP802" s="7"/>
      <c r="AQ802" s="7"/>
      <c r="AR802" s="7"/>
      <c r="AS802" s="7"/>
      <c r="AT802" s="7"/>
      <c r="AU802" s="7"/>
      <c r="AV802" s="69"/>
      <c r="AW802" s="7"/>
      <c r="AX802" s="7"/>
      <c r="AY802" s="7"/>
      <c r="AZ802" s="7"/>
      <c r="BA802" s="7"/>
      <c r="BB802" s="7"/>
      <c r="BC802" s="7"/>
      <c r="BD802" s="7"/>
      <c r="BE802" s="7"/>
      <c r="BF802" s="7"/>
      <c r="BG802" s="72"/>
    </row>
    <row r="803" spans="1:59" ht="24.75" customHeight="1">
      <c r="A803" s="117"/>
      <c r="B803" s="7"/>
      <c r="C803" s="7"/>
      <c r="D803" s="7"/>
      <c r="E803" s="66"/>
      <c r="F803" s="7"/>
      <c r="G803" s="7"/>
      <c r="H803" s="7"/>
      <c r="I803" s="7"/>
      <c r="J803" s="7"/>
      <c r="K803" s="47"/>
      <c r="L803" s="7"/>
      <c r="M803" s="7"/>
      <c r="N803" s="10"/>
      <c r="O803" s="98"/>
      <c r="P803" s="67"/>
      <c r="Q803" s="7"/>
      <c r="R803" s="7"/>
      <c r="S803" s="7"/>
      <c r="T803" s="7"/>
      <c r="U803" s="7"/>
      <c r="V803" s="7"/>
      <c r="W803" s="7"/>
      <c r="X803" s="7"/>
      <c r="Y803" s="7"/>
      <c r="Z803" s="7"/>
      <c r="AA803" s="7"/>
      <c r="AB803" s="118"/>
      <c r="AC803" s="118"/>
      <c r="AD803" s="7"/>
      <c r="AE803" s="7"/>
      <c r="AF803" s="7"/>
      <c r="AG803" s="7"/>
      <c r="AH803" s="7"/>
      <c r="AI803" s="7"/>
      <c r="AJ803" s="7"/>
      <c r="AK803" s="7"/>
      <c r="AL803" s="7"/>
      <c r="AM803" s="7"/>
      <c r="AN803" s="7"/>
      <c r="AO803" s="7"/>
      <c r="AP803" s="7"/>
      <c r="AQ803" s="7"/>
      <c r="AR803" s="7"/>
      <c r="AS803" s="7"/>
      <c r="AT803" s="7"/>
      <c r="AU803" s="7"/>
      <c r="AV803" s="69"/>
      <c r="AW803" s="7"/>
      <c r="AX803" s="7"/>
      <c r="AY803" s="7"/>
      <c r="AZ803" s="7"/>
      <c r="BA803" s="7"/>
      <c r="BB803" s="7"/>
      <c r="BC803" s="7"/>
      <c r="BD803" s="7"/>
      <c r="BE803" s="7"/>
      <c r="BF803" s="7"/>
      <c r="BG803" s="72"/>
    </row>
    <row r="804" spans="1:59" ht="24.75" customHeight="1">
      <c r="A804" s="117"/>
      <c r="B804" s="7"/>
      <c r="C804" s="7"/>
      <c r="D804" s="7"/>
      <c r="E804" s="66"/>
      <c r="F804" s="7"/>
      <c r="G804" s="7"/>
      <c r="H804" s="7"/>
      <c r="I804" s="7"/>
      <c r="J804" s="7"/>
      <c r="K804" s="47"/>
      <c r="L804" s="7"/>
      <c r="M804" s="7"/>
      <c r="N804" s="10"/>
      <c r="O804" s="98"/>
      <c r="P804" s="67"/>
      <c r="Q804" s="7"/>
      <c r="R804" s="7"/>
      <c r="S804" s="7"/>
      <c r="T804" s="7"/>
      <c r="U804" s="7"/>
      <c r="V804" s="7"/>
      <c r="W804" s="7"/>
      <c r="X804" s="7"/>
      <c r="Y804" s="7"/>
      <c r="Z804" s="7"/>
      <c r="AA804" s="7"/>
      <c r="AB804" s="118"/>
      <c r="AC804" s="118"/>
      <c r="AD804" s="7"/>
      <c r="AE804" s="7"/>
      <c r="AF804" s="7"/>
      <c r="AG804" s="7"/>
      <c r="AH804" s="7"/>
      <c r="AI804" s="7"/>
      <c r="AJ804" s="7"/>
      <c r="AK804" s="7"/>
      <c r="AL804" s="7"/>
      <c r="AM804" s="7"/>
      <c r="AN804" s="7"/>
      <c r="AO804" s="7"/>
      <c r="AP804" s="7"/>
      <c r="AQ804" s="7"/>
      <c r="AR804" s="7"/>
      <c r="AS804" s="7"/>
      <c r="AT804" s="7"/>
      <c r="AU804" s="7"/>
      <c r="AV804" s="69"/>
      <c r="AW804" s="7"/>
      <c r="AX804" s="7"/>
      <c r="AY804" s="7"/>
      <c r="AZ804" s="7"/>
      <c r="BA804" s="7"/>
      <c r="BB804" s="7"/>
      <c r="BC804" s="7"/>
      <c r="BD804" s="7"/>
      <c r="BE804" s="7"/>
      <c r="BF804" s="7"/>
      <c r="BG804" s="72"/>
    </row>
    <row r="805" spans="1:59" ht="24.75" customHeight="1">
      <c r="A805" s="117"/>
      <c r="B805" s="7"/>
      <c r="C805" s="7"/>
      <c r="D805" s="7"/>
      <c r="E805" s="66"/>
      <c r="F805" s="7"/>
      <c r="G805" s="7"/>
      <c r="H805" s="7"/>
      <c r="I805" s="7"/>
      <c r="J805" s="7"/>
      <c r="K805" s="47"/>
      <c r="L805" s="7"/>
      <c r="M805" s="7"/>
      <c r="N805" s="10"/>
      <c r="O805" s="98"/>
      <c r="P805" s="67"/>
      <c r="Q805" s="7"/>
      <c r="R805" s="7"/>
      <c r="S805" s="7"/>
      <c r="T805" s="7"/>
      <c r="U805" s="7"/>
      <c r="V805" s="7"/>
      <c r="W805" s="7"/>
      <c r="X805" s="7"/>
      <c r="Y805" s="7"/>
      <c r="Z805" s="7"/>
      <c r="AA805" s="7"/>
      <c r="AB805" s="118"/>
      <c r="AC805" s="118"/>
      <c r="AD805" s="7"/>
      <c r="AE805" s="7"/>
      <c r="AF805" s="7"/>
      <c r="AG805" s="7"/>
      <c r="AH805" s="7"/>
      <c r="AI805" s="7"/>
      <c r="AJ805" s="7"/>
      <c r="AK805" s="7"/>
      <c r="AL805" s="7"/>
      <c r="AM805" s="7"/>
      <c r="AN805" s="7"/>
      <c r="AO805" s="7"/>
      <c r="AP805" s="7"/>
      <c r="AQ805" s="7"/>
      <c r="AR805" s="7"/>
      <c r="AS805" s="7"/>
      <c r="AT805" s="7"/>
      <c r="AU805" s="7"/>
      <c r="AV805" s="69"/>
      <c r="AW805" s="7"/>
      <c r="AX805" s="7"/>
      <c r="AY805" s="7"/>
      <c r="AZ805" s="7"/>
      <c r="BA805" s="7"/>
      <c r="BB805" s="7"/>
      <c r="BC805" s="7"/>
      <c r="BD805" s="7"/>
      <c r="BE805" s="7"/>
      <c r="BF805" s="7"/>
      <c r="BG805" s="72"/>
    </row>
    <row r="806" spans="1:59" ht="24.75" customHeight="1">
      <c r="A806" s="117"/>
      <c r="B806" s="7"/>
      <c r="C806" s="7"/>
      <c r="D806" s="7"/>
      <c r="E806" s="66"/>
      <c r="F806" s="7"/>
      <c r="G806" s="7"/>
      <c r="H806" s="7"/>
      <c r="I806" s="7"/>
      <c r="J806" s="7"/>
      <c r="K806" s="47"/>
      <c r="L806" s="7"/>
      <c r="M806" s="7"/>
      <c r="N806" s="10"/>
      <c r="O806" s="98"/>
      <c r="P806" s="67"/>
      <c r="Q806" s="7"/>
      <c r="R806" s="7"/>
      <c r="S806" s="7"/>
      <c r="T806" s="7"/>
      <c r="U806" s="7"/>
      <c r="V806" s="7"/>
      <c r="W806" s="7"/>
      <c r="X806" s="7"/>
      <c r="Y806" s="7"/>
      <c r="Z806" s="7"/>
      <c r="AA806" s="7"/>
      <c r="AB806" s="118"/>
      <c r="AC806" s="118"/>
      <c r="AD806" s="7"/>
      <c r="AE806" s="7"/>
      <c r="AF806" s="7"/>
      <c r="AG806" s="7"/>
      <c r="AH806" s="7"/>
      <c r="AI806" s="7"/>
      <c r="AJ806" s="7"/>
      <c r="AK806" s="7"/>
      <c r="AL806" s="7"/>
      <c r="AM806" s="7"/>
      <c r="AN806" s="7"/>
      <c r="AO806" s="7"/>
      <c r="AP806" s="7"/>
      <c r="AQ806" s="7"/>
      <c r="AR806" s="7"/>
      <c r="AS806" s="7"/>
      <c r="AT806" s="7"/>
      <c r="AU806" s="7"/>
      <c r="AV806" s="69"/>
      <c r="AW806" s="7"/>
      <c r="AX806" s="7"/>
      <c r="AY806" s="7"/>
      <c r="AZ806" s="7"/>
      <c r="BA806" s="7"/>
      <c r="BB806" s="7"/>
      <c r="BC806" s="7"/>
      <c r="BD806" s="7"/>
      <c r="BE806" s="7"/>
      <c r="BF806" s="7"/>
      <c r="BG806" s="72"/>
    </row>
    <row r="807" spans="1:59" ht="24.75" customHeight="1">
      <c r="A807" s="117"/>
      <c r="B807" s="7"/>
      <c r="C807" s="7"/>
      <c r="D807" s="7"/>
      <c r="E807" s="66"/>
      <c r="F807" s="7"/>
      <c r="G807" s="7"/>
      <c r="H807" s="7"/>
      <c r="I807" s="7"/>
      <c r="J807" s="7"/>
      <c r="K807" s="47"/>
      <c r="L807" s="7"/>
      <c r="M807" s="7"/>
      <c r="N807" s="10"/>
      <c r="O807" s="98"/>
      <c r="P807" s="67"/>
      <c r="Q807" s="7"/>
      <c r="R807" s="7"/>
      <c r="S807" s="7"/>
      <c r="T807" s="7"/>
      <c r="U807" s="7"/>
      <c r="V807" s="7"/>
      <c r="W807" s="7"/>
      <c r="X807" s="7"/>
      <c r="Y807" s="7"/>
      <c r="Z807" s="7"/>
      <c r="AA807" s="7"/>
      <c r="AB807" s="118"/>
      <c r="AC807" s="118"/>
      <c r="AD807" s="7"/>
      <c r="AE807" s="7"/>
      <c r="AF807" s="7"/>
      <c r="AG807" s="7"/>
      <c r="AH807" s="7"/>
      <c r="AI807" s="7"/>
      <c r="AJ807" s="7"/>
      <c r="AK807" s="7"/>
      <c r="AL807" s="7"/>
      <c r="AM807" s="7"/>
      <c r="AN807" s="7"/>
      <c r="AO807" s="7"/>
      <c r="AP807" s="7"/>
      <c r="AQ807" s="7"/>
      <c r="AR807" s="7"/>
      <c r="AS807" s="7"/>
      <c r="AT807" s="7"/>
      <c r="AU807" s="7"/>
      <c r="AV807" s="69"/>
      <c r="AW807" s="7"/>
      <c r="AX807" s="7"/>
      <c r="AY807" s="7"/>
      <c r="AZ807" s="7"/>
      <c r="BA807" s="7"/>
      <c r="BB807" s="7"/>
      <c r="BC807" s="7"/>
      <c r="BD807" s="7"/>
      <c r="BE807" s="7"/>
      <c r="BF807" s="7"/>
      <c r="BG807" s="72"/>
    </row>
    <row r="808" spans="1:59" ht="24.75" customHeight="1">
      <c r="A808" s="117"/>
      <c r="B808" s="7"/>
      <c r="C808" s="7"/>
      <c r="D808" s="7"/>
      <c r="E808" s="66"/>
      <c r="F808" s="7"/>
      <c r="G808" s="7"/>
      <c r="H808" s="7"/>
      <c r="I808" s="7"/>
      <c r="J808" s="7"/>
      <c r="K808" s="47"/>
      <c r="L808" s="7"/>
      <c r="M808" s="7"/>
      <c r="N808" s="10"/>
      <c r="O808" s="98"/>
      <c r="P808" s="67"/>
      <c r="Q808" s="7"/>
      <c r="R808" s="7"/>
      <c r="S808" s="7"/>
      <c r="T808" s="7"/>
      <c r="U808" s="7"/>
      <c r="V808" s="7"/>
      <c r="W808" s="7"/>
      <c r="X808" s="7"/>
      <c r="Y808" s="7"/>
      <c r="Z808" s="7"/>
      <c r="AA808" s="7"/>
      <c r="AB808" s="118"/>
      <c r="AC808" s="118"/>
      <c r="AD808" s="7"/>
      <c r="AE808" s="7"/>
      <c r="AF808" s="7"/>
      <c r="AG808" s="7"/>
      <c r="AH808" s="7"/>
      <c r="AI808" s="7"/>
      <c r="AJ808" s="7"/>
      <c r="AK808" s="7"/>
      <c r="AL808" s="7"/>
      <c r="AM808" s="7"/>
      <c r="AN808" s="7"/>
      <c r="AO808" s="7"/>
      <c r="AP808" s="7"/>
      <c r="AQ808" s="7"/>
      <c r="AR808" s="7"/>
      <c r="AS808" s="7"/>
      <c r="AT808" s="7"/>
      <c r="AU808" s="7"/>
      <c r="AV808" s="69"/>
      <c r="AW808" s="7"/>
      <c r="AX808" s="7"/>
      <c r="AY808" s="7"/>
      <c r="AZ808" s="7"/>
      <c r="BA808" s="7"/>
      <c r="BB808" s="7"/>
      <c r="BC808" s="7"/>
      <c r="BD808" s="7"/>
      <c r="BE808" s="7"/>
      <c r="BF808" s="7"/>
      <c r="BG808" s="72"/>
    </row>
    <row r="809" spans="1:59" ht="24.75" customHeight="1">
      <c r="A809" s="117"/>
      <c r="B809" s="7"/>
      <c r="C809" s="7"/>
      <c r="D809" s="7"/>
      <c r="E809" s="66"/>
      <c r="F809" s="7"/>
      <c r="G809" s="7"/>
      <c r="H809" s="7"/>
      <c r="I809" s="7"/>
      <c r="J809" s="7"/>
      <c r="K809" s="47"/>
      <c r="L809" s="7"/>
      <c r="M809" s="7"/>
      <c r="N809" s="10"/>
      <c r="O809" s="98"/>
      <c r="P809" s="67"/>
      <c r="Q809" s="7"/>
      <c r="R809" s="7"/>
      <c r="S809" s="7"/>
      <c r="T809" s="7"/>
      <c r="U809" s="7"/>
      <c r="V809" s="7"/>
      <c r="W809" s="7"/>
      <c r="X809" s="7"/>
      <c r="Y809" s="7"/>
      <c r="Z809" s="7"/>
      <c r="AA809" s="7"/>
      <c r="AB809" s="118"/>
      <c r="AC809" s="118"/>
      <c r="AD809" s="7"/>
      <c r="AE809" s="7"/>
      <c r="AF809" s="7"/>
      <c r="AG809" s="7"/>
      <c r="AH809" s="7"/>
      <c r="AI809" s="7"/>
      <c r="AJ809" s="7"/>
      <c r="AK809" s="7"/>
      <c r="AL809" s="7"/>
      <c r="AM809" s="7"/>
      <c r="AN809" s="7"/>
      <c r="AO809" s="7"/>
      <c r="AP809" s="7"/>
      <c r="AQ809" s="7"/>
      <c r="AR809" s="7"/>
      <c r="AS809" s="7"/>
      <c r="AT809" s="7"/>
      <c r="AU809" s="7"/>
      <c r="AV809" s="69"/>
      <c r="AW809" s="7"/>
      <c r="AX809" s="7"/>
      <c r="AY809" s="7"/>
      <c r="AZ809" s="7"/>
      <c r="BA809" s="7"/>
      <c r="BB809" s="7"/>
      <c r="BC809" s="7"/>
      <c r="BD809" s="7"/>
      <c r="BE809" s="7"/>
      <c r="BF809" s="7"/>
      <c r="BG809" s="72"/>
    </row>
    <row r="810" spans="1:59" ht="24.75" customHeight="1">
      <c r="A810" s="117"/>
      <c r="B810" s="7"/>
      <c r="C810" s="7"/>
      <c r="D810" s="7"/>
      <c r="E810" s="66"/>
      <c r="F810" s="7"/>
      <c r="G810" s="7"/>
      <c r="H810" s="7"/>
      <c r="I810" s="7"/>
      <c r="J810" s="7"/>
      <c r="K810" s="47"/>
      <c r="L810" s="7"/>
      <c r="M810" s="7"/>
      <c r="N810" s="10"/>
      <c r="O810" s="98"/>
      <c r="P810" s="67"/>
      <c r="Q810" s="7"/>
      <c r="R810" s="7"/>
      <c r="S810" s="7"/>
      <c r="T810" s="7"/>
      <c r="U810" s="7"/>
      <c r="V810" s="7"/>
      <c r="W810" s="7"/>
      <c r="X810" s="7"/>
      <c r="Y810" s="7"/>
      <c r="Z810" s="7"/>
      <c r="AA810" s="7"/>
      <c r="AB810" s="118"/>
      <c r="AC810" s="118"/>
      <c r="AD810" s="7"/>
      <c r="AE810" s="7"/>
      <c r="AF810" s="7"/>
      <c r="AG810" s="7"/>
      <c r="AH810" s="7"/>
      <c r="AI810" s="7"/>
      <c r="AJ810" s="7"/>
      <c r="AK810" s="7"/>
      <c r="AL810" s="7"/>
      <c r="AM810" s="7"/>
      <c r="AN810" s="7"/>
      <c r="AO810" s="7"/>
      <c r="AP810" s="7"/>
      <c r="AQ810" s="7"/>
      <c r="AR810" s="7"/>
      <c r="AS810" s="7"/>
      <c r="AT810" s="7"/>
      <c r="AU810" s="7"/>
      <c r="AV810" s="69"/>
      <c r="AW810" s="7"/>
      <c r="AX810" s="7"/>
      <c r="AY810" s="7"/>
      <c r="AZ810" s="7"/>
      <c r="BA810" s="7"/>
      <c r="BB810" s="7"/>
      <c r="BC810" s="7"/>
      <c r="BD810" s="7"/>
      <c r="BE810" s="7"/>
      <c r="BF810" s="7"/>
      <c r="BG810" s="72"/>
    </row>
    <row r="811" spans="1:59" ht="24.75" customHeight="1">
      <c r="A811" s="117"/>
      <c r="B811" s="7"/>
      <c r="C811" s="7"/>
      <c r="D811" s="7"/>
      <c r="E811" s="66"/>
      <c r="F811" s="7"/>
      <c r="G811" s="7"/>
      <c r="H811" s="7"/>
      <c r="I811" s="7"/>
      <c r="J811" s="7"/>
      <c r="K811" s="47"/>
      <c r="L811" s="7"/>
      <c r="M811" s="7"/>
      <c r="N811" s="10"/>
      <c r="O811" s="98"/>
      <c r="P811" s="67"/>
      <c r="Q811" s="7"/>
      <c r="R811" s="7"/>
      <c r="S811" s="7"/>
      <c r="T811" s="7"/>
      <c r="U811" s="7"/>
      <c r="V811" s="7"/>
      <c r="W811" s="7"/>
      <c r="X811" s="7"/>
      <c r="Y811" s="7"/>
      <c r="Z811" s="7"/>
      <c r="AA811" s="7"/>
      <c r="AB811" s="118"/>
      <c r="AC811" s="118"/>
      <c r="AD811" s="7"/>
      <c r="AE811" s="7"/>
      <c r="AF811" s="7"/>
      <c r="AG811" s="7"/>
      <c r="AH811" s="7"/>
      <c r="AI811" s="7"/>
      <c r="AJ811" s="7"/>
      <c r="AK811" s="7"/>
      <c r="AL811" s="7"/>
      <c r="AM811" s="7"/>
      <c r="AN811" s="7"/>
      <c r="AO811" s="7"/>
      <c r="AP811" s="7"/>
      <c r="AQ811" s="7"/>
      <c r="AR811" s="7"/>
      <c r="AS811" s="7"/>
      <c r="AT811" s="7"/>
      <c r="AU811" s="7"/>
      <c r="AV811" s="69"/>
      <c r="AW811" s="7"/>
      <c r="AX811" s="7"/>
      <c r="AY811" s="7"/>
      <c r="AZ811" s="7"/>
      <c r="BA811" s="7"/>
      <c r="BB811" s="7"/>
      <c r="BC811" s="7"/>
      <c r="BD811" s="7"/>
      <c r="BE811" s="7"/>
      <c r="BF811" s="7"/>
      <c r="BG811" s="72"/>
    </row>
    <row r="812" spans="1:59" ht="24.75" customHeight="1">
      <c r="A812" s="117"/>
      <c r="B812" s="7"/>
      <c r="C812" s="7"/>
      <c r="D812" s="7"/>
      <c r="E812" s="66"/>
      <c r="F812" s="7"/>
      <c r="G812" s="7"/>
      <c r="H812" s="7"/>
      <c r="I812" s="7"/>
      <c r="J812" s="7"/>
      <c r="K812" s="47"/>
      <c r="L812" s="7"/>
      <c r="M812" s="7"/>
      <c r="N812" s="10"/>
      <c r="O812" s="98"/>
      <c r="P812" s="67"/>
      <c r="Q812" s="7"/>
      <c r="R812" s="7"/>
      <c r="S812" s="7"/>
      <c r="T812" s="7"/>
      <c r="U812" s="7"/>
      <c r="V812" s="7"/>
      <c r="W812" s="7"/>
      <c r="X812" s="7"/>
      <c r="Y812" s="7"/>
      <c r="Z812" s="7"/>
      <c r="AA812" s="7"/>
      <c r="AB812" s="118"/>
      <c r="AC812" s="118"/>
      <c r="AD812" s="7"/>
      <c r="AE812" s="7"/>
      <c r="AF812" s="7"/>
      <c r="AG812" s="7"/>
      <c r="AH812" s="7"/>
      <c r="AI812" s="7"/>
      <c r="AJ812" s="7"/>
      <c r="AK812" s="7"/>
      <c r="AL812" s="7"/>
      <c r="AM812" s="7"/>
      <c r="AN812" s="7"/>
      <c r="AO812" s="7"/>
      <c r="AP812" s="7"/>
      <c r="AQ812" s="7"/>
      <c r="AR812" s="7"/>
      <c r="AS812" s="7"/>
      <c r="AT812" s="7"/>
      <c r="AU812" s="7"/>
      <c r="AV812" s="69"/>
      <c r="AW812" s="7"/>
      <c r="AX812" s="7"/>
      <c r="AY812" s="7"/>
      <c r="AZ812" s="7"/>
      <c r="BA812" s="7"/>
      <c r="BB812" s="7"/>
      <c r="BC812" s="7"/>
      <c r="BD812" s="7"/>
      <c r="BE812" s="7"/>
      <c r="BF812" s="7"/>
      <c r="BG812" s="72"/>
    </row>
    <row r="813" spans="1:59" ht="24.75" customHeight="1">
      <c r="A813" s="117"/>
      <c r="B813" s="7"/>
      <c r="C813" s="7"/>
      <c r="D813" s="7"/>
      <c r="E813" s="66"/>
      <c r="F813" s="7"/>
      <c r="G813" s="7"/>
      <c r="H813" s="7"/>
      <c r="I813" s="7"/>
      <c r="J813" s="7"/>
      <c r="K813" s="47"/>
      <c r="L813" s="7"/>
      <c r="M813" s="7"/>
      <c r="N813" s="10"/>
      <c r="O813" s="98"/>
      <c r="P813" s="67"/>
      <c r="Q813" s="7"/>
      <c r="R813" s="7"/>
      <c r="S813" s="7"/>
      <c r="T813" s="7"/>
      <c r="U813" s="7"/>
      <c r="V813" s="7"/>
      <c r="W813" s="7"/>
      <c r="X813" s="7"/>
      <c r="Y813" s="7"/>
      <c r="Z813" s="7"/>
      <c r="AA813" s="7"/>
      <c r="AB813" s="118"/>
      <c r="AC813" s="118"/>
      <c r="AD813" s="7"/>
      <c r="AE813" s="7"/>
      <c r="AF813" s="7"/>
      <c r="AG813" s="7"/>
      <c r="AH813" s="7"/>
      <c r="AI813" s="7"/>
      <c r="AJ813" s="7"/>
      <c r="AK813" s="7"/>
      <c r="AL813" s="7"/>
      <c r="AM813" s="7"/>
      <c r="AN813" s="7"/>
      <c r="AO813" s="7"/>
      <c r="AP813" s="7"/>
      <c r="AQ813" s="7"/>
      <c r="AR813" s="7"/>
      <c r="AS813" s="7"/>
      <c r="AT813" s="7"/>
      <c r="AU813" s="7"/>
      <c r="AV813" s="69"/>
      <c r="AW813" s="7"/>
      <c r="AX813" s="7"/>
      <c r="AY813" s="7"/>
      <c r="AZ813" s="7"/>
      <c r="BA813" s="7"/>
      <c r="BB813" s="7"/>
      <c r="BC813" s="7"/>
      <c r="BD813" s="7"/>
      <c r="BE813" s="7"/>
      <c r="BF813" s="7"/>
      <c r="BG813" s="72"/>
    </row>
    <row r="814" spans="1:59" ht="24.75" customHeight="1">
      <c r="A814" s="117"/>
      <c r="B814" s="7"/>
      <c r="C814" s="7"/>
      <c r="D814" s="7"/>
      <c r="E814" s="66"/>
      <c r="F814" s="7"/>
      <c r="G814" s="7"/>
      <c r="H814" s="7"/>
      <c r="I814" s="7"/>
      <c r="J814" s="7"/>
      <c r="K814" s="47"/>
      <c r="L814" s="7"/>
      <c r="M814" s="7"/>
      <c r="N814" s="10"/>
      <c r="O814" s="98"/>
      <c r="P814" s="67"/>
      <c r="Q814" s="7"/>
      <c r="R814" s="7"/>
      <c r="S814" s="7"/>
      <c r="T814" s="7"/>
      <c r="U814" s="7"/>
      <c r="V814" s="7"/>
      <c r="W814" s="7"/>
      <c r="X814" s="7"/>
      <c r="Y814" s="7"/>
      <c r="Z814" s="7"/>
      <c r="AA814" s="7"/>
      <c r="AB814" s="118"/>
      <c r="AC814" s="118"/>
      <c r="AD814" s="7"/>
      <c r="AE814" s="7"/>
      <c r="AF814" s="7"/>
      <c r="AG814" s="7"/>
      <c r="AH814" s="7"/>
      <c r="AI814" s="7"/>
      <c r="AJ814" s="7"/>
      <c r="AK814" s="7"/>
      <c r="AL814" s="7"/>
      <c r="AM814" s="7"/>
      <c r="AN814" s="7"/>
      <c r="AO814" s="7"/>
      <c r="AP814" s="7"/>
      <c r="AQ814" s="7"/>
      <c r="AR814" s="7"/>
      <c r="AS814" s="7"/>
      <c r="AT814" s="7"/>
      <c r="AU814" s="7"/>
      <c r="AV814" s="69"/>
      <c r="AW814" s="7"/>
      <c r="AX814" s="7"/>
      <c r="AY814" s="7"/>
      <c r="AZ814" s="7"/>
      <c r="BA814" s="7"/>
      <c r="BB814" s="7"/>
      <c r="BC814" s="7"/>
      <c r="BD814" s="7"/>
      <c r="BE814" s="7"/>
      <c r="BF814" s="7"/>
      <c r="BG814" s="72"/>
    </row>
    <row r="815" spans="1:59" ht="24.75" customHeight="1">
      <c r="A815" s="117"/>
      <c r="B815" s="7"/>
      <c r="C815" s="7"/>
      <c r="D815" s="7"/>
      <c r="E815" s="66"/>
      <c r="F815" s="7"/>
      <c r="G815" s="7"/>
      <c r="H815" s="7"/>
      <c r="I815" s="7"/>
      <c r="J815" s="7"/>
      <c r="K815" s="47"/>
      <c r="L815" s="7"/>
      <c r="M815" s="7"/>
      <c r="N815" s="10"/>
      <c r="O815" s="98"/>
      <c r="P815" s="67"/>
      <c r="Q815" s="7"/>
      <c r="R815" s="7"/>
      <c r="S815" s="7"/>
      <c r="T815" s="7"/>
      <c r="U815" s="7"/>
      <c r="V815" s="7"/>
      <c r="W815" s="7"/>
      <c r="X815" s="7"/>
      <c r="Y815" s="7"/>
      <c r="Z815" s="7"/>
      <c r="AA815" s="7"/>
      <c r="AB815" s="118"/>
      <c r="AC815" s="118"/>
      <c r="AD815" s="7"/>
      <c r="AE815" s="7"/>
      <c r="AF815" s="7"/>
      <c r="AG815" s="7"/>
      <c r="AH815" s="7"/>
      <c r="AI815" s="7"/>
      <c r="AJ815" s="7"/>
      <c r="AK815" s="7"/>
      <c r="AL815" s="7"/>
      <c r="AM815" s="7"/>
      <c r="AN815" s="7"/>
      <c r="AO815" s="7"/>
      <c r="AP815" s="7"/>
      <c r="AQ815" s="7"/>
      <c r="AR815" s="7"/>
      <c r="AS815" s="7"/>
      <c r="AT815" s="7"/>
      <c r="AU815" s="7"/>
      <c r="AV815" s="69"/>
      <c r="AW815" s="7"/>
      <c r="AX815" s="7"/>
      <c r="AY815" s="7"/>
      <c r="AZ815" s="7"/>
      <c r="BA815" s="7"/>
      <c r="BB815" s="7"/>
      <c r="BC815" s="7"/>
      <c r="BD815" s="7"/>
      <c r="BE815" s="7"/>
      <c r="BF815" s="7"/>
      <c r="BG815" s="72"/>
    </row>
    <row r="816" spans="1:59" ht="24.75" customHeight="1">
      <c r="A816" s="117"/>
      <c r="B816" s="7"/>
      <c r="C816" s="7"/>
      <c r="D816" s="7"/>
      <c r="E816" s="66"/>
      <c r="F816" s="7"/>
      <c r="G816" s="7"/>
      <c r="H816" s="7"/>
      <c r="I816" s="7"/>
      <c r="J816" s="7"/>
      <c r="K816" s="47"/>
      <c r="L816" s="7"/>
      <c r="M816" s="7"/>
      <c r="N816" s="10"/>
      <c r="O816" s="98"/>
      <c r="P816" s="67"/>
      <c r="Q816" s="7"/>
      <c r="R816" s="7"/>
      <c r="S816" s="7"/>
      <c r="T816" s="7"/>
      <c r="U816" s="7"/>
      <c r="V816" s="7"/>
      <c r="W816" s="7"/>
      <c r="X816" s="7"/>
      <c r="Y816" s="7"/>
      <c r="Z816" s="7"/>
      <c r="AA816" s="7"/>
      <c r="AB816" s="118"/>
      <c r="AC816" s="118"/>
      <c r="AD816" s="7"/>
      <c r="AE816" s="7"/>
      <c r="AF816" s="7"/>
      <c r="AG816" s="7"/>
      <c r="AH816" s="7"/>
      <c r="AI816" s="7"/>
      <c r="AJ816" s="7"/>
      <c r="AK816" s="7"/>
      <c r="AL816" s="7"/>
      <c r="AM816" s="7"/>
      <c r="AN816" s="7"/>
      <c r="AO816" s="7"/>
      <c r="AP816" s="7"/>
      <c r="AQ816" s="7"/>
      <c r="AR816" s="7"/>
      <c r="AS816" s="7"/>
      <c r="AT816" s="7"/>
      <c r="AU816" s="7"/>
      <c r="AV816" s="69"/>
      <c r="AW816" s="7"/>
      <c r="AX816" s="7"/>
      <c r="AY816" s="7"/>
      <c r="AZ816" s="7"/>
      <c r="BA816" s="7"/>
      <c r="BB816" s="7"/>
      <c r="BC816" s="7"/>
      <c r="BD816" s="7"/>
      <c r="BE816" s="7"/>
      <c r="BF816" s="7"/>
      <c r="BG816" s="72"/>
    </row>
    <row r="817" spans="1:59" ht="24.75" customHeight="1">
      <c r="A817" s="117"/>
      <c r="B817" s="7"/>
      <c r="C817" s="7"/>
      <c r="D817" s="7"/>
      <c r="E817" s="66"/>
      <c r="F817" s="7"/>
      <c r="G817" s="7"/>
      <c r="H817" s="7"/>
      <c r="I817" s="7"/>
      <c r="J817" s="7"/>
      <c r="K817" s="47"/>
      <c r="L817" s="7"/>
      <c r="M817" s="7"/>
      <c r="N817" s="10"/>
      <c r="O817" s="98"/>
      <c r="P817" s="67"/>
      <c r="Q817" s="7"/>
      <c r="R817" s="7"/>
      <c r="S817" s="7"/>
      <c r="T817" s="7"/>
      <c r="U817" s="7"/>
      <c r="V817" s="7"/>
      <c r="W817" s="7"/>
      <c r="X817" s="7"/>
      <c r="Y817" s="7"/>
      <c r="Z817" s="7"/>
      <c r="AA817" s="7"/>
      <c r="AB817" s="118"/>
      <c r="AC817" s="118"/>
      <c r="AD817" s="7"/>
      <c r="AE817" s="7"/>
      <c r="AF817" s="7"/>
      <c r="AG817" s="7"/>
      <c r="AH817" s="7"/>
      <c r="AI817" s="7"/>
      <c r="AJ817" s="7"/>
      <c r="AK817" s="7"/>
      <c r="AL817" s="7"/>
      <c r="AM817" s="7"/>
      <c r="AN817" s="7"/>
      <c r="AO817" s="7"/>
      <c r="AP817" s="7"/>
      <c r="AQ817" s="7"/>
      <c r="AR817" s="7"/>
      <c r="AS817" s="7"/>
      <c r="AT817" s="7"/>
      <c r="AU817" s="7"/>
      <c r="AV817" s="69"/>
      <c r="AW817" s="7"/>
      <c r="AX817" s="7"/>
      <c r="AY817" s="7"/>
      <c r="AZ817" s="7"/>
      <c r="BA817" s="7"/>
      <c r="BB817" s="7"/>
      <c r="BC817" s="7"/>
      <c r="BD817" s="7"/>
      <c r="BE817" s="7"/>
      <c r="BF817" s="7"/>
      <c r="BG817" s="72"/>
    </row>
    <row r="818" spans="1:59" ht="24.75" customHeight="1">
      <c r="A818" s="117"/>
      <c r="B818" s="7"/>
      <c r="C818" s="7"/>
      <c r="D818" s="7"/>
      <c r="E818" s="66"/>
      <c r="F818" s="7"/>
      <c r="G818" s="7"/>
      <c r="H818" s="7"/>
      <c r="I818" s="7"/>
      <c r="J818" s="7"/>
      <c r="K818" s="47"/>
      <c r="L818" s="7"/>
      <c r="M818" s="7"/>
      <c r="N818" s="10"/>
      <c r="O818" s="98"/>
      <c r="P818" s="67"/>
      <c r="Q818" s="7"/>
      <c r="R818" s="7"/>
      <c r="S818" s="7"/>
      <c r="T818" s="7"/>
      <c r="U818" s="7"/>
      <c r="V818" s="7"/>
      <c r="W818" s="7"/>
      <c r="X818" s="7"/>
      <c r="Y818" s="7"/>
      <c r="Z818" s="7"/>
      <c r="AA818" s="7"/>
      <c r="AB818" s="118"/>
      <c r="AC818" s="118"/>
      <c r="AD818" s="7"/>
      <c r="AE818" s="7"/>
      <c r="AF818" s="7"/>
      <c r="AG818" s="7"/>
      <c r="AH818" s="7"/>
      <c r="AI818" s="7"/>
      <c r="AJ818" s="7"/>
      <c r="AK818" s="7"/>
      <c r="AL818" s="7"/>
      <c r="AM818" s="7"/>
      <c r="AN818" s="7"/>
      <c r="AO818" s="7"/>
      <c r="AP818" s="7"/>
      <c r="AQ818" s="7"/>
      <c r="AR818" s="7"/>
      <c r="AS818" s="7"/>
      <c r="AT818" s="7"/>
      <c r="AU818" s="7"/>
      <c r="AV818" s="69"/>
      <c r="AW818" s="7"/>
      <c r="AX818" s="7"/>
      <c r="AY818" s="7"/>
      <c r="AZ818" s="7"/>
      <c r="BA818" s="7"/>
      <c r="BB818" s="7"/>
      <c r="BC818" s="7"/>
      <c r="BD818" s="7"/>
      <c r="BE818" s="7"/>
      <c r="BF818" s="7"/>
      <c r="BG818" s="72"/>
    </row>
    <row r="819" spans="1:59" ht="24.75" customHeight="1">
      <c r="A819" s="117"/>
      <c r="B819" s="7"/>
      <c r="C819" s="7"/>
      <c r="D819" s="7"/>
      <c r="E819" s="66"/>
      <c r="F819" s="7"/>
      <c r="G819" s="7"/>
      <c r="H819" s="7"/>
      <c r="I819" s="7"/>
      <c r="J819" s="7"/>
      <c r="K819" s="47"/>
      <c r="L819" s="7"/>
      <c r="M819" s="7"/>
      <c r="N819" s="10"/>
      <c r="O819" s="98"/>
      <c r="P819" s="67"/>
      <c r="Q819" s="7"/>
      <c r="R819" s="7"/>
      <c r="S819" s="7"/>
      <c r="T819" s="7"/>
      <c r="U819" s="7"/>
      <c r="V819" s="7"/>
      <c r="W819" s="7"/>
      <c r="X819" s="7"/>
      <c r="Y819" s="7"/>
      <c r="Z819" s="7"/>
      <c r="AA819" s="7"/>
      <c r="AB819" s="118"/>
      <c r="AC819" s="118"/>
      <c r="AD819" s="7"/>
      <c r="AE819" s="7"/>
      <c r="AF819" s="7"/>
      <c r="AG819" s="7"/>
      <c r="AH819" s="7"/>
      <c r="AI819" s="7"/>
      <c r="AJ819" s="7"/>
      <c r="AK819" s="7"/>
      <c r="AL819" s="7"/>
      <c r="AM819" s="7"/>
      <c r="AN819" s="7"/>
      <c r="AO819" s="7"/>
      <c r="AP819" s="7"/>
      <c r="AQ819" s="7"/>
      <c r="AR819" s="7"/>
      <c r="AS819" s="7"/>
      <c r="AT819" s="7"/>
      <c r="AU819" s="7"/>
      <c r="AV819" s="69"/>
      <c r="AW819" s="7"/>
      <c r="AX819" s="7"/>
      <c r="AY819" s="7"/>
      <c r="AZ819" s="7"/>
      <c r="BA819" s="7"/>
      <c r="BB819" s="7"/>
      <c r="BC819" s="7"/>
      <c r="BD819" s="7"/>
      <c r="BE819" s="7"/>
      <c r="BF819" s="7"/>
      <c r="BG819" s="72"/>
    </row>
    <row r="820" spans="1:59" ht="24.75" customHeight="1">
      <c r="A820" s="117"/>
      <c r="B820" s="7"/>
      <c r="C820" s="7"/>
      <c r="D820" s="7"/>
      <c r="E820" s="66"/>
      <c r="F820" s="7"/>
      <c r="G820" s="7"/>
      <c r="H820" s="7"/>
      <c r="I820" s="7"/>
      <c r="J820" s="7"/>
      <c r="K820" s="47"/>
      <c r="L820" s="7"/>
      <c r="M820" s="7"/>
      <c r="N820" s="10"/>
      <c r="O820" s="98"/>
      <c r="P820" s="67"/>
      <c r="Q820" s="7"/>
      <c r="R820" s="7"/>
      <c r="S820" s="7"/>
      <c r="T820" s="7"/>
      <c r="U820" s="7"/>
      <c r="V820" s="7"/>
      <c r="W820" s="7"/>
      <c r="X820" s="7"/>
      <c r="Y820" s="7"/>
      <c r="Z820" s="7"/>
      <c r="AA820" s="7"/>
      <c r="AB820" s="118"/>
      <c r="AC820" s="118"/>
      <c r="AD820" s="7"/>
      <c r="AE820" s="7"/>
      <c r="AF820" s="7"/>
      <c r="AG820" s="7"/>
      <c r="AH820" s="7"/>
      <c r="AI820" s="7"/>
      <c r="AJ820" s="7"/>
      <c r="AK820" s="7"/>
      <c r="AL820" s="7"/>
      <c r="AM820" s="7"/>
      <c r="AN820" s="7"/>
      <c r="AO820" s="7"/>
      <c r="AP820" s="7"/>
      <c r="AQ820" s="7"/>
      <c r="AR820" s="7"/>
      <c r="AS820" s="7"/>
      <c r="AT820" s="7"/>
      <c r="AU820" s="7"/>
      <c r="AV820" s="69"/>
      <c r="AW820" s="7"/>
      <c r="AX820" s="7"/>
      <c r="AY820" s="7"/>
      <c r="AZ820" s="7"/>
      <c r="BA820" s="7"/>
      <c r="BB820" s="7"/>
      <c r="BC820" s="7"/>
      <c r="BD820" s="7"/>
      <c r="BE820" s="7"/>
      <c r="BF820" s="7"/>
      <c r="BG820" s="72"/>
    </row>
    <row r="821" spans="1:59" ht="24.75" customHeight="1">
      <c r="A821" s="117"/>
      <c r="B821" s="7"/>
      <c r="C821" s="7"/>
      <c r="D821" s="7"/>
      <c r="E821" s="66"/>
      <c r="F821" s="7"/>
      <c r="G821" s="7"/>
      <c r="H821" s="7"/>
      <c r="I821" s="7"/>
      <c r="J821" s="7"/>
      <c r="K821" s="47"/>
      <c r="L821" s="7"/>
      <c r="M821" s="7"/>
      <c r="N821" s="10"/>
      <c r="O821" s="98"/>
      <c r="P821" s="67"/>
      <c r="Q821" s="7"/>
      <c r="R821" s="7"/>
      <c r="S821" s="7"/>
      <c r="T821" s="7"/>
      <c r="U821" s="7"/>
      <c r="V821" s="7"/>
      <c r="W821" s="7"/>
      <c r="X821" s="7"/>
      <c r="Y821" s="7"/>
      <c r="Z821" s="7"/>
      <c r="AA821" s="7"/>
      <c r="AB821" s="118"/>
      <c r="AC821" s="118"/>
      <c r="AD821" s="7"/>
      <c r="AE821" s="7"/>
      <c r="AF821" s="7"/>
      <c r="AG821" s="7"/>
      <c r="AH821" s="7"/>
      <c r="AI821" s="7"/>
      <c r="AJ821" s="7"/>
      <c r="AK821" s="7"/>
      <c r="AL821" s="7"/>
      <c r="AM821" s="7"/>
      <c r="AN821" s="7"/>
      <c r="AO821" s="7"/>
      <c r="AP821" s="7"/>
      <c r="AQ821" s="7"/>
      <c r="AR821" s="7"/>
      <c r="AS821" s="7"/>
      <c r="AT821" s="7"/>
      <c r="AU821" s="7"/>
      <c r="AV821" s="69"/>
      <c r="AW821" s="7"/>
      <c r="AX821" s="7"/>
      <c r="AY821" s="7"/>
      <c r="AZ821" s="7"/>
      <c r="BA821" s="7"/>
      <c r="BB821" s="7"/>
      <c r="BC821" s="7"/>
      <c r="BD821" s="7"/>
      <c r="BE821" s="7"/>
      <c r="BF821" s="7"/>
      <c r="BG821" s="72"/>
    </row>
    <row r="822" spans="1:59" ht="24.75" customHeight="1">
      <c r="A822" s="117"/>
      <c r="B822" s="7"/>
      <c r="C822" s="7"/>
      <c r="D822" s="7"/>
      <c r="E822" s="66"/>
      <c r="F822" s="7"/>
      <c r="G822" s="7"/>
      <c r="H822" s="7"/>
      <c r="I822" s="7"/>
      <c r="J822" s="7"/>
      <c r="K822" s="47"/>
      <c r="L822" s="7"/>
      <c r="M822" s="7"/>
      <c r="N822" s="10"/>
      <c r="O822" s="98"/>
      <c r="P822" s="67"/>
      <c r="Q822" s="7"/>
      <c r="R822" s="7"/>
      <c r="S822" s="7"/>
      <c r="T822" s="7"/>
      <c r="U822" s="7"/>
      <c r="V822" s="7"/>
      <c r="W822" s="7"/>
      <c r="X822" s="7"/>
      <c r="Y822" s="7"/>
      <c r="Z822" s="7"/>
      <c r="AA822" s="7"/>
      <c r="AB822" s="118"/>
      <c r="AC822" s="118"/>
      <c r="AD822" s="7"/>
      <c r="AE822" s="7"/>
      <c r="AF822" s="7"/>
      <c r="AG822" s="7"/>
      <c r="AH822" s="7"/>
      <c r="AI822" s="7"/>
      <c r="AJ822" s="7"/>
      <c r="AK822" s="7"/>
      <c r="AL822" s="7"/>
      <c r="AM822" s="7"/>
      <c r="AN822" s="7"/>
      <c r="AO822" s="7"/>
      <c r="AP822" s="7"/>
      <c r="AQ822" s="7"/>
      <c r="AR822" s="7"/>
      <c r="AS822" s="7"/>
      <c r="AT822" s="7"/>
      <c r="AU822" s="7"/>
      <c r="AV822" s="69"/>
      <c r="AW822" s="7"/>
      <c r="AX822" s="7"/>
      <c r="AY822" s="7"/>
      <c r="AZ822" s="7"/>
      <c r="BA822" s="7"/>
      <c r="BB822" s="7"/>
      <c r="BC822" s="7"/>
      <c r="BD822" s="7"/>
      <c r="BE822" s="7"/>
      <c r="BF822" s="7"/>
      <c r="BG822" s="72"/>
    </row>
    <row r="823" spans="1:59" ht="24.75" customHeight="1">
      <c r="A823" s="117"/>
      <c r="B823" s="7"/>
      <c r="C823" s="7"/>
      <c r="D823" s="7"/>
      <c r="E823" s="66"/>
      <c r="F823" s="7"/>
      <c r="G823" s="7"/>
      <c r="H823" s="7"/>
      <c r="I823" s="7"/>
      <c r="J823" s="7"/>
      <c r="K823" s="47"/>
      <c r="L823" s="7"/>
      <c r="M823" s="7"/>
      <c r="N823" s="10"/>
      <c r="O823" s="98"/>
      <c r="P823" s="67"/>
      <c r="Q823" s="7"/>
      <c r="R823" s="7"/>
      <c r="S823" s="7"/>
      <c r="T823" s="7"/>
      <c r="U823" s="7"/>
      <c r="V823" s="7"/>
      <c r="W823" s="7"/>
      <c r="X823" s="7"/>
      <c r="Y823" s="7"/>
      <c r="Z823" s="7"/>
      <c r="AA823" s="7"/>
      <c r="AB823" s="118"/>
      <c r="AC823" s="118"/>
      <c r="AD823" s="7"/>
      <c r="AE823" s="7"/>
      <c r="AF823" s="7"/>
      <c r="AG823" s="7"/>
      <c r="AH823" s="7"/>
      <c r="AI823" s="7"/>
      <c r="AJ823" s="7"/>
      <c r="AK823" s="7"/>
      <c r="AL823" s="7"/>
      <c r="AM823" s="7"/>
      <c r="AN823" s="7"/>
      <c r="AO823" s="7"/>
      <c r="AP823" s="7"/>
      <c r="AQ823" s="7"/>
      <c r="AR823" s="7"/>
      <c r="AS823" s="7"/>
      <c r="AT823" s="7"/>
      <c r="AU823" s="7"/>
      <c r="AV823" s="69"/>
      <c r="AW823" s="7"/>
      <c r="AX823" s="7"/>
      <c r="AY823" s="7"/>
      <c r="AZ823" s="7"/>
      <c r="BA823" s="7"/>
      <c r="BB823" s="7"/>
      <c r="BC823" s="7"/>
      <c r="BD823" s="7"/>
      <c r="BE823" s="7"/>
      <c r="BF823" s="7"/>
      <c r="BG823" s="72"/>
    </row>
    <row r="824" spans="1:59" ht="24.75" customHeight="1">
      <c r="A824" s="117"/>
      <c r="B824" s="7"/>
      <c r="C824" s="7"/>
      <c r="D824" s="7"/>
      <c r="E824" s="66"/>
      <c r="F824" s="7"/>
      <c r="G824" s="7"/>
      <c r="H824" s="7"/>
      <c r="I824" s="7"/>
      <c r="J824" s="7"/>
      <c r="K824" s="47"/>
      <c r="L824" s="7"/>
      <c r="M824" s="7"/>
      <c r="N824" s="10"/>
      <c r="O824" s="98"/>
      <c r="P824" s="67"/>
      <c r="Q824" s="7"/>
      <c r="R824" s="7"/>
      <c r="S824" s="7"/>
      <c r="T824" s="7"/>
      <c r="U824" s="7"/>
      <c r="V824" s="7"/>
      <c r="W824" s="7"/>
      <c r="X824" s="7"/>
      <c r="Y824" s="7"/>
      <c r="Z824" s="7"/>
      <c r="AA824" s="7"/>
      <c r="AB824" s="118"/>
      <c r="AC824" s="118"/>
      <c r="AD824" s="7"/>
      <c r="AE824" s="7"/>
      <c r="AF824" s="7"/>
      <c r="AG824" s="7"/>
      <c r="AH824" s="7"/>
      <c r="AI824" s="7"/>
      <c r="AJ824" s="7"/>
      <c r="AK824" s="7"/>
      <c r="AL824" s="7"/>
      <c r="AM824" s="7"/>
      <c r="AN824" s="7"/>
      <c r="AO824" s="7"/>
      <c r="AP824" s="7"/>
      <c r="AQ824" s="7"/>
      <c r="AR824" s="7"/>
      <c r="AS824" s="7"/>
      <c r="AT824" s="7"/>
      <c r="AU824" s="7"/>
      <c r="AV824" s="69"/>
      <c r="AW824" s="7"/>
      <c r="AX824" s="7"/>
      <c r="AY824" s="7"/>
      <c r="AZ824" s="7"/>
      <c r="BA824" s="7"/>
      <c r="BB824" s="7"/>
      <c r="BC824" s="7"/>
      <c r="BD824" s="7"/>
      <c r="BE824" s="7"/>
      <c r="BF824" s="7"/>
      <c r="BG824" s="72"/>
    </row>
    <row r="825" spans="1:59" ht="24.75" customHeight="1">
      <c r="A825" s="117"/>
      <c r="B825" s="7"/>
      <c r="C825" s="7"/>
      <c r="D825" s="7"/>
      <c r="E825" s="66"/>
      <c r="F825" s="7"/>
      <c r="G825" s="7"/>
      <c r="H825" s="7"/>
      <c r="I825" s="7"/>
      <c r="J825" s="7"/>
      <c r="K825" s="47"/>
      <c r="L825" s="7"/>
      <c r="M825" s="7"/>
      <c r="N825" s="10"/>
      <c r="O825" s="98"/>
      <c r="P825" s="67"/>
      <c r="Q825" s="7"/>
      <c r="R825" s="7"/>
      <c r="S825" s="7"/>
      <c r="T825" s="7"/>
      <c r="U825" s="7"/>
      <c r="V825" s="7"/>
      <c r="W825" s="7"/>
      <c r="X825" s="7"/>
      <c r="Y825" s="7"/>
      <c r="Z825" s="7"/>
      <c r="AA825" s="7"/>
      <c r="AB825" s="118"/>
      <c r="AC825" s="118"/>
      <c r="AD825" s="7"/>
      <c r="AE825" s="7"/>
      <c r="AF825" s="7"/>
      <c r="AG825" s="7"/>
      <c r="AH825" s="7"/>
      <c r="AI825" s="7"/>
      <c r="AJ825" s="7"/>
      <c r="AK825" s="7"/>
      <c r="AL825" s="7"/>
      <c r="AM825" s="7"/>
      <c r="AN825" s="7"/>
      <c r="AO825" s="7"/>
      <c r="AP825" s="7"/>
      <c r="AQ825" s="7"/>
      <c r="AR825" s="7"/>
      <c r="AS825" s="7"/>
      <c r="AT825" s="7"/>
      <c r="AU825" s="7"/>
      <c r="AV825" s="69"/>
      <c r="AW825" s="7"/>
      <c r="AX825" s="7"/>
      <c r="AY825" s="7"/>
      <c r="AZ825" s="7"/>
      <c r="BA825" s="7"/>
      <c r="BB825" s="7"/>
      <c r="BC825" s="7"/>
      <c r="BD825" s="7"/>
      <c r="BE825" s="7"/>
      <c r="BF825" s="7"/>
      <c r="BG825" s="72"/>
    </row>
    <row r="826" spans="1:59" ht="24.75" customHeight="1">
      <c r="A826" s="117"/>
      <c r="B826" s="7"/>
      <c r="C826" s="7"/>
      <c r="D826" s="7"/>
      <c r="E826" s="66"/>
      <c r="F826" s="7"/>
      <c r="G826" s="7"/>
      <c r="H826" s="7"/>
      <c r="I826" s="7"/>
      <c r="J826" s="7"/>
      <c r="K826" s="47"/>
      <c r="L826" s="7"/>
      <c r="M826" s="7"/>
      <c r="N826" s="10"/>
      <c r="O826" s="98"/>
      <c r="P826" s="67"/>
      <c r="Q826" s="7"/>
      <c r="R826" s="7"/>
      <c r="S826" s="7"/>
      <c r="T826" s="7"/>
      <c r="U826" s="7"/>
      <c r="V826" s="7"/>
      <c r="W826" s="7"/>
      <c r="X826" s="7"/>
      <c r="Y826" s="7"/>
      <c r="Z826" s="7"/>
      <c r="AA826" s="7"/>
      <c r="AB826" s="118"/>
      <c r="AC826" s="118"/>
      <c r="AD826" s="7"/>
      <c r="AE826" s="7"/>
      <c r="AF826" s="7"/>
      <c r="AG826" s="7"/>
      <c r="AH826" s="7"/>
      <c r="AI826" s="7"/>
      <c r="AJ826" s="7"/>
      <c r="AK826" s="7"/>
      <c r="AL826" s="7"/>
      <c r="AM826" s="7"/>
      <c r="AN826" s="7"/>
      <c r="AO826" s="7"/>
      <c r="AP826" s="7"/>
      <c r="AQ826" s="7"/>
      <c r="AR826" s="7"/>
      <c r="AS826" s="7"/>
      <c r="AT826" s="7"/>
      <c r="AU826" s="7"/>
      <c r="AV826" s="69"/>
      <c r="AW826" s="7"/>
      <c r="AX826" s="7"/>
      <c r="AY826" s="7"/>
      <c r="AZ826" s="7"/>
      <c r="BA826" s="7"/>
      <c r="BB826" s="7"/>
      <c r="BC826" s="7"/>
      <c r="BD826" s="7"/>
      <c r="BE826" s="7"/>
      <c r="BF826" s="7"/>
      <c r="BG826" s="72"/>
    </row>
    <row r="827" spans="1:59" ht="24.75" customHeight="1">
      <c r="A827" s="117"/>
      <c r="B827" s="7"/>
      <c r="C827" s="7"/>
      <c r="D827" s="7"/>
      <c r="E827" s="66"/>
      <c r="F827" s="7"/>
      <c r="G827" s="7"/>
      <c r="H827" s="7"/>
      <c r="I827" s="7"/>
      <c r="J827" s="7"/>
      <c r="K827" s="47"/>
      <c r="L827" s="7"/>
      <c r="M827" s="7"/>
      <c r="N827" s="10"/>
      <c r="O827" s="98"/>
      <c r="P827" s="67"/>
      <c r="Q827" s="7"/>
      <c r="R827" s="7"/>
      <c r="S827" s="7"/>
      <c r="T827" s="7"/>
      <c r="U827" s="7"/>
      <c r="V827" s="7"/>
      <c r="W827" s="7"/>
      <c r="X827" s="7"/>
      <c r="Y827" s="7"/>
      <c r="Z827" s="7"/>
      <c r="AA827" s="7"/>
      <c r="AB827" s="118"/>
      <c r="AC827" s="118"/>
      <c r="AD827" s="7"/>
      <c r="AE827" s="7"/>
      <c r="AF827" s="7"/>
      <c r="AG827" s="7"/>
      <c r="AH827" s="7"/>
      <c r="AI827" s="7"/>
      <c r="AJ827" s="7"/>
      <c r="AK827" s="7"/>
      <c r="AL827" s="7"/>
      <c r="AM827" s="7"/>
      <c r="AN827" s="7"/>
      <c r="AO827" s="7"/>
      <c r="AP827" s="7"/>
      <c r="AQ827" s="7"/>
      <c r="AR827" s="7"/>
      <c r="AS827" s="7"/>
      <c r="AT827" s="7"/>
      <c r="AU827" s="7"/>
      <c r="AV827" s="69"/>
      <c r="AW827" s="7"/>
      <c r="AX827" s="7"/>
      <c r="AY827" s="7"/>
      <c r="AZ827" s="7"/>
      <c r="BA827" s="7"/>
      <c r="BB827" s="7"/>
      <c r="BC827" s="7"/>
      <c r="BD827" s="7"/>
      <c r="BE827" s="7"/>
      <c r="BF827" s="7"/>
      <c r="BG827" s="72"/>
    </row>
    <row r="828" spans="1:59" ht="24.75" customHeight="1">
      <c r="A828" s="117"/>
      <c r="B828" s="7"/>
      <c r="C828" s="7"/>
      <c r="D828" s="7"/>
      <c r="E828" s="66"/>
      <c r="F828" s="7"/>
      <c r="G828" s="7"/>
      <c r="H828" s="7"/>
      <c r="I828" s="7"/>
      <c r="J828" s="7"/>
      <c r="K828" s="47"/>
      <c r="L828" s="7"/>
      <c r="M828" s="7"/>
      <c r="N828" s="10"/>
      <c r="O828" s="98"/>
      <c r="P828" s="67"/>
      <c r="Q828" s="7"/>
      <c r="R828" s="7"/>
      <c r="S828" s="7"/>
      <c r="T828" s="7"/>
      <c r="U828" s="7"/>
      <c r="V828" s="7"/>
      <c r="W828" s="7"/>
      <c r="X828" s="7"/>
      <c r="Y828" s="7"/>
      <c r="Z828" s="7"/>
      <c r="AA828" s="7"/>
      <c r="AB828" s="118"/>
      <c r="AC828" s="118"/>
      <c r="AD828" s="7"/>
      <c r="AE828" s="7"/>
      <c r="AF828" s="7"/>
      <c r="AG828" s="7"/>
      <c r="AH828" s="7"/>
      <c r="AI828" s="7"/>
      <c r="AJ828" s="7"/>
      <c r="AK828" s="7"/>
      <c r="AL828" s="7"/>
      <c r="AM828" s="7"/>
      <c r="AN828" s="7"/>
      <c r="AO828" s="7"/>
      <c r="AP828" s="7"/>
      <c r="AQ828" s="7"/>
      <c r="AR828" s="7"/>
      <c r="AS828" s="7"/>
      <c r="AT828" s="7"/>
      <c r="AU828" s="7"/>
      <c r="AV828" s="69"/>
      <c r="AW828" s="7"/>
      <c r="AX828" s="7"/>
      <c r="AY828" s="7"/>
      <c r="AZ828" s="7"/>
      <c r="BA828" s="7"/>
      <c r="BB828" s="7"/>
      <c r="BC828" s="7"/>
      <c r="BD828" s="7"/>
      <c r="BE828" s="7"/>
      <c r="BF828" s="7"/>
      <c r="BG828" s="72"/>
    </row>
    <row r="829" spans="1:59" ht="24.75" customHeight="1">
      <c r="A829" s="117"/>
      <c r="B829" s="7"/>
      <c r="C829" s="7"/>
      <c r="D829" s="7"/>
      <c r="E829" s="66"/>
      <c r="F829" s="7"/>
      <c r="G829" s="7"/>
      <c r="H829" s="7"/>
      <c r="I829" s="7"/>
      <c r="J829" s="7"/>
      <c r="K829" s="47"/>
      <c r="L829" s="7"/>
      <c r="M829" s="7"/>
      <c r="N829" s="10"/>
      <c r="O829" s="98"/>
      <c r="P829" s="67"/>
      <c r="Q829" s="7"/>
      <c r="R829" s="7"/>
      <c r="S829" s="7"/>
      <c r="T829" s="7"/>
      <c r="U829" s="7"/>
      <c r="V829" s="7"/>
      <c r="W829" s="7"/>
      <c r="X829" s="7"/>
      <c r="Y829" s="7"/>
      <c r="Z829" s="7"/>
      <c r="AA829" s="7"/>
      <c r="AB829" s="118"/>
      <c r="AC829" s="118"/>
      <c r="AD829" s="7"/>
      <c r="AE829" s="7"/>
      <c r="AF829" s="7"/>
      <c r="AG829" s="7"/>
      <c r="AH829" s="7"/>
      <c r="AI829" s="7"/>
      <c r="AJ829" s="7"/>
      <c r="AK829" s="7"/>
      <c r="AL829" s="7"/>
      <c r="AM829" s="7"/>
      <c r="AN829" s="7"/>
      <c r="AO829" s="7"/>
      <c r="AP829" s="7"/>
      <c r="AQ829" s="7"/>
      <c r="AR829" s="7"/>
      <c r="AS829" s="7"/>
      <c r="AT829" s="7"/>
      <c r="AU829" s="7"/>
      <c r="AV829" s="69"/>
      <c r="AW829" s="7"/>
      <c r="AX829" s="7"/>
      <c r="AY829" s="7"/>
      <c r="AZ829" s="7"/>
      <c r="BA829" s="7"/>
      <c r="BB829" s="7"/>
      <c r="BC829" s="7"/>
      <c r="BD829" s="7"/>
      <c r="BE829" s="7"/>
      <c r="BF829" s="7"/>
      <c r="BG829" s="72"/>
    </row>
    <row r="830" spans="1:59" ht="24.75" customHeight="1">
      <c r="A830" s="117"/>
      <c r="B830" s="7"/>
      <c r="C830" s="7"/>
      <c r="D830" s="7"/>
      <c r="E830" s="66"/>
      <c r="F830" s="7"/>
      <c r="G830" s="7"/>
      <c r="H830" s="7"/>
      <c r="I830" s="7"/>
      <c r="J830" s="7"/>
      <c r="K830" s="47"/>
      <c r="L830" s="7"/>
      <c r="M830" s="7"/>
      <c r="N830" s="10"/>
      <c r="O830" s="98"/>
      <c r="P830" s="67"/>
      <c r="Q830" s="7"/>
      <c r="R830" s="7"/>
      <c r="S830" s="7"/>
      <c r="T830" s="7"/>
      <c r="U830" s="7"/>
      <c r="V830" s="7"/>
      <c r="W830" s="7"/>
      <c r="X830" s="7"/>
      <c r="Y830" s="7"/>
      <c r="Z830" s="7"/>
      <c r="AA830" s="7"/>
      <c r="AB830" s="118"/>
      <c r="AC830" s="118"/>
      <c r="AD830" s="7"/>
      <c r="AE830" s="7"/>
      <c r="AF830" s="7"/>
      <c r="AG830" s="7"/>
      <c r="AH830" s="7"/>
      <c r="AI830" s="7"/>
      <c r="AJ830" s="7"/>
      <c r="AK830" s="7"/>
      <c r="AL830" s="7"/>
      <c r="AM830" s="7"/>
      <c r="AN830" s="7"/>
      <c r="AO830" s="7"/>
      <c r="AP830" s="7"/>
      <c r="AQ830" s="7"/>
      <c r="AR830" s="7"/>
      <c r="AS830" s="7"/>
      <c r="AT830" s="7"/>
      <c r="AU830" s="7"/>
      <c r="AV830" s="69"/>
      <c r="AW830" s="7"/>
      <c r="AX830" s="7"/>
      <c r="AY830" s="7"/>
      <c r="AZ830" s="7"/>
      <c r="BA830" s="7"/>
      <c r="BB830" s="7"/>
      <c r="BC830" s="7"/>
      <c r="BD830" s="7"/>
      <c r="BE830" s="7"/>
      <c r="BF830" s="7"/>
      <c r="BG830" s="72"/>
    </row>
    <row r="831" spans="1:59" ht="24.75" customHeight="1">
      <c r="A831" s="117"/>
      <c r="B831" s="7"/>
      <c r="C831" s="7"/>
      <c r="D831" s="7"/>
      <c r="E831" s="66"/>
      <c r="F831" s="7"/>
      <c r="G831" s="7"/>
      <c r="H831" s="7"/>
      <c r="I831" s="7"/>
      <c r="J831" s="7"/>
      <c r="K831" s="47"/>
      <c r="L831" s="7"/>
      <c r="M831" s="7"/>
      <c r="N831" s="10"/>
      <c r="O831" s="98"/>
      <c r="P831" s="67"/>
      <c r="Q831" s="7"/>
      <c r="R831" s="7"/>
      <c r="S831" s="7"/>
      <c r="T831" s="7"/>
      <c r="U831" s="7"/>
      <c r="V831" s="7"/>
      <c r="W831" s="7"/>
      <c r="X831" s="7"/>
      <c r="Y831" s="7"/>
      <c r="Z831" s="7"/>
      <c r="AA831" s="7"/>
      <c r="AB831" s="118"/>
      <c r="AC831" s="118"/>
      <c r="AD831" s="7"/>
      <c r="AE831" s="7"/>
      <c r="AF831" s="7"/>
      <c r="AG831" s="7"/>
      <c r="AH831" s="7"/>
      <c r="AI831" s="7"/>
      <c r="AJ831" s="7"/>
      <c r="AK831" s="7"/>
      <c r="AL831" s="7"/>
      <c r="AM831" s="7"/>
      <c r="AN831" s="7"/>
      <c r="AO831" s="7"/>
      <c r="AP831" s="7"/>
      <c r="AQ831" s="7"/>
      <c r="AR831" s="7"/>
      <c r="AS831" s="7"/>
      <c r="AT831" s="7"/>
      <c r="AU831" s="7"/>
      <c r="AV831" s="69"/>
      <c r="AW831" s="7"/>
      <c r="AX831" s="7"/>
      <c r="AY831" s="7"/>
      <c r="AZ831" s="7"/>
      <c r="BA831" s="7"/>
      <c r="BB831" s="7"/>
      <c r="BC831" s="7"/>
      <c r="BD831" s="7"/>
      <c r="BE831" s="7"/>
      <c r="BF831" s="7"/>
      <c r="BG831" s="72"/>
    </row>
    <row r="832" spans="1:59" ht="24.75" customHeight="1">
      <c r="A832" s="117"/>
      <c r="B832" s="7"/>
      <c r="C832" s="7"/>
      <c r="D832" s="7"/>
      <c r="E832" s="66"/>
      <c r="F832" s="7"/>
      <c r="G832" s="7"/>
      <c r="H832" s="7"/>
      <c r="I832" s="7"/>
      <c r="J832" s="7"/>
      <c r="K832" s="47"/>
      <c r="L832" s="7"/>
      <c r="M832" s="7"/>
      <c r="N832" s="10"/>
      <c r="O832" s="98"/>
      <c r="P832" s="67"/>
      <c r="Q832" s="7"/>
      <c r="R832" s="7"/>
      <c r="S832" s="7"/>
      <c r="T832" s="7"/>
      <c r="U832" s="7"/>
      <c r="V832" s="7"/>
      <c r="W832" s="7"/>
      <c r="X832" s="7"/>
      <c r="Y832" s="7"/>
      <c r="Z832" s="7"/>
      <c r="AA832" s="7"/>
      <c r="AB832" s="118"/>
      <c r="AC832" s="118"/>
      <c r="AD832" s="7"/>
      <c r="AE832" s="7"/>
      <c r="AF832" s="7"/>
      <c r="AG832" s="7"/>
      <c r="AH832" s="7"/>
      <c r="AI832" s="7"/>
      <c r="AJ832" s="7"/>
      <c r="AK832" s="7"/>
      <c r="AL832" s="7"/>
      <c r="AM832" s="7"/>
      <c r="AN832" s="7"/>
      <c r="AO832" s="7"/>
      <c r="AP832" s="7"/>
      <c r="AQ832" s="7"/>
      <c r="AR832" s="7"/>
      <c r="AS832" s="7"/>
      <c r="AT832" s="7"/>
      <c r="AU832" s="7"/>
      <c r="AV832" s="69"/>
      <c r="AW832" s="7"/>
      <c r="AX832" s="7"/>
      <c r="AY832" s="7"/>
      <c r="AZ832" s="7"/>
      <c r="BA832" s="7"/>
      <c r="BB832" s="7"/>
      <c r="BC832" s="7"/>
      <c r="BD832" s="7"/>
      <c r="BE832" s="7"/>
      <c r="BF832" s="7"/>
      <c r="BG832" s="72"/>
    </row>
    <row r="833" spans="1:59" ht="24.75" customHeight="1">
      <c r="A833" s="117"/>
      <c r="B833" s="7"/>
      <c r="C833" s="7"/>
      <c r="D833" s="7"/>
      <c r="E833" s="66"/>
      <c r="F833" s="7"/>
      <c r="G833" s="7"/>
      <c r="H833" s="7"/>
      <c r="I833" s="7"/>
      <c r="J833" s="7"/>
      <c r="K833" s="47"/>
      <c r="L833" s="7"/>
      <c r="M833" s="7"/>
      <c r="N833" s="10"/>
      <c r="O833" s="98"/>
      <c r="P833" s="67"/>
      <c r="Q833" s="7"/>
      <c r="R833" s="7"/>
      <c r="S833" s="7"/>
      <c r="T833" s="7"/>
      <c r="U833" s="7"/>
      <c r="V833" s="7"/>
      <c r="W833" s="7"/>
      <c r="X833" s="7"/>
      <c r="Y833" s="7"/>
      <c r="Z833" s="7"/>
      <c r="AA833" s="7"/>
      <c r="AB833" s="118"/>
      <c r="AC833" s="118"/>
      <c r="AD833" s="7"/>
      <c r="AE833" s="7"/>
      <c r="AF833" s="7"/>
      <c r="AG833" s="7"/>
      <c r="AH833" s="7"/>
      <c r="AI833" s="7"/>
      <c r="AJ833" s="7"/>
      <c r="AK833" s="7"/>
      <c r="AL833" s="7"/>
      <c r="AM833" s="7"/>
      <c r="AN833" s="7"/>
      <c r="AO833" s="7"/>
      <c r="AP833" s="7"/>
      <c r="AQ833" s="7"/>
      <c r="AR833" s="7"/>
      <c r="AS833" s="7"/>
      <c r="AT833" s="7"/>
      <c r="AU833" s="7"/>
      <c r="AV833" s="69"/>
      <c r="AW833" s="7"/>
      <c r="AX833" s="7"/>
      <c r="AY833" s="7"/>
      <c r="AZ833" s="7"/>
      <c r="BA833" s="7"/>
      <c r="BB833" s="7"/>
      <c r="BC833" s="7"/>
      <c r="BD833" s="7"/>
      <c r="BE833" s="7"/>
      <c r="BF833" s="7"/>
      <c r="BG833" s="72"/>
    </row>
    <row r="834" spans="1:59" ht="24.75" customHeight="1">
      <c r="A834" s="117"/>
      <c r="B834" s="7"/>
      <c r="C834" s="7"/>
      <c r="D834" s="7"/>
      <c r="E834" s="66"/>
      <c r="F834" s="7"/>
      <c r="G834" s="7"/>
      <c r="H834" s="7"/>
      <c r="I834" s="7"/>
      <c r="J834" s="7"/>
      <c r="K834" s="47"/>
      <c r="L834" s="7"/>
      <c r="M834" s="7"/>
      <c r="N834" s="10"/>
      <c r="O834" s="98"/>
      <c r="P834" s="67"/>
      <c r="Q834" s="7"/>
      <c r="R834" s="7"/>
      <c r="S834" s="7"/>
      <c r="T834" s="7"/>
      <c r="U834" s="7"/>
      <c r="V834" s="7"/>
      <c r="W834" s="7"/>
      <c r="X834" s="7"/>
      <c r="Y834" s="7"/>
      <c r="Z834" s="7"/>
      <c r="AA834" s="7"/>
      <c r="AB834" s="118"/>
      <c r="AC834" s="118"/>
      <c r="AD834" s="7"/>
      <c r="AE834" s="7"/>
      <c r="AF834" s="7"/>
      <c r="AG834" s="7"/>
      <c r="AH834" s="7"/>
      <c r="AI834" s="7"/>
      <c r="AJ834" s="7"/>
      <c r="AK834" s="7"/>
      <c r="AL834" s="7"/>
      <c r="AM834" s="7"/>
      <c r="AN834" s="7"/>
      <c r="AO834" s="7"/>
      <c r="AP834" s="7"/>
      <c r="AQ834" s="7"/>
      <c r="AR834" s="7"/>
      <c r="AS834" s="7"/>
      <c r="AT834" s="7"/>
      <c r="AU834" s="7"/>
      <c r="AV834" s="69"/>
      <c r="AW834" s="7"/>
      <c r="AX834" s="7"/>
      <c r="AY834" s="7"/>
      <c r="AZ834" s="7"/>
      <c r="BA834" s="7"/>
      <c r="BB834" s="7"/>
      <c r="BC834" s="7"/>
      <c r="BD834" s="7"/>
      <c r="BE834" s="7"/>
      <c r="BF834" s="7"/>
      <c r="BG834" s="72"/>
    </row>
    <row r="835" spans="1:59" ht="24.75" customHeight="1">
      <c r="A835" s="117"/>
      <c r="B835" s="7"/>
      <c r="C835" s="7"/>
      <c r="D835" s="7"/>
      <c r="E835" s="66"/>
      <c r="F835" s="7"/>
      <c r="G835" s="7"/>
      <c r="H835" s="7"/>
      <c r="I835" s="7"/>
      <c r="J835" s="7"/>
      <c r="K835" s="47"/>
      <c r="L835" s="7"/>
      <c r="M835" s="7"/>
      <c r="N835" s="10"/>
      <c r="O835" s="98"/>
      <c r="P835" s="67"/>
      <c r="Q835" s="7"/>
      <c r="R835" s="7"/>
      <c r="S835" s="7"/>
      <c r="T835" s="7"/>
      <c r="U835" s="7"/>
      <c r="V835" s="7"/>
      <c r="W835" s="7"/>
      <c r="X835" s="7"/>
      <c r="Y835" s="7"/>
      <c r="Z835" s="7"/>
      <c r="AA835" s="7"/>
      <c r="AB835" s="118"/>
      <c r="AC835" s="118"/>
      <c r="AD835" s="7"/>
      <c r="AE835" s="7"/>
      <c r="AF835" s="7"/>
      <c r="AG835" s="7"/>
      <c r="AH835" s="7"/>
      <c r="AI835" s="7"/>
      <c r="AJ835" s="7"/>
      <c r="AK835" s="7"/>
      <c r="AL835" s="7"/>
      <c r="AM835" s="7"/>
      <c r="AN835" s="7"/>
      <c r="AO835" s="7"/>
      <c r="AP835" s="7"/>
      <c r="AQ835" s="7"/>
      <c r="AR835" s="7"/>
      <c r="AS835" s="7"/>
      <c r="AT835" s="7"/>
      <c r="AU835" s="7"/>
      <c r="AV835" s="69"/>
      <c r="AW835" s="7"/>
      <c r="AX835" s="7"/>
      <c r="AY835" s="7"/>
      <c r="AZ835" s="7"/>
      <c r="BA835" s="7"/>
      <c r="BB835" s="7"/>
      <c r="BC835" s="7"/>
      <c r="BD835" s="7"/>
      <c r="BE835" s="7"/>
      <c r="BF835" s="7"/>
      <c r="BG835" s="72"/>
    </row>
    <row r="836" spans="1:59" ht="24.75" customHeight="1">
      <c r="A836" s="117"/>
      <c r="B836" s="7"/>
      <c r="C836" s="7"/>
      <c r="D836" s="7"/>
      <c r="E836" s="66"/>
      <c r="F836" s="7"/>
      <c r="G836" s="7"/>
      <c r="H836" s="7"/>
      <c r="I836" s="7"/>
      <c r="J836" s="7"/>
      <c r="K836" s="47"/>
      <c r="L836" s="7"/>
      <c r="M836" s="7"/>
      <c r="N836" s="10"/>
      <c r="O836" s="98"/>
      <c r="P836" s="67"/>
      <c r="Q836" s="7"/>
      <c r="R836" s="7"/>
      <c r="S836" s="7"/>
      <c r="T836" s="7"/>
      <c r="U836" s="7"/>
      <c r="V836" s="7"/>
      <c r="W836" s="7"/>
      <c r="X836" s="7"/>
      <c r="Y836" s="7"/>
      <c r="Z836" s="7"/>
      <c r="AA836" s="7"/>
      <c r="AB836" s="118"/>
      <c r="AC836" s="118"/>
      <c r="AD836" s="7"/>
      <c r="AE836" s="7"/>
      <c r="AF836" s="7"/>
      <c r="AG836" s="7"/>
      <c r="AH836" s="7"/>
      <c r="AI836" s="7"/>
      <c r="AJ836" s="7"/>
      <c r="AK836" s="7"/>
      <c r="AL836" s="7"/>
      <c r="AM836" s="7"/>
      <c r="AN836" s="7"/>
      <c r="AO836" s="7"/>
      <c r="AP836" s="7"/>
      <c r="AQ836" s="7"/>
      <c r="AR836" s="7"/>
      <c r="AS836" s="7"/>
      <c r="AT836" s="7"/>
      <c r="AU836" s="7"/>
      <c r="AV836" s="69"/>
      <c r="AW836" s="7"/>
      <c r="AX836" s="7"/>
      <c r="AY836" s="7"/>
      <c r="AZ836" s="7"/>
      <c r="BA836" s="7"/>
      <c r="BB836" s="7"/>
      <c r="BC836" s="7"/>
      <c r="BD836" s="7"/>
      <c r="BE836" s="7"/>
      <c r="BF836" s="7"/>
      <c r="BG836" s="72"/>
    </row>
    <row r="837" spans="1:59" ht="24.75" customHeight="1">
      <c r="A837" s="117"/>
      <c r="B837" s="7"/>
      <c r="C837" s="7"/>
      <c r="D837" s="7"/>
      <c r="E837" s="66"/>
      <c r="F837" s="7"/>
      <c r="G837" s="7"/>
      <c r="H837" s="7"/>
      <c r="I837" s="7"/>
      <c r="J837" s="7"/>
      <c r="K837" s="47"/>
      <c r="L837" s="7"/>
      <c r="M837" s="7"/>
      <c r="N837" s="10"/>
      <c r="O837" s="98"/>
      <c r="P837" s="67"/>
      <c r="Q837" s="7"/>
      <c r="R837" s="7"/>
      <c r="S837" s="7"/>
      <c r="T837" s="7"/>
      <c r="U837" s="7"/>
      <c r="V837" s="7"/>
      <c r="W837" s="7"/>
      <c r="X837" s="7"/>
      <c r="Y837" s="7"/>
      <c r="Z837" s="7"/>
      <c r="AA837" s="7"/>
      <c r="AB837" s="118"/>
      <c r="AC837" s="118"/>
      <c r="AD837" s="7"/>
      <c r="AE837" s="7"/>
      <c r="AF837" s="7"/>
      <c r="AG837" s="7"/>
      <c r="AH837" s="7"/>
      <c r="AI837" s="7"/>
      <c r="AJ837" s="7"/>
      <c r="AK837" s="7"/>
      <c r="AL837" s="7"/>
      <c r="AM837" s="7"/>
      <c r="AN837" s="7"/>
      <c r="AO837" s="7"/>
      <c r="AP837" s="7"/>
      <c r="AQ837" s="7"/>
      <c r="AR837" s="7"/>
      <c r="AS837" s="7"/>
      <c r="AT837" s="7"/>
      <c r="AU837" s="7"/>
      <c r="AV837" s="69"/>
      <c r="AW837" s="7"/>
      <c r="AX837" s="7"/>
      <c r="AY837" s="7"/>
      <c r="AZ837" s="7"/>
      <c r="BA837" s="7"/>
      <c r="BB837" s="7"/>
      <c r="BC837" s="7"/>
      <c r="BD837" s="7"/>
      <c r="BE837" s="7"/>
      <c r="BF837" s="7"/>
      <c r="BG837" s="72"/>
    </row>
    <row r="838" spans="1:59" ht="24.75" customHeight="1">
      <c r="A838" s="117"/>
      <c r="B838" s="7"/>
      <c r="C838" s="7"/>
      <c r="D838" s="7"/>
      <c r="E838" s="66"/>
      <c r="F838" s="7"/>
      <c r="G838" s="7"/>
      <c r="H838" s="7"/>
      <c r="I838" s="7"/>
      <c r="J838" s="7"/>
      <c r="K838" s="47"/>
      <c r="L838" s="7"/>
      <c r="M838" s="7"/>
      <c r="N838" s="10"/>
      <c r="O838" s="98"/>
      <c r="P838" s="67"/>
      <c r="Q838" s="7"/>
      <c r="R838" s="7"/>
      <c r="S838" s="7"/>
      <c r="T838" s="7"/>
      <c r="U838" s="7"/>
      <c r="V838" s="7"/>
      <c r="W838" s="7"/>
      <c r="X838" s="7"/>
      <c r="Y838" s="7"/>
      <c r="Z838" s="7"/>
      <c r="AA838" s="7"/>
      <c r="AB838" s="118"/>
      <c r="AC838" s="118"/>
      <c r="AD838" s="7"/>
      <c r="AE838" s="7"/>
      <c r="AF838" s="7"/>
      <c r="AG838" s="7"/>
      <c r="AH838" s="7"/>
      <c r="AI838" s="7"/>
      <c r="AJ838" s="7"/>
      <c r="AK838" s="7"/>
      <c r="AL838" s="7"/>
      <c r="AM838" s="7"/>
      <c r="AN838" s="7"/>
      <c r="AO838" s="7"/>
      <c r="AP838" s="7"/>
      <c r="AQ838" s="7"/>
      <c r="AR838" s="7"/>
      <c r="AS838" s="7"/>
      <c r="AT838" s="7"/>
      <c r="AU838" s="7"/>
      <c r="AV838" s="69"/>
      <c r="AW838" s="7"/>
      <c r="AX838" s="7"/>
      <c r="AY838" s="7"/>
      <c r="AZ838" s="7"/>
      <c r="BA838" s="7"/>
      <c r="BB838" s="7"/>
      <c r="BC838" s="7"/>
      <c r="BD838" s="7"/>
      <c r="BE838" s="7"/>
      <c r="BF838" s="7"/>
      <c r="BG838" s="72"/>
    </row>
    <row r="839" spans="1:59" ht="24.75" customHeight="1">
      <c r="A839" s="117"/>
      <c r="B839" s="7"/>
      <c r="C839" s="7"/>
      <c r="D839" s="7"/>
      <c r="E839" s="66"/>
      <c r="F839" s="7"/>
      <c r="G839" s="7"/>
      <c r="H839" s="7"/>
      <c r="I839" s="7"/>
      <c r="J839" s="7"/>
      <c r="K839" s="47"/>
      <c r="L839" s="7"/>
      <c r="M839" s="7"/>
      <c r="N839" s="10"/>
      <c r="O839" s="98"/>
      <c r="P839" s="67"/>
      <c r="Q839" s="7"/>
      <c r="R839" s="7"/>
      <c r="S839" s="7"/>
      <c r="T839" s="7"/>
      <c r="U839" s="7"/>
      <c r="V839" s="7"/>
      <c r="W839" s="7"/>
      <c r="X839" s="7"/>
      <c r="Y839" s="7"/>
      <c r="Z839" s="7"/>
      <c r="AA839" s="7"/>
      <c r="AB839" s="118"/>
      <c r="AC839" s="118"/>
      <c r="AD839" s="7"/>
      <c r="AE839" s="7"/>
      <c r="AF839" s="7"/>
      <c r="AG839" s="7"/>
      <c r="AH839" s="7"/>
      <c r="AI839" s="7"/>
      <c r="AJ839" s="7"/>
      <c r="AK839" s="7"/>
      <c r="AL839" s="7"/>
      <c r="AM839" s="7"/>
      <c r="AN839" s="7"/>
      <c r="AO839" s="7"/>
      <c r="AP839" s="7"/>
      <c r="AQ839" s="7"/>
      <c r="AR839" s="7"/>
      <c r="AS839" s="7"/>
      <c r="AT839" s="7"/>
      <c r="AU839" s="7"/>
      <c r="AV839" s="69"/>
      <c r="AW839" s="7"/>
      <c r="AX839" s="7"/>
      <c r="AY839" s="7"/>
      <c r="AZ839" s="7"/>
      <c r="BA839" s="7"/>
      <c r="BB839" s="7"/>
      <c r="BC839" s="7"/>
      <c r="BD839" s="7"/>
      <c r="BE839" s="7"/>
      <c r="BF839" s="7"/>
      <c r="BG839" s="72"/>
    </row>
    <row r="840" spans="1:59" ht="24.75" customHeight="1">
      <c r="A840" s="117"/>
      <c r="B840" s="7"/>
      <c r="C840" s="7"/>
      <c r="D840" s="7"/>
      <c r="E840" s="66"/>
      <c r="F840" s="7"/>
      <c r="G840" s="7"/>
      <c r="H840" s="7"/>
      <c r="I840" s="7"/>
      <c r="J840" s="7"/>
      <c r="K840" s="47"/>
      <c r="L840" s="7"/>
      <c r="M840" s="7"/>
      <c r="N840" s="10"/>
      <c r="O840" s="98"/>
      <c r="P840" s="67"/>
      <c r="Q840" s="7"/>
      <c r="R840" s="7"/>
      <c r="S840" s="7"/>
      <c r="T840" s="7"/>
      <c r="U840" s="7"/>
      <c r="V840" s="7"/>
      <c r="W840" s="7"/>
      <c r="X840" s="7"/>
      <c r="Y840" s="7"/>
      <c r="Z840" s="7"/>
      <c r="AA840" s="7"/>
      <c r="AB840" s="118"/>
      <c r="AC840" s="118"/>
      <c r="AD840" s="7"/>
      <c r="AE840" s="7"/>
      <c r="AF840" s="7"/>
      <c r="AG840" s="7"/>
      <c r="AH840" s="7"/>
      <c r="AI840" s="7"/>
      <c r="AJ840" s="7"/>
      <c r="AK840" s="7"/>
      <c r="AL840" s="7"/>
      <c r="AM840" s="7"/>
      <c r="AN840" s="7"/>
      <c r="AO840" s="7"/>
      <c r="AP840" s="7"/>
      <c r="AQ840" s="7"/>
      <c r="AR840" s="7"/>
      <c r="AS840" s="7"/>
      <c r="AT840" s="7"/>
      <c r="AU840" s="7"/>
      <c r="AV840" s="69"/>
      <c r="AW840" s="7"/>
      <c r="AX840" s="7"/>
      <c r="AY840" s="7"/>
      <c r="AZ840" s="7"/>
      <c r="BA840" s="7"/>
      <c r="BB840" s="7"/>
      <c r="BC840" s="7"/>
      <c r="BD840" s="7"/>
      <c r="BE840" s="7"/>
      <c r="BF840" s="7"/>
      <c r="BG840" s="72"/>
    </row>
    <row r="841" spans="1:59" ht="24.75" customHeight="1">
      <c r="A841" s="117"/>
      <c r="B841" s="7"/>
      <c r="C841" s="7"/>
      <c r="D841" s="7"/>
      <c r="E841" s="66"/>
      <c r="F841" s="7"/>
      <c r="G841" s="7"/>
      <c r="H841" s="7"/>
      <c r="I841" s="7"/>
      <c r="J841" s="7"/>
      <c r="K841" s="47"/>
      <c r="L841" s="7"/>
      <c r="M841" s="7"/>
      <c r="N841" s="10"/>
      <c r="O841" s="98"/>
      <c r="P841" s="67"/>
      <c r="Q841" s="7"/>
      <c r="R841" s="7"/>
      <c r="S841" s="7"/>
      <c r="T841" s="7"/>
      <c r="U841" s="7"/>
      <c r="V841" s="7"/>
      <c r="W841" s="7"/>
      <c r="X841" s="7"/>
      <c r="Y841" s="7"/>
      <c r="Z841" s="7"/>
      <c r="AA841" s="7"/>
      <c r="AB841" s="118"/>
      <c r="AC841" s="118"/>
      <c r="AD841" s="7"/>
      <c r="AE841" s="7"/>
      <c r="AF841" s="7"/>
      <c r="AG841" s="7"/>
      <c r="AH841" s="7"/>
      <c r="AI841" s="7"/>
      <c r="AJ841" s="7"/>
      <c r="AK841" s="7"/>
      <c r="AL841" s="7"/>
      <c r="AM841" s="7"/>
      <c r="AN841" s="7"/>
      <c r="AO841" s="7"/>
      <c r="AP841" s="7"/>
      <c r="AQ841" s="7"/>
      <c r="AR841" s="7"/>
      <c r="AS841" s="7"/>
      <c r="AT841" s="7"/>
      <c r="AU841" s="7"/>
      <c r="AV841" s="69"/>
      <c r="AW841" s="7"/>
      <c r="AX841" s="7"/>
      <c r="AY841" s="7"/>
      <c r="AZ841" s="7"/>
      <c r="BA841" s="7"/>
      <c r="BB841" s="7"/>
      <c r="BC841" s="7"/>
      <c r="BD841" s="7"/>
      <c r="BE841" s="7"/>
      <c r="BF841" s="7"/>
      <c r="BG841" s="72"/>
    </row>
    <row r="842" spans="1:59" ht="24.75" customHeight="1">
      <c r="A842" s="117"/>
      <c r="B842" s="7"/>
      <c r="C842" s="7"/>
      <c r="D842" s="7"/>
      <c r="E842" s="66"/>
      <c r="F842" s="7"/>
      <c r="G842" s="7"/>
      <c r="H842" s="7"/>
      <c r="I842" s="7"/>
      <c r="J842" s="7"/>
      <c r="K842" s="47"/>
      <c r="L842" s="7"/>
      <c r="M842" s="7"/>
      <c r="N842" s="10"/>
      <c r="O842" s="98"/>
      <c r="P842" s="67"/>
      <c r="Q842" s="7"/>
      <c r="R842" s="7"/>
      <c r="S842" s="7"/>
      <c r="T842" s="7"/>
      <c r="U842" s="7"/>
      <c r="V842" s="7"/>
      <c r="W842" s="7"/>
      <c r="X842" s="7"/>
      <c r="Y842" s="7"/>
      <c r="Z842" s="7"/>
      <c r="AA842" s="7"/>
      <c r="AB842" s="118"/>
      <c r="AC842" s="118"/>
      <c r="AD842" s="7"/>
      <c r="AE842" s="7"/>
      <c r="AF842" s="7"/>
      <c r="AG842" s="7"/>
      <c r="AH842" s="7"/>
      <c r="AI842" s="7"/>
      <c r="AJ842" s="7"/>
      <c r="AK842" s="7"/>
      <c r="AL842" s="7"/>
      <c r="AM842" s="7"/>
      <c r="AN842" s="7"/>
      <c r="AO842" s="7"/>
      <c r="AP842" s="7"/>
      <c r="AQ842" s="7"/>
      <c r="AR842" s="7"/>
      <c r="AS842" s="7"/>
      <c r="AT842" s="7"/>
      <c r="AU842" s="7"/>
      <c r="AV842" s="69"/>
      <c r="AW842" s="7"/>
      <c r="AX842" s="7"/>
      <c r="AY842" s="7"/>
      <c r="AZ842" s="7"/>
      <c r="BA842" s="7"/>
      <c r="BB842" s="7"/>
      <c r="BC842" s="7"/>
      <c r="BD842" s="7"/>
      <c r="BE842" s="7"/>
      <c r="BF842" s="7"/>
      <c r="BG842" s="72"/>
    </row>
    <row r="843" spans="1:59" ht="24.75" customHeight="1">
      <c r="A843" s="117"/>
      <c r="B843" s="7"/>
      <c r="C843" s="7"/>
      <c r="D843" s="7"/>
      <c r="E843" s="66"/>
      <c r="F843" s="7"/>
      <c r="G843" s="7"/>
      <c r="H843" s="7"/>
      <c r="I843" s="7"/>
      <c r="J843" s="7"/>
      <c r="K843" s="47"/>
      <c r="L843" s="7"/>
      <c r="M843" s="7"/>
      <c r="N843" s="10"/>
      <c r="O843" s="98"/>
      <c r="P843" s="67"/>
      <c r="Q843" s="7"/>
      <c r="R843" s="7"/>
      <c r="S843" s="7"/>
      <c r="T843" s="7"/>
      <c r="U843" s="7"/>
      <c r="V843" s="7"/>
      <c r="W843" s="7"/>
      <c r="X843" s="7"/>
      <c r="Y843" s="7"/>
      <c r="Z843" s="7"/>
      <c r="AA843" s="7"/>
      <c r="AB843" s="118"/>
      <c r="AC843" s="118"/>
      <c r="AD843" s="7"/>
      <c r="AE843" s="7"/>
      <c r="AF843" s="7"/>
      <c r="AG843" s="7"/>
      <c r="AH843" s="7"/>
      <c r="AI843" s="7"/>
      <c r="AJ843" s="7"/>
      <c r="AK843" s="7"/>
      <c r="AL843" s="7"/>
      <c r="AM843" s="7"/>
      <c r="AN843" s="7"/>
      <c r="AO843" s="7"/>
      <c r="AP843" s="7"/>
      <c r="AQ843" s="7"/>
      <c r="AR843" s="7"/>
      <c r="AS843" s="7"/>
      <c r="AT843" s="7"/>
      <c r="AU843" s="7"/>
      <c r="AV843" s="69"/>
      <c r="AW843" s="7"/>
      <c r="AX843" s="7"/>
      <c r="AY843" s="7"/>
      <c r="AZ843" s="7"/>
      <c r="BA843" s="7"/>
      <c r="BB843" s="7"/>
      <c r="BC843" s="7"/>
      <c r="BD843" s="7"/>
      <c r="BE843" s="7"/>
      <c r="BF843" s="7"/>
      <c r="BG843" s="72"/>
    </row>
    <row r="844" spans="1:59" ht="24.75" customHeight="1">
      <c r="A844" s="117"/>
      <c r="B844" s="7"/>
      <c r="C844" s="7"/>
      <c r="D844" s="7"/>
      <c r="E844" s="66"/>
      <c r="F844" s="7"/>
      <c r="G844" s="7"/>
      <c r="H844" s="7"/>
      <c r="I844" s="7"/>
      <c r="J844" s="7"/>
      <c r="K844" s="47"/>
      <c r="L844" s="7"/>
      <c r="M844" s="7"/>
      <c r="N844" s="10"/>
      <c r="O844" s="98"/>
      <c r="P844" s="67"/>
      <c r="Q844" s="7"/>
      <c r="R844" s="7"/>
      <c r="S844" s="7"/>
      <c r="T844" s="7"/>
      <c r="U844" s="7"/>
      <c r="V844" s="7"/>
      <c r="W844" s="7"/>
      <c r="X844" s="7"/>
      <c r="Y844" s="7"/>
      <c r="Z844" s="7"/>
      <c r="AA844" s="7"/>
      <c r="AB844" s="118"/>
      <c r="AC844" s="118"/>
      <c r="AD844" s="7"/>
      <c r="AE844" s="7"/>
      <c r="AF844" s="7"/>
      <c r="AG844" s="7"/>
      <c r="AH844" s="7"/>
      <c r="AI844" s="7"/>
      <c r="AJ844" s="7"/>
      <c r="AK844" s="7"/>
      <c r="AL844" s="7"/>
      <c r="AM844" s="7"/>
      <c r="AN844" s="7"/>
      <c r="AO844" s="7"/>
      <c r="AP844" s="7"/>
      <c r="AQ844" s="7"/>
      <c r="AR844" s="7"/>
      <c r="AS844" s="7"/>
      <c r="AT844" s="7"/>
      <c r="AU844" s="7"/>
      <c r="AV844" s="69"/>
      <c r="AW844" s="7"/>
      <c r="AX844" s="7"/>
      <c r="AY844" s="7"/>
      <c r="AZ844" s="7"/>
      <c r="BA844" s="7"/>
      <c r="BB844" s="7"/>
      <c r="BC844" s="7"/>
      <c r="BD844" s="7"/>
      <c r="BE844" s="7"/>
      <c r="BF844" s="7"/>
      <c r="BG844" s="72"/>
    </row>
    <row r="845" spans="1:59" ht="24.75" customHeight="1">
      <c r="A845" s="117"/>
      <c r="B845" s="7"/>
      <c r="C845" s="7"/>
      <c r="D845" s="7"/>
      <c r="E845" s="66"/>
      <c r="F845" s="7"/>
      <c r="G845" s="7"/>
      <c r="H845" s="7"/>
      <c r="I845" s="7"/>
      <c r="J845" s="7"/>
      <c r="K845" s="47"/>
      <c r="L845" s="7"/>
      <c r="M845" s="7"/>
      <c r="N845" s="10"/>
      <c r="O845" s="98"/>
      <c r="P845" s="67"/>
      <c r="Q845" s="7"/>
      <c r="R845" s="7"/>
      <c r="S845" s="7"/>
      <c r="T845" s="7"/>
      <c r="U845" s="7"/>
      <c r="V845" s="7"/>
      <c r="W845" s="7"/>
      <c r="X845" s="7"/>
      <c r="Y845" s="7"/>
      <c r="Z845" s="7"/>
      <c r="AA845" s="7"/>
      <c r="AB845" s="118"/>
      <c r="AC845" s="118"/>
      <c r="AD845" s="7"/>
      <c r="AE845" s="7"/>
      <c r="AF845" s="7"/>
      <c r="AG845" s="7"/>
      <c r="AH845" s="7"/>
      <c r="AI845" s="7"/>
      <c r="AJ845" s="7"/>
      <c r="AK845" s="7"/>
      <c r="AL845" s="7"/>
      <c r="AM845" s="7"/>
      <c r="AN845" s="7"/>
      <c r="AO845" s="7"/>
      <c r="AP845" s="7"/>
      <c r="AQ845" s="7"/>
      <c r="AR845" s="7"/>
      <c r="AS845" s="7"/>
      <c r="AT845" s="7"/>
      <c r="AU845" s="7"/>
      <c r="AV845" s="69"/>
      <c r="AW845" s="7"/>
      <c r="AX845" s="7"/>
      <c r="AY845" s="7"/>
      <c r="AZ845" s="7"/>
      <c r="BA845" s="7"/>
      <c r="BB845" s="7"/>
      <c r="BC845" s="7"/>
      <c r="BD845" s="7"/>
      <c r="BE845" s="7"/>
      <c r="BF845" s="7"/>
      <c r="BG845" s="72"/>
    </row>
    <row r="846" spans="1:59" ht="24.75" customHeight="1">
      <c r="A846" s="117"/>
      <c r="B846" s="7"/>
      <c r="C846" s="7"/>
      <c r="D846" s="7"/>
      <c r="E846" s="66"/>
      <c r="F846" s="7"/>
      <c r="G846" s="7"/>
      <c r="H846" s="7"/>
      <c r="I846" s="7"/>
      <c r="J846" s="7"/>
      <c r="K846" s="47"/>
      <c r="L846" s="7"/>
      <c r="M846" s="7"/>
      <c r="N846" s="10"/>
      <c r="O846" s="98"/>
      <c r="P846" s="67"/>
      <c r="Q846" s="7"/>
      <c r="R846" s="7"/>
      <c r="S846" s="7"/>
      <c r="T846" s="7"/>
      <c r="U846" s="7"/>
      <c r="V846" s="7"/>
      <c r="W846" s="7"/>
      <c r="X846" s="7"/>
      <c r="Y846" s="7"/>
      <c r="Z846" s="7"/>
      <c r="AA846" s="7"/>
      <c r="AB846" s="118"/>
      <c r="AC846" s="118"/>
      <c r="AD846" s="7"/>
      <c r="AE846" s="7"/>
      <c r="AF846" s="7"/>
      <c r="AG846" s="7"/>
      <c r="AH846" s="7"/>
      <c r="AI846" s="7"/>
      <c r="AJ846" s="7"/>
      <c r="AK846" s="7"/>
      <c r="AL846" s="7"/>
      <c r="AM846" s="7"/>
      <c r="AN846" s="7"/>
      <c r="AO846" s="7"/>
      <c r="AP846" s="7"/>
      <c r="AQ846" s="7"/>
      <c r="AR846" s="7"/>
      <c r="AS846" s="7"/>
      <c r="AT846" s="7"/>
      <c r="AU846" s="7"/>
      <c r="AV846" s="69"/>
      <c r="AW846" s="7"/>
      <c r="AX846" s="7"/>
      <c r="AY846" s="7"/>
      <c r="AZ846" s="7"/>
      <c r="BA846" s="7"/>
      <c r="BB846" s="7"/>
      <c r="BC846" s="7"/>
      <c r="BD846" s="7"/>
      <c r="BE846" s="7"/>
      <c r="BF846" s="7"/>
      <c r="BG846" s="72"/>
    </row>
    <row r="847" spans="1:59" ht="24.75" customHeight="1">
      <c r="A847" s="117"/>
      <c r="B847" s="7"/>
      <c r="C847" s="7"/>
      <c r="D847" s="7"/>
      <c r="E847" s="66"/>
      <c r="F847" s="7"/>
      <c r="G847" s="7"/>
      <c r="H847" s="7"/>
      <c r="I847" s="7"/>
      <c r="J847" s="7"/>
      <c r="K847" s="47"/>
      <c r="L847" s="7"/>
      <c r="M847" s="7"/>
      <c r="N847" s="10"/>
      <c r="O847" s="98"/>
      <c r="P847" s="67"/>
      <c r="Q847" s="7"/>
      <c r="R847" s="7"/>
      <c r="S847" s="7"/>
      <c r="T847" s="7"/>
      <c r="U847" s="7"/>
      <c r="V847" s="7"/>
      <c r="W847" s="7"/>
      <c r="X847" s="7"/>
      <c r="Y847" s="7"/>
      <c r="Z847" s="7"/>
      <c r="AA847" s="7"/>
      <c r="AB847" s="118"/>
      <c r="AC847" s="118"/>
      <c r="AD847" s="7"/>
      <c r="AE847" s="7"/>
      <c r="AF847" s="7"/>
      <c r="AG847" s="7"/>
      <c r="AH847" s="7"/>
      <c r="AI847" s="7"/>
      <c r="AJ847" s="7"/>
      <c r="AK847" s="7"/>
      <c r="AL847" s="7"/>
      <c r="AM847" s="7"/>
      <c r="AN847" s="7"/>
      <c r="AO847" s="7"/>
      <c r="AP847" s="7"/>
      <c r="AQ847" s="7"/>
      <c r="AR847" s="7"/>
      <c r="AS847" s="7"/>
      <c r="AT847" s="7"/>
      <c r="AU847" s="7"/>
      <c r="AV847" s="69"/>
      <c r="AW847" s="7"/>
      <c r="AX847" s="7"/>
      <c r="AY847" s="7"/>
      <c r="AZ847" s="7"/>
      <c r="BA847" s="7"/>
      <c r="BB847" s="7"/>
      <c r="BC847" s="7"/>
      <c r="BD847" s="7"/>
      <c r="BE847" s="7"/>
      <c r="BF847" s="7"/>
      <c r="BG847" s="72"/>
    </row>
    <row r="848" spans="1:59" ht="24.75" customHeight="1">
      <c r="A848" s="117"/>
      <c r="B848" s="7"/>
      <c r="C848" s="7"/>
      <c r="D848" s="7"/>
      <c r="E848" s="66"/>
      <c r="F848" s="7"/>
      <c r="G848" s="7"/>
      <c r="H848" s="7"/>
      <c r="I848" s="7"/>
      <c r="J848" s="7"/>
      <c r="K848" s="47"/>
      <c r="L848" s="7"/>
      <c r="M848" s="7"/>
      <c r="N848" s="10"/>
      <c r="O848" s="98"/>
      <c r="P848" s="67"/>
      <c r="Q848" s="7"/>
      <c r="R848" s="7"/>
      <c r="S848" s="7"/>
      <c r="T848" s="7"/>
      <c r="U848" s="7"/>
      <c r="V848" s="7"/>
      <c r="W848" s="7"/>
      <c r="X848" s="7"/>
      <c r="Y848" s="7"/>
      <c r="Z848" s="7"/>
      <c r="AA848" s="7"/>
      <c r="AB848" s="118"/>
      <c r="AC848" s="118"/>
      <c r="AD848" s="7"/>
      <c r="AE848" s="7"/>
      <c r="AF848" s="7"/>
      <c r="AG848" s="7"/>
      <c r="AH848" s="7"/>
      <c r="AI848" s="7"/>
      <c r="AJ848" s="7"/>
      <c r="AK848" s="7"/>
      <c r="AL848" s="7"/>
      <c r="AM848" s="7"/>
      <c r="AN848" s="7"/>
      <c r="AO848" s="7"/>
      <c r="AP848" s="7"/>
      <c r="AQ848" s="7"/>
      <c r="AR848" s="7"/>
      <c r="AS848" s="7"/>
      <c r="AT848" s="7"/>
      <c r="AU848" s="7"/>
      <c r="AV848" s="69"/>
      <c r="AW848" s="7"/>
      <c r="AX848" s="7"/>
      <c r="AY848" s="7"/>
      <c r="AZ848" s="7"/>
      <c r="BA848" s="7"/>
      <c r="BB848" s="7"/>
      <c r="BC848" s="7"/>
      <c r="BD848" s="7"/>
      <c r="BE848" s="7"/>
      <c r="BF848" s="7"/>
      <c r="BG848" s="72"/>
    </row>
    <row r="849" spans="1:59" ht="24.75" customHeight="1">
      <c r="A849" s="117"/>
      <c r="B849" s="7"/>
      <c r="C849" s="7"/>
      <c r="D849" s="7"/>
      <c r="E849" s="66"/>
      <c r="F849" s="7"/>
      <c r="G849" s="7"/>
      <c r="H849" s="7"/>
      <c r="I849" s="7"/>
      <c r="J849" s="7"/>
      <c r="K849" s="47"/>
      <c r="L849" s="7"/>
      <c r="M849" s="7"/>
      <c r="N849" s="10"/>
      <c r="O849" s="98"/>
      <c r="P849" s="67"/>
      <c r="Q849" s="7"/>
      <c r="R849" s="7"/>
      <c r="S849" s="7"/>
      <c r="T849" s="7"/>
      <c r="U849" s="7"/>
      <c r="V849" s="7"/>
      <c r="W849" s="7"/>
      <c r="X849" s="7"/>
      <c r="Y849" s="7"/>
      <c r="Z849" s="7"/>
      <c r="AA849" s="7"/>
      <c r="AB849" s="118"/>
      <c r="AC849" s="118"/>
      <c r="AD849" s="7"/>
      <c r="AE849" s="7"/>
      <c r="AF849" s="7"/>
      <c r="AG849" s="7"/>
      <c r="AH849" s="7"/>
      <c r="AI849" s="7"/>
      <c r="AJ849" s="7"/>
      <c r="AK849" s="7"/>
      <c r="AL849" s="7"/>
      <c r="AM849" s="7"/>
      <c r="AN849" s="7"/>
      <c r="AO849" s="7"/>
      <c r="AP849" s="7"/>
      <c r="AQ849" s="7"/>
      <c r="AR849" s="7"/>
      <c r="AS849" s="7"/>
      <c r="AT849" s="7"/>
      <c r="AU849" s="7"/>
      <c r="AV849" s="69"/>
      <c r="AW849" s="7"/>
      <c r="AX849" s="7"/>
      <c r="AY849" s="7"/>
      <c r="AZ849" s="7"/>
      <c r="BA849" s="7"/>
      <c r="BB849" s="7"/>
      <c r="BC849" s="7"/>
      <c r="BD849" s="7"/>
      <c r="BE849" s="7"/>
      <c r="BF849" s="7"/>
      <c r="BG849" s="72"/>
    </row>
    <row r="850" spans="1:59" ht="24.75" customHeight="1">
      <c r="A850" s="117"/>
      <c r="B850" s="7"/>
      <c r="C850" s="7"/>
      <c r="D850" s="7"/>
      <c r="E850" s="66"/>
      <c r="F850" s="7"/>
      <c r="G850" s="7"/>
      <c r="H850" s="7"/>
      <c r="I850" s="7"/>
      <c r="J850" s="7"/>
      <c r="K850" s="47"/>
      <c r="L850" s="7"/>
      <c r="M850" s="7"/>
      <c r="N850" s="10"/>
      <c r="O850" s="98"/>
      <c r="P850" s="67"/>
      <c r="Q850" s="7"/>
      <c r="R850" s="7"/>
      <c r="S850" s="7"/>
      <c r="T850" s="7"/>
      <c r="U850" s="7"/>
      <c r="V850" s="7"/>
      <c r="W850" s="7"/>
      <c r="X850" s="7"/>
      <c r="Y850" s="7"/>
      <c r="Z850" s="7"/>
      <c r="AA850" s="7"/>
      <c r="AB850" s="118"/>
      <c r="AC850" s="118"/>
      <c r="AD850" s="7"/>
      <c r="AE850" s="7"/>
      <c r="AF850" s="7"/>
      <c r="AG850" s="7"/>
      <c r="AH850" s="7"/>
      <c r="AI850" s="7"/>
      <c r="AJ850" s="7"/>
      <c r="AK850" s="7"/>
      <c r="AL850" s="7"/>
      <c r="AM850" s="7"/>
      <c r="AN850" s="7"/>
      <c r="AO850" s="7"/>
      <c r="AP850" s="7"/>
      <c r="AQ850" s="7"/>
      <c r="AR850" s="7"/>
      <c r="AS850" s="7"/>
      <c r="AT850" s="7"/>
      <c r="AU850" s="7"/>
      <c r="AV850" s="69"/>
      <c r="AW850" s="7"/>
      <c r="AX850" s="7"/>
      <c r="AY850" s="7"/>
      <c r="AZ850" s="7"/>
      <c r="BA850" s="7"/>
      <c r="BB850" s="7"/>
      <c r="BC850" s="7"/>
      <c r="BD850" s="7"/>
      <c r="BE850" s="7"/>
      <c r="BF850" s="7"/>
      <c r="BG850" s="72"/>
    </row>
    <row r="851" spans="1:59" ht="24.75" customHeight="1">
      <c r="A851" s="117"/>
      <c r="B851" s="7"/>
      <c r="C851" s="7"/>
      <c r="D851" s="7"/>
      <c r="E851" s="66"/>
      <c r="F851" s="7"/>
      <c r="G851" s="7"/>
      <c r="H851" s="7"/>
      <c r="I851" s="7"/>
      <c r="J851" s="7"/>
      <c r="K851" s="47"/>
      <c r="L851" s="7"/>
      <c r="M851" s="7"/>
      <c r="N851" s="10"/>
      <c r="O851" s="98"/>
      <c r="P851" s="67"/>
      <c r="Q851" s="7"/>
      <c r="R851" s="7"/>
      <c r="S851" s="7"/>
      <c r="T851" s="7"/>
      <c r="U851" s="7"/>
      <c r="V851" s="7"/>
      <c r="W851" s="7"/>
      <c r="X851" s="7"/>
      <c r="Y851" s="7"/>
      <c r="Z851" s="7"/>
      <c r="AA851" s="7"/>
      <c r="AB851" s="118"/>
      <c r="AC851" s="118"/>
      <c r="AD851" s="7"/>
      <c r="AE851" s="7"/>
      <c r="AF851" s="7"/>
      <c r="AG851" s="7"/>
      <c r="AH851" s="7"/>
      <c r="AI851" s="7"/>
      <c r="AJ851" s="7"/>
      <c r="AK851" s="7"/>
      <c r="AL851" s="7"/>
      <c r="AM851" s="7"/>
      <c r="AN851" s="7"/>
      <c r="AO851" s="7"/>
      <c r="AP851" s="7"/>
      <c r="AQ851" s="7"/>
      <c r="AR851" s="7"/>
      <c r="AS851" s="7"/>
      <c r="AT851" s="7"/>
      <c r="AU851" s="7"/>
      <c r="AV851" s="69"/>
      <c r="AW851" s="7"/>
      <c r="AX851" s="7"/>
      <c r="AY851" s="7"/>
      <c r="AZ851" s="7"/>
      <c r="BA851" s="7"/>
      <c r="BB851" s="7"/>
      <c r="BC851" s="7"/>
      <c r="BD851" s="7"/>
      <c r="BE851" s="7"/>
      <c r="BF851" s="7"/>
      <c r="BG851" s="72"/>
    </row>
    <row r="852" spans="1:59" ht="24.75" customHeight="1">
      <c r="A852" s="117"/>
      <c r="B852" s="7"/>
      <c r="C852" s="7"/>
      <c r="D852" s="7"/>
      <c r="E852" s="66"/>
      <c r="F852" s="7"/>
      <c r="G852" s="7"/>
      <c r="H852" s="7"/>
      <c r="I852" s="7"/>
      <c r="J852" s="7"/>
      <c r="K852" s="47"/>
      <c r="L852" s="7"/>
      <c r="M852" s="7"/>
      <c r="N852" s="10"/>
      <c r="O852" s="98"/>
      <c r="P852" s="67"/>
      <c r="Q852" s="7"/>
      <c r="R852" s="7"/>
      <c r="S852" s="7"/>
      <c r="T852" s="7"/>
      <c r="U852" s="7"/>
      <c r="V852" s="7"/>
      <c r="W852" s="7"/>
      <c r="X852" s="7"/>
      <c r="Y852" s="7"/>
      <c r="Z852" s="7"/>
      <c r="AA852" s="7"/>
      <c r="AB852" s="118"/>
      <c r="AC852" s="118"/>
      <c r="AD852" s="7"/>
      <c r="AE852" s="7"/>
      <c r="AF852" s="7"/>
      <c r="AG852" s="7"/>
      <c r="AH852" s="7"/>
      <c r="AI852" s="7"/>
      <c r="AJ852" s="7"/>
      <c r="AK852" s="7"/>
      <c r="AL852" s="7"/>
      <c r="AM852" s="7"/>
      <c r="AN852" s="7"/>
      <c r="AO852" s="7"/>
      <c r="AP852" s="7"/>
      <c r="AQ852" s="7"/>
      <c r="AR852" s="7"/>
      <c r="AS852" s="7"/>
      <c r="AT852" s="7"/>
      <c r="AU852" s="7"/>
      <c r="AV852" s="69"/>
      <c r="AW852" s="7"/>
      <c r="AX852" s="7"/>
      <c r="AY852" s="7"/>
      <c r="AZ852" s="7"/>
      <c r="BA852" s="7"/>
      <c r="BB852" s="7"/>
      <c r="BC852" s="7"/>
      <c r="BD852" s="7"/>
      <c r="BE852" s="7"/>
      <c r="BF852" s="7"/>
      <c r="BG852" s="72"/>
    </row>
    <row r="853" spans="1:59" ht="24.75" customHeight="1">
      <c r="A853" s="117"/>
      <c r="B853" s="7"/>
      <c r="C853" s="7"/>
      <c r="D853" s="7"/>
      <c r="E853" s="66"/>
      <c r="F853" s="7"/>
      <c r="G853" s="7"/>
      <c r="H853" s="7"/>
      <c r="I853" s="7"/>
      <c r="J853" s="7"/>
      <c r="K853" s="47"/>
      <c r="L853" s="7"/>
      <c r="M853" s="7"/>
      <c r="N853" s="10"/>
      <c r="O853" s="98"/>
      <c r="P853" s="67"/>
      <c r="Q853" s="7"/>
      <c r="R853" s="7"/>
      <c r="S853" s="7"/>
      <c r="T853" s="7"/>
      <c r="U853" s="7"/>
      <c r="V853" s="7"/>
      <c r="W853" s="7"/>
      <c r="X853" s="7"/>
      <c r="Y853" s="7"/>
      <c r="Z853" s="7"/>
      <c r="AA853" s="7"/>
      <c r="AB853" s="118"/>
      <c r="AC853" s="118"/>
      <c r="AD853" s="7"/>
      <c r="AE853" s="7"/>
      <c r="AF853" s="7"/>
      <c r="AG853" s="7"/>
      <c r="AH853" s="7"/>
      <c r="AI853" s="7"/>
      <c r="AJ853" s="7"/>
      <c r="AK853" s="7"/>
      <c r="AL853" s="7"/>
      <c r="AM853" s="7"/>
      <c r="AN853" s="7"/>
      <c r="AO853" s="7"/>
      <c r="AP853" s="7"/>
      <c r="AQ853" s="7"/>
      <c r="AR853" s="7"/>
      <c r="AS853" s="7"/>
      <c r="AT853" s="7"/>
      <c r="AU853" s="7"/>
      <c r="AV853" s="69"/>
      <c r="AW853" s="7"/>
      <c r="AX853" s="7"/>
      <c r="AY853" s="7"/>
      <c r="AZ853" s="7"/>
      <c r="BA853" s="7"/>
      <c r="BB853" s="7"/>
      <c r="BC853" s="7"/>
      <c r="BD853" s="7"/>
      <c r="BE853" s="7"/>
      <c r="BF853" s="7"/>
      <c r="BG853" s="72"/>
    </row>
    <row r="854" spans="1:59" ht="24.75" customHeight="1">
      <c r="A854" s="117"/>
      <c r="B854" s="7"/>
      <c r="C854" s="7"/>
      <c r="D854" s="7"/>
      <c r="E854" s="66"/>
      <c r="F854" s="7"/>
      <c r="G854" s="7"/>
      <c r="H854" s="7"/>
      <c r="I854" s="7"/>
      <c r="J854" s="7"/>
      <c r="K854" s="47"/>
      <c r="L854" s="7"/>
      <c r="M854" s="7"/>
      <c r="N854" s="10"/>
      <c r="O854" s="98"/>
      <c r="P854" s="67"/>
      <c r="Q854" s="7"/>
      <c r="R854" s="7"/>
      <c r="S854" s="7"/>
      <c r="T854" s="7"/>
      <c r="U854" s="7"/>
      <c r="V854" s="7"/>
      <c r="W854" s="7"/>
      <c r="X854" s="7"/>
      <c r="Y854" s="7"/>
      <c r="Z854" s="7"/>
      <c r="AA854" s="7"/>
      <c r="AB854" s="118"/>
      <c r="AC854" s="118"/>
      <c r="AD854" s="7"/>
      <c r="AE854" s="7"/>
      <c r="AF854" s="7"/>
      <c r="AG854" s="7"/>
      <c r="AH854" s="7"/>
      <c r="AI854" s="7"/>
      <c r="AJ854" s="7"/>
      <c r="AK854" s="7"/>
      <c r="AL854" s="7"/>
      <c r="AM854" s="7"/>
      <c r="AN854" s="7"/>
      <c r="AO854" s="7"/>
      <c r="AP854" s="7"/>
      <c r="AQ854" s="7"/>
      <c r="AR854" s="7"/>
      <c r="AS854" s="7"/>
      <c r="AT854" s="7"/>
      <c r="AU854" s="7"/>
      <c r="AV854" s="69"/>
      <c r="AW854" s="7"/>
      <c r="AX854" s="7"/>
      <c r="AY854" s="7"/>
      <c r="AZ854" s="7"/>
      <c r="BA854" s="7"/>
      <c r="BB854" s="7"/>
      <c r="BC854" s="7"/>
      <c r="BD854" s="7"/>
      <c r="BE854" s="7"/>
      <c r="BF854" s="7"/>
      <c r="BG854" s="72"/>
    </row>
    <row r="855" spans="1:59" ht="24.75" customHeight="1">
      <c r="A855" s="117"/>
      <c r="B855" s="7"/>
      <c r="C855" s="7"/>
      <c r="D855" s="7"/>
      <c r="E855" s="66"/>
      <c r="F855" s="7"/>
      <c r="G855" s="7"/>
      <c r="H855" s="7"/>
      <c r="I855" s="7"/>
      <c r="J855" s="7"/>
      <c r="K855" s="47"/>
      <c r="L855" s="7"/>
      <c r="M855" s="7"/>
      <c r="N855" s="10"/>
      <c r="O855" s="98"/>
      <c r="P855" s="67"/>
      <c r="Q855" s="7"/>
      <c r="R855" s="7"/>
      <c r="S855" s="7"/>
      <c r="T855" s="7"/>
      <c r="U855" s="7"/>
      <c r="V855" s="7"/>
      <c r="W855" s="7"/>
      <c r="X855" s="7"/>
      <c r="Y855" s="7"/>
      <c r="Z855" s="7"/>
      <c r="AA855" s="7"/>
      <c r="AB855" s="118"/>
      <c r="AC855" s="118"/>
      <c r="AD855" s="7"/>
      <c r="AE855" s="7"/>
      <c r="AF855" s="7"/>
      <c r="AG855" s="7"/>
      <c r="AH855" s="7"/>
      <c r="AI855" s="7"/>
      <c r="AJ855" s="7"/>
      <c r="AK855" s="7"/>
      <c r="AL855" s="7"/>
      <c r="AM855" s="7"/>
      <c r="AN855" s="7"/>
      <c r="AO855" s="7"/>
      <c r="AP855" s="7"/>
      <c r="AQ855" s="7"/>
      <c r="AR855" s="7"/>
      <c r="AS855" s="7"/>
      <c r="AT855" s="7"/>
      <c r="AU855" s="7"/>
      <c r="AV855" s="69"/>
      <c r="AW855" s="7"/>
      <c r="AX855" s="7"/>
      <c r="AY855" s="7"/>
      <c r="AZ855" s="7"/>
      <c r="BA855" s="7"/>
      <c r="BB855" s="7"/>
      <c r="BC855" s="7"/>
      <c r="BD855" s="7"/>
      <c r="BE855" s="7"/>
      <c r="BF855" s="7"/>
      <c r="BG855" s="72"/>
    </row>
    <row r="856" spans="1:59" ht="24.75" customHeight="1">
      <c r="A856" s="117"/>
      <c r="B856" s="7"/>
      <c r="C856" s="7"/>
      <c r="D856" s="7"/>
      <c r="E856" s="66"/>
      <c r="F856" s="7"/>
      <c r="G856" s="7"/>
      <c r="H856" s="7"/>
      <c r="I856" s="7"/>
      <c r="J856" s="7"/>
      <c r="K856" s="47"/>
      <c r="L856" s="7"/>
      <c r="M856" s="7"/>
      <c r="N856" s="10"/>
      <c r="O856" s="98"/>
      <c r="P856" s="67"/>
      <c r="Q856" s="7"/>
      <c r="R856" s="7"/>
      <c r="S856" s="7"/>
      <c r="T856" s="7"/>
      <c r="U856" s="7"/>
      <c r="V856" s="7"/>
      <c r="W856" s="7"/>
      <c r="X856" s="7"/>
      <c r="Y856" s="7"/>
      <c r="Z856" s="7"/>
      <c r="AA856" s="7"/>
      <c r="AB856" s="118"/>
      <c r="AC856" s="118"/>
      <c r="AD856" s="7"/>
      <c r="AE856" s="7"/>
      <c r="AF856" s="7"/>
      <c r="AG856" s="7"/>
      <c r="AH856" s="7"/>
      <c r="AI856" s="7"/>
      <c r="AJ856" s="7"/>
      <c r="AK856" s="7"/>
      <c r="AL856" s="7"/>
      <c r="AM856" s="7"/>
      <c r="AN856" s="7"/>
      <c r="AO856" s="7"/>
      <c r="AP856" s="7"/>
      <c r="AQ856" s="7"/>
      <c r="AR856" s="7"/>
      <c r="AS856" s="7"/>
      <c r="AT856" s="7"/>
      <c r="AU856" s="7"/>
      <c r="AV856" s="69"/>
      <c r="AW856" s="7"/>
      <c r="AX856" s="7"/>
      <c r="AY856" s="7"/>
      <c r="AZ856" s="7"/>
      <c r="BA856" s="7"/>
      <c r="BB856" s="7"/>
      <c r="BC856" s="7"/>
      <c r="BD856" s="7"/>
      <c r="BE856" s="7"/>
      <c r="BF856" s="7"/>
      <c r="BG856" s="72"/>
    </row>
    <row r="857" spans="1:59" ht="24.75" customHeight="1">
      <c r="A857" s="117"/>
      <c r="B857" s="7"/>
      <c r="C857" s="7"/>
      <c r="D857" s="7"/>
      <c r="E857" s="66"/>
      <c r="F857" s="7"/>
      <c r="G857" s="7"/>
      <c r="H857" s="7"/>
      <c r="I857" s="7"/>
      <c r="J857" s="7"/>
      <c r="K857" s="47"/>
      <c r="L857" s="7"/>
      <c r="M857" s="7"/>
      <c r="N857" s="10"/>
      <c r="O857" s="98"/>
      <c r="P857" s="67"/>
      <c r="Q857" s="7"/>
      <c r="R857" s="7"/>
      <c r="S857" s="7"/>
      <c r="T857" s="7"/>
      <c r="U857" s="7"/>
      <c r="V857" s="7"/>
      <c r="W857" s="7"/>
      <c r="X857" s="7"/>
      <c r="Y857" s="7"/>
      <c r="Z857" s="7"/>
      <c r="AA857" s="7"/>
      <c r="AB857" s="118"/>
      <c r="AC857" s="118"/>
      <c r="AD857" s="7"/>
      <c r="AE857" s="7"/>
      <c r="AF857" s="7"/>
      <c r="AG857" s="7"/>
      <c r="AH857" s="7"/>
      <c r="AI857" s="7"/>
      <c r="AJ857" s="7"/>
      <c r="AK857" s="7"/>
      <c r="AL857" s="7"/>
      <c r="AM857" s="7"/>
      <c r="AN857" s="7"/>
      <c r="AO857" s="7"/>
      <c r="AP857" s="7"/>
      <c r="AQ857" s="7"/>
      <c r="AR857" s="7"/>
      <c r="AS857" s="7"/>
      <c r="AT857" s="7"/>
      <c r="AU857" s="7"/>
      <c r="AV857" s="69"/>
      <c r="AW857" s="7"/>
      <c r="AX857" s="7"/>
      <c r="AY857" s="7"/>
      <c r="AZ857" s="7"/>
      <c r="BA857" s="7"/>
      <c r="BB857" s="7"/>
      <c r="BC857" s="7"/>
      <c r="BD857" s="7"/>
      <c r="BE857" s="7"/>
      <c r="BF857" s="7"/>
      <c r="BG857" s="72"/>
    </row>
    <row r="858" spans="1:59" ht="24.75" customHeight="1">
      <c r="A858" s="117"/>
      <c r="B858" s="7"/>
      <c r="C858" s="7"/>
      <c r="D858" s="7"/>
      <c r="E858" s="66"/>
      <c r="F858" s="7"/>
      <c r="G858" s="7"/>
      <c r="H858" s="7"/>
      <c r="I858" s="7"/>
      <c r="J858" s="7"/>
      <c r="K858" s="47"/>
      <c r="L858" s="7"/>
      <c r="M858" s="7"/>
      <c r="N858" s="10"/>
      <c r="O858" s="98"/>
      <c r="P858" s="67"/>
      <c r="Q858" s="7"/>
      <c r="R858" s="7"/>
      <c r="S858" s="7"/>
      <c r="T858" s="7"/>
      <c r="U858" s="7"/>
      <c r="V858" s="7"/>
      <c r="W858" s="7"/>
      <c r="X858" s="7"/>
      <c r="Y858" s="7"/>
      <c r="Z858" s="7"/>
      <c r="AA858" s="7"/>
      <c r="AB858" s="118"/>
      <c r="AC858" s="118"/>
      <c r="AD858" s="7"/>
      <c r="AE858" s="7"/>
      <c r="AF858" s="7"/>
      <c r="AG858" s="7"/>
      <c r="AH858" s="7"/>
      <c r="AI858" s="7"/>
      <c r="AJ858" s="7"/>
      <c r="AK858" s="7"/>
      <c r="AL858" s="7"/>
      <c r="AM858" s="7"/>
      <c r="AN858" s="7"/>
      <c r="AO858" s="7"/>
      <c r="AP858" s="7"/>
      <c r="AQ858" s="7"/>
      <c r="AR858" s="7"/>
      <c r="AS858" s="7"/>
      <c r="AT858" s="7"/>
      <c r="AU858" s="7"/>
      <c r="AV858" s="69"/>
      <c r="AW858" s="7"/>
      <c r="AX858" s="7"/>
      <c r="AY858" s="7"/>
      <c r="AZ858" s="7"/>
      <c r="BA858" s="7"/>
      <c r="BB858" s="7"/>
      <c r="BC858" s="7"/>
      <c r="BD858" s="7"/>
      <c r="BE858" s="7"/>
      <c r="BF858" s="7"/>
      <c r="BG858" s="72"/>
    </row>
    <row r="859" spans="1:59" ht="24.75" customHeight="1">
      <c r="A859" s="117"/>
      <c r="B859" s="7"/>
      <c r="C859" s="7"/>
      <c r="D859" s="7"/>
      <c r="E859" s="66"/>
      <c r="F859" s="7"/>
      <c r="G859" s="7"/>
      <c r="H859" s="7"/>
      <c r="I859" s="7"/>
      <c r="J859" s="7"/>
      <c r="K859" s="47"/>
      <c r="L859" s="7"/>
      <c r="M859" s="7"/>
      <c r="N859" s="10"/>
      <c r="O859" s="98"/>
      <c r="P859" s="67"/>
      <c r="Q859" s="7"/>
      <c r="R859" s="7"/>
      <c r="S859" s="7"/>
      <c r="T859" s="7"/>
      <c r="U859" s="7"/>
      <c r="V859" s="7"/>
      <c r="W859" s="7"/>
      <c r="X859" s="7"/>
      <c r="Y859" s="7"/>
      <c r="Z859" s="7"/>
      <c r="AA859" s="7"/>
      <c r="AB859" s="118"/>
      <c r="AC859" s="118"/>
      <c r="AD859" s="7"/>
      <c r="AE859" s="7"/>
      <c r="AF859" s="7"/>
      <c r="AG859" s="7"/>
      <c r="AH859" s="7"/>
      <c r="AI859" s="7"/>
      <c r="AJ859" s="7"/>
      <c r="AK859" s="7"/>
      <c r="AL859" s="7"/>
      <c r="AM859" s="7"/>
      <c r="AN859" s="7"/>
      <c r="AO859" s="7"/>
      <c r="AP859" s="7"/>
      <c r="AQ859" s="7"/>
      <c r="AR859" s="7"/>
      <c r="AS859" s="7"/>
      <c r="AT859" s="7"/>
      <c r="AU859" s="7"/>
      <c r="AV859" s="69"/>
      <c r="AW859" s="7"/>
      <c r="AX859" s="7"/>
      <c r="AY859" s="7"/>
      <c r="AZ859" s="7"/>
      <c r="BA859" s="7"/>
      <c r="BB859" s="7"/>
      <c r="BC859" s="7"/>
      <c r="BD859" s="7"/>
      <c r="BE859" s="7"/>
      <c r="BF859" s="7"/>
      <c r="BG859" s="72"/>
    </row>
    <row r="860" spans="1:59" ht="24.75" customHeight="1">
      <c r="A860" s="117"/>
      <c r="B860" s="7"/>
      <c r="C860" s="7"/>
      <c r="D860" s="7"/>
      <c r="E860" s="66"/>
      <c r="F860" s="7"/>
      <c r="G860" s="7"/>
      <c r="H860" s="7"/>
      <c r="I860" s="7"/>
      <c r="J860" s="7"/>
      <c r="K860" s="47"/>
      <c r="L860" s="7"/>
      <c r="M860" s="7"/>
      <c r="N860" s="10"/>
      <c r="O860" s="98"/>
      <c r="P860" s="67"/>
      <c r="Q860" s="7"/>
      <c r="R860" s="7"/>
      <c r="S860" s="7"/>
      <c r="T860" s="7"/>
      <c r="U860" s="7"/>
      <c r="V860" s="7"/>
      <c r="W860" s="7"/>
      <c r="X860" s="7"/>
      <c r="Y860" s="7"/>
      <c r="Z860" s="7"/>
      <c r="AA860" s="7"/>
      <c r="AB860" s="118"/>
      <c r="AC860" s="118"/>
      <c r="AD860" s="7"/>
      <c r="AE860" s="7"/>
      <c r="AF860" s="7"/>
      <c r="AG860" s="7"/>
      <c r="AH860" s="7"/>
      <c r="AI860" s="7"/>
      <c r="AJ860" s="7"/>
      <c r="AK860" s="7"/>
      <c r="AL860" s="7"/>
      <c r="AM860" s="7"/>
      <c r="AN860" s="7"/>
      <c r="AO860" s="7"/>
      <c r="AP860" s="7"/>
      <c r="AQ860" s="7"/>
      <c r="AR860" s="7"/>
      <c r="AS860" s="7"/>
      <c r="AT860" s="7"/>
      <c r="AU860" s="7"/>
      <c r="AV860" s="69"/>
      <c r="AW860" s="7"/>
      <c r="AX860" s="7"/>
      <c r="AY860" s="7"/>
      <c r="AZ860" s="7"/>
      <c r="BA860" s="7"/>
      <c r="BB860" s="7"/>
      <c r="BC860" s="7"/>
      <c r="BD860" s="7"/>
      <c r="BE860" s="7"/>
      <c r="BF860" s="7"/>
      <c r="BG860" s="72"/>
    </row>
    <row r="861" spans="1:59" ht="24.75" customHeight="1">
      <c r="A861" s="117"/>
      <c r="B861" s="7"/>
      <c r="C861" s="7"/>
      <c r="D861" s="7"/>
      <c r="E861" s="66"/>
      <c r="F861" s="7"/>
      <c r="G861" s="7"/>
      <c r="H861" s="7"/>
      <c r="I861" s="7"/>
      <c r="J861" s="7"/>
      <c r="K861" s="47"/>
      <c r="L861" s="7"/>
      <c r="M861" s="7"/>
      <c r="N861" s="10"/>
      <c r="O861" s="98"/>
      <c r="P861" s="67"/>
      <c r="Q861" s="7"/>
      <c r="R861" s="7"/>
      <c r="S861" s="7"/>
      <c r="T861" s="7"/>
      <c r="U861" s="7"/>
      <c r="V861" s="7"/>
      <c r="W861" s="7"/>
      <c r="X861" s="7"/>
      <c r="Y861" s="7"/>
      <c r="Z861" s="7"/>
      <c r="AA861" s="7"/>
      <c r="AB861" s="118"/>
      <c r="AC861" s="118"/>
      <c r="AD861" s="7"/>
      <c r="AE861" s="7"/>
      <c r="AF861" s="7"/>
      <c r="AG861" s="7"/>
      <c r="AH861" s="7"/>
      <c r="AI861" s="7"/>
      <c r="AJ861" s="7"/>
      <c r="AK861" s="7"/>
      <c r="AL861" s="7"/>
      <c r="AM861" s="7"/>
      <c r="AN861" s="7"/>
      <c r="AO861" s="7"/>
      <c r="AP861" s="7"/>
      <c r="AQ861" s="7"/>
      <c r="AR861" s="7"/>
      <c r="AS861" s="7"/>
      <c r="AT861" s="7"/>
      <c r="AU861" s="7"/>
      <c r="AV861" s="69"/>
      <c r="AW861" s="7"/>
      <c r="AX861" s="7"/>
      <c r="AY861" s="7"/>
      <c r="AZ861" s="7"/>
      <c r="BA861" s="7"/>
      <c r="BB861" s="7"/>
      <c r="BC861" s="7"/>
      <c r="BD861" s="7"/>
      <c r="BE861" s="7"/>
      <c r="BF861" s="7"/>
      <c r="BG861" s="72"/>
    </row>
    <row r="862" spans="1:59" ht="24.75" customHeight="1">
      <c r="A862" s="117"/>
      <c r="B862" s="7"/>
      <c r="C862" s="7"/>
      <c r="D862" s="7"/>
      <c r="E862" s="66"/>
      <c r="F862" s="7"/>
      <c r="G862" s="7"/>
      <c r="H862" s="7"/>
      <c r="I862" s="7"/>
      <c r="J862" s="7"/>
      <c r="K862" s="47"/>
      <c r="L862" s="7"/>
      <c r="M862" s="7"/>
      <c r="N862" s="10"/>
      <c r="O862" s="98"/>
      <c r="P862" s="67"/>
      <c r="Q862" s="7"/>
      <c r="R862" s="7"/>
      <c r="S862" s="7"/>
      <c r="T862" s="7"/>
      <c r="U862" s="7"/>
      <c r="V862" s="7"/>
      <c r="W862" s="7"/>
      <c r="X862" s="7"/>
      <c r="Y862" s="7"/>
      <c r="Z862" s="7"/>
      <c r="AA862" s="7"/>
      <c r="AB862" s="118"/>
      <c r="AC862" s="118"/>
      <c r="AD862" s="7"/>
      <c r="AE862" s="7"/>
      <c r="AF862" s="7"/>
      <c r="AG862" s="7"/>
      <c r="AH862" s="7"/>
      <c r="AI862" s="7"/>
      <c r="AJ862" s="7"/>
      <c r="AK862" s="7"/>
      <c r="AL862" s="7"/>
      <c r="AM862" s="7"/>
      <c r="AN862" s="7"/>
      <c r="AO862" s="7"/>
      <c r="AP862" s="7"/>
      <c r="AQ862" s="7"/>
      <c r="AR862" s="7"/>
      <c r="AS862" s="7"/>
      <c r="AT862" s="7"/>
      <c r="AU862" s="7"/>
      <c r="AV862" s="69"/>
      <c r="AW862" s="7"/>
      <c r="AX862" s="7"/>
      <c r="AY862" s="7"/>
      <c r="AZ862" s="7"/>
      <c r="BA862" s="7"/>
      <c r="BB862" s="7"/>
      <c r="BC862" s="7"/>
      <c r="BD862" s="7"/>
      <c r="BE862" s="7"/>
      <c r="BF862" s="7"/>
      <c r="BG862" s="72"/>
    </row>
    <row r="863" spans="1:59" ht="24.75" customHeight="1">
      <c r="A863" s="117"/>
      <c r="B863" s="7"/>
      <c r="C863" s="7"/>
      <c r="D863" s="7"/>
      <c r="E863" s="66"/>
      <c r="F863" s="7"/>
      <c r="G863" s="7"/>
      <c r="H863" s="7"/>
      <c r="I863" s="7"/>
      <c r="J863" s="7"/>
      <c r="K863" s="47"/>
      <c r="L863" s="7"/>
      <c r="M863" s="7"/>
      <c r="N863" s="10"/>
      <c r="O863" s="98"/>
      <c r="P863" s="67"/>
      <c r="Q863" s="7"/>
      <c r="R863" s="7"/>
      <c r="S863" s="7"/>
      <c r="T863" s="7"/>
      <c r="U863" s="7"/>
      <c r="V863" s="7"/>
      <c r="W863" s="7"/>
      <c r="X863" s="7"/>
      <c r="Y863" s="7"/>
      <c r="Z863" s="7"/>
      <c r="AA863" s="7"/>
      <c r="AB863" s="118"/>
      <c r="AC863" s="118"/>
      <c r="AD863" s="7"/>
      <c r="AE863" s="7"/>
      <c r="AF863" s="7"/>
      <c r="AG863" s="7"/>
      <c r="AH863" s="7"/>
      <c r="AI863" s="7"/>
      <c r="AJ863" s="7"/>
      <c r="AK863" s="7"/>
      <c r="AL863" s="7"/>
      <c r="AM863" s="7"/>
      <c r="AN863" s="7"/>
      <c r="AO863" s="7"/>
      <c r="AP863" s="7"/>
      <c r="AQ863" s="7"/>
      <c r="AR863" s="7"/>
      <c r="AS863" s="7"/>
      <c r="AT863" s="7"/>
      <c r="AU863" s="7"/>
      <c r="AV863" s="69"/>
      <c r="AW863" s="7"/>
      <c r="AX863" s="7"/>
      <c r="AY863" s="7"/>
      <c r="AZ863" s="7"/>
      <c r="BA863" s="7"/>
      <c r="BB863" s="7"/>
      <c r="BC863" s="7"/>
      <c r="BD863" s="7"/>
      <c r="BE863" s="7"/>
      <c r="BF863" s="7"/>
      <c r="BG863" s="72"/>
    </row>
    <row r="864" spans="1:59" ht="24.75" customHeight="1">
      <c r="A864" s="117"/>
      <c r="B864" s="7"/>
      <c r="C864" s="7"/>
      <c r="D864" s="7"/>
      <c r="E864" s="66"/>
      <c r="F864" s="7"/>
      <c r="G864" s="7"/>
      <c r="H864" s="7"/>
      <c r="I864" s="7"/>
      <c r="J864" s="7"/>
      <c r="K864" s="47"/>
      <c r="L864" s="7"/>
      <c r="M864" s="7"/>
      <c r="N864" s="10"/>
      <c r="O864" s="98"/>
      <c r="P864" s="67"/>
      <c r="Q864" s="7"/>
      <c r="R864" s="7"/>
      <c r="S864" s="7"/>
      <c r="T864" s="7"/>
      <c r="U864" s="7"/>
      <c r="V864" s="7"/>
      <c r="W864" s="7"/>
      <c r="X864" s="7"/>
      <c r="Y864" s="7"/>
      <c r="Z864" s="7"/>
      <c r="AA864" s="7"/>
      <c r="AB864" s="118"/>
      <c r="AC864" s="118"/>
      <c r="AD864" s="7"/>
      <c r="AE864" s="7"/>
      <c r="AF864" s="7"/>
      <c r="AG864" s="7"/>
      <c r="AH864" s="7"/>
      <c r="AI864" s="7"/>
      <c r="AJ864" s="7"/>
      <c r="AK864" s="7"/>
      <c r="AL864" s="7"/>
      <c r="AM864" s="7"/>
      <c r="AN864" s="7"/>
      <c r="AO864" s="7"/>
      <c r="AP864" s="7"/>
      <c r="AQ864" s="7"/>
      <c r="AR864" s="7"/>
      <c r="AS864" s="7"/>
      <c r="AT864" s="7"/>
      <c r="AU864" s="7"/>
      <c r="AV864" s="69"/>
      <c r="AW864" s="7"/>
      <c r="AX864" s="7"/>
      <c r="AY864" s="7"/>
      <c r="AZ864" s="7"/>
      <c r="BA864" s="7"/>
      <c r="BB864" s="7"/>
      <c r="BC864" s="7"/>
      <c r="BD864" s="7"/>
      <c r="BE864" s="7"/>
      <c r="BF864" s="7"/>
      <c r="BG864" s="72"/>
    </row>
    <row r="865" spans="1:59" ht="24.75" customHeight="1">
      <c r="A865" s="117"/>
      <c r="B865" s="7"/>
      <c r="C865" s="7"/>
      <c r="D865" s="7"/>
      <c r="E865" s="66"/>
      <c r="F865" s="7"/>
      <c r="G865" s="7"/>
      <c r="H865" s="7"/>
      <c r="I865" s="7"/>
      <c r="J865" s="7"/>
      <c r="K865" s="47"/>
      <c r="L865" s="7"/>
      <c r="M865" s="7"/>
      <c r="N865" s="10"/>
      <c r="O865" s="98"/>
      <c r="P865" s="67"/>
      <c r="Q865" s="7"/>
      <c r="R865" s="7"/>
      <c r="S865" s="7"/>
      <c r="T865" s="7"/>
      <c r="U865" s="7"/>
      <c r="V865" s="7"/>
      <c r="W865" s="7"/>
      <c r="X865" s="7"/>
      <c r="Y865" s="7"/>
      <c r="Z865" s="7"/>
      <c r="AA865" s="7"/>
      <c r="AB865" s="118"/>
      <c r="AC865" s="118"/>
      <c r="AD865" s="7"/>
      <c r="AE865" s="7"/>
      <c r="AF865" s="7"/>
      <c r="AG865" s="7"/>
      <c r="AH865" s="7"/>
      <c r="AI865" s="7"/>
      <c r="AJ865" s="7"/>
      <c r="AK865" s="7"/>
      <c r="AL865" s="7"/>
      <c r="AM865" s="7"/>
      <c r="AN865" s="7"/>
      <c r="AO865" s="7"/>
      <c r="AP865" s="7"/>
      <c r="AQ865" s="7"/>
      <c r="AR865" s="7"/>
      <c r="AS865" s="7"/>
      <c r="AT865" s="7"/>
      <c r="AU865" s="7"/>
      <c r="AV865" s="69"/>
      <c r="AW865" s="7"/>
      <c r="AX865" s="7"/>
      <c r="AY865" s="7"/>
      <c r="AZ865" s="7"/>
      <c r="BA865" s="7"/>
      <c r="BB865" s="7"/>
      <c r="BC865" s="7"/>
      <c r="BD865" s="7"/>
      <c r="BE865" s="7"/>
      <c r="BF865" s="7"/>
      <c r="BG865" s="72"/>
    </row>
    <row r="866" spans="1:59" ht="24.75" customHeight="1">
      <c r="A866" s="117"/>
      <c r="B866" s="7"/>
      <c r="C866" s="7"/>
      <c r="D866" s="7"/>
      <c r="E866" s="66"/>
      <c r="F866" s="7"/>
      <c r="G866" s="7"/>
      <c r="H866" s="7"/>
      <c r="I866" s="7"/>
      <c r="J866" s="7"/>
      <c r="K866" s="47"/>
      <c r="L866" s="7"/>
      <c r="M866" s="7"/>
      <c r="N866" s="10"/>
      <c r="O866" s="98"/>
      <c r="P866" s="67"/>
      <c r="Q866" s="7"/>
      <c r="R866" s="7"/>
      <c r="S866" s="7"/>
      <c r="T866" s="7"/>
      <c r="U866" s="7"/>
      <c r="V866" s="7"/>
      <c r="W866" s="7"/>
      <c r="X866" s="7"/>
      <c r="Y866" s="7"/>
      <c r="Z866" s="7"/>
      <c r="AA866" s="7"/>
      <c r="AB866" s="118"/>
      <c r="AC866" s="118"/>
      <c r="AD866" s="7"/>
      <c r="AE866" s="7"/>
      <c r="AF866" s="7"/>
      <c r="AG866" s="7"/>
      <c r="AH866" s="7"/>
      <c r="AI866" s="7"/>
      <c r="AJ866" s="7"/>
      <c r="AK866" s="7"/>
      <c r="AL866" s="7"/>
      <c r="AM866" s="7"/>
      <c r="AN866" s="7"/>
      <c r="AO866" s="7"/>
      <c r="AP866" s="7"/>
      <c r="AQ866" s="7"/>
      <c r="AR866" s="7"/>
      <c r="AS866" s="7"/>
      <c r="AT866" s="7"/>
      <c r="AU866" s="7"/>
      <c r="AV866" s="69"/>
      <c r="AW866" s="7"/>
      <c r="AX866" s="7"/>
      <c r="AY866" s="7"/>
      <c r="AZ866" s="7"/>
      <c r="BA866" s="7"/>
      <c r="BB866" s="7"/>
      <c r="BC866" s="7"/>
      <c r="BD866" s="7"/>
      <c r="BE866" s="7"/>
      <c r="BF866" s="7"/>
      <c r="BG866" s="72"/>
    </row>
    <row r="867" spans="1:59" ht="24.75" customHeight="1">
      <c r="A867" s="117"/>
      <c r="B867" s="7"/>
      <c r="C867" s="7"/>
      <c r="D867" s="7"/>
      <c r="E867" s="66"/>
      <c r="F867" s="7"/>
      <c r="G867" s="7"/>
      <c r="H867" s="7"/>
      <c r="I867" s="7"/>
      <c r="J867" s="7"/>
      <c r="K867" s="47"/>
      <c r="L867" s="7"/>
      <c r="M867" s="7"/>
      <c r="N867" s="10"/>
      <c r="O867" s="98"/>
      <c r="P867" s="67"/>
      <c r="Q867" s="7"/>
      <c r="R867" s="7"/>
      <c r="S867" s="7"/>
      <c r="T867" s="7"/>
      <c r="U867" s="7"/>
      <c r="V867" s="7"/>
      <c r="W867" s="7"/>
      <c r="X867" s="7"/>
      <c r="Y867" s="7"/>
      <c r="Z867" s="7"/>
      <c r="AA867" s="7"/>
      <c r="AB867" s="118"/>
      <c r="AC867" s="118"/>
      <c r="AD867" s="7"/>
      <c r="AE867" s="7"/>
      <c r="AF867" s="7"/>
      <c r="AG867" s="7"/>
      <c r="AH867" s="7"/>
      <c r="AI867" s="7"/>
      <c r="AJ867" s="7"/>
      <c r="AK867" s="7"/>
      <c r="AL867" s="7"/>
      <c r="AM867" s="7"/>
      <c r="AN867" s="7"/>
      <c r="AO867" s="7"/>
      <c r="AP867" s="7"/>
      <c r="AQ867" s="7"/>
      <c r="AR867" s="7"/>
      <c r="AS867" s="7"/>
      <c r="AT867" s="7"/>
      <c r="AU867" s="7"/>
      <c r="AV867" s="69"/>
      <c r="AW867" s="7"/>
      <c r="AX867" s="7"/>
      <c r="AY867" s="7"/>
      <c r="AZ867" s="7"/>
      <c r="BA867" s="7"/>
      <c r="BB867" s="7"/>
      <c r="BC867" s="7"/>
      <c r="BD867" s="7"/>
      <c r="BE867" s="7"/>
      <c r="BF867" s="7"/>
      <c r="BG867" s="72"/>
    </row>
    <row r="868" spans="1:59" ht="24.75" customHeight="1">
      <c r="A868" s="117"/>
      <c r="B868" s="7"/>
      <c r="C868" s="7"/>
      <c r="D868" s="7"/>
      <c r="E868" s="66"/>
      <c r="F868" s="7"/>
      <c r="G868" s="7"/>
      <c r="H868" s="7"/>
      <c r="I868" s="7"/>
      <c r="J868" s="7"/>
      <c r="K868" s="47"/>
      <c r="L868" s="7"/>
      <c r="M868" s="7"/>
      <c r="N868" s="10"/>
      <c r="O868" s="98"/>
      <c r="P868" s="67"/>
      <c r="Q868" s="7"/>
      <c r="R868" s="7"/>
      <c r="S868" s="7"/>
      <c r="T868" s="7"/>
      <c r="U868" s="7"/>
      <c r="V868" s="7"/>
      <c r="W868" s="7"/>
      <c r="X868" s="7"/>
      <c r="Y868" s="7"/>
      <c r="Z868" s="7"/>
      <c r="AA868" s="7"/>
      <c r="AB868" s="118"/>
      <c r="AC868" s="118"/>
      <c r="AD868" s="7"/>
      <c r="AE868" s="7"/>
      <c r="AF868" s="7"/>
      <c r="AG868" s="7"/>
      <c r="AH868" s="7"/>
      <c r="AI868" s="7"/>
      <c r="AJ868" s="7"/>
      <c r="AK868" s="7"/>
      <c r="AL868" s="7"/>
      <c r="AM868" s="7"/>
      <c r="AN868" s="7"/>
      <c r="AO868" s="7"/>
      <c r="AP868" s="7"/>
      <c r="AQ868" s="7"/>
      <c r="AR868" s="7"/>
      <c r="AS868" s="7"/>
      <c r="AT868" s="7"/>
      <c r="AU868" s="7"/>
      <c r="AV868" s="69"/>
      <c r="AW868" s="7"/>
      <c r="AX868" s="7"/>
      <c r="AY868" s="7"/>
      <c r="AZ868" s="7"/>
      <c r="BA868" s="7"/>
      <c r="BB868" s="7"/>
      <c r="BC868" s="7"/>
      <c r="BD868" s="7"/>
      <c r="BE868" s="7"/>
      <c r="BF868" s="7"/>
      <c r="BG868" s="72"/>
    </row>
    <row r="869" spans="1:59" ht="24.75" customHeight="1">
      <c r="A869" s="117"/>
      <c r="B869" s="7"/>
      <c r="C869" s="7"/>
      <c r="D869" s="7"/>
      <c r="E869" s="66"/>
      <c r="F869" s="7"/>
      <c r="G869" s="7"/>
      <c r="H869" s="7"/>
      <c r="I869" s="7"/>
      <c r="J869" s="7"/>
      <c r="K869" s="47"/>
      <c r="L869" s="7"/>
      <c r="M869" s="7"/>
      <c r="N869" s="10"/>
      <c r="O869" s="98"/>
      <c r="P869" s="67"/>
      <c r="Q869" s="7"/>
      <c r="R869" s="7"/>
      <c r="S869" s="7"/>
      <c r="T869" s="7"/>
      <c r="U869" s="7"/>
      <c r="V869" s="7"/>
      <c r="W869" s="7"/>
      <c r="X869" s="7"/>
      <c r="Y869" s="7"/>
      <c r="Z869" s="7"/>
      <c r="AA869" s="7"/>
      <c r="AB869" s="118"/>
      <c r="AC869" s="118"/>
      <c r="AD869" s="7"/>
      <c r="AE869" s="7"/>
      <c r="AF869" s="7"/>
      <c r="AG869" s="7"/>
      <c r="AH869" s="7"/>
      <c r="AI869" s="7"/>
      <c r="AJ869" s="7"/>
      <c r="AK869" s="7"/>
      <c r="AL869" s="7"/>
      <c r="AM869" s="7"/>
      <c r="AN869" s="7"/>
      <c r="AO869" s="7"/>
      <c r="AP869" s="7"/>
      <c r="AQ869" s="7"/>
      <c r="AR869" s="7"/>
      <c r="AS869" s="7"/>
      <c r="AT869" s="7"/>
      <c r="AU869" s="7"/>
      <c r="AV869" s="69"/>
      <c r="AW869" s="7"/>
      <c r="AX869" s="7"/>
      <c r="AY869" s="7"/>
      <c r="AZ869" s="7"/>
      <c r="BA869" s="7"/>
      <c r="BB869" s="7"/>
      <c r="BC869" s="7"/>
      <c r="BD869" s="7"/>
      <c r="BE869" s="7"/>
      <c r="BF869" s="7"/>
      <c r="BG869" s="72"/>
    </row>
    <row r="870" spans="1:59" ht="24.75" customHeight="1">
      <c r="A870" s="117"/>
      <c r="B870" s="7"/>
      <c r="C870" s="7"/>
      <c r="D870" s="7"/>
      <c r="E870" s="66"/>
      <c r="F870" s="7"/>
      <c r="G870" s="7"/>
      <c r="H870" s="7"/>
      <c r="I870" s="7"/>
      <c r="J870" s="7"/>
      <c r="K870" s="47"/>
      <c r="L870" s="7"/>
      <c r="M870" s="7"/>
      <c r="N870" s="10"/>
      <c r="O870" s="98"/>
      <c r="P870" s="67"/>
      <c r="Q870" s="7"/>
      <c r="R870" s="7"/>
      <c r="S870" s="7"/>
      <c r="T870" s="7"/>
      <c r="U870" s="7"/>
      <c r="V870" s="7"/>
      <c r="W870" s="7"/>
      <c r="X870" s="7"/>
      <c r="Y870" s="7"/>
      <c r="Z870" s="7"/>
      <c r="AA870" s="7"/>
      <c r="AB870" s="118"/>
      <c r="AC870" s="118"/>
      <c r="AD870" s="7"/>
      <c r="AE870" s="7"/>
      <c r="AF870" s="7"/>
      <c r="AG870" s="7"/>
      <c r="AH870" s="7"/>
      <c r="AI870" s="7"/>
      <c r="AJ870" s="7"/>
      <c r="AK870" s="7"/>
      <c r="AL870" s="7"/>
      <c r="AM870" s="7"/>
      <c r="AN870" s="7"/>
      <c r="AO870" s="7"/>
      <c r="AP870" s="7"/>
      <c r="AQ870" s="7"/>
      <c r="AR870" s="7"/>
      <c r="AS870" s="7"/>
      <c r="AT870" s="7"/>
      <c r="AU870" s="7"/>
      <c r="AV870" s="69"/>
      <c r="AW870" s="7"/>
      <c r="AX870" s="7"/>
      <c r="AY870" s="7"/>
      <c r="AZ870" s="7"/>
      <c r="BA870" s="7"/>
      <c r="BB870" s="7"/>
      <c r="BC870" s="7"/>
      <c r="BD870" s="7"/>
      <c r="BE870" s="7"/>
      <c r="BF870" s="7"/>
      <c r="BG870" s="72"/>
    </row>
    <row r="871" spans="1:59" ht="24.75" customHeight="1">
      <c r="A871" s="117"/>
      <c r="B871" s="7"/>
      <c r="C871" s="7"/>
      <c r="D871" s="7"/>
      <c r="E871" s="66"/>
      <c r="F871" s="7"/>
      <c r="G871" s="7"/>
      <c r="H871" s="7"/>
      <c r="I871" s="7"/>
      <c r="J871" s="7"/>
      <c r="K871" s="47"/>
      <c r="L871" s="7"/>
      <c r="M871" s="7"/>
      <c r="N871" s="10"/>
      <c r="O871" s="98"/>
      <c r="P871" s="67"/>
      <c r="Q871" s="7"/>
      <c r="R871" s="7"/>
      <c r="S871" s="7"/>
      <c r="T871" s="7"/>
      <c r="U871" s="7"/>
      <c r="V871" s="7"/>
      <c r="W871" s="7"/>
      <c r="X871" s="7"/>
      <c r="Y871" s="7"/>
      <c r="Z871" s="7"/>
      <c r="AA871" s="7"/>
      <c r="AB871" s="118"/>
      <c r="AC871" s="118"/>
      <c r="AD871" s="7"/>
      <c r="AE871" s="7"/>
      <c r="AF871" s="7"/>
      <c r="AG871" s="7"/>
      <c r="AH871" s="7"/>
      <c r="AI871" s="7"/>
      <c r="AJ871" s="7"/>
      <c r="AK871" s="7"/>
      <c r="AL871" s="7"/>
      <c r="AM871" s="7"/>
      <c r="AN871" s="7"/>
      <c r="AO871" s="7"/>
      <c r="AP871" s="7"/>
      <c r="AQ871" s="7"/>
      <c r="AR871" s="7"/>
      <c r="AS871" s="7"/>
      <c r="AT871" s="7"/>
      <c r="AU871" s="7"/>
      <c r="AV871" s="69"/>
      <c r="AW871" s="7"/>
      <c r="AX871" s="7"/>
      <c r="AY871" s="7"/>
      <c r="AZ871" s="7"/>
      <c r="BA871" s="7"/>
      <c r="BB871" s="7"/>
      <c r="BC871" s="7"/>
      <c r="BD871" s="7"/>
      <c r="BE871" s="7"/>
      <c r="BF871" s="7"/>
      <c r="BG871" s="72"/>
    </row>
    <row r="872" spans="1:59" ht="24.75" customHeight="1">
      <c r="A872" s="117"/>
      <c r="B872" s="7"/>
      <c r="C872" s="7"/>
      <c r="D872" s="7"/>
      <c r="E872" s="66"/>
      <c r="F872" s="7"/>
      <c r="G872" s="7"/>
      <c r="H872" s="7"/>
      <c r="I872" s="7"/>
      <c r="J872" s="7"/>
      <c r="K872" s="47"/>
      <c r="L872" s="7"/>
      <c r="M872" s="7"/>
      <c r="N872" s="10"/>
      <c r="O872" s="98"/>
      <c r="P872" s="67"/>
      <c r="Q872" s="7"/>
      <c r="R872" s="7"/>
      <c r="S872" s="7"/>
      <c r="T872" s="7"/>
      <c r="U872" s="7"/>
      <c r="V872" s="7"/>
      <c r="W872" s="7"/>
      <c r="X872" s="7"/>
      <c r="Y872" s="7"/>
      <c r="Z872" s="7"/>
      <c r="AA872" s="7"/>
      <c r="AB872" s="118"/>
      <c r="AC872" s="118"/>
      <c r="AD872" s="7"/>
      <c r="AE872" s="7"/>
      <c r="AF872" s="7"/>
      <c r="AG872" s="7"/>
      <c r="AH872" s="7"/>
      <c r="AI872" s="7"/>
      <c r="AJ872" s="7"/>
      <c r="AK872" s="7"/>
      <c r="AL872" s="7"/>
      <c r="AM872" s="7"/>
      <c r="AN872" s="7"/>
      <c r="AO872" s="7"/>
      <c r="AP872" s="7"/>
      <c r="AQ872" s="7"/>
      <c r="AR872" s="7"/>
      <c r="AS872" s="7"/>
      <c r="AT872" s="7"/>
      <c r="AU872" s="7"/>
      <c r="AV872" s="69"/>
      <c r="AW872" s="7"/>
      <c r="AX872" s="7"/>
      <c r="AY872" s="7"/>
      <c r="AZ872" s="7"/>
      <c r="BA872" s="7"/>
      <c r="BB872" s="7"/>
      <c r="BC872" s="7"/>
      <c r="BD872" s="7"/>
      <c r="BE872" s="7"/>
      <c r="BF872" s="7"/>
      <c r="BG872" s="72"/>
    </row>
    <row r="873" spans="1:59" ht="24.75" customHeight="1">
      <c r="A873" s="117"/>
      <c r="B873" s="7"/>
      <c r="C873" s="7"/>
      <c r="D873" s="7"/>
      <c r="E873" s="66"/>
      <c r="F873" s="7"/>
      <c r="G873" s="7"/>
      <c r="H873" s="7"/>
      <c r="I873" s="7"/>
      <c r="J873" s="7"/>
      <c r="K873" s="47"/>
      <c r="L873" s="7"/>
      <c r="M873" s="7"/>
      <c r="N873" s="10"/>
      <c r="O873" s="98"/>
      <c r="P873" s="67"/>
      <c r="Q873" s="7"/>
      <c r="R873" s="7"/>
      <c r="S873" s="7"/>
      <c r="T873" s="7"/>
      <c r="U873" s="7"/>
      <c r="V873" s="7"/>
      <c r="W873" s="7"/>
      <c r="X873" s="7"/>
      <c r="Y873" s="7"/>
      <c r="Z873" s="7"/>
      <c r="AA873" s="7"/>
      <c r="AB873" s="118"/>
      <c r="AC873" s="118"/>
      <c r="AD873" s="7"/>
      <c r="AE873" s="7"/>
      <c r="AF873" s="7"/>
      <c r="AG873" s="7"/>
      <c r="AH873" s="7"/>
      <c r="AI873" s="7"/>
      <c r="AJ873" s="7"/>
      <c r="AK873" s="7"/>
      <c r="AL873" s="7"/>
      <c r="AM873" s="7"/>
      <c r="AN873" s="7"/>
      <c r="AO873" s="7"/>
      <c r="AP873" s="7"/>
      <c r="AQ873" s="7"/>
      <c r="AR873" s="7"/>
      <c r="AS873" s="7"/>
      <c r="AT873" s="7"/>
      <c r="AU873" s="7"/>
      <c r="AV873" s="69"/>
      <c r="AW873" s="7"/>
      <c r="AX873" s="7"/>
      <c r="AY873" s="7"/>
      <c r="AZ873" s="7"/>
      <c r="BA873" s="7"/>
      <c r="BB873" s="7"/>
      <c r="BC873" s="7"/>
      <c r="BD873" s="7"/>
      <c r="BE873" s="7"/>
      <c r="BF873" s="7"/>
      <c r="BG873" s="72"/>
    </row>
    <row r="874" spans="1:59" ht="24.75" customHeight="1">
      <c r="A874" s="117"/>
      <c r="B874" s="7"/>
      <c r="C874" s="7"/>
      <c r="D874" s="7"/>
      <c r="E874" s="66"/>
      <c r="F874" s="7"/>
      <c r="G874" s="7"/>
      <c r="H874" s="7"/>
      <c r="I874" s="7"/>
      <c r="J874" s="7"/>
      <c r="K874" s="47"/>
      <c r="L874" s="7"/>
      <c r="M874" s="7"/>
      <c r="N874" s="10"/>
      <c r="O874" s="98"/>
      <c r="P874" s="67"/>
      <c r="Q874" s="7"/>
      <c r="R874" s="7"/>
      <c r="S874" s="7"/>
      <c r="T874" s="7"/>
      <c r="U874" s="7"/>
      <c r="V874" s="7"/>
      <c r="W874" s="7"/>
      <c r="X874" s="7"/>
      <c r="Y874" s="7"/>
      <c r="Z874" s="7"/>
      <c r="AA874" s="7"/>
      <c r="AB874" s="118"/>
      <c r="AC874" s="118"/>
      <c r="AD874" s="7"/>
      <c r="AE874" s="7"/>
      <c r="AF874" s="7"/>
      <c r="AG874" s="7"/>
      <c r="AH874" s="7"/>
      <c r="AI874" s="7"/>
      <c r="AJ874" s="7"/>
      <c r="AK874" s="7"/>
      <c r="AL874" s="7"/>
      <c r="AM874" s="7"/>
      <c r="AN874" s="7"/>
      <c r="AO874" s="7"/>
      <c r="AP874" s="7"/>
      <c r="AQ874" s="7"/>
      <c r="AR874" s="7"/>
      <c r="AS874" s="7"/>
      <c r="AT874" s="7"/>
      <c r="AU874" s="7"/>
      <c r="AV874" s="69"/>
      <c r="AW874" s="7"/>
      <c r="AX874" s="7"/>
      <c r="AY874" s="7"/>
      <c r="AZ874" s="7"/>
      <c r="BA874" s="7"/>
      <c r="BB874" s="7"/>
      <c r="BC874" s="7"/>
      <c r="BD874" s="7"/>
      <c r="BE874" s="7"/>
      <c r="BF874" s="7"/>
      <c r="BG874" s="72"/>
    </row>
    <row r="875" spans="1:59" ht="24.75" customHeight="1">
      <c r="A875" s="117"/>
      <c r="B875" s="7"/>
      <c r="C875" s="7"/>
      <c r="D875" s="7"/>
      <c r="E875" s="66"/>
      <c r="F875" s="7"/>
      <c r="G875" s="7"/>
      <c r="H875" s="7"/>
      <c r="I875" s="7"/>
      <c r="J875" s="7"/>
      <c r="K875" s="47"/>
      <c r="L875" s="7"/>
      <c r="M875" s="7"/>
      <c r="N875" s="10"/>
      <c r="O875" s="98"/>
      <c r="P875" s="67"/>
      <c r="Q875" s="7"/>
      <c r="R875" s="7"/>
      <c r="S875" s="7"/>
      <c r="T875" s="7"/>
      <c r="U875" s="7"/>
      <c r="V875" s="7"/>
      <c r="W875" s="7"/>
      <c r="X875" s="7"/>
      <c r="Y875" s="7"/>
      <c r="Z875" s="7"/>
      <c r="AA875" s="7"/>
      <c r="AB875" s="118"/>
      <c r="AC875" s="118"/>
      <c r="AD875" s="7"/>
      <c r="AE875" s="7"/>
      <c r="AF875" s="7"/>
      <c r="AG875" s="7"/>
      <c r="AH875" s="7"/>
      <c r="AI875" s="7"/>
      <c r="AJ875" s="7"/>
      <c r="AK875" s="7"/>
      <c r="AL875" s="7"/>
      <c r="AM875" s="7"/>
      <c r="AN875" s="7"/>
      <c r="AO875" s="7"/>
      <c r="AP875" s="7"/>
      <c r="AQ875" s="7"/>
      <c r="AR875" s="7"/>
      <c r="AS875" s="7"/>
      <c r="AT875" s="7"/>
      <c r="AU875" s="7"/>
      <c r="AV875" s="69"/>
      <c r="AW875" s="7"/>
      <c r="AX875" s="7"/>
      <c r="AY875" s="7"/>
      <c r="AZ875" s="7"/>
      <c r="BA875" s="7"/>
      <c r="BB875" s="7"/>
      <c r="BC875" s="7"/>
      <c r="BD875" s="7"/>
      <c r="BE875" s="7"/>
      <c r="BF875" s="7"/>
      <c r="BG875" s="72"/>
    </row>
    <row r="876" spans="1:59" ht="24.75" customHeight="1">
      <c r="A876" s="117"/>
      <c r="B876" s="7"/>
      <c r="C876" s="7"/>
      <c r="D876" s="7"/>
      <c r="E876" s="66"/>
      <c r="F876" s="7"/>
      <c r="G876" s="7"/>
      <c r="H876" s="7"/>
      <c r="I876" s="7"/>
      <c r="J876" s="7"/>
      <c r="K876" s="47"/>
      <c r="L876" s="7"/>
      <c r="M876" s="7"/>
      <c r="N876" s="10"/>
      <c r="O876" s="98"/>
      <c r="P876" s="67"/>
      <c r="Q876" s="7"/>
      <c r="R876" s="7"/>
      <c r="S876" s="7"/>
      <c r="T876" s="7"/>
      <c r="U876" s="7"/>
      <c r="V876" s="7"/>
      <c r="W876" s="7"/>
      <c r="X876" s="7"/>
      <c r="Y876" s="7"/>
      <c r="Z876" s="7"/>
      <c r="AA876" s="7"/>
      <c r="AB876" s="118"/>
      <c r="AC876" s="118"/>
      <c r="AD876" s="7"/>
      <c r="AE876" s="7"/>
      <c r="AF876" s="7"/>
      <c r="AG876" s="7"/>
      <c r="AH876" s="7"/>
      <c r="AI876" s="7"/>
      <c r="AJ876" s="7"/>
      <c r="AK876" s="7"/>
      <c r="AL876" s="7"/>
      <c r="AM876" s="7"/>
      <c r="AN876" s="7"/>
      <c r="AO876" s="7"/>
      <c r="AP876" s="7"/>
      <c r="AQ876" s="7"/>
      <c r="AR876" s="7"/>
      <c r="AS876" s="7"/>
      <c r="AT876" s="7"/>
      <c r="AU876" s="7"/>
      <c r="AV876" s="69"/>
      <c r="AW876" s="7"/>
      <c r="AX876" s="7"/>
      <c r="AY876" s="7"/>
      <c r="AZ876" s="7"/>
      <c r="BA876" s="7"/>
      <c r="BB876" s="7"/>
      <c r="BC876" s="7"/>
      <c r="BD876" s="7"/>
      <c r="BE876" s="7"/>
      <c r="BF876" s="7"/>
      <c r="BG876" s="72"/>
    </row>
    <row r="877" spans="1:59" ht="24.75" customHeight="1">
      <c r="A877" s="117"/>
      <c r="B877" s="7"/>
      <c r="C877" s="7"/>
      <c r="D877" s="7"/>
      <c r="E877" s="66"/>
      <c r="F877" s="7"/>
      <c r="G877" s="7"/>
      <c r="H877" s="7"/>
      <c r="I877" s="7"/>
      <c r="J877" s="7"/>
      <c r="K877" s="47"/>
      <c r="L877" s="7"/>
      <c r="M877" s="7"/>
      <c r="N877" s="10"/>
      <c r="O877" s="98"/>
      <c r="P877" s="67"/>
      <c r="Q877" s="7"/>
      <c r="R877" s="7"/>
      <c r="S877" s="7"/>
      <c r="T877" s="7"/>
      <c r="U877" s="7"/>
      <c r="V877" s="7"/>
      <c r="W877" s="7"/>
      <c r="X877" s="7"/>
      <c r="Y877" s="7"/>
      <c r="Z877" s="7"/>
      <c r="AA877" s="7"/>
      <c r="AB877" s="118"/>
      <c r="AC877" s="118"/>
      <c r="AD877" s="7"/>
      <c r="AE877" s="7"/>
      <c r="AF877" s="7"/>
      <c r="AG877" s="7"/>
      <c r="AH877" s="7"/>
      <c r="AI877" s="7"/>
      <c r="AJ877" s="7"/>
      <c r="AK877" s="7"/>
      <c r="AL877" s="7"/>
      <c r="AM877" s="7"/>
      <c r="AN877" s="7"/>
      <c r="AO877" s="7"/>
      <c r="AP877" s="7"/>
      <c r="AQ877" s="7"/>
      <c r="AR877" s="7"/>
      <c r="AS877" s="7"/>
      <c r="AT877" s="7"/>
      <c r="AU877" s="7"/>
      <c r="AV877" s="69"/>
      <c r="AW877" s="7"/>
      <c r="AX877" s="7"/>
      <c r="AY877" s="7"/>
      <c r="AZ877" s="7"/>
      <c r="BA877" s="7"/>
      <c r="BB877" s="7"/>
      <c r="BC877" s="7"/>
      <c r="BD877" s="7"/>
      <c r="BE877" s="7"/>
      <c r="BF877" s="7"/>
      <c r="BG877" s="72"/>
    </row>
    <row r="878" spans="1:59" ht="24.75" customHeight="1">
      <c r="A878" s="117"/>
      <c r="B878" s="7"/>
      <c r="C878" s="7"/>
      <c r="D878" s="7"/>
      <c r="E878" s="66"/>
      <c r="F878" s="7"/>
      <c r="G878" s="7"/>
      <c r="H878" s="7"/>
      <c r="I878" s="7"/>
      <c r="J878" s="7"/>
      <c r="K878" s="47"/>
      <c r="L878" s="7"/>
      <c r="M878" s="7"/>
      <c r="N878" s="10"/>
      <c r="O878" s="98"/>
      <c r="P878" s="67"/>
      <c r="Q878" s="7"/>
      <c r="R878" s="7"/>
      <c r="S878" s="7"/>
      <c r="T878" s="7"/>
      <c r="U878" s="7"/>
      <c r="V878" s="7"/>
      <c r="W878" s="7"/>
      <c r="X878" s="7"/>
      <c r="Y878" s="7"/>
      <c r="Z878" s="7"/>
      <c r="AA878" s="7"/>
      <c r="AB878" s="118"/>
      <c r="AC878" s="118"/>
      <c r="AD878" s="7"/>
      <c r="AE878" s="7"/>
      <c r="AF878" s="7"/>
      <c r="AG878" s="7"/>
      <c r="AH878" s="7"/>
      <c r="AI878" s="7"/>
      <c r="AJ878" s="7"/>
      <c r="AK878" s="7"/>
      <c r="AL878" s="7"/>
      <c r="AM878" s="7"/>
      <c r="AN878" s="7"/>
      <c r="AO878" s="7"/>
      <c r="AP878" s="7"/>
      <c r="AQ878" s="7"/>
      <c r="AR878" s="7"/>
      <c r="AS878" s="7"/>
      <c r="AT878" s="7"/>
      <c r="AU878" s="7"/>
      <c r="AV878" s="69"/>
      <c r="AW878" s="7"/>
      <c r="AX878" s="7"/>
      <c r="AY878" s="7"/>
      <c r="AZ878" s="7"/>
      <c r="BA878" s="7"/>
      <c r="BB878" s="7"/>
      <c r="BC878" s="7"/>
      <c r="BD878" s="7"/>
      <c r="BE878" s="7"/>
      <c r="BF878" s="7"/>
      <c r="BG878" s="72"/>
    </row>
    <row r="879" spans="1:59" ht="24.75" customHeight="1">
      <c r="A879" s="117"/>
      <c r="B879" s="7"/>
      <c r="C879" s="7"/>
      <c r="D879" s="7"/>
      <c r="E879" s="66"/>
      <c r="F879" s="7"/>
      <c r="G879" s="7"/>
      <c r="H879" s="7"/>
      <c r="I879" s="7"/>
      <c r="J879" s="7"/>
      <c r="K879" s="47"/>
      <c r="L879" s="7"/>
      <c r="M879" s="7"/>
      <c r="N879" s="10"/>
      <c r="O879" s="98"/>
      <c r="P879" s="67"/>
      <c r="Q879" s="7"/>
      <c r="R879" s="7"/>
      <c r="S879" s="7"/>
      <c r="T879" s="7"/>
      <c r="U879" s="7"/>
      <c r="V879" s="7"/>
      <c r="W879" s="7"/>
      <c r="X879" s="7"/>
      <c r="Y879" s="7"/>
      <c r="Z879" s="7"/>
      <c r="AA879" s="7"/>
      <c r="AB879" s="118"/>
      <c r="AC879" s="118"/>
      <c r="AD879" s="7"/>
      <c r="AE879" s="7"/>
      <c r="AF879" s="7"/>
      <c r="AG879" s="7"/>
      <c r="AH879" s="7"/>
      <c r="AI879" s="7"/>
      <c r="AJ879" s="7"/>
      <c r="AK879" s="7"/>
      <c r="AL879" s="7"/>
      <c r="AM879" s="7"/>
      <c r="AN879" s="7"/>
      <c r="AO879" s="7"/>
      <c r="AP879" s="7"/>
      <c r="AQ879" s="7"/>
      <c r="AR879" s="7"/>
      <c r="AS879" s="7"/>
      <c r="AT879" s="7"/>
      <c r="AU879" s="7"/>
      <c r="AV879" s="69"/>
      <c r="AW879" s="7"/>
      <c r="AX879" s="7"/>
      <c r="AY879" s="7"/>
      <c r="AZ879" s="7"/>
      <c r="BA879" s="7"/>
      <c r="BB879" s="7"/>
      <c r="BC879" s="7"/>
      <c r="BD879" s="7"/>
      <c r="BE879" s="7"/>
      <c r="BF879" s="7"/>
      <c r="BG879" s="72"/>
    </row>
    <row r="880" spans="1:59" ht="24.75" customHeight="1">
      <c r="A880" s="117"/>
      <c r="B880" s="7"/>
      <c r="C880" s="7"/>
      <c r="D880" s="7"/>
      <c r="E880" s="66"/>
      <c r="F880" s="7"/>
      <c r="G880" s="7"/>
      <c r="H880" s="7"/>
      <c r="I880" s="7"/>
      <c r="J880" s="7"/>
      <c r="K880" s="47"/>
      <c r="L880" s="7"/>
      <c r="M880" s="7"/>
      <c r="N880" s="10"/>
      <c r="O880" s="98"/>
      <c r="P880" s="67"/>
      <c r="Q880" s="7"/>
      <c r="R880" s="7"/>
      <c r="S880" s="7"/>
      <c r="T880" s="7"/>
      <c r="U880" s="7"/>
      <c r="V880" s="7"/>
      <c r="W880" s="7"/>
      <c r="X880" s="7"/>
      <c r="Y880" s="7"/>
      <c r="Z880" s="7"/>
      <c r="AA880" s="7"/>
      <c r="AB880" s="118"/>
      <c r="AC880" s="118"/>
      <c r="AD880" s="7"/>
      <c r="AE880" s="7"/>
      <c r="AF880" s="7"/>
      <c r="AG880" s="7"/>
      <c r="AH880" s="7"/>
      <c r="AI880" s="7"/>
      <c r="AJ880" s="7"/>
      <c r="AK880" s="7"/>
      <c r="AL880" s="7"/>
      <c r="AM880" s="7"/>
      <c r="AN880" s="7"/>
      <c r="AO880" s="7"/>
      <c r="AP880" s="7"/>
      <c r="AQ880" s="7"/>
      <c r="AR880" s="7"/>
      <c r="AS880" s="7"/>
      <c r="AT880" s="7"/>
      <c r="AU880" s="7"/>
      <c r="AV880" s="69"/>
      <c r="AW880" s="7"/>
      <c r="AX880" s="7"/>
      <c r="AY880" s="7"/>
      <c r="AZ880" s="7"/>
      <c r="BA880" s="7"/>
      <c r="BB880" s="7"/>
      <c r="BC880" s="7"/>
      <c r="BD880" s="7"/>
      <c r="BE880" s="7"/>
      <c r="BF880" s="7"/>
      <c r="BG880" s="72"/>
    </row>
    <row r="881" spans="1:59" ht="24.75" customHeight="1">
      <c r="A881" s="117"/>
      <c r="B881" s="7"/>
      <c r="C881" s="7"/>
      <c r="D881" s="7"/>
      <c r="E881" s="66"/>
      <c r="F881" s="7"/>
      <c r="G881" s="7"/>
      <c r="H881" s="7"/>
      <c r="I881" s="7"/>
      <c r="J881" s="7"/>
      <c r="K881" s="47"/>
      <c r="L881" s="7"/>
      <c r="M881" s="7"/>
      <c r="N881" s="10"/>
      <c r="O881" s="98"/>
      <c r="P881" s="67"/>
      <c r="Q881" s="7"/>
      <c r="R881" s="7"/>
      <c r="S881" s="7"/>
      <c r="T881" s="7"/>
      <c r="U881" s="7"/>
      <c r="V881" s="7"/>
      <c r="W881" s="7"/>
      <c r="X881" s="7"/>
      <c r="Y881" s="7"/>
      <c r="Z881" s="7"/>
      <c r="AA881" s="7"/>
      <c r="AB881" s="118"/>
      <c r="AC881" s="118"/>
      <c r="AD881" s="7"/>
      <c r="AE881" s="7"/>
      <c r="AF881" s="7"/>
      <c r="AG881" s="7"/>
      <c r="AH881" s="7"/>
      <c r="AI881" s="7"/>
      <c r="AJ881" s="7"/>
      <c r="AK881" s="7"/>
      <c r="AL881" s="7"/>
      <c r="AM881" s="7"/>
      <c r="AN881" s="7"/>
      <c r="AO881" s="7"/>
      <c r="AP881" s="7"/>
      <c r="AQ881" s="7"/>
      <c r="AR881" s="7"/>
      <c r="AS881" s="7"/>
      <c r="AT881" s="7"/>
      <c r="AU881" s="7"/>
      <c r="AV881" s="69"/>
      <c r="AW881" s="7"/>
      <c r="AX881" s="7"/>
      <c r="AY881" s="7"/>
      <c r="AZ881" s="7"/>
      <c r="BA881" s="7"/>
      <c r="BB881" s="7"/>
      <c r="BC881" s="7"/>
      <c r="BD881" s="7"/>
      <c r="BE881" s="7"/>
      <c r="BF881" s="7"/>
      <c r="BG881" s="72"/>
    </row>
    <row r="882" spans="1:59" ht="24.75" customHeight="1">
      <c r="A882" s="117"/>
      <c r="B882" s="7"/>
      <c r="C882" s="7"/>
      <c r="D882" s="7"/>
      <c r="E882" s="66"/>
      <c r="F882" s="7"/>
      <c r="G882" s="7"/>
      <c r="H882" s="7"/>
      <c r="I882" s="7"/>
      <c r="J882" s="7"/>
      <c r="K882" s="47"/>
      <c r="L882" s="7"/>
      <c r="M882" s="7"/>
      <c r="N882" s="10"/>
      <c r="O882" s="98"/>
      <c r="P882" s="67"/>
      <c r="Q882" s="7"/>
      <c r="R882" s="7"/>
      <c r="S882" s="7"/>
      <c r="T882" s="7"/>
      <c r="U882" s="7"/>
      <c r="V882" s="7"/>
      <c r="W882" s="7"/>
      <c r="X882" s="7"/>
      <c r="Y882" s="7"/>
      <c r="Z882" s="7"/>
      <c r="AA882" s="7"/>
      <c r="AB882" s="118"/>
      <c r="AC882" s="118"/>
      <c r="AD882" s="7"/>
      <c r="AE882" s="7"/>
      <c r="AF882" s="7"/>
      <c r="AG882" s="7"/>
      <c r="AH882" s="7"/>
      <c r="AI882" s="7"/>
      <c r="AJ882" s="7"/>
      <c r="AK882" s="7"/>
      <c r="AL882" s="7"/>
      <c r="AM882" s="7"/>
      <c r="AN882" s="7"/>
      <c r="AO882" s="7"/>
      <c r="AP882" s="7"/>
      <c r="AQ882" s="7"/>
      <c r="AR882" s="7"/>
      <c r="AS882" s="7"/>
      <c r="AT882" s="7"/>
      <c r="AU882" s="7"/>
      <c r="AV882" s="69"/>
      <c r="AW882" s="7"/>
      <c r="AX882" s="7"/>
      <c r="AY882" s="7"/>
      <c r="AZ882" s="7"/>
      <c r="BA882" s="7"/>
      <c r="BB882" s="7"/>
      <c r="BC882" s="7"/>
      <c r="BD882" s="7"/>
      <c r="BE882" s="7"/>
      <c r="BF882" s="7"/>
      <c r="BG882" s="72"/>
    </row>
    <row r="883" spans="1:59" ht="24.75" customHeight="1">
      <c r="A883" s="117"/>
      <c r="B883" s="7"/>
      <c r="C883" s="7"/>
      <c r="D883" s="7"/>
      <c r="E883" s="66"/>
      <c r="F883" s="7"/>
      <c r="G883" s="7"/>
      <c r="H883" s="7"/>
      <c r="I883" s="7"/>
      <c r="J883" s="7"/>
      <c r="K883" s="47"/>
      <c r="L883" s="7"/>
      <c r="M883" s="7"/>
      <c r="N883" s="10"/>
      <c r="O883" s="98"/>
      <c r="P883" s="67"/>
      <c r="Q883" s="7"/>
      <c r="R883" s="7"/>
      <c r="S883" s="7"/>
      <c r="T883" s="7"/>
      <c r="U883" s="7"/>
      <c r="V883" s="7"/>
      <c r="W883" s="7"/>
      <c r="X883" s="7"/>
      <c r="Y883" s="7"/>
      <c r="Z883" s="7"/>
      <c r="AA883" s="7"/>
      <c r="AB883" s="118"/>
      <c r="AC883" s="118"/>
      <c r="AD883" s="7"/>
      <c r="AE883" s="7"/>
      <c r="AF883" s="7"/>
      <c r="AG883" s="7"/>
      <c r="AH883" s="7"/>
      <c r="AI883" s="7"/>
      <c r="AJ883" s="7"/>
      <c r="AK883" s="7"/>
      <c r="AL883" s="7"/>
      <c r="AM883" s="7"/>
      <c r="AN883" s="7"/>
      <c r="AO883" s="7"/>
      <c r="AP883" s="7"/>
      <c r="AQ883" s="7"/>
      <c r="AR883" s="7"/>
      <c r="AS883" s="7"/>
      <c r="AT883" s="7"/>
      <c r="AU883" s="7"/>
      <c r="AV883" s="69"/>
      <c r="AW883" s="7"/>
      <c r="AX883" s="7"/>
      <c r="AY883" s="7"/>
      <c r="AZ883" s="7"/>
      <c r="BA883" s="7"/>
      <c r="BB883" s="7"/>
      <c r="BC883" s="7"/>
      <c r="BD883" s="7"/>
      <c r="BE883" s="7"/>
      <c r="BF883" s="7"/>
      <c r="BG883" s="72"/>
    </row>
    <row r="884" spans="1:59" ht="24.75" customHeight="1">
      <c r="A884" s="117"/>
      <c r="B884" s="7"/>
      <c r="C884" s="7"/>
      <c r="D884" s="7"/>
      <c r="E884" s="66"/>
      <c r="F884" s="7"/>
      <c r="G884" s="7"/>
      <c r="H884" s="7"/>
      <c r="I884" s="7"/>
      <c r="J884" s="7"/>
      <c r="K884" s="47"/>
      <c r="L884" s="7"/>
      <c r="M884" s="7"/>
      <c r="N884" s="10"/>
      <c r="O884" s="98"/>
      <c r="P884" s="67"/>
      <c r="Q884" s="7"/>
      <c r="R884" s="7"/>
      <c r="S884" s="7"/>
      <c r="T884" s="7"/>
      <c r="U884" s="7"/>
      <c r="V884" s="7"/>
      <c r="W884" s="7"/>
      <c r="X884" s="7"/>
      <c r="Y884" s="7"/>
      <c r="Z884" s="7"/>
      <c r="AA884" s="7"/>
      <c r="AB884" s="118"/>
      <c r="AC884" s="118"/>
      <c r="AD884" s="7"/>
      <c r="AE884" s="7"/>
      <c r="AF884" s="7"/>
      <c r="AG884" s="7"/>
      <c r="AH884" s="7"/>
      <c r="AI884" s="7"/>
      <c r="AJ884" s="7"/>
      <c r="AK884" s="7"/>
      <c r="AL884" s="7"/>
      <c r="AM884" s="7"/>
      <c r="AN884" s="7"/>
      <c r="AO884" s="7"/>
      <c r="AP884" s="7"/>
      <c r="AQ884" s="7"/>
      <c r="AR884" s="7"/>
      <c r="AS884" s="7"/>
      <c r="AT884" s="7"/>
      <c r="AU884" s="7"/>
      <c r="AV884" s="69"/>
      <c r="AW884" s="7"/>
      <c r="AX884" s="7"/>
      <c r="AY884" s="7"/>
      <c r="AZ884" s="7"/>
      <c r="BA884" s="7"/>
      <c r="BB884" s="7"/>
      <c r="BC884" s="7"/>
      <c r="BD884" s="7"/>
      <c r="BE884" s="7"/>
      <c r="BF884" s="7"/>
      <c r="BG884" s="72"/>
    </row>
    <row r="885" spans="1:59" ht="24.75" customHeight="1">
      <c r="A885" s="117"/>
      <c r="B885" s="7"/>
      <c r="C885" s="7"/>
      <c r="D885" s="7"/>
      <c r="E885" s="66"/>
      <c r="F885" s="7"/>
      <c r="G885" s="7"/>
      <c r="H885" s="7"/>
      <c r="I885" s="7"/>
      <c r="J885" s="7"/>
      <c r="K885" s="47"/>
      <c r="L885" s="7"/>
      <c r="M885" s="7"/>
      <c r="N885" s="10"/>
      <c r="O885" s="98"/>
      <c r="P885" s="67"/>
      <c r="Q885" s="7"/>
      <c r="R885" s="7"/>
      <c r="S885" s="7"/>
      <c r="T885" s="7"/>
      <c r="U885" s="7"/>
      <c r="V885" s="7"/>
      <c r="W885" s="7"/>
      <c r="X885" s="7"/>
      <c r="Y885" s="7"/>
      <c r="Z885" s="7"/>
      <c r="AA885" s="7"/>
      <c r="AB885" s="118"/>
      <c r="AC885" s="118"/>
      <c r="AD885" s="7"/>
      <c r="AE885" s="7"/>
      <c r="AF885" s="7"/>
      <c r="AG885" s="7"/>
      <c r="AH885" s="7"/>
      <c r="AI885" s="7"/>
      <c r="AJ885" s="7"/>
      <c r="AK885" s="7"/>
      <c r="AL885" s="7"/>
      <c r="AM885" s="7"/>
      <c r="AN885" s="7"/>
      <c r="AO885" s="7"/>
      <c r="AP885" s="7"/>
      <c r="AQ885" s="7"/>
      <c r="AR885" s="7"/>
      <c r="AS885" s="7"/>
      <c r="AT885" s="7"/>
      <c r="AU885" s="7"/>
      <c r="AV885" s="69"/>
      <c r="AW885" s="7"/>
      <c r="AX885" s="7"/>
      <c r="AY885" s="7"/>
      <c r="AZ885" s="7"/>
      <c r="BA885" s="7"/>
      <c r="BB885" s="7"/>
      <c r="BC885" s="7"/>
      <c r="BD885" s="7"/>
      <c r="BE885" s="7"/>
      <c r="BF885" s="7"/>
      <c r="BG885" s="72"/>
    </row>
    <row r="886" spans="1:59" ht="24.75" customHeight="1">
      <c r="A886" s="117"/>
      <c r="B886" s="7"/>
      <c r="C886" s="7"/>
      <c r="D886" s="7"/>
      <c r="E886" s="66"/>
      <c r="F886" s="7"/>
      <c r="G886" s="7"/>
      <c r="H886" s="7"/>
      <c r="I886" s="7"/>
      <c r="J886" s="7"/>
      <c r="K886" s="47"/>
      <c r="L886" s="7"/>
      <c r="M886" s="7"/>
      <c r="N886" s="10"/>
      <c r="O886" s="98"/>
      <c r="P886" s="67"/>
      <c r="Q886" s="7"/>
      <c r="R886" s="7"/>
      <c r="S886" s="7"/>
      <c r="T886" s="7"/>
      <c r="U886" s="7"/>
      <c r="V886" s="7"/>
      <c r="W886" s="7"/>
      <c r="X886" s="7"/>
      <c r="Y886" s="7"/>
      <c r="Z886" s="7"/>
      <c r="AA886" s="7"/>
      <c r="AB886" s="118"/>
      <c r="AC886" s="118"/>
      <c r="AD886" s="7"/>
      <c r="AE886" s="7"/>
      <c r="AF886" s="7"/>
      <c r="AG886" s="7"/>
      <c r="AH886" s="7"/>
      <c r="AI886" s="7"/>
      <c r="AJ886" s="7"/>
      <c r="AK886" s="7"/>
      <c r="AL886" s="7"/>
      <c r="AM886" s="7"/>
      <c r="AN886" s="7"/>
      <c r="AO886" s="7"/>
      <c r="AP886" s="7"/>
      <c r="AQ886" s="7"/>
      <c r="AR886" s="7"/>
      <c r="AS886" s="7"/>
      <c r="AT886" s="7"/>
      <c r="AU886" s="7"/>
      <c r="AV886" s="69"/>
      <c r="AW886" s="7"/>
      <c r="AX886" s="7"/>
      <c r="AY886" s="7"/>
      <c r="AZ886" s="7"/>
      <c r="BA886" s="7"/>
      <c r="BB886" s="7"/>
      <c r="BC886" s="7"/>
      <c r="BD886" s="7"/>
      <c r="BE886" s="7"/>
      <c r="BF886" s="7"/>
      <c r="BG886" s="72"/>
    </row>
    <row r="887" spans="1:59" ht="24.75" customHeight="1">
      <c r="A887" s="117"/>
      <c r="B887" s="7"/>
      <c r="C887" s="7"/>
      <c r="D887" s="7"/>
      <c r="E887" s="66"/>
      <c r="F887" s="7"/>
      <c r="G887" s="7"/>
      <c r="H887" s="7"/>
      <c r="I887" s="7"/>
      <c r="J887" s="7"/>
      <c r="K887" s="47"/>
      <c r="L887" s="7"/>
      <c r="M887" s="7"/>
      <c r="N887" s="10"/>
      <c r="O887" s="98"/>
      <c r="P887" s="67"/>
      <c r="Q887" s="7"/>
      <c r="R887" s="7"/>
      <c r="S887" s="7"/>
      <c r="T887" s="7"/>
      <c r="U887" s="7"/>
      <c r="V887" s="7"/>
      <c r="W887" s="7"/>
      <c r="X887" s="7"/>
      <c r="Y887" s="7"/>
      <c r="Z887" s="7"/>
      <c r="AA887" s="7"/>
      <c r="AB887" s="118"/>
      <c r="AC887" s="118"/>
      <c r="AD887" s="7"/>
      <c r="AE887" s="7"/>
      <c r="AF887" s="7"/>
      <c r="AG887" s="7"/>
      <c r="AH887" s="7"/>
      <c r="AI887" s="7"/>
      <c r="AJ887" s="7"/>
      <c r="AK887" s="7"/>
      <c r="AL887" s="7"/>
      <c r="AM887" s="7"/>
      <c r="AN887" s="7"/>
      <c r="AO887" s="7"/>
      <c r="AP887" s="7"/>
      <c r="AQ887" s="7"/>
      <c r="AR887" s="7"/>
      <c r="AS887" s="7"/>
      <c r="AT887" s="7"/>
      <c r="AU887" s="7"/>
      <c r="AV887" s="69"/>
      <c r="AW887" s="7"/>
      <c r="AX887" s="7"/>
      <c r="AY887" s="7"/>
      <c r="AZ887" s="7"/>
      <c r="BA887" s="7"/>
      <c r="BB887" s="7"/>
      <c r="BC887" s="7"/>
      <c r="BD887" s="7"/>
      <c r="BE887" s="7"/>
      <c r="BF887" s="7"/>
      <c r="BG887" s="72"/>
    </row>
    <row r="888" spans="1:59" ht="24.75" customHeight="1">
      <c r="A888" s="117"/>
      <c r="B888" s="7"/>
      <c r="C888" s="7"/>
      <c r="D888" s="7"/>
      <c r="E888" s="66"/>
      <c r="F888" s="7"/>
      <c r="G888" s="7"/>
      <c r="H888" s="7"/>
      <c r="I888" s="7"/>
      <c r="J888" s="7"/>
      <c r="K888" s="47"/>
      <c r="L888" s="7"/>
      <c r="M888" s="7"/>
      <c r="N888" s="10"/>
      <c r="O888" s="98"/>
      <c r="P888" s="67"/>
      <c r="Q888" s="7"/>
      <c r="R888" s="7"/>
      <c r="S888" s="7"/>
      <c r="T888" s="7"/>
      <c r="U888" s="7"/>
      <c r="V888" s="7"/>
      <c r="W888" s="7"/>
      <c r="X888" s="7"/>
      <c r="Y888" s="7"/>
      <c r="Z888" s="7"/>
      <c r="AA888" s="7"/>
      <c r="AB888" s="118"/>
      <c r="AC888" s="118"/>
      <c r="AD888" s="7"/>
      <c r="AE888" s="7"/>
      <c r="AF888" s="7"/>
      <c r="AG888" s="7"/>
      <c r="AH888" s="7"/>
      <c r="AI888" s="7"/>
      <c r="AJ888" s="7"/>
      <c r="AK888" s="7"/>
      <c r="AL888" s="7"/>
      <c r="AM888" s="7"/>
      <c r="AN888" s="7"/>
      <c r="AO888" s="7"/>
      <c r="AP888" s="7"/>
      <c r="AQ888" s="7"/>
      <c r="AR888" s="7"/>
      <c r="AS888" s="7"/>
      <c r="AT888" s="7"/>
      <c r="AU888" s="7"/>
      <c r="AV888" s="69"/>
      <c r="AW888" s="7"/>
      <c r="AX888" s="7"/>
      <c r="AY888" s="7"/>
      <c r="AZ888" s="7"/>
      <c r="BA888" s="7"/>
      <c r="BB888" s="7"/>
      <c r="BC888" s="7"/>
      <c r="BD888" s="7"/>
      <c r="BE888" s="7"/>
      <c r="BF888" s="7"/>
      <c r="BG888" s="72"/>
    </row>
    <row r="889" spans="1:59" ht="24.75" customHeight="1">
      <c r="A889" s="117"/>
      <c r="B889" s="7"/>
      <c r="C889" s="7"/>
      <c r="D889" s="7"/>
      <c r="E889" s="66"/>
      <c r="F889" s="7"/>
      <c r="G889" s="7"/>
      <c r="H889" s="7"/>
      <c r="I889" s="7"/>
      <c r="J889" s="7"/>
      <c r="K889" s="47"/>
      <c r="L889" s="7"/>
      <c r="M889" s="7"/>
      <c r="N889" s="10"/>
      <c r="O889" s="98"/>
      <c r="P889" s="67"/>
      <c r="Q889" s="7"/>
      <c r="R889" s="7"/>
      <c r="S889" s="7"/>
      <c r="T889" s="7"/>
      <c r="U889" s="7"/>
      <c r="V889" s="7"/>
      <c r="W889" s="7"/>
      <c r="X889" s="7"/>
      <c r="Y889" s="7"/>
      <c r="Z889" s="7"/>
      <c r="AA889" s="7"/>
      <c r="AB889" s="118"/>
      <c r="AC889" s="118"/>
      <c r="AD889" s="7"/>
      <c r="AE889" s="7"/>
      <c r="AF889" s="7"/>
      <c r="AG889" s="7"/>
      <c r="AH889" s="7"/>
      <c r="AI889" s="7"/>
      <c r="AJ889" s="7"/>
      <c r="AK889" s="7"/>
      <c r="AL889" s="7"/>
      <c r="AM889" s="7"/>
      <c r="AN889" s="7"/>
      <c r="AO889" s="7"/>
      <c r="AP889" s="7"/>
      <c r="AQ889" s="7"/>
      <c r="AR889" s="7"/>
      <c r="AS889" s="7"/>
      <c r="AT889" s="7"/>
      <c r="AU889" s="7"/>
      <c r="AV889" s="69"/>
      <c r="AW889" s="7"/>
      <c r="AX889" s="7"/>
      <c r="AY889" s="7"/>
      <c r="AZ889" s="7"/>
      <c r="BA889" s="7"/>
      <c r="BB889" s="7"/>
      <c r="BC889" s="7"/>
      <c r="BD889" s="7"/>
      <c r="BE889" s="7"/>
      <c r="BF889" s="7"/>
      <c r="BG889" s="72"/>
    </row>
    <row r="890" spans="1:59" ht="24.75" customHeight="1">
      <c r="A890" s="117"/>
      <c r="B890" s="7"/>
      <c r="C890" s="7"/>
      <c r="D890" s="7"/>
      <c r="E890" s="66"/>
      <c r="F890" s="7"/>
      <c r="G890" s="7"/>
      <c r="H890" s="7"/>
      <c r="I890" s="7"/>
      <c r="J890" s="7"/>
      <c r="K890" s="47"/>
      <c r="L890" s="7"/>
      <c r="M890" s="7"/>
      <c r="N890" s="10"/>
      <c r="O890" s="98"/>
      <c r="P890" s="67"/>
      <c r="Q890" s="7"/>
      <c r="R890" s="7"/>
      <c r="S890" s="7"/>
      <c r="T890" s="7"/>
      <c r="U890" s="7"/>
      <c r="V890" s="7"/>
      <c r="W890" s="7"/>
      <c r="X890" s="7"/>
      <c r="Y890" s="7"/>
      <c r="Z890" s="7"/>
      <c r="AA890" s="7"/>
      <c r="AB890" s="118"/>
      <c r="AC890" s="118"/>
      <c r="AD890" s="7"/>
      <c r="AE890" s="7"/>
      <c r="AF890" s="7"/>
      <c r="AG890" s="7"/>
      <c r="AH890" s="7"/>
      <c r="AI890" s="7"/>
      <c r="AJ890" s="7"/>
      <c r="AK890" s="7"/>
      <c r="AL890" s="7"/>
      <c r="AM890" s="7"/>
      <c r="AN890" s="7"/>
      <c r="AO890" s="7"/>
      <c r="AP890" s="7"/>
      <c r="AQ890" s="7"/>
      <c r="AR890" s="7"/>
      <c r="AS890" s="7"/>
      <c r="AT890" s="7"/>
      <c r="AU890" s="7"/>
      <c r="AV890" s="69"/>
      <c r="AW890" s="7"/>
      <c r="AX890" s="7"/>
      <c r="AY890" s="7"/>
      <c r="AZ890" s="7"/>
      <c r="BA890" s="7"/>
      <c r="BB890" s="7"/>
      <c r="BC890" s="7"/>
      <c r="BD890" s="7"/>
      <c r="BE890" s="7"/>
      <c r="BF890" s="7"/>
      <c r="BG890" s="72"/>
    </row>
    <row r="891" spans="1:59" ht="24.75" customHeight="1">
      <c r="A891" s="117"/>
      <c r="B891" s="7"/>
      <c r="C891" s="7"/>
      <c r="D891" s="7"/>
      <c r="E891" s="66"/>
      <c r="F891" s="7"/>
      <c r="G891" s="7"/>
      <c r="H891" s="7"/>
      <c r="I891" s="7"/>
      <c r="J891" s="7"/>
      <c r="K891" s="47"/>
      <c r="L891" s="7"/>
      <c r="M891" s="7"/>
      <c r="N891" s="10"/>
      <c r="O891" s="98"/>
      <c r="P891" s="67"/>
      <c r="Q891" s="7"/>
      <c r="R891" s="7"/>
      <c r="S891" s="7"/>
      <c r="T891" s="7"/>
      <c r="U891" s="7"/>
      <c r="V891" s="7"/>
      <c r="W891" s="7"/>
      <c r="X891" s="7"/>
      <c r="Y891" s="7"/>
      <c r="Z891" s="7"/>
      <c r="AA891" s="7"/>
      <c r="AB891" s="118"/>
      <c r="AC891" s="118"/>
      <c r="AD891" s="7"/>
      <c r="AE891" s="7"/>
      <c r="AF891" s="7"/>
      <c r="AG891" s="7"/>
      <c r="AH891" s="7"/>
      <c r="AI891" s="7"/>
      <c r="AJ891" s="7"/>
      <c r="AK891" s="7"/>
      <c r="AL891" s="7"/>
      <c r="AM891" s="7"/>
      <c r="AN891" s="7"/>
      <c r="AO891" s="7"/>
      <c r="AP891" s="7"/>
      <c r="AQ891" s="7"/>
      <c r="AR891" s="7"/>
      <c r="AS891" s="7"/>
      <c r="AT891" s="7"/>
      <c r="AU891" s="7"/>
      <c r="AV891" s="69"/>
      <c r="AW891" s="7"/>
      <c r="AX891" s="7"/>
      <c r="AY891" s="7"/>
      <c r="AZ891" s="7"/>
      <c r="BA891" s="7"/>
      <c r="BB891" s="7"/>
      <c r="BC891" s="7"/>
      <c r="BD891" s="7"/>
      <c r="BE891" s="7"/>
      <c r="BF891" s="7"/>
      <c r="BG891" s="72"/>
    </row>
    <row r="892" spans="1:59" ht="24.75" customHeight="1">
      <c r="A892" s="117"/>
      <c r="B892" s="7"/>
      <c r="C892" s="7"/>
      <c r="D892" s="7"/>
      <c r="E892" s="66"/>
      <c r="F892" s="7"/>
      <c r="G892" s="7"/>
      <c r="H892" s="7"/>
      <c r="I892" s="7"/>
      <c r="J892" s="7"/>
      <c r="K892" s="47"/>
      <c r="L892" s="7"/>
      <c r="M892" s="7"/>
      <c r="N892" s="10"/>
      <c r="O892" s="98"/>
      <c r="P892" s="67"/>
      <c r="Q892" s="7"/>
      <c r="R892" s="7"/>
      <c r="S892" s="7"/>
      <c r="T892" s="7"/>
      <c r="U892" s="7"/>
      <c r="V892" s="7"/>
      <c r="W892" s="7"/>
      <c r="X892" s="7"/>
      <c r="Y892" s="7"/>
      <c r="Z892" s="7"/>
      <c r="AA892" s="7"/>
      <c r="AB892" s="118"/>
      <c r="AC892" s="118"/>
      <c r="AD892" s="7"/>
      <c r="AE892" s="7"/>
      <c r="AF892" s="7"/>
      <c r="AG892" s="7"/>
      <c r="AH892" s="7"/>
      <c r="AI892" s="7"/>
      <c r="AJ892" s="7"/>
      <c r="AK892" s="7"/>
      <c r="AL892" s="7"/>
      <c r="AM892" s="7"/>
      <c r="AN892" s="7"/>
      <c r="AO892" s="7"/>
      <c r="AP892" s="7"/>
      <c r="AQ892" s="7"/>
      <c r="AR892" s="7"/>
      <c r="AS892" s="7"/>
      <c r="AT892" s="7"/>
      <c r="AU892" s="7"/>
      <c r="AV892" s="69"/>
      <c r="AW892" s="7"/>
      <c r="AX892" s="7"/>
      <c r="AY892" s="7"/>
      <c r="AZ892" s="7"/>
      <c r="BA892" s="7"/>
      <c r="BB892" s="7"/>
      <c r="BC892" s="7"/>
      <c r="BD892" s="7"/>
      <c r="BE892" s="7"/>
      <c r="BF892" s="7"/>
      <c r="BG892" s="72"/>
    </row>
    <row r="893" spans="1:59" ht="24.75" customHeight="1">
      <c r="A893" s="117"/>
      <c r="B893" s="7"/>
      <c r="C893" s="7"/>
      <c r="D893" s="7"/>
      <c r="E893" s="66"/>
      <c r="F893" s="7"/>
      <c r="G893" s="7"/>
      <c r="H893" s="7"/>
      <c r="I893" s="7"/>
      <c r="J893" s="7"/>
      <c r="K893" s="47"/>
      <c r="L893" s="7"/>
      <c r="M893" s="7"/>
      <c r="N893" s="10"/>
      <c r="O893" s="98"/>
      <c r="P893" s="67"/>
      <c r="Q893" s="7"/>
      <c r="R893" s="7"/>
      <c r="S893" s="7"/>
      <c r="T893" s="7"/>
      <c r="U893" s="7"/>
      <c r="V893" s="7"/>
      <c r="W893" s="7"/>
      <c r="X893" s="7"/>
      <c r="Y893" s="7"/>
      <c r="Z893" s="7"/>
      <c r="AA893" s="7"/>
      <c r="AB893" s="118"/>
      <c r="AC893" s="118"/>
      <c r="AD893" s="7"/>
      <c r="AE893" s="7"/>
      <c r="AF893" s="7"/>
      <c r="AG893" s="7"/>
      <c r="AH893" s="7"/>
      <c r="AI893" s="7"/>
      <c r="AJ893" s="7"/>
      <c r="AK893" s="7"/>
      <c r="AL893" s="7"/>
      <c r="AM893" s="7"/>
      <c r="AN893" s="7"/>
      <c r="AO893" s="7"/>
      <c r="AP893" s="7"/>
      <c r="AQ893" s="7"/>
      <c r="AR893" s="7"/>
      <c r="AS893" s="7"/>
      <c r="AT893" s="7"/>
      <c r="AU893" s="7"/>
      <c r="AV893" s="69"/>
      <c r="AW893" s="7"/>
      <c r="AX893" s="7"/>
      <c r="AY893" s="7"/>
      <c r="AZ893" s="7"/>
      <c r="BA893" s="7"/>
      <c r="BB893" s="7"/>
      <c r="BC893" s="7"/>
      <c r="BD893" s="7"/>
      <c r="BE893" s="7"/>
      <c r="BF893" s="7"/>
      <c r="BG893" s="72"/>
    </row>
    <row r="894" spans="1:59" ht="24.75" customHeight="1">
      <c r="A894" s="117"/>
      <c r="B894" s="7"/>
      <c r="C894" s="7"/>
      <c r="D894" s="7"/>
      <c r="E894" s="66"/>
      <c r="F894" s="7"/>
      <c r="G894" s="7"/>
      <c r="H894" s="7"/>
      <c r="I894" s="7"/>
      <c r="J894" s="7"/>
      <c r="K894" s="47"/>
      <c r="L894" s="7"/>
      <c r="M894" s="7"/>
      <c r="N894" s="10"/>
      <c r="O894" s="98"/>
      <c r="P894" s="67"/>
      <c r="Q894" s="7"/>
      <c r="R894" s="7"/>
      <c r="S894" s="7"/>
      <c r="T894" s="7"/>
      <c r="U894" s="7"/>
      <c r="V894" s="7"/>
      <c r="W894" s="7"/>
      <c r="X894" s="7"/>
      <c r="Y894" s="7"/>
      <c r="Z894" s="7"/>
      <c r="AA894" s="7"/>
      <c r="AB894" s="118"/>
      <c r="AC894" s="118"/>
      <c r="AD894" s="7"/>
      <c r="AE894" s="7"/>
      <c r="AF894" s="7"/>
      <c r="AG894" s="7"/>
      <c r="AH894" s="7"/>
      <c r="AI894" s="7"/>
      <c r="AJ894" s="7"/>
      <c r="AK894" s="7"/>
      <c r="AL894" s="7"/>
      <c r="AM894" s="7"/>
      <c r="AN894" s="7"/>
      <c r="AO894" s="7"/>
      <c r="AP894" s="7"/>
      <c r="AQ894" s="7"/>
      <c r="AR894" s="7"/>
      <c r="AS894" s="7"/>
      <c r="AT894" s="7"/>
      <c r="AU894" s="7"/>
      <c r="AV894" s="69"/>
      <c r="AW894" s="7"/>
      <c r="AX894" s="7"/>
      <c r="AY894" s="7"/>
      <c r="AZ894" s="7"/>
      <c r="BA894" s="7"/>
      <c r="BB894" s="7"/>
      <c r="BC894" s="7"/>
      <c r="BD894" s="7"/>
      <c r="BE894" s="7"/>
      <c r="BF894" s="7"/>
      <c r="BG894" s="72"/>
    </row>
    <row r="895" spans="1:59" ht="24.75" customHeight="1">
      <c r="A895" s="117"/>
      <c r="B895" s="7"/>
      <c r="C895" s="7"/>
      <c r="D895" s="7"/>
      <c r="E895" s="66"/>
      <c r="F895" s="7"/>
      <c r="G895" s="7"/>
      <c r="H895" s="7"/>
      <c r="I895" s="7"/>
      <c r="J895" s="7"/>
      <c r="K895" s="47"/>
      <c r="L895" s="7"/>
      <c r="M895" s="7"/>
      <c r="N895" s="10"/>
      <c r="O895" s="98"/>
      <c r="P895" s="67"/>
      <c r="Q895" s="7"/>
      <c r="R895" s="7"/>
      <c r="S895" s="7"/>
      <c r="T895" s="7"/>
      <c r="U895" s="7"/>
      <c r="V895" s="7"/>
      <c r="W895" s="7"/>
      <c r="X895" s="7"/>
      <c r="Y895" s="7"/>
      <c r="Z895" s="7"/>
      <c r="AA895" s="7"/>
      <c r="AB895" s="118"/>
      <c r="AC895" s="118"/>
      <c r="AD895" s="7"/>
      <c r="AE895" s="7"/>
      <c r="AF895" s="7"/>
      <c r="AG895" s="7"/>
      <c r="AH895" s="7"/>
      <c r="AI895" s="7"/>
      <c r="AJ895" s="7"/>
      <c r="AK895" s="7"/>
      <c r="AL895" s="7"/>
      <c r="AM895" s="7"/>
      <c r="AN895" s="7"/>
      <c r="AO895" s="7"/>
      <c r="AP895" s="7"/>
      <c r="AQ895" s="7"/>
      <c r="AR895" s="7"/>
      <c r="AS895" s="7"/>
      <c r="AT895" s="7"/>
      <c r="AU895" s="7"/>
      <c r="AV895" s="69"/>
      <c r="AW895" s="7"/>
      <c r="AX895" s="7"/>
      <c r="AY895" s="7"/>
      <c r="AZ895" s="7"/>
      <c r="BA895" s="7"/>
      <c r="BB895" s="7"/>
      <c r="BC895" s="7"/>
      <c r="BD895" s="7"/>
      <c r="BE895" s="7"/>
      <c r="BF895" s="7"/>
      <c r="BG895" s="72"/>
    </row>
    <row r="896" spans="1:59" ht="24.75" customHeight="1">
      <c r="A896" s="117"/>
      <c r="B896" s="7"/>
      <c r="C896" s="7"/>
      <c r="D896" s="7"/>
      <c r="E896" s="66"/>
      <c r="F896" s="7"/>
      <c r="G896" s="7"/>
      <c r="H896" s="7"/>
      <c r="I896" s="7"/>
      <c r="J896" s="7"/>
      <c r="K896" s="47"/>
      <c r="L896" s="7"/>
      <c r="M896" s="7"/>
      <c r="N896" s="10"/>
      <c r="O896" s="98"/>
      <c r="P896" s="67"/>
      <c r="Q896" s="7"/>
      <c r="R896" s="7"/>
      <c r="S896" s="7"/>
      <c r="T896" s="7"/>
      <c r="U896" s="7"/>
      <c r="V896" s="7"/>
      <c r="W896" s="7"/>
      <c r="X896" s="7"/>
      <c r="Y896" s="7"/>
      <c r="Z896" s="7"/>
      <c r="AA896" s="7"/>
      <c r="AB896" s="118"/>
      <c r="AC896" s="118"/>
      <c r="AD896" s="7"/>
      <c r="AE896" s="7"/>
      <c r="AF896" s="7"/>
      <c r="AG896" s="7"/>
      <c r="AH896" s="7"/>
      <c r="AI896" s="7"/>
      <c r="AJ896" s="7"/>
      <c r="AK896" s="7"/>
      <c r="AL896" s="7"/>
      <c r="AM896" s="7"/>
      <c r="AN896" s="7"/>
      <c r="AO896" s="7"/>
      <c r="AP896" s="7"/>
      <c r="AQ896" s="7"/>
      <c r="AR896" s="7"/>
      <c r="AS896" s="7"/>
      <c r="AT896" s="7"/>
      <c r="AU896" s="7"/>
      <c r="AV896" s="69"/>
      <c r="AW896" s="7"/>
      <c r="AX896" s="7"/>
      <c r="AY896" s="7"/>
      <c r="AZ896" s="7"/>
      <c r="BA896" s="7"/>
      <c r="BB896" s="7"/>
      <c r="BC896" s="7"/>
      <c r="BD896" s="7"/>
      <c r="BE896" s="7"/>
      <c r="BF896" s="7"/>
      <c r="BG896" s="72"/>
    </row>
    <row r="897" spans="1:59" ht="24.75" customHeight="1">
      <c r="A897" s="117"/>
      <c r="B897" s="7"/>
      <c r="C897" s="7"/>
      <c r="D897" s="7"/>
      <c r="E897" s="66"/>
      <c r="F897" s="7"/>
      <c r="G897" s="7"/>
      <c r="H897" s="7"/>
      <c r="I897" s="7"/>
      <c r="J897" s="7"/>
      <c r="K897" s="47"/>
      <c r="L897" s="7"/>
      <c r="M897" s="7"/>
      <c r="N897" s="10"/>
      <c r="O897" s="98"/>
      <c r="P897" s="67"/>
      <c r="Q897" s="7"/>
      <c r="R897" s="7"/>
      <c r="S897" s="7"/>
      <c r="T897" s="7"/>
      <c r="U897" s="7"/>
      <c r="V897" s="7"/>
      <c r="W897" s="7"/>
      <c r="X897" s="7"/>
      <c r="Y897" s="7"/>
      <c r="Z897" s="7"/>
      <c r="AA897" s="7"/>
      <c r="AB897" s="118"/>
      <c r="AC897" s="118"/>
      <c r="AD897" s="7"/>
      <c r="AE897" s="7"/>
      <c r="AF897" s="7"/>
      <c r="AG897" s="7"/>
      <c r="AH897" s="7"/>
      <c r="AI897" s="7"/>
      <c r="AJ897" s="7"/>
      <c r="AK897" s="7"/>
      <c r="AL897" s="7"/>
      <c r="AM897" s="7"/>
      <c r="AN897" s="7"/>
      <c r="AO897" s="7"/>
      <c r="AP897" s="7"/>
      <c r="AQ897" s="7"/>
      <c r="AR897" s="7"/>
      <c r="AS897" s="7"/>
      <c r="AT897" s="7"/>
      <c r="AU897" s="7"/>
      <c r="AV897" s="69"/>
      <c r="AW897" s="7"/>
      <c r="AX897" s="7"/>
      <c r="AY897" s="7"/>
      <c r="AZ897" s="7"/>
      <c r="BA897" s="7"/>
      <c r="BB897" s="7"/>
      <c r="BC897" s="7"/>
      <c r="BD897" s="7"/>
      <c r="BE897" s="7"/>
      <c r="BF897" s="7"/>
      <c r="BG897" s="72"/>
    </row>
    <row r="898" spans="1:59" ht="24.75" customHeight="1">
      <c r="A898" s="117"/>
      <c r="B898" s="7"/>
      <c r="C898" s="7"/>
      <c r="D898" s="7"/>
      <c r="E898" s="66"/>
      <c r="F898" s="7"/>
      <c r="G898" s="7"/>
      <c r="H898" s="7"/>
      <c r="I898" s="7"/>
      <c r="J898" s="7"/>
      <c r="K898" s="47"/>
      <c r="L898" s="7"/>
      <c r="M898" s="7"/>
      <c r="N898" s="10"/>
      <c r="O898" s="98"/>
      <c r="P898" s="67"/>
      <c r="Q898" s="7"/>
      <c r="R898" s="7"/>
      <c r="S898" s="7"/>
      <c r="T898" s="7"/>
      <c r="U898" s="7"/>
      <c r="V898" s="7"/>
      <c r="W898" s="7"/>
      <c r="X898" s="7"/>
      <c r="Y898" s="7"/>
      <c r="Z898" s="7"/>
      <c r="AA898" s="7"/>
      <c r="AB898" s="118"/>
      <c r="AC898" s="118"/>
      <c r="AD898" s="7"/>
      <c r="AE898" s="7"/>
      <c r="AF898" s="7"/>
      <c r="AG898" s="7"/>
      <c r="AH898" s="7"/>
      <c r="AI898" s="7"/>
      <c r="AJ898" s="7"/>
      <c r="AK898" s="7"/>
      <c r="AL898" s="7"/>
      <c r="AM898" s="7"/>
      <c r="AN898" s="7"/>
      <c r="AO898" s="7"/>
      <c r="AP898" s="7"/>
      <c r="AQ898" s="7"/>
      <c r="AR898" s="7"/>
      <c r="AS898" s="7"/>
      <c r="AT898" s="7"/>
      <c r="AU898" s="7"/>
      <c r="AV898" s="69"/>
      <c r="AW898" s="7"/>
      <c r="AX898" s="7"/>
      <c r="AY898" s="7"/>
      <c r="AZ898" s="7"/>
      <c r="BA898" s="7"/>
      <c r="BB898" s="7"/>
      <c r="BC898" s="7"/>
      <c r="BD898" s="7"/>
      <c r="BE898" s="7"/>
      <c r="BF898" s="7"/>
      <c r="BG898" s="72"/>
    </row>
    <row r="899" spans="1:59" ht="24.75" customHeight="1">
      <c r="A899" s="117"/>
      <c r="B899" s="7"/>
      <c r="C899" s="7"/>
      <c r="D899" s="7"/>
      <c r="E899" s="66"/>
      <c r="F899" s="7"/>
      <c r="G899" s="7"/>
      <c r="H899" s="7"/>
      <c r="I899" s="7"/>
      <c r="J899" s="7"/>
      <c r="K899" s="47"/>
      <c r="L899" s="7"/>
      <c r="M899" s="7"/>
      <c r="N899" s="10"/>
      <c r="O899" s="98"/>
      <c r="P899" s="67"/>
      <c r="Q899" s="7"/>
      <c r="R899" s="7"/>
      <c r="S899" s="7"/>
      <c r="T899" s="7"/>
      <c r="U899" s="7"/>
      <c r="V899" s="7"/>
      <c r="W899" s="7"/>
      <c r="X899" s="7"/>
      <c r="Y899" s="7"/>
      <c r="Z899" s="7"/>
      <c r="AA899" s="7"/>
      <c r="AB899" s="118"/>
      <c r="AC899" s="118"/>
      <c r="AD899" s="7"/>
      <c r="AE899" s="7"/>
      <c r="AF899" s="7"/>
      <c r="AG899" s="7"/>
      <c r="AH899" s="7"/>
      <c r="AI899" s="7"/>
      <c r="AJ899" s="7"/>
      <c r="AK899" s="7"/>
      <c r="AL899" s="7"/>
      <c r="AM899" s="7"/>
      <c r="AN899" s="7"/>
      <c r="AO899" s="7"/>
      <c r="AP899" s="7"/>
      <c r="AQ899" s="7"/>
      <c r="AR899" s="7"/>
      <c r="AS899" s="7"/>
      <c r="AT899" s="7"/>
      <c r="AU899" s="7"/>
      <c r="AV899" s="69"/>
      <c r="AW899" s="7"/>
      <c r="AX899" s="7"/>
      <c r="AY899" s="7"/>
      <c r="AZ899" s="7"/>
      <c r="BA899" s="7"/>
      <c r="BB899" s="7"/>
      <c r="BC899" s="7"/>
      <c r="BD899" s="7"/>
      <c r="BE899" s="7"/>
      <c r="BF899" s="7"/>
      <c r="BG899" s="72"/>
    </row>
    <row r="900" spans="1:59" ht="24.75" customHeight="1">
      <c r="A900" s="117"/>
      <c r="B900" s="7"/>
      <c r="C900" s="7"/>
      <c r="D900" s="7"/>
      <c r="E900" s="66"/>
      <c r="F900" s="7"/>
      <c r="G900" s="7"/>
      <c r="H900" s="7"/>
      <c r="I900" s="7"/>
      <c r="J900" s="7"/>
      <c r="K900" s="47"/>
      <c r="L900" s="7"/>
      <c r="M900" s="7"/>
      <c r="N900" s="10"/>
      <c r="O900" s="98"/>
      <c r="P900" s="67"/>
      <c r="Q900" s="7"/>
      <c r="R900" s="7"/>
      <c r="S900" s="7"/>
      <c r="T900" s="7"/>
      <c r="U900" s="7"/>
      <c r="V900" s="7"/>
      <c r="W900" s="7"/>
      <c r="X900" s="7"/>
      <c r="Y900" s="7"/>
      <c r="Z900" s="7"/>
      <c r="AA900" s="7"/>
      <c r="AB900" s="118"/>
      <c r="AC900" s="118"/>
      <c r="AD900" s="7"/>
      <c r="AE900" s="7"/>
      <c r="AF900" s="7"/>
      <c r="AG900" s="7"/>
      <c r="AH900" s="7"/>
      <c r="AI900" s="7"/>
      <c r="AJ900" s="7"/>
      <c r="AK900" s="7"/>
      <c r="AL900" s="7"/>
      <c r="AM900" s="7"/>
      <c r="AN900" s="7"/>
      <c r="AO900" s="7"/>
      <c r="AP900" s="7"/>
      <c r="AQ900" s="7"/>
      <c r="AR900" s="7"/>
      <c r="AS900" s="7"/>
      <c r="AT900" s="7"/>
      <c r="AU900" s="7"/>
      <c r="AV900" s="69"/>
      <c r="AW900" s="7"/>
      <c r="AX900" s="7"/>
      <c r="AY900" s="7"/>
      <c r="AZ900" s="7"/>
      <c r="BA900" s="7"/>
      <c r="BB900" s="7"/>
      <c r="BC900" s="7"/>
      <c r="BD900" s="7"/>
      <c r="BE900" s="7"/>
      <c r="BF900" s="7"/>
      <c r="BG900" s="72"/>
    </row>
    <row r="901" spans="1:59" ht="24.75" customHeight="1">
      <c r="A901" s="117"/>
      <c r="B901" s="7"/>
      <c r="C901" s="7"/>
      <c r="D901" s="7"/>
      <c r="E901" s="66"/>
      <c r="F901" s="7"/>
      <c r="G901" s="7"/>
      <c r="H901" s="7"/>
      <c r="I901" s="7"/>
      <c r="J901" s="7"/>
      <c r="K901" s="47"/>
      <c r="L901" s="7"/>
      <c r="M901" s="7"/>
      <c r="N901" s="10"/>
      <c r="O901" s="98"/>
      <c r="P901" s="67"/>
      <c r="Q901" s="7"/>
      <c r="R901" s="7"/>
      <c r="S901" s="7"/>
      <c r="T901" s="7"/>
      <c r="U901" s="7"/>
      <c r="V901" s="7"/>
      <c r="W901" s="7"/>
      <c r="X901" s="7"/>
      <c r="Y901" s="7"/>
      <c r="Z901" s="7"/>
      <c r="AA901" s="7"/>
      <c r="AB901" s="118"/>
      <c r="AC901" s="118"/>
      <c r="AD901" s="7"/>
      <c r="AE901" s="7"/>
      <c r="AF901" s="7"/>
      <c r="AG901" s="7"/>
      <c r="AH901" s="7"/>
      <c r="AI901" s="7"/>
      <c r="AJ901" s="7"/>
      <c r="AK901" s="7"/>
      <c r="AL901" s="7"/>
      <c r="AM901" s="7"/>
      <c r="AN901" s="7"/>
      <c r="AO901" s="7"/>
      <c r="AP901" s="7"/>
      <c r="AQ901" s="7"/>
      <c r="AR901" s="7"/>
      <c r="AS901" s="7"/>
      <c r="AT901" s="7"/>
      <c r="AU901" s="7"/>
      <c r="AV901" s="69"/>
      <c r="AW901" s="7"/>
      <c r="AX901" s="7"/>
      <c r="AY901" s="7"/>
      <c r="AZ901" s="7"/>
      <c r="BA901" s="7"/>
      <c r="BB901" s="7"/>
      <c r="BC901" s="7"/>
      <c r="BD901" s="7"/>
      <c r="BE901" s="7"/>
      <c r="BF901" s="7"/>
      <c r="BG901" s="72"/>
    </row>
    <row r="902" spans="1:59" ht="24.75" customHeight="1">
      <c r="A902" s="117"/>
      <c r="B902" s="7"/>
      <c r="C902" s="7"/>
      <c r="D902" s="7"/>
      <c r="E902" s="66"/>
      <c r="F902" s="7"/>
      <c r="G902" s="7"/>
      <c r="H902" s="7"/>
      <c r="I902" s="7"/>
      <c r="J902" s="7"/>
      <c r="K902" s="47"/>
      <c r="L902" s="7"/>
      <c r="M902" s="7"/>
      <c r="N902" s="10"/>
      <c r="O902" s="98"/>
      <c r="P902" s="67"/>
      <c r="Q902" s="7"/>
      <c r="R902" s="7"/>
      <c r="S902" s="7"/>
      <c r="T902" s="7"/>
      <c r="U902" s="7"/>
      <c r="V902" s="7"/>
      <c r="W902" s="7"/>
      <c r="X902" s="7"/>
      <c r="Y902" s="7"/>
      <c r="Z902" s="7"/>
      <c r="AA902" s="7"/>
      <c r="AB902" s="118"/>
      <c r="AC902" s="118"/>
      <c r="AD902" s="7"/>
      <c r="AE902" s="7"/>
      <c r="AF902" s="7"/>
      <c r="AG902" s="7"/>
      <c r="AH902" s="7"/>
      <c r="AI902" s="7"/>
      <c r="AJ902" s="7"/>
      <c r="AK902" s="7"/>
      <c r="AL902" s="7"/>
      <c r="AM902" s="7"/>
      <c r="AN902" s="7"/>
      <c r="AO902" s="7"/>
      <c r="AP902" s="7"/>
      <c r="AQ902" s="7"/>
      <c r="AR902" s="7"/>
      <c r="AS902" s="7"/>
      <c r="AT902" s="7"/>
      <c r="AU902" s="7"/>
      <c r="AV902" s="69"/>
      <c r="AW902" s="7"/>
      <c r="AX902" s="7"/>
      <c r="AY902" s="7"/>
      <c r="AZ902" s="7"/>
      <c r="BA902" s="7"/>
      <c r="BB902" s="7"/>
      <c r="BC902" s="7"/>
      <c r="BD902" s="7"/>
      <c r="BE902" s="7"/>
      <c r="BF902" s="7"/>
      <c r="BG902" s="72"/>
    </row>
    <row r="903" spans="1:59" ht="24.75" customHeight="1">
      <c r="A903" s="117"/>
      <c r="B903" s="7"/>
      <c r="C903" s="7"/>
      <c r="D903" s="7"/>
      <c r="E903" s="66"/>
      <c r="F903" s="7"/>
      <c r="G903" s="7"/>
      <c r="H903" s="7"/>
      <c r="I903" s="7"/>
      <c r="J903" s="7"/>
      <c r="K903" s="47"/>
      <c r="L903" s="7"/>
      <c r="M903" s="7"/>
      <c r="N903" s="10"/>
      <c r="O903" s="98"/>
      <c r="P903" s="67"/>
      <c r="Q903" s="7"/>
      <c r="R903" s="7"/>
      <c r="S903" s="7"/>
      <c r="T903" s="7"/>
      <c r="U903" s="7"/>
      <c r="V903" s="7"/>
      <c r="W903" s="7"/>
      <c r="X903" s="7"/>
      <c r="Y903" s="7"/>
      <c r="Z903" s="7"/>
      <c r="AA903" s="7"/>
      <c r="AB903" s="118"/>
      <c r="AC903" s="118"/>
      <c r="AD903" s="7"/>
      <c r="AE903" s="7"/>
      <c r="AF903" s="7"/>
      <c r="AG903" s="7"/>
      <c r="AH903" s="7"/>
      <c r="AI903" s="7"/>
      <c r="AJ903" s="7"/>
      <c r="AK903" s="7"/>
      <c r="AL903" s="7"/>
      <c r="AM903" s="7"/>
      <c r="AN903" s="7"/>
      <c r="AO903" s="7"/>
      <c r="AP903" s="7"/>
      <c r="AQ903" s="7"/>
      <c r="AR903" s="7"/>
      <c r="AS903" s="7"/>
      <c r="AT903" s="7"/>
      <c r="AU903" s="7"/>
      <c r="AV903" s="69"/>
      <c r="AW903" s="7"/>
      <c r="AX903" s="7"/>
      <c r="AY903" s="7"/>
      <c r="AZ903" s="7"/>
      <c r="BA903" s="7"/>
      <c r="BB903" s="7"/>
      <c r="BC903" s="7"/>
      <c r="BD903" s="7"/>
      <c r="BE903" s="7"/>
      <c r="BF903" s="7"/>
      <c r="BG903" s="72"/>
    </row>
    <row r="904" spans="1:59" ht="24.75" customHeight="1">
      <c r="A904" s="117"/>
      <c r="B904" s="7"/>
      <c r="C904" s="7"/>
      <c r="D904" s="7"/>
      <c r="E904" s="66"/>
      <c r="F904" s="7"/>
      <c r="G904" s="7"/>
      <c r="H904" s="7"/>
      <c r="I904" s="7"/>
      <c r="J904" s="7"/>
      <c r="K904" s="47"/>
      <c r="L904" s="7"/>
      <c r="M904" s="7"/>
      <c r="N904" s="10"/>
      <c r="O904" s="98"/>
      <c r="P904" s="67"/>
      <c r="Q904" s="7"/>
      <c r="R904" s="7"/>
      <c r="S904" s="7"/>
      <c r="T904" s="7"/>
      <c r="U904" s="7"/>
      <c r="V904" s="7"/>
      <c r="W904" s="7"/>
      <c r="X904" s="7"/>
      <c r="Y904" s="7"/>
      <c r="Z904" s="7"/>
      <c r="AA904" s="7"/>
      <c r="AB904" s="118"/>
      <c r="AC904" s="118"/>
      <c r="AD904" s="7"/>
      <c r="AE904" s="7"/>
      <c r="AF904" s="7"/>
      <c r="AG904" s="7"/>
      <c r="AH904" s="7"/>
      <c r="AI904" s="7"/>
      <c r="AJ904" s="7"/>
      <c r="AK904" s="7"/>
      <c r="AL904" s="7"/>
      <c r="AM904" s="7"/>
      <c r="AN904" s="7"/>
      <c r="AO904" s="7"/>
      <c r="AP904" s="7"/>
      <c r="AQ904" s="7"/>
      <c r="AR904" s="7"/>
      <c r="AS904" s="7"/>
      <c r="AT904" s="7"/>
      <c r="AU904" s="7"/>
      <c r="AV904" s="69"/>
      <c r="AW904" s="7"/>
      <c r="AX904" s="7"/>
      <c r="AY904" s="7"/>
      <c r="AZ904" s="7"/>
      <c r="BA904" s="7"/>
      <c r="BB904" s="7"/>
      <c r="BC904" s="7"/>
      <c r="BD904" s="7"/>
      <c r="BE904" s="7"/>
      <c r="BF904" s="7"/>
      <c r="BG904" s="72"/>
    </row>
    <row r="905" spans="1:59" ht="24.75" customHeight="1">
      <c r="A905" s="117"/>
      <c r="B905" s="7"/>
      <c r="C905" s="7"/>
      <c r="D905" s="7"/>
      <c r="E905" s="66"/>
      <c r="F905" s="7"/>
      <c r="G905" s="7"/>
      <c r="H905" s="7"/>
      <c r="I905" s="7"/>
      <c r="J905" s="7"/>
      <c r="K905" s="47"/>
      <c r="L905" s="7"/>
      <c r="M905" s="7"/>
      <c r="N905" s="10"/>
      <c r="O905" s="98"/>
      <c r="P905" s="67"/>
      <c r="Q905" s="7"/>
      <c r="R905" s="7"/>
      <c r="S905" s="7"/>
      <c r="T905" s="7"/>
      <c r="U905" s="7"/>
      <c r="V905" s="7"/>
      <c r="W905" s="7"/>
      <c r="X905" s="7"/>
      <c r="Y905" s="7"/>
      <c r="Z905" s="7"/>
      <c r="AA905" s="7"/>
      <c r="AB905" s="118"/>
      <c r="AC905" s="118"/>
      <c r="AD905" s="7"/>
      <c r="AE905" s="7"/>
      <c r="AF905" s="7"/>
      <c r="AG905" s="7"/>
      <c r="AH905" s="7"/>
      <c r="AI905" s="7"/>
      <c r="AJ905" s="7"/>
      <c r="AK905" s="7"/>
      <c r="AL905" s="7"/>
      <c r="AM905" s="7"/>
      <c r="AN905" s="7"/>
      <c r="AO905" s="7"/>
      <c r="AP905" s="7"/>
      <c r="AQ905" s="7"/>
      <c r="AR905" s="7"/>
      <c r="AS905" s="7"/>
      <c r="AT905" s="7"/>
      <c r="AU905" s="7"/>
      <c r="AV905" s="69"/>
      <c r="AW905" s="7"/>
      <c r="AX905" s="7"/>
      <c r="AY905" s="7"/>
      <c r="AZ905" s="7"/>
      <c r="BA905" s="7"/>
      <c r="BB905" s="7"/>
      <c r="BC905" s="7"/>
      <c r="BD905" s="7"/>
      <c r="BE905" s="7"/>
      <c r="BF905" s="7"/>
      <c r="BG905" s="72"/>
    </row>
    <row r="906" spans="1:59" ht="24.75" customHeight="1">
      <c r="A906" s="117"/>
      <c r="B906" s="7"/>
      <c r="C906" s="7"/>
      <c r="D906" s="7"/>
      <c r="E906" s="66"/>
      <c r="F906" s="7"/>
      <c r="G906" s="7"/>
      <c r="H906" s="7"/>
      <c r="I906" s="7"/>
      <c r="J906" s="7"/>
      <c r="K906" s="47"/>
      <c r="L906" s="7"/>
      <c r="M906" s="7"/>
      <c r="N906" s="10"/>
      <c r="O906" s="98"/>
      <c r="P906" s="67"/>
      <c r="Q906" s="7"/>
      <c r="R906" s="7"/>
      <c r="S906" s="7"/>
      <c r="T906" s="7"/>
      <c r="U906" s="7"/>
      <c r="V906" s="7"/>
      <c r="W906" s="7"/>
      <c r="X906" s="7"/>
      <c r="Y906" s="7"/>
      <c r="Z906" s="7"/>
      <c r="AA906" s="7"/>
      <c r="AB906" s="118"/>
      <c r="AC906" s="118"/>
      <c r="AD906" s="7"/>
      <c r="AE906" s="7"/>
      <c r="AF906" s="7"/>
      <c r="AG906" s="7"/>
      <c r="AH906" s="7"/>
      <c r="AI906" s="7"/>
      <c r="AJ906" s="7"/>
      <c r="AK906" s="7"/>
      <c r="AL906" s="7"/>
      <c r="AM906" s="7"/>
      <c r="AN906" s="7"/>
      <c r="AO906" s="7"/>
      <c r="AP906" s="7"/>
      <c r="AQ906" s="7"/>
      <c r="AR906" s="7"/>
      <c r="AS906" s="7"/>
      <c r="AT906" s="7"/>
      <c r="AU906" s="7"/>
      <c r="AV906" s="69"/>
      <c r="AW906" s="7"/>
      <c r="AX906" s="7"/>
      <c r="AY906" s="7"/>
      <c r="AZ906" s="7"/>
      <c r="BA906" s="7"/>
      <c r="BB906" s="7"/>
      <c r="BC906" s="7"/>
      <c r="BD906" s="7"/>
      <c r="BE906" s="7"/>
      <c r="BF906" s="7"/>
      <c r="BG906" s="72"/>
    </row>
    <row r="907" spans="1:59" ht="24.75" customHeight="1">
      <c r="A907" s="117"/>
      <c r="B907" s="7"/>
      <c r="C907" s="7"/>
      <c r="D907" s="7"/>
      <c r="E907" s="66"/>
      <c r="F907" s="7"/>
      <c r="G907" s="7"/>
      <c r="H907" s="7"/>
      <c r="I907" s="7"/>
      <c r="J907" s="7"/>
      <c r="K907" s="47"/>
      <c r="L907" s="7"/>
      <c r="M907" s="7"/>
      <c r="N907" s="10"/>
      <c r="O907" s="98"/>
      <c r="P907" s="67"/>
      <c r="Q907" s="7"/>
      <c r="R907" s="7"/>
      <c r="S907" s="7"/>
      <c r="T907" s="7"/>
      <c r="U907" s="7"/>
      <c r="V907" s="7"/>
      <c r="W907" s="7"/>
      <c r="X907" s="7"/>
      <c r="Y907" s="7"/>
      <c r="Z907" s="7"/>
      <c r="AA907" s="7"/>
      <c r="AB907" s="118"/>
      <c r="AC907" s="118"/>
      <c r="AD907" s="7"/>
      <c r="AE907" s="7"/>
      <c r="AF907" s="7"/>
      <c r="AG907" s="7"/>
      <c r="AH907" s="7"/>
      <c r="AI907" s="7"/>
      <c r="AJ907" s="7"/>
      <c r="AK907" s="7"/>
      <c r="AL907" s="7"/>
      <c r="AM907" s="7"/>
      <c r="AN907" s="7"/>
      <c r="AO907" s="7"/>
      <c r="AP907" s="7"/>
      <c r="AQ907" s="7"/>
      <c r="AR907" s="7"/>
      <c r="AS907" s="7"/>
      <c r="AT907" s="7"/>
      <c r="AU907" s="7"/>
      <c r="AV907" s="69"/>
      <c r="AW907" s="7"/>
      <c r="AX907" s="7"/>
      <c r="AY907" s="7"/>
      <c r="AZ907" s="7"/>
      <c r="BA907" s="7"/>
      <c r="BB907" s="7"/>
      <c r="BC907" s="7"/>
      <c r="BD907" s="7"/>
      <c r="BE907" s="7"/>
      <c r="BF907" s="7"/>
      <c r="BG907" s="72"/>
    </row>
    <row r="908" spans="1:59" ht="24.75" customHeight="1">
      <c r="A908" s="117"/>
      <c r="B908" s="7"/>
      <c r="C908" s="7"/>
      <c r="D908" s="7"/>
      <c r="E908" s="66"/>
      <c r="F908" s="7"/>
      <c r="G908" s="7"/>
      <c r="H908" s="7"/>
      <c r="I908" s="7"/>
      <c r="J908" s="7"/>
      <c r="K908" s="47"/>
      <c r="L908" s="7"/>
      <c r="M908" s="7"/>
      <c r="N908" s="10"/>
      <c r="O908" s="98"/>
      <c r="P908" s="67"/>
      <c r="Q908" s="7"/>
      <c r="R908" s="7"/>
      <c r="S908" s="7"/>
      <c r="T908" s="7"/>
      <c r="U908" s="7"/>
      <c r="V908" s="7"/>
      <c r="W908" s="7"/>
      <c r="X908" s="7"/>
      <c r="Y908" s="7"/>
      <c r="Z908" s="7"/>
      <c r="AA908" s="7"/>
      <c r="AB908" s="118"/>
      <c r="AC908" s="118"/>
      <c r="AD908" s="7"/>
      <c r="AE908" s="7"/>
      <c r="AF908" s="7"/>
      <c r="AG908" s="7"/>
      <c r="AH908" s="7"/>
      <c r="AI908" s="7"/>
      <c r="AJ908" s="7"/>
      <c r="AK908" s="7"/>
      <c r="AL908" s="7"/>
      <c r="AM908" s="7"/>
      <c r="AN908" s="7"/>
      <c r="AO908" s="7"/>
      <c r="AP908" s="7"/>
      <c r="AQ908" s="7"/>
      <c r="AR908" s="7"/>
      <c r="AS908" s="7"/>
      <c r="AT908" s="7"/>
      <c r="AU908" s="7"/>
      <c r="AV908" s="69"/>
      <c r="AW908" s="7"/>
      <c r="AX908" s="7"/>
      <c r="AY908" s="7"/>
      <c r="AZ908" s="7"/>
      <c r="BA908" s="7"/>
      <c r="BB908" s="7"/>
      <c r="BC908" s="7"/>
      <c r="BD908" s="7"/>
      <c r="BE908" s="7"/>
      <c r="BF908" s="7"/>
      <c r="BG908" s="72"/>
    </row>
    <row r="909" spans="1:59" ht="24.75" customHeight="1">
      <c r="A909" s="117"/>
      <c r="B909" s="7"/>
      <c r="C909" s="7"/>
      <c r="D909" s="7"/>
      <c r="E909" s="66"/>
      <c r="F909" s="7"/>
      <c r="G909" s="7"/>
      <c r="H909" s="7"/>
      <c r="I909" s="7"/>
      <c r="J909" s="7"/>
      <c r="K909" s="47"/>
      <c r="L909" s="7"/>
      <c r="M909" s="7"/>
      <c r="N909" s="10"/>
      <c r="O909" s="98"/>
      <c r="P909" s="67"/>
      <c r="Q909" s="7"/>
      <c r="R909" s="7"/>
      <c r="S909" s="7"/>
      <c r="T909" s="7"/>
      <c r="U909" s="7"/>
      <c r="V909" s="7"/>
      <c r="W909" s="7"/>
      <c r="X909" s="7"/>
      <c r="Y909" s="7"/>
      <c r="Z909" s="7"/>
      <c r="AA909" s="7"/>
      <c r="AB909" s="118"/>
      <c r="AC909" s="118"/>
      <c r="AD909" s="7"/>
      <c r="AE909" s="7"/>
      <c r="AF909" s="7"/>
      <c r="AG909" s="7"/>
      <c r="AH909" s="7"/>
      <c r="AI909" s="7"/>
      <c r="AJ909" s="7"/>
      <c r="AK909" s="7"/>
      <c r="AL909" s="7"/>
      <c r="AM909" s="7"/>
      <c r="AN909" s="7"/>
      <c r="AO909" s="7"/>
      <c r="AP909" s="7"/>
      <c r="AQ909" s="7"/>
      <c r="AR909" s="7"/>
      <c r="AS909" s="7"/>
      <c r="AT909" s="7"/>
      <c r="AU909" s="7"/>
      <c r="AV909" s="69"/>
      <c r="AW909" s="7"/>
      <c r="AX909" s="7"/>
      <c r="AY909" s="7"/>
      <c r="AZ909" s="7"/>
      <c r="BA909" s="7"/>
      <c r="BB909" s="7"/>
      <c r="BC909" s="7"/>
      <c r="BD909" s="7"/>
      <c r="BE909" s="7"/>
      <c r="BF909" s="7"/>
      <c r="BG909" s="72"/>
    </row>
    <row r="910" spans="1:59" ht="24.75" customHeight="1">
      <c r="A910" s="117"/>
      <c r="B910" s="7"/>
      <c r="C910" s="7"/>
      <c r="D910" s="7"/>
      <c r="E910" s="66"/>
      <c r="F910" s="7"/>
      <c r="G910" s="7"/>
      <c r="H910" s="7"/>
      <c r="I910" s="7"/>
      <c r="J910" s="7"/>
      <c r="K910" s="47"/>
      <c r="L910" s="7"/>
      <c r="M910" s="7"/>
      <c r="N910" s="10"/>
      <c r="O910" s="98"/>
      <c r="P910" s="67"/>
      <c r="Q910" s="7"/>
      <c r="R910" s="7"/>
      <c r="S910" s="7"/>
      <c r="T910" s="7"/>
      <c r="U910" s="7"/>
      <c r="V910" s="7"/>
      <c r="W910" s="7"/>
      <c r="X910" s="7"/>
      <c r="Y910" s="7"/>
      <c r="Z910" s="7"/>
      <c r="AA910" s="7"/>
      <c r="AB910" s="118"/>
      <c r="AC910" s="118"/>
      <c r="AD910" s="7"/>
      <c r="AE910" s="7"/>
      <c r="AF910" s="7"/>
      <c r="AG910" s="7"/>
      <c r="AH910" s="7"/>
      <c r="AI910" s="7"/>
      <c r="AJ910" s="7"/>
      <c r="AK910" s="7"/>
      <c r="AL910" s="7"/>
      <c r="AM910" s="7"/>
      <c r="AN910" s="7"/>
      <c r="AO910" s="7"/>
      <c r="AP910" s="7"/>
      <c r="AQ910" s="7"/>
      <c r="AR910" s="7"/>
      <c r="AS910" s="7"/>
      <c r="AT910" s="7"/>
      <c r="AU910" s="7"/>
      <c r="AV910" s="69"/>
      <c r="AW910" s="7"/>
      <c r="AX910" s="7"/>
      <c r="AY910" s="7"/>
      <c r="AZ910" s="7"/>
      <c r="BA910" s="7"/>
      <c r="BB910" s="7"/>
      <c r="BC910" s="7"/>
      <c r="BD910" s="7"/>
      <c r="BE910" s="7"/>
      <c r="BF910" s="7"/>
      <c r="BG910" s="72"/>
    </row>
    <row r="911" spans="1:59" ht="24.75" customHeight="1">
      <c r="A911" s="117"/>
      <c r="B911" s="7"/>
      <c r="C911" s="7"/>
      <c r="D911" s="7"/>
      <c r="E911" s="66"/>
      <c r="F911" s="7"/>
      <c r="G911" s="7"/>
      <c r="H911" s="7"/>
      <c r="I911" s="7"/>
      <c r="J911" s="7"/>
      <c r="K911" s="47"/>
      <c r="L911" s="7"/>
      <c r="M911" s="7"/>
      <c r="N911" s="10"/>
      <c r="O911" s="98"/>
      <c r="P911" s="67"/>
      <c r="Q911" s="7"/>
      <c r="R911" s="7"/>
      <c r="S911" s="7"/>
      <c r="T911" s="7"/>
      <c r="U911" s="7"/>
      <c r="V911" s="7"/>
      <c r="W911" s="7"/>
      <c r="X911" s="7"/>
      <c r="Y911" s="7"/>
      <c r="Z911" s="7"/>
      <c r="AA911" s="7"/>
      <c r="AB911" s="118"/>
      <c r="AC911" s="118"/>
      <c r="AD911" s="7"/>
      <c r="AE911" s="7"/>
      <c r="AF911" s="7"/>
      <c r="AG911" s="7"/>
      <c r="AH911" s="7"/>
      <c r="AI911" s="7"/>
      <c r="AJ911" s="7"/>
      <c r="AK911" s="7"/>
      <c r="AL911" s="7"/>
      <c r="AM911" s="7"/>
      <c r="AN911" s="7"/>
      <c r="AO911" s="7"/>
      <c r="AP911" s="7"/>
      <c r="AQ911" s="7"/>
      <c r="AR911" s="7"/>
      <c r="AS911" s="7"/>
      <c r="AT911" s="7"/>
      <c r="AU911" s="7"/>
      <c r="AV911" s="69"/>
      <c r="AW911" s="7"/>
      <c r="AX911" s="7"/>
      <c r="AY911" s="7"/>
      <c r="AZ911" s="7"/>
      <c r="BA911" s="7"/>
      <c r="BB911" s="7"/>
      <c r="BC911" s="7"/>
      <c r="BD911" s="7"/>
      <c r="BE911" s="7"/>
      <c r="BF911" s="7"/>
      <c r="BG911" s="72"/>
    </row>
    <row r="912" spans="1:59" ht="24.75" customHeight="1">
      <c r="A912" s="117"/>
      <c r="B912" s="7"/>
      <c r="C912" s="7"/>
      <c r="D912" s="7"/>
      <c r="E912" s="66"/>
      <c r="F912" s="7"/>
      <c r="G912" s="7"/>
      <c r="H912" s="7"/>
      <c r="I912" s="7"/>
      <c r="J912" s="7"/>
      <c r="K912" s="47"/>
      <c r="L912" s="7"/>
      <c r="M912" s="7"/>
      <c r="N912" s="10"/>
      <c r="O912" s="98"/>
      <c r="P912" s="67"/>
      <c r="Q912" s="7"/>
      <c r="R912" s="7"/>
      <c r="S912" s="7"/>
      <c r="T912" s="7"/>
      <c r="U912" s="7"/>
      <c r="V912" s="7"/>
      <c r="W912" s="7"/>
      <c r="X912" s="7"/>
      <c r="Y912" s="7"/>
      <c r="Z912" s="7"/>
      <c r="AA912" s="7"/>
      <c r="AB912" s="118"/>
      <c r="AC912" s="118"/>
      <c r="AD912" s="7"/>
      <c r="AE912" s="7"/>
      <c r="AF912" s="7"/>
      <c r="AG912" s="7"/>
      <c r="AH912" s="7"/>
      <c r="AI912" s="7"/>
      <c r="AJ912" s="7"/>
      <c r="AK912" s="7"/>
      <c r="AL912" s="7"/>
      <c r="AM912" s="7"/>
      <c r="AN912" s="7"/>
      <c r="AO912" s="7"/>
      <c r="AP912" s="7"/>
      <c r="AQ912" s="7"/>
      <c r="AR912" s="7"/>
      <c r="AS912" s="7"/>
      <c r="AT912" s="7"/>
      <c r="AU912" s="7"/>
      <c r="AV912" s="69"/>
      <c r="AW912" s="7"/>
      <c r="AX912" s="7"/>
      <c r="AY912" s="7"/>
      <c r="AZ912" s="7"/>
      <c r="BA912" s="7"/>
      <c r="BB912" s="7"/>
      <c r="BC912" s="7"/>
      <c r="BD912" s="7"/>
      <c r="BE912" s="7"/>
      <c r="BF912" s="7"/>
      <c r="BG912" s="72"/>
    </row>
    <row r="913" spans="1:59" ht="24.75" customHeight="1">
      <c r="A913" s="117"/>
      <c r="B913" s="7"/>
      <c r="C913" s="7"/>
      <c r="D913" s="7"/>
      <c r="E913" s="66"/>
      <c r="F913" s="7"/>
      <c r="G913" s="7"/>
      <c r="H913" s="7"/>
      <c r="I913" s="7"/>
      <c r="J913" s="7"/>
      <c r="K913" s="47"/>
      <c r="L913" s="7"/>
      <c r="M913" s="7"/>
      <c r="N913" s="10"/>
      <c r="O913" s="98"/>
      <c r="P913" s="67"/>
      <c r="Q913" s="7"/>
      <c r="R913" s="7"/>
      <c r="S913" s="7"/>
      <c r="T913" s="7"/>
      <c r="U913" s="7"/>
      <c r="V913" s="7"/>
      <c r="W913" s="7"/>
      <c r="X913" s="7"/>
      <c r="Y913" s="7"/>
      <c r="Z913" s="7"/>
      <c r="AA913" s="7"/>
      <c r="AB913" s="118"/>
      <c r="AC913" s="118"/>
      <c r="AD913" s="7"/>
      <c r="AE913" s="7"/>
      <c r="AF913" s="7"/>
      <c r="AG913" s="7"/>
      <c r="AH913" s="7"/>
      <c r="AI913" s="7"/>
      <c r="AJ913" s="7"/>
      <c r="AK913" s="7"/>
      <c r="AL913" s="7"/>
      <c r="AM913" s="7"/>
      <c r="AN913" s="7"/>
      <c r="AO913" s="7"/>
      <c r="AP913" s="7"/>
      <c r="AQ913" s="7"/>
      <c r="AR913" s="7"/>
      <c r="AS913" s="7"/>
      <c r="AT913" s="7"/>
      <c r="AU913" s="7"/>
      <c r="AV913" s="69"/>
      <c r="AW913" s="7"/>
      <c r="AX913" s="7"/>
      <c r="AY913" s="7"/>
      <c r="AZ913" s="7"/>
      <c r="BA913" s="7"/>
      <c r="BB913" s="7"/>
      <c r="BC913" s="7"/>
      <c r="BD913" s="7"/>
      <c r="BE913" s="7"/>
      <c r="BF913" s="7"/>
      <c r="BG913" s="72"/>
    </row>
    <row r="914" spans="1:59" ht="24.75" customHeight="1">
      <c r="A914" s="117"/>
      <c r="B914" s="7"/>
      <c r="C914" s="7"/>
      <c r="D914" s="7"/>
      <c r="E914" s="66"/>
      <c r="F914" s="7"/>
      <c r="G914" s="7"/>
      <c r="H914" s="7"/>
      <c r="I914" s="7"/>
      <c r="J914" s="7"/>
      <c r="K914" s="47"/>
      <c r="L914" s="7"/>
      <c r="M914" s="7"/>
      <c r="N914" s="10"/>
      <c r="O914" s="98"/>
      <c r="P914" s="67"/>
      <c r="Q914" s="7"/>
      <c r="R914" s="7"/>
      <c r="S914" s="7"/>
      <c r="T914" s="7"/>
      <c r="U914" s="7"/>
      <c r="V914" s="7"/>
      <c r="W914" s="7"/>
      <c r="X914" s="7"/>
      <c r="Y914" s="7"/>
      <c r="Z914" s="7"/>
      <c r="AA914" s="7"/>
      <c r="AB914" s="118"/>
      <c r="AC914" s="118"/>
      <c r="AD914" s="7"/>
      <c r="AE914" s="7"/>
      <c r="AF914" s="7"/>
      <c r="AG914" s="7"/>
      <c r="AH914" s="7"/>
      <c r="AI914" s="7"/>
      <c r="AJ914" s="7"/>
      <c r="AK914" s="7"/>
      <c r="AL914" s="7"/>
      <c r="AM914" s="7"/>
      <c r="AN914" s="7"/>
      <c r="AO914" s="7"/>
      <c r="AP914" s="7"/>
      <c r="AQ914" s="7"/>
      <c r="AR914" s="7"/>
      <c r="AS914" s="7"/>
      <c r="AT914" s="7"/>
      <c r="AU914" s="7"/>
      <c r="AV914" s="69"/>
      <c r="AW914" s="7"/>
      <c r="AX914" s="7"/>
      <c r="AY914" s="7"/>
      <c r="AZ914" s="7"/>
      <c r="BA914" s="7"/>
      <c r="BB914" s="7"/>
      <c r="BC914" s="7"/>
      <c r="BD914" s="7"/>
      <c r="BE914" s="7"/>
      <c r="BF914" s="7"/>
      <c r="BG914" s="72"/>
    </row>
    <row r="915" spans="1:59" ht="24.75" customHeight="1">
      <c r="A915" s="117"/>
      <c r="B915" s="7"/>
      <c r="C915" s="7"/>
      <c r="D915" s="7"/>
      <c r="E915" s="66"/>
      <c r="F915" s="7"/>
      <c r="G915" s="7"/>
      <c r="H915" s="7"/>
      <c r="I915" s="7"/>
      <c r="J915" s="7"/>
      <c r="K915" s="47"/>
      <c r="L915" s="7"/>
      <c r="M915" s="7"/>
      <c r="N915" s="10"/>
      <c r="O915" s="98"/>
      <c r="P915" s="67"/>
      <c r="Q915" s="7"/>
      <c r="R915" s="7"/>
      <c r="S915" s="7"/>
      <c r="T915" s="7"/>
      <c r="U915" s="7"/>
      <c r="V915" s="7"/>
      <c r="W915" s="7"/>
      <c r="X915" s="7"/>
      <c r="Y915" s="7"/>
      <c r="Z915" s="7"/>
      <c r="AA915" s="7"/>
      <c r="AB915" s="118"/>
      <c r="AC915" s="118"/>
      <c r="AD915" s="7"/>
      <c r="AE915" s="7"/>
      <c r="AF915" s="7"/>
      <c r="AG915" s="7"/>
      <c r="AH915" s="7"/>
      <c r="AI915" s="7"/>
      <c r="AJ915" s="7"/>
      <c r="AK915" s="7"/>
      <c r="AL915" s="7"/>
      <c r="AM915" s="7"/>
      <c r="AN915" s="7"/>
      <c r="AO915" s="7"/>
      <c r="AP915" s="7"/>
      <c r="AQ915" s="7"/>
      <c r="AR915" s="7"/>
      <c r="AS915" s="7"/>
      <c r="AT915" s="7"/>
      <c r="AU915" s="7"/>
      <c r="AV915" s="69"/>
      <c r="AW915" s="7"/>
      <c r="AX915" s="7"/>
      <c r="AY915" s="7"/>
      <c r="AZ915" s="7"/>
      <c r="BA915" s="7"/>
      <c r="BB915" s="7"/>
      <c r="BC915" s="7"/>
      <c r="BD915" s="7"/>
      <c r="BE915" s="7"/>
      <c r="BF915" s="7"/>
      <c r="BG915" s="72"/>
    </row>
    <row r="916" spans="1:59" ht="24.75" customHeight="1">
      <c r="A916" s="117"/>
      <c r="B916" s="7"/>
      <c r="C916" s="7"/>
      <c r="D916" s="7"/>
      <c r="E916" s="66"/>
      <c r="F916" s="7"/>
      <c r="G916" s="7"/>
      <c r="H916" s="7"/>
      <c r="I916" s="7"/>
      <c r="J916" s="7"/>
      <c r="K916" s="47"/>
      <c r="L916" s="7"/>
      <c r="M916" s="7"/>
      <c r="N916" s="10"/>
      <c r="O916" s="98"/>
      <c r="P916" s="67"/>
      <c r="Q916" s="7"/>
      <c r="R916" s="7"/>
      <c r="S916" s="7"/>
      <c r="T916" s="7"/>
      <c r="U916" s="7"/>
      <c r="V916" s="7"/>
      <c r="W916" s="7"/>
      <c r="X916" s="7"/>
      <c r="Y916" s="7"/>
      <c r="Z916" s="7"/>
      <c r="AA916" s="7"/>
      <c r="AB916" s="118"/>
      <c r="AC916" s="118"/>
      <c r="AD916" s="7"/>
      <c r="AE916" s="7"/>
      <c r="AF916" s="7"/>
      <c r="AG916" s="7"/>
      <c r="AH916" s="7"/>
      <c r="AI916" s="7"/>
      <c r="AJ916" s="7"/>
      <c r="AK916" s="7"/>
      <c r="AL916" s="7"/>
      <c r="AM916" s="7"/>
      <c r="AN916" s="7"/>
      <c r="AO916" s="7"/>
      <c r="AP916" s="7"/>
      <c r="AQ916" s="7"/>
      <c r="AR916" s="7"/>
      <c r="AS916" s="7"/>
      <c r="AT916" s="7"/>
      <c r="AU916" s="7"/>
      <c r="AV916" s="69"/>
      <c r="AW916" s="7"/>
      <c r="AX916" s="7"/>
      <c r="AY916" s="7"/>
      <c r="AZ916" s="7"/>
      <c r="BA916" s="7"/>
      <c r="BB916" s="7"/>
      <c r="BC916" s="7"/>
      <c r="BD916" s="7"/>
      <c r="BE916" s="7"/>
      <c r="BF916" s="7"/>
      <c r="BG916" s="72"/>
    </row>
    <row r="917" spans="1:59" ht="24.75" customHeight="1">
      <c r="A917" s="117"/>
      <c r="B917" s="7"/>
      <c r="C917" s="7"/>
      <c r="D917" s="7"/>
      <c r="E917" s="66"/>
      <c r="F917" s="7"/>
      <c r="G917" s="7"/>
      <c r="H917" s="7"/>
      <c r="I917" s="7"/>
      <c r="J917" s="7"/>
      <c r="K917" s="47"/>
      <c r="L917" s="7"/>
      <c r="M917" s="7"/>
      <c r="N917" s="10"/>
      <c r="O917" s="98"/>
      <c r="P917" s="67"/>
      <c r="Q917" s="7"/>
      <c r="R917" s="7"/>
      <c r="S917" s="7"/>
      <c r="T917" s="7"/>
      <c r="U917" s="7"/>
      <c r="V917" s="7"/>
      <c r="W917" s="7"/>
      <c r="X917" s="7"/>
      <c r="Y917" s="7"/>
      <c r="Z917" s="7"/>
      <c r="AA917" s="7"/>
      <c r="AB917" s="118"/>
      <c r="AC917" s="118"/>
      <c r="AD917" s="7"/>
      <c r="AE917" s="7"/>
      <c r="AF917" s="7"/>
      <c r="AG917" s="7"/>
      <c r="AH917" s="7"/>
      <c r="AI917" s="7"/>
      <c r="AJ917" s="7"/>
      <c r="AK917" s="7"/>
      <c r="AL917" s="7"/>
      <c r="AM917" s="7"/>
      <c r="AN917" s="7"/>
      <c r="AO917" s="7"/>
      <c r="AP917" s="7"/>
      <c r="AQ917" s="7"/>
      <c r="AR917" s="7"/>
      <c r="AS917" s="7"/>
      <c r="AT917" s="7"/>
      <c r="AU917" s="7"/>
      <c r="AV917" s="69"/>
      <c r="AW917" s="7"/>
      <c r="AX917" s="7"/>
      <c r="AY917" s="7"/>
      <c r="AZ917" s="7"/>
      <c r="BA917" s="7"/>
      <c r="BB917" s="7"/>
      <c r="BC917" s="7"/>
      <c r="BD917" s="7"/>
      <c r="BE917" s="7"/>
      <c r="BF917" s="7"/>
      <c r="BG917" s="72"/>
    </row>
    <row r="918" spans="1:59" ht="24.75" customHeight="1">
      <c r="A918" s="117"/>
      <c r="B918" s="7"/>
      <c r="C918" s="7"/>
      <c r="D918" s="7"/>
      <c r="E918" s="66"/>
      <c r="F918" s="7"/>
      <c r="G918" s="7"/>
      <c r="H918" s="7"/>
      <c r="I918" s="7"/>
      <c r="J918" s="7"/>
      <c r="K918" s="47"/>
      <c r="L918" s="7"/>
      <c r="M918" s="7"/>
      <c r="N918" s="10"/>
      <c r="O918" s="98"/>
      <c r="P918" s="67"/>
      <c r="Q918" s="7"/>
      <c r="R918" s="7"/>
      <c r="S918" s="7"/>
      <c r="T918" s="7"/>
      <c r="U918" s="7"/>
      <c r="V918" s="7"/>
      <c r="W918" s="7"/>
      <c r="X918" s="7"/>
      <c r="Y918" s="7"/>
      <c r="Z918" s="7"/>
      <c r="AA918" s="7"/>
      <c r="AB918" s="118"/>
      <c r="AC918" s="118"/>
      <c r="AD918" s="7"/>
      <c r="AE918" s="7"/>
      <c r="AF918" s="7"/>
      <c r="AG918" s="7"/>
      <c r="AH918" s="7"/>
      <c r="AI918" s="7"/>
      <c r="AJ918" s="7"/>
      <c r="AK918" s="7"/>
      <c r="AL918" s="7"/>
      <c r="AM918" s="7"/>
      <c r="AN918" s="7"/>
      <c r="AO918" s="7"/>
      <c r="AP918" s="7"/>
      <c r="AQ918" s="7"/>
      <c r="AR918" s="7"/>
      <c r="AS918" s="7"/>
      <c r="AT918" s="7"/>
      <c r="AU918" s="7"/>
      <c r="AV918" s="69"/>
      <c r="AW918" s="7"/>
      <c r="AX918" s="7"/>
      <c r="AY918" s="7"/>
      <c r="AZ918" s="7"/>
      <c r="BA918" s="7"/>
      <c r="BB918" s="7"/>
      <c r="BC918" s="7"/>
      <c r="BD918" s="7"/>
      <c r="BE918" s="7"/>
      <c r="BF918" s="7"/>
      <c r="BG918" s="72"/>
    </row>
    <row r="919" spans="1:59" ht="24.75" customHeight="1">
      <c r="A919" s="117"/>
      <c r="B919" s="7"/>
      <c r="C919" s="7"/>
      <c r="D919" s="7"/>
      <c r="E919" s="66"/>
      <c r="F919" s="7"/>
      <c r="G919" s="7"/>
      <c r="H919" s="7"/>
      <c r="I919" s="7"/>
      <c r="J919" s="7"/>
      <c r="K919" s="47"/>
      <c r="L919" s="7"/>
      <c r="M919" s="7"/>
      <c r="N919" s="10"/>
      <c r="O919" s="98"/>
      <c r="P919" s="67"/>
      <c r="Q919" s="7"/>
      <c r="R919" s="7"/>
      <c r="S919" s="7"/>
      <c r="T919" s="7"/>
      <c r="U919" s="7"/>
      <c r="V919" s="7"/>
      <c r="W919" s="7"/>
      <c r="X919" s="7"/>
      <c r="Y919" s="7"/>
      <c r="Z919" s="7"/>
      <c r="AA919" s="7"/>
      <c r="AB919" s="118"/>
      <c r="AC919" s="118"/>
      <c r="AD919" s="7"/>
      <c r="AE919" s="7"/>
      <c r="AF919" s="7"/>
      <c r="AG919" s="7"/>
      <c r="AH919" s="7"/>
      <c r="AI919" s="7"/>
      <c r="AJ919" s="7"/>
      <c r="AK919" s="7"/>
      <c r="AL919" s="7"/>
      <c r="AM919" s="7"/>
      <c r="AN919" s="7"/>
      <c r="AO919" s="7"/>
      <c r="AP919" s="7"/>
      <c r="AQ919" s="7"/>
      <c r="AR919" s="7"/>
      <c r="AS919" s="7"/>
      <c r="AT919" s="7"/>
      <c r="AU919" s="7"/>
      <c r="AV919" s="69"/>
      <c r="AW919" s="7"/>
      <c r="AX919" s="7"/>
      <c r="AY919" s="7"/>
      <c r="AZ919" s="7"/>
      <c r="BA919" s="7"/>
      <c r="BB919" s="7"/>
      <c r="BC919" s="7"/>
      <c r="BD919" s="7"/>
      <c r="BE919" s="7"/>
      <c r="BF919" s="7"/>
      <c r="BG919" s="72"/>
    </row>
    <row r="920" spans="1:59" ht="24.75" customHeight="1">
      <c r="A920" s="117"/>
      <c r="B920" s="7"/>
      <c r="C920" s="7"/>
      <c r="D920" s="7"/>
      <c r="E920" s="66"/>
      <c r="F920" s="7"/>
      <c r="G920" s="7"/>
      <c r="H920" s="7"/>
      <c r="I920" s="7"/>
      <c r="J920" s="7"/>
      <c r="K920" s="47"/>
      <c r="L920" s="7"/>
      <c r="M920" s="7"/>
      <c r="N920" s="10"/>
      <c r="O920" s="98"/>
      <c r="P920" s="67"/>
      <c r="Q920" s="7"/>
      <c r="R920" s="7"/>
      <c r="S920" s="7"/>
      <c r="T920" s="7"/>
      <c r="U920" s="7"/>
      <c r="V920" s="7"/>
      <c r="W920" s="7"/>
      <c r="X920" s="7"/>
      <c r="Y920" s="7"/>
      <c r="Z920" s="7"/>
      <c r="AA920" s="7"/>
      <c r="AB920" s="118"/>
      <c r="AC920" s="118"/>
      <c r="AD920" s="7"/>
      <c r="AE920" s="7"/>
      <c r="AF920" s="7"/>
      <c r="AG920" s="7"/>
      <c r="AH920" s="7"/>
      <c r="AI920" s="7"/>
      <c r="AJ920" s="7"/>
      <c r="AK920" s="7"/>
      <c r="AL920" s="7"/>
      <c r="AM920" s="7"/>
      <c r="AN920" s="7"/>
      <c r="AO920" s="7"/>
      <c r="AP920" s="7"/>
      <c r="AQ920" s="7"/>
      <c r="AR920" s="7"/>
      <c r="AS920" s="7"/>
      <c r="AT920" s="7"/>
      <c r="AU920" s="7"/>
      <c r="AV920" s="69"/>
      <c r="AW920" s="7"/>
      <c r="AX920" s="7"/>
      <c r="AY920" s="7"/>
      <c r="AZ920" s="7"/>
      <c r="BA920" s="7"/>
      <c r="BB920" s="7"/>
      <c r="BC920" s="7"/>
      <c r="BD920" s="7"/>
      <c r="BE920" s="7"/>
      <c r="BF920" s="7"/>
      <c r="BG920" s="72"/>
    </row>
    <row r="921" spans="1:59" ht="24.75" customHeight="1">
      <c r="A921" s="117"/>
      <c r="B921" s="7"/>
      <c r="C921" s="7"/>
      <c r="D921" s="7"/>
      <c r="E921" s="66"/>
      <c r="F921" s="7"/>
      <c r="G921" s="7"/>
      <c r="H921" s="7"/>
      <c r="I921" s="7"/>
      <c r="J921" s="7"/>
      <c r="K921" s="47"/>
      <c r="L921" s="7"/>
      <c r="M921" s="7"/>
      <c r="N921" s="10"/>
      <c r="O921" s="98"/>
      <c r="P921" s="67"/>
      <c r="Q921" s="7"/>
      <c r="R921" s="7"/>
      <c r="S921" s="7"/>
      <c r="T921" s="7"/>
      <c r="U921" s="7"/>
      <c r="V921" s="7"/>
      <c r="W921" s="7"/>
      <c r="X921" s="7"/>
      <c r="Y921" s="7"/>
      <c r="Z921" s="7"/>
      <c r="AA921" s="7"/>
      <c r="AB921" s="118"/>
      <c r="AC921" s="118"/>
      <c r="AD921" s="7"/>
      <c r="AE921" s="7"/>
      <c r="AF921" s="7"/>
      <c r="AG921" s="7"/>
      <c r="AH921" s="7"/>
      <c r="AI921" s="7"/>
      <c r="AJ921" s="7"/>
      <c r="AK921" s="7"/>
      <c r="AL921" s="7"/>
      <c r="AM921" s="7"/>
      <c r="AN921" s="7"/>
      <c r="AO921" s="7"/>
      <c r="AP921" s="7"/>
      <c r="AQ921" s="7"/>
      <c r="AR921" s="7"/>
      <c r="AS921" s="7"/>
      <c r="AT921" s="7"/>
      <c r="AU921" s="7"/>
      <c r="AV921" s="69"/>
      <c r="AW921" s="7"/>
      <c r="AX921" s="7"/>
      <c r="AY921" s="7"/>
      <c r="AZ921" s="7"/>
      <c r="BA921" s="7"/>
      <c r="BB921" s="7"/>
      <c r="BC921" s="7"/>
      <c r="BD921" s="7"/>
      <c r="BE921" s="7"/>
      <c r="BF921" s="7"/>
      <c r="BG921" s="72"/>
    </row>
    <row r="922" spans="1:59" ht="24.75" customHeight="1">
      <c r="A922" s="117"/>
      <c r="B922" s="7"/>
      <c r="C922" s="7"/>
      <c r="D922" s="7"/>
      <c r="E922" s="66"/>
      <c r="F922" s="7"/>
      <c r="G922" s="7"/>
      <c r="H922" s="7"/>
      <c r="I922" s="7"/>
      <c r="J922" s="7"/>
      <c r="K922" s="47"/>
      <c r="L922" s="7"/>
      <c r="M922" s="7"/>
      <c r="N922" s="10"/>
      <c r="O922" s="98"/>
      <c r="P922" s="67"/>
      <c r="Q922" s="7"/>
      <c r="R922" s="7"/>
      <c r="S922" s="7"/>
      <c r="T922" s="7"/>
      <c r="U922" s="7"/>
      <c r="V922" s="7"/>
      <c r="W922" s="7"/>
      <c r="X922" s="7"/>
      <c r="Y922" s="7"/>
      <c r="Z922" s="7"/>
      <c r="AA922" s="7"/>
      <c r="AB922" s="118"/>
      <c r="AC922" s="118"/>
      <c r="AD922" s="7"/>
      <c r="AE922" s="7"/>
      <c r="AF922" s="7"/>
      <c r="AG922" s="7"/>
      <c r="AH922" s="7"/>
      <c r="AI922" s="7"/>
      <c r="AJ922" s="7"/>
      <c r="AK922" s="7"/>
      <c r="AL922" s="7"/>
      <c r="AM922" s="7"/>
      <c r="AN922" s="7"/>
      <c r="AO922" s="7"/>
      <c r="AP922" s="7"/>
      <c r="AQ922" s="7"/>
      <c r="AR922" s="7"/>
      <c r="AS922" s="7"/>
      <c r="AT922" s="7"/>
      <c r="AU922" s="7"/>
      <c r="AV922" s="69"/>
      <c r="AW922" s="7"/>
      <c r="AX922" s="7"/>
      <c r="AY922" s="7"/>
      <c r="AZ922" s="7"/>
      <c r="BA922" s="7"/>
      <c r="BB922" s="7"/>
      <c r="BC922" s="7"/>
      <c r="BD922" s="7"/>
      <c r="BE922" s="7"/>
      <c r="BF922" s="7"/>
      <c r="BG922" s="72"/>
    </row>
    <row r="923" spans="1:59" ht="24.75" customHeight="1">
      <c r="A923" s="117"/>
      <c r="B923" s="7"/>
      <c r="C923" s="7"/>
      <c r="D923" s="7"/>
      <c r="E923" s="66"/>
      <c r="F923" s="7"/>
      <c r="G923" s="7"/>
      <c r="H923" s="7"/>
      <c r="I923" s="7"/>
      <c r="J923" s="7"/>
      <c r="K923" s="47"/>
      <c r="L923" s="7"/>
      <c r="M923" s="7"/>
      <c r="N923" s="10"/>
      <c r="O923" s="98"/>
      <c r="P923" s="67"/>
      <c r="Q923" s="7"/>
      <c r="R923" s="7"/>
      <c r="S923" s="7"/>
      <c r="T923" s="7"/>
      <c r="U923" s="7"/>
      <c r="V923" s="7"/>
      <c r="W923" s="7"/>
      <c r="X923" s="7"/>
      <c r="Y923" s="7"/>
      <c r="Z923" s="7"/>
      <c r="AA923" s="7"/>
      <c r="AB923" s="118"/>
      <c r="AC923" s="118"/>
      <c r="AD923" s="7"/>
      <c r="AE923" s="7"/>
      <c r="AF923" s="7"/>
      <c r="AG923" s="7"/>
      <c r="AH923" s="7"/>
      <c r="AI923" s="7"/>
      <c r="AJ923" s="7"/>
      <c r="AK923" s="7"/>
      <c r="AL923" s="7"/>
      <c r="AM923" s="7"/>
      <c r="AN923" s="7"/>
      <c r="AO923" s="7"/>
      <c r="AP923" s="7"/>
      <c r="AQ923" s="7"/>
      <c r="AR923" s="7"/>
      <c r="AS923" s="7"/>
      <c r="AT923" s="7"/>
      <c r="AU923" s="7"/>
      <c r="AV923" s="69"/>
      <c r="AW923" s="7"/>
      <c r="AX923" s="7"/>
      <c r="AY923" s="7"/>
      <c r="AZ923" s="7"/>
      <c r="BA923" s="7"/>
      <c r="BB923" s="7"/>
      <c r="BC923" s="7"/>
      <c r="BD923" s="7"/>
      <c r="BE923" s="7"/>
      <c r="BF923" s="7"/>
      <c r="BG923" s="72"/>
    </row>
    <row r="924" spans="1:59" ht="24.75" customHeight="1">
      <c r="A924" s="117"/>
      <c r="B924" s="7"/>
      <c r="C924" s="7"/>
      <c r="D924" s="7"/>
      <c r="E924" s="66"/>
      <c r="F924" s="7"/>
      <c r="G924" s="7"/>
      <c r="H924" s="7"/>
      <c r="I924" s="7"/>
      <c r="J924" s="7"/>
      <c r="K924" s="47"/>
      <c r="L924" s="7"/>
      <c r="M924" s="7"/>
      <c r="N924" s="10"/>
      <c r="O924" s="98"/>
      <c r="P924" s="67"/>
      <c r="Q924" s="7"/>
      <c r="R924" s="7"/>
      <c r="S924" s="7"/>
      <c r="T924" s="7"/>
      <c r="U924" s="7"/>
      <c r="V924" s="7"/>
      <c r="W924" s="7"/>
      <c r="X924" s="7"/>
      <c r="Y924" s="7"/>
      <c r="Z924" s="7"/>
      <c r="AA924" s="7"/>
      <c r="AB924" s="118"/>
      <c r="AC924" s="118"/>
      <c r="AD924" s="7"/>
      <c r="AE924" s="7"/>
      <c r="AF924" s="7"/>
      <c r="AG924" s="7"/>
      <c r="AH924" s="7"/>
      <c r="AI924" s="7"/>
      <c r="AJ924" s="7"/>
      <c r="AK924" s="7"/>
      <c r="AL924" s="7"/>
      <c r="AM924" s="7"/>
      <c r="AN924" s="7"/>
      <c r="AO924" s="7"/>
      <c r="AP924" s="7"/>
      <c r="AQ924" s="7"/>
      <c r="AR924" s="7"/>
      <c r="AS924" s="7"/>
      <c r="AT924" s="7"/>
      <c r="AU924" s="7"/>
      <c r="AV924" s="69"/>
      <c r="AW924" s="7"/>
      <c r="AX924" s="7"/>
      <c r="AY924" s="7"/>
      <c r="AZ924" s="7"/>
      <c r="BA924" s="7"/>
      <c r="BB924" s="7"/>
      <c r="BC924" s="7"/>
      <c r="BD924" s="7"/>
      <c r="BE924" s="7"/>
      <c r="BF924" s="7"/>
      <c r="BG924" s="72"/>
    </row>
    <row r="925" spans="1:59" ht="24.75" customHeight="1">
      <c r="A925" s="117"/>
      <c r="B925" s="7"/>
      <c r="C925" s="7"/>
      <c r="D925" s="7"/>
      <c r="E925" s="66"/>
      <c r="F925" s="7"/>
      <c r="G925" s="7"/>
      <c r="H925" s="7"/>
      <c r="I925" s="7"/>
      <c r="J925" s="7"/>
      <c r="K925" s="47"/>
      <c r="L925" s="7"/>
      <c r="M925" s="7"/>
      <c r="N925" s="10"/>
      <c r="O925" s="98"/>
      <c r="P925" s="67"/>
      <c r="Q925" s="7"/>
      <c r="R925" s="7"/>
      <c r="S925" s="7"/>
      <c r="T925" s="7"/>
      <c r="U925" s="7"/>
      <c r="V925" s="7"/>
      <c r="W925" s="7"/>
      <c r="X925" s="7"/>
      <c r="Y925" s="7"/>
      <c r="Z925" s="7"/>
      <c r="AA925" s="7"/>
      <c r="AB925" s="118"/>
      <c r="AC925" s="118"/>
      <c r="AD925" s="7"/>
      <c r="AE925" s="7"/>
      <c r="AF925" s="7"/>
      <c r="AG925" s="7"/>
      <c r="AH925" s="7"/>
      <c r="AI925" s="7"/>
      <c r="AJ925" s="7"/>
      <c r="AK925" s="7"/>
      <c r="AL925" s="7"/>
      <c r="AM925" s="7"/>
      <c r="AN925" s="7"/>
      <c r="AO925" s="7"/>
      <c r="AP925" s="7"/>
      <c r="AQ925" s="7"/>
      <c r="AR925" s="7"/>
      <c r="AS925" s="7"/>
      <c r="AT925" s="7"/>
      <c r="AU925" s="7"/>
      <c r="AV925" s="69"/>
      <c r="AW925" s="7"/>
      <c r="AX925" s="7"/>
      <c r="AY925" s="7"/>
      <c r="AZ925" s="7"/>
      <c r="BA925" s="7"/>
      <c r="BB925" s="7"/>
      <c r="BC925" s="7"/>
      <c r="BD925" s="7"/>
      <c r="BE925" s="7"/>
      <c r="BF925" s="7"/>
      <c r="BG925" s="72"/>
    </row>
    <row r="926" spans="1:59" ht="24.75" customHeight="1">
      <c r="A926" s="117"/>
      <c r="B926" s="7"/>
      <c r="C926" s="7"/>
      <c r="D926" s="7"/>
      <c r="E926" s="66"/>
      <c r="F926" s="7"/>
      <c r="G926" s="7"/>
      <c r="H926" s="7"/>
      <c r="I926" s="7"/>
      <c r="J926" s="7"/>
      <c r="K926" s="47"/>
      <c r="L926" s="7"/>
      <c r="M926" s="7"/>
      <c r="N926" s="10"/>
      <c r="O926" s="98"/>
      <c r="P926" s="67"/>
      <c r="Q926" s="7"/>
      <c r="R926" s="7"/>
      <c r="S926" s="7"/>
      <c r="T926" s="7"/>
      <c r="U926" s="7"/>
      <c r="V926" s="7"/>
      <c r="W926" s="7"/>
      <c r="X926" s="7"/>
      <c r="Y926" s="7"/>
      <c r="Z926" s="7"/>
      <c r="AA926" s="7"/>
      <c r="AB926" s="118"/>
      <c r="AC926" s="118"/>
      <c r="AD926" s="7"/>
      <c r="AE926" s="7"/>
      <c r="AF926" s="7"/>
      <c r="AG926" s="7"/>
      <c r="AH926" s="7"/>
      <c r="AI926" s="7"/>
      <c r="AJ926" s="7"/>
      <c r="AK926" s="7"/>
      <c r="AL926" s="7"/>
      <c r="AM926" s="7"/>
      <c r="AN926" s="7"/>
      <c r="AO926" s="7"/>
      <c r="AP926" s="7"/>
      <c r="AQ926" s="7"/>
      <c r="AR926" s="7"/>
      <c r="AS926" s="7"/>
      <c r="AT926" s="7"/>
      <c r="AU926" s="7"/>
      <c r="AV926" s="69"/>
      <c r="AW926" s="7"/>
      <c r="AX926" s="7"/>
      <c r="AY926" s="7"/>
      <c r="AZ926" s="7"/>
      <c r="BA926" s="7"/>
      <c r="BB926" s="7"/>
      <c r="BC926" s="7"/>
      <c r="BD926" s="7"/>
      <c r="BE926" s="7"/>
      <c r="BF926" s="7"/>
      <c r="BG926" s="72"/>
    </row>
    <row r="927" spans="1:59" ht="24.75" customHeight="1">
      <c r="A927" s="117"/>
      <c r="B927" s="7"/>
      <c r="C927" s="7"/>
      <c r="D927" s="7"/>
      <c r="E927" s="66"/>
      <c r="F927" s="7"/>
      <c r="G927" s="7"/>
      <c r="H927" s="7"/>
      <c r="I927" s="7"/>
      <c r="J927" s="7"/>
      <c r="K927" s="47"/>
      <c r="L927" s="7"/>
      <c r="M927" s="7"/>
      <c r="N927" s="10"/>
      <c r="O927" s="98"/>
      <c r="P927" s="67"/>
      <c r="Q927" s="7"/>
      <c r="R927" s="7"/>
      <c r="S927" s="7"/>
      <c r="T927" s="7"/>
      <c r="U927" s="7"/>
      <c r="V927" s="7"/>
      <c r="W927" s="7"/>
      <c r="X927" s="7"/>
      <c r="Y927" s="7"/>
      <c r="Z927" s="7"/>
      <c r="AA927" s="7"/>
      <c r="AB927" s="118"/>
      <c r="AC927" s="118"/>
      <c r="AD927" s="7"/>
      <c r="AE927" s="7"/>
      <c r="AF927" s="7"/>
      <c r="AG927" s="7"/>
      <c r="AH927" s="7"/>
      <c r="AI927" s="7"/>
      <c r="AJ927" s="7"/>
      <c r="AK927" s="7"/>
      <c r="AL927" s="7"/>
      <c r="AM927" s="7"/>
      <c r="AN927" s="7"/>
      <c r="AO927" s="7"/>
      <c r="AP927" s="7"/>
      <c r="AQ927" s="7"/>
      <c r="AR927" s="7"/>
      <c r="AS927" s="7"/>
      <c r="AT927" s="7"/>
      <c r="AU927" s="7"/>
      <c r="AV927" s="69"/>
      <c r="AW927" s="7"/>
      <c r="AX927" s="7"/>
      <c r="AY927" s="7"/>
      <c r="AZ927" s="7"/>
      <c r="BA927" s="7"/>
      <c r="BB927" s="7"/>
      <c r="BC927" s="7"/>
      <c r="BD927" s="7"/>
      <c r="BE927" s="7"/>
      <c r="BF927" s="7"/>
      <c r="BG927" s="72"/>
    </row>
    <row r="928" spans="1:59" ht="24.75" customHeight="1">
      <c r="A928" s="117"/>
      <c r="B928" s="7"/>
      <c r="C928" s="7"/>
      <c r="D928" s="7"/>
      <c r="E928" s="66"/>
      <c r="F928" s="7"/>
      <c r="G928" s="7"/>
      <c r="H928" s="7"/>
      <c r="I928" s="7"/>
      <c r="J928" s="7"/>
      <c r="K928" s="47"/>
      <c r="L928" s="7"/>
      <c r="M928" s="7"/>
      <c r="N928" s="10"/>
      <c r="O928" s="98"/>
      <c r="P928" s="67"/>
      <c r="Q928" s="7"/>
      <c r="R928" s="7"/>
      <c r="S928" s="7"/>
      <c r="T928" s="7"/>
      <c r="U928" s="7"/>
      <c r="V928" s="7"/>
      <c r="W928" s="7"/>
      <c r="X928" s="7"/>
      <c r="Y928" s="7"/>
      <c r="Z928" s="7"/>
      <c r="AA928" s="7"/>
      <c r="AB928" s="118"/>
      <c r="AC928" s="118"/>
      <c r="AD928" s="7"/>
      <c r="AE928" s="7"/>
      <c r="AF928" s="7"/>
      <c r="AG928" s="7"/>
      <c r="AH928" s="7"/>
      <c r="AI928" s="7"/>
      <c r="AJ928" s="7"/>
      <c r="AK928" s="7"/>
      <c r="AL928" s="7"/>
      <c r="AM928" s="7"/>
      <c r="AN928" s="7"/>
      <c r="AO928" s="7"/>
      <c r="AP928" s="7"/>
      <c r="AQ928" s="7"/>
      <c r="AR928" s="7"/>
      <c r="AS928" s="7"/>
      <c r="AT928" s="7"/>
      <c r="AU928" s="7"/>
      <c r="AV928" s="69"/>
      <c r="AW928" s="7"/>
      <c r="AX928" s="7"/>
      <c r="AY928" s="7"/>
      <c r="AZ928" s="7"/>
      <c r="BA928" s="7"/>
      <c r="BB928" s="7"/>
      <c r="BC928" s="7"/>
      <c r="BD928" s="7"/>
      <c r="BE928" s="7"/>
      <c r="BF928" s="7"/>
      <c r="BG928" s="72"/>
    </row>
    <row r="929" spans="1:59" ht="24.75" customHeight="1">
      <c r="A929" s="117"/>
      <c r="B929" s="7"/>
      <c r="C929" s="7"/>
      <c r="D929" s="7"/>
      <c r="E929" s="66"/>
      <c r="F929" s="7"/>
      <c r="G929" s="7"/>
      <c r="H929" s="7"/>
      <c r="I929" s="7"/>
      <c r="J929" s="7"/>
      <c r="K929" s="47"/>
      <c r="L929" s="7"/>
      <c r="M929" s="7"/>
      <c r="N929" s="10"/>
      <c r="O929" s="98"/>
      <c r="P929" s="67"/>
      <c r="Q929" s="7"/>
      <c r="R929" s="7"/>
      <c r="S929" s="7"/>
      <c r="T929" s="7"/>
      <c r="U929" s="7"/>
      <c r="V929" s="7"/>
      <c r="W929" s="7"/>
      <c r="X929" s="7"/>
      <c r="Y929" s="7"/>
      <c r="Z929" s="7"/>
      <c r="AA929" s="7"/>
      <c r="AB929" s="118"/>
      <c r="AC929" s="118"/>
      <c r="AD929" s="7"/>
      <c r="AE929" s="7"/>
      <c r="AF929" s="7"/>
      <c r="AG929" s="7"/>
      <c r="AH929" s="7"/>
      <c r="AI929" s="7"/>
      <c r="AJ929" s="7"/>
      <c r="AK929" s="7"/>
      <c r="AL929" s="7"/>
      <c r="AM929" s="7"/>
      <c r="AN929" s="7"/>
      <c r="AO929" s="7"/>
      <c r="AP929" s="7"/>
      <c r="AQ929" s="7"/>
      <c r="AR929" s="7"/>
      <c r="AS929" s="7"/>
      <c r="AT929" s="7"/>
      <c r="AU929" s="7"/>
      <c r="AV929" s="69"/>
      <c r="AW929" s="7"/>
      <c r="AX929" s="7"/>
      <c r="AY929" s="7"/>
      <c r="AZ929" s="7"/>
      <c r="BA929" s="7"/>
      <c r="BB929" s="7"/>
      <c r="BC929" s="7"/>
      <c r="BD929" s="7"/>
      <c r="BE929" s="7"/>
      <c r="BF929" s="7"/>
      <c r="BG929" s="72"/>
    </row>
    <row r="930" spans="1:59" ht="24.75" customHeight="1">
      <c r="A930" s="117"/>
      <c r="B930" s="7"/>
      <c r="C930" s="7"/>
      <c r="D930" s="7"/>
      <c r="E930" s="66"/>
      <c r="F930" s="7"/>
      <c r="G930" s="7"/>
      <c r="H930" s="7"/>
      <c r="I930" s="7"/>
      <c r="J930" s="7"/>
      <c r="K930" s="47"/>
      <c r="L930" s="7"/>
      <c r="M930" s="7"/>
      <c r="N930" s="10"/>
      <c r="O930" s="98"/>
      <c r="P930" s="67"/>
      <c r="Q930" s="7"/>
      <c r="R930" s="7"/>
      <c r="S930" s="7"/>
      <c r="T930" s="7"/>
      <c r="U930" s="7"/>
      <c r="V930" s="7"/>
      <c r="W930" s="7"/>
      <c r="X930" s="7"/>
      <c r="Y930" s="7"/>
      <c r="Z930" s="7"/>
      <c r="AA930" s="7"/>
      <c r="AB930" s="118"/>
      <c r="AC930" s="118"/>
      <c r="AD930" s="7"/>
      <c r="AE930" s="7"/>
      <c r="AF930" s="7"/>
      <c r="AG930" s="7"/>
      <c r="AH930" s="7"/>
      <c r="AI930" s="7"/>
      <c r="AJ930" s="7"/>
      <c r="AK930" s="7"/>
      <c r="AL930" s="7"/>
      <c r="AM930" s="7"/>
      <c r="AN930" s="7"/>
      <c r="AO930" s="7"/>
      <c r="AP930" s="7"/>
      <c r="AQ930" s="7"/>
      <c r="AR930" s="7"/>
      <c r="AS930" s="7"/>
      <c r="AT930" s="7"/>
      <c r="AU930" s="7"/>
      <c r="AV930" s="69"/>
      <c r="AW930" s="7"/>
      <c r="AX930" s="7"/>
      <c r="AY930" s="7"/>
      <c r="AZ930" s="7"/>
      <c r="BA930" s="7"/>
      <c r="BB930" s="7"/>
      <c r="BC930" s="7"/>
      <c r="BD930" s="7"/>
      <c r="BE930" s="7"/>
      <c r="BF930" s="7"/>
      <c r="BG930" s="72"/>
    </row>
    <row r="931" spans="1:59" ht="24.75" customHeight="1">
      <c r="A931" s="117"/>
      <c r="B931" s="7"/>
      <c r="C931" s="7"/>
      <c r="D931" s="7"/>
      <c r="E931" s="66"/>
      <c r="F931" s="7"/>
      <c r="G931" s="7"/>
      <c r="H931" s="7"/>
      <c r="I931" s="7"/>
      <c r="J931" s="7"/>
      <c r="K931" s="47"/>
      <c r="L931" s="7"/>
      <c r="M931" s="7"/>
      <c r="N931" s="10"/>
      <c r="O931" s="98"/>
      <c r="P931" s="67"/>
      <c r="Q931" s="7"/>
      <c r="R931" s="7"/>
      <c r="S931" s="7"/>
      <c r="T931" s="7"/>
      <c r="U931" s="7"/>
      <c r="V931" s="7"/>
      <c r="W931" s="7"/>
      <c r="X931" s="7"/>
      <c r="Y931" s="7"/>
      <c r="Z931" s="7"/>
      <c r="AA931" s="7"/>
      <c r="AB931" s="118"/>
      <c r="AC931" s="118"/>
      <c r="AD931" s="7"/>
      <c r="AE931" s="7"/>
      <c r="AF931" s="7"/>
      <c r="AG931" s="7"/>
      <c r="AH931" s="7"/>
      <c r="AI931" s="7"/>
      <c r="AJ931" s="7"/>
      <c r="AK931" s="7"/>
      <c r="AL931" s="7"/>
      <c r="AM931" s="7"/>
      <c r="AN931" s="7"/>
      <c r="AO931" s="7"/>
      <c r="AP931" s="7"/>
      <c r="AQ931" s="7"/>
      <c r="AR931" s="7"/>
      <c r="AS931" s="7"/>
      <c r="AT931" s="7"/>
      <c r="AU931" s="7"/>
      <c r="AV931" s="69"/>
      <c r="AW931" s="7"/>
      <c r="AX931" s="7"/>
      <c r="AY931" s="7"/>
      <c r="AZ931" s="7"/>
      <c r="BA931" s="7"/>
      <c r="BB931" s="7"/>
      <c r="BC931" s="7"/>
      <c r="BD931" s="7"/>
      <c r="BE931" s="7"/>
      <c r="BF931" s="7"/>
      <c r="BG931" s="72"/>
    </row>
    <row r="932" spans="1:59" ht="24.75" customHeight="1">
      <c r="A932" s="117"/>
      <c r="B932" s="7"/>
      <c r="C932" s="7"/>
      <c r="D932" s="7"/>
      <c r="E932" s="66"/>
      <c r="F932" s="7"/>
      <c r="G932" s="7"/>
      <c r="H932" s="7"/>
      <c r="I932" s="7"/>
      <c r="J932" s="7"/>
      <c r="K932" s="47"/>
      <c r="L932" s="7"/>
      <c r="M932" s="7"/>
      <c r="N932" s="10"/>
      <c r="O932" s="98"/>
      <c r="P932" s="67"/>
      <c r="Q932" s="7"/>
      <c r="R932" s="7"/>
      <c r="S932" s="7"/>
      <c r="T932" s="7"/>
      <c r="U932" s="7"/>
      <c r="V932" s="7"/>
      <c r="W932" s="7"/>
      <c r="X932" s="7"/>
      <c r="Y932" s="7"/>
      <c r="Z932" s="7"/>
      <c r="AA932" s="7"/>
      <c r="AB932" s="118"/>
      <c r="AC932" s="118"/>
      <c r="AD932" s="7"/>
      <c r="AE932" s="7"/>
      <c r="AF932" s="7"/>
      <c r="AG932" s="7"/>
      <c r="AH932" s="7"/>
      <c r="AI932" s="7"/>
      <c r="AJ932" s="7"/>
      <c r="AK932" s="7"/>
      <c r="AL932" s="7"/>
      <c r="AM932" s="7"/>
      <c r="AN932" s="7"/>
      <c r="AO932" s="7"/>
      <c r="AP932" s="7"/>
      <c r="AQ932" s="7"/>
      <c r="AR932" s="7"/>
      <c r="AS932" s="7"/>
      <c r="AT932" s="7"/>
      <c r="AU932" s="7"/>
      <c r="AV932" s="69"/>
      <c r="AW932" s="7"/>
      <c r="AX932" s="7"/>
      <c r="AY932" s="7"/>
      <c r="AZ932" s="7"/>
      <c r="BA932" s="7"/>
      <c r="BB932" s="7"/>
      <c r="BC932" s="7"/>
      <c r="BD932" s="7"/>
      <c r="BE932" s="7"/>
      <c r="BF932" s="7"/>
      <c r="BG932" s="72"/>
    </row>
    <row r="933" spans="1:59" ht="24.75" customHeight="1">
      <c r="A933" s="117"/>
      <c r="B933" s="7"/>
      <c r="C933" s="7"/>
      <c r="D933" s="7"/>
      <c r="E933" s="66"/>
      <c r="F933" s="7"/>
      <c r="G933" s="7"/>
      <c r="H933" s="7"/>
      <c r="I933" s="7"/>
      <c r="J933" s="7"/>
      <c r="K933" s="47"/>
      <c r="L933" s="7"/>
      <c r="M933" s="7"/>
      <c r="N933" s="10"/>
      <c r="O933" s="98"/>
      <c r="P933" s="67"/>
      <c r="Q933" s="7"/>
      <c r="R933" s="7"/>
      <c r="S933" s="7"/>
      <c r="T933" s="7"/>
      <c r="U933" s="7"/>
      <c r="V933" s="7"/>
      <c r="W933" s="7"/>
      <c r="X933" s="7"/>
      <c r="Y933" s="7"/>
      <c r="Z933" s="7"/>
      <c r="AA933" s="7"/>
      <c r="AB933" s="118"/>
      <c r="AC933" s="118"/>
      <c r="AD933" s="7"/>
      <c r="AE933" s="7"/>
      <c r="AF933" s="7"/>
      <c r="AG933" s="7"/>
      <c r="AH933" s="7"/>
      <c r="AI933" s="7"/>
      <c r="AJ933" s="7"/>
      <c r="AK933" s="7"/>
      <c r="AL933" s="7"/>
      <c r="AM933" s="7"/>
      <c r="AN933" s="7"/>
      <c r="AO933" s="7"/>
      <c r="AP933" s="7"/>
      <c r="AQ933" s="7"/>
      <c r="AR933" s="7"/>
      <c r="AS933" s="7"/>
      <c r="AT933" s="7"/>
      <c r="AU933" s="7"/>
      <c r="AV933" s="69"/>
      <c r="AW933" s="7"/>
      <c r="AX933" s="7"/>
      <c r="AY933" s="7"/>
      <c r="AZ933" s="7"/>
      <c r="BA933" s="7"/>
      <c r="BB933" s="7"/>
      <c r="BC933" s="7"/>
      <c r="BD933" s="7"/>
      <c r="BE933" s="7"/>
      <c r="BF933" s="7"/>
      <c r="BG933" s="72"/>
    </row>
    <row r="934" spans="1:59" ht="24.75" customHeight="1">
      <c r="A934" s="117"/>
      <c r="B934" s="7"/>
      <c r="C934" s="7"/>
      <c r="D934" s="7"/>
      <c r="E934" s="66"/>
      <c r="F934" s="7"/>
      <c r="G934" s="7"/>
      <c r="H934" s="7"/>
      <c r="I934" s="7"/>
      <c r="J934" s="7"/>
      <c r="K934" s="47"/>
      <c r="L934" s="7"/>
      <c r="M934" s="7"/>
      <c r="N934" s="10"/>
      <c r="O934" s="98"/>
      <c r="P934" s="67"/>
      <c r="Q934" s="7"/>
      <c r="R934" s="7"/>
      <c r="S934" s="7"/>
      <c r="T934" s="7"/>
      <c r="U934" s="7"/>
      <c r="V934" s="7"/>
      <c r="W934" s="7"/>
      <c r="X934" s="7"/>
      <c r="Y934" s="7"/>
      <c r="Z934" s="7"/>
      <c r="AA934" s="7"/>
      <c r="AB934" s="118"/>
      <c r="AC934" s="118"/>
      <c r="AD934" s="7"/>
      <c r="AE934" s="7"/>
      <c r="AF934" s="7"/>
      <c r="AG934" s="7"/>
      <c r="AH934" s="7"/>
      <c r="AI934" s="7"/>
      <c r="AJ934" s="7"/>
      <c r="AK934" s="7"/>
      <c r="AL934" s="7"/>
      <c r="AM934" s="7"/>
      <c r="AN934" s="7"/>
      <c r="AO934" s="7"/>
      <c r="AP934" s="7"/>
      <c r="AQ934" s="7"/>
      <c r="AR934" s="7"/>
      <c r="AS934" s="7"/>
      <c r="AT934" s="7"/>
      <c r="AU934" s="7"/>
      <c r="AV934" s="69"/>
      <c r="AW934" s="7"/>
      <c r="AX934" s="7"/>
      <c r="AY934" s="7"/>
      <c r="AZ934" s="7"/>
      <c r="BA934" s="7"/>
      <c r="BB934" s="7"/>
      <c r="BC934" s="7"/>
      <c r="BD934" s="7"/>
      <c r="BE934" s="7"/>
      <c r="BF934" s="7"/>
      <c r="BG934" s="72"/>
    </row>
    <row r="935" spans="1:59" ht="24.75" customHeight="1">
      <c r="A935" s="117"/>
      <c r="B935" s="7"/>
      <c r="C935" s="7"/>
      <c r="D935" s="7"/>
      <c r="E935" s="66"/>
      <c r="F935" s="7"/>
      <c r="G935" s="7"/>
      <c r="H935" s="7"/>
      <c r="I935" s="7"/>
      <c r="J935" s="7"/>
      <c r="K935" s="47"/>
      <c r="L935" s="7"/>
      <c r="M935" s="7"/>
      <c r="N935" s="10"/>
      <c r="O935" s="98"/>
      <c r="P935" s="67"/>
      <c r="Q935" s="7"/>
      <c r="R935" s="7"/>
      <c r="S935" s="7"/>
      <c r="T935" s="7"/>
      <c r="U935" s="7"/>
      <c r="V935" s="7"/>
      <c r="W935" s="7"/>
      <c r="X935" s="7"/>
      <c r="Y935" s="7"/>
      <c r="Z935" s="7"/>
      <c r="AA935" s="7"/>
      <c r="AB935" s="118"/>
      <c r="AC935" s="118"/>
      <c r="AD935" s="7"/>
      <c r="AE935" s="7"/>
      <c r="AF935" s="7"/>
      <c r="AG935" s="7"/>
      <c r="AH935" s="7"/>
      <c r="AI935" s="7"/>
      <c r="AJ935" s="7"/>
      <c r="AK935" s="7"/>
      <c r="AL935" s="7"/>
      <c r="AM935" s="7"/>
      <c r="AN935" s="7"/>
      <c r="AO935" s="7"/>
      <c r="AP935" s="7"/>
      <c r="AQ935" s="7"/>
      <c r="AR935" s="7"/>
      <c r="AS935" s="7"/>
      <c r="AT935" s="7"/>
      <c r="AU935" s="7"/>
      <c r="AV935" s="69"/>
      <c r="AW935" s="7"/>
      <c r="AX935" s="7"/>
      <c r="AY935" s="7"/>
      <c r="AZ935" s="7"/>
      <c r="BA935" s="7"/>
      <c r="BB935" s="7"/>
      <c r="BC935" s="7"/>
      <c r="BD935" s="7"/>
      <c r="BE935" s="7"/>
      <c r="BF935" s="7"/>
      <c r="BG935" s="72"/>
    </row>
    <row r="936" spans="1:59" ht="24.75" customHeight="1">
      <c r="A936" s="117"/>
      <c r="B936" s="7"/>
      <c r="C936" s="7"/>
      <c r="D936" s="7"/>
      <c r="E936" s="66"/>
      <c r="F936" s="7"/>
      <c r="G936" s="7"/>
      <c r="H936" s="7"/>
      <c r="I936" s="7"/>
      <c r="J936" s="7"/>
      <c r="K936" s="47"/>
      <c r="L936" s="7"/>
      <c r="M936" s="7"/>
      <c r="N936" s="10"/>
      <c r="O936" s="98"/>
      <c r="P936" s="67"/>
      <c r="Q936" s="7"/>
      <c r="R936" s="7"/>
      <c r="S936" s="7"/>
      <c r="T936" s="7"/>
      <c r="U936" s="7"/>
      <c r="V936" s="7"/>
      <c r="W936" s="7"/>
      <c r="X936" s="7"/>
      <c r="Y936" s="7"/>
      <c r="Z936" s="7"/>
      <c r="AA936" s="7"/>
      <c r="AB936" s="118"/>
      <c r="AC936" s="118"/>
      <c r="AD936" s="7"/>
      <c r="AE936" s="7"/>
      <c r="AF936" s="7"/>
      <c r="AG936" s="7"/>
      <c r="AH936" s="7"/>
      <c r="AI936" s="7"/>
      <c r="AJ936" s="7"/>
      <c r="AK936" s="7"/>
      <c r="AL936" s="7"/>
      <c r="AM936" s="7"/>
      <c r="AN936" s="7"/>
      <c r="AO936" s="7"/>
      <c r="AP936" s="7"/>
      <c r="AQ936" s="7"/>
      <c r="AR936" s="7"/>
      <c r="AS936" s="7"/>
      <c r="AT936" s="7"/>
      <c r="AU936" s="7"/>
      <c r="AV936" s="69"/>
      <c r="AW936" s="7"/>
      <c r="AX936" s="7"/>
      <c r="AY936" s="7"/>
      <c r="AZ936" s="7"/>
      <c r="BA936" s="7"/>
      <c r="BB936" s="7"/>
      <c r="BC936" s="7"/>
      <c r="BD936" s="7"/>
      <c r="BE936" s="7"/>
      <c r="BF936" s="7"/>
      <c r="BG936" s="72"/>
    </row>
    <row r="937" spans="1:59" ht="24.75" customHeight="1">
      <c r="A937" s="117"/>
      <c r="B937" s="7"/>
      <c r="C937" s="7"/>
      <c r="D937" s="7"/>
      <c r="E937" s="66"/>
      <c r="F937" s="7"/>
      <c r="G937" s="7"/>
      <c r="H937" s="7"/>
      <c r="I937" s="7"/>
      <c r="J937" s="7"/>
      <c r="K937" s="47"/>
      <c r="L937" s="7"/>
      <c r="M937" s="7"/>
      <c r="N937" s="10"/>
      <c r="O937" s="98"/>
      <c r="P937" s="67"/>
      <c r="Q937" s="7"/>
      <c r="R937" s="7"/>
      <c r="S937" s="7"/>
      <c r="T937" s="7"/>
      <c r="U937" s="7"/>
      <c r="V937" s="7"/>
      <c r="W937" s="7"/>
      <c r="X937" s="7"/>
      <c r="Y937" s="7"/>
      <c r="Z937" s="7"/>
      <c r="AA937" s="7"/>
      <c r="AB937" s="118"/>
      <c r="AC937" s="118"/>
      <c r="AD937" s="7"/>
      <c r="AE937" s="7"/>
      <c r="AF937" s="7"/>
      <c r="AG937" s="7"/>
      <c r="AH937" s="7"/>
      <c r="AI937" s="7"/>
      <c r="AJ937" s="7"/>
      <c r="AK937" s="7"/>
      <c r="AL937" s="7"/>
      <c r="AM937" s="7"/>
      <c r="AN937" s="7"/>
      <c r="AO937" s="7"/>
      <c r="AP937" s="7"/>
      <c r="AQ937" s="7"/>
      <c r="AR937" s="7"/>
      <c r="AS937" s="7"/>
      <c r="AT937" s="7"/>
      <c r="AU937" s="7"/>
      <c r="AV937" s="69"/>
      <c r="AW937" s="7"/>
      <c r="AX937" s="7"/>
      <c r="AY937" s="7"/>
      <c r="AZ937" s="7"/>
      <c r="BA937" s="7"/>
      <c r="BB937" s="7"/>
      <c r="BC937" s="7"/>
      <c r="BD937" s="7"/>
      <c r="BE937" s="7"/>
      <c r="BF937" s="7"/>
      <c r="BG937" s="72"/>
    </row>
    <row r="938" spans="1:59" ht="24.75" customHeight="1">
      <c r="A938" s="117"/>
      <c r="B938" s="7"/>
      <c r="C938" s="7"/>
      <c r="D938" s="7"/>
      <c r="E938" s="66"/>
      <c r="F938" s="7"/>
      <c r="G938" s="7"/>
      <c r="H938" s="7"/>
      <c r="I938" s="7"/>
      <c r="J938" s="7"/>
      <c r="K938" s="47"/>
      <c r="L938" s="7"/>
      <c r="M938" s="7"/>
      <c r="N938" s="10"/>
      <c r="O938" s="98"/>
      <c r="P938" s="67"/>
      <c r="Q938" s="7"/>
      <c r="R938" s="7"/>
      <c r="S938" s="7"/>
      <c r="T938" s="7"/>
      <c r="U938" s="7"/>
      <c r="V938" s="7"/>
      <c r="W938" s="7"/>
      <c r="X938" s="7"/>
      <c r="Y938" s="7"/>
      <c r="Z938" s="7"/>
      <c r="AA938" s="7"/>
      <c r="AB938" s="118"/>
      <c r="AC938" s="118"/>
      <c r="AD938" s="7"/>
      <c r="AE938" s="7"/>
      <c r="AF938" s="7"/>
      <c r="AG938" s="7"/>
      <c r="AH938" s="7"/>
      <c r="AI938" s="7"/>
      <c r="AJ938" s="7"/>
      <c r="AK938" s="7"/>
      <c r="AL938" s="7"/>
      <c r="AM938" s="7"/>
      <c r="AN938" s="7"/>
      <c r="AO938" s="7"/>
      <c r="AP938" s="7"/>
      <c r="AQ938" s="7"/>
      <c r="AR938" s="7"/>
      <c r="AS938" s="7"/>
      <c r="AT938" s="7"/>
      <c r="AU938" s="7"/>
      <c r="AV938" s="69"/>
      <c r="AW938" s="7"/>
      <c r="AX938" s="7"/>
      <c r="AY938" s="7"/>
      <c r="AZ938" s="7"/>
      <c r="BA938" s="7"/>
      <c r="BB938" s="7"/>
      <c r="BC938" s="7"/>
      <c r="BD938" s="7"/>
      <c r="BE938" s="7"/>
      <c r="BF938" s="7"/>
      <c r="BG938" s="72"/>
    </row>
    <row r="939" spans="1:59" ht="24.75" customHeight="1">
      <c r="A939" s="117"/>
      <c r="B939" s="7"/>
      <c r="C939" s="7"/>
      <c r="D939" s="7"/>
      <c r="E939" s="66"/>
      <c r="F939" s="7"/>
      <c r="G939" s="7"/>
      <c r="H939" s="7"/>
      <c r="I939" s="7"/>
      <c r="J939" s="7"/>
      <c r="K939" s="47"/>
      <c r="L939" s="7"/>
      <c r="M939" s="7"/>
      <c r="N939" s="10"/>
      <c r="O939" s="98"/>
      <c r="P939" s="67"/>
      <c r="Q939" s="7"/>
      <c r="R939" s="7"/>
      <c r="S939" s="7"/>
      <c r="T939" s="7"/>
      <c r="U939" s="7"/>
      <c r="V939" s="7"/>
      <c r="W939" s="7"/>
      <c r="X939" s="7"/>
      <c r="Y939" s="7"/>
      <c r="Z939" s="7"/>
      <c r="AA939" s="7"/>
      <c r="AB939" s="118"/>
      <c r="AC939" s="118"/>
      <c r="AD939" s="7"/>
      <c r="AE939" s="7"/>
      <c r="AF939" s="7"/>
      <c r="AG939" s="7"/>
      <c r="AH939" s="7"/>
      <c r="AI939" s="7"/>
      <c r="AJ939" s="7"/>
      <c r="AK939" s="7"/>
      <c r="AL939" s="7"/>
      <c r="AM939" s="7"/>
      <c r="AN939" s="7"/>
      <c r="AO939" s="7"/>
      <c r="AP939" s="7"/>
      <c r="AQ939" s="7"/>
      <c r="AR939" s="7"/>
      <c r="AS939" s="7"/>
      <c r="AT939" s="7"/>
      <c r="AU939" s="7"/>
      <c r="AV939" s="69"/>
      <c r="AW939" s="7"/>
      <c r="AX939" s="7"/>
      <c r="AY939" s="7"/>
      <c r="AZ939" s="7"/>
      <c r="BA939" s="7"/>
      <c r="BB939" s="7"/>
      <c r="BC939" s="7"/>
      <c r="BD939" s="7"/>
      <c r="BE939" s="7"/>
      <c r="BF939" s="7"/>
      <c r="BG939" s="72"/>
    </row>
    <row r="940" spans="1:59" ht="24.75" customHeight="1">
      <c r="A940" s="117"/>
      <c r="B940" s="7"/>
      <c r="C940" s="7"/>
      <c r="D940" s="7"/>
      <c r="E940" s="66"/>
      <c r="F940" s="7"/>
      <c r="G940" s="7"/>
      <c r="H940" s="7"/>
      <c r="I940" s="7"/>
      <c r="J940" s="7"/>
      <c r="K940" s="47"/>
      <c r="L940" s="7"/>
      <c r="M940" s="7"/>
      <c r="N940" s="10"/>
      <c r="O940" s="98"/>
      <c r="P940" s="67"/>
      <c r="Q940" s="7"/>
      <c r="R940" s="7"/>
      <c r="S940" s="7"/>
      <c r="T940" s="7"/>
      <c r="U940" s="7"/>
      <c r="V940" s="7"/>
      <c r="W940" s="7"/>
      <c r="X940" s="7"/>
      <c r="Y940" s="7"/>
      <c r="Z940" s="7"/>
      <c r="AA940" s="7"/>
      <c r="AB940" s="118"/>
      <c r="AC940" s="118"/>
      <c r="AD940" s="7"/>
      <c r="AE940" s="7"/>
      <c r="AF940" s="7"/>
      <c r="AG940" s="7"/>
      <c r="AH940" s="7"/>
      <c r="AI940" s="7"/>
      <c r="AJ940" s="7"/>
      <c r="AK940" s="7"/>
      <c r="AL940" s="7"/>
      <c r="AM940" s="7"/>
      <c r="AN940" s="7"/>
      <c r="AO940" s="7"/>
      <c r="AP940" s="7"/>
      <c r="AQ940" s="7"/>
      <c r="AR940" s="7"/>
      <c r="AS940" s="7"/>
      <c r="AT940" s="7"/>
      <c r="AU940" s="7"/>
      <c r="AV940" s="69"/>
      <c r="AW940" s="7"/>
      <c r="AX940" s="7"/>
      <c r="AY940" s="7"/>
      <c r="AZ940" s="7"/>
      <c r="BA940" s="7"/>
      <c r="BB940" s="7"/>
      <c r="BC940" s="7"/>
      <c r="BD940" s="7"/>
      <c r="BE940" s="7"/>
      <c r="BF940" s="7"/>
      <c r="BG940" s="72"/>
    </row>
    <row r="941" spans="1:59" ht="24.75" customHeight="1">
      <c r="A941" s="117"/>
      <c r="B941" s="7"/>
      <c r="C941" s="7"/>
      <c r="D941" s="7"/>
      <c r="E941" s="66"/>
      <c r="F941" s="7"/>
      <c r="G941" s="7"/>
      <c r="H941" s="7"/>
      <c r="I941" s="7"/>
      <c r="J941" s="7"/>
      <c r="K941" s="47"/>
      <c r="L941" s="7"/>
      <c r="M941" s="7"/>
      <c r="N941" s="10"/>
      <c r="O941" s="98"/>
      <c r="P941" s="67"/>
      <c r="Q941" s="7"/>
      <c r="R941" s="7"/>
      <c r="S941" s="7"/>
      <c r="T941" s="7"/>
      <c r="U941" s="7"/>
      <c r="V941" s="7"/>
      <c r="W941" s="7"/>
      <c r="X941" s="7"/>
      <c r="Y941" s="7"/>
      <c r="Z941" s="7"/>
      <c r="AA941" s="7"/>
      <c r="AB941" s="118"/>
      <c r="AC941" s="118"/>
      <c r="AD941" s="7"/>
      <c r="AE941" s="7"/>
      <c r="AF941" s="7"/>
      <c r="AG941" s="7"/>
      <c r="AH941" s="7"/>
      <c r="AI941" s="7"/>
      <c r="AJ941" s="7"/>
      <c r="AK941" s="7"/>
      <c r="AL941" s="7"/>
      <c r="AM941" s="7"/>
      <c r="AN941" s="7"/>
      <c r="AO941" s="7"/>
      <c r="AP941" s="7"/>
      <c r="AQ941" s="7"/>
      <c r="AR941" s="7"/>
      <c r="AS941" s="7"/>
      <c r="AT941" s="7"/>
      <c r="AU941" s="7"/>
      <c r="AV941" s="69"/>
      <c r="AW941" s="7"/>
      <c r="AX941" s="7"/>
      <c r="AY941" s="7"/>
      <c r="AZ941" s="7"/>
      <c r="BA941" s="7"/>
      <c r="BB941" s="7"/>
      <c r="BC941" s="7"/>
      <c r="BD941" s="7"/>
      <c r="BE941" s="7"/>
      <c r="BF941" s="7"/>
      <c r="BG941" s="72"/>
    </row>
    <row r="942" spans="1:59" ht="24.75" customHeight="1">
      <c r="A942" s="117"/>
      <c r="B942" s="7"/>
      <c r="C942" s="7"/>
      <c r="D942" s="7"/>
      <c r="E942" s="66"/>
      <c r="F942" s="7"/>
      <c r="G942" s="7"/>
      <c r="H942" s="7"/>
      <c r="I942" s="7"/>
      <c r="J942" s="7"/>
      <c r="K942" s="47"/>
      <c r="L942" s="7"/>
      <c r="M942" s="7"/>
      <c r="N942" s="10"/>
      <c r="O942" s="98"/>
      <c r="P942" s="67"/>
      <c r="Q942" s="7"/>
      <c r="R942" s="7"/>
      <c r="S942" s="7"/>
      <c r="T942" s="7"/>
      <c r="U942" s="7"/>
      <c r="V942" s="7"/>
      <c r="W942" s="7"/>
      <c r="X942" s="7"/>
      <c r="Y942" s="7"/>
      <c r="Z942" s="7"/>
      <c r="AA942" s="7"/>
      <c r="AB942" s="118"/>
      <c r="AC942" s="118"/>
      <c r="AD942" s="7"/>
      <c r="AE942" s="7"/>
      <c r="AF942" s="7"/>
      <c r="AG942" s="7"/>
      <c r="AH942" s="7"/>
      <c r="AI942" s="7"/>
      <c r="AJ942" s="7"/>
      <c r="AK942" s="7"/>
      <c r="AL942" s="7"/>
      <c r="AM942" s="7"/>
      <c r="AN942" s="7"/>
      <c r="AO942" s="7"/>
      <c r="AP942" s="7"/>
      <c r="AQ942" s="7"/>
      <c r="AR942" s="7"/>
      <c r="AS942" s="7"/>
      <c r="AT942" s="7"/>
      <c r="AU942" s="7"/>
      <c r="AV942" s="69"/>
      <c r="AW942" s="7"/>
      <c r="AX942" s="7"/>
      <c r="AY942" s="7"/>
      <c r="AZ942" s="7"/>
      <c r="BA942" s="7"/>
      <c r="BB942" s="7"/>
      <c r="BC942" s="7"/>
      <c r="BD942" s="7"/>
      <c r="BE942" s="7"/>
      <c r="BF942" s="7"/>
      <c r="BG942" s="72"/>
    </row>
    <row r="943" spans="1:59" ht="24.75" customHeight="1">
      <c r="A943" s="117"/>
      <c r="B943" s="7"/>
      <c r="C943" s="7"/>
      <c r="D943" s="7"/>
      <c r="E943" s="66"/>
      <c r="F943" s="7"/>
      <c r="G943" s="7"/>
      <c r="H943" s="7"/>
      <c r="I943" s="7"/>
      <c r="J943" s="7"/>
      <c r="K943" s="47"/>
      <c r="L943" s="7"/>
      <c r="M943" s="7"/>
      <c r="N943" s="10"/>
      <c r="O943" s="98"/>
      <c r="P943" s="67"/>
      <c r="Q943" s="7"/>
      <c r="R943" s="7"/>
      <c r="S943" s="7"/>
      <c r="T943" s="7"/>
      <c r="U943" s="7"/>
      <c r="V943" s="7"/>
      <c r="W943" s="7"/>
      <c r="X943" s="7"/>
      <c r="Y943" s="7"/>
      <c r="Z943" s="7"/>
      <c r="AA943" s="7"/>
      <c r="AB943" s="118"/>
      <c r="AC943" s="118"/>
      <c r="AD943" s="7"/>
      <c r="AE943" s="7"/>
      <c r="AF943" s="7"/>
      <c r="AG943" s="7"/>
      <c r="AH943" s="7"/>
      <c r="AI943" s="7"/>
      <c r="AJ943" s="7"/>
      <c r="AK943" s="7"/>
      <c r="AL943" s="7"/>
      <c r="AM943" s="7"/>
      <c r="AN943" s="7"/>
      <c r="AO943" s="7"/>
      <c r="AP943" s="7"/>
      <c r="AQ943" s="7"/>
      <c r="AR943" s="7"/>
      <c r="AS943" s="7"/>
      <c r="AT943" s="7"/>
      <c r="AU943" s="7"/>
      <c r="AV943" s="69"/>
      <c r="AW943" s="7"/>
      <c r="AX943" s="7"/>
      <c r="AY943" s="7"/>
      <c r="AZ943" s="7"/>
      <c r="BA943" s="7"/>
      <c r="BB943" s="7"/>
      <c r="BC943" s="7"/>
      <c r="BD943" s="7"/>
      <c r="BE943" s="7"/>
      <c r="BF943" s="7"/>
      <c r="BG943" s="72"/>
    </row>
    <row r="944" spans="1:59" ht="24.75" customHeight="1">
      <c r="A944" s="117"/>
      <c r="B944" s="7"/>
      <c r="C944" s="7"/>
      <c r="D944" s="7"/>
      <c r="E944" s="66"/>
      <c r="F944" s="7"/>
      <c r="G944" s="7"/>
      <c r="H944" s="7"/>
      <c r="I944" s="7"/>
      <c r="J944" s="7"/>
      <c r="K944" s="47"/>
      <c r="L944" s="7"/>
      <c r="M944" s="7"/>
      <c r="N944" s="10"/>
      <c r="O944" s="98"/>
      <c r="P944" s="67"/>
      <c r="Q944" s="7"/>
      <c r="R944" s="7"/>
      <c r="S944" s="7"/>
      <c r="T944" s="7"/>
      <c r="U944" s="7"/>
      <c r="V944" s="7"/>
      <c r="W944" s="7"/>
      <c r="X944" s="7"/>
      <c r="Y944" s="7"/>
      <c r="Z944" s="7"/>
      <c r="AA944" s="7"/>
      <c r="AB944" s="118"/>
      <c r="AC944" s="118"/>
      <c r="AD944" s="7"/>
      <c r="AE944" s="7"/>
      <c r="AF944" s="7"/>
      <c r="AG944" s="7"/>
      <c r="AH944" s="7"/>
      <c r="AI944" s="7"/>
      <c r="AJ944" s="7"/>
      <c r="AK944" s="7"/>
      <c r="AL944" s="7"/>
      <c r="AM944" s="7"/>
      <c r="AN944" s="7"/>
      <c r="AO944" s="7"/>
      <c r="AP944" s="7"/>
      <c r="AQ944" s="7"/>
      <c r="AR944" s="7"/>
      <c r="AS944" s="7"/>
      <c r="AT944" s="7"/>
      <c r="AU944" s="7"/>
      <c r="AV944" s="69"/>
      <c r="AW944" s="7"/>
      <c r="AX944" s="7"/>
      <c r="AY944" s="7"/>
      <c r="AZ944" s="7"/>
      <c r="BA944" s="7"/>
      <c r="BB944" s="7"/>
      <c r="BC944" s="7"/>
      <c r="BD944" s="7"/>
      <c r="BE944" s="7"/>
      <c r="BF944" s="7"/>
      <c r="BG944" s="72"/>
    </row>
    <row r="945" spans="1:59" ht="24.75" customHeight="1">
      <c r="A945" s="117"/>
      <c r="B945" s="7"/>
      <c r="C945" s="7"/>
      <c r="D945" s="7"/>
      <c r="E945" s="66"/>
      <c r="F945" s="7"/>
      <c r="G945" s="7"/>
      <c r="H945" s="7"/>
      <c r="I945" s="7"/>
      <c r="J945" s="7"/>
      <c r="K945" s="47"/>
      <c r="L945" s="7"/>
      <c r="M945" s="7"/>
      <c r="N945" s="10"/>
      <c r="O945" s="98"/>
      <c r="P945" s="67"/>
      <c r="Q945" s="7"/>
      <c r="R945" s="7"/>
      <c r="S945" s="7"/>
      <c r="T945" s="7"/>
      <c r="U945" s="7"/>
      <c r="V945" s="7"/>
      <c r="W945" s="7"/>
      <c r="X945" s="7"/>
      <c r="Y945" s="7"/>
      <c r="Z945" s="7"/>
      <c r="AA945" s="7"/>
      <c r="AB945" s="118"/>
      <c r="AC945" s="118"/>
      <c r="AD945" s="7"/>
      <c r="AE945" s="7"/>
      <c r="AF945" s="7"/>
      <c r="AG945" s="7"/>
      <c r="AH945" s="7"/>
      <c r="AI945" s="7"/>
      <c r="AJ945" s="7"/>
      <c r="AK945" s="7"/>
      <c r="AL945" s="7"/>
      <c r="AM945" s="7"/>
      <c r="AN945" s="7"/>
      <c r="AO945" s="7"/>
      <c r="AP945" s="7"/>
      <c r="AQ945" s="7"/>
      <c r="AR945" s="7"/>
      <c r="AS945" s="7"/>
      <c r="AT945" s="7"/>
      <c r="AU945" s="7"/>
      <c r="AV945" s="69"/>
      <c r="AW945" s="7"/>
      <c r="AX945" s="7"/>
      <c r="AY945" s="7"/>
      <c r="AZ945" s="7"/>
      <c r="BA945" s="7"/>
      <c r="BB945" s="7"/>
      <c r="BC945" s="7"/>
      <c r="BD945" s="7"/>
      <c r="BE945" s="7"/>
      <c r="BF945" s="7"/>
      <c r="BG945" s="72"/>
    </row>
    <row r="946" spans="1:59" ht="24.75" customHeight="1">
      <c r="A946" s="117"/>
      <c r="B946" s="7"/>
      <c r="C946" s="7"/>
      <c r="D946" s="7"/>
      <c r="E946" s="66"/>
      <c r="F946" s="7"/>
      <c r="G946" s="7"/>
      <c r="H946" s="7"/>
      <c r="I946" s="7"/>
      <c r="J946" s="7"/>
      <c r="K946" s="47"/>
      <c r="L946" s="7"/>
      <c r="M946" s="7"/>
      <c r="N946" s="10"/>
      <c r="O946" s="98"/>
      <c r="P946" s="67"/>
      <c r="Q946" s="7"/>
      <c r="R946" s="7"/>
      <c r="S946" s="7"/>
      <c r="T946" s="7"/>
      <c r="U946" s="7"/>
      <c r="V946" s="7"/>
      <c r="W946" s="7"/>
      <c r="X946" s="7"/>
      <c r="Y946" s="7"/>
      <c r="Z946" s="7"/>
      <c r="AA946" s="7"/>
      <c r="AB946" s="118"/>
      <c r="AC946" s="118"/>
      <c r="AD946" s="7"/>
      <c r="AE946" s="7"/>
      <c r="AF946" s="7"/>
      <c r="AG946" s="7"/>
      <c r="AH946" s="7"/>
      <c r="AI946" s="7"/>
      <c r="AJ946" s="7"/>
      <c r="AK946" s="7"/>
      <c r="AL946" s="7"/>
      <c r="AM946" s="7"/>
      <c r="AN946" s="7"/>
      <c r="AO946" s="7"/>
      <c r="AP946" s="7"/>
      <c r="AQ946" s="7"/>
      <c r="AR946" s="7"/>
      <c r="AS946" s="7"/>
      <c r="AT946" s="7"/>
      <c r="AU946" s="7"/>
      <c r="AV946" s="69"/>
      <c r="AW946" s="7"/>
      <c r="AX946" s="7"/>
      <c r="AY946" s="7"/>
      <c r="AZ946" s="7"/>
      <c r="BA946" s="7"/>
      <c r="BB946" s="7"/>
      <c r="BC946" s="7"/>
      <c r="BD946" s="7"/>
      <c r="BE946" s="7"/>
      <c r="BF946" s="7"/>
      <c r="BG946" s="72"/>
    </row>
    <row r="947" spans="1:59" ht="24.75" customHeight="1">
      <c r="A947" s="117"/>
      <c r="B947" s="7"/>
      <c r="C947" s="7"/>
      <c r="D947" s="7"/>
      <c r="E947" s="66"/>
      <c r="F947" s="7"/>
      <c r="G947" s="7"/>
      <c r="H947" s="7"/>
      <c r="I947" s="7"/>
      <c r="J947" s="7"/>
      <c r="K947" s="47"/>
      <c r="L947" s="7"/>
      <c r="M947" s="7"/>
      <c r="N947" s="10"/>
      <c r="O947" s="98"/>
      <c r="P947" s="67"/>
      <c r="Q947" s="7"/>
      <c r="R947" s="7"/>
      <c r="S947" s="7"/>
      <c r="T947" s="7"/>
      <c r="U947" s="7"/>
      <c r="V947" s="7"/>
      <c r="W947" s="7"/>
      <c r="X947" s="7"/>
      <c r="Y947" s="7"/>
      <c r="Z947" s="7"/>
      <c r="AA947" s="7"/>
      <c r="AB947" s="118"/>
      <c r="AC947" s="118"/>
      <c r="AD947" s="7"/>
      <c r="AE947" s="7"/>
      <c r="AF947" s="7"/>
      <c r="AG947" s="7"/>
      <c r="AH947" s="7"/>
      <c r="AI947" s="7"/>
      <c r="AJ947" s="7"/>
      <c r="AK947" s="7"/>
      <c r="AL947" s="7"/>
      <c r="AM947" s="7"/>
      <c r="AN947" s="7"/>
      <c r="AO947" s="7"/>
      <c r="AP947" s="7"/>
      <c r="AQ947" s="7"/>
      <c r="AR947" s="7"/>
      <c r="AS947" s="7"/>
      <c r="AT947" s="7"/>
      <c r="AU947" s="7"/>
      <c r="AV947" s="69"/>
      <c r="AW947" s="7"/>
      <c r="AX947" s="7"/>
      <c r="AY947" s="7"/>
      <c r="AZ947" s="7"/>
      <c r="BA947" s="7"/>
      <c r="BB947" s="7"/>
      <c r="BC947" s="7"/>
      <c r="BD947" s="7"/>
      <c r="BE947" s="7"/>
      <c r="BF947" s="7"/>
      <c r="BG947" s="72"/>
    </row>
    <row r="948" spans="1:59" ht="24.75" customHeight="1">
      <c r="A948" s="117"/>
      <c r="B948" s="7"/>
      <c r="C948" s="7"/>
      <c r="D948" s="7"/>
      <c r="E948" s="66"/>
      <c r="F948" s="7"/>
      <c r="G948" s="7"/>
      <c r="H948" s="7"/>
      <c r="I948" s="7"/>
      <c r="J948" s="7"/>
      <c r="K948" s="47"/>
      <c r="L948" s="7"/>
      <c r="M948" s="7"/>
      <c r="N948" s="10"/>
      <c r="O948" s="98"/>
      <c r="P948" s="67"/>
      <c r="Q948" s="7"/>
      <c r="R948" s="7"/>
      <c r="S948" s="7"/>
      <c r="T948" s="7"/>
      <c r="U948" s="7"/>
      <c r="V948" s="7"/>
      <c r="W948" s="7"/>
      <c r="X948" s="7"/>
      <c r="Y948" s="7"/>
      <c r="Z948" s="7"/>
      <c r="AA948" s="7"/>
      <c r="AB948" s="118"/>
      <c r="AC948" s="118"/>
      <c r="AD948" s="7"/>
      <c r="AE948" s="7"/>
      <c r="AF948" s="7"/>
      <c r="AG948" s="7"/>
      <c r="AH948" s="7"/>
      <c r="AI948" s="7"/>
      <c r="AJ948" s="7"/>
      <c r="AK948" s="7"/>
      <c r="AL948" s="7"/>
      <c r="AM948" s="7"/>
      <c r="AN948" s="7"/>
      <c r="AO948" s="7"/>
      <c r="AP948" s="7"/>
      <c r="AQ948" s="7"/>
      <c r="AR948" s="7"/>
      <c r="AS948" s="7"/>
      <c r="AT948" s="7"/>
      <c r="AU948" s="7"/>
      <c r="AV948" s="69"/>
      <c r="AW948" s="7"/>
      <c r="AX948" s="7"/>
      <c r="AY948" s="7"/>
      <c r="AZ948" s="7"/>
      <c r="BA948" s="7"/>
      <c r="BB948" s="7"/>
      <c r="BC948" s="7"/>
      <c r="BD948" s="7"/>
      <c r="BE948" s="7"/>
      <c r="BF948" s="7"/>
      <c r="BG948" s="72"/>
    </row>
    <row r="949" spans="1:59" ht="24.75" customHeight="1">
      <c r="A949" s="117"/>
      <c r="B949" s="7"/>
      <c r="C949" s="7"/>
      <c r="D949" s="7"/>
      <c r="E949" s="66"/>
      <c r="F949" s="7"/>
      <c r="G949" s="7"/>
      <c r="H949" s="7"/>
      <c r="I949" s="7"/>
      <c r="J949" s="7"/>
      <c r="K949" s="47"/>
      <c r="L949" s="7"/>
      <c r="M949" s="7"/>
      <c r="N949" s="10"/>
      <c r="O949" s="98"/>
      <c r="P949" s="67"/>
      <c r="Q949" s="7"/>
      <c r="R949" s="7"/>
      <c r="S949" s="7"/>
      <c r="T949" s="7"/>
      <c r="U949" s="7"/>
      <c r="V949" s="7"/>
      <c r="W949" s="7"/>
      <c r="X949" s="7"/>
      <c r="Y949" s="7"/>
      <c r="Z949" s="7"/>
      <c r="AA949" s="7"/>
      <c r="AB949" s="118"/>
      <c r="AC949" s="118"/>
      <c r="AD949" s="7"/>
      <c r="AE949" s="7"/>
      <c r="AF949" s="7"/>
      <c r="AG949" s="7"/>
      <c r="AH949" s="7"/>
      <c r="AI949" s="7"/>
      <c r="AJ949" s="7"/>
      <c r="AK949" s="7"/>
      <c r="AL949" s="7"/>
      <c r="AM949" s="7"/>
      <c r="AN949" s="7"/>
      <c r="AO949" s="7"/>
      <c r="AP949" s="7"/>
      <c r="AQ949" s="7"/>
      <c r="AR949" s="7"/>
      <c r="AS949" s="7"/>
      <c r="AT949" s="7"/>
      <c r="AU949" s="7"/>
      <c r="AV949" s="69"/>
      <c r="AW949" s="7"/>
      <c r="AX949" s="7"/>
      <c r="AY949" s="7"/>
      <c r="AZ949" s="7"/>
      <c r="BA949" s="7"/>
      <c r="BB949" s="7"/>
      <c r="BC949" s="7"/>
      <c r="BD949" s="7"/>
      <c r="BE949" s="7"/>
      <c r="BF949" s="7"/>
      <c r="BG949" s="72"/>
    </row>
    <row r="950" spans="1:59" ht="24.75" customHeight="1">
      <c r="A950" s="117"/>
      <c r="B950" s="7"/>
      <c r="C950" s="7"/>
      <c r="D950" s="7"/>
      <c r="E950" s="66"/>
      <c r="F950" s="7"/>
      <c r="G950" s="7"/>
      <c r="H950" s="7"/>
      <c r="I950" s="7"/>
      <c r="J950" s="7"/>
      <c r="K950" s="47"/>
      <c r="L950" s="7"/>
      <c r="M950" s="7"/>
      <c r="N950" s="10"/>
      <c r="O950" s="98"/>
      <c r="P950" s="67"/>
      <c r="Q950" s="7"/>
      <c r="R950" s="7"/>
      <c r="S950" s="7"/>
      <c r="T950" s="7"/>
      <c r="U950" s="7"/>
      <c r="V950" s="7"/>
      <c r="W950" s="7"/>
      <c r="X950" s="7"/>
      <c r="Y950" s="7"/>
      <c r="Z950" s="7"/>
      <c r="AA950" s="7"/>
      <c r="AB950" s="118"/>
      <c r="AC950" s="118"/>
      <c r="AD950" s="7"/>
      <c r="AE950" s="7"/>
      <c r="AF950" s="7"/>
      <c r="AG950" s="7"/>
      <c r="AH950" s="7"/>
      <c r="AI950" s="7"/>
      <c r="AJ950" s="7"/>
      <c r="AK950" s="7"/>
      <c r="AL950" s="7"/>
      <c r="AM950" s="7"/>
      <c r="AN950" s="7"/>
      <c r="AO950" s="7"/>
      <c r="AP950" s="7"/>
      <c r="AQ950" s="7"/>
      <c r="AR950" s="7"/>
      <c r="AS950" s="7"/>
      <c r="AT950" s="7"/>
      <c r="AU950" s="7"/>
      <c r="AV950" s="69"/>
      <c r="AW950" s="7"/>
      <c r="AX950" s="7"/>
      <c r="AY950" s="7"/>
      <c r="AZ950" s="7"/>
      <c r="BA950" s="7"/>
      <c r="BB950" s="7"/>
      <c r="BC950" s="7"/>
      <c r="BD950" s="7"/>
      <c r="BE950" s="7"/>
      <c r="BF950" s="7"/>
      <c r="BG950" s="72"/>
    </row>
    <row r="951" spans="1:59" ht="24.75" customHeight="1">
      <c r="A951" s="117"/>
      <c r="B951" s="7"/>
      <c r="C951" s="7"/>
      <c r="D951" s="7"/>
      <c r="E951" s="66"/>
      <c r="F951" s="7"/>
      <c r="G951" s="7"/>
      <c r="H951" s="7"/>
      <c r="I951" s="7"/>
      <c r="J951" s="7"/>
      <c r="K951" s="47"/>
      <c r="L951" s="7"/>
      <c r="M951" s="7"/>
      <c r="N951" s="10"/>
      <c r="O951" s="98"/>
      <c r="P951" s="67"/>
      <c r="Q951" s="7"/>
      <c r="R951" s="7"/>
      <c r="S951" s="7"/>
      <c r="T951" s="7"/>
      <c r="U951" s="7"/>
      <c r="V951" s="7"/>
      <c r="W951" s="7"/>
      <c r="X951" s="7"/>
      <c r="Y951" s="7"/>
      <c r="Z951" s="7"/>
      <c r="AA951" s="7"/>
      <c r="AB951" s="118"/>
      <c r="AC951" s="118"/>
      <c r="AD951" s="7"/>
      <c r="AE951" s="7"/>
      <c r="AF951" s="7"/>
      <c r="AG951" s="7"/>
      <c r="AH951" s="7"/>
      <c r="AI951" s="7"/>
      <c r="AJ951" s="7"/>
      <c r="AK951" s="7"/>
      <c r="AL951" s="7"/>
      <c r="AM951" s="7"/>
      <c r="AN951" s="7"/>
      <c r="AO951" s="7"/>
      <c r="AP951" s="7"/>
      <c r="AQ951" s="7"/>
      <c r="AR951" s="7"/>
      <c r="AS951" s="7"/>
      <c r="AT951" s="7"/>
      <c r="AU951" s="7"/>
      <c r="AV951" s="69"/>
      <c r="AW951" s="7"/>
      <c r="AX951" s="7"/>
      <c r="AY951" s="7"/>
      <c r="AZ951" s="7"/>
      <c r="BA951" s="7"/>
      <c r="BB951" s="7"/>
      <c r="BC951" s="7"/>
      <c r="BD951" s="7"/>
      <c r="BE951" s="7"/>
      <c r="BF951" s="7"/>
      <c r="BG951" s="72"/>
    </row>
    <row r="952" spans="1:59" ht="24.75" customHeight="1">
      <c r="A952" s="117"/>
      <c r="B952" s="7"/>
      <c r="C952" s="7"/>
      <c r="D952" s="7"/>
      <c r="E952" s="66"/>
      <c r="F952" s="7"/>
      <c r="G952" s="7"/>
      <c r="H952" s="7"/>
      <c r="I952" s="7"/>
      <c r="J952" s="7"/>
      <c r="K952" s="47"/>
      <c r="L952" s="7"/>
      <c r="M952" s="7"/>
      <c r="N952" s="10"/>
      <c r="O952" s="98"/>
      <c r="P952" s="67"/>
      <c r="Q952" s="7"/>
      <c r="R952" s="7"/>
      <c r="S952" s="7"/>
      <c r="T952" s="7"/>
      <c r="U952" s="7"/>
      <c r="V952" s="7"/>
      <c r="W952" s="7"/>
      <c r="X952" s="7"/>
      <c r="Y952" s="7"/>
      <c r="Z952" s="7"/>
      <c r="AA952" s="7"/>
      <c r="AB952" s="118"/>
      <c r="AC952" s="118"/>
      <c r="AD952" s="7"/>
      <c r="AE952" s="7"/>
      <c r="AF952" s="7"/>
      <c r="AG952" s="7"/>
      <c r="AH952" s="7"/>
      <c r="AI952" s="7"/>
      <c r="AJ952" s="7"/>
      <c r="AK952" s="7"/>
      <c r="AL952" s="7"/>
      <c r="AM952" s="7"/>
      <c r="AN952" s="7"/>
      <c r="AO952" s="7"/>
      <c r="AP952" s="7"/>
      <c r="AQ952" s="7"/>
      <c r="AR952" s="7"/>
      <c r="AS952" s="7"/>
      <c r="AT952" s="7"/>
      <c r="AU952" s="7"/>
      <c r="AV952" s="69"/>
      <c r="AW952" s="7"/>
      <c r="AX952" s="7"/>
      <c r="AY952" s="7"/>
      <c r="AZ952" s="7"/>
      <c r="BA952" s="7"/>
      <c r="BB952" s="7"/>
      <c r="BC952" s="7"/>
      <c r="BD952" s="7"/>
      <c r="BE952" s="7"/>
      <c r="BF952" s="7"/>
      <c r="BG952" s="72"/>
    </row>
    <row r="953" spans="1:59" ht="24.75" customHeight="1">
      <c r="A953" s="117"/>
      <c r="B953" s="7"/>
      <c r="C953" s="7"/>
      <c r="D953" s="7"/>
      <c r="E953" s="66"/>
      <c r="F953" s="7"/>
      <c r="G953" s="7"/>
      <c r="H953" s="7"/>
      <c r="I953" s="7"/>
      <c r="J953" s="7"/>
      <c r="K953" s="47"/>
      <c r="L953" s="7"/>
      <c r="M953" s="7"/>
      <c r="N953" s="10"/>
      <c r="O953" s="98"/>
      <c r="P953" s="67"/>
      <c r="Q953" s="7"/>
      <c r="R953" s="7"/>
      <c r="S953" s="7"/>
      <c r="T953" s="7"/>
      <c r="U953" s="7"/>
      <c r="V953" s="7"/>
      <c r="W953" s="7"/>
      <c r="X953" s="7"/>
      <c r="Y953" s="7"/>
      <c r="Z953" s="7"/>
      <c r="AA953" s="7"/>
      <c r="AB953" s="118"/>
      <c r="AC953" s="118"/>
      <c r="AD953" s="7"/>
      <c r="AE953" s="7"/>
      <c r="AF953" s="7"/>
      <c r="AG953" s="7"/>
      <c r="AH953" s="7"/>
      <c r="AI953" s="7"/>
      <c r="AJ953" s="7"/>
      <c r="AK953" s="7"/>
      <c r="AL953" s="7"/>
      <c r="AM953" s="7"/>
      <c r="AN953" s="7"/>
      <c r="AO953" s="7"/>
      <c r="AP953" s="7"/>
      <c r="AQ953" s="7"/>
      <c r="AR953" s="7"/>
      <c r="AS953" s="7"/>
      <c r="AT953" s="7"/>
      <c r="AU953" s="7"/>
      <c r="AV953" s="69"/>
      <c r="AW953" s="7"/>
      <c r="AX953" s="7"/>
      <c r="AY953" s="7"/>
      <c r="AZ953" s="7"/>
      <c r="BA953" s="7"/>
      <c r="BB953" s="7"/>
      <c r="BC953" s="7"/>
      <c r="BD953" s="7"/>
      <c r="BE953" s="7"/>
      <c r="BF953" s="7"/>
      <c r="BG953" s="72"/>
    </row>
    <row r="954" spans="1:59" ht="24.75" customHeight="1">
      <c r="A954" s="117"/>
      <c r="B954" s="7"/>
      <c r="C954" s="7"/>
      <c r="D954" s="7"/>
      <c r="E954" s="66"/>
      <c r="F954" s="7"/>
      <c r="G954" s="7"/>
      <c r="H954" s="7"/>
      <c r="I954" s="7"/>
      <c r="J954" s="7"/>
      <c r="K954" s="47"/>
      <c r="L954" s="7"/>
      <c r="M954" s="7"/>
      <c r="N954" s="10"/>
      <c r="O954" s="98"/>
      <c r="P954" s="67"/>
      <c r="Q954" s="7"/>
      <c r="R954" s="7"/>
      <c r="S954" s="7"/>
      <c r="T954" s="7"/>
      <c r="U954" s="7"/>
      <c r="V954" s="7"/>
      <c r="W954" s="7"/>
      <c r="X954" s="7"/>
      <c r="Y954" s="7"/>
      <c r="Z954" s="7"/>
      <c r="AA954" s="7"/>
      <c r="AB954" s="118"/>
      <c r="AC954" s="118"/>
      <c r="AD954" s="7"/>
      <c r="AE954" s="7"/>
      <c r="AF954" s="7"/>
      <c r="AG954" s="7"/>
      <c r="AH954" s="7"/>
      <c r="AI954" s="7"/>
      <c r="AJ954" s="7"/>
      <c r="AK954" s="7"/>
      <c r="AL954" s="7"/>
      <c r="AM954" s="7"/>
      <c r="AN954" s="7"/>
      <c r="AO954" s="7"/>
      <c r="AP954" s="7"/>
      <c r="AQ954" s="7"/>
      <c r="AR954" s="7"/>
      <c r="AS954" s="7"/>
      <c r="AT954" s="7"/>
      <c r="AU954" s="7"/>
      <c r="AV954" s="69"/>
      <c r="AW954" s="7"/>
      <c r="AX954" s="7"/>
      <c r="AY954" s="7"/>
      <c r="AZ954" s="7"/>
      <c r="BA954" s="7"/>
      <c r="BB954" s="7"/>
      <c r="BC954" s="7"/>
      <c r="BD954" s="7"/>
      <c r="BE954" s="7"/>
      <c r="BF954" s="7"/>
      <c r="BG954" s="72"/>
    </row>
    <row r="955" spans="1:59" ht="24.75" customHeight="1">
      <c r="A955" s="117"/>
      <c r="B955" s="7"/>
      <c r="C955" s="7"/>
      <c r="D955" s="7"/>
      <c r="E955" s="66"/>
      <c r="F955" s="7"/>
      <c r="G955" s="7"/>
      <c r="H955" s="7"/>
      <c r="I955" s="7"/>
      <c r="J955" s="7"/>
      <c r="K955" s="47"/>
      <c r="L955" s="7"/>
      <c r="M955" s="7"/>
      <c r="N955" s="10"/>
      <c r="O955" s="98"/>
      <c r="P955" s="67"/>
      <c r="Q955" s="7"/>
      <c r="R955" s="7"/>
      <c r="S955" s="7"/>
      <c r="T955" s="7"/>
      <c r="U955" s="7"/>
      <c r="V955" s="7"/>
      <c r="W955" s="7"/>
      <c r="X955" s="7"/>
      <c r="Y955" s="7"/>
      <c r="Z955" s="7"/>
      <c r="AA955" s="7"/>
      <c r="AB955" s="118"/>
      <c r="AC955" s="118"/>
      <c r="AD955" s="7"/>
      <c r="AE955" s="7"/>
      <c r="AF955" s="7"/>
      <c r="AG955" s="7"/>
      <c r="AH955" s="7"/>
      <c r="AI955" s="7"/>
      <c r="AJ955" s="7"/>
      <c r="AK955" s="7"/>
      <c r="AL955" s="7"/>
      <c r="AM955" s="7"/>
      <c r="AN955" s="7"/>
      <c r="AO955" s="7"/>
      <c r="AP955" s="7"/>
      <c r="AQ955" s="7"/>
      <c r="AR955" s="7"/>
      <c r="AS955" s="7"/>
      <c r="AT955" s="7"/>
      <c r="AU955" s="7"/>
      <c r="AV955" s="69"/>
      <c r="AW955" s="7"/>
      <c r="AX955" s="7"/>
      <c r="AY955" s="7"/>
      <c r="AZ955" s="7"/>
      <c r="BA955" s="7"/>
      <c r="BB955" s="7"/>
      <c r="BC955" s="7"/>
      <c r="BD955" s="7"/>
      <c r="BE955" s="7"/>
      <c r="BF955" s="7"/>
      <c r="BG955" s="72"/>
    </row>
    <row r="956" spans="1:59" ht="24.75" customHeight="1">
      <c r="A956" s="117"/>
      <c r="B956" s="7"/>
      <c r="C956" s="7"/>
      <c r="D956" s="7"/>
      <c r="E956" s="66"/>
      <c r="F956" s="7"/>
      <c r="G956" s="7"/>
      <c r="H956" s="7"/>
      <c r="I956" s="7"/>
      <c r="J956" s="7"/>
      <c r="K956" s="47"/>
      <c r="L956" s="7"/>
      <c r="M956" s="7"/>
      <c r="N956" s="10"/>
      <c r="O956" s="98"/>
      <c r="P956" s="67"/>
      <c r="Q956" s="7"/>
      <c r="R956" s="7"/>
      <c r="S956" s="7"/>
      <c r="T956" s="7"/>
      <c r="U956" s="7"/>
      <c r="V956" s="7"/>
      <c r="W956" s="7"/>
      <c r="X956" s="7"/>
      <c r="Y956" s="7"/>
      <c r="Z956" s="7"/>
      <c r="AA956" s="7"/>
      <c r="AB956" s="118"/>
      <c r="AC956" s="118"/>
      <c r="AD956" s="7"/>
      <c r="AE956" s="7"/>
      <c r="AF956" s="7"/>
      <c r="AG956" s="7"/>
      <c r="AH956" s="7"/>
      <c r="AI956" s="7"/>
      <c r="AJ956" s="7"/>
      <c r="AK956" s="7"/>
      <c r="AL956" s="7"/>
      <c r="AM956" s="7"/>
      <c r="AN956" s="7"/>
      <c r="AO956" s="7"/>
      <c r="AP956" s="7"/>
      <c r="AQ956" s="7"/>
      <c r="AR956" s="7"/>
      <c r="AS956" s="7"/>
      <c r="AT956" s="7"/>
      <c r="AU956" s="7"/>
      <c r="AV956" s="69"/>
      <c r="AW956" s="7"/>
      <c r="AX956" s="7"/>
      <c r="AY956" s="7"/>
      <c r="AZ956" s="7"/>
      <c r="BA956" s="7"/>
      <c r="BB956" s="7"/>
      <c r="BC956" s="7"/>
      <c r="BD956" s="7"/>
      <c r="BE956" s="7"/>
      <c r="BF956" s="7"/>
      <c r="BG956" s="72"/>
    </row>
    <row r="957" spans="1:59" ht="24.75" customHeight="1">
      <c r="A957" s="117"/>
      <c r="B957" s="7"/>
      <c r="C957" s="7"/>
      <c r="D957" s="7"/>
      <c r="E957" s="66"/>
      <c r="F957" s="7"/>
      <c r="G957" s="7"/>
      <c r="H957" s="7"/>
      <c r="I957" s="7"/>
      <c r="J957" s="7"/>
      <c r="K957" s="47"/>
      <c r="L957" s="7"/>
      <c r="M957" s="7"/>
      <c r="N957" s="10"/>
      <c r="O957" s="98"/>
      <c r="P957" s="67"/>
      <c r="Q957" s="7"/>
      <c r="R957" s="7"/>
      <c r="S957" s="7"/>
      <c r="T957" s="7"/>
      <c r="U957" s="7"/>
      <c r="V957" s="7"/>
      <c r="W957" s="7"/>
      <c r="X957" s="7"/>
      <c r="Y957" s="7"/>
      <c r="Z957" s="7"/>
      <c r="AA957" s="7"/>
      <c r="AB957" s="118"/>
      <c r="AC957" s="118"/>
      <c r="AD957" s="7"/>
      <c r="AE957" s="7"/>
      <c r="AF957" s="7"/>
      <c r="AG957" s="7"/>
      <c r="AH957" s="7"/>
      <c r="AI957" s="7"/>
      <c r="AJ957" s="7"/>
      <c r="AK957" s="7"/>
      <c r="AL957" s="7"/>
      <c r="AM957" s="7"/>
      <c r="AN957" s="7"/>
      <c r="AO957" s="7"/>
      <c r="AP957" s="7"/>
      <c r="AQ957" s="7"/>
      <c r="AR957" s="7"/>
      <c r="AS957" s="7"/>
      <c r="AT957" s="7"/>
      <c r="AU957" s="7"/>
      <c r="AV957" s="69"/>
      <c r="AW957" s="7"/>
      <c r="AX957" s="7"/>
      <c r="AY957" s="7"/>
      <c r="AZ957" s="7"/>
      <c r="BA957" s="7"/>
      <c r="BB957" s="7"/>
      <c r="BC957" s="7"/>
      <c r="BD957" s="7"/>
      <c r="BE957" s="7"/>
      <c r="BF957" s="7"/>
      <c r="BG957" s="72"/>
    </row>
    <row r="958" spans="1:59" ht="24.75" customHeight="1">
      <c r="A958" s="117"/>
      <c r="B958" s="7"/>
      <c r="C958" s="7"/>
      <c r="D958" s="7"/>
      <c r="E958" s="66"/>
      <c r="F958" s="7"/>
      <c r="G958" s="7"/>
      <c r="H958" s="7"/>
      <c r="I958" s="7"/>
      <c r="J958" s="7"/>
      <c r="K958" s="47"/>
      <c r="L958" s="7"/>
      <c r="M958" s="7"/>
      <c r="N958" s="10"/>
      <c r="O958" s="98"/>
      <c r="P958" s="67"/>
      <c r="Q958" s="7"/>
      <c r="R958" s="7"/>
      <c r="S958" s="7"/>
      <c r="T958" s="7"/>
      <c r="U958" s="7"/>
      <c r="V958" s="7"/>
      <c r="W958" s="7"/>
      <c r="X958" s="7"/>
      <c r="Y958" s="7"/>
      <c r="Z958" s="7"/>
      <c r="AA958" s="7"/>
      <c r="AB958" s="118"/>
      <c r="AC958" s="118"/>
      <c r="AD958" s="7"/>
      <c r="AE958" s="7"/>
      <c r="AF958" s="7"/>
      <c r="AG958" s="7"/>
      <c r="AH958" s="7"/>
      <c r="AI958" s="7"/>
      <c r="AJ958" s="7"/>
      <c r="AK958" s="7"/>
      <c r="AL958" s="7"/>
      <c r="AM958" s="7"/>
      <c r="AN958" s="7"/>
      <c r="AO958" s="7"/>
      <c r="AP958" s="7"/>
      <c r="AQ958" s="7"/>
      <c r="AR958" s="7"/>
      <c r="AS958" s="7"/>
      <c r="AT958" s="7"/>
      <c r="AU958" s="7"/>
      <c r="AV958" s="69"/>
      <c r="AW958" s="7"/>
      <c r="AX958" s="7"/>
      <c r="AY958" s="7"/>
      <c r="AZ958" s="7"/>
      <c r="BA958" s="7"/>
      <c r="BB958" s="7"/>
      <c r="BC958" s="7"/>
      <c r="BD958" s="7"/>
      <c r="BE958" s="7"/>
      <c r="BF958" s="7"/>
      <c r="BG958" s="72"/>
    </row>
    <row r="959" spans="1:59" ht="24.75" customHeight="1">
      <c r="A959" s="117"/>
      <c r="B959" s="7"/>
      <c r="C959" s="7"/>
      <c r="D959" s="7"/>
      <c r="E959" s="66"/>
      <c r="F959" s="7"/>
      <c r="G959" s="7"/>
      <c r="H959" s="7"/>
      <c r="I959" s="7"/>
      <c r="J959" s="7"/>
      <c r="K959" s="47"/>
      <c r="L959" s="7"/>
      <c r="M959" s="7"/>
      <c r="N959" s="10"/>
      <c r="O959" s="98"/>
      <c r="P959" s="67"/>
      <c r="Q959" s="7"/>
      <c r="R959" s="7"/>
      <c r="S959" s="7"/>
      <c r="T959" s="7"/>
      <c r="U959" s="7"/>
      <c r="V959" s="7"/>
      <c r="W959" s="7"/>
      <c r="X959" s="7"/>
      <c r="Y959" s="7"/>
      <c r="Z959" s="7"/>
      <c r="AA959" s="7"/>
      <c r="AB959" s="118"/>
      <c r="AC959" s="118"/>
      <c r="AD959" s="7"/>
      <c r="AE959" s="7"/>
      <c r="AF959" s="7"/>
      <c r="AG959" s="7"/>
      <c r="AH959" s="7"/>
      <c r="AI959" s="7"/>
      <c r="AJ959" s="7"/>
      <c r="AK959" s="7"/>
      <c r="AL959" s="7"/>
      <c r="AM959" s="7"/>
      <c r="AN959" s="7"/>
      <c r="AO959" s="7"/>
      <c r="AP959" s="7"/>
      <c r="AQ959" s="7"/>
      <c r="AR959" s="7"/>
      <c r="AS959" s="7"/>
      <c r="AT959" s="7"/>
      <c r="AU959" s="7"/>
      <c r="AV959" s="69"/>
      <c r="AW959" s="7"/>
      <c r="AX959" s="7"/>
      <c r="AY959" s="7"/>
      <c r="AZ959" s="7"/>
      <c r="BA959" s="7"/>
      <c r="BB959" s="7"/>
      <c r="BC959" s="7"/>
      <c r="BD959" s="7"/>
      <c r="BE959" s="7"/>
      <c r="BF959" s="7"/>
      <c r="BG959" s="72"/>
    </row>
    <row r="960" spans="1:59" ht="24.75" customHeight="1">
      <c r="A960" s="117"/>
      <c r="B960" s="7"/>
      <c r="C960" s="7"/>
      <c r="D960" s="7"/>
      <c r="E960" s="66"/>
      <c r="F960" s="7"/>
      <c r="G960" s="7"/>
      <c r="H960" s="7"/>
      <c r="I960" s="7"/>
      <c r="J960" s="7"/>
      <c r="K960" s="47"/>
      <c r="L960" s="7"/>
      <c r="M960" s="7"/>
      <c r="N960" s="10"/>
      <c r="O960" s="98"/>
      <c r="P960" s="67"/>
      <c r="Q960" s="7"/>
      <c r="R960" s="7"/>
      <c r="S960" s="7"/>
      <c r="T960" s="7"/>
      <c r="U960" s="7"/>
      <c r="V960" s="7"/>
      <c r="W960" s="7"/>
      <c r="X960" s="7"/>
      <c r="Y960" s="7"/>
      <c r="Z960" s="7"/>
      <c r="AA960" s="7"/>
      <c r="AB960" s="118"/>
      <c r="AC960" s="118"/>
      <c r="AD960" s="7"/>
      <c r="AE960" s="7"/>
      <c r="AF960" s="7"/>
      <c r="AG960" s="7"/>
      <c r="AH960" s="7"/>
      <c r="AI960" s="7"/>
      <c r="AJ960" s="7"/>
      <c r="AK960" s="7"/>
      <c r="AL960" s="7"/>
      <c r="AM960" s="7"/>
      <c r="AN960" s="7"/>
      <c r="AO960" s="7"/>
      <c r="AP960" s="7"/>
      <c r="AQ960" s="7"/>
      <c r="AR960" s="7"/>
      <c r="AS960" s="7"/>
      <c r="AT960" s="7"/>
      <c r="AU960" s="7"/>
      <c r="AV960" s="69"/>
      <c r="AW960" s="7"/>
      <c r="AX960" s="7"/>
      <c r="AY960" s="7"/>
      <c r="AZ960" s="7"/>
      <c r="BA960" s="7"/>
      <c r="BB960" s="7"/>
      <c r="BC960" s="7"/>
      <c r="BD960" s="7"/>
      <c r="BE960" s="7"/>
      <c r="BF960" s="7"/>
      <c r="BG960" s="72"/>
    </row>
    <row r="961" spans="1:59" ht="24.75" customHeight="1">
      <c r="A961" s="117"/>
      <c r="B961" s="7"/>
      <c r="C961" s="7"/>
      <c r="D961" s="7"/>
      <c r="E961" s="66"/>
      <c r="F961" s="7"/>
      <c r="G961" s="7"/>
      <c r="H961" s="7"/>
      <c r="I961" s="7"/>
      <c r="J961" s="7"/>
      <c r="K961" s="47"/>
      <c r="L961" s="7"/>
      <c r="M961" s="7"/>
      <c r="N961" s="10"/>
      <c r="O961" s="98"/>
      <c r="P961" s="67"/>
      <c r="Q961" s="7"/>
      <c r="R961" s="7"/>
      <c r="S961" s="7"/>
      <c r="T961" s="7"/>
      <c r="U961" s="7"/>
      <c r="V961" s="7"/>
      <c r="W961" s="7"/>
      <c r="X961" s="7"/>
      <c r="Y961" s="7"/>
      <c r="Z961" s="7"/>
      <c r="AA961" s="7"/>
      <c r="AB961" s="118"/>
      <c r="AC961" s="118"/>
      <c r="AD961" s="7"/>
      <c r="AE961" s="7"/>
      <c r="AF961" s="7"/>
      <c r="AG961" s="7"/>
      <c r="AH961" s="7"/>
      <c r="AI961" s="7"/>
      <c r="AJ961" s="7"/>
      <c r="AK961" s="7"/>
      <c r="AL961" s="7"/>
      <c r="AM961" s="7"/>
      <c r="AN961" s="7"/>
      <c r="AO961" s="7"/>
      <c r="AP961" s="7"/>
      <c r="AQ961" s="7"/>
      <c r="AR961" s="7"/>
      <c r="AS961" s="7"/>
      <c r="AT961" s="7"/>
      <c r="AU961" s="7"/>
      <c r="AV961" s="69"/>
      <c r="AW961" s="7"/>
      <c r="AX961" s="7"/>
      <c r="AY961" s="7"/>
      <c r="AZ961" s="7"/>
      <c r="BA961" s="7"/>
      <c r="BB961" s="7"/>
      <c r="BC961" s="7"/>
      <c r="BD961" s="7"/>
      <c r="BE961" s="7"/>
      <c r="BF961" s="7"/>
      <c r="BG961" s="72"/>
    </row>
    <row r="962" spans="1:59" ht="24.75" customHeight="1">
      <c r="A962" s="117"/>
      <c r="B962" s="7"/>
      <c r="C962" s="7"/>
      <c r="D962" s="7"/>
      <c r="E962" s="66"/>
      <c r="F962" s="7"/>
      <c r="G962" s="7"/>
      <c r="H962" s="7"/>
      <c r="I962" s="7"/>
      <c r="J962" s="7"/>
      <c r="K962" s="47"/>
      <c r="L962" s="7"/>
      <c r="M962" s="7"/>
      <c r="N962" s="10"/>
      <c r="O962" s="98"/>
      <c r="P962" s="67"/>
      <c r="Q962" s="7"/>
      <c r="R962" s="7"/>
      <c r="S962" s="7"/>
      <c r="T962" s="7"/>
      <c r="U962" s="7"/>
      <c r="V962" s="7"/>
      <c r="W962" s="7"/>
      <c r="X962" s="7"/>
      <c r="Y962" s="7"/>
      <c r="Z962" s="7"/>
      <c r="AA962" s="7"/>
      <c r="AB962" s="118"/>
      <c r="AC962" s="118"/>
      <c r="AD962" s="7"/>
      <c r="AE962" s="7"/>
      <c r="AF962" s="7"/>
      <c r="AG962" s="7"/>
      <c r="AH962" s="7"/>
      <c r="AI962" s="7"/>
      <c r="AJ962" s="7"/>
      <c r="AK962" s="7"/>
      <c r="AL962" s="7"/>
      <c r="AM962" s="7"/>
      <c r="AN962" s="7"/>
      <c r="AO962" s="7"/>
      <c r="AP962" s="7"/>
      <c r="AQ962" s="7"/>
      <c r="AR962" s="7"/>
      <c r="AS962" s="7"/>
      <c r="AT962" s="7"/>
      <c r="AU962" s="7"/>
      <c r="AV962" s="69"/>
      <c r="AW962" s="7"/>
      <c r="AX962" s="7"/>
      <c r="AY962" s="7"/>
      <c r="AZ962" s="7"/>
      <c r="BA962" s="7"/>
      <c r="BB962" s="7"/>
      <c r="BC962" s="7"/>
      <c r="BD962" s="7"/>
      <c r="BE962" s="7"/>
      <c r="BF962" s="7"/>
      <c r="BG962" s="72"/>
    </row>
    <row r="963" spans="1:59" ht="24.75" customHeight="1">
      <c r="A963" s="117"/>
      <c r="B963" s="7"/>
      <c r="C963" s="7"/>
      <c r="D963" s="7"/>
      <c r="E963" s="66"/>
      <c r="F963" s="7"/>
      <c r="G963" s="7"/>
      <c r="H963" s="7"/>
      <c r="I963" s="7"/>
      <c r="J963" s="7"/>
      <c r="K963" s="47"/>
      <c r="L963" s="7"/>
      <c r="M963" s="7"/>
      <c r="N963" s="10"/>
      <c r="O963" s="98"/>
      <c r="P963" s="67"/>
      <c r="Q963" s="7"/>
      <c r="R963" s="7"/>
      <c r="S963" s="7"/>
      <c r="T963" s="7"/>
      <c r="U963" s="7"/>
      <c r="V963" s="7"/>
      <c r="W963" s="7"/>
      <c r="X963" s="7"/>
      <c r="Y963" s="7"/>
      <c r="Z963" s="7"/>
      <c r="AA963" s="7"/>
      <c r="AB963" s="118"/>
      <c r="AC963" s="118"/>
      <c r="AD963" s="7"/>
      <c r="AE963" s="7"/>
      <c r="AF963" s="7"/>
      <c r="AG963" s="7"/>
      <c r="AH963" s="7"/>
      <c r="AI963" s="7"/>
      <c r="AJ963" s="7"/>
      <c r="AK963" s="7"/>
      <c r="AL963" s="7"/>
      <c r="AM963" s="7"/>
      <c r="AN963" s="7"/>
      <c r="AO963" s="7"/>
      <c r="AP963" s="7"/>
      <c r="AQ963" s="7"/>
      <c r="AR963" s="7"/>
      <c r="AS963" s="7"/>
      <c r="AT963" s="7"/>
      <c r="AU963" s="7"/>
      <c r="AV963" s="69"/>
      <c r="AW963" s="7"/>
      <c r="AX963" s="7"/>
      <c r="AY963" s="7"/>
      <c r="AZ963" s="7"/>
      <c r="BA963" s="7"/>
      <c r="BB963" s="7"/>
      <c r="BC963" s="7"/>
      <c r="BD963" s="7"/>
      <c r="BE963" s="7"/>
      <c r="BF963" s="7"/>
      <c r="BG963" s="72"/>
    </row>
    <row r="964" spans="1:59" ht="24.75" customHeight="1">
      <c r="A964" s="117"/>
      <c r="B964" s="7"/>
      <c r="C964" s="7"/>
      <c r="D964" s="7"/>
      <c r="E964" s="66"/>
      <c r="F964" s="7"/>
      <c r="G964" s="7"/>
      <c r="H964" s="7"/>
      <c r="I964" s="7"/>
      <c r="J964" s="7"/>
      <c r="K964" s="47"/>
      <c r="L964" s="7"/>
      <c r="M964" s="7"/>
      <c r="N964" s="10"/>
      <c r="O964" s="98"/>
      <c r="P964" s="67"/>
      <c r="Q964" s="7"/>
      <c r="R964" s="7"/>
      <c r="S964" s="7"/>
      <c r="T964" s="7"/>
      <c r="U964" s="7"/>
      <c r="V964" s="7"/>
      <c r="W964" s="7"/>
      <c r="X964" s="7"/>
      <c r="Y964" s="7"/>
      <c r="Z964" s="7"/>
      <c r="AA964" s="7"/>
      <c r="AB964" s="118"/>
      <c r="AC964" s="118"/>
      <c r="AD964" s="7"/>
      <c r="AE964" s="7"/>
      <c r="AF964" s="7"/>
      <c r="AG964" s="7"/>
      <c r="AH964" s="7"/>
      <c r="AI964" s="7"/>
      <c r="AJ964" s="7"/>
      <c r="AK964" s="7"/>
      <c r="AL964" s="7"/>
      <c r="AM964" s="7"/>
      <c r="AN964" s="7"/>
      <c r="AO964" s="7"/>
      <c r="AP964" s="7"/>
      <c r="AQ964" s="7"/>
      <c r="AR964" s="7"/>
      <c r="AS964" s="7"/>
      <c r="AT964" s="7"/>
      <c r="AU964" s="7"/>
      <c r="AV964" s="69"/>
      <c r="AW964" s="7"/>
      <c r="AX964" s="7"/>
      <c r="AY964" s="7"/>
      <c r="AZ964" s="7"/>
      <c r="BA964" s="7"/>
      <c r="BB964" s="7"/>
      <c r="BC964" s="7"/>
      <c r="BD964" s="7"/>
      <c r="BE964" s="7"/>
      <c r="BF964" s="7"/>
      <c r="BG964" s="72"/>
    </row>
    <row r="965" spans="1:59" ht="24.75" customHeight="1">
      <c r="A965" s="117"/>
      <c r="B965" s="7"/>
      <c r="C965" s="7"/>
      <c r="D965" s="7"/>
      <c r="E965" s="66"/>
      <c r="F965" s="7"/>
      <c r="G965" s="7"/>
      <c r="H965" s="7"/>
      <c r="I965" s="7"/>
      <c r="J965" s="7"/>
      <c r="K965" s="47"/>
      <c r="L965" s="7"/>
      <c r="M965" s="7"/>
      <c r="N965" s="10"/>
      <c r="O965" s="98"/>
      <c r="P965" s="67"/>
      <c r="Q965" s="7"/>
      <c r="R965" s="7"/>
      <c r="S965" s="7"/>
      <c r="T965" s="7"/>
      <c r="U965" s="7"/>
      <c r="V965" s="7"/>
      <c r="W965" s="7"/>
      <c r="X965" s="7"/>
      <c r="Y965" s="7"/>
      <c r="Z965" s="7"/>
      <c r="AA965" s="7"/>
      <c r="AB965" s="118"/>
      <c r="AC965" s="118"/>
      <c r="AD965" s="7"/>
      <c r="AE965" s="7"/>
      <c r="AF965" s="7"/>
      <c r="AG965" s="7"/>
      <c r="AH965" s="7"/>
      <c r="AI965" s="7"/>
      <c r="AJ965" s="7"/>
      <c r="AK965" s="7"/>
      <c r="AL965" s="7"/>
      <c r="AM965" s="7"/>
      <c r="AN965" s="7"/>
      <c r="AO965" s="7"/>
      <c r="AP965" s="7"/>
      <c r="AQ965" s="7"/>
      <c r="AR965" s="7"/>
      <c r="AS965" s="7"/>
      <c r="AT965" s="7"/>
      <c r="AU965" s="7"/>
      <c r="AV965" s="69"/>
      <c r="AW965" s="7"/>
      <c r="AX965" s="7"/>
      <c r="AY965" s="7"/>
      <c r="AZ965" s="7"/>
      <c r="BA965" s="7"/>
      <c r="BB965" s="7"/>
      <c r="BC965" s="7"/>
      <c r="BD965" s="7"/>
      <c r="BE965" s="7"/>
      <c r="BF965" s="7"/>
      <c r="BG965" s="72"/>
    </row>
    <row r="966" spans="1:59" ht="24.75" customHeight="1">
      <c r="A966" s="117"/>
      <c r="B966" s="7"/>
      <c r="C966" s="7"/>
      <c r="D966" s="7"/>
      <c r="E966" s="66"/>
      <c r="F966" s="7"/>
      <c r="G966" s="7"/>
      <c r="H966" s="7"/>
      <c r="I966" s="7"/>
      <c r="J966" s="7"/>
      <c r="K966" s="47"/>
      <c r="L966" s="7"/>
      <c r="M966" s="7"/>
      <c r="N966" s="10"/>
      <c r="O966" s="98"/>
      <c r="P966" s="67"/>
      <c r="Q966" s="7"/>
      <c r="R966" s="7"/>
      <c r="S966" s="7"/>
      <c r="T966" s="7"/>
      <c r="U966" s="7"/>
      <c r="V966" s="7"/>
      <c r="W966" s="7"/>
      <c r="X966" s="7"/>
      <c r="Y966" s="7"/>
      <c r="Z966" s="7"/>
      <c r="AA966" s="7"/>
      <c r="AB966" s="118"/>
      <c r="AC966" s="118"/>
      <c r="AD966" s="7"/>
      <c r="AE966" s="7"/>
      <c r="AF966" s="7"/>
      <c r="AG966" s="7"/>
      <c r="AH966" s="7"/>
      <c r="AI966" s="7"/>
      <c r="AJ966" s="7"/>
      <c r="AK966" s="7"/>
      <c r="AL966" s="7"/>
      <c r="AM966" s="7"/>
      <c r="AN966" s="7"/>
      <c r="AO966" s="7"/>
      <c r="AP966" s="7"/>
      <c r="AQ966" s="7"/>
      <c r="AR966" s="7"/>
      <c r="AS966" s="7"/>
      <c r="AT966" s="7"/>
      <c r="AU966" s="7"/>
      <c r="AV966" s="69"/>
      <c r="AW966" s="7"/>
      <c r="AX966" s="7"/>
      <c r="AY966" s="7"/>
      <c r="AZ966" s="7"/>
      <c r="BA966" s="7"/>
      <c r="BB966" s="7"/>
      <c r="BC966" s="7"/>
      <c r="BD966" s="7"/>
      <c r="BE966" s="7"/>
      <c r="BF966" s="7"/>
      <c r="BG966" s="72"/>
    </row>
    <row r="967" spans="1:59" ht="24.75" customHeight="1">
      <c r="A967" s="117"/>
      <c r="B967" s="7"/>
      <c r="C967" s="7"/>
      <c r="D967" s="7"/>
      <c r="E967" s="66"/>
      <c r="F967" s="7"/>
      <c r="G967" s="7"/>
      <c r="H967" s="7"/>
      <c r="I967" s="7"/>
      <c r="J967" s="7"/>
      <c r="K967" s="47"/>
      <c r="L967" s="7"/>
      <c r="M967" s="7"/>
      <c r="N967" s="10"/>
      <c r="O967" s="98"/>
      <c r="P967" s="67"/>
      <c r="Q967" s="7"/>
      <c r="R967" s="7"/>
      <c r="S967" s="7"/>
      <c r="T967" s="7"/>
      <c r="U967" s="7"/>
      <c r="V967" s="7"/>
      <c r="W967" s="7"/>
      <c r="X967" s="7"/>
      <c r="Y967" s="7"/>
      <c r="Z967" s="7"/>
      <c r="AA967" s="7"/>
      <c r="AB967" s="118"/>
      <c r="AC967" s="118"/>
      <c r="AD967" s="7"/>
      <c r="AE967" s="7"/>
      <c r="AF967" s="7"/>
      <c r="AG967" s="7"/>
      <c r="AH967" s="7"/>
      <c r="AI967" s="7"/>
      <c r="AJ967" s="7"/>
      <c r="AK967" s="7"/>
      <c r="AL967" s="7"/>
      <c r="AM967" s="7"/>
      <c r="AN967" s="7"/>
      <c r="AO967" s="7"/>
      <c r="AP967" s="7"/>
      <c r="AQ967" s="7"/>
      <c r="AR967" s="7"/>
      <c r="AS967" s="7"/>
      <c r="AT967" s="7"/>
      <c r="AU967" s="7"/>
      <c r="AV967" s="69"/>
      <c r="AW967" s="7"/>
      <c r="AX967" s="7"/>
      <c r="AY967" s="7"/>
      <c r="AZ967" s="7"/>
      <c r="BA967" s="7"/>
      <c r="BB967" s="7"/>
      <c r="BC967" s="7"/>
      <c r="BD967" s="7"/>
      <c r="BE967" s="7"/>
      <c r="BF967" s="7"/>
      <c r="BG967" s="72"/>
    </row>
    <row r="968" spans="1:59" ht="24.75" customHeight="1">
      <c r="A968" s="117"/>
      <c r="B968" s="7"/>
      <c r="C968" s="7"/>
      <c r="D968" s="7"/>
      <c r="E968" s="66"/>
      <c r="F968" s="7"/>
      <c r="G968" s="7"/>
      <c r="H968" s="7"/>
      <c r="I968" s="7"/>
      <c r="J968" s="7"/>
      <c r="K968" s="47"/>
      <c r="L968" s="7"/>
      <c r="M968" s="7"/>
      <c r="N968" s="10"/>
      <c r="O968" s="98"/>
      <c r="P968" s="67"/>
      <c r="Q968" s="7"/>
      <c r="R968" s="7"/>
      <c r="S968" s="7"/>
      <c r="T968" s="7"/>
      <c r="U968" s="7"/>
      <c r="V968" s="7"/>
      <c r="W968" s="7"/>
      <c r="X968" s="7"/>
      <c r="Y968" s="7"/>
      <c r="Z968" s="7"/>
      <c r="AA968" s="7"/>
      <c r="AB968" s="118"/>
      <c r="AC968" s="118"/>
      <c r="AD968" s="7"/>
      <c r="AE968" s="7"/>
      <c r="AF968" s="7"/>
      <c r="AG968" s="7"/>
      <c r="AH968" s="7"/>
      <c r="AI968" s="7"/>
      <c r="AJ968" s="7"/>
      <c r="AK968" s="7"/>
      <c r="AL968" s="7"/>
      <c r="AM968" s="7"/>
      <c r="AN968" s="7"/>
      <c r="AO968" s="7"/>
      <c r="AP968" s="7"/>
      <c r="AQ968" s="7"/>
      <c r="AR968" s="7"/>
      <c r="AS968" s="7"/>
      <c r="AT968" s="7"/>
      <c r="AU968" s="7"/>
      <c r="AV968" s="69"/>
      <c r="AW968" s="7"/>
      <c r="AX968" s="7"/>
      <c r="AY968" s="7"/>
      <c r="AZ968" s="7"/>
      <c r="BA968" s="7"/>
      <c r="BB968" s="7"/>
      <c r="BC968" s="7"/>
      <c r="BD968" s="7"/>
      <c r="BE968" s="7"/>
      <c r="BF968" s="7"/>
      <c r="BG968" s="72"/>
    </row>
    <row r="969" spans="1:59" ht="24.75" customHeight="1">
      <c r="A969" s="117"/>
      <c r="B969" s="7"/>
      <c r="C969" s="7"/>
      <c r="D969" s="7"/>
      <c r="E969" s="66"/>
      <c r="F969" s="7"/>
      <c r="G969" s="7"/>
      <c r="H969" s="7"/>
      <c r="I969" s="7"/>
      <c r="J969" s="7"/>
      <c r="K969" s="47"/>
      <c r="L969" s="7"/>
      <c r="M969" s="7"/>
      <c r="N969" s="10"/>
      <c r="O969" s="98"/>
      <c r="P969" s="67"/>
      <c r="Q969" s="7"/>
      <c r="R969" s="7"/>
      <c r="S969" s="7"/>
      <c r="T969" s="7"/>
      <c r="U969" s="7"/>
      <c r="V969" s="7"/>
      <c r="W969" s="7"/>
      <c r="X969" s="7"/>
      <c r="Y969" s="7"/>
      <c r="Z969" s="7"/>
      <c r="AA969" s="7"/>
      <c r="AB969" s="118"/>
      <c r="AC969" s="118"/>
      <c r="AD969" s="7"/>
      <c r="AE969" s="7"/>
      <c r="AF969" s="7"/>
      <c r="AG969" s="7"/>
      <c r="AH969" s="7"/>
      <c r="AI969" s="7"/>
      <c r="AJ969" s="7"/>
      <c r="AK969" s="7"/>
      <c r="AL969" s="7"/>
      <c r="AM969" s="7"/>
      <c r="AN969" s="7"/>
      <c r="AO969" s="7"/>
      <c r="AP969" s="7"/>
      <c r="AQ969" s="7"/>
      <c r="AR969" s="7"/>
      <c r="AS969" s="7"/>
      <c r="AT969" s="7"/>
      <c r="AU969" s="7"/>
      <c r="AV969" s="69"/>
      <c r="AW969" s="7"/>
      <c r="AX969" s="7"/>
      <c r="AY969" s="7"/>
      <c r="AZ969" s="7"/>
      <c r="BA969" s="7"/>
      <c r="BB969" s="7"/>
      <c r="BC969" s="7"/>
      <c r="BD969" s="7"/>
      <c r="BE969" s="7"/>
      <c r="BF969" s="7"/>
      <c r="BG969" s="72"/>
    </row>
    <row r="970" spans="1:59" ht="24.75" customHeight="1">
      <c r="A970" s="117"/>
      <c r="B970" s="7"/>
      <c r="C970" s="7"/>
      <c r="D970" s="7"/>
      <c r="E970" s="66"/>
      <c r="F970" s="7"/>
      <c r="G970" s="7"/>
      <c r="H970" s="7"/>
      <c r="I970" s="7"/>
      <c r="J970" s="7"/>
      <c r="K970" s="47"/>
      <c r="L970" s="7"/>
      <c r="M970" s="7"/>
      <c r="N970" s="10"/>
      <c r="O970" s="98"/>
      <c r="P970" s="67"/>
      <c r="Q970" s="7"/>
      <c r="R970" s="7"/>
      <c r="S970" s="7"/>
      <c r="T970" s="7"/>
      <c r="U970" s="7"/>
      <c r="V970" s="7"/>
      <c r="W970" s="7"/>
      <c r="X970" s="7"/>
      <c r="Y970" s="7"/>
      <c r="Z970" s="7"/>
      <c r="AA970" s="7"/>
      <c r="AB970" s="118"/>
      <c r="AC970" s="118"/>
      <c r="AD970" s="7"/>
      <c r="AE970" s="7"/>
      <c r="AF970" s="7"/>
      <c r="AG970" s="7"/>
      <c r="AH970" s="7"/>
      <c r="AI970" s="7"/>
      <c r="AJ970" s="7"/>
      <c r="AK970" s="7"/>
      <c r="AL970" s="7"/>
      <c r="AM970" s="7"/>
      <c r="AN970" s="7"/>
      <c r="AO970" s="7"/>
      <c r="AP970" s="7"/>
      <c r="AQ970" s="7"/>
      <c r="AR970" s="7"/>
      <c r="AS970" s="7"/>
      <c r="AT970" s="7"/>
      <c r="AU970" s="7"/>
      <c r="AV970" s="69"/>
      <c r="AW970" s="7"/>
      <c r="AX970" s="7"/>
      <c r="AY970" s="7"/>
      <c r="AZ970" s="7"/>
      <c r="BA970" s="7"/>
      <c r="BB970" s="7"/>
      <c r="BC970" s="7"/>
      <c r="BD970" s="7"/>
      <c r="BE970" s="7"/>
      <c r="BF970" s="7"/>
      <c r="BG970" s="72"/>
    </row>
    <row r="971" spans="1:59" ht="24.75" customHeight="1">
      <c r="A971" s="117"/>
      <c r="B971" s="7"/>
      <c r="C971" s="7"/>
      <c r="D971" s="7"/>
      <c r="E971" s="66"/>
      <c r="F971" s="7"/>
      <c r="G971" s="7"/>
      <c r="H971" s="7"/>
      <c r="I971" s="7"/>
      <c r="J971" s="7"/>
      <c r="K971" s="47"/>
      <c r="L971" s="7"/>
      <c r="M971" s="7"/>
      <c r="N971" s="10"/>
      <c r="O971" s="98"/>
      <c r="P971" s="67"/>
      <c r="Q971" s="7"/>
      <c r="R971" s="7"/>
      <c r="S971" s="7"/>
      <c r="T971" s="7"/>
      <c r="U971" s="7"/>
      <c r="V971" s="7"/>
      <c r="W971" s="7"/>
      <c r="X971" s="7"/>
      <c r="Y971" s="7"/>
      <c r="Z971" s="7"/>
      <c r="AA971" s="7"/>
      <c r="AB971" s="118"/>
      <c r="AC971" s="118"/>
      <c r="AD971" s="7"/>
      <c r="AE971" s="7"/>
      <c r="AF971" s="7"/>
      <c r="AG971" s="7"/>
      <c r="AH971" s="7"/>
      <c r="AI971" s="7"/>
      <c r="AJ971" s="7"/>
      <c r="AK971" s="7"/>
      <c r="AL971" s="7"/>
      <c r="AM971" s="7"/>
      <c r="AN971" s="7"/>
      <c r="AO971" s="7"/>
      <c r="AP971" s="7"/>
      <c r="AQ971" s="7"/>
      <c r="AR971" s="7"/>
      <c r="AS971" s="7"/>
      <c r="AT971" s="7"/>
      <c r="AU971" s="7"/>
      <c r="AV971" s="69"/>
      <c r="AW971" s="7"/>
      <c r="AX971" s="7"/>
      <c r="AY971" s="7"/>
      <c r="AZ971" s="7"/>
      <c r="BA971" s="7"/>
      <c r="BB971" s="7"/>
      <c r="BC971" s="7"/>
      <c r="BD971" s="7"/>
      <c r="BE971" s="7"/>
      <c r="BF971" s="7"/>
      <c r="BG971" s="72"/>
    </row>
    <row r="972" spans="1:59" ht="24.75" customHeight="1">
      <c r="A972" s="117"/>
      <c r="B972" s="7"/>
      <c r="C972" s="7"/>
      <c r="D972" s="7"/>
      <c r="E972" s="66"/>
      <c r="F972" s="7"/>
      <c r="G972" s="7"/>
      <c r="H972" s="7"/>
      <c r="I972" s="7"/>
      <c r="J972" s="7"/>
      <c r="K972" s="47"/>
      <c r="L972" s="7"/>
      <c r="M972" s="7"/>
      <c r="N972" s="7"/>
      <c r="O972" s="98"/>
      <c r="P972" s="67"/>
      <c r="Q972" s="7"/>
      <c r="R972" s="7"/>
      <c r="S972" s="7"/>
      <c r="T972" s="7"/>
      <c r="U972" s="7"/>
      <c r="V972" s="7"/>
      <c r="W972" s="7"/>
      <c r="X972" s="7"/>
      <c r="Y972" s="7"/>
      <c r="Z972" s="7"/>
      <c r="AA972" s="7"/>
      <c r="AB972" s="118"/>
      <c r="AC972" s="118"/>
      <c r="AD972" s="7"/>
      <c r="AE972" s="7"/>
      <c r="AF972" s="7"/>
      <c r="AG972" s="7"/>
      <c r="AH972" s="7"/>
      <c r="AI972" s="7"/>
      <c r="AJ972" s="7"/>
      <c r="AK972" s="7"/>
      <c r="AL972" s="7"/>
      <c r="AM972" s="7"/>
      <c r="AN972" s="7"/>
      <c r="AO972" s="7"/>
      <c r="AP972" s="7"/>
      <c r="AQ972" s="7"/>
      <c r="AR972" s="7"/>
      <c r="AS972" s="7"/>
      <c r="AT972" s="7"/>
      <c r="AU972" s="7"/>
      <c r="AV972" s="69"/>
      <c r="AW972" s="7"/>
      <c r="AX972" s="7"/>
      <c r="AY972" s="7"/>
      <c r="AZ972" s="7"/>
      <c r="BA972" s="7"/>
      <c r="BB972" s="7"/>
      <c r="BC972" s="7"/>
      <c r="BD972" s="7"/>
      <c r="BE972" s="7"/>
      <c r="BF972" s="7"/>
      <c r="BG972" s="72"/>
    </row>
    <row r="973" spans="1:59" ht="24.75" customHeight="1">
      <c r="A973" s="117"/>
      <c r="B973" s="7"/>
      <c r="C973" s="7"/>
      <c r="D973" s="7"/>
      <c r="E973" s="66"/>
      <c r="F973" s="7"/>
      <c r="G973" s="7"/>
      <c r="H973" s="7"/>
      <c r="I973" s="7"/>
      <c r="J973" s="7"/>
      <c r="K973" s="47"/>
      <c r="L973" s="7"/>
      <c r="M973" s="7"/>
      <c r="N973" s="7"/>
      <c r="O973" s="98"/>
      <c r="P973" s="67"/>
      <c r="Q973" s="7"/>
      <c r="R973" s="7"/>
      <c r="S973" s="7"/>
      <c r="T973" s="7"/>
      <c r="U973" s="7"/>
      <c r="V973" s="7"/>
      <c r="W973" s="7"/>
      <c r="X973" s="7"/>
      <c r="Y973" s="7"/>
      <c r="Z973" s="7"/>
      <c r="AA973" s="7"/>
      <c r="AB973" s="118"/>
      <c r="AC973" s="118"/>
      <c r="AD973" s="7"/>
      <c r="AE973" s="7"/>
      <c r="AF973" s="7"/>
      <c r="AG973" s="7"/>
      <c r="AH973" s="7"/>
      <c r="AI973" s="7"/>
      <c r="AJ973" s="7"/>
      <c r="AK973" s="7"/>
      <c r="AL973" s="7"/>
      <c r="AM973" s="7"/>
      <c r="AN973" s="7"/>
      <c r="AO973" s="7"/>
      <c r="AP973" s="7"/>
      <c r="AQ973" s="7"/>
      <c r="AR973" s="7"/>
      <c r="AS973" s="7"/>
      <c r="AT973" s="7"/>
      <c r="AU973" s="7"/>
      <c r="AV973" s="69"/>
      <c r="AW973" s="7"/>
      <c r="AX973" s="7"/>
      <c r="AY973" s="7"/>
      <c r="AZ973" s="7"/>
      <c r="BA973" s="7"/>
      <c r="BB973" s="7"/>
      <c r="BC973" s="7"/>
      <c r="BD973" s="7"/>
      <c r="BE973" s="7"/>
      <c r="BF973" s="7"/>
      <c r="BG973" s="72"/>
    </row>
    <row r="974" spans="1:59" ht="24.75" customHeight="1">
      <c r="A974" s="117"/>
      <c r="B974" s="7"/>
      <c r="C974" s="7"/>
      <c r="D974" s="7"/>
      <c r="E974" s="66"/>
      <c r="F974" s="7"/>
      <c r="G974" s="7"/>
      <c r="H974" s="7"/>
      <c r="I974" s="7"/>
      <c r="J974" s="7"/>
      <c r="K974" s="47"/>
      <c r="L974" s="7"/>
      <c r="M974" s="7"/>
      <c r="N974" s="7"/>
      <c r="O974" s="98"/>
      <c r="P974" s="67"/>
      <c r="Q974" s="7"/>
      <c r="R974" s="7"/>
      <c r="S974" s="7"/>
      <c r="T974" s="7"/>
      <c r="U974" s="7"/>
      <c r="V974" s="7"/>
      <c r="W974" s="7"/>
      <c r="X974" s="7"/>
      <c r="Y974" s="7"/>
      <c r="Z974" s="7"/>
      <c r="AA974" s="7"/>
      <c r="AB974" s="118"/>
      <c r="AC974" s="118"/>
      <c r="AD974" s="7"/>
      <c r="AE974" s="7"/>
      <c r="AF974" s="7"/>
      <c r="AG974" s="7"/>
      <c r="AH974" s="7"/>
      <c r="AI974" s="7"/>
      <c r="AJ974" s="7"/>
      <c r="AK974" s="7"/>
      <c r="AL974" s="7"/>
      <c r="AM974" s="7"/>
      <c r="AN974" s="7"/>
      <c r="AO974" s="7"/>
      <c r="AP974" s="7"/>
      <c r="AQ974" s="7"/>
      <c r="AR974" s="7"/>
      <c r="AS974" s="7"/>
      <c r="AT974" s="7"/>
      <c r="AU974" s="7"/>
      <c r="AV974" s="69"/>
      <c r="AW974" s="7"/>
      <c r="AX974" s="7"/>
      <c r="AY974" s="7"/>
      <c r="AZ974" s="7"/>
      <c r="BA974" s="7"/>
      <c r="BB974" s="7"/>
      <c r="BC974" s="7"/>
      <c r="BD974" s="7"/>
      <c r="BE974" s="7"/>
      <c r="BF974" s="7"/>
      <c r="BG974" s="72"/>
    </row>
    <row r="975" spans="1:59" ht="24.75" customHeight="1">
      <c r="A975" s="117"/>
      <c r="B975" s="7"/>
      <c r="C975" s="7"/>
      <c r="D975" s="7"/>
      <c r="E975" s="66"/>
      <c r="F975" s="7"/>
      <c r="G975" s="7"/>
      <c r="H975" s="7"/>
      <c r="I975" s="7"/>
      <c r="J975" s="7"/>
      <c r="K975" s="47"/>
      <c r="L975" s="7"/>
      <c r="M975" s="7"/>
      <c r="N975" s="7"/>
      <c r="O975" s="98"/>
      <c r="P975" s="67"/>
      <c r="Q975" s="7"/>
      <c r="R975" s="7"/>
      <c r="S975" s="7"/>
      <c r="T975" s="7"/>
      <c r="U975" s="7"/>
      <c r="V975" s="7"/>
      <c r="W975" s="7"/>
      <c r="X975" s="7"/>
      <c r="Y975" s="7"/>
      <c r="Z975" s="7"/>
      <c r="AA975" s="7"/>
      <c r="AB975" s="118"/>
      <c r="AC975" s="118"/>
      <c r="AD975" s="7"/>
      <c r="AE975" s="7"/>
      <c r="AF975" s="7"/>
      <c r="AG975" s="7"/>
      <c r="AH975" s="7"/>
      <c r="AI975" s="7"/>
      <c r="AJ975" s="7"/>
      <c r="AK975" s="7"/>
      <c r="AL975" s="7"/>
      <c r="AM975" s="7"/>
      <c r="AN975" s="7"/>
      <c r="AO975" s="7"/>
      <c r="AP975" s="7"/>
      <c r="AQ975" s="7"/>
      <c r="AR975" s="7"/>
      <c r="AS975" s="7"/>
      <c r="AT975" s="7"/>
      <c r="AU975" s="7"/>
      <c r="AV975" s="69"/>
      <c r="AW975" s="7"/>
      <c r="AX975" s="7"/>
      <c r="AY975" s="7"/>
      <c r="AZ975" s="7"/>
      <c r="BA975" s="7"/>
      <c r="BB975" s="7"/>
      <c r="BC975" s="7"/>
      <c r="BD975" s="7"/>
      <c r="BE975" s="7"/>
      <c r="BF975" s="7"/>
      <c r="BG975" s="72"/>
    </row>
    <row r="976" spans="1:59" ht="24.75" customHeight="1">
      <c r="A976" s="117"/>
      <c r="B976" s="7"/>
      <c r="C976" s="7"/>
      <c r="D976" s="7"/>
      <c r="E976" s="66"/>
      <c r="F976" s="7"/>
      <c r="G976" s="7"/>
      <c r="H976" s="7"/>
      <c r="I976" s="7"/>
      <c r="J976" s="7"/>
      <c r="K976" s="47"/>
      <c r="L976" s="7"/>
      <c r="M976" s="7"/>
      <c r="N976" s="7"/>
      <c r="O976" s="98"/>
      <c r="P976" s="67"/>
      <c r="Q976" s="7"/>
      <c r="R976" s="7"/>
      <c r="S976" s="7"/>
      <c r="T976" s="7"/>
      <c r="U976" s="7"/>
      <c r="V976" s="7"/>
      <c r="W976" s="7"/>
      <c r="X976" s="7"/>
      <c r="Y976" s="7"/>
      <c r="Z976" s="7"/>
      <c r="AA976" s="7"/>
      <c r="AB976" s="118"/>
      <c r="AC976" s="118"/>
      <c r="AD976" s="7"/>
      <c r="AE976" s="7"/>
      <c r="AF976" s="7"/>
      <c r="AG976" s="7"/>
      <c r="AH976" s="7"/>
      <c r="AI976" s="7"/>
      <c r="AJ976" s="7"/>
      <c r="AK976" s="7"/>
      <c r="AL976" s="7"/>
      <c r="AM976" s="7"/>
      <c r="AN976" s="7"/>
      <c r="AO976" s="7"/>
      <c r="AP976" s="7"/>
      <c r="AQ976" s="7"/>
      <c r="AR976" s="7"/>
      <c r="AS976" s="7"/>
      <c r="AT976" s="7"/>
      <c r="AU976" s="7"/>
      <c r="AV976" s="69"/>
      <c r="AW976" s="7"/>
      <c r="AX976" s="7"/>
      <c r="AY976" s="7"/>
      <c r="AZ976" s="7"/>
      <c r="BA976" s="7"/>
      <c r="BB976" s="7"/>
      <c r="BC976" s="7"/>
      <c r="BD976" s="7"/>
      <c r="BE976" s="7"/>
      <c r="BF976" s="7"/>
      <c r="BG976" s="72"/>
    </row>
    <row r="977" spans="1:59" ht="24.75" customHeight="1">
      <c r="A977" s="117"/>
      <c r="B977" s="7"/>
      <c r="C977" s="7"/>
      <c r="D977" s="7"/>
      <c r="E977" s="66"/>
      <c r="F977" s="7"/>
      <c r="G977" s="7"/>
      <c r="H977" s="7"/>
      <c r="I977" s="7"/>
      <c r="J977" s="7"/>
      <c r="K977" s="47"/>
      <c r="L977" s="7"/>
      <c r="M977" s="7"/>
      <c r="N977" s="7"/>
      <c r="O977" s="98"/>
      <c r="P977" s="67"/>
      <c r="Q977" s="7"/>
      <c r="R977" s="7"/>
      <c r="S977" s="7"/>
      <c r="T977" s="7"/>
      <c r="U977" s="7"/>
      <c r="V977" s="7"/>
      <c r="W977" s="7"/>
      <c r="X977" s="7"/>
      <c r="Y977" s="7"/>
      <c r="Z977" s="7"/>
      <c r="AA977" s="7"/>
      <c r="AB977" s="118"/>
      <c r="AC977" s="118"/>
      <c r="AD977" s="7"/>
      <c r="AE977" s="7"/>
      <c r="AF977" s="7"/>
      <c r="AG977" s="7"/>
      <c r="AH977" s="7"/>
      <c r="AI977" s="7"/>
      <c r="AJ977" s="7"/>
      <c r="AK977" s="7"/>
      <c r="AL977" s="7"/>
      <c r="AM977" s="7"/>
      <c r="AN977" s="7"/>
      <c r="AO977" s="7"/>
      <c r="AP977" s="7"/>
      <c r="AQ977" s="7"/>
      <c r="AR977" s="7"/>
      <c r="AS977" s="7"/>
      <c r="AT977" s="7"/>
      <c r="AU977" s="7"/>
      <c r="AV977" s="69"/>
      <c r="AW977" s="7"/>
      <c r="AX977" s="7"/>
      <c r="AY977" s="7"/>
      <c r="AZ977" s="7"/>
      <c r="BA977" s="7"/>
      <c r="BB977" s="7"/>
      <c r="BC977" s="7"/>
      <c r="BD977" s="7"/>
      <c r="BE977" s="7"/>
      <c r="BF977" s="7"/>
      <c r="BG977" s="72"/>
    </row>
    <row r="978" spans="1:59" ht="24.75" customHeight="1">
      <c r="A978" s="117"/>
      <c r="B978" s="7"/>
      <c r="C978" s="7"/>
      <c r="D978" s="7"/>
      <c r="E978" s="66"/>
      <c r="F978" s="7"/>
      <c r="G978" s="7"/>
      <c r="H978" s="7"/>
      <c r="I978" s="7"/>
      <c r="J978" s="7"/>
      <c r="K978" s="47"/>
      <c r="L978" s="7"/>
      <c r="M978" s="7"/>
      <c r="N978" s="7"/>
      <c r="O978" s="98"/>
      <c r="P978" s="67"/>
      <c r="Q978" s="7"/>
      <c r="R978" s="7"/>
      <c r="S978" s="7"/>
      <c r="T978" s="7"/>
      <c r="U978" s="7"/>
      <c r="V978" s="7"/>
      <c r="W978" s="7"/>
      <c r="X978" s="7"/>
      <c r="Y978" s="7"/>
      <c r="Z978" s="7"/>
      <c r="AA978" s="7"/>
      <c r="AB978" s="118"/>
      <c r="AC978" s="118"/>
      <c r="AD978" s="7"/>
      <c r="AE978" s="7"/>
      <c r="AF978" s="7"/>
      <c r="AG978" s="7"/>
      <c r="AH978" s="7"/>
      <c r="AI978" s="7"/>
      <c r="AJ978" s="7"/>
      <c r="AK978" s="7"/>
      <c r="AL978" s="7"/>
      <c r="AM978" s="7"/>
      <c r="AN978" s="7"/>
      <c r="AO978" s="7"/>
      <c r="AP978" s="7"/>
      <c r="AQ978" s="7"/>
      <c r="AR978" s="7"/>
      <c r="AS978" s="7"/>
      <c r="AT978" s="7"/>
      <c r="AU978" s="7"/>
      <c r="AV978" s="69"/>
      <c r="AW978" s="7"/>
      <c r="AX978" s="7"/>
      <c r="AY978" s="7"/>
      <c r="AZ978" s="7"/>
      <c r="BA978" s="7"/>
      <c r="BB978" s="7"/>
      <c r="BC978" s="7"/>
      <c r="BD978" s="7"/>
      <c r="BE978" s="7"/>
      <c r="BF978" s="7"/>
      <c r="BG978" s="72"/>
    </row>
    <row r="979" spans="1:59" ht="24.75" customHeight="1">
      <c r="A979" s="117"/>
      <c r="B979" s="7"/>
      <c r="C979" s="7"/>
      <c r="D979" s="7"/>
      <c r="E979" s="66"/>
      <c r="F979" s="7"/>
      <c r="G979" s="7"/>
      <c r="H979" s="7"/>
      <c r="I979" s="7"/>
      <c r="J979" s="7"/>
      <c r="K979" s="47"/>
      <c r="L979" s="7"/>
      <c r="M979" s="7"/>
      <c r="N979" s="7"/>
      <c r="O979" s="98"/>
      <c r="P979" s="67"/>
      <c r="Q979" s="7"/>
      <c r="R979" s="7"/>
      <c r="S979" s="7"/>
      <c r="T979" s="7"/>
      <c r="U979" s="7"/>
      <c r="V979" s="7"/>
      <c r="W979" s="7"/>
      <c r="X979" s="7"/>
      <c r="Y979" s="7"/>
      <c r="Z979" s="7"/>
      <c r="AA979" s="7"/>
      <c r="AB979" s="118"/>
      <c r="AC979" s="118"/>
      <c r="AD979" s="7"/>
      <c r="AE979" s="7"/>
      <c r="AF979" s="7"/>
      <c r="AG979" s="7"/>
      <c r="AH979" s="7"/>
      <c r="AI979" s="7"/>
      <c r="AJ979" s="7"/>
      <c r="AK979" s="7"/>
      <c r="AL979" s="7"/>
      <c r="AM979" s="7"/>
      <c r="AN979" s="7"/>
      <c r="AO979" s="7"/>
      <c r="AP979" s="7"/>
      <c r="AQ979" s="7"/>
      <c r="AR979" s="7"/>
      <c r="AS979" s="7"/>
      <c r="AT979" s="7"/>
      <c r="AU979" s="7"/>
      <c r="AV979" s="69"/>
      <c r="AW979" s="7"/>
      <c r="AX979" s="7"/>
      <c r="AY979" s="7"/>
      <c r="AZ979" s="7"/>
      <c r="BA979" s="7"/>
      <c r="BB979" s="7"/>
      <c r="BC979" s="7"/>
      <c r="BD979" s="7"/>
      <c r="BE979" s="7"/>
      <c r="BF979" s="7"/>
      <c r="BG979" s="72"/>
    </row>
    <row r="980" spans="1:59" ht="24.75" customHeight="1">
      <c r="A980" s="117"/>
      <c r="B980" s="7"/>
      <c r="C980" s="7"/>
      <c r="D980" s="7"/>
      <c r="E980" s="66"/>
      <c r="F980" s="7"/>
      <c r="G980" s="7"/>
      <c r="H980" s="7"/>
      <c r="I980" s="7"/>
      <c r="J980" s="7"/>
      <c r="K980" s="47"/>
      <c r="L980" s="7"/>
      <c r="M980" s="7"/>
      <c r="N980" s="7"/>
      <c r="O980" s="98"/>
      <c r="P980" s="67"/>
      <c r="Q980" s="7"/>
      <c r="R980" s="7"/>
      <c r="S980" s="7"/>
      <c r="T980" s="7"/>
      <c r="U980" s="7"/>
      <c r="V980" s="7"/>
      <c r="W980" s="7"/>
      <c r="X980" s="7"/>
      <c r="Y980" s="7"/>
      <c r="Z980" s="7"/>
      <c r="AA980" s="7"/>
      <c r="AB980" s="118"/>
      <c r="AC980" s="118"/>
      <c r="AD980" s="7"/>
      <c r="AE980" s="7"/>
      <c r="AF980" s="7"/>
      <c r="AG980" s="7"/>
      <c r="AH980" s="7"/>
      <c r="AI980" s="7"/>
      <c r="AJ980" s="7"/>
      <c r="AK980" s="7"/>
      <c r="AL980" s="7"/>
      <c r="AM980" s="7"/>
      <c r="AN980" s="7"/>
      <c r="AO980" s="7"/>
      <c r="AP980" s="7"/>
      <c r="AQ980" s="7"/>
      <c r="AR980" s="7"/>
      <c r="AS980" s="7"/>
      <c r="AT980" s="7"/>
      <c r="AU980" s="7"/>
      <c r="AV980" s="69"/>
      <c r="AW980" s="7"/>
      <c r="AX980" s="7"/>
      <c r="AY980" s="7"/>
      <c r="AZ980" s="7"/>
      <c r="BA980" s="7"/>
      <c r="BB980" s="7"/>
      <c r="BC980" s="7"/>
      <c r="BD980" s="7"/>
      <c r="BE980" s="7"/>
      <c r="BF980" s="7"/>
      <c r="BG980" s="72"/>
    </row>
    <row r="981" spans="1:59" ht="24.75" customHeight="1">
      <c r="A981" s="117"/>
      <c r="B981" s="7"/>
      <c r="C981" s="7"/>
      <c r="D981" s="7"/>
      <c r="E981" s="66"/>
      <c r="F981" s="7"/>
      <c r="G981" s="7"/>
      <c r="H981" s="7"/>
      <c r="I981" s="7"/>
      <c r="J981" s="7"/>
      <c r="K981" s="47"/>
      <c r="L981" s="7"/>
      <c r="M981" s="7"/>
      <c r="N981" s="7"/>
      <c r="O981" s="98"/>
      <c r="P981" s="67"/>
      <c r="Q981" s="7"/>
      <c r="R981" s="7"/>
      <c r="S981" s="7"/>
      <c r="T981" s="7"/>
      <c r="U981" s="7"/>
      <c r="V981" s="7"/>
      <c r="W981" s="7"/>
      <c r="X981" s="7"/>
      <c r="Y981" s="7"/>
      <c r="Z981" s="7"/>
      <c r="AA981" s="7"/>
      <c r="AB981" s="118"/>
      <c r="AC981" s="118"/>
      <c r="AD981" s="7"/>
      <c r="AE981" s="7"/>
      <c r="AF981" s="7"/>
      <c r="AG981" s="7"/>
      <c r="AH981" s="7"/>
      <c r="AI981" s="7"/>
      <c r="AJ981" s="7"/>
      <c r="AK981" s="7"/>
      <c r="AL981" s="7"/>
      <c r="AM981" s="7"/>
      <c r="AN981" s="7"/>
      <c r="AO981" s="7"/>
      <c r="AP981" s="7"/>
      <c r="AQ981" s="7"/>
      <c r="AR981" s="7"/>
      <c r="AS981" s="7"/>
      <c r="AT981" s="7"/>
      <c r="AU981" s="7"/>
      <c r="AV981" s="69"/>
      <c r="AW981" s="7"/>
      <c r="AX981" s="7"/>
      <c r="AY981" s="7"/>
      <c r="AZ981" s="7"/>
      <c r="BA981" s="7"/>
      <c r="BB981" s="7"/>
      <c r="BC981" s="7"/>
      <c r="BD981" s="7"/>
      <c r="BE981" s="7"/>
      <c r="BF981" s="7"/>
      <c r="BG981" s="72"/>
    </row>
    <row r="982" spans="1:59" ht="24.75" customHeight="1">
      <c r="A982" s="117"/>
      <c r="B982" s="7"/>
      <c r="C982" s="7"/>
      <c r="D982" s="7"/>
      <c r="E982" s="66"/>
      <c r="F982" s="7"/>
      <c r="G982" s="7"/>
      <c r="H982" s="7"/>
      <c r="I982" s="7"/>
      <c r="J982" s="7"/>
      <c r="K982" s="47"/>
      <c r="L982" s="7"/>
      <c r="M982" s="7"/>
      <c r="N982" s="7"/>
      <c r="O982" s="98"/>
      <c r="P982" s="67"/>
      <c r="Q982" s="7"/>
      <c r="R982" s="7"/>
      <c r="S982" s="7"/>
      <c r="T982" s="7"/>
      <c r="U982" s="7"/>
      <c r="V982" s="7"/>
      <c r="W982" s="7"/>
      <c r="X982" s="7"/>
      <c r="Y982" s="7"/>
      <c r="Z982" s="7"/>
      <c r="AA982" s="7"/>
      <c r="AB982" s="118"/>
      <c r="AC982" s="118"/>
      <c r="AD982" s="7"/>
      <c r="AE982" s="7"/>
      <c r="AF982" s="7"/>
      <c r="AG982" s="7"/>
      <c r="AH982" s="7"/>
      <c r="AI982" s="7"/>
      <c r="AJ982" s="7"/>
      <c r="AK982" s="7"/>
      <c r="AL982" s="7"/>
      <c r="AM982" s="7"/>
      <c r="AN982" s="7"/>
      <c r="AO982" s="7"/>
      <c r="AP982" s="7"/>
      <c r="AQ982" s="7"/>
      <c r="AR982" s="7"/>
      <c r="AS982" s="7"/>
      <c r="AT982" s="7"/>
      <c r="AU982" s="7"/>
      <c r="AV982" s="69"/>
      <c r="AW982" s="7"/>
      <c r="AX982" s="7"/>
      <c r="AY982" s="7"/>
      <c r="AZ982" s="7"/>
      <c r="BA982" s="7"/>
      <c r="BB982" s="7"/>
      <c r="BC982" s="7"/>
      <c r="BD982" s="7"/>
      <c r="BE982" s="7"/>
      <c r="BF982" s="7"/>
      <c r="BG982" s="72"/>
    </row>
    <row r="983" spans="1:59" ht="24.75" customHeight="1">
      <c r="A983" s="117"/>
      <c r="B983" s="7"/>
      <c r="C983" s="7"/>
      <c r="D983" s="7"/>
      <c r="E983" s="66"/>
      <c r="F983" s="7"/>
      <c r="G983" s="7"/>
      <c r="H983" s="7"/>
      <c r="I983" s="7"/>
      <c r="J983" s="7"/>
      <c r="K983" s="47"/>
      <c r="L983" s="7"/>
      <c r="M983" s="7"/>
      <c r="N983" s="7"/>
      <c r="O983" s="98"/>
      <c r="P983" s="67"/>
      <c r="Q983" s="7"/>
      <c r="R983" s="7"/>
      <c r="S983" s="7"/>
      <c r="T983" s="7"/>
      <c r="U983" s="7"/>
      <c r="V983" s="7"/>
      <c r="W983" s="7"/>
      <c r="X983" s="7"/>
      <c r="Y983" s="7"/>
      <c r="Z983" s="7"/>
      <c r="AA983" s="7"/>
      <c r="AB983" s="118"/>
      <c r="AC983" s="118"/>
      <c r="AD983" s="7"/>
      <c r="AE983" s="7"/>
      <c r="AF983" s="7"/>
      <c r="AG983" s="7"/>
      <c r="AH983" s="7"/>
      <c r="AI983" s="7"/>
      <c r="AJ983" s="7"/>
      <c r="AK983" s="7"/>
      <c r="AL983" s="7"/>
      <c r="AM983" s="7"/>
      <c r="AN983" s="7"/>
      <c r="AO983" s="7"/>
      <c r="AP983" s="7"/>
      <c r="AQ983" s="7"/>
      <c r="AR983" s="7"/>
      <c r="AS983" s="7"/>
      <c r="AT983" s="7"/>
      <c r="AU983" s="7"/>
      <c r="AV983" s="69"/>
      <c r="AW983" s="7"/>
      <c r="AX983" s="7"/>
      <c r="AY983" s="7"/>
      <c r="AZ983" s="7"/>
      <c r="BA983" s="7"/>
      <c r="BB983" s="7"/>
      <c r="BC983" s="7"/>
      <c r="BD983" s="7"/>
      <c r="BE983" s="7"/>
      <c r="BF983" s="7"/>
      <c r="BG983" s="72"/>
    </row>
    <row r="984" spans="1:59" ht="24.75" customHeight="1">
      <c r="A984" s="117"/>
      <c r="B984" s="7"/>
      <c r="C984" s="7"/>
      <c r="D984" s="7"/>
      <c r="E984" s="66"/>
      <c r="F984" s="7"/>
      <c r="G984" s="7"/>
      <c r="H984" s="7"/>
      <c r="I984" s="7"/>
      <c r="J984" s="7"/>
      <c r="K984" s="47"/>
      <c r="L984" s="7"/>
      <c r="M984" s="7"/>
      <c r="N984" s="7"/>
      <c r="O984" s="98"/>
      <c r="P984" s="67"/>
      <c r="Q984" s="7"/>
      <c r="R984" s="7"/>
      <c r="S984" s="7"/>
      <c r="T984" s="7"/>
      <c r="U984" s="7"/>
      <c r="V984" s="7"/>
      <c r="W984" s="7"/>
      <c r="X984" s="7"/>
      <c r="Y984" s="7"/>
      <c r="Z984" s="7"/>
      <c r="AA984" s="7"/>
      <c r="AB984" s="118"/>
      <c r="AC984" s="118"/>
      <c r="AD984" s="7"/>
      <c r="AE984" s="7"/>
      <c r="AF984" s="7"/>
      <c r="AG984" s="7"/>
      <c r="AH984" s="7"/>
      <c r="AI984" s="7"/>
      <c r="AJ984" s="7"/>
      <c r="AK984" s="7"/>
      <c r="AL984" s="7"/>
      <c r="AM984" s="7"/>
      <c r="AN984" s="7"/>
      <c r="AO984" s="7"/>
      <c r="AP984" s="7"/>
      <c r="AQ984" s="7"/>
      <c r="AR984" s="7"/>
      <c r="AS984" s="7"/>
      <c r="AT984" s="7"/>
      <c r="AU984" s="7"/>
      <c r="AV984" s="69"/>
      <c r="AW984" s="7"/>
      <c r="AX984" s="7"/>
      <c r="AY984" s="7"/>
      <c r="AZ984" s="7"/>
      <c r="BA984" s="7"/>
      <c r="BB984" s="7"/>
      <c r="BC984" s="7"/>
      <c r="BD984" s="7"/>
      <c r="BE984" s="7"/>
      <c r="BF984" s="7"/>
      <c r="BG984" s="72"/>
    </row>
    <row r="985" spans="1:59" ht="24.75" customHeight="1">
      <c r="A985" s="117"/>
      <c r="B985" s="7"/>
      <c r="C985" s="7"/>
      <c r="D985" s="7"/>
      <c r="E985" s="66"/>
      <c r="F985" s="7"/>
      <c r="G985" s="7"/>
      <c r="H985" s="7"/>
      <c r="I985" s="7"/>
      <c r="J985" s="7"/>
      <c r="K985" s="47"/>
      <c r="L985" s="7"/>
      <c r="M985" s="7"/>
      <c r="N985" s="7"/>
      <c r="O985" s="98"/>
      <c r="P985" s="67"/>
      <c r="Q985" s="7"/>
      <c r="R985" s="7"/>
      <c r="S985" s="7"/>
      <c r="T985" s="7"/>
      <c r="U985" s="7"/>
      <c r="V985" s="7"/>
      <c r="W985" s="7"/>
      <c r="X985" s="7"/>
      <c r="Y985" s="7"/>
      <c r="Z985" s="7"/>
      <c r="AA985" s="7"/>
      <c r="AB985" s="118"/>
      <c r="AC985" s="118"/>
      <c r="AD985" s="7"/>
      <c r="AE985" s="7"/>
      <c r="AF985" s="7"/>
      <c r="AG985" s="7"/>
      <c r="AH985" s="7"/>
      <c r="AI985" s="7"/>
      <c r="AJ985" s="7"/>
      <c r="AK985" s="7"/>
      <c r="AL985" s="7"/>
      <c r="AM985" s="7"/>
      <c r="AN985" s="7"/>
      <c r="AO985" s="7"/>
      <c r="AP985" s="7"/>
      <c r="AQ985" s="7"/>
      <c r="AR985" s="7"/>
      <c r="AS985" s="7"/>
      <c r="AT985" s="7"/>
      <c r="AU985" s="7"/>
      <c r="AV985" s="69"/>
      <c r="AW985" s="7"/>
      <c r="AX985" s="7"/>
      <c r="AY985" s="7"/>
      <c r="AZ985" s="7"/>
      <c r="BA985" s="7"/>
      <c r="BB985" s="7"/>
      <c r="BC985" s="7"/>
      <c r="BD985" s="7"/>
      <c r="BE985" s="7"/>
      <c r="BF985" s="7"/>
      <c r="BG985" s="72"/>
    </row>
    <row r="986" spans="1:59" ht="24.75" customHeight="1">
      <c r="A986" s="117"/>
      <c r="B986" s="7"/>
      <c r="C986" s="7"/>
      <c r="D986" s="7"/>
      <c r="E986" s="66"/>
      <c r="F986" s="7"/>
      <c r="G986" s="7"/>
      <c r="H986" s="7"/>
      <c r="I986" s="7"/>
      <c r="J986" s="7"/>
      <c r="K986" s="47"/>
      <c r="L986" s="7"/>
      <c r="M986" s="7"/>
      <c r="N986" s="7"/>
      <c r="O986" s="98"/>
      <c r="P986" s="67"/>
      <c r="Q986" s="7"/>
      <c r="R986" s="7"/>
      <c r="S986" s="7"/>
      <c r="T986" s="7"/>
      <c r="U986" s="7"/>
      <c r="V986" s="7"/>
      <c r="W986" s="7"/>
      <c r="X986" s="7"/>
      <c r="Y986" s="7"/>
      <c r="Z986" s="7"/>
      <c r="AA986" s="7"/>
      <c r="AB986" s="118"/>
      <c r="AC986" s="118"/>
      <c r="AD986" s="7"/>
      <c r="AE986" s="7"/>
      <c r="AF986" s="7"/>
      <c r="AG986" s="7"/>
      <c r="AH986" s="7"/>
      <c r="AI986" s="7"/>
      <c r="AJ986" s="7"/>
      <c r="AK986" s="7"/>
      <c r="AL986" s="7"/>
      <c r="AM986" s="7"/>
      <c r="AN986" s="7"/>
      <c r="AO986" s="7"/>
      <c r="AP986" s="7"/>
      <c r="AQ986" s="7"/>
      <c r="AR986" s="7"/>
      <c r="AS986" s="7"/>
      <c r="AT986" s="7"/>
      <c r="AU986" s="7"/>
      <c r="AV986" s="69"/>
      <c r="AW986" s="7"/>
      <c r="AX986" s="7"/>
      <c r="AY986" s="7"/>
      <c r="AZ986" s="7"/>
      <c r="BA986" s="7"/>
      <c r="BB986" s="7"/>
      <c r="BC986" s="7"/>
      <c r="BD986" s="7"/>
      <c r="BE986" s="7"/>
      <c r="BF986" s="7"/>
      <c r="BG986" s="72"/>
    </row>
    <row r="987" spans="1:59" ht="24.75" customHeight="1">
      <c r="A987" s="117"/>
      <c r="B987" s="7"/>
      <c r="C987" s="7"/>
      <c r="D987" s="7"/>
      <c r="E987" s="66"/>
      <c r="F987" s="7"/>
      <c r="G987" s="7"/>
      <c r="H987" s="7"/>
      <c r="I987" s="7"/>
      <c r="J987" s="7"/>
      <c r="K987" s="47"/>
      <c r="L987" s="7"/>
      <c r="M987" s="7"/>
      <c r="N987" s="7"/>
      <c r="O987" s="98"/>
      <c r="P987" s="67"/>
      <c r="Q987" s="7"/>
      <c r="R987" s="7"/>
      <c r="S987" s="7"/>
      <c r="T987" s="7"/>
      <c r="U987" s="7"/>
      <c r="V987" s="7"/>
      <c r="W987" s="7"/>
      <c r="X987" s="7"/>
      <c r="Y987" s="7"/>
      <c r="Z987" s="7"/>
      <c r="AA987" s="7"/>
      <c r="AB987" s="118"/>
      <c r="AC987" s="118"/>
      <c r="AD987" s="7"/>
      <c r="AE987" s="7"/>
      <c r="AF987" s="7"/>
      <c r="AG987" s="7"/>
      <c r="AH987" s="7"/>
      <c r="AI987" s="7"/>
      <c r="AJ987" s="7"/>
      <c r="AK987" s="7"/>
      <c r="AL987" s="7"/>
      <c r="AM987" s="7"/>
      <c r="AN987" s="7"/>
      <c r="AO987" s="7"/>
      <c r="AP987" s="7"/>
      <c r="AQ987" s="7"/>
      <c r="AR987" s="7"/>
      <c r="AS987" s="7"/>
      <c r="AT987" s="7"/>
      <c r="AU987" s="7"/>
      <c r="AV987" s="69"/>
      <c r="AW987" s="7"/>
      <c r="AX987" s="7"/>
      <c r="AY987" s="7"/>
      <c r="AZ987" s="7"/>
      <c r="BA987" s="7"/>
      <c r="BB987" s="7"/>
      <c r="BC987" s="7"/>
      <c r="BD987" s="7"/>
      <c r="BE987" s="7"/>
      <c r="BF987" s="7"/>
      <c r="BG987" s="72"/>
    </row>
    <row r="988" spans="1:59" ht="24.75" customHeight="1">
      <c r="A988" s="117"/>
      <c r="B988" s="7"/>
      <c r="C988" s="7"/>
      <c r="D988" s="7"/>
      <c r="E988" s="66"/>
      <c r="F988" s="7"/>
      <c r="G988" s="7"/>
      <c r="H988" s="7"/>
      <c r="I988" s="7"/>
      <c r="J988" s="7"/>
      <c r="K988" s="47"/>
      <c r="L988" s="7"/>
      <c r="M988" s="7"/>
      <c r="N988" s="7"/>
      <c r="O988" s="98"/>
      <c r="P988" s="67"/>
      <c r="Q988" s="7"/>
      <c r="R988" s="7"/>
      <c r="S988" s="7"/>
      <c r="T988" s="7"/>
      <c r="U988" s="7"/>
      <c r="V988" s="7"/>
      <c r="W988" s="7"/>
      <c r="X988" s="7"/>
      <c r="Y988" s="7"/>
      <c r="Z988" s="7"/>
      <c r="AA988" s="7"/>
      <c r="AB988" s="118"/>
      <c r="AC988" s="118"/>
      <c r="AD988" s="7"/>
      <c r="AE988" s="7"/>
      <c r="AF988" s="7"/>
      <c r="AG988" s="7"/>
      <c r="AH988" s="7"/>
      <c r="AI988" s="7"/>
      <c r="AJ988" s="7"/>
      <c r="AK988" s="7"/>
      <c r="AL988" s="7"/>
      <c r="AM988" s="7"/>
      <c r="AN988" s="7"/>
      <c r="AO988" s="7"/>
      <c r="AP988" s="7"/>
      <c r="AQ988" s="7"/>
      <c r="AR988" s="7"/>
      <c r="AS988" s="7"/>
      <c r="AT988" s="7"/>
      <c r="AU988" s="7"/>
      <c r="AV988" s="69"/>
      <c r="AW988" s="7"/>
      <c r="AX988" s="7"/>
      <c r="AY988" s="7"/>
      <c r="AZ988" s="7"/>
      <c r="BA988" s="7"/>
      <c r="BB988" s="7"/>
      <c r="BC988" s="7"/>
      <c r="BD988" s="7"/>
      <c r="BE988" s="7"/>
      <c r="BF988" s="7"/>
      <c r="BG988" s="72"/>
    </row>
    <row r="989" spans="1:59" ht="24.75" customHeight="1">
      <c r="A989" s="117"/>
      <c r="B989" s="7"/>
      <c r="C989" s="7"/>
      <c r="D989" s="7"/>
      <c r="E989" s="66"/>
      <c r="F989" s="7"/>
      <c r="G989" s="7"/>
      <c r="H989" s="7"/>
      <c r="I989" s="7"/>
      <c r="J989" s="7"/>
      <c r="K989" s="47"/>
      <c r="L989" s="7"/>
      <c r="M989" s="7"/>
      <c r="N989" s="7"/>
      <c r="O989" s="98"/>
      <c r="P989" s="67"/>
      <c r="Q989" s="7"/>
      <c r="R989" s="7"/>
      <c r="S989" s="7"/>
      <c r="T989" s="7"/>
      <c r="U989" s="7"/>
      <c r="V989" s="7"/>
      <c r="W989" s="7"/>
      <c r="X989" s="7"/>
      <c r="Y989" s="7"/>
      <c r="Z989" s="7"/>
      <c r="AA989" s="7"/>
      <c r="AB989" s="118"/>
      <c r="AC989" s="118"/>
      <c r="AD989" s="7"/>
      <c r="AE989" s="7"/>
      <c r="AF989" s="7"/>
      <c r="AG989" s="7"/>
      <c r="AH989" s="7"/>
      <c r="AI989" s="7"/>
      <c r="AJ989" s="7"/>
      <c r="AK989" s="7"/>
      <c r="AL989" s="7"/>
      <c r="AM989" s="7"/>
      <c r="AN989" s="7"/>
      <c r="AO989" s="7"/>
      <c r="AP989" s="7"/>
      <c r="AQ989" s="7"/>
      <c r="AR989" s="7"/>
      <c r="AS989" s="7"/>
      <c r="AT989" s="7"/>
      <c r="AU989" s="7"/>
      <c r="AV989" s="69"/>
      <c r="AW989" s="7"/>
      <c r="AX989" s="7"/>
      <c r="AY989" s="7"/>
      <c r="AZ989" s="7"/>
      <c r="BA989" s="7"/>
      <c r="BB989" s="7"/>
      <c r="BC989" s="7"/>
      <c r="BD989" s="7"/>
      <c r="BE989" s="7"/>
      <c r="BF989" s="7"/>
      <c r="BG989" s="72"/>
    </row>
    <row r="990" spans="1:59" ht="24.75" customHeight="1">
      <c r="A990" s="117"/>
      <c r="B990" s="7"/>
      <c r="C990" s="7"/>
      <c r="D990" s="7"/>
      <c r="E990" s="66"/>
      <c r="F990" s="7"/>
      <c r="G990" s="7"/>
      <c r="H990" s="7"/>
      <c r="I990" s="7"/>
      <c r="J990" s="7"/>
      <c r="K990" s="47"/>
      <c r="L990" s="7"/>
      <c r="M990" s="7"/>
      <c r="N990" s="7"/>
      <c r="O990" s="98"/>
      <c r="P990" s="67"/>
      <c r="Q990" s="7"/>
      <c r="R990" s="7"/>
      <c r="S990" s="7"/>
      <c r="T990" s="7"/>
      <c r="U990" s="7"/>
      <c r="V990" s="7"/>
      <c r="W990" s="7"/>
      <c r="X990" s="7"/>
      <c r="Y990" s="7"/>
      <c r="Z990" s="7"/>
      <c r="AA990" s="7"/>
      <c r="AB990" s="118"/>
      <c r="AC990" s="118"/>
      <c r="AD990" s="7"/>
      <c r="AE990" s="7"/>
      <c r="AF990" s="7"/>
      <c r="AG990" s="7"/>
      <c r="AH990" s="7"/>
      <c r="AI990" s="7"/>
      <c r="AJ990" s="7"/>
      <c r="AK990" s="7"/>
      <c r="AL990" s="7"/>
      <c r="AM990" s="7"/>
      <c r="AN990" s="7"/>
      <c r="AO990" s="7"/>
      <c r="AP990" s="7"/>
      <c r="AQ990" s="7"/>
      <c r="AR990" s="7"/>
      <c r="AS990" s="7"/>
      <c r="AT990" s="7"/>
      <c r="AU990" s="7"/>
      <c r="AV990" s="69"/>
      <c r="AW990" s="7"/>
      <c r="AX990" s="7"/>
      <c r="AY990" s="7"/>
      <c r="AZ990" s="7"/>
      <c r="BA990" s="7"/>
      <c r="BB990" s="7"/>
      <c r="BC990" s="7"/>
      <c r="BD990" s="7"/>
      <c r="BE990" s="7"/>
      <c r="BF990" s="7"/>
      <c r="BG990" s="72"/>
    </row>
    <row r="991" spans="1:59" ht="24.75" customHeight="1">
      <c r="A991" s="117"/>
      <c r="B991" s="7"/>
      <c r="C991" s="7"/>
      <c r="D991" s="7"/>
      <c r="E991" s="66"/>
      <c r="F991" s="7"/>
      <c r="G991" s="7"/>
      <c r="H991" s="7"/>
      <c r="I991" s="7"/>
      <c r="J991" s="7"/>
      <c r="K991" s="47"/>
      <c r="L991" s="7"/>
      <c r="M991" s="7"/>
      <c r="N991" s="7"/>
      <c r="O991" s="98"/>
      <c r="P991" s="67"/>
      <c r="Q991" s="7"/>
      <c r="R991" s="7"/>
      <c r="S991" s="7"/>
      <c r="T991" s="7"/>
      <c r="U991" s="7"/>
      <c r="V991" s="7"/>
      <c r="W991" s="7"/>
      <c r="X991" s="7"/>
      <c r="Y991" s="7"/>
      <c r="Z991" s="7"/>
      <c r="AA991" s="7"/>
      <c r="AB991" s="118"/>
      <c r="AC991" s="118"/>
      <c r="AD991" s="7"/>
      <c r="AE991" s="7"/>
      <c r="AF991" s="7"/>
      <c r="AG991" s="7"/>
      <c r="AH991" s="7"/>
      <c r="AI991" s="7"/>
      <c r="AJ991" s="7"/>
      <c r="AK991" s="7"/>
      <c r="AL991" s="7"/>
      <c r="AM991" s="7"/>
      <c r="AN991" s="7"/>
      <c r="AO991" s="7"/>
      <c r="AP991" s="7"/>
      <c r="AQ991" s="7"/>
      <c r="AR991" s="7"/>
      <c r="AS991" s="7"/>
      <c r="AT991" s="7"/>
      <c r="AU991" s="7"/>
      <c r="AV991" s="69"/>
      <c r="AW991" s="7"/>
      <c r="AX991" s="7"/>
      <c r="AY991" s="7"/>
      <c r="AZ991" s="7"/>
      <c r="BA991" s="7"/>
      <c r="BB991" s="7"/>
      <c r="BC991" s="7"/>
      <c r="BD991" s="7"/>
      <c r="BE991" s="7"/>
      <c r="BF991" s="7"/>
      <c r="BG991" s="72"/>
    </row>
    <row r="992" spans="1:59" ht="24.75" customHeight="1">
      <c r="A992" s="117"/>
      <c r="B992" s="7"/>
      <c r="C992" s="7"/>
      <c r="D992" s="7"/>
      <c r="E992" s="66"/>
      <c r="F992" s="7"/>
      <c r="G992" s="7"/>
      <c r="H992" s="7"/>
      <c r="I992" s="7"/>
      <c r="J992" s="7"/>
      <c r="K992" s="47"/>
      <c r="L992" s="7"/>
      <c r="M992" s="7"/>
      <c r="N992" s="7"/>
      <c r="O992" s="98"/>
      <c r="P992" s="67"/>
      <c r="Q992" s="7"/>
      <c r="R992" s="7"/>
      <c r="S992" s="7"/>
      <c r="T992" s="7"/>
      <c r="U992" s="7"/>
      <c r="V992" s="7"/>
      <c r="W992" s="7"/>
      <c r="X992" s="7"/>
      <c r="Y992" s="7"/>
      <c r="Z992" s="7"/>
      <c r="AA992" s="7"/>
      <c r="AB992" s="118"/>
      <c r="AC992" s="118"/>
      <c r="AD992" s="7"/>
      <c r="AE992" s="7"/>
      <c r="AF992" s="7"/>
      <c r="AG992" s="7"/>
      <c r="AH992" s="7"/>
      <c r="AI992" s="7"/>
      <c r="AJ992" s="7"/>
      <c r="AK992" s="7"/>
      <c r="AL992" s="7"/>
      <c r="AM992" s="7"/>
      <c r="AN992" s="7"/>
      <c r="AO992" s="7"/>
      <c r="AP992" s="7"/>
      <c r="AQ992" s="7"/>
      <c r="AR992" s="7"/>
      <c r="AS992" s="7"/>
      <c r="AT992" s="7"/>
      <c r="AU992" s="7"/>
      <c r="AV992" s="69"/>
      <c r="AW992" s="7"/>
      <c r="AX992" s="7"/>
      <c r="AY992" s="7"/>
      <c r="AZ992" s="7"/>
      <c r="BA992" s="7"/>
      <c r="BB992" s="7"/>
      <c r="BC992" s="7"/>
      <c r="BD992" s="7"/>
      <c r="BE992" s="7"/>
      <c r="BF992" s="7"/>
      <c r="BG992" s="72"/>
    </row>
    <row r="993" spans="1:59" ht="24.75" customHeight="1">
      <c r="A993" s="117"/>
      <c r="B993" s="7"/>
      <c r="C993" s="7"/>
      <c r="D993" s="7"/>
      <c r="E993" s="66"/>
      <c r="F993" s="7"/>
      <c r="G993" s="7"/>
      <c r="H993" s="7"/>
      <c r="I993" s="7"/>
      <c r="J993" s="7"/>
      <c r="K993" s="47"/>
      <c r="L993" s="7"/>
      <c r="M993" s="7"/>
      <c r="N993" s="7"/>
      <c r="O993" s="98"/>
      <c r="P993" s="67"/>
      <c r="Q993" s="7"/>
      <c r="R993" s="7"/>
      <c r="S993" s="7"/>
      <c r="T993" s="7"/>
      <c r="U993" s="7"/>
      <c r="V993" s="7"/>
      <c r="W993" s="7"/>
      <c r="X993" s="7"/>
      <c r="Y993" s="7"/>
      <c r="Z993" s="7"/>
      <c r="AA993" s="7"/>
      <c r="AB993" s="118"/>
      <c r="AC993" s="118"/>
      <c r="AD993" s="7"/>
      <c r="AE993" s="7"/>
      <c r="AF993" s="7"/>
      <c r="AG993" s="7"/>
      <c r="AH993" s="7"/>
      <c r="AI993" s="7"/>
      <c r="AJ993" s="7"/>
      <c r="AK993" s="7"/>
      <c r="AL993" s="7"/>
      <c r="AM993" s="7"/>
      <c r="AN993" s="7"/>
      <c r="AO993" s="7"/>
      <c r="AP993" s="7"/>
      <c r="AQ993" s="7"/>
      <c r="AR993" s="7"/>
      <c r="AS993" s="7"/>
      <c r="AT993" s="7"/>
      <c r="AU993" s="7"/>
      <c r="AV993" s="69"/>
      <c r="AW993" s="7"/>
      <c r="AX993" s="7"/>
      <c r="AY993" s="7"/>
      <c r="AZ993" s="7"/>
      <c r="BA993" s="7"/>
      <c r="BB993" s="7"/>
      <c r="BC993" s="7"/>
      <c r="BD993" s="7"/>
      <c r="BE993" s="7"/>
      <c r="BF993" s="7"/>
      <c r="BG993" s="72"/>
    </row>
    <row r="994" spans="1:59" ht="24.75" customHeight="1">
      <c r="A994" s="117"/>
      <c r="B994" s="7"/>
      <c r="C994" s="7"/>
      <c r="D994" s="7"/>
      <c r="E994" s="66"/>
      <c r="F994" s="7"/>
      <c r="G994" s="7"/>
      <c r="H994" s="7"/>
      <c r="I994" s="7"/>
      <c r="J994" s="7"/>
      <c r="K994" s="47"/>
      <c r="L994" s="7"/>
      <c r="M994" s="7"/>
      <c r="N994" s="7"/>
      <c r="O994" s="98"/>
      <c r="P994" s="67"/>
      <c r="Q994" s="7"/>
      <c r="R994" s="7"/>
      <c r="S994" s="7"/>
      <c r="T994" s="7"/>
      <c r="U994" s="7"/>
      <c r="V994" s="7"/>
      <c r="W994" s="7"/>
      <c r="X994" s="7"/>
      <c r="Y994" s="7"/>
      <c r="Z994" s="7"/>
      <c r="AA994" s="7"/>
      <c r="AB994" s="118"/>
      <c r="AC994" s="118"/>
      <c r="AD994" s="7"/>
      <c r="AE994" s="7"/>
      <c r="AF994" s="7"/>
      <c r="AG994" s="7"/>
      <c r="AH994" s="7"/>
      <c r="AI994" s="7"/>
      <c r="AJ994" s="7"/>
      <c r="AK994" s="7"/>
      <c r="AL994" s="7"/>
      <c r="AM994" s="7"/>
      <c r="AN994" s="7"/>
      <c r="AO994" s="7"/>
      <c r="AP994" s="7"/>
      <c r="AQ994" s="7"/>
      <c r="AR994" s="7"/>
      <c r="AS994" s="7"/>
      <c r="AT994" s="7"/>
      <c r="AU994" s="7"/>
      <c r="AV994" s="69"/>
      <c r="AW994" s="7"/>
      <c r="AX994" s="7"/>
      <c r="AY994" s="7"/>
      <c r="AZ994" s="7"/>
      <c r="BA994" s="7"/>
      <c r="BB994" s="7"/>
      <c r="BC994" s="7"/>
      <c r="BD994" s="7"/>
      <c r="BE994" s="7"/>
      <c r="BF994" s="7"/>
      <c r="BG994" s="72"/>
    </row>
    <row r="995" spans="1:59" ht="24.75" customHeight="1">
      <c r="A995" s="117"/>
      <c r="B995" s="7"/>
      <c r="C995" s="7"/>
      <c r="D995" s="7"/>
      <c r="E995" s="66"/>
      <c r="F995" s="7"/>
      <c r="G995" s="7"/>
      <c r="H995" s="7"/>
      <c r="I995" s="7"/>
      <c r="J995" s="7"/>
      <c r="K995" s="47"/>
      <c r="L995" s="7"/>
      <c r="M995" s="7"/>
      <c r="N995" s="7"/>
      <c r="O995" s="98"/>
      <c r="P995" s="67"/>
      <c r="Q995" s="7"/>
      <c r="R995" s="7"/>
      <c r="S995" s="7"/>
      <c r="T995" s="7"/>
      <c r="U995" s="7"/>
      <c r="V995" s="7"/>
      <c r="W995" s="7"/>
      <c r="X995" s="7"/>
      <c r="Y995" s="7"/>
      <c r="Z995" s="7"/>
      <c r="AA995" s="7"/>
      <c r="AB995" s="118"/>
      <c r="AC995" s="118"/>
      <c r="AD995" s="7"/>
      <c r="AE995" s="7"/>
      <c r="AF995" s="7"/>
      <c r="AG995" s="7"/>
      <c r="AH995" s="7"/>
      <c r="AI995" s="7"/>
      <c r="AJ995" s="7"/>
      <c r="AK995" s="7"/>
      <c r="AL995" s="7"/>
      <c r="AM995" s="7"/>
      <c r="AN995" s="7"/>
      <c r="AO995" s="7"/>
      <c r="AP995" s="7"/>
      <c r="AQ995" s="7"/>
      <c r="AR995" s="7"/>
      <c r="AS995" s="7"/>
      <c r="AT995" s="7"/>
      <c r="AU995" s="7"/>
      <c r="AV995" s="69"/>
      <c r="AW995" s="7"/>
      <c r="AX995" s="7"/>
      <c r="AY995" s="7"/>
      <c r="AZ995" s="7"/>
      <c r="BA995" s="7"/>
      <c r="BB995" s="7"/>
      <c r="BC995" s="7"/>
      <c r="BD995" s="7"/>
      <c r="BE995" s="7"/>
      <c r="BF995" s="7"/>
      <c r="BG995" s="72"/>
    </row>
    <row r="996" spans="1:59" ht="24.75" customHeight="1">
      <c r="A996" s="117"/>
      <c r="B996" s="7"/>
      <c r="C996" s="7"/>
      <c r="D996" s="7"/>
      <c r="E996" s="66"/>
      <c r="F996" s="7"/>
      <c r="G996" s="7"/>
      <c r="H996" s="7"/>
      <c r="I996" s="7"/>
      <c r="J996" s="7"/>
      <c r="K996" s="47"/>
      <c r="L996" s="7"/>
      <c r="M996" s="7"/>
      <c r="N996" s="7"/>
      <c r="O996" s="98"/>
      <c r="P996" s="67"/>
      <c r="Q996" s="7"/>
      <c r="R996" s="7"/>
      <c r="S996" s="7"/>
      <c r="T996" s="7"/>
      <c r="U996" s="7"/>
      <c r="V996" s="7"/>
      <c r="W996" s="7"/>
      <c r="X996" s="7"/>
      <c r="Y996" s="7"/>
      <c r="Z996" s="7"/>
      <c r="AA996" s="7"/>
      <c r="AB996" s="118"/>
      <c r="AC996" s="118"/>
      <c r="AD996" s="7"/>
      <c r="AE996" s="7"/>
      <c r="AF996" s="7"/>
      <c r="AG996" s="7"/>
      <c r="AH996" s="7"/>
      <c r="AI996" s="7"/>
      <c r="AJ996" s="7"/>
      <c r="AK996" s="7"/>
      <c r="AL996" s="7"/>
      <c r="AM996" s="7"/>
      <c r="AN996" s="7"/>
      <c r="AO996" s="7"/>
      <c r="AP996" s="7"/>
      <c r="AQ996" s="7"/>
      <c r="AR996" s="7"/>
      <c r="AS996" s="7"/>
      <c r="AT996" s="7"/>
      <c r="AU996" s="7"/>
      <c r="AV996" s="69"/>
      <c r="AW996" s="7"/>
      <c r="AX996" s="7"/>
      <c r="AY996" s="7"/>
      <c r="AZ996" s="7"/>
      <c r="BA996" s="7"/>
      <c r="BB996" s="7"/>
      <c r="BC996" s="7"/>
      <c r="BD996" s="7"/>
      <c r="BE996" s="7"/>
      <c r="BF996" s="7"/>
      <c r="BG996" s="72"/>
    </row>
    <row r="997" spans="1:59" ht="24.75" customHeight="1">
      <c r="A997" s="117"/>
      <c r="B997" s="7"/>
      <c r="C997" s="7"/>
      <c r="D997" s="7"/>
      <c r="E997" s="66"/>
      <c r="F997" s="7"/>
      <c r="G997" s="7"/>
      <c r="H997" s="7"/>
      <c r="I997" s="7"/>
      <c r="J997" s="7"/>
      <c r="K997" s="47"/>
      <c r="L997" s="7"/>
      <c r="M997" s="7"/>
      <c r="N997" s="7"/>
      <c r="O997" s="98"/>
      <c r="P997" s="67"/>
      <c r="Q997" s="7"/>
      <c r="R997" s="7"/>
      <c r="S997" s="7"/>
      <c r="T997" s="7"/>
      <c r="U997" s="7"/>
      <c r="V997" s="7"/>
      <c r="W997" s="7"/>
      <c r="X997" s="7"/>
      <c r="Y997" s="7"/>
      <c r="Z997" s="7"/>
      <c r="AA997" s="7"/>
      <c r="AB997" s="118"/>
      <c r="AC997" s="118"/>
      <c r="AD997" s="7"/>
      <c r="AE997" s="7"/>
      <c r="AF997" s="7"/>
      <c r="AG997" s="7"/>
      <c r="AH997" s="7"/>
      <c r="AI997" s="7"/>
      <c r="AJ997" s="7"/>
      <c r="AK997" s="7"/>
      <c r="AL997" s="7"/>
      <c r="AM997" s="7"/>
      <c r="AN997" s="7"/>
      <c r="AO997" s="7"/>
      <c r="AP997" s="7"/>
      <c r="AQ997" s="7"/>
      <c r="AR997" s="7"/>
      <c r="AS997" s="7"/>
      <c r="AT997" s="7"/>
      <c r="AU997" s="7"/>
      <c r="AV997" s="69"/>
      <c r="AW997" s="7"/>
      <c r="AX997" s="7"/>
      <c r="AY997" s="7"/>
      <c r="AZ997" s="7"/>
      <c r="BA997" s="7"/>
      <c r="BB997" s="7"/>
      <c r="BC997" s="7"/>
      <c r="BD997" s="7"/>
      <c r="BE997" s="7"/>
      <c r="BF997" s="7"/>
      <c r="BG997" s="72"/>
    </row>
    <row r="998" spans="1:59" ht="24.75" customHeight="1">
      <c r="A998" s="117"/>
      <c r="B998" s="7"/>
      <c r="C998" s="7"/>
      <c r="D998" s="7"/>
      <c r="E998" s="66"/>
      <c r="F998" s="7"/>
      <c r="G998" s="7"/>
      <c r="H998" s="7"/>
      <c r="I998" s="7"/>
      <c r="J998" s="7"/>
      <c r="K998" s="47"/>
      <c r="L998" s="7"/>
      <c r="M998" s="7"/>
      <c r="N998" s="7"/>
      <c r="O998" s="98"/>
      <c r="P998" s="67"/>
      <c r="Q998" s="7"/>
      <c r="R998" s="7"/>
      <c r="S998" s="7"/>
      <c r="T998" s="7"/>
      <c r="U998" s="7"/>
      <c r="V998" s="7"/>
      <c r="W998" s="7"/>
      <c r="X998" s="7"/>
      <c r="Y998" s="7"/>
      <c r="Z998" s="7"/>
      <c r="AA998" s="7"/>
      <c r="AB998" s="118"/>
      <c r="AC998" s="118"/>
      <c r="AD998" s="7"/>
      <c r="AE998" s="7"/>
      <c r="AF998" s="7"/>
      <c r="AG998" s="7"/>
      <c r="AH998" s="7"/>
      <c r="AI998" s="7"/>
      <c r="AJ998" s="7"/>
      <c r="AK998" s="7"/>
      <c r="AL998" s="7"/>
      <c r="AM998" s="7"/>
      <c r="AN998" s="7"/>
      <c r="AO998" s="7"/>
      <c r="AP998" s="7"/>
      <c r="AQ998" s="7"/>
      <c r="AR998" s="7"/>
      <c r="AS998" s="7"/>
      <c r="AT998" s="7"/>
      <c r="AU998" s="7"/>
      <c r="AV998" s="69"/>
      <c r="AW998" s="7"/>
      <c r="AX998" s="7"/>
      <c r="AY998" s="7"/>
      <c r="AZ998" s="7"/>
      <c r="BA998" s="7"/>
      <c r="BB998" s="7"/>
      <c r="BC998" s="7"/>
      <c r="BD998" s="7"/>
      <c r="BE998" s="7"/>
      <c r="BF998" s="7"/>
      <c r="BG998" s="72"/>
    </row>
    <row r="999" spans="1:59" ht="24.75" customHeight="1">
      <c r="A999" s="117"/>
      <c r="B999" s="7"/>
      <c r="C999" s="7"/>
      <c r="D999" s="7"/>
      <c r="E999" s="66"/>
      <c r="F999" s="7"/>
      <c r="G999" s="7"/>
      <c r="H999" s="7"/>
      <c r="I999" s="7"/>
      <c r="J999" s="7"/>
      <c r="K999" s="47"/>
      <c r="L999" s="7"/>
      <c r="M999" s="7"/>
      <c r="N999" s="7"/>
      <c r="O999" s="98"/>
      <c r="P999" s="67"/>
      <c r="Q999" s="7"/>
      <c r="R999" s="7"/>
      <c r="S999" s="7"/>
      <c r="T999" s="7"/>
      <c r="U999" s="7"/>
      <c r="V999" s="7"/>
      <c r="W999" s="7"/>
      <c r="X999" s="7"/>
      <c r="Y999" s="7"/>
      <c r="Z999" s="7"/>
      <c r="AA999" s="7"/>
      <c r="AB999" s="118"/>
      <c r="AC999" s="118"/>
      <c r="AD999" s="7"/>
      <c r="AE999" s="7"/>
      <c r="AF999" s="7"/>
      <c r="AG999" s="7"/>
      <c r="AH999" s="7"/>
      <c r="AI999" s="7"/>
      <c r="AJ999" s="7"/>
      <c r="AK999" s="7"/>
      <c r="AL999" s="7"/>
      <c r="AM999" s="7"/>
      <c r="AN999" s="7"/>
      <c r="AO999" s="7"/>
      <c r="AP999" s="7"/>
      <c r="AQ999" s="7"/>
      <c r="AR999" s="7"/>
      <c r="AS999" s="7"/>
      <c r="AT999" s="7"/>
      <c r="AU999" s="7"/>
      <c r="AV999" s="69"/>
      <c r="AW999" s="7"/>
      <c r="AX999" s="7"/>
      <c r="AY999" s="7"/>
      <c r="AZ999" s="7"/>
      <c r="BA999" s="7"/>
      <c r="BB999" s="7"/>
      <c r="BC999" s="7"/>
      <c r="BD999" s="7"/>
      <c r="BE999" s="7"/>
      <c r="BF999" s="7"/>
      <c r="BG999" s="72"/>
    </row>
    <row r="1000" spans="1:59" ht="24.75" customHeight="1">
      <c r="A1000" s="117"/>
      <c r="B1000" s="7"/>
      <c r="C1000" s="7"/>
      <c r="D1000" s="7"/>
      <c r="E1000" s="66"/>
      <c r="F1000" s="7"/>
      <c r="G1000" s="7"/>
      <c r="H1000" s="7"/>
      <c r="I1000" s="7"/>
      <c r="J1000" s="7"/>
      <c r="K1000" s="47"/>
      <c r="L1000" s="7"/>
      <c r="M1000" s="7"/>
      <c r="N1000" s="7"/>
      <c r="O1000" s="98"/>
      <c r="P1000" s="67"/>
      <c r="Q1000" s="7"/>
      <c r="R1000" s="7"/>
      <c r="S1000" s="7"/>
      <c r="T1000" s="7"/>
      <c r="U1000" s="7"/>
      <c r="V1000" s="7"/>
      <c r="W1000" s="7"/>
      <c r="X1000" s="7"/>
      <c r="Y1000" s="7"/>
      <c r="Z1000" s="7"/>
      <c r="AA1000" s="7"/>
      <c r="AB1000" s="118"/>
      <c r="AC1000" s="118"/>
      <c r="AD1000" s="7"/>
      <c r="AE1000" s="7"/>
      <c r="AF1000" s="7"/>
      <c r="AG1000" s="7"/>
      <c r="AH1000" s="7"/>
      <c r="AI1000" s="7"/>
      <c r="AJ1000" s="7"/>
      <c r="AK1000" s="7"/>
      <c r="AL1000" s="7"/>
      <c r="AM1000" s="7"/>
      <c r="AN1000" s="7"/>
      <c r="AO1000" s="7"/>
      <c r="AP1000" s="7"/>
      <c r="AQ1000" s="7"/>
      <c r="AR1000" s="7"/>
      <c r="AS1000" s="7"/>
      <c r="AT1000" s="7"/>
      <c r="AU1000" s="7"/>
      <c r="AV1000" s="69"/>
      <c r="AW1000" s="7"/>
      <c r="AX1000" s="7"/>
      <c r="AY1000" s="7"/>
      <c r="AZ1000" s="7"/>
      <c r="BA1000" s="7"/>
      <c r="BB1000" s="7"/>
      <c r="BC1000" s="7"/>
      <c r="BD1000" s="7"/>
      <c r="BE1000" s="7"/>
      <c r="BF1000" s="7"/>
      <c r="BG1000" s="72"/>
    </row>
    <row r="1001" spans="1:59" ht="24.75" customHeight="1">
      <c r="A1001" s="117"/>
      <c r="B1001" s="7"/>
      <c r="C1001" s="7"/>
      <c r="D1001" s="7"/>
      <c r="E1001" s="66"/>
      <c r="F1001" s="7"/>
      <c r="G1001" s="7"/>
      <c r="H1001" s="7"/>
      <c r="I1001" s="7"/>
      <c r="J1001" s="7"/>
      <c r="K1001" s="47"/>
      <c r="L1001" s="7"/>
      <c r="M1001" s="7"/>
      <c r="N1001" s="7"/>
      <c r="O1001" s="98"/>
      <c r="P1001" s="67"/>
      <c r="Q1001" s="7"/>
      <c r="R1001" s="7"/>
      <c r="S1001" s="7"/>
      <c r="T1001" s="7"/>
      <c r="U1001" s="7"/>
      <c r="V1001" s="7"/>
      <c r="W1001" s="7"/>
      <c r="X1001" s="7"/>
      <c r="Y1001" s="7"/>
      <c r="Z1001" s="7"/>
      <c r="AA1001" s="7"/>
      <c r="AB1001" s="118"/>
      <c r="AC1001" s="118"/>
      <c r="AD1001" s="7"/>
      <c r="AE1001" s="7"/>
      <c r="AF1001" s="7"/>
      <c r="AG1001" s="7"/>
      <c r="AH1001" s="7"/>
      <c r="AI1001" s="7"/>
      <c r="AJ1001" s="7"/>
      <c r="AK1001" s="7"/>
      <c r="AL1001" s="7"/>
      <c r="AM1001" s="7"/>
      <c r="AN1001" s="7"/>
      <c r="AO1001" s="7"/>
      <c r="AP1001" s="7"/>
      <c r="AQ1001" s="7"/>
      <c r="AR1001" s="7"/>
      <c r="AS1001" s="7"/>
      <c r="AT1001" s="7"/>
      <c r="AU1001" s="7"/>
      <c r="AV1001" s="69"/>
      <c r="AW1001" s="7"/>
      <c r="AX1001" s="7"/>
      <c r="AY1001" s="7"/>
      <c r="AZ1001" s="7"/>
      <c r="BA1001" s="7"/>
      <c r="BB1001" s="7"/>
      <c r="BC1001" s="7"/>
      <c r="BD1001" s="7"/>
      <c r="BE1001" s="7"/>
      <c r="BF1001" s="7"/>
      <c r="BG1001" s="72"/>
    </row>
    <row r="1002" spans="1:59" ht="24.75" customHeight="1">
      <c r="A1002" s="117"/>
      <c r="B1002" s="7"/>
      <c r="C1002" s="7"/>
      <c r="D1002" s="7"/>
      <c r="E1002" s="66"/>
      <c r="F1002" s="7"/>
      <c r="G1002" s="7"/>
      <c r="H1002" s="7"/>
      <c r="I1002" s="7"/>
      <c r="J1002" s="7"/>
      <c r="K1002" s="47"/>
      <c r="L1002" s="7"/>
      <c r="M1002" s="7"/>
      <c r="N1002" s="7"/>
      <c r="O1002" s="98"/>
      <c r="P1002" s="67"/>
      <c r="Q1002" s="7"/>
      <c r="R1002" s="7"/>
      <c r="S1002" s="7"/>
      <c r="T1002" s="7"/>
      <c r="U1002" s="7"/>
      <c r="V1002" s="7"/>
      <c r="W1002" s="7"/>
      <c r="X1002" s="7"/>
      <c r="Y1002" s="7"/>
      <c r="Z1002" s="7"/>
      <c r="AA1002" s="7"/>
      <c r="AB1002" s="118"/>
      <c r="AC1002" s="118"/>
      <c r="AD1002" s="7"/>
      <c r="AE1002" s="7"/>
      <c r="AF1002" s="7"/>
      <c r="AG1002" s="7"/>
      <c r="AH1002" s="7"/>
      <c r="AI1002" s="7"/>
      <c r="AJ1002" s="7"/>
      <c r="AK1002" s="7"/>
      <c r="AL1002" s="7"/>
      <c r="AM1002" s="7"/>
      <c r="AN1002" s="7"/>
      <c r="AO1002" s="7"/>
      <c r="AP1002" s="7"/>
      <c r="AQ1002" s="7"/>
      <c r="AR1002" s="7"/>
      <c r="AS1002" s="7"/>
      <c r="AT1002" s="7"/>
      <c r="AU1002" s="7"/>
      <c r="AV1002" s="69"/>
      <c r="AW1002" s="7"/>
      <c r="AX1002" s="7"/>
      <c r="AY1002" s="7"/>
      <c r="AZ1002" s="7"/>
      <c r="BA1002" s="7"/>
      <c r="BB1002" s="7"/>
      <c r="BC1002" s="7"/>
      <c r="BD1002" s="7"/>
      <c r="BE1002" s="7"/>
      <c r="BF1002" s="7"/>
      <c r="BG1002" s="72"/>
    </row>
    <row r="1003" spans="1:59" ht="24.75" customHeight="1">
      <c r="A1003" s="117"/>
      <c r="B1003" s="7"/>
      <c r="C1003" s="7"/>
      <c r="D1003" s="7"/>
      <c r="E1003" s="66"/>
      <c r="F1003" s="7"/>
      <c r="G1003" s="7"/>
      <c r="H1003" s="7"/>
      <c r="I1003" s="7"/>
      <c r="J1003" s="7"/>
      <c r="K1003" s="47"/>
      <c r="L1003" s="7"/>
      <c r="M1003" s="7"/>
      <c r="N1003" s="7"/>
      <c r="O1003" s="98"/>
      <c r="P1003" s="67"/>
      <c r="Q1003" s="7"/>
      <c r="R1003" s="7"/>
      <c r="S1003" s="7"/>
      <c r="T1003" s="7"/>
      <c r="U1003" s="7"/>
      <c r="V1003" s="7"/>
      <c r="W1003" s="7"/>
      <c r="X1003" s="7"/>
      <c r="Y1003" s="7"/>
      <c r="Z1003" s="7"/>
      <c r="AA1003" s="7"/>
      <c r="AB1003" s="118"/>
      <c r="AC1003" s="118"/>
      <c r="AD1003" s="7"/>
      <c r="AE1003" s="7"/>
      <c r="AF1003" s="7"/>
      <c r="AG1003" s="7"/>
      <c r="AH1003" s="7"/>
      <c r="AI1003" s="7"/>
      <c r="AJ1003" s="7"/>
      <c r="AK1003" s="7"/>
      <c r="AL1003" s="7"/>
      <c r="AM1003" s="7"/>
      <c r="AN1003" s="7"/>
      <c r="AO1003" s="7"/>
      <c r="AP1003" s="7"/>
      <c r="AQ1003" s="7"/>
      <c r="AR1003" s="7"/>
      <c r="AS1003" s="7"/>
      <c r="AT1003" s="7"/>
      <c r="AU1003" s="7"/>
      <c r="AV1003" s="69"/>
      <c r="AW1003" s="7"/>
      <c r="AX1003" s="7"/>
      <c r="AY1003" s="7"/>
      <c r="AZ1003" s="7"/>
      <c r="BA1003" s="7"/>
      <c r="BB1003" s="7"/>
      <c r="BC1003" s="7"/>
      <c r="BD1003" s="7"/>
      <c r="BE1003" s="7"/>
      <c r="BF1003" s="7"/>
      <c r="BG1003" s="72"/>
    </row>
    <row r="1004" spans="1:59" ht="24.75" customHeight="1">
      <c r="A1004" s="117"/>
      <c r="B1004" s="7"/>
      <c r="C1004" s="7"/>
      <c r="D1004" s="7"/>
      <c r="E1004" s="66"/>
      <c r="F1004" s="7"/>
      <c r="G1004" s="7"/>
      <c r="H1004" s="7"/>
      <c r="I1004" s="7"/>
      <c r="J1004" s="7"/>
      <c r="K1004" s="47"/>
      <c r="L1004" s="7"/>
      <c r="M1004" s="7"/>
      <c r="N1004" s="7"/>
      <c r="O1004" s="98"/>
      <c r="P1004" s="67"/>
      <c r="Q1004" s="7"/>
      <c r="R1004" s="7"/>
      <c r="S1004" s="7"/>
      <c r="T1004" s="7"/>
      <c r="U1004" s="7"/>
      <c r="V1004" s="7"/>
      <c r="W1004" s="7"/>
      <c r="X1004" s="7"/>
      <c r="Y1004" s="7"/>
      <c r="Z1004" s="7"/>
      <c r="AA1004" s="7"/>
      <c r="AB1004" s="118"/>
      <c r="AC1004" s="118"/>
      <c r="AD1004" s="7"/>
      <c r="AE1004" s="7"/>
      <c r="AF1004" s="7"/>
      <c r="AG1004" s="7"/>
      <c r="AH1004" s="7"/>
      <c r="AI1004" s="7"/>
      <c r="AJ1004" s="7"/>
      <c r="AK1004" s="7"/>
      <c r="AL1004" s="7"/>
      <c r="AM1004" s="7"/>
      <c r="AN1004" s="7"/>
      <c r="AO1004" s="7"/>
      <c r="AP1004" s="7"/>
      <c r="AQ1004" s="7"/>
      <c r="AR1004" s="7"/>
      <c r="AS1004" s="7"/>
      <c r="AT1004" s="7"/>
      <c r="AU1004" s="7"/>
      <c r="AV1004" s="69"/>
      <c r="AW1004" s="7"/>
      <c r="AX1004" s="7"/>
      <c r="AY1004" s="7"/>
      <c r="AZ1004" s="7"/>
      <c r="BA1004" s="7"/>
      <c r="BB1004" s="7"/>
      <c r="BC1004" s="7"/>
      <c r="BD1004" s="7"/>
      <c r="BE1004" s="7"/>
      <c r="BF1004" s="7"/>
      <c r="BG1004" s="72"/>
    </row>
    <row r="1005" spans="1:59" ht="24.75" customHeight="1">
      <c r="A1005" s="117"/>
      <c r="B1005" s="7"/>
      <c r="C1005" s="7"/>
      <c r="D1005" s="7"/>
      <c r="E1005" s="66"/>
      <c r="F1005" s="7"/>
      <c r="G1005" s="7"/>
      <c r="H1005" s="7"/>
      <c r="I1005" s="7"/>
      <c r="J1005" s="7"/>
      <c r="K1005" s="47"/>
      <c r="L1005" s="7"/>
      <c r="M1005" s="7"/>
      <c r="N1005" s="7"/>
      <c r="O1005" s="98"/>
      <c r="P1005" s="67"/>
      <c r="Q1005" s="7"/>
      <c r="R1005" s="7"/>
      <c r="S1005" s="7"/>
      <c r="T1005" s="7"/>
      <c r="U1005" s="7"/>
      <c r="V1005" s="7"/>
      <c r="W1005" s="7"/>
      <c r="X1005" s="7"/>
      <c r="Y1005" s="7"/>
      <c r="Z1005" s="7"/>
      <c r="AA1005" s="7"/>
      <c r="AB1005" s="118"/>
      <c r="AC1005" s="118"/>
      <c r="AD1005" s="7"/>
      <c r="AE1005" s="7"/>
      <c r="AF1005" s="7"/>
      <c r="AG1005" s="7"/>
      <c r="AH1005" s="7"/>
      <c r="AI1005" s="7"/>
      <c r="AJ1005" s="7"/>
      <c r="AK1005" s="7"/>
      <c r="AL1005" s="7"/>
      <c r="AM1005" s="7"/>
      <c r="AN1005" s="7"/>
      <c r="AO1005" s="7"/>
      <c r="AP1005" s="7"/>
      <c r="AQ1005" s="7"/>
      <c r="AR1005" s="7"/>
      <c r="AS1005" s="7"/>
      <c r="AT1005" s="7"/>
      <c r="AU1005" s="7"/>
      <c r="AV1005" s="69"/>
      <c r="AW1005" s="7"/>
      <c r="AX1005" s="7"/>
      <c r="AY1005" s="7"/>
      <c r="AZ1005" s="7"/>
      <c r="BA1005" s="7"/>
      <c r="BB1005" s="7"/>
      <c r="BC1005" s="7"/>
      <c r="BD1005" s="7"/>
      <c r="BE1005" s="7"/>
      <c r="BF1005" s="7"/>
      <c r="BG1005" s="72"/>
    </row>
    <row r="1006" spans="1:59" ht="24.75" customHeight="1">
      <c r="A1006" s="117"/>
      <c r="B1006" s="7"/>
      <c r="C1006" s="7"/>
      <c r="D1006" s="7"/>
      <c r="E1006" s="66"/>
      <c r="F1006" s="7"/>
      <c r="G1006" s="7"/>
      <c r="H1006" s="7"/>
      <c r="I1006" s="7"/>
      <c r="J1006" s="7"/>
      <c r="K1006" s="47"/>
      <c r="L1006" s="7"/>
      <c r="M1006" s="7"/>
      <c r="N1006" s="7"/>
      <c r="O1006" s="98"/>
      <c r="P1006" s="67"/>
      <c r="Q1006" s="7"/>
      <c r="R1006" s="7"/>
      <c r="S1006" s="7"/>
      <c r="T1006" s="7"/>
      <c r="U1006" s="7"/>
      <c r="V1006" s="7"/>
      <c r="W1006" s="7"/>
      <c r="X1006" s="7"/>
      <c r="Y1006" s="7"/>
      <c r="Z1006" s="7"/>
      <c r="AA1006" s="7"/>
      <c r="AB1006" s="118"/>
      <c r="AC1006" s="118"/>
      <c r="AD1006" s="7"/>
      <c r="AE1006" s="7"/>
      <c r="AF1006" s="7"/>
      <c r="AG1006" s="7"/>
      <c r="AH1006" s="7"/>
      <c r="AI1006" s="7"/>
      <c r="AJ1006" s="7"/>
      <c r="AK1006" s="7"/>
      <c r="AL1006" s="7"/>
      <c r="AM1006" s="7"/>
      <c r="AN1006" s="7"/>
      <c r="AO1006" s="7"/>
      <c r="AP1006" s="7"/>
      <c r="AQ1006" s="7"/>
      <c r="AR1006" s="7"/>
      <c r="AS1006" s="7"/>
      <c r="AT1006" s="7"/>
      <c r="AU1006" s="7"/>
      <c r="AV1006" s="69"/>
      <c r="AW1006" s="7"/>
      <c r="AX1006" s="7"/>
      <c r="AY1006" s="7"/>
      <c r="AZ1006" s="7"/>
      <c r="BA1006" s="7"/>
      <c r="BB1006" s="7"/>
      <c r="BC1006" s="7"/>
      <c r="BD1006" s="7"/>
      <c r="BE1006" s="7"/>
      <c r="BF1006" s="7"/>
      <c r="BG1006" s="72"/>
    </row>
    <row r="1007" spans="1:59" ht="24.75" customHeight="1">
      <c r="A1007" s="117"/>
      <c r="B1007" s="7"/>
      <c r="C1007" s="7"/>
      <c r="D1007" s="7"/>
      <c r="E1007" s="66"/>
      <c r="F1007" s="7"/>
      <c r="G1007" s="7"/>
      <c r="H1007" s="7"/>
      <c r="I1007" s="7"/>
      <c r="J1007" s="7"/>
      <c r="K1007" s="47"/>
      <c r="L1007" s="7"/>
      <c r="M1007" s="7"/>
      <c r="N1007" s="7"/>
      <c r="O1007" s="98"/>
      <c r="P1007" s="67"/>
      <c r="Q1007" s="7"/>
      <c r="R1007" s="7"/>
      <c r="S1007" s="7"/>
      <c r="T1007" s="7"/>
      <c r="U1007" s="7"/>
      <c r="V1007" s="7"/>
      <c r="W1007" s="7"/>
      <c r="X1007" s="7"/>
      <c r="Y1007" s="7"/>
      <c r="Z1007" s="7"/>
      <c r="AA1007" s="7"/>
      <c r="AB1007" s="118"/>
      <c r="AC1007" s="118"/>
      <c r="AD1007" s="7"/>
      <c r="AE1007" s="7"/>
      <c r="AF1007" s="7"/>
      <c r="AG1007" s="7"/>
      <c r="AH1007" s="7"/>
      <c r="AI1007" s="7"/>
      <c r="AJ1007" s="7"/>
      <c r="AK1007" s="7"/>
      <c r="AL1007" s="7"/>
      <c r="AM1007" s="7"/>
      <c r="AN1007" s="7"/>
      <c r="AO1007" s="7"/>
      <c r="AP1007" s="7"/>
      <c r="AQ1007" s="7"/>
      <c r="AR1007" s="7"/>
      <c r="AS1007" s="7"/>
      <c r="AT1007" s="7"/>
      <c r="AU1007" s="7"/>
      <c r="AV1007" s="69"/>
      <c r="AW1007" s="7"/>
      <c r="AX1007" s="7"/>
      <c r="AY1007" s="7"/>
      <c r="AZ1007" s="7"/>
      <c r="BA1007" s="7"/>
      <c r="BB1007" s="7"/>
      <c r="BC1007" s="7"/>
      <c r="BD1007" s="7"/>
      <c r="BE1007" s="7"/>
      <c r="BF1007" s="7"/>
      <c r="BG1007" s="72"/>
    </row>
    <row r="1008" spans="1:59" ht="24.75" customHeight="1">
      <c r="A1008" s="117"/>
      <c r="B1008" s="7"/>
      <c r="C1008" s="7"/>
      <c r="D1008" s="7"/>
      <c r="E1008" s="66"/>
      <c r="F1008" s="7"/>
      <c r="G1008" s="7"/>
      <c r="H1008" s="7"/>
      <c r="I1008" s="7"/>
      <c r="J1008" s="7"/>
      <c r="K1008" s="47"/>
      <c r="L1008" s="7"/>
      <c r="M1008" s="7"/>
      <c r="N1008" s="7"/>
      <c r="O1008" s="98"/>
      <c r="P1008" s="67"/>
      <c r="Q1008" s="7"/>
      <c r="R1008" s="7"/>
      <c r="S1008" s="7"/>
      <c r="T1008" s="7"/>
      <c r="U1008" s="7"/>
      <c r="V1008" s="7"/>
      <c r="W1008" s="7"/>
      <c r="X1008" s="7"/>
      <c r="Y1008" s="7"/>
      <c r="Z1008" s="7"/>
      <c r="AA1008" s="7"/>
      <c r="AB1008" s="118"/>
      <c r="AC1008" s="118"/>
      <c r="AD1008" s="7"/>
      <c r="AE1008" s="7"/>
      <c r="AF1008" s="7"/>
      <c r="AG1008" s="7"/>
      <c r="AH1008" s="7"/>
      <c r="AI1008" s="7"/>
      <c r="AJ1008" s="7"/>
      <c r="AK1008" s="7"/>
      <c r="AL1008" s="7"/>
      <c r="AM1008" s="7"/>
      <c r="AN1008" s="7"/>
      <c r="AO1008" s="7"/>
      <c r="AP1008" s="7"/>
      <c r="AQ1008" s="7"/>
      <c r="AR1008" s="7"/>
      <c r="AS1008" s="7"/>
      <c r="AT1008" s="7"/>
      <c r="AU1008" s="7"/>
      <c r="AV1008" s="69"/>
      <c r="AW1008" s="7"/>
      <c r="AX1008" s="7"/>
      <c r="AY1008" s="7"/>
      <c r="AZ1008" s="7"/>
      <c r="BA1008" s="7"/>
      <c r="BB1008" s="7"/>
      <c r="BC1008" s="7"/>
      <c r="BD1008" s="7"/>
      <c r="BE1008" s="7"/>
      <c r="BF1008" s="7"/>
      <c r="BG1008" s="72"/>
    </row>
    <row r="1009" spans="1:59" ht="24.75" customHeight="1">
      <c r="A1009" s="117"/>
      <c r="B1009" s="7"/>
      <c r="C1009" s="7"/>
      <c r="D1009" s="7"/>
      <c r="E1009" s="66"/>
      <c r="F1009" s="7"/>
      <c r="G1009" s="7"/>
      <c r="H1009" s="7"/>
      <c r="I1009" s="7"/>
      <c r="J1009" s="7"/>
      <c r="K1009" s="47"/>
      <c r="L1009" s="7"/>
      <c r="M1009" s="7"/>
      <c r="N1009" s="7"/>
      <c r="O1009" s="98"/>
      <c r="P1009" s="67"/>
      <c r="Q1009" s="7"/>
      <c r="R1009" s="7"/>
      <c r="S1009" s="7"/>
      <c r="T1009" s="7"/>
      <c r="U1009" s="7"/>
      <c r="V1009" s="7"/>
      <c r="W1009" s="7"/>
      <c r="X1009" s="7"/>
      <c r="Y1009" s="7"/>
      <c r="Z1009" s="7"/>
      <c r="AA1009" s="7"/>
      <c r="AB1009" s="118"/>
      <c r="AC1009" s="118"/>
      <c r="AD1009" s="7"/>
      <c r="AE1009" s="7"/>
      <c r="AF1009" s="7"/>
      <c r="AG1009" s="7"/>
      <c r="AH1009" s="7"/>
      <c r="AI1009" s="7"/>
      <c r="AJ1009" s="7"/>
      <c r="AK1009" s="7"/>
      <c r="AL1009" s="7"/>
      <c r="AM1009" s="7"/>
      <c r="AN1009" s="7"/>
      <c r="AO1009" s="7"/>
      <c r="AP1009" s="7"/>
      <c r="AQ1009" s="7"/>
      <c r="AR1009" s="7"/>
      <c r="AS1009" s="7"/>
      <c r="AT1009" s="7"/>
      <c r="AU1009" s="7"/>
      <c r="AV1009" s="69"/>
      <c r="AW1009" s="7"/>
      <c r="AX1009" s="7"/>
      <c r="AY1009" s="7"/>
      <c r="AZ1009" s="7"/>
      <c r="BA1009" s="7"/>
      <c r="BB1009" s="7"/>
      <c r="BC1009" s="7"/>
      <c r="BD1009" s="7"/>
      <c r="BE1009" s="7"/>
      <c r="BF1009" s="7"/>
      <c r="BG1009" s="72"/>
    </row>
    <row r="1010" spans="1:59" ht="24.75" customHeight="1">
      <c r="A1010" s="117"/>
      <c r="B1010" s="7"/>
      <c r="C1010" s="7"/>
      <c r="D1010" s="7"/>
      <c r="E1010" s="66"/>
      <c r="F1010" s="7"/>
      <c r="G1010" s="7"/>
      <c r="H1010" s="7"/>
      <c r="I1010" s="7"/>
      <c r="J1010" s="7"/>
      <c r="K1010" s="47"/>
      <c r="L1010" s="7"/>
      <c r="M1010" s="7"/>
      <c r="N1010" s="7"/>
      <c r="O1010" s="98"/>
      <c r="P1010" s="67"/>
      <c r="Q1010" s="7"/>
      <c r="R1010" s="7"/>
      <c r="S1010" s="7"/>
      <c r="T1010" s="7"/>
      <c r="U1010" s="7"/>
      <c r="V1010" s="7"/>
      <c r="W1010" s="7"/>
      <c r="X1010" s="7"/>
      <c r="Y1010" s="7"/>
      <c r="Z1010" s="7"/>
      <c r="AA1010" s="7"/>
      <c r="AB1010" s="118"/>
      <c r="AC1010" s="118"/>
      <c r="AD1010" s="7"/>
      <c r="AE1010" s="7"/>
      <c r="AF1010" s="7"/>
      <c r="AG1010" s="7"/>
      <c r="AH1010" s="7"/>
      <c r="AI1010" s="7"/>
      <c r="AJ1010" s="7"/>
      <c r="AK1010" s="7"/>
      <c r="AL1010" s="7"/>
      <c r="AM1010" s="7"/>
      <c r="AN1010" s="7"/>
      <c r="AO1010" s="7"/>
      <c r="AP1010" s="7"/>
      <c r="AQ1010" s="7"/>
      <c r="AR1010" s="7"/>
      <c r="AS1010" s="7"/>
      <c r="AT1010" s="7"/>
      <c r="AU1010" s="7"/>
      <c r="AV1010" s="69"/>
      <c r="AW1010" s="7"/>
      <c r="AX1010" s="7"/>
      <c r="AY1010" s="7"/>
      <c r="AZ1010" s="7"/>
      <c r="BA1010" s="7"/>
      <c r="BB1010" s="7"/>
      <c r="BC1010" s="7"/>
      <c r="BD1010" s="7"/>
      <c r="BE1010" s="7"/>
      <c r="BF1010" s="7"/>
      <c r="BG1010" s="72"/>
    </row>
    <row r="1011" spans="1:59" ht="24.75" customHeight="1">
      <c r="A1011" s="117"/>
      <c r="B1011" s="7"/>
      <c r="C1011" s="7"/>
      <c r="D1011" s="7"/>
      <c r="E1011" s="66"/>
      <c r="F1011" s="7"/>
      <c r="G1011" s="7"/>
      <c r="H1011" s="7"/>
      <c r="I1011" s="7"/>
      <c r="J1011" s="7"/>
      <c r="K1011" s="47"/>
      <c r="L1011" s="7"/>
      <c r="M1011" s="7"/>
      <c r="N1011" s="7"/>
      <c r="O1011" s="98"/>
      <c r="P1011" s="67"/>
      <c r="Q1011" s="7"/>
      <c r="R1011" s="7"/>
      <c r="S1011" s="7"/>
      <c r="T1011" s="7"/>
      <c r="U1011" s="7"/>
      <c r="V1011" s="7"/>
      <c r="W1011" s="7"/>
      <c r="X1011" s="7"/>
      <c r="Y1011" s="7"/>
      <c r="Z1011" s="7"/>
      <c r="AA1011" s="7"/>
      <c r="AB1011" s="118"/>
      <c r="AC1011" s="118"/>
      <c r="AD1011" s="7"/>
      <c r="AE1011" s="7"/>
      <c r="AF1011" s="7"/>
      <c r="AG1011" s="7"/>
      <c r="AH1011" s="7"/>
      <c r="AI1011" s="7"/>
      <c r="AJ1011" s="7"/>
      <c r="AK1011" s="7"/>
      <c r="AL1011" s="7"/>
      <c r="AM1011" s="7"/>
      <c r="AN1011" s="7"/>
      <c r="AO1011" s="7"/>
      <c r="AP1011" s="7"/>
      <c r="AQ1011" s="7"/>
      <c r="AR1011" s="7"/>
      <c r="AS1011" s="7"/>
      <c r="AT1011" s="7"/>
      <c r="AU1011" s="7"/>
      <c r="AV1011" s="69"/>
      <c r="AW1011" s="7"/>
      <c r="AX1011" s="7"/>
      <c r="AY1011" s="7"/>
      <c r="AZ1011" s="7"/>
      <c r="BA1011" s="7"/>
      <c r="BB1011" s="7"/>
      <c r="BC1011" s="7"/>
      <c r="BD1011" s="7"/>
      <c r="BE1011" s="7"/>
      <c r="BF1011" s="7"/>
      <c r="BG1011" s="72"/>
    </row>
    <row r="1012" spans="1:59" ht="24.75" customHeight="1">
      <c r="A1012" s="117"/>
      <c r="B1012" s="7"/>
      <c r="C1012" s="7"/>
      <c r="D1012" s="7"/>
      <c r="E1012" s="66"/>
      <c r="F1012" s="7"/>
      <c r="G1012" s="7"/>
      <c r="H1012" s="7"/>
      <c r="I1012" s="7"/>
      <c r="J1012" s="7"/>
      <c r="K1012" s="47"/>
      <c r="L1012" s="7"/>
      <c r="M1012" s="7"/>
      <c r="N1012" s="7"/>
      <c r="O1012" s="98"/>
      <c r="P1012" s="67"/>
      <c r="Q1012" s="7"/>
      <c r="R1012" s="7"/>
      <c r="S1012" s="7"/>
      <c r="T1012" s="7"/>
      <c r="U1012" s="7"/>
      <c r="V1012" s="7"/>
      <c r="W1012" s="7"/>
      <c r="X1012" s="7"/>
      <c r="Y1012" s="7"/>
      <c r="Z1012" s="7"/>
      <c r="AA1012" s="7"/>
      <c r="AB1012" s="118"/>
      <c r="AC1012" s="118"/>
      <c r="AD1012" s="7"/>
      <c r="AE1012" s="7"/>
      <c r="AF1012" s="7"/>
      <c r="AG1012" s="7"/>
      <c r="AH1012" s="7"/>
      <c r="AI1012" s="7"/>
      <c r="AJ1012" s="7"/>
      <c r="AK1012" s="7"/>
      <c r="AL1012" s="7"/>
      <c r="AM1012" s="7"/>
      <c r="AN1012" s="7"/>
      <c r="AO1012" s="7"/>
      <c r="AP1012" s="7"/>
      <c r="AQ1012" s="7"/>
      <c r="AR1012" s="7"/>
      <c r="AS1012" s="7"/>
      <c r="AT1012" s="7"/>
      <c r="AU1012" s="7"/>
      <c r="AV1012" s="69"/>
      <c r="AW1012" s="7"/>
      <c r="AX1012" s="7"/>
      <c r="AY1012" s="7"/>
      <c r="AZ1012" s="7"/>
      <c r="BA1012" s="7"/>
      <c r="BB1012" s="7"/>
      <c r="BC1012" s="7"/>
      <c r="BD1012" s="7"/>
      <c r="BE1012" s="7"/>
      <c r="BF1012" s="7"/>
      <c r="BG1012" s="72"/>
    </row>
    <row r="1013" spans="1:59" ht="24.75" customHeight="1">
      <c r="A1013" s="117"/>
      <c r="B1013" s="7"/>
      <c r="C1013" s="7"/>
      <c r="D1013" s="7"/>
      <c r="E1013" s="66"/>
      <c r="F1013" s="7"/>
      <c r="G1013" s="7"/>
      <c r="H1013" s="7"/>
      <c r="I1013" s="7"/>
      <c r="J1013" s="7"/>
      <c r="K1013" s="47"/>
      <c r="L1013" s="7"/>
      <c r="M1013" s="7"/>
      <c r="N1013" s="7"/>
      <c r="O1013" s="98"/>
      <c r="P1013" s="67"/>
      <c r="Q1013" s="7"/>
      <c r="R1013" s="7"/>
      <c r="S1013" s="7"/>
      <c r="T1013" s="7"/>
      <c r="U1013" s="7"/>
      <c r="V1013" s="7"/>
      <c r="W1013" s="7"/>
      <c r="X1013" s="7"/>
      <c r="Y1013" s="7"/>
      <c r="Z1013" s="7"/>
      <c r="AA1013" s="7"/>
      <c r="AB1013" s="118"/>
      <c r="AC1013" s="118"/>
      <c r="AD1013" s="7"/>
      <c r="AE1013" s="7"/>
      <c r="AF1013" s="7"/>
      <c r="AG1013" s="7"/>
      <c r="AH1013" s="7"/>
      <c r="AI1013" s="7"/>
      <c r="AJ1013" s="7"/>
      <c r="AK1013" s="7"/>
      <c r="AL1013" s="7"/>
      <c r="AM1013" s="7"/>
      <c r="AN1013" s="7"/>
      <c r="AO1013" s="7"/>
      <c r="AP1013" s="7"/>
      <c r="AQ1013" s="7"/>
      <c r="AR1013" s="7"/>
      <c r="AS1013" s="7"/>
      <c r="AT1013" s="7"/>
      <c r="AU1013" s="7"/>
      <c r="AV1013" s="69"/>
      <c r="AW1013" s="7"/>
      <c r="AX1013" s="7"/>
      <c r="AY1013" s="7"/>
      <c r="AZ1013" s="7"/>
      <c r="BA1013" s="7"/>
      <c r="BB1013" s="7"/>
      <c r="BC1013" s="7"/>
      <c r="BD1013" s="7"/>
      <c r="BE1013" s="7"/>
      <c r="BF1013" s="7"/>
      <c r="BG1013" s="72"/>
    </row>
    <row r="1014" spans="1:59" ht="24.75" customHeight="1">
      <c r="A1014" s="117"/>
      <c r="B1014" s="7"/>
      <c r="C1014" s="7"/>
      <c r="D1014" s="7"/>
      <c r="E1014" s="66"/>
      <c r="F1014" s="7"/>
      <c r="G1014" s="7"/>
      <c r="H1014" s="7"/>
      <c r="I1014" s="7"/>
      <c r="J1014" s="7"/>
      <c r="K1014" s="47"/>
      <c r="L1014" s="7"/>
      <c r="M1014" s="7"/>
      <c r="N1014" s="7"/>
      <c r="O1014" s="98"/>
      <c r="P1014" s="67"/>
      <c r="Q1014" s="7"/>
      <c r="R1014" s="7"/>
      <c r="S1014" s="7"/>
      <c r="T1014" s="7"/>
      <c r="U1014" s="7"/>
      <c r="V1014" s="7"/>
      <c r="W1014" s="7"/>
      <c r="X1014" s="7"/>
      <c r="Y1014" s="7"/>
      <c r="Z1014" s="7"/>
      <c r="AA1014" s="7"/>
      <c r="AB1014" s="118"/>
      <c r="AC1014" s="118"/>
      <c r="AD1014" s="7"/>
      <c r="AE1014" s="7"/>
      <c r="AF1014" s="7"/>
      <c r="AG1014" s="7"/>
      <c r="AH1014" s="7"/>
      <c r="AI1014" s="7"/>
      <c r="AJ1014" s="7"/>
      <c r="AK1014" s="7"/>
      <c r="AL1014" s="7"/>
      <c r="AM1014" s="7"/>
      <c r="AN1014" s="7"/>
      <c r="AO1014" s="7"/>
      <c r="AP1014" s="7"/>
      <c r="AQ1014" s="7"/>
      <c r="AR1014" s="7"/>
      <c r="AS1014" s="7"/>
      <c r="AT1014" s="7"/>
      <c r="AU1014" s="7"/>
      <c r="AV1014" s="69"/>
      <c r="AW1014" s="7"/>
      <c r="AX1014" s="7"/>
      <c r="AY1014" s="7"/>
      <c r="AZ1014" s="7"/>
      <c r="BA1014" s="7"/>
      <c r="BB1014" s="7"/>
      <c r="BC1014" s="7"/>
      <c r="BD1014" s="7"/>
      <c r="BE1014" s="7"/>
      <c r="BF1014" s="7"/>
      <c r="BG1014" s="72"/>
    </row>
    <row r="1015" spans="1:59" ht="24.75" customHeight="1">
      <c r="A1015" s="117"/>
      <c r="B1015" s="7"/>
      <c r="C1015" s="7"/>
      <c r="D1015" s="7"/>
      <c r="E1015" s="66"/>
      <c r="F1015" s="7"/>
      <c r="G1015" s="7"/>
      <c r="H1015" s="7"/>
      <c r="I1015" s="7"/>
      <c r="J1015" s="7"/>
      <c r="K1015" s="47"/>
      <c r="L1015" s="7"/>
      <c r="M1015" s="7"/>
      <c r="N1015" s="7"/>
      <c r="O1015" s="98"/>
      <c r="P1015" s="67"/>
      <c r="Q1015" s="7"/>
      <c r="R1015" s="7"/>
      <c r="S1015" s="7"/>
      <c r="T1015" s="7"/>
      <c r="U1015" s="7"/>
      <c r="V1015" s="7"/>
      <c r="W1015" s="7"/>
      <c r="X1015" s="7"/>
      <c r="Y1015" s="7"/>
      <c r="Z1015" s="7"/>
      <c r="AA1015" s="7"/>
      <c r="AB1015" s="118"/>
      <c r="AC1015" s="118"/>
      <c r="AD1015" s="7"/>
      <c r="AE1015" s="7"/>
      <c r="AF1015" s="7"/>
      <c r="AG1015" s="7"/>
      <c r="AH1015" s="7"/>
      <c r="AI1015" s="7"/>
      <c r="AJ1015" s="7"/>
      <c r="AK1015" s="7"/>
      <c r="AL1015" s="7"/>
      <c r="AM1015" s="7"/>
      <c r="AN1015" s="7"/>
      <c r="AO1015" s="7"/>
      <c r="AP1015" s="7"/>
      <c r="AQ1015" s="7"/>
      <c r="AR1015" s="7"/>
      <c r="AS1015" s="7"/>
      <c r="AT1015" s="7"/>
      <c r="AU1015" s="7"/>
      <c r="AV1015" s="69"/>
      <c r="AW1015" s="7"/>
      <c r="AX1015" s="7"/>
      <c r="AY1015" s="7"/>
      <c r="AZ1015" s="7"/>
      <c r="BA1015" s="7"/>
      <c r="BB1015" s="7"/>
      <c r="BC1015" s="7"/>
      <c r="BD1015" s="7"/>
      <c r="BE1015" s="7"/>
      <c r="BF1015" s="7"/>
      <c r="BG1015" s="72"/>
    </row>
    <row r="1016" spans="1:59" ht="24.75" customHeight="1">
      <c r="A1016" s="117"/>
      <c r="B1016" s="7"/>
      <c r="C1016" s="7"/>
      <c r="D1016" s="7"/>
      <c r="E1016" s="66"/>
      <c r="F1016" s="7"/>
      <c r="G1016" s="7"/>
      <c r="H1016" s="7"/>
      <c r="I1016" s="7"/>
      <c r="J1016" s="7"/>
      <c r="K1016" s="47"/>
      <c r="L1016" s="7"/>
      <c r="M1016" s="7"/>
      <c r="N1016" s="7"/>
      <c r="O1016" s="98"/>
      <c r="P1016" s="67"/>
      <c r="Q1016" s="7"/>
      <c r="R1016" s="7"/>
      <c r="S1016" s="7"/>
      <c r="T1016" s="7"/>
      <c r="U1016" s="7"/>
      <c r="V1016" s="7"/>
      <c r="W1016" s="7"/>
      <c r="X1016" s="7"/>
      <c r="Y1016" s="7"/>
      <c r="Z1016" s="7"/>
      <c r="AA1016" s="7"/>
      <c r="AB1016" s="118"/>
      <c r="AC1016" s="118"/>
      <c r="AD1016" s="7"/>
      <c r="AE1016" s="7"/>
      <c r="AF1016" s="7"/>
      <c r="AG1016" s="7"/>
      <c r="AH1016" s="7"/>
      <c r="AI1016" s="7"/>
      <c r="AJ1016" s="7"/>
      <c r="AK1016" s="7"/>
      <c r="AL1016" s="7"/>
      <c r="AM1016" s="7"/>
      <c r="AN1016" s="7"/>
      <c r="AO1016" s="7"/>
      <c r="AP1016" s="7"/>
      <c r="AQ1016" s="7"/>
      <c r="AR1016" s="7"/>
      <c r="AS1016" s="7"/>
      <c r="AT1016" s="7"/>
      <c r="AU1016" s="7"/>
      <c r="AV1016" s="69"/>
      <c r="AW1016" s="7"/>
      <c r="AX1016" s="7"/>
      <c r="AY1016" s="7"/>
      <c r="AZ1016" s="7"/>
      <c r="BA1016" s="7"/>
      <c r="BB1016" s="7"/>
      <c r="BC1016" s="7"/>
      <c r="BD1016" s="7"/>
      <c r="BE1016" s="7"/>
      <c r="BF1016" s="7"/>
      <c r="BG1016" s="72"/>
    </row>
    <row r="1017" spans="1:59" ht="24.75" customHeight="1">
      <c r="A1017" s="117"/>
      <c r="B1017" s="7"/>
      <c r="C1017" s="7"/>
      <c r="D1017" s="7"/>
      <c r="E1017" s="66"/>
      <c r="F1017" s="7"/>
      <c r="G1017" s="7"/>
      <c r="H1017" s="7"/>
      <c r="I1017" s="7"/>
      <c r="J1017" s="7"/>
      <c r="K1017" s="47"/>
      <c r="L1017" s="7"/>
      <c r="M1017" s="7"/>
      <c r="N1017" s="7"/>
      <c r="O1017" s="98"/>
      <c r="P1017" s="67"/>
      <c r="Q1017" s="7"/>
      <c r="R1017" s="7"/>
      <c r="S1017" s="7"/>
      <c r="T1017" s="7"/>
      <c r="U1017" s="7"/>
      <c r="V1017" s="7"/>
      <c r="W1017" s="7"/>
      <c r="X1017" s="7"/>
      <c r="Y1017" s="7"/>
      <c r="Z1017" s="7"/>
      <c r="AA1017" s="7"/>
      <c r="AB1017" s="118"/>
      <c r="AC1017" s="118"/>
      <c r="AD1017" s="7"/>
      <c r="AE1017" s="7"/>
      <c r="AF1017" s="7"/>
      <c r="AG1017" s="7"/>
      <c r="AH1017" s="7"/>
      <c r="AI1017" s="7"/>
      <c r="AJ1017" s="7"/>
      <c r="AK1017" s="7"/>
      <c r="AL1017" s="7"/>
      <c r="AM1017" s="7"/>
      <c r="AN1017" s="7"/>
      <c r="AO1017" s="7"/>
      <c r="AP1017" s="7"/>
      <c r="AQ1017" s="7"/>
      <c r="AR1017" s="7"/>
      <c r="AS1017" s="7"/>
      <c r="AT1017" s="7"/>
      <c r="AU1017" s="7"/>
      <c r="AV1017" s="69"/>
      <c r="AW1017" s="7"/>
      <c r="AX1017" s="7"/>
      <c r="AY1017" s="7"/>
      <c r="AZ1017" s="7"/>
      <c r="BA1017" s="7"/>
      <c r="BB1017" s="7"/>
      <c r="BC1017" s="7"/>
      <c r="BD1017" s="7"/>
      <c r="BE1017" s="7"/>
      <c r="BF1017" s="7"/>
      <c r="BG1017" s="72"/>
    </row>
    <row r="1018" spans="1:59" ht="24.75" customHeight="1">
      <c r="A1018" s="117"/>
      <c r="B1018" s="7"/>
      <c r="C1018" s="7"/>
      <c r="D1018" s="7"/>
      <c r="E1018" s="66"/>
      <c r="F1018" s="7"/>
      <c r="G1018" s="7"/>
      <c r="H1018" s="7"/>
      <c r="I1018" s="7"/>
      <c r="J1018" s="7"/>
      <c r="K1018" s="47"/>
      <c r="L1018" s="7"/>
      <c r="M1018" s="7"/>
      <c r="N1018" s="7"/>
      <c r="O1018" s="98"/>
      <c r="P1018" s="67"/>
      <c r="Q1018" s="7"/>
      <c r="R1018" s="7"/>
      <c r="S1018" s="7"/>
      <c r="T1018" s="7"/>
      <c r="U1018" s="7"/>
      <c r="V1018" s="7"/>
      <c r="W1018" s="7"/>
      <c r="X1018" s="7"/>
      <c r="Y1018" s="7"/>
      <c r="Z1018" s="7"/>
      <c r="AA1018" s="7"/>
      <c r="AB1018" s="118"/>
      <c r="AC1018" s="118"/>
      <c r="AD1018" s="7"/>
      <c r="AE1018" s="7"/>
      <c r="AF1018" s="7"/>
      <c r="AG1018" s="7"/>
      <c r="AH1018" s="7"/>
      <c r="AI1018" s="7"/>
      <c r="AJ1018" s="7"/>
      <c r="AK1018" s="7"/>
      <c r="AL1018" s="7"/>
      <c r="AM1018" s="7"/>
      <c r="AN1018" s="7"/>
      <c r="AO1018" s="7"/>
      <c r="AP1018" s="7"/>
      <c r="AQ1018" s="7"/>
      <c r="AR1018" s="7"/>
      <c r="AS1018" s="7"/>
      <c r="AT1018" s="7"/>
      <c r="AU1018" s="7"/>
      <c r="AV1018" s="69"/>
      <c r="AW1018" s="7"/>
      <c r="AX1018" s="7"/>
      <c r="AY1018" s="7"/>
      <c r="AZ1018" s="7"/>
      <c r="BA1018" s="7"/>
      <c r="BB1018" s="7"/>
      <c r="BC1018" s="7"/>
      <c r="BD1018" s="7"/>
      <c r="BE1018" s="7"/>
      <c r="BF1018" s="7"/>
      <c r="BG1018" s="72"/>
    </row>
    <row r="1019" spans="1:59" ht="24.75" customHeight="1">
      <c r="A1019" s="117"/>
      <c r="B1019" s="7"/>
      <c r="C1019" s="7"/>
      <c r="D1019" s="7"/>
      <c r="E1019" s="66"/>
      <c r="F1019" s="7"/>
      <c r="G1019" s="7"/>
      <c r="H1019" s="7"/>
      <c r="I1019" s="7"/>
      <c r="J1019" s="7"/>
      <c r="K1019" s="47"/>
      <c r="L1019" s="7"/>
      <c r="M1019" s="7"/>
      <c r="N1019" s="7"/>
      <c r="O1019" s="98"/>
      <c r="P1019" s="67"/>
      <c r="Q1019" s="7"/>
      <c r="R1019" s="7"/>
      <c r="S1019" s="7"/>
      <c r="T1019" s="7"/>
      <c r="U1019" s="7"/>
      <c r="V1019" s="7"/>
      <c r="W1019" s="7"/>
      <c r="X1019" s="7"/>
      <c r="Y1019" s="7"/>
      <c r="Z1019" s="7"/>
      <c r="AA1019" s="7"/>
      <c r="AB1019" s="118"/>
      <c r="AC1019" s="118"/>
      <c r="AD1019" s="7"/>
      <c r="AE1019" s="7"/>
      <c r="AF1019" s="7"/>
      <c r="AG1019" s="7"/>
      <c r="AH1019" s="7"/>
      <c r="AI1019" s="7"/>
      <c r="AJ1019" s="7"/>
      <c r="AK1019" s="7"/>
      <c r="AL1019" s="7"/>
      <c r="AM1019" s="7"/>
      <c r="AN1019" s="7"/>
      <c r="AO1019" s="7"/>
      <c r="AP1019" s="7"/>
      <c r="AQ1019" s="7"/>
      <c r="AR1019" s="7"/>
      <c r="AS1019" s="7"/>
      <c r="AT1019" s="7"/>
      <c r="AU1019" s="7"/>
      <c r="AV1019" s="69"/>
      <c r="AW1019" s="7"/>
      <c r="AX1019" s="7"/>
      <c r="AY1019" s="7"/>
      <c r="AZ1019" s="7"/>
      <c r="BA1019" s="7"/>
      <c r="BB1019" s="7"/>
      <c r="BC1019" s="7"/>
      <c r="BD1019" s="7"/>
      <c r="BE1019" s="7"/>
      <c r="BF1019" s="7"/>
      <c r="BG1019" s="72"/>
    </row>
    <row r="1020" spans="1:59" ht="24.75" customHeight="1">
      <c r="A1020" s="117"/>
      <c r="B1020" s="7"/>
      <c r="C1020" s="7"/>
      <c r="D1020" s="7"/>
      <c r="E1020" s="66"/>
      <c r="F1020" s="7"/>
      <c r="G1020" s="7"/>
      <c r="H1020" s="7"/>
      <c r="I1020" s="7"/>
      <c r="J1020" s="7"/>
      <c r="K1020" s="47"/>
      <c r="L1020" s="7"/>
      <c r="M1020" s="7"/>
      <c r="N1020" s="7"/>
      <c r="O1020" s="98"/>
      <c r="P1020" s="67"/>
      <c r="Q1020" s="7"/>
      <c r="R1020" s="7"/>
      <c r="S1020" s="7"/>
      <c r="T1020" s="7"/>
      <c r="U1020" s="7"/>
      <c r="V1020" s="7"/>
      <c r="W1020" s="7"/>
      <c r="X1020" s="7"/>
      <c r="Y1020" s="7"/>
      <c r="Z1020" s="7"/>
      <c r="AA1020" s="7"/>
      <c r="AB1020" s="118"/>
      <c r="AC1020" s="118"/>
      <c r="AD1020" s="7"/>
      <c r="AE1020" s="7"/>
      <c r="AF1020" s="7"/>
      <c r="AG1020" s="7"/>
      <c r="AH1020" s="7"/>
      <c r="AI1020" s="7"/>
      <c r="AJ1020" s="7"/>
      <c r="AK1020" s="7"/>
      <c r="AL1020" s="7"/>
      <c r="AM1020" s="7"/>
      <c r="AN1020" s="7"/>
      <c r="AO1020" s="7"/>
      <c r="AP1020" s="7"/>
      <c r="AQ1020" s="7"/>
      <c r="AR1020" s="7"/>
      <c r="AS1020" s="7"/>
      <c r="AT1020" s="7"/>
      <c r="AU1020" s="7"/>
      <c r="AV1020" s="69"/>
      <c r="AW1020" s="7"/>
      <c r="AX1020" s="7"/>
      <c r="AY1020" s="7"/>
      <c r="AZ1020" s="7"/>
      <c r="BA1020" s="7"/>
      <c r="BB1020" s="7"/>
      <c r="BC1020" s="7"/>
      <c r="BD1020" s="7"/>
      <c r="BE1020" s="7"/>
      <c r="BF1020" s="7"/>
      <c r="BG1020" s="72"/>
    </row>
    <row r="1021" spans="1:59" ht="24.75" customHeight="1">
      <c r="A1021" s="117"/>
      <c r="B1021" s="7"/>
      <c r="C1021" s="7"/>
      <c r="D1021" s="7"/>
      <c r="E1021" s="66"/>
      <c r="F1021" s="7"/>
      <c r="G1021" s="7"/>
      <c r="H1021" s="7"/>
      <c r="I1021" s="7"/>
      <c r="J1021" s="7"/>
      <c r="K1021" s="47"/>
      <c r="L1021" s="7"/>
      <c r="M1021" s="7"/>
      <c r="N1021" s="7"/>
      <c r="O1021" s="98"/>
      <c r="P1021" s="67"/>
      <c r="Q1021" s="7"/>
      <c r="R1021" s="7"/>
      <c r="S1021" s="7"/>
      <c r="T1021" s="7"/>
      <c r="U1021" s="7"/>
      <c r="V1021" s="7"/>
      <c r="W1021" s="7"/>
      <c r="X1021" s="7"/>
      <c r="Y1021" s="7"/>
      <c r="Z1021" s="7"/>
      <c r="AA1021" s="7"/>
      <c r="AB1021" s="118"/>
      <c r="AC1021" s="118"/>
      <c r="AD1021" s="7"/>
      <c r="AE1021" s="7"/>
      <c r="AF1021" s="7"/>
      <c r="AG1021" s="7"/>
      <c r="AH1021" s="7"/>
      <c r="AI1021" s="7"/>
      <c r="AJ1021" s="7"/>
      <c r="AK1021" s="7"/>
      <c r="AL1021" s="7"/>
      <c r="AM1021" s="7"/>
      <c r="AN1021" s="7"/>
      <c r="AO1021" s="7"/>
      <c r="AP1021" s="7"/>
      <c r="AQ1021" s="7"/>
      <c r="AR1021" s="7"/>
      <c r="AS1021" s="7"/>
      <c r="AT1021" s="7"/>
      <c r="AU1021" s="7"/>
      <c r="AV1021" s="69"/>
      <c r="AW1021" s="7"/>
      <c r="AX1021" s="7"/>
      <c r="AY1021" s="7"/>
      <c r="AZ1021" s="7"/>
      <c r="BA1021" s="7"/>
      <c r="BB1021" s="7"/>
      <c r="BC1021" s="7"/>
      <c r="BD1021" s="7"/>
      <c r="BE1021" s="7"/>
      <c r="BF1021" s="7"/>
      <c r="BG1021" s="72"/>
    </row>
    <row r="1022" spans="1:59" ht="24.75" customHeight="1">
      <c r="A1022" s="117"/>
      <c r="B1022" s="7"/>
      <c r="C1022" s="7"/>
      <c r="D1022" s="7"/>
      <c r="E1022" s="66"/>
      <c r="F1022" s="7"/>
      <c r="G1022" s="7"/>
      <c r="H1022" s="7"/>
      <c r="I1022" s="7"/>
      <c r="J1022" s="7"/>
      <c r="K1022" s="47"/>
      <c r="L1022" s="7"/>
      <c r="M1022" s="7"/>
      <c r="N1022" s="7"/>
      <c r="O1022" s="98"/>
      <c r="P1022" s="67"/>
      <c r="Q1022" s="7"/>
      <c r="R1022" s="7"/>
      <c r="S1022" s="7"/>
      <c r="T1022" s="7"/>
      <c r="U1022" s="7"/>
      <c r="V1022" s="7"/>
      <c r="W1022" s="7"/>
      <c r="X1022" s="7"/>
      <c r="Y1022" s="7"/>
      <c r="Z1022" s="7"/>
      <c r="AA1022" s="7"/>
      <c r="AB1022" s="118"/>
      <c r="AC1022" s="118"/>
      <c r="AD1022" s="7"/>
      <c r="AE1022" s="7"/>
      <c r="AF1022" s="7"/>
      <c r="AG1022" s="7"/>
      <c r="AH1022" s="7"/>
      <c r="AI1022" s="7"/>
      <c r="AJ1022" s="7"/>
      <c r="AK1022" s="7"/>
      <c r="AL1022" s="7"/>
      <c r="AM1022" s="7"/>
      <c r="AN1022" s="7"/>
      <c r="AO1022" s="7"/>
      <c r="AP1022" s="7"/>
      <c r="AQ1022" s="7"/>
      <c r="AR1022" s="7"/>
      <c r="AS1022" s="7"/>
      <c r="AT1022" s="7"/>
      <c r="AU1022" s="7"/>
      <c r="AV1022" s="69"/>
      <c r="AW1022" s="7"/>
      <c r="AX1022" s="7"/>
      <c r="AY1022" s="7"/>
      <c r="AZ1022" s="7"/>
      <c r="BA1022" s="7"/>
      <c r="BB1022" s="7"/>
      <c r="BC1022" s="7"/>
      <c r="BD1022" s="7"/>
      <c r="BE1022" s="7"/>
      <c r="BF1022" s="7"/>
      <c r="BG1022" s="72"/>
    </row>
    <row r="1023" spans="1:59" ht="24.75" customHeight="1">
      <c r="A1023" s="117"/>
      <c r="B1023" s="7"/>
      <c r="C1023" s="7"/>
      <c r="D1023" s="7"/>
      <c r="E1023" s="66"/>
      <c r="F1023" s="7"/>
      <c r="G1023" s="7"/>
      <c r="H1023" s="7"/>
      <c r="I1023" s="7"/>
      <c r="J1023" s="7"/>
      <c r="K1023" s="47"/>
      <c r="L1023" s="7"/>
      <c r="M1023" s="7"/>
      <c r="N1023" s="7"/>
      <c r="O1023" s="98"/>
      <c r="P1023" s="67"/>
      <c r="Q1023" s="7"/>
      <c r="R1023" s="7"/>
      <c r="S1023" s="7"/>
      <c r="T1023" s="7"/>
      <c r="U1023" s="7"/>
      <c r="V1023" s="7"/>
      <c r="W1023" s="7"/>
      <c r="X1023" s="7"/>
      <c r="Y1023" s="7"/>
      <c r="Z1023" s="7"/>
      <c r="AA1023" s="7"/>
      <c r="AB1023" s="118"/>
      <c r="AC1023" s="118"/>
      <c r="AD1023" s="7"/>
      <c r="AE1023" s="7"/>
      <c r="AF1023" s="7"/>
      <c r="AG1023" s="7"/>
      <c r="AH1023" s="7"/>
      <c r="AI1023" s="7"/>
      <c r="AJ1023" s="7"/>
      <c r="AK1023" s="7"/>
      <c r="AL1023" s="7"/>
      <c r="AM1023" s="7"/>
      <c r="AN1023" s="7"/>
      <c r="AO1023" s="7"/>
      <c r="AP1023" s="7"/>
      <c r="AQ1023" s="7"/>
      <c r="AR1023" s="7"/>
      <c r="AS1023" s="7"/>
      <c r="AT1023" s="7"/>
      <c r="AU1023" s="7"/>
      <c r="AV1023" s="69"/>
      <c r="AW1023" s="7"/>
      <c r="AX1023" s="7"/>
      <c r="AY1023" s="7"/>
      <c r="AZ1023" s="7"/>
      <c r="BA1023" s="7"/>
      <c r="BB1023" s="7"/>
      <c r="BC1023" s="7"/>
      <c r="BD1023" s="7"/>
      <c r="BE1023" s="7"/>
      <c r="BF1023" s="7"/>
      <c r="BG1023" s="72"/>
    </row>
    <row r="1024" spans="1:59" ht="24.75" customHeight="1">
      <c r="A1024" s="117"/>
      <c r="B1024" s="7"/>
      <c r="C1024" s="7"/>
      <c r="D1024" s="7"/>
      <c r="E1024" s="66"/>
      <c r="F1024" s="7"/>
      <c r="G1024" s="7"/>
      <c r="H1024" s="7"/>
      <c r="I1024" s="7"/>
      <c r="J1024" s="7"/>
      <c r="K1024" s="47"/>
      <c r="L1024" s="7"/>
      <c r="M1024" s="7"/>
      <c r="N1024" s="7"/>
      <c r="O1024" s="98"/>
      <c r="P1024" s="67"/>
      <c r="Q1024" s="7"/>
      <c r="R1024" s="7"/>
      <c r="S1024" s="7"/>
      <c r="T1024" s="7"/>
      <c r="U1024" s="7"/>
      <c r="V1024" s="7"/>
      <c r="W1024" s="7"/>
      <c r="X1024" s="7"/>
      <c r="Y1024" s="7"/>
      <c r="Z1024" s="7"/>
      <c r="AA1024" s="7"/>
      <c r="AB1024" s="118"/>
      <c r="AC1024" s="118"/>
      <c r="AD1024" s="7"/>
      <c r="AE1024" s="7"/>
      <c r="AF1024" s="7"/>
      <c r="AG1024" s="7"/>
      <c r="AH1024" s="7"/>
      <c r="AI1024" s="7"/>
      <c r="AJ1024" s="7"/>
      <c r="AK1024" s="7"/>
      <c r="AL1024" s="7"/>
      <c r="AM1024" s="7"/>
      <c r="AN1024" s="7"/>
      <c r="AO1024" s="7"/>
      <c r="AP1024" s="7"/>
      <c r="AQ1024" s="7"/>
      <c r="AR1024" s="7"/>
      <c r="AS1024" s="7"/>
      <c r="AT1024" s="7"/>
      <c r="AU1024" s="7"/>
      <c r="AV1024" s="69"/>
      <c r="AW1024" s="7"/>
      <c r="AX1024" s="7"/>
      <c r="AY1024" s="7"/>
      <c r="AZ1024" s="7"/>
      <c r="BA1024" s="7"/>
      <c r="BB1024" s="7"/>
      <c r="BC1024" s="7"/>
      <c r="BD1024" s="7"/>
      <c r="BE1024" s="7"/>
      <c r="BF1024" s="7"/>
      <c r="BG1024" s="72"/>
    </row>
    <row r="1025" spans="1:59" ht="24.75" customHeight="1">
      <c r="A1025" s="117"/>
      <c r="B1025" s="7"/>
      <c r="C1025" s="7"/>
      <c r="D1025" s="7"/>
      <c r="E1025" s="66"/>
      <c r="F1025" s="7"/>
      <c r="G1025" s="7"/>
      <c r="H1025" s="7"/>
      <c r="I1025" s="7"/>
      <c r="J1025" s="7"/>
      <c r="K1025" s="47"/>
      <c r="L1025" s="7"/>
      <c r="M1025" s="7"/>
      <c r="N1025" s="7"/>
      <c r="O1025" s="98"/>
      <c r="P1025" s="67"/>
      <c r="Q1025" s="7"/>
      <c r="R1025" s="7"/>
      <c r="S1025" s="7"/>
      <c r="T1025" s="7"/>
      <c r="U1025" s="7"/>
      <c r="V1025" s="7"/>
      <c r="W1025" s="7"/>
      <c r="X1025" s="7"/>
      <c r="Y1025" s="7"/>
      <c r="Z1025" s="7"/>
      <c r="AA1025" s="7"/>
      <c r="AB1025" s="118"/>
      <c r="AC1025" s="118"/>
      <c r="AD1025" s="7"/>
      <c r="AE1025" s="7"/>
      <c r="AF1025" s="7"/>
      <c r="AG1025" s="7"/>
      <c r="AH1025" s="7"/>
      <c r="AI1025" s="7"/>
      <c r="AJ1025" s="7"/>
      <c r="AK1025" s="7"/>
      <c r="AL1025" s="7"/>
      <c r="AM1025" s="7"/>
      <c r="AN1025" s="7"/>
      <c r="AO1025" s="7"/>
      <c r="AP1025" s="7"/>
      <c r="AQ1025" s="7"/>
      <c r="AR1025" s="7"/>
      <c r="AS1025" s="7"/>
      <c r="AT1025" s="7"/>
      <c r="AU1025" s="7"/>
      <c r="AV1025" s="69"/>
      <c r="AW1025" s="7"/>
      <c r="AX1025" s="7"/>
      <c r="AY1025" s="7"/>
      <c r="AZ1025" s="7"/>
      <c r="BA1025" s="7"/>
      <c r="BB1025" s="7"/>
      <c r="BC1025" s="7"/>
      <c r="BD1025" s="7"/>
      <c r="BE1025" s="7"/>
      <c r="BF1025" s="7"/>
      <c r="BG1025" s="72"/>
    </row>
    <row r="1026" spans="1:59" ht="24.75" customHeight="1">
      <c r="A1026" s="117"/>
      <c r="B1026" s="7"/>
      <c r="C1026" s="7"/>
      <c r="D1026" s="7"/>
      <c r="E1026" s="66"/>
      <c r="F1026" s="7"/>
      <c r="G1026" s="7"/>
      <c r="H1026" s="7"/>
      <c r="I1026" s="7"/>
      <c r="J1026" s="7"/>
      <c r="K1026" s="47"/>
      <c r="L1026" s="7"/>
      <c r="M1026" s="7"/>
      <c r="N1026" s="7"/>
      <c r="O1026" s="98"/>
      <c r="P1026" s="67"/>
      <c r="Q1026" s="7"/>
      <c r="R1026" s="7"/>
      <c r="S1026" s="7"/>
      <c r="T1026" s="7"/>
      <c r="U1026" s="7"/>
      <c r="V1026" s="7"/>
      <c r="W1026" s="7"/>
      <c r="X1026" s="7"/>
      <c r="Y1026" s="7"/>
      <c r="Z1026" s="7"/>
      <c r="AA1026" s="7"/>
      <c r="AB1026" s="118"/>
      <c r="AC1026" s="118"/>
      <c r="AD1026" s="7"/>
      <c r="AE1026" s="7"/>
      <c r="AF1026" s="7"/>
      <c r="AG1026" s="7"/>
      <c r="AH1026" s="7"/>
      <c r="AI1026" s="7"/>
      <c r="AJ1026" s="7"/>
      <c r="AK1026" s="7"/>
      <c r="AL1026" s="7"/>
      <c r="AM1026" s="7"/>
      <c r="AN1026" s="7"/>
      <c r="AO1026" s="7"/>
      <c r="AP1026" s="7"/>
      <c r="AQ1026" s="7"/>
      <c r="AR1026" s="7"/>
      <c r="AS1026" s="7"/>
      <c r="AT1026" s="7"/>
      <c r="AU1026" s="7"/>
      <c r="AV1026" s="69"/>
      <c r="AW1026" s="7"/>
      <c r="AX1026" s="7"/>
      <c r="AY1026" s="7"/>
      <c r="AZ1026" s="7"/>
      <c r="BA1026" s="7"/>
      <c r="BB1026" s="7"/>
      <c r="BC1026" s="7"/>
      <c r="BD1026" s="7"/>
      <c r="BE1026" s="7"/>
      <c r="BF1026" s="7"/>
      <c r="BG1026" s="72"/>
    </row>
    <row r="1027" spans="1:59" ht="24.75" customHeight="1">
      <c r="A1027" s="117"/>
      <c r="B1027" s="7"/>
      <c r="C1027" s="7"/>
      <c r="D1027" s="7"/>
      <c r="E1027" s="66"/>
      <c r="F1027" s="7"/>
      <c r="G1027" s="7"/>
      <c r="H1027" s="7"/>
      <c r="I1027" s="7"/>
      <c r="J1027" s="7"/>
      <c r="K1027" s="47"/>
      <c r="L1027" s="7"/>
      <c r="M1027" s="7"/>
      <c r="N1027" s="7"/>
      <c r="O1027" s="98"/>
      <c r="P1027" s="67"/>
      <c r="Q1027" s="7"/>
      <c r="R1027" s="7"/>
      <c r="S1027" s="7"/>
      <c r="T1027" s="7"/>
      <c r="U1027" s="7"/>
      <c r="V1027" s="7"/>
      <c r="W1027" s="7"/>
      <c r="X1027" s="7"/>
      <c r="Y1027" s="7"/>
      <c r="Z1027" s="7"/>
      <c r="AA1027" s="7"/>
      <c r="AB1027" s="118"/>
      <c r="AC1027" s="118"/>
      <c r="AD1027" s="7"/>
      <c r="AE1027" s="7"/>
      <c r="AF1027" s="7"/>
      <c r="AG1027" s="7"/>
      <c r="AH1027" s="7"/>
      <c r="AI1027" s="7"/>
      <c r="AJ1027" s="7"/>
      <c r="AK1027" s="7"/>
      <c r="AL1027" s="7"/>
      <c r="AM1027" s="7"/>
      <c r="AN1027" s="7"/>
      <c r="AO1027" s="7"/>
      <c r="AP1027" s="7"/>
      <c r="AQ1027" s="7"/>
      <c r="AR1027" s="7"/>
      <c r="AS1027" s="7"/>
      <c r="AT1027" s="7"/>
      <c r="AU1027" s="7"/>
      <c r="AV1027" s="69"/>
      <c r="AW1027" s="7"/>
      <c r="AX1027" s="7"/>
      <c r="AY1027" s="7"/>
      <c r="AZ1027" s="7"/>
      <c r="BA1027" s="7"/>
      <c r="BB1027" s="7"/>
      <c r="BC1027" s="7"/>
      <c r="BD1027" s="7"/>
      <c r="BE1027" s="7"/>
      <c r="BF1027" s="7"/>
      <c r="BG1027" s="72"/>
    </row>
    <row r="1028" spans="1:59" ht="24.75" customHeight="1">
      <c r="A1028" s="117"/>
      <c r="B1028" s="7"/>
      <c r="C1028" s="7"/>
      <c r="D1028" s="7"/>
      <c r="E1028" s="66"/>
      <c r="F1028" s="7"/>
      <c r="G1028" s="7"/>
      <c r="H1028" s="7"/>
      <c r="I1028" s="7"/>
      <c r="J1028" s="7"/>
      <c r="K1028" s="47"/>
      <c r="L1028" s="7"/>
      <c r="M1028" s="7"/>
      <c r="N1028" s="7"/>
      <c r="O1028" s="98"/>
      <c r="P1028" s="67"/>
      <c r="Q1028" s="7"/>
      <c r="R1028" s="7"/>
      <c r="S1028" s="7"/>
      <c r="T1028" s="7"/>
      <c r="U1028" s="7"/>
      <c r="V1028" s="7"/>
      <c r="W1028" s="7"/>
      <c r="X1028" s="7"/>
      <c r="Y1028" s="7"/>
      <c r="Z1028" s="7"/>
      <c r="AA1028" s="7"/>
      <c r="AB1028" s="118"/>
      <c r="AC1028" s="118"/>
      <c r="AD1028" s="7"/>
      <c r="AE1028" s="7"/>
      <c r="AF1028" s="7"/>
      <c r="AG1028" s="7"/>
      <c r="AH1028" s="7"/>
      <c r="AI1028" s="7"/>
      <c r="AJ1028" s="7"/>
      <c r="AK1028" s="7"/>
      <c r="AL1028" s="7"/>
      <c r="AM1028" s="7"/>
      <c r="AN1028" s="7"/>
      <c r="AO1028" s="7"/>
      <c r="AP1028" s="7"/>
      <c r="AQ1028" s="7"/>
      <c r="AR1028" s="7"/>
      <c r="AS1028" s="7"/>
      <c r="AT1028" s="7"/>
      <c r="AU1028" s="7"/>
      <c r="AV1028" s="69"/>
      <c r="AW1028" s="7"/>
      <c r="AX1028" s="7"/>
      <c r="AY1028" s="7"/>
      <c r="AZ1028" s="7"/>
      <c r="BA1028" s="7"/>
      <c r="BB1028" s="7"/>
      <c r="BC1028" s="7"/>
      <c r="BD1028" s="7"/>
      <c r="BE1028" s="7"/>
      <c r="BF1028" s="7"/>
      <c r="BG1028" s="72"/>
    </row>
    <row r="1029" spans="1:59" ht="24.75" customHeight="1">
      <c r="A1029" s="117"/>
      <c r="B1029" s="7"/>
      <c r="C1029" s="7"/>
      <c r="D1029" s="7"/>
      <c r="E1029" s="66"/>
      <c r="F1029" s="7"/>
      <c r="G1029" s="7"/>
      <c r="H1029" s="7"/>
      <c r="I1029" s="7"/>
      <c r="J1029" s="7"/>
      <c r="K1029" s="47"/>
      <c r="L1029" s="7"/>
      <c r="M1029" s="7"/>
      <c r="N1029" s="7"/>
      <c r="O1029" s="98"/>
      <c r="P1029" s="67"/>
      <c r="Q1029" s="7"/>
      <c r="R1029" s="7"/>
      <c r="S1029" s="7"/>
      <c r="T1029" s="7"/>
      <c r="U1029" s="7"/>
      <c r="V1029" s="7"/>
      <c r="W1029" s="7"/>
      <c r="X1029" s="7"/>
      <c r="Y1029" s="7"/>
      <c r="Z1029" s="7"/>
      <c r="AA1029" s="7"/>
      <c r="AB1029" s="118"/>
      <c r="AC1029" s="118"/>
      <c r="AD1029" s="7"/>
      <c r="AE1029" s="7"/>
      <c r="AF1029" s="7"/>
      <c r="AG1029" s="7"/>
      <c r="AH1029" s="7"/>
      <c r="AI1029" s="7"/>
      <c r="AJ1029" s="7"/>
      <c r="AK1029" s="7"/>
      <c r="AL1029" s="7"/>
      <c r="AM1029" s="7"/>
      <c r="AN1029" s="7"/>
      <c r="AO1029" s="7"/>
      <c r="AP1029" s="7"/>
      <c r="AQ1029" s="7"/>
      <c r="AR1029" s="7"/>
      <c r="AS1029" s="7"/>
      <c r="AT1029" s="7"/>
      <c r="AU1029" s="7"/>
      <c r="AV1029" s="69"/>
      <c r="AW1029" s="7"/>
      <c r="AX1029" s="7"/>
      <c r="AY1029" s="7"/>
      <c r="AZ1029" s="7"/>
      <c r="BA1029" s="7"/>
      <c r="BB1029" s="7"/>
      <c r="BC1029" s="7"/>
      <c r="BD1029" s="7"/>
      <c r="BE1029" s="7"/>
      <c r="BF1029" s="7"/>
      <c r="BG1029" s="72"/>
    </row>
    <row r="1030" spans="1:59" ht="24.75" customHeight="1">
      <c r="A1030" s="117"/>
      <c r="B1030" s="7"/>
      <c r="C1030" s="7"/>
      <c r="D1030" s="7"/>
      <c r="E1030" s="66"/>
      <c r="F1030" s="7"/>
      <c r="G1030" s="7"/>
      <c r="H1030" s="7"/>
      <c r="I1030" s="7"/>
      <c r="J1030" s="7"/>
      <c r="K1030" s="47"/>
      <c r="L1030" s="7"/>
      <c r="M1030" s="7"/>
      <c r="N1030" s="7"/>
      <c r="O1030" s="98"/>
      <c r="P1030" s="67"/>
      <c r="Q1030" s="7"/>
      <c r="R1030" s="7"/>
      <c r="S1030" s="7"/>
      <c r="T1030" s="7"/>
      <c r="U1030" s="7"/>
      <c r="V1030" s="7"/>
      <c r="W1030" s="7"/>
      <c r="X1030" s="7"/>
      <c r="Y1030" s="7"/>
      <c r="Z1030" s="7"/>
      <c r="AA1030" s="7"/>
      <c r="AB1030" s="118"/>
      <c r="AC1030" s="118"/>
      <c r="AD1030" s="7"/>
      <c r="AE1030" s="7"/>
      <c r="AF1030" s="7"/>
      <c r="AG1030" s="7"/>
      <c r="AH1030" s="7"/>
      <c r="AI1030" s="7"/>
      <c r="AJ1030" s="7"/>
      <c r="AK1030" s="7"/>
      <c r="AL1030" s="7"/>
      <c r="AM1030" s="7"/>
      <c r="AN1030" s="7"/>
      <c r="AO1030" s="7"/>
      <c r="AP1030" s="7"/>
      <c r="AQ1030" s="7"/>
      <c r="AR1030" s="7"/>
      <c r="AS1030" s="7"/>
      <c r="AT1030" s="7"/>
      <c r="AU1030" s="7"/>
      <c r="AV1030" s="69"/>
      <c r="AW1030" s="7"/>
      <c r="AX1030" s="7"/>
      <c r="AY1030" s="7"/>
      <c r="AZ1030" s="7"/>
      <c r="BA1030" s="7"/>
      <c r="BB1030" s="7"/>
      <c r="BC1030" s="7"/>
      <c r="BD1030" s="7"/>
      <c r="BE1030" s="7"/>
      <c r="BF1030" s="7"/>
      <c r="BG1030" s="72"/>
    </row>
    <row r="1031" spans="1:59" ht="24.75" customHeight="1">
      <c r="A1031" s="117"/>
      <c r="B1031" s="7"/>
      <c r="C1031" s="7"/>
      <c r="D1031" s="7"/>
      <c r="E1031" s="66"/>
      <c r="F1031" s="7"/>
      <c r="G1031" s="7"/>
      <c r="H1031" s="7"/>
      <c r="I1031" s="7"/>
      <c r="J1031" s="7"/>
      <c r="K1031" s="47"/>
      <c r="L1031" s="7"/>
      <c r="M1031" s="7"/>
      <c r="N1031" s="7"/>
      <c r="O1031" s="98"/>
      <c r="P1031" s="67"/>
      <c r="Q1031" s="7"/>
      <c r="R1031" s="7"/>
      <c r="S1031" s="7"/>
      <c r="T1031" s="7"/>
      <c r="U1031" s="7"/>
      <c r="V1031" s="7"/>
      <c r="W1031" s="7"/>
      <c r="X1031" s="7"/>
      <c r="Y1031" s="7"/>
      <c r="Z1031" s="7"/>
      <c r="AA1031" s="7"/>
      <c r="AB1031" s="118"/>
      <c r="AC1031" s="118"/>
      <c r="AD1031" s="7"/>
      <c r="AE1031" s="7"/>
      <c r="AF1031" s="7"/>
      <c r="AG1031" s="7"/>
      <c r="AH1031" s="7"/>
      <c r="AI1031" s="7"/>
      <c r="AJ1031" s="7"/>
      <c r="AK1031" s="7"/>
      <c r="AL1031" s="7"/>
      <c r="AM1031" s="7"/>
      <c r="AN1031" s="7"/>
      <c r="AO1031" s="7"/>
      <c r="AP1031" s="7"/>
      <c r="AQ1031" s="7"/>
      <c r="AR1031" s="7"/>
      <c r="AS1031" s="7"/>
      <c r="AT1031" s="7"/>
      <c r="AU1031" s="7"/>
      <c r="AV1031" s="69"/>
      <c r="AW1031" s="7"/>
      <c r="AX1031" s="7"/>
      <c r="AY1031" s="7"/>
      <c r="AZ1031" s="7"/>
      <c r="BA1031" s="7"/>
      <c r="BB1031" s="7"/>
      <c r="BC1031" s="7"/>
      <c r="BD1031" s="7"/>
      <c r="BE1031" s="7"/>
      <c r="BF1031" s="7"/>
      <c r="BG1031" s="72"/>
    </row>
    <row r="1032" spans="1:59" ht="24.75" customHeight="1">
      <c r="A1032" s="117"/>
      <c r="B1032" s="7"/>
      <c r="C1032" s="7"/>
      <c r="D1032" s="7"/>
      <c r="E1032" s="66"/>
      <c r="F1032" s="7"/>
      <c r="G1032" s="7"/>
      <c r="H1032" s="7"/>
      <c r="I1032" s="7"/>
      <c r="J1032" s="7"/>
      <c r="K1032" s="47"/>
      <c r="L1032" s="7"/>
      <c r="M1032" s="7"/>
      <c r="N1032" s="7"/>
      <c r="O1032" s="98"/>
      <c r="P1032" s="67"/>
      <c r="Q1032" s="7"/>
      <c r="R1032" s="7"/>
      <c r="S1032" s="7"/>
      <c r="T1032" s="7"/>
      <c r="U1032" s="7"/>
      <c r="V1032" s="7"/>
      <c r="W1032" s="7"/>
      <c r="X1032" s="7"/>
      <c r="Y1032" s="7"/>
      <c r="Z1032" s="7"/>
      <c r="AA1032" s="7"/>
      <c r="AB1032" s="118"/>
      <c r="AC1032" s="118"/>
      <c r="AD1032" s="7"/>
      <c r="AE1032" s="7"/>
      <c r="AF1032" s="7"/>
      <c r="AG1032" s="7"/>
      <c r="AH1032" s="7"/>
      <c r="AI1032" s="7"/>
      <c r="AJ1032" s="7"/>
      <c r="AK1032" s="7"/>
      <c r="AL1032" s="7"/>
      <c r="AM1032" s="7"/>
      <c r="AN1032" s="7"/>
      <c r="AO1032" s="7"/>
      <c r="AP1032" s="7"/>
      <c r="AQ1032" s="7"/>
      <c r="AR1032" s="7"/>
      <c r="AS1032" s="7"/>
      <c r="AT1032" s="7"/>
      <c r="AU1032" s="7"/>
      <c r="AV1032" s="69"/>
      <c r="AW1032" s="7"/>
      <c r="AX1032" s="7"/>
      <c r="AY1032" s="7"/>
      <c r="AZ1032" s="7"/>
      <c r="BA1032" s="7"/>
      <c r="BB1032" s="7"/>
      <c r="BC1032" s="7"/>
      <c r="BD1032" s="7"/>
      <c r="BE1032" s="7"/>
      <c r="BF1032" s="7"/>
      <c r="BG1032" s="72"/>
    </row>
    <row r="1033" spans="1:59" ht="24.75" customHeight="1">
      <c r="A1033" s="117"/>
      <c r="B1033" s="7"/>
      <c r="C1033" s="7"/>
      <c r="D1033" s="7"/>
      <c r="E1033" s="66"/>
      <c r="F1033" s="7"/>
      <c r="G1033" s="7"/>
      <c r="H1033" s="7"/>
      <c r="I1033" s="7"/>
      <c r="J1033" s="7"/>
      <c r="K1033" s="47"/>
      <c r="L1033" s="7"/>
      <c r="M1033" s="7"/>
      <c r="N1033" s="7"/>
      <c r="O1033" s="98"/>
      <c r="P1033" s="67"/>
      <c r="Q1033" s="7"/>
      <c r="R1033" s="7"/>
      <c r="S1033" s="7"/>
      <c r="T1033" s="7"/>
      <c r="U1033" s="7"/>
      <c r="V1033" s="7"/>
      <c r="W1033" s="7"/>
      <c r="X1033" s="7"/>
      <c r="Y1033" s="7"/>
      <c r="Z1033" s="7"/>
      <c r="AA1033" s="7"/>
      <c r="AB1033" s="118"/>
      <c r="AC1033" s="118"/>
      <c r="AD1033" s="7"/>
      <c r="AE1033" s="7"/>
      <c r="AF1033" s="7"/>
      <c r="AG1033" s="7"/>
      <c r="AH1033" s="7"/>
      <c r="AI1033" s="7"/>
      <c r="AJ1033" s="7"/>
      <c r="AK1033" s="7"/>
      <c r="AL1033" s="7"/>
      <c r="AM1033" s="7"/>
      <c r="AN1033" s="7"/>
      <c r="AO1033" s="7"/>
      <c r="AP1033" s="7"/>
      <c r="AQ1033" s="7"/>
      <c r="AR1033" s="7"/>
      <c r="AS1033" s="7"/>
      <c r="AT1033" s="7"/>
      <c r="AU1033" s="7"/>
      <c r="AV1033" s="69"/>
      <c r="AW1033" s="7"/>
      <c r="AX1033" s="7"/>
      <c r="AY1033" s="7"/>
      <c r="AZ1033" s="7"/>
      <c r="BA1033" s="7"/>
      <c r="BB1033" s="7"/>
      <c r="BC1033" s="7"/>
      <c r="BD1033" s="7"/>
      <c r="BE1033" s="7"/>
      <c r="BF1033" s="7"/>
      <c r="BG1033" s="72"/>
    </row>
    <row r="1034" spans="1:59" ht="24.75" customHeight="1">
      <c r="A1034" s="117"/>
      <c r="B1034" s="7"/>
      <c r="C1034" s="7"/>
      <c r="D1034" s="7"/>
      <c r="E1034" s="66"/>
      <c r="F1034" s="7"/>
      <c r="G1034" s="7"/>
      <c r="H1034" s="7"/>
      <c r="I1034" s="7"/>
      <c r="J1034" s="7"/>
      <c r="K1034" s="47"/>
      <c r="L1034" s="7"/>
      <c r="M1034" s="7"/>
      <c r="N1034" s="7"/>
      <c r="O1034" s="98"/>
      <c r="P1034" s="67"/>
      <c r="Q1034" s="7"/>
      <c r="R1034" s="7"/>
      <c r="S1034" s="7"/>
      <c r="T1034" s="7"/>
      <c r="U1034" s="7"/>
      <c r="V1034" s="7"/>
      <c r="W1034" s="7"/>
      <c r="X1034" s="7"/>
      <c r="Y1034" s="7"/>
      <c r="Z1034" s="7"/>
      <c r="AA1034" s="7"/>
      <c r="AB1034" s="118"/>
      <c r="AC1034" s="118"/>
      <c r="AD1034" s="7"/>
      <c r="AE1034" s="7"/>
      <c r="AF1034" s="7"/>
      <c r="AG1034" s="7"/>
      <c r="AH1034" s="7"/>
      <c r="AI1034" s="7"/>
      <c r="AJ1034" s="7"/>
      <c r="AK1034" s="7"/>
      <c r="AL1034" s="7"/>
      <c r="AM1034" s="7"/>
      <c r="AN1034" s="7"/>
      <c r="AO1034" s="7"/>
      <c r="AP1034" s="7"/>
      <c r="AQ1034" s="7"/>
      <c r="AR1034" s="7"/>
      <c r="AS1034" s="7"/>
      <c r="AT1034" s="7"/>
      <c r="AU1034" s="7"/>
      <c r="AV1034" s="69"/>
      <c r="AW1034" s="7"/>
      <c r="AX1034" s="7"/>
      <c r="AY1034" s="7"/>
      <c r="AZ1034" s="7"/>
      <c r="BA1034" s="7"/>
      <c r="BB1034" s="7"/>
      <c r="BC1034" s="7"/>
      <c r="BD1034" s="7"/>
      <c r="BE1034" s="7"/>
      <c r="BF1034" s="7"/>
      <c r="BG1034" s="72"/>
    </row>
    <row r="1035" spans="1:59" ht="24.75" customHeight="1">
      <c r="A1035" s="117"/>
      <c r="B1035" s="7"/>
      <c r="C1035" s="7"/>
      <c r="D1035" s="7"/>
      <c r="E1035" s="66"/>
      <c r="F1035" s="7"/>
      <c r="G1035" s="7"/>
      <c r="H1035" s="7"/>
      <c r="I1035" s="7"/>
      <c r="J1035" s="7"/>
      <c r="K1035" s="47"/>
      <c r="L1035" s="7"/>
      <c r="M1035" s="7"/>
      <c r="N1035" s="7"/>
      <c r="O1035" s="98"/>
      <c r="P1035" s="67"/>
      <c r="Q1035" s="7"/>
      <c r="R1035" s="7"/>
      <c r="S1035" s="7"/>
      <c r="T1035" s="7"/>
      <c r="U1035" s="7"/>
      <c r="V1035" s="7"/>
      <c r="W1035" s="7"/>
      <c r="X1035" s="7"/>
      <c r="Y1035" s="7"/>
      <c r="Z1035" s="7"/>
      <c r="AA1035" s="7"/>
      <c r="AB1035" s="118"/>
      <c r="AC1035" s="118"/>
      <c r="AD1035" s="7"/>
      <c r="AE1035" s="7"/>
      <c r="AF1035" s="7"/>
      <c r="AG1035" s="7"/>
      <c r="AH1035" s="7"/>
      <c r="AI1035" s="7"/>
      <c r="AJ1035" s="7"/>
      <c r="AK1035" s="7"/>
      <c r="AL1035" s="7"/>
      <c r="AM1035" s="7"/>
      <c r="AN1035" s="7"/>
      <c r="AO1035" s="7"/>
      <c r="AP1035" s="7"/>
      <c r="AQ1035" s="7"/>
      <c r="AR1035" s="7"/>
      <c r="AS1035" s="7"/>
      <c r="AT1035" s="7"/>
      <c r="AU1035" s="7"/>
      <c r="AV1035" s="69"/>
      <c r="AW1035" s="7"/>
      <c r="AX1035" s="7"/>
      <c r="AY1035" s="7"/>
      <c r="AZ1035" s="7"/>
      <c r="BA1035" s="7"/>
      <c r="BB1035" s="7"/>
      <c r="BC1035" s="7"/>
      <c r="BD1035" s="7"/>
      <c r="BE1035" s="7"/>
      <c r="BF1035" s="7"/>
      <c r="BG1035" s="72"/>
    </row>
    <row r="1036" spans="1:59" ht="24.75" customHeight="1">
      <c r="A1036" s="117"/>
      <c r="B1036" s="7"/>
      <c r="C1036" s="7"/>
      <c r="D1036" s="7"/>
      <c r="E1036" s="66"/>
      <c r="F1036" s="7"/>
      <c r="G1036" s="7"/>
      <c r="H1036" s="7"/>
      <c r="I1036" s="7"/>
      <c r="J1036" s="7"/>
      <c r="K1036" s="47"/>
      <c r="L1036" s="7"/>
      <c r="M1036" s="7"/>
      <c r="N1036" s="7"/>
      <c r="O1036" s="98"/>
      <c r="P1036" s="67"/>
      <c r="Q1036" s="7"/>
      <c r="R1036" s="7"/>
      <c r="S1036" s="7"/>
      <c r="T1036" s="7"/>
      <c r="U1036" s="7"/>
      <c r="V1036" s="7"/>
      <c r="W1036" s="7"/>
      <c r="X1036" s="7"/>
      <c r="Y1036" s="7"/>
      <c r="Z1036" s="7"/>
      <c r="AA1036" s="7"/>
      <c r="AB1036" s="118"/>
      <c r="AC1036" s="118"/>
      <c r="AD1036" s="7"/>
      <c r="AE1036" s="7"/>
      <c r="AF1036" s="7"/>
      <c r="AG1036" s="7"/>
      <c r="AH1036" s="7"/>
      <c r="AI1036" s="7"/>
      <c r="AJ1036" s="7"/>
      <c r="AK1036" s="7"/>
      <c r="AL1036" s="7"/>
      <c r="AM1036" s="7"/>
      <c r="AN1036" s="7"/>
      <c r="AO1036" s="7"/>
      <c r="AP1036" s="7"/>
      <c r="AQ1036" s="7"/>
      <c r="AR1036" s="7"/>
      <c r="AS1036" s="7"/>
      <c r="AT1036" s="7"/>
      <c r="AU1036" s="7"/>
      <c r="AV1036" s="69"/>
      <c r="AW1036" s="7"/>
      <c r="AX1036" s="7"/>
      <c r="AY1036" s="7"/>
      <c r="AZ1036" s="7"/>
      <c r="BA1036" s="7"/>
      <c r="BB1036" s="7"/>
      <c r="BC1036" s="7"/>
      <c r="BD1036" s="7"/>
      <c r="BE1036" s="7"/>
      <c r="BF1036" s="7"/>
      <c r="BG1036" s="72"/>
    </row>
    <row r="1037" spans="1:59" ht="24.75" customHeight="1">
      <c r="A1037" s="117"/>
      <c r="B1037" s="7"/>
      <c r="C1037" s="7"/>
      <c r="D1037" s="7"/>
      <c r="E1037" s="66"/>
      <c r="F1037" s="7"/>
      <c r="G1037" s="7"/>
      <c r="H1037" s="7"/>
      <c r="I1037" s="7"/>
      <c r="J1037" s="7"/>
      <c r="K1037" s="47"/>
      <c r="L1037" s="7"/>
      <c r="M1037" s="7"/>
      <c r="N1037" s="7"/>
      <c r="O1037" s="98"/>
      <c r="P1037" s="67"/>
      <c r="Q1037" s="7"/>
      <c r="R1037" s="7"/>
      <c r="S1037" s="7"/>
      <c r="T1037" s="7"/>
      <c r="U1037" s="7"/>
      <c r="V1037" s="7"/>
      <c r="W1037" s="7"/>
      <c r="X1037" s="7"/>
      <c r="Y1037" s="7"/>
      <c r="Z1037" s="7"/>
      <c r="AA1037" s="7"/>
      <c r="AB1037" s="118"/>
      <c r="AC1037" s="118"/>
      <c r="AD1037" s="7"/>
      <c r="AE1037" s="7"/>
      <c r="AF1037" s="7"/>
      <c r="AG1037" s="7"/>
      <c r="AH1037" s="7"/>
      <c r="AI1037" s="7"/>
      <c r="AJ1037" s="7"/>
      <c r="AK1037" s="7"/>
      <c r="AL1037" s="7"/>
      <c r="AM1037" s="7"/>
      <c r="AN1037" s="7"/>
      <c r="AO1037" s="7"/>
      <c r="AP1037" s="7"/>
      <c r="AQ1037" s="7"/>
      <c r="AR1037" s="7"/>
      <c r="AS1037" s="7"/>
      <c r="AT1037" s="7"/>
      <c r="AU1037" s="7"/>
      <c r="AV1037" s="69"/>
      <c r="AW1037" s="7"/>
      <c r="AX1037" s="7"/>
      <c r="AY1037" s="7"/>
      <c r="AZ1037" s="7"/>
      <c r="BA1037" s="7"/>
      <c r="BB1037" s="7"/>
      <c r="BC1037" s="7"/>
      <c r="BD1037" s="7"/>
      <c r="BE1037" s="7"/>
      <c r="BF1037" s="7"/>
      <c r="BG1037" s="72"/>
    </row>
    <row r="1038" spans="1:59" ht="24.75" customHeight="1">
      <c r="A1038" s="117"/>
      <c r="B1038" s="7"/>
      <c r="C1038" s="7"/>
      <c r="D1038" s="7"/>
      <c r="E1038" s="66"/>
      <c r="F1038" s="7"/>
      <c r="G1038" s="7"/>
      <c r="H1038" s="7"/>
      <c r="I1038" s="7"/>
      <c r="J1038" s="7"/>
      <c r="K1038" s="47"/>
      <c r="L1038" s="7"/>
      <c r="M1038" s="7"/>
      <c r="N1038" s="7"/>
      <c r="O1038" s="98"/>
      <c r="P1038" s="67"/>
      <c r="Q1038" s="7"/>
      <c r="R1038" s="7"/>
      <c r="S1038" s="7"/>
      <c r="T1038" s="7"/>
      <c r="U1038" s="7"/>
      <c r="V1038" s="7"/>
      <c r="W1038" s="7"/>
      <c r="X1038" s="7"/>
      <c r="Y1038" s="7"/>
      <c r="Z1038" s="7"/>
      <c r="AA1038" s="7"/>
      <c r="AB1038" s="118"/>
      <c r="AC1038" s="118"/>
      <c r="AD1038" s="7"/>
      <c r="AE1038" s="7"/>
      <c r="AF1038" s="7"/>
      <c r="AG1038" s="7"/>
      <c r="AH1038" s="7"/>
      <c r="AI1038" s="7"/>
      <c r="AJ1038" s="7"/>
      <c r="AK1038" s="7"/>
      <c r="AL1038" s="7"/>
      <c r="AM1038" s="7"/>
      <c r="AN1038" s="7"/>
      <c r="AO1038" s="7"/>
      <c r="AP1038" s="7"/>
      <c r="AQ1038" s="7"/>
      <c r="AR1038" s="7"/>
      <c r="AS1038" s="7"/>
      <c r="AT1038" s="7"/>
      <c r="AU1038" s="7"/>
      <c r="AV1038" s="69"/>
      <c r="AW1038" s="7"/>
      <c r="AX1038" s="7"/>
      <c r="AY1038" s="7"/>
      <c r="AZ1038" s="7"/>
      <c r="BA1038" s="7"/>
      <c r="BB1038" s="7"/>
      <c r="BC1038" s="7"/>
      <c r="BD1038" s="7"/>
      <c r="BE1038" s="7"/>
      <c r="BF1038" s="7"/>
      <c r="BG1038" s="72"/>
    </row>
    <row r="1039" spans="1:59" ht="24.75" customHeight="1">
      <c r="A1039" s="117"/>
      <c r="B1039" s="7"/>
      <c r="C1039" s="7"/>
      <c r="D1039" s="7"/>
      <c r="E1039" s="66"/>
      <c r="F1039" s="7"/>
      <c r="G1039" s="7"/>
      <c r="H1039" s="7"/>
      <c r="I1039" s="7"/>
      <c r="J1039" s="7"/>
      <c r="K1039" s="47"/>
      <c r="L1039" s="7"/>
      <c r="M1039" s="7"/>
      <c r="N1039" s="7"/>
      <c r="O1039" s="98"/>
      <c r="P1039" s="67"/>
      <c r="Q1039" s="7"/>
      <c r="R1039" s="7"/>
      <c r="S1039" s="7"/>
      <c r="T1039" s="7"/>
      <c r="U1039" s="7"/>
      <c r="V1039" s="7"/>
      <c r="W1039" s="7"/>
      <c r="X1039" s="7"/>
      <c r="Y1039" s="7"/>
      <c r="Z1039" s="7"/>
      <c r="AA1039" s="7"/>
      <c r="AB1039" s="118"/>
      <c r="AC1039" s="118"/>
      <c r="AD1039" s="7"/>
      <c r="AE1039" s="7"/>
      <c r="AF1039" s="7"/>
      <c r="AG1039" s="7"/>
      <c r="AH1039" s="7"/>
      <c r="AI1039" s="7"/>
      <c r="AJ1039" s="7"/>
      <c r="AK1039" s="7"/>
      <c r="AL1039" s="7"/>
      <c r="AM1039" s="7"/>
      <c r="AN1039" s="7"/>
      <c r="AO1039" s="7"/>
      <c r="AP1039" s="7"/>
      <c r="AQ1039" s="7"/>
      <c r="AR1039" s="7"/>
      <c r="AS1039" s="7"/>
      <c r="AT1039" s="7"/>
      <c r="AU1039" s="7"/>
      <c r="AV1039" s="69"/>
      <c r="AW1039" s="7"/>
      <c r="AX1039" s="7"/>
      <c r="AY1039" s="7"/>
      <c r="AZ1039" s="7"/>
      <c r="BA1039" s="7"/>
      <c r="BB1039" s="7"/>
      <c r="BC1039" s="7"/>
      <c r="BD1039" s="7"/>
      <c r="BE1039" s="7"/>
      <c r="BF1039" s="7"/>
      <c r="BG1039" s="72"/>
    </row>
    <row r="1040" spans="1:59" ht="24.75" customHeight="1">
      <c r="A1040" s="117"/>
      <c r="B1040" s="7"/>
      <c r="C1040" s="7"/>
      <c r="D1040" s="7"/>
      <c r="E1040" s="66"/>
      <c r="F1040" s="7"/>
      <c r="G1040" s="7"/>
      <c r="H1040" s="7"/>
      <c r="I1040" s="7"/>
      <c r="J1040" s="7"/>
      <c r="K1040" s="47"/>
      <c r="L1040" s="7"/>
      <c r="M1040" s="7"/>
      <c r="N1040" s="7"/>
      <c r="O1040" s="98"/>
      <c r="P1040" s="67"/>
      <c r="Q1040" s="7"/>
      <c r="R1040" s="7"/>
      <c r="S1040" s="7"/>
      <c r="T1040" s="7"/>
      <c r="U1040" s="7"/>
      <c r="V1040" s="7"/>
      <c r="W1040" s="7"/>
      <c r="X1040" s="7"/>
      <c r="Y1040" s="7"/>
      <c r="Z1040" s="7"/>
      <c r="AA1040" s="7"/>
      <c r="AB1040" s="118"/>
      <c r="AC1040" s="118"/>
      <c r="AD1040" s="7"/>
      <c r="AE1040" s="7"/>
      <c r="AF1040" s="7"/>
      <c r="AG1040" s="7"/>
      <c r="AH1040" s="7"/>
      <c r="AI1040" s="7"/>
      <c r="AJ1040" s="7"/>
      <c r="AK1040" s="7"/>
      <c r="AL1040" s="7"/>
      <c r="AM1040" s="7"/>
      <c r="AN1040" s="7"/>
      <c r="AO1040" s="7"/>
      <c r="AP1040" s="7"/>
      <c r="AQ1040" s="7"/>
      <c r="AR1040" s="7"/>
      <c r="AS1040" s="7"/>
      <c r="AT1040" s="7"/>
      <c r="AU1040" s="7"/>
      <c r="AV1040" s="69"/>
      <c r="AW1040" s="7"/>
      <c r="AX1040" s="7"/>
      <c r="AY1040" s="7"/>
      <c r="AZ1040" s="7"/>
      <c r="BA1040" s="7"/>
      <c r="BB1040" s="7"/>
      <c r="BC1040" s="7"/>
      <c r="BD1040" s="7"/>
      <c r="BE1040" s="7"/>
      <c r="BF1040" s="7"/>
      <c r="BG1040" s="72"/>
    </row>
    <row r="1041" spans="1:59" ht="24.75" customHeight="1">
      <c r="A1041" s="117"/>
      <c r="B1041" s="7"/>
      <c r="C1041" s="7"/>
      <c r="D1041" s="7"/>
      <c r="E1041" s="66"/>
      <c r="F1041" s="7"/>
      <c r="G1041" s="7"/>
      <c r="H1041" s="7"/>
      <c r="I1041" s="7"/>
      <c r="J1041" s="7"/>
      <c r="K1041" s="47"/>
      <c r="L1041" s="7"/>
      <c r="M1041" s="7"/>
      <c r="N1041" s="7"/>
      <c r="O1041" s="98"/>
      <c r="P1041" s="67"/>
      <c r="Q1041" s="7"/>
      <c r="R1041" s="7"/>
      <c r="S1041" s="7"/>
      <c r="T1041" s="7"/>
      <c r="U1041" s="7"/>
      <c r="V1041" s="7"/>
      <c r="W1041" s="7"/>
      <c r="X1041" s="7"/>
      <c r="Y1041" s="7"/>
      <c r="Z1041" s="7"/>
      <c r="AA1041" s="7"/>
      <c r="AB1041" s="118"/>
      <c r="AC1041" s="118"/>
      <c r="AD1041" s="7"/>
      <c r="AE1041" s="7"/>
      <c r="AF1041" s="7"/>
      <c r="AG1041" s="7"/>
      <c r="AH1041" s="7"/>
      <c r="AI1041" s="7"/>
      <c r="AJ1041" s="7"/>
      <c r="AK1041" s="7"/>
      <c r="AL1041" s="7"/>
      <c r="AM1041" s="7"/>
      <c r="AN1041" s="7"/>
      <c r="AO1041" s="7"/>
      <c r="AP1041" s="7"/>
      <c r="AQ1041" s="7"/>
      <c r="AR1041" s="7"/>
      <c r="AS1041" s="7"/>
      <c r="AT1041" s="7"/>
      <c r="AU1041" s="7"/>
      <c r="AV1041" s="69"/>
      <c r="AW1041" s="7"/>
      <c r="AX1041" s="7"/>
      <c r="AY1041" s="7"/>
      <c r="AZ1041" s="7"/>
      <c r="BA1041" s="7"/>
      <c r="BB1041" s="7"/>
      <c r="BC1041" s="7"/>
      <c r="BD1041" s="7"/>
      <c r="BE1041" s="7"/>
      <c r="BF1041" s="7"/>
      <c r="BG1041" s="72"/>
    </row>
    <row r="1042" spans="1:59" ht="24.75" customHeight="1">
      <c r="A1042" s="117"/>
      <c r="B1042" s="7"/>
      <c r="C1042" s="7"/>
      <c r="D1042" s="7"/>
      <c r="E1042" s="66"/>
      <c r="F1042" s="7"/>
      <c r="G1042" s="7"/>
      <c r="H1042" s="7"/>
      <c r="I1042" s="7"/>
      <c r="J1042" s="7"/>
      <c r="K1042" s="47"/>
      <c r="L1042" s="7"/>
      <c r="M1042" s="7"/>
      <c r="N1042" s="7"/>
      <c r="O1042" s="98"/>
      <c r="P1042" s="67"/>
      <c r="Q1042" s="7"/>
      <c r="R1042" s="7"/>
      <c r="S1042" s="7"/>
      <c r="T1042" s="7"/>
      <c r="U1042" s="7"/>
      <c r="V1042" s="7"/>
      <c r="W1042" s="7"/>
      <c r="X1042" s="7"/>
      <c r="Y1042" s="7"/>
      <c r="Z1042" s="7"/>
      <c r="AA1042" s="7"/>
      <c r="AB1042" s="118"/>
      <c r="AC1042" s="118"/>
      <c r="AD1042" s="7"/>
      <c r="AE1042" s="7"/>
      <c r="AF1042" s="7"/>
      <c r="AG1042" s="7"/>
      <c r="AH1042" s="7"/>
      <c r="AI1042" s="7"/>
      <c r="AJ1042" s="7"/>
      <c r="AK1042" s="7"/>
      <c r="AL1042" s="7"/>
      <c r="AM1042" s="7"/>
      <c r="AN1042" s="7"/>
      <c r="AO1042" s="7"/>
      <c r="AP1042" s="7"/>
      <c r="AQ1042" s="7"/>
      <c r="AR1042" s="7"/>
      <c r="AS1042" s="7"/>
      <c r="AT1042" s="7"/>
      <c r="AU1042" s="7"/>
      <c r="AV1042" s="69"/>
      <c r="AW1042" s="7"/>
      <c r="AX1042" s="7"/>
      <c r="AY1042" s="7"/>
      <c r="AZ1042" s="7"/>
      <c r="BA1042" s="7"/>
      <c r="BB1042" s="7"/>
      <c r="BC1042" s="7"/>
      <c r="BD1042" s="7"/>
      <c r="BE1042" s="7"/>
      <c r="BF1042" s="7"/>
      <c r="BG1042" s="72"/>
    </row>
    <row r="1043" spans="1:59" ht="24.75" customHeight="1">
      <c r="A1043" s="117"/>
      <c r="B1043" s="7"/>
      <c r="C1043" s="7"/>
      <c r="D1043" s="7"/>
      <c r="E1043" s="66"/>
      <c r="F1043" s="7"/>
      <c r="G1043" s="7"/>
      <c r="H1043" s="7"/>
      <c r="I1043" s="7"/>
      <c r="J1043" s="7"/>
      <c r="K1043" s="47"/>
      <c r="L1043" s="7"/>
      <c r="M1043" s="7"/>
      <c r="N1043" s="7"/>
      <c r="O1043" s="98"/>
      <c r="P1043" s="67"/>
      <c r="Q1043" s="7"/>
      <c r="R1043" s="7"/>
      <c r="S1043" s="7"/>
      <c r="T1043" s="7"/>
      <c r="U1043" s="7"/>
      <c r="V1043" s="7"/>
      <c r="W1043" s="7"/>
      <c r="X1043" s="7"/>
      <c r="Y1043" s="7"/>
      <c r="Z1043" s="7"/>
      <c r="AA1043" s="7"/>
      <c r="AB1043" s="118"/>
      <c r="AC1043" s="118"/>
      <c r="AD1043" s="7"/>
      <c r="AE1043" s="7"/>
      <c r="AF1043" s="7"/>
      <c r="AG1043" s="7"/>
      <c r="AH1043" s="7"/>
      <c r="AI1043" s="7"/>
      <c r="AJ1043" s="7"/>
      <c r="AK1043" s="7"/>
      <c r="AL1043" s="7"/>
      <c r="AM1043" s="7"/>
      <c r="AN1043" s="7"/>
      <c r="AO1043" s="7"/>
      <c r="AP1043" s="7"/>
      <c r="AQ1043" s="7"/>
      <c r="AR1043" s="7"/>
      <c r="AS1043" s="7"/>
      <c r="AT1043" s="7"/>
      <c r="AU1043" s="7"/>
      <c r="AV1043" s="69"/>
      <c r="AW1043" s="7"/>
      <c r="AX1043" s="7"/>
      <c r="AY1043" s="7"/>
      <c r="AZ1043" s="7"/>
      <c r="BA1043" s="7"/>
      <c r="BB1043" s="7"/>
      <c r="BC1043" s="7"/>
      <c r="BD1043" s="7"/>
      <c r="BE1043" s="7"/>
      <c r="BF1043" s="7"/>
      <c r="BG1043" s="72"/>
    </row>
    <row r="1044" spans="1:59" ht="24.75" customHeight="1">
      <c r="A1044" s="117"/>
      <c r="B1044" s="7"/>
      <c r="C1044" s="7"/>
      <c r="D1044" s="7"/>
      <c r="E1044" s="66"/>
      <c r="F1044" s="7"/>
      <c r="G1044" s="7"/>
      <c r="H1044" s="7"/>
      <c r="I1044" s="7"/>
      <c r="J1044" s="7"/>
      <c r="K1044" s="47"/>
      <c r="L1044" s="7"/>
      <c r="M1044" s="7"/>
      <c r="N1044" s="7"/>
      <c r="O1044" s="98"/>
      <c r="P1044" s="67"/>
      <c r="Q1044" s="7"/>
      <c r="R1044" s="7"/>
      <c r="S1044" s="7"/>
      <c r="T1044" s="7"/>
      <c r="U1044" s="7"/>
      <c r="V1044" s="7"/>
      <c r="W1044" s="7"/>
      <c r="X1044" s="7"/>
      <c r="Y1044" s="7"/>
      <c r="Z1044" s="7"/>
      <c r="AA1044" s="7"/>
      <c r="AB1044" s="118"/>
      <c r="AC1044" s="118"/>
      <c r="AD1044" s="7"/>
      <c r="AE1044" s="7"/>
      <c r="AF1044" s="7"/>
      <c r="AG1044" s="7"/>
      <c r="AH1044" s="7"/>
      <c r="AI1044" s="7"/>
      <c r="AJ1044" s="7"/>
      <c r="AK1044" s="7"/>
      <c r="AL1044" s="7"/>
      <c r="AM1044" s="7"/>
      <c r="AN1044" s="7"/>
      <c r="AO1044" s="7"/>
      <c r="AP1044" s="7"/>
      <c r="AQ1044" s="7"/>
      <c r="AR1044" s="7"/>
      <c r="AS1044" s="7"/>
      <c r="AT1044" s="7"/>
      <c r="AU1044" s="7"/>
      <c r="AV1044" s="69"/>
      <c r="AW1044" s="7"/>
      <c r="AX1044" s="7"/>
      <c r="AY1044" s="7"/>
      <c r="AZ1044" s="7"/>
      <c r="BA1044" s="7"/>
      <c r="BB1044" s="7"/>
      <c r="BC1044" s="7"/>
      <c r="BD1044" s="7"/>
      <c r="BE1044" s="7"/>
      <c r="BF1044" s="7"/>
      <c r="BG1044" s="72"/>
    </row>
    <row r="1045" spans="1:59" ht="24.75" customHeight="1">
      <c r="A1045" s="117"/>
      <c r="B1045" s="7"/>
      <c r="C1045" s="7"/>
      <c r="D1045" s="7"/>
      <c r="E1045" s="66"/>
      <c r="F1045" s="7"/>
      <c r="G1045" s="7"/>
      <c r="H1045" s="7"/>
      <c r="I1045" s="7"/>
      <c r="J1045" s="7"/>
      <c r="K1045" s="47"/>
      <c r="L1045" s="7"/>
      <c r="M1045" s="7"/>
      <c r="N1045" s="7"/>
      <c r="O1045" s="98"/>
      <c r="P1045" s="67"/>
      <c r="Q1045" s="7"/>
      <c r="R1045" s="7"/>
      <c r="S1045" s="7"/>
      <c r="T1045" s="7"/>
      <c r="U1045" s="7"/>
      <c r="V1045" s="7"/>
      <c r="W1045" s="7"/>
      <c r="X1045" s="7"/>
      <c r="Y1045" s="7"/>
      <c r="Z1045" s="7"/>
      <c r="AA1045" s="7"/>
      <c r="AB1045" s="118"/>
      <c r="AC1045" s="118"/>
      <c r="AD1045" s="7"/>
      <c r="AE1045" s="7"/>
      <c r="AF1045" s="7"/>
      <c r="AG1045" s="7"/>
      <c r="AH1045" s="7"/>
      <c r="AI1045" s="7"/>
      <c r="AJ1045" s="7"/>
      <c r="AK1045" s="7"/>
      <c r="AL1045" s="7"/>
      <c r="AM1045" s="7"/>
      <c r="AN1045" s="7"/>
      <c r="AO1045" s="7"/>
      <c r="AP1045" s="7"/>
      <c r="AQ1045" s="7"/>
      <c r="AR1045" s="7"/>
      <c r="AS1045" s="7"/>
      <c r="AT1045" s="7"/>
      <c r="AU1045" s="7"/>
      <c r="AV1045" s="69"/>
      <c r="AW1045" s="7"/>
      <c r="AX1045" s="7"/>
      <c r="AY1045" s="7"/>
      <c r="AZ1045" s="7"/>
      <c r="BA1045" s="7"/>
      <c r="BB1045" s="7"/>
      <c r="BC1045" s="7"/>
      <c r="BD1045" s="7"/>
      <c r="BE1045" s="7"/>
      <c r="BF1045" s="7"/>
      <c r="BG1045" s="72"/>
    </row>
    <row r="1046" spans="1:59" ht="24.75" customHeight="1">
      <c r="A1046" s="117"/>
      <c r="B1046" s="7"/>
      <c r="C1046" s="7"/>
      <c r="D1046" s="7"/>
      <c r="E1046" s="66"/>
      <c r="F1046" s="7"/>
      <c r="G1046" s="7"/>
      <c r="H1046" s="7"/>
      <c r="I1046" s="7"/>
      <c r="J1046" s="7"/>
      <c r="K1046" s="47"/>
      <c r="L1046" s="7"/>
      <c r="M1046" s="7"/>
      <c r="N1046" s="7"/>
      <c r="O1046" s="98"/>
      <c r="P1046" s="67"/>
      <c r="Q1046" s="7"/>
      <c r="R1046" s="7"/>
      <c r="S1046" s="7"/>
      <c r="T1046" s="7"/>
      <c r="U1046" s="7"/>
      <c r="V1046" s="7"/>
      <c r="W1046" s="7"/>
      <c r="X1046" s="7"/>
      <c r="Y1046" s="7"/>
      <c r="Z1046" s="7"/>
      <c r="AA1046" s="7"/>
      <c r="AB1046" s="118"/>
      <c r="AC1046" s="118"/>
      <c r="AD1046" s="7"/>
      <c r="AE1046" s="7"/>
      <c r="AF1046" s="7"/>
      <c r="AG1046" s="7"/>
      <c r="AH1046" s="7"/>
      <c r="AI1046" s="7"/>
      <c r="AJ1046" s="7"/>
      <c r="AK1046" s="7"/>
      <c r="AL1046" s="7"/>
      <c r="AM1046" s="7"/>
      <c r="AN1046" s="7"/>
      <c r="AO1046" s="7"/>
      <c r="AP1046" s="7"/>
      <c r="AQ1046" s="7"/>
      <c r="AR1046" s="7"/>
      <c r="AS1046" s="7"/>
      <c r="AT1046" s="7"/>
      <c r="AU1046" s="7"/>
      <c r="AV1046" s="69"/>
      <c r="AW1046" s="7"/>
      <c r="AX1046" s="7"/>
      <c r="AY1046" s="7"/>
      <c r="AZ1046" s="7"/>
      <c r="BA1046" s="7"/>
      <c r="BB1046" s="7"/>
      <c r="BC1046" s="7"/>
      <c r="BD1046" s="7"/>
      <c r="BE1046" s="7"/>
      <c r="BF1046" s="7"/>
      <c r="BG1046" s="72"/>
    </row>
    <row r="1047" spans="1:59" ht="24.75" customHeight="1">
      <c r="A1047" s="117"/>
      <c r="B1047" s="7"/>
      <c r="C1047" s="7"/>
      <c r="D1047" s="7"/>
      <c r="E1047" s="66"/>
      <c r="F1047" s="7"/>
      <c r="G1047" s="7"/>
      <c r="H1047" s="7"/>
      <c r="I1047" s="7"/>
      <c r="J1047" s="7"/>
      <c r="K1047" s="47"/>
      <c r="L1047" s="7"/>
      <c r="M1047" s="7"/>
      <c r="N1047" s="7"/>
      <c r="O1047" s="98"/>
      <c r="P1047" s="67"/>
      <c r="Q1047" s="7"/>
      <c r="R1047" s="7"/>
      <c r="S1047" s="7"/>
      <c r="T1047" s="7"/>
      <c r="U1047" s="7"/>
      <c r="V1047" s="7"/>
      <c r="W1047" s="7"/>
      <c r="X1047" s="7"/>
      <c r="Y1047" s="7"/>
      <c r="Z1047" s="7"/>
      <c r="AA1047" s="7"/>
      <c r="AB1047" s="118"/>
      <c r="AC1047" s="118"/>
      <c r="AD1047" s="7"/>
      <c r="AE1047" s="7"/>
      <c r="AF1047" s="7"/>
      <c r="AG1047" s="7"/>
      <c r="AH1047" s="7"/>
      <c r="AI1047" s="7"/>
      <c r="AJ1047" s="7"/>
      <c r="AK1047" s="7"/>
      <c r="AL1047" s="7"/>
      <c r="AM1047" s="7"/>
      <c r="AN1047" s="7"/>
      <c r="AO1047" s="7"/>
      <c r="AP1047" s="7"/>
      <c r="AQ1047" s="7"/>
      <c r="AR1047" s="7"/>
      <c r="AS1047" s="7"/>
      <c r="AT1047" s="7"/>
      <c r="AU1047" s="7"/>
      <c r="AV1047" s="69"/>
      <c r="AW1047" s="7"/>
      <c r="AX1047" s="7"/>
      <c r="AY1047" s="7"/>
      <c r="AZ1047" s="7"/>
      <c r="BA1047" s="7"/>
      <c r="BB1047" s="7"/>
      <c r="BC1047" s="7"/>
      <c r="BD1047" s="7"/>
      <c r="BE1047" s="7"/>
      <c r="BF1047" s="7"/>
      <c r="BG1047" s="72"/>
    </row>
    <row r="1048" spans="1:59" ht="24.75" customHeight="1">
      <c r="A1048" s="117"/>
      <c r="B1048" s="7"/>
      <c r="C1048" s="7"/>
      <c r="D1048" s="7"/>
      <c r="E1048" s="66"/>
      <c r="F1048" s="7"/>
      <c r="G1048" s="7"/>
      <c r="H1048" s="7"/>
      <c r="I1048" s="7"/>
      <c r="J1048" s="7"/>
      <c r="K1048" s="47"/>
      <c r="L1048" s="7"/>
      <c r="M1048" s="7"/>
      <c r="N1048" s="7"/>
      <c r="O1048" s="98"/>
      <c r="P1048" s="67"/>
      <c r="Q1048" s="7"/>
      <c r="R1048" s="7"/>
      <c r="S1048" s="7"/>
      <c r="T1048" s="7"/>
      <c r="U1048" s="7"/>
      <c r="V1048" s="7"/>
      <c r="W1048" s="7"/>
      <c r="X1048" s="7"/>
      <c r="Y1048" s="7"/>
      <c r="Z1048" s="7"/>
      <c r="AA1048" s="7"/>
      <c r="AB1048" s="118"/>
      <c r="AC1048" s="118"/>
      <c r="AD1048" s="7"/>
      <c r="AE1048" s="7"/>
      <c r="AF1048" s="7"/>
      <c r="AG1048" s="7"/>
      <c r="AH1048" s="7"/>
      <c r="AI1048" s="7"/>
      <c r="AJ1048" s="7"/>
      <c r="AK1048" s="7"/>
      <c r="AL1048" s="7"/>
      <c r="AM1048" s="7"/>
      <c r="AN1048" s="7"/>
      <c r="AO1048" s="7"/>
      <c r="AP1048" s="7"/>
      <c r="AQ1048" s="7"/>
      <c r="AR1048" s="7"/>
      <c r="AS1048" s="7"/>
      <c r="AT1048" s="7"/>
      <c r="AU1048" s="7"/>
      <c r="AV1048" s="69"/>
      <c r="AW1048" s="7"/>
      <c r="AX1048" s="7"/>
      <c r="AY1048" s="7"/>
      <c r="AZ1048" s="7"/>
      <c r="BA1048" s="7"/>
      <c r="BB1048" s="7"/>
      <c r="BC1048" s="7"/>
      <c r="BD1048" s="7"/>
      <c r="BE1048" s="7"/>
      <c r="BF1048" s="7"/>
      <c r="BG1048" s="72"/>
    </row>
    <row r="1049" spans="1:59" ht="24.75" customHeight="1">
      <c r="A1049" s="117"/>
      <c r="B1049" s="7"/>
      <c r="C1049" s="7"/>
      <c r="D1049" s="7"/>
      <c r="E1049" s="66"/>
      <c r="F1049" s="7"/>
      <c r="G1049" s="7"/>
      <c r="H1049" s="7"/>
      <c r="I1049" s="7"/>
      <c r="J1049" s="7"/>
      <c r="K1049" s="47"/>
      <c r="L1049" s="7"/>
      <c r="M1049" s="7"/>
      <c r="N1049" s="7"/>
      <c r="O1049" s="98"/>
      <c r="P1049" s="67"/>
      <c r="Q1049" s="7"/>
      <c r="R1049" s="7"/>
      <c r="S1049" s="7"/>
      <c r="T1049" s="7"/>
      <c r="U1049" s="7"/>
      <c r="V1049" s="7"/>
      <c r="W1049" s="7"/>
      <c r="X1049" s="7"/>
      <c r="Y1049" s="7"/>
      <c r="Z1049" s="7"/>
      <c r="AA1049" s="7"/>
      <c r="AB1049" s="118"/>
      <c r="AC1049" s="118"/>
      <c r="AD1049" s="7"/>
      <c r="AE1049" s="7"/>
      <c r="AF1049" s="7"/>
      <c r="AG1049" s="7"/>
      <c r="AH1049" s="7"/>
      <c r="AI1049" s="7"/>
      <c r="AJ1049" s="7"/>
      <c r="AK1049" s="7"/>
      <c r="AL1049" s="7"/>
      <c r="AM1049" s="7"/>
      <c r="AN1049" s="7"/>
      <c r="AO1049" s="7"/>
      <c r="AP1049" s="7"/>
      <c r="AQ1049" s="7"/>
      <c r="AR1049" s="7"/>
      <c r="AS1049" s="7"/>
      <c r="AT1049" s="7"/>
      <c r="AU1049" s="7"/>
      <c r="AV1049" s="69"/>
      <c r="AW1049" s="7"/>
      <c r="AX1049" s="7"/>
      <c r="AY1049" s="7"/>
      <c r="AZ1049" s="7"/>
      <c r="BA1049" s="7"/>
      <c r="BB1049" s="7"/>
      <c r="BC1049" s="7"/>
      <c r="BD1049" s="7"/>
      <c r="BE1049" s="7"/>
      <c r="BF1049" s="7"/>
      <c r="BG1049" s="72"/>
    </row>
    <row r="1050" spans="1:59" ht="24.75" customHeight="1">
      <c r="A1050" s="117"/>
      <c r="B1050" s="7"/>
      <c r="C1050" s="7"/>
      <c r="D1050" s="7"/>
      <c r="E1050" s="66"/>
      <c r="F1050" s="7"/>
      <c r="G1050" s="7"/>
      <c r="H1050" s="7"/>
      <c r="I1050" s="7"/>
      <c r="J1050" s="7"/>
      <c r="K1050" s="47"/>
      <c r="L1050" s="7"/>
      <c r="M1050" s="7"/>
      <c r="N1050" s="7"/>
      <c r="O1050" s="98"/>
      <c r="P1050" s="67"/>
      <c r="Q1050" s="7"/>
      <c r="R1050" s="7"/>
      <c r="S1050" s="7"/>
      <c r="T1050" s="7"/>
      <c r="U1050" s="7"/>
      <c r="V1050" s="7"/>
      <c r="W1050" s="7"/>
      <c r="X1050" s="7"/>
      <c r="Y1050" s="7"/>
      <c r="Z1050" s="7"/>
      <c r="AA1050" s="7"/>
      <c r="AB1050" s="118"/>
      <c r="AC1050" s="118"/>
      <c r="AD1050" s="7"/>
      <c r="AE1050" s="7"/>
      <c r="AF1050" s="7"/>
      <c r="AG1050" s="7"/>
      <c r="AH1050" s="7"/>
      <c r="AI1050" s="7"/>
      <c r="AJ1050" s="7"/>
      <c r="AK1050" s="7"/>
      <c r="AL1050" s="7"/>
      <c r="AM1050" s="7"/>
      <c r="AN1050" s="7"/>
      <c r="AO1050" s="7"/>
      <c r="AP1050" s="7"/>
      <c r="AQ1050" s="7"/>
      <c r="AR1050" s="7"/>
      <c r="AS1050" s="7"/>
      <c r="AT1050" s="7"/>
      <c r="AU1050" s="7"/>
      <c r="AV1050" s="69"/>
      <c r="AW1050" s="7"/>
      <c r="AX1050" s="7"/>
      <c r="AY1050" s="7"/>
      <c r="AZ1050" s="7"/>
      <c r="BA1050" s="7"/>
      <c r="BB1050" s="7"/>
      <c r="BC1050" s="7"/>
      <c r="BD1050" s="7"/>
      <c r="BE1050" s="7"/>
      <c r="BF1050" s="7"/>
      <c r="BG1050" s="72"/>
    </row>
    <row r="1051" spans="1:59" ht="24.75" customHeight="1">
      <c r="A1051" s="117"/>
      <c r="B1051" s="7"/>
      <c r="C1051" s="7"/>
      <c r="D1051" s="7"/>
      <c r="E1051" s="66"/>
      <c r="F1051" s="7"/>
      <c r="G1051" s="7"/>
      <c r="H1051" s="7"/>
      <c r="I1051" s="7"/>
      <c r="J1051" s="7"/>
      <c r="K1051" s="47"/>
      <c r="L1051" s="7"/>
      <c r="M1051" s="7"/>
      <c r="N1051" s="7"/>
      <c r="O1051" s="98"/>
      <c r="P1051" s="67"/>
      <c r="Q1051" s="7"/>
      <c r="R1051" s="7"/>
      <c r="S1051" s="7"/>
      <c r="T1051" s="7"/>
      <c r="U1051" s="7"/>
      <c r="V1051" s="7"/>
      <c r="W1051" s="7"/>
      <c r="X1051" s="7"/>
      <c r="Y1051" s="7"/>
      <c r="Z1051" s="7"/>
      <c r="AA1051" s="7"/>
      <c r="AB1051" s="118"/>
      <c r="AC1051" s="118"/>
      <c r="AD1051" s="7"/>
      <c r="AE1051" s="7"/>
      <c r="AF1051" s="7"/>
      <c r="AG1051" s="7"/>
      <c r="AH1051" s="7"/>
      <c r="AI1051" s="7"/>
      <c r="AJ1051" s="7"/>
      <c r="AK1051" s="7"/>
      <c r="AL1051" s="7"/>
      <c r="AM1051" s="7"/>
      <c r="AN1051" s="7"/>
      <c r="AO1051" s="7"/>
      <c r="AP1051" s="7"/>
      <c r="AQ1051" s="7"/>
      <c r="AR1051" s="7"/>
      <c r="AS1051" s="7"/>
      <c r="AT1051" s="7"/>
      <c r="AU1051" s="7"/>
      <c r="AV1051" s="69"/>
      <c r="AW1051" s="7"/>
      <c r="AX1051" s="7"/>
      <c r="AY1051" s="7"/>
      <c r="AZ1051" s="7"/>
      <c r="BA1051" s="7"/>
      <c r="BB1051" s="7"/>
      <c r="BC1051" s="7"/>
      <c r="BD1051" s="7"/>
      <c r="BE1051" s="7"/>
      <c r="BF1051" s="7"/>
      <c r="BG1051" s="72"/>
    </row>
    <row r="1052" spans="1:59" ht="24.75" customHeight="1">
      <c r="A1052" s="117"/>
      <c r="B1052" s="7"/>
      <c r="C1052" s="7"/>
      <c r="D1052" s="7"/>
      <c r="E1052" s="66"/>
      <c r="F1052" s="7"/>
      <c r="G1052" s="7"/>
      <c r="H1052" s="7"/>
      <c r="I1052" s="7"/>
      <c r="J1052" s="7"/>
      <c r="K1052" s="47"/>
      <c r="L1052" s="7"/>
      <c r="M1052" s="7"/>
      <c r="N1052" s="7"/>
      <c r="O1052" s="98"/>
      <c r="P1052" s="67"/>
      <c r="Q1052" s="7"/>
      <c r="R1052" s="7"/>
      <c r="S1052" s="7"/>
      <c r="T1052" s="7"/>
      <c r="U1052" s="7"/>
      <c r="V1052" s="7"/>
      <c r="W1052" s="7"/>
      <c r="X1052" s="7"/>
      <c r="Y1052" s="7"/>
      <c r="Z1052" s="7"/>
      <c r="AA1052" s="7"/>
      <c r="AB1052" s="118"/>
      <c r="AC1052" s="118"/>
      <c r="AD1052" s="7"/>
      <c r="AE1052" s="7"/>
      <c r="AF1052" s="7"/>
      <c r="AG1052" s="7"/>
      <c r="AH1052" s="7"/>
      <c r="AI1052" s="7"/>
      <c r="AJ1052" s="7"/>
      <c r="AK1052" s="7"/>
      <c r="AL1052" s="7"/>
      <c r="AM1052" s="7"/>
      <c r="AN1052" s="7"/>
      <c r="AO1052" s="7"/>
      <c r="AP1052" s="7"/>
      <c r="AQ1052" s="7"/>
      <c r="AR1052" s="7"/>
      <c r="AS1052" s="7"/>
      <c r="AT1052" s="7"/>
      <c r="AU1052" s="7"/>
      <c r="AV1052" s="69"/>
      <c r="AW1052" s="7"/>
      <c r="AX1052" s="7"/>
      <c r="AY1052" s="7"/>
      <c r="AZ1052" s="7"/>
      <c r="BA1052" s="7"/>
      <c r="BB1052" s="7"/>
      <c r="BC1052" s="7"/>
      <c r="BD1052" s="7"/>
      <c r="BE1052" s="7"/>
      <c r="BF1052" s="7"/>
      <c r="BG1052" s="72"/>
    </row>
    <row r="1053" spans="1:59" ht="24.75" customHeight="1">
      <c r="A1053" s="117"/>
      <c r="B1053" s="7"/>
      <c r="C1053" s="7"/>
      <c r="D1053" s="7"/>
      <c r="E1053" s="66"/>
      <c r="F1053" s="7"/>
      <c r="G1053" s="7"/>
      <c r="H1053" s="7"/>
      <c r="I1053" s="7"/>
      <c r="J1053" s="7"/>
      <c r="K1053" s="47"/>
      <c r="L1053" s="7"/>
      <c r="M1053" s="7"/>
      <c r="N1053" s="7"/>
      <c r="O1053" s="98"/>
      <c r="P1053" s="67"/>
      <c r="Q1053" s="7"/>
      <c r="R1053" s="7"/>
      <c r="S1053" s="7"/>
      <c r="T1053" s="7"/>
      <c r="U1053" s="7"/>
      <c r="V1053" s="7"/>
      <c r="W1053" s="7"/>
      <c r="X1053" s="7"/>
      <c r="Y1053" s="7"/>
      <c r="Z1053" s="7"/>
      <c r="AA1053" s="7"/>
      <c r="AB1053" s="118"/>
      <c r="AC1053" s="118"/>
      <c r="AD1053" s="7"/>
      <c r="AE1053" s="7"/>
      <c r="AF1053" s="7"/>
      <c r="AG1053" s="7"/>
      <c r="AH1053" s="7"/>
      <c r="AI1053" s="7"/>
      <c r="AJ1053" s="7"/>
      <c r="AK1053" s="7"/>
      <c r="AL1053" s="7"/>
      <c r="AM1053" s="7"/>
      <c r="AN1053" s="7"/>
      <c r="AO1053" s="7"/>
      <c r="AP1053" s="7"/>
      <c r="AQ1053" s="7"/>
      <c r="AR1053" s="7"/>
      <c r="AS1053" s="7"/>
      <c r="AT1053" s="7"/>
      <c r="AU1053" s="7"/>
      <c r="AV1053" s="69"/>
      <c r="AW1053" s="7"/>
      <c r="AX1053" s="7"/>
      <c r="AY1053" s="7"/>
      <c r="AZ1053" s="7"/>
      <c r="BA1053" s="7"/>
      <c r="BB1053" s="7"/>
      <c r="BC1053" s="7"/>
      <c r="BD1053" s="7"/>
      <c r="BE1053" s="7"/>
      <c r="BF1053" s="7"/>
      <c r="BG1053" s="72"/>
    </row>
    <row r="1054" spans="1:59" ht="24.75" customHeight="1">
      <c r="A1054" s="117"/>
      <c r="B1054" s="7"/>
      <c r="C1054" s="7"/>
      <c r="D1054" s="7"/>
      <c r="E1054" s="66"/>
      <c r="F1054" s="7"/>
      <c r="G1054" s="7"/>
      <c r="H1054" s="7"/>
      <c r="I1054" s="7"/>
      <c r="J1054" s="7"/>
      <c r="K1054" s="47"/>
      <c r="L1054" s="7"/>
      <c r="M1054" s="7"/>
      <c r="N1054" s="7"/>
      <c r="O1054" s="98"/>
      <c r="P1054" s="67"/>
      <c r="Q1054" s="7"/>
      <c r="R1054" s="7"/>
      <c r="S1054" s="7"/>
      <c r="T1054" s="7"/>
      <c r="U1054" s="7"/>
      <c r="V1054" s="7"/>
      <c r="W1054" s="7"/>
      <c r="X1054" s="7"/>
      <c r="Y1054" s="7"/>
      <c r="Z1054" s="7"/>
      <c r="AA1054" s="7"/>
      <c r="AB1054" s="118"/>
      <c r="AC1054" s="118"/>
      <c r="AD1054" s="7"/>
      <c r="AE1054" s="7"/>
      <c r="AF1054" s="7"/>
      <c r="AG1054" s="7"/>
      <c r="AH1054" s="7"/>
      <c r="AI1054" s="7"/>
      <c r="AJ1054" s="7"/>
      <c r="AK1054" s="7"/>
      <c r="AL1054" s="7"/>
      <c r="AM1054" s="7"/>
      <c r="AN1054" s="7"/>
      <c r="AO1054" s="7"/>
      <c r="AP1054" s="7"/>
      <c r="AQ1054" s="7"/>
      <c r="AR1054" s="7"/>
      <c r="AS1054" s="7"/>
      <c r="AT1054" s="7"/>
      <c r="AU1054" s="7"/>
      <c r="AV1054" s="69"/>
      <c r="AW1054" s="7"/>
      <c r="AX1054" s="7"/>
      <c r="AY1054" s="7"/>
      <c r="AZ1054" s="7"/>
      <c r="BA1054" s="7"/>
      <c r="BB1054" s="7"/>
      <c r="BC1054" s="7"/>
      <c r="BD1054" s="7"/>
      <c r="BE1054" s="7"/>
      <c r="BF1054" s="7"/>
      <c r="BG1054" s="72"/>
    </row>
    <row r="1055" spans="1:59" ht="24.75" customHeight="1">
      <c r="A1055" s="117"/>
      <c r="B1055" s="7"/>
      <c r="C1055" s="7"/>
      <c r="D1055" s="7"/>
      <c r="E1055" s="66"/>
      <c r="F1055" s="7"/>
      <c r="G1055" s="7"/>
      <c r="H1055" s="7"/>
      <c r="I1055" s="7"/>
      <c r="J1055" s="7"/>
      <c r="K1055" s="47"/>
      <c r="L1055" s="7"/>
      <c r="M1055" s="7"/>
      <c r="N1055" s="7"/>
      <c r="O1055" s="98"/>
      <c r="P1055" s="67"/>
      <c r="Q1055" s="7"/>
      <c r="R1055" s="7"/>
      <c r="S1055" s="7"/>
      <c r="T1055" s="7"/>
      <c r="U1055" s="7"/>
      <c r="V1055" s="7"/>
      <c r="W1055" s="7"/>
      <c r="X1055" s="7"/>
      <c r="Y1055" s="7"/>
      <c r="Z1055" s="7"/>
      <c r="AA1055" s="7"/>
      <c r="AB1055" s="118"/>
      <c r="AC1055" s="118"/>
      <c r="AD1055" s="7"/>
      <c r="AE1055" s="7"/>
      <c r="AF1055" s="7"/>
      <c r="AG1055" s="7"/>
      <c r="AH1055" s="7"/>
      <c r="AI1055" s="7"/>
      <c r="AJ1055" s="7"/>
      <c r="AK1055" s="7"/>
      <c r="AL1055" s="7"/>
      <c r="AM1055" s="7"/>
      <c r="AN1055" s="7"/>
      <c r="AO1055" s="7"/>
      <c r="AP1055" s="7"/>
      <c r="AQ1055" s="7"/>
      <c r="AR1055" s="7"/>
      <c r="AS1055" s="7"/>
      <c r="AT1055" s="7"/>
      <c r="AU1055" s="7"/>
      <c r="AV1055" s="69"/>
      <c r="AW1055" s="7"/>
      <c r="AX1055" s="7"/>
      <c r="AY1055" s="7"/>
      <c r="AZ1055" s="7"/>
      <c r="BA1055" s="7"/>
      <c r="BB1055" s="7"/>
      <c r="BC1055" s="7"/>
      <c r="BD1055" s="7"/>
      <c r="BE1055" s="7"/>
      <c r="BF1055" s="7"/>
      <c r="BG1055" s="72"/>
    </row>
    <row r="1056" spans="1:59" ht="24.75" customHeight="1">
      <c r="A1056" s="117"/>
      <c r="B1056" s="7"/>
      <c r="C1056" s="7"/>
      <c r="D1056" s="7"/>
      <c r="E1056" s="66"/>
      <c r="F1056" s="7"/>
      <c r="G1056" s="7"/>
      <c r="H1056" s="7"/>
      <c r="I1056" s="7"/>
      <c r="J1056" s="7"/>
      <c r="K1056" s="47"/>
      <c r="L1056" s="7"/>
      <c r="M1056" s="7"/>
      <c r="N1056" s="7"/>
      <c r="O1056" s="98"/>
      <c r="P1056" s="67"/>
      <c r="Q1056" s="7"/>
      <c r="R1056" s="7"/>
      <c r="S1056" s="7"/>
      <c r="T1056" s="7"/>
      <c r="U1056" s="7"/>
      <c r="V1056" s="7"/>
      <c r="W1056" s="7"/>
      <c r="X1056" s="7"/>
      <c r="Y1056" s="7"/>
      <c r="Z1056" s="7"/>
      <c r="AA1056" s="7"/>
      <c r="AB1056" s="118"/>
      <c r="AC1056" s="118"/>
      <c r="AD1056" s="7"/>
      <c r="AE1056" s="7"/>
      <c r="AF1056" s="7"/>
      <c r="AG1056" s="7"/>
      <c r="AH1056" s="7"/>
      <c r="AI1056" s="7"/>
      <c r="AJ1056" s="7"/>
      <c r="AK1056" s="7"/>
      <c r="AL1056" s="7"/>
      <c r="AM1056" s="7"/>
      <c r="AN1056" s="7"/>
      <c r="AO1056" s="7"/>
      <c r="AP1056" s="7"/>
      <c r="AQ1056" s="7"/>
      <c r="AR1056" s="7"/>
      <c r="AS1056" s="7"/>
      <c r="AT1056" s="7"/>
      <c r="AU1056" s="7"/>
      <c r="AV1056" s="69"/>
      <c r="AW1056" s="7"/>
      <c r="AX1056" s="7"/>
      <c r="AY1056" s="7"/>
      <c r="AZ1056" s="7"/>
      <c r="BA1056" s="7"/>
      <c r="BB1056" s="7"/>
      <c r="BC1056" s="7"/>
      <c r="BD1056" s="7"/>
      <c r="BE1056" s="7"/>
      <c r="BF1056" s="7"/>
      <c r="BG1056" s="72"/>
    </row>
    <row r="1057" spans="1:59" ht="24.75" customHeight="1">
      <c r="A1057" s="117"/>
      <c r="B1057" s="7"/>
      <c r="C1057" s="7"/>
      <c r="D1057" s="7"/>
      <c r="E1057" s="66"/>
      <c r="F1057" s="7"/>
      <c r="G1057" s="7"/>
      <c r="H1057" s="7"/>
      <c r="I1057" s="7"/>
      <c r="J1057" s="7"/>
      <c r="K1057" s="47"/>
      <c r="L1057" s="7"/>
      <c r="M1057" s="7"/>
      <c r="N1057" s="7"/>
      <c r="O1057" s="98"/>
      <c r="P1057" s="67"/>
      <c r="Q1057" s="7"/>
      <c r="R1057" s="7"/>
      <c r="S1057" s="7"/>
      <c r="T1057" s="7"/>
      <c r="U1057" s="7"/>
      <c r="V1057" s="7"/>
      <c r="W1057" s="7"/>
      <c r="X1057" s="7"/>
      <c r="Y1057" s="7"/>
      <c r="Z1057" s="7"/>
      <c r="AA1057" s="7"/>
      <c r="AB1057" s="118"/>
      <c r="AC1057" s="118"/>
      <c r="AD1057" s="7"/>
      <c r="AE1057" s="7"/>
      <c r="AF1057" s="7"/>
      <c r="AG1057" s="7"/>
      <c r="AH1057" s="7"/>
      <c r="AI1057" s="7"/>
      <c r="AJ1057" s="7"/>
      <c r="AK1057" s="7"/>
      <c r="AL1057" s="7"/>
      <c r="AM1057" s="7"/>
      <c r="AN1057" s="7"/>
      <c r="AO1057" s="7"/>
      <c r="AP1057" s="7"/>
      <c r="AQ1057" s="7"/>
      <c r="AR1057" s="7"/>
      <c r="AS1057" s="7"/>
      <c r="AT1057" s="7"/>
      <c r="AU1057" s="7"/>
      <c r="AV1057" s="69"/>
      <c r="AW1057" s="7"/>
      <c r="AX1057" s="7"/>
      <c r="AY1057" s="7"/>
      <c r="AZ1057" s="7"/>
      <c r="BA1057" s="7"/>
      <c r="BB1057" s="7"/>
      <c r="BC1057" s="7"/>
      <c r="BD1057" s="7"/>
      <c r="BE1057" s="7"/>
      <c r="BF1057" s="7"/>
      <c r="BG1057" s="72"/>
    </row>
    <row r="1058" spans="1:59" ht="24.75" customHeight="1">
      <c r="A1058" s="117"/>
      <c r="B1058" s="7"/>
      <c r="C1058" s="7"/>
      <c r="D1058" s="7"/>
      <c r="E1058" s="66"/>
      <c r="F1058" s="7"/>
      <c r="G1058" s="7"/>
      <c r="H1058" s="7"/>
      <c r="I1058" s="7"/>
      <c r="J1058" s="7"/>
      <c r="K1058" s="47"/>
      <c r="L1058" s="7"/>
      <c r="M1058" s="7"/>
      <c r="N1058" s="7"/>
      <c r="O1058" s="98"/>
      <c r="P1058" s="67"/>
      <c r="Q1058" s="7"/>
      <c r="R1058" s="7"/>
      <c r="S1058" s="7"/>
      <c r="T1058" s="7"/>
      <c r="U1058" s="7"/>
      <c r="V1058" s="7"/>
      <c r="W1058" s="7"/>
      <c r="X1058" s="7"/>
      <c r="Y1058" s="7"/>
      <c r="Z1058" s="7"/>
      <c r="AA1058" s="7"/>
      <c r="AB1058" s="118"/>
      <c r="AC1058" s="118"/>
      <c r="AD1058" s="7"/>
      <c r="AE1058" s="7"/>
      <c r="AF1058" s="7"/>
      <c r="AG1058" s="7"/>
      <c r="AH1058" s="7"/>
      <c r="AI1058" s="7"/>
      <c r="AJ1058" s="7"/>
      <c r="AK1058" s="7"/>
      <c r="AL1058" s="7"/>
      <c r="AM1058" s="7"/>
      <c r="AN1058" s="7"/>
      <c r="AO1058" s="7"/>
      <c r="AP1058" s="7"/>
      <c r="AQ1058" s="7"/>
      <c r="AR1058" s="7"/>
      <c r="AS1058" s="7"/>
      <c r="AT1058" s="7"/>
      <c r="AU1058" s="7"/>
      <c r="AV1058" s="69"/>
      <c r="AW1058" s="7"/>
      <c r="AX1058" s="7"/>
      <c r="AY1058" s="7"/>
      <c r="AZ1058" s="7"/>
      <c r="BA1058" s="7"/>
      <c r="BB1058" s="7"/>
      <c r="BC1058" s="7"/>
      <c r="BD1058" s="7"/>
      <c r="BE1058" s="7"/>
      <c r="BF1058" s="7"/>
      <c r="BG1058" s="72"/>
    </row>
    <row r="1059" spans="1:59" ht="24.75" customHeight="1">
      <c r="A1059" s="117"/>
      <c r="B1059" s="7"/>
      <c r="C1059" s="7"/>
      <c r="D1059" s="7"/>
      <c r="E1059" s="66"/>
      <c r="F1059" s="7"/>
      <c r="G1059" s="7"/>
      <c r="H1059" s="7"/>
      <c r="I1059" s="7"/>
      <c r="J1059" s="7"/>
      <c r="K1059" s="47"/>
      <c r="L1059" s="7"/>
      <c r="M1059" s="7"/>
      <c r="N1059" s="7"/>
      <c r="O1059" s="98"/>
      <c r="P1059" s="67"/>
      <c r="Q1059" s="7"/>
      <c r="R1059" s="7"/>
      <c r="S1059" s="7"/>
      <c r="T1059" s="7"/>
      <c r="U1059" s="7"/>
      <c r="V1059" s="7"/>
      <c r="W1059" s="7"/>
      <c r="X1059" s="7"/>
      <c r="Y1059" s="7"/>
      <c r="Z1059" s="7"/>
      <c r="AA1059" s="7"/>
      <c r="AB1059" s="118"/>
      <c r="AC1059" s="118"/>
      <c r="AD1059" s="7"/>
      <c r="AE1059" s="7"/>
      <c r="AF1059" s="7"/>
      <c r="AG1059" s="7"/>
      <c r="AH1059" s="7"/>
      <c r="AI1059" s="7"/>
      <c r="AJ1059" s="7"/>
      <c r="AK1059" s="7"/>
      <c r="AL1059" s="7"/>
      <c r="AM1059" s="7"/>
      <c r="AN1059" s="7"/>
      <c r="AO1059" s="7"/>
      <c r="AP1059" s="7"/>
      <c r="AQ1059" s="7"/>
      <c r="AR1059" s="7"/>
      <c r="AS1059" s="7"/>
      <c r="AT1059" s="7"/>
      <c r="AU1059" s="7"/>
      <c r="AV1059" s="69"/>
      <c r="AW1059" s="7"/>
      <c r="AX1059" s="7"/>
      <c r="AY1059" s="7"/>
      <c r="AZ1059" s="7"/>
      <c r="BA1059" s="7"/>
      <c r="BB1059" s="7"/>
      <c r="BC1059" s="7"/>
      <c r="BD1059" s="7"/>
      <c r="BE1059" s="7"/>
      <c r="BF1059" s="7"/>
      <c r="BG1059" s="72"/>
    </row>
    <row r="1060" spans="1:59" ht="24.75" customHeight="1">
      <c r="A1060" s="117"/>
      <c r="B1060" s="7"/>
      <c r="C1060" s="7"/>
      <c r="D1060" s="7"/>
      <c r="E1060" s="66"/>
      <c r="F1060" s="7"/>
      <c r="G1060" s="7"/>
      <c r="H1060" s="7"/>
      <c r="I1060" s="7"/>
      <c r="J1060" s="7"/>
      <c r="K1060" s="47"/>
      <c r="L1060" s="7"/>
      <c r="M1060" s="7"/>
      <c r="N1060" s="7"/>
      <c r="O1060" s="98"/>
      <c r="P1060" s="67"/>
      <c r="Q1060" s="7"/>
      <c r="R1060" s="7"/>
      <c r="S1060" s="7"/>
      <c r="T1060" s="7"/>
      <c r="U1060" s="7"/>
      <c r="V1060" s="7"/>
      <c r="W1060" s="7"/>
      <c r="X1060" s="7"/>
      <c r="Y1060" s="7"/>
      <c r="Z1060" s="7"/>
      <c r="AA1060" s="7"/>
      <c r="AB1060" s="118"/>
      <c r="AC1060" s="118"/>
      <c r="AD1060" s="7"/>
      <c r="AE1060" s="7"/>
      <c r="AF1060" s="7"/>
      <c r="AG1060" s="7"/>
      <c r="AH1060" s="7"/>
      <c r="AI1060" s="7"/>
      <c r="AJ1060" s="7"/>
      <c r="AK1060" s="7"/>
      <c r="AL1060" s="7"/>
      <c r="AM1060" s="7"/>
      <c r="AN1060" s="7"/>
      <c r="AO1060" s="7"/>
      <c r="AP1060" s="7"/>
      <c r="AQ1060" s="7"/>
      <c r="AR1060" s="7"/>
      <c r="AS1060" s="7"/>
      <c r="AT1060" s="7"/>
      <c r="AU1060" s="7"/>
      <c r="AV1060" s="69"/>
      <c r="AW1060" s="7"/>
      <c r="AX1060" s="7"/>
      <c r="AY1060" s="7"/>
      <c r="AZ1060" s="7"/>
      <c r="BA1060" s="7"/>
      <c r="BB1060" s="7"/>
      <c r="BC1060" s="7"/>
      <c r="BD1060" s="7"/>
      <c r="BE1060" s="7"/>
      <c r="BF1060" s="7"/>
      <c r="BG1060" s="72"/>
    </row>
    <row r="1061" spans="1:59" ht="24.75" customHeight="1">
      <c r="A1061" s="117"/>
      <c r="B1061" s="7"/>
      <c r="C1061" s="7"/>
      <c r="D1061" s="7"/>
      <c r="E1061" s="66"/>
      <c r="F1061" s="7"/>
      <c r="G1061" s="7"/>
      <c r="H1061" s="7"/>
      <c r="I1061" s="7"/>
      <c r="J1061" s="7"/>
      <c r="K1061" s="47"/>
      <c r="L1061" s="7"/>
      <c r="M1061" s="7"/>
      <c r="N1061" s="7"/>
      <c r="O1061" s="98"/>
      <c r="P1061" s="67"/>
      <c r="Q1061" s="7"/>
      <c r="R1061" s="7"/>
      <c r="S1061" s="7"/>
      <c r="T1061" s="7"/>
      <c r="U1061" s="7"/>
      <c r="V1061" s="7"/>
      <c r="W1061" s="7"/>
      <c r="X1061" s="7"/>
      <c r="Y1061" s="7"/>
      <c r="Z1061" s="7"/>
      <c r="AA1061" s="7"/>
      <c r="AB1061" s="118"/>
      <c r="AC1061" s="118"/>
      <c r="AD1061" s="7"/>
      <c r="AE1061" s="7"/>
      <c r="AF1061" s="7"/>
      <c r="AG1061" s="7"/>
      <c r="AH1061" s="7"/>
      <c r="AI1061" s="7"/>
      <c r="AJ1061" s="7"/>
      <c r="AK1061" s="7"/>
      <c r="AL1061" s="7"/>
      <c r="AM1061" s="7"/>
      <c r="AN1061" s="7"/>
      <c r="AO1061" s="7"/>
      <c r="AP1061" s="7"/>
      <c r="AQ1061" s="7"/>
      <c r="AR1061" s="7"/>
      <c r="AS1061" s="7"/>
      <c r="AT1061" s="7"/>
      <c r="AU1061" s="7"/>
      <c r="AV1061" s="69"/>
      <c r="AW1061" s="7"/>
      <c r="AX1061" s="7"/>
      <c r="AY1061" s="7"/>
      <c r="AZ1061" s="7"/>
      <c r="BA1061" s="7"/>
      <c r="BB1061" s="7"/>
      <c r="BC1061" s="7"/>
      <c r="BD1061" s="7"/>
      <c r="BE1061" s="7"/>
      <c r="BF1061" s="7"/>
      <c r="BG1061" s="72"/>
    </row>
    <row r="1062" spans="1:59" ht="24.75" customHeight="1">
      <c r="A1062" s="117"/>
      <c r="B1062" s="7"/>
      <c r="C1062" s="7"/>
      <c r="D1062" s="7"/>
      <c r="E1062" s="66"/>
      <c r="F1062" s="7"/>
      <c r="G1062" s="7"/>
      <c r="H1062" s="7"/>
      <c r="I1062" s="7"/>
      <c r="J1062" s="7"/>
      <c r="K1062" s="47"/>
      <c r="L1062" s="7"/>
      <c r="M1062" s="7"/>
      <c r="N1062" s="7"/>
      <c r="O1062" s="98"/>
      <c r="P1062" s="67"/>
      <c r="Q1062" s="7"/>
      <c r="R1062" s="7"/>
      <c r="S1062" s="7"/>
      <c r="T1062" s="7"/>
      <c r="U1062" s="7"/>
      <c r="V1062" s="7"/>
      <c r="W1062" s="7"/>
      <c r="X1062" s="7"/>
      <c r="Y1062" s="7"/>
      <c r="Z1062" s="7"/>
      <c r="AA1062" s="7"/>
      <c r="AB1062" s="118"/>
      <c r="AC1062" s="118"/>
      <c r="AD1062" s="7"/>
      <c r="AE1062" s="7"/>
      <c r="AF1062" s="7"/>
      <c r="AG1062" s="7"/>
      <c r="AH1062" s="7"/>
      <c r="AI1062" s="7"/>
      <c r="AJ1062" s="7"/>
      <c r="AK1062" s="7"/>
      <c r="AL1062" s="7"/>
      <c r="AM1062" s="7"/>
      <c r="AN1062" s="7"/>
      <c r="AO1062" s="7"/>
      <c r="AP1062" s="7"/>
      <c r="AQ1062" s="7"/>
      <c r="AR1062" s="7"/>
      <c r="AS1062" s="7"/>
      <c r="AT1062" s="7"/>
      <c r="AU1062" s="7"/>
      <c r="AV1062" s="69"/>
      <c r="AW1062" s="7"/>
      <c r="AX1062" s="7"/>
      <c r="AY1062" s="7"/>
      <c r="AZ1062" s="7"/>
      <c r="BA1062" s="7"/>
      <c r="BB1062" s="7"/>
      <c r="BC1062" s="7"/>
      <c r="BD1062" s="7"/>
      <c r="BE1062" s="7"/>
      <c r="BF1062" s="7"/>
      <c r="BG1062" s="72"/>
    </row>
    <row r="1063" spans="1:59" ht="24.75" customHeight="1">
      <c r="A1063" s="117"/>
      <c r="B1063" s="7"/>
      <c r="C1063" s="7"/>
      <c r="D1063" s="7"/>
      <c r="E1063" s="66"/>
      <c r="F1063" s="7"/>
      <c r="G1063" s="7"/>
      <c r="H1063" s="7"/>
      <c r="I1063" s="7"/>
      <c r="J1063" s="7"/>
      <c r="K1063" s="47"/>
      <c r="L1063" s="7"/>
      <c r="M1063" s="7"/>
      <c r="N1063" s="7"/>
      <c r="O1063" s="98"/>
      <c r="P1063" s="67"/>
      <c r="Q1063" s="7"/>
      <c r="R1063" s="7"/>
      <c r="S1063" s="7"/>
      <c r="T1063" s="7"/>
      <c r="U1063" s="7"/>
      <c r="V1063" s="7"/>
      <c r="W1063" s="7"/>
      <c r="X1063" s="7"/>
      <c r="Y1063" s="7"/>
      <c r="Z1063" s="7"/>
      <c r="AA1063" s="7"/>
      <c r="AB1063" s="118"/>
      <c r="AC1063" s="118"/>
      <c r="AD1063" s="7"/>
      <c r="AE1063" s="7"/>
      <c r="AF1063" s="7"/>
      <c r="AG1063" s="7"/>
      <c r="AH1063" s="7"/>
      <c r="AI1063" s="7"/>
      <c r="AJ1063" s="7"/>
      <c r="AK1063" s="7"/>
      <c r="AL1063" s="7"/>
      <c r="AM1063" s="7"/>
      <c r="AN1063" s="7"/>
      <c r="AO1063" s="7"/>
      <c r="AP1063" s="7"/>
      <c r="AQ1063" s="7"/>
      <c r="AR1063" s="7"/>
      <c r="AS1063" s="7"/>
      <c r="AT1063" s="7"/>
      <c r="AU1063" s="7"/>
      <c r="AV1063" s="69"/>
      <c r="AW1063" s="7"/>
      <c r="AX1063" s="7"/>
      <c r="AY1063" s="7"/>
      <c r="AZ1063" s="7"/>
      <c r="BA1063" s="7"/>
      <c r="BB1063" s="7"/>
      <c r="BC1063" s="7"/>
      <c r="BD1063" s="7"/>
      <c r="BE1063" s="7"/>
      <c r="BF1063" s="7"/>
      <c r="BG1063" s="72"/>
    </row>
    <row r="1064" spans="1:59" ht="24.75" customHeight="1">
      <c r="A1064" s="117"/>
      <c r="B1064" s="7"/>
      <c r="C1064" s="7"/>
      <c r="D1064" s="7"/>
      <c r="E1064" s="66"/>
      <c r="F1064" s="7"/>
      <c r="G1064" s="7"/>
      <c r="H1064" s="7"/>
      <c r="I1064" s="7"/>
      <c r="J1064" s="7"/>
      <c r="K1064" s="47"/>
      <c r="L1064" s="7"/>
      <c r="M1064" s="7"/>
      <c r="N1064" s="7"/>
      <c r="O1064" s="98"/>
      <c r="P1064" s="67"/>
      <c r="Q1064" s="7"/>
      <c r="R1064" s="7"/>
      <c r="S1064" s="7"/>
      <c r="T1064" s="7"/>
      <c r="U1064" s="7"/>
      <c r="V1064" s="7"/>
      <c r="W1064" s="7"/>
      <c r="X1064" s="7"/>
      <c r="Y1064" s="7"/>
      <c r="Z1064" s="7"/>
      <c r="AA1064" s="7"/>
      <c r="AB1064" s="118"/>
      <c r="AC1064" s="118"/>
      <c r="AD1064" s="7"/>
      <c r="AE1064" s="7"/>
      <c r="AF1064" s="7"/>
      <c r="AG1064" s="7"/>
      <c r="AH1064" s="7"/>
      <c r="AI1064" s="7"/>
      <c r="AJ1064" s="7"/>
      <c r="AK1064" s="7"/>
      <c r="AL1064" s="7"/>
      <c r="AM1064" s="7"/>
      <c r="AN1064" s="7"/>
      <c r="AO1064" s="7"/>
      <c r="AP1064" s="7"/>
      <c r="AQ1064" s="7"/>
      <c r="AR1064" s="7"/>
      <c r="AS1064" s="7"/>
      <c r="AT1064" s="7"/>
      <c r="AU1064" s="7"/>
      <c r="AV1064" s="69"/>
      <c r="AW1064" s="7"/>
      <c r="AX1064" s="7"/>
      <c r="AY1064" s="7"/>
      <c r="AZ1064" s="7"/>
      <c r="BA1064" s="7"/>
      <c r="BB1064" s="7"/>
      <c r="BC1064" s="7"/>
      <c r="BD1064" s="7"/>
      <c r="BE1064" s="7"/>
      <c r="BF1064" s="7"/>
      <c r="BG1064" s="72"/>
    </row>
    <row r="1065" spans="1:59" ht="24.75" customHeight="1">
      <c r="A1065" s="117"/>
      <c r="B1065" s="7"/>
      <c r="C1065" s="7"/>
      <c r="D1065" s="7"/>
      <c r="E1065" s="66"/>
      <c r="F1065" s="7"/>
      <c r="G1065" s="7"/>
      <c r="H1065" s="7"/>
      <c r="I1065" s="7"/>
      <c r="J1065" s="7"/>
      <c r="K1065" s="47"/>
      <c r="L1065" s="7"/>
      <c r="M1065" s="7"/>
      <c r="N1065" s="7"/>
      <c r="O1065" s="98"/>
      <c r="P1065" s="67"/>
      <c r="Q1065" s="7"/>
      <c r="R1065" s="7"/>
      <c r="S1065" s="7"/>
      <c r="T1065" s="7"/>
      <c r="U1065" s="7"/>
      <c r="V1065" s="7"/>
      <c r="W1065" s="7"/>
      <c r="X1065" s="7"/>
      <c r="Y1065" s="7"/>
      <c r="Z1065" s="7"/>
      <c r="AA1065" s="7"/>
      <c r="AB1065" s="118"/>
      <c r="AC1065" s="118"/>
      <c r="AD1065" s="7"/>
      <c r="AE1065" s="7"/>
      <c r="AF1065" s="7"/>
      <c r="AG1065" s="7"/>
      <c r="AH1065" s="7"/>
      <c r="AI1065" s="7"/>
      <c r="AJ1065" s="7"/>
      <c r="AK1065" s="7"/>
      <c r="AL1065" s="7"/>
      <c r="AM1065" s="7"/>
      <c r="AN1065" s="7"/>
      <c r="AO1065" s="7"/>
      <c r="AP1065" s="7"/>
      <c r="AQ1065" s="7"/>
      <c r="AR1065" s="7"/>
      <c r="AS1065" s="7"/>
      <c r="AT1065" s="7"/>
      <c r="AU1065" s="7"/>
      <c r="AV1065" s="69"/>
      <c r="AW1065" s="7"/>
      <c r="AX1065" s="7"/>
      <c r="AY1065" s="7"/>
      <c r="AZ1065" s="7"/>
      <c r="BA1065" s="7"/>
      <c r="BB1065" s="7"/>
      <c r="BC1065" s="7"/>
      <c r="BD1065" s="7"/>
      <c r="BE1065" s="7"/>
      <c r="BF1065" s="7"/>
      <c r="BG1065" s="72"/>
    </row>
    <row r="1066" spans="1:59" ht="24.75" customHeight="1">
      <c r="A1066" s="117"/>
      <c r="B1066" s="7"/>
      <c r="C1066" s="7"/>
      <c r="D1066" s="7"/>
      <c r="E1066" s="66"/>
      <c r="F1066" s="7"/>
      <c r="G1066" s="7"/>
      <c r="H1066" s="7"/>
      <c r="I1066" s="7"/>
      <c r="J1066" s="7"/>
      <c r="K1066" s="47"/>
      <c r="L1066" s="7"/>
      <c r="M1066" s="7"/>
      <c r="N1066" s="7"/>
      <c r="O1066" s="98"/>
      <c r="P1066" s="67"/>
      <c r="Q1066" s="7"/>
      <c r="R1066" s="7"/>
      <c r="S1066" s="7"/>
      <c r="T1066" s="7"/>
      <c r="U1066" s="7"/>
      <c r="V1066" s="7"/>
      <c r="W1066" s="7"/>
      <c r="X1066" s="7"/>
      <c r="Y1066" s="7"/>
      <c r="Z1066" s="7"/>
      <c r="AA1066" s="7"/>
      <c r="AB1066" s="118"/>
      <c r="AC1066" s="118"/>
      <c r="AD1066" s="7"/>
      <c r="AE1066" s="7"/>
      <c r="AF1066" s="7"/>
      <c r="AG1066" s="7"/>
      <c r="AH1066" s="7"/>
      <c r="AI1066" s="7"/>
      <c r="AJ1066" s="7"/>
      <c r="AK1066" s="7"/>
      <c r="AL1066" s="7"/>
      <c r="AM1066" s="7"/>
      <c r="AN1066" s="7"/>
      <c r="AO1066" s="7"/>
      <c r="AP1066" s="7"/>
      <c r="AQ1066" s="7"/>
      <c r="AR1066" s="7"/>
      <c r="AS1066" s="7"/>
      <c r="AT1066" s="7"/>
      <c r="AU1066" s="7"/>
      <c r="AV1066" s="69"/>
      <c r="AW1066" s="7"/>
      <c r="AX1066" s="7"/>
      <c r="AY1066" s="7"/>
      <c r="AZ1066" s="7"/>
      <c r="BA1066" s="7"/>
      <c r="BB1066" s="7"/>
      <c r="BC1066" s="7"/>
      <c r="BD1066" s="7"/>
      <c r="BE1066" s="7"/>
      <c r="BF1066" s="7"/>
      <c r="BG1066" s="72"/>
    </row>
    <row r="1067" spans="1:59" ht="24.75" customHeight="1">
      <c r="A1067" s="117"/>
      <c r="B1067" s="7"/>
      <c r="C1067" s="7"/>
      <c r="D1067" s="7"/>
      <c r="E1067" s="66"/>
      <c r="F1067" s="7"/>
      <c r="G1067" s="7"/>
      <c r="H1067" s="7"/>
      <c r="I1067" s="7"/>
      <c r="J1067" s="7"/>
      <c r="K1067" s="47"/>
      <c r="L1067" s="7"/>
      <c r="M1067" s="7"/>
      <c r="N1067" s="7"/>
      <c r="O1067" s="98"/>
      <c r="P1067" s="67"/>
      <c r="Q1067" s="7"/>
      <c r="R1067" s="7"/>
      <c r="S1067" s="7"/>
      <c r="T1067" s="7"/>
      <c r="U1067" s="7"/>
      <c r="V1067" s="7"/>
      <c r="W1067" s="7"/>
      <c r="X1067" s="7"/>
      <c r="Y1067" s="7"/>
      <c r="Z1067" s="7"/>
      <c r="AA1067" s="7"/>
      <c r="AB1067" s="118"/>
      <c r="AC1067" s="118"/>
      <c r="AD1067" s="7"/>
      <c r="AE1067" s="7"/>
      <c r="AF1067" s="7"/>
      <c r="AG1067" s="7"/>
      <c r="AH1067" s="7"/>
      <c r="AI1067" s="7"/>
      <c r="AJ1067" s="7"/>
      <c r="AK1067" s="7"/>
      <c r="AL1067" s="7"/>
      <c r="AM1067" s="7"/>
      <c r="AN1067" s="7"/>
      <c r="AO1067" s="7"/>
      <c r="AP1067" s="7"/>
      <c r="AQ1067" s="7"/>
      <c r="AR1067" s="7"/>
      <c r="AS1067" s="7"/>
      <c r="AT1067" s="7"/>
      <c r="AU1067" s="7"/>
      <c r="AV1067" s="69"/>
      <c r="AW1067" s="7"/>
      <c r="AX1067" s="7"/>
      <c r="AY1067" s="7"/>
      <c r="AZ1067" s="7"/>
      <c r="BA1067" s="7"/>
      <c r="BB1067" s="7"/>
      <c r="BC1067" s="7"/>
      <c r="BD1067" s="7"/>
      <c r="BE1067" s="7"/>
      <c r="BF1067" s="7"/>
      <c r="BG1067" s="72"/>
    </row>
    <row r="1068" spans="1:59" ht="24.75" customHeight="1">
      <c r="A1068" s="117"/>
      <c r="B1068" s="7"/>
      <c r="C1068" s="7"/>
      <c r="D1068" s="7"/>
      <c r="E1068" s="66"/>
      <c r="F1068" s="7"/>
      <c r="G1068" s="7"/>
      <c r="H1068" s="7"/>
      <c r="I1068" s="7"/>
      <c r="J1068" s="7"/>
      <c r="K1068" s="47"/>
      <c r="L1068" s="7"/>
      <c r="M1068" s="7"/>
      <c r="N1068" s="7"/>
      <c r="O1068" s="98"/>
      <c r="P1068" s="67"/>
      <c r="Q1068" s="7"/>
      <c r="R1068" s="7"/>
      <c r="S1068" s="7"/>
      <c r="T1068" s="7"/>
      <c r="U1068" s="7"/>
      <c r="V1068" s="7"/>
      <c r="W1068" s="7"/>
      <c r="X1068" s="7"/>
      <c r="Y1068" s="7"/>
      <c r="Z1068" s="7"/>
      <c r="AA1068" s="7"/>
      <c r="AB1068" s="118"/>
      <c r="AC1068" s="118"/>
      <c r="AD1068" s="7"/>
      <c r="AE1068" s="7"/>
      <c r="AF1068" s="7"/>
      <c r="AG1068" s="7"/>
      <c r="AH1068" s="7"/>
      <c r="AI1068" s="7"/>
      <c r="AJ1068" s="7"/>
      <c r="AK1068" s="7"/>
      <c r="AL1068" s="7"/>
      <c r="AM1068" s="7"/>
      <c r="AN1068" s="7"/>
      <c r="AO1068" s="7"/>
      <c r="AP1068" s="7"/>
      <c r="AQ1068" s="7"/>
      <c r="AR1068" s="7"/>
      <c r="AS1068" s="7"/>
      <c r="AT1068" s="7"/>
      <c r="AU1068" s="7"/>
      <c r="AV1068" s="69"/>
      <c r="AW1068" s="7"/>
      <c r="AX1068" s="7"/>
      <c r="AY1068" s="7"/>
      <c r="AZ1068" s="7"/>
      <c r="BA1068" s="7"/>
      <c r="BB1068" s="7"/>
      <c r="BC1068" s="7"/>
      <c r="BD1068" s="7"/>
      <c r="BE1068" s="7"/>
      <c r="BF1068" s="7"/>
      <c r="BG1068" s="72"/>
    </row>
    <row r="1069" spans="1:59" ht="24.75" customHeight="1">
      <c r="A1069" s="117"/>
      <c r="B1069" s="7"/>
      <c r="C1069" s="7"/>
      <c r="D1069" s="7"/>
      <c r="E1069" s="66"/>
      <c r="F1069" s="7"/>
      <c r="G1069" s="7"/>
      <c r="H1069" s="7"/>
      <c r="I1069" s="7"/>
      <c r="J1069" s="7"/>
      <c r="K1069" s="47"/>
      <c r="L1069" s="7"/>
      <c r="M1069" s="7"/>
      <c r="N1069" s="7"/>
      <c r="O1069" s="98"/>
      <c r="P1069" s="67"/>
      <c r="Q1069" s="7"/>
      <c r="R1069" s="7"/>
      <c r="S1069" s="7"/>
      <c r="T1069" s="7"/>
      <c r="U1069" s="7"/>
      <c r="V1069" s="7"/>
      <c r="W1069" s="7"/>
      <c r="X1069" s="7"/>
      <c r="Y1069" s="7"/>
      <c r="Z1069" s="7"/>
      <c r="AA1069" s="7"/>
      <c r="AB1069" s="118"/>
      <c r="AC1069" s="118"/>
      <c r="AD1069" s="7"/>
      <c r="AE1069" s="7"/>
      <c r="AF1069" s="7"/>
      <c r="AG1069" s="7"/>
      <c r="AH1069" s="7"/>
      <c r="AI1069" s="7"/>
      <c r="AJ1069" s="7"/>
      <c r="AK1069" s="7"/>
      <c r="AL1069" s="7"/>
      <c r="AM1069" s="7"/>
      <c r="AN1069" s="7"/>
      <c r="AO1069" s="7"/>
      <c r="AP1069" s="7"/>
      <c r="AQ1069" s="7"/>
      <c r="AR1069" s="7"/>
      <c r="AS1069" s="7"/>
      <c r="AT1069" s="7"/>
      <c r="AU1069" s="7"/>
      <c r="AV1069" s="69"/>
      <c r="AW1069" s="7"/>
      <c r="AX1069" s="7"/>
      <c r="AY1069" s="7"/>
      <c r="AZ1069" s="7"/>
      <c r="BA1069" s="7"/>
      <c r="BB1069" s="7"/>
      <c r="BC1069" s="7"/>
      <c r="BD1069" s="7"/>
      <c r="BE1069" s="7"/>
      <c r="BF1069" s="7"/>
      <c r="BG1069" s="72"/>
    </row>
    <row r="1070" spans="1:59" ht="24.75" customHeight="1">
      <c r="A1070" s="117"/>
      <c r="B1070" s="7"/>
      <c r="C1070" s="7"/>
      <c r="D1070" s="7"/>
      <c r="E1070" s="66"/>
      <c r="F1070" s="7"/>
      <c r="G1070" s="7"/>
      <c r="H1070" s="7"/>
      <c r="I1070" s="7"/>
      <c r="J1070" s="7"/>
      <c r="K1070" s="47"/>
      <c r="L1070" s="7"/>
      <c r="M1070" s="7"/>
      <c r="N1070" s="7"/>
      <c r="O1070" s="98"/>
      <c r="P1070" s="67"/>
      <c r="Q1070" s="7"/>
      <c r="R1070" s="7"/>
      <c r="S1070" s="7"/>
      <c r="T1070" s="7"/>
      <c r="U1070" s="7"/>
      <c r="V1070" s="7"/>
      <c r="W1070" s="7"/>
      <c r="X1070" s="7"/>
      <c r="Y1070" s="7"/>
      <c r="Z1070" s="7"/>
      <c r="AA1070" s="7"/>
      <c r="AB1070" s="118"/>
      <c r="AC1070" s="118"/>
      <c r="AD1070" s="7"/>
      <c r="AE1070" s="7"/>
      <c r="AF1070" s="7"/>
      <c r="AG1070" s="7"/>
      <c r="AH1070" s="7"/>
      <c r="AI1070" s="7"/>
      <c r="AJ1070" s="7"/>
      <c r="AK1070" s="7"/>
      <c r="AL1070" s="7"/>
      <c r="AM1070" s="7"/>
      <c r="AN1070" s="7"/>
      <c r="AO1070" s="7"/>
      <c r="AP1070" s="7"/>
      <c r="AQ1070" s="7"/>
      <c r="AR1070" s="7"/>
      <c r="AS1070" s="7"/>
      <c r="AT1070" s="7"/>
      <c r="AU1070" s="7"/>
      <c r="AV1070" s="69"/>
      <c r="AW1070" s="7"/>
      <c r="AX1070" s="7"/>
      <c r="AY1070" s="7"/>
      <c r="AZ1070" s="7"/>
      <c r="BA1070" s="7"/>
      <c r="BB1070" s="7"/>
      <c r="BC1070" s="7"/>
      <c r="BD1070" s="7"/>
      <c r="BE1070" s="7"/>
      <c r="BF1070" s="7"/>
      <c r="BG1070" s="72"/>
    </row>
    <row r="1071" spans="1:59" ht="24.75" customHeight="1">
      <c r="A1071" s="117"/>
      <c r="B1071" s="7"/>
      <c r="C1071" s="7"/>
      <c r="D1071" s="7"/>
      <c r="E1071" s="66"/>
      <c r="F1071" s="7"/>
      <c r="G1071" s="7"/>
      <c r="H1071" s="7"/>
      <c r="I1071" s="7"/>
      <c r="J1071" s="7"/>
      <c r="K1071" s="47"/>
      <c r="L1071" s="7"/>
      <c r="M1071" s="7"/>
      <c r="N1071" s="7"/>
      <c r="O1071" s="98"/>
      <c r="P1071" s="67"/>
      <c r="Q1071" s="7"/>
      <c r="R1071" s="7"/>
      <c r="S1071" s="7"/>
      <c r="T1071" s="7"/>
      <c r="U1071" s="7"/>
      <c r="V1071" s="7"/>
      <c r="W1071" s="7"/>
      <c r="X1071" s="7"/>
      <c r="Y1071" s="7"/>
      <c r="Z1071" s="7"/>
      <c r="AA1071" s="7"/>
      <c r="AB1071" s="118"/>
      <c r="AC1071" s="118"/>
      <c r="AD1071" s="7"/>
      <c r="AE1071" s="7"/>
      <c r="AF1071" s="7"/>
      <c r="AG1071" s="7"/>
      <c r="AH1071" s="7"/>
      <c r="AI1071" s="7"/>
      <c r="AJ1071" s="7"/>
      <c r="AK1071" s="7"/>
      <c r="AL1071" s="7"/>
      <c r="AM1071" s="7"/>
      <c r="AN1071" s="7"/>
      <c r="AO1071" s="7"/>
      <c r="AP1071" s="7"/>
      <c r="AQ1071" s="7"/>
      <c r="AR1071" s="7"/>
      <c r="AS1071" s="7"/>
      <c r="AT1071" s="7"/>
      <c r="AU1071" s="7"/>
      <c r="AV1071" s="69"/>
      <c r="AW1071" s="7"/>
      <c r="AX1071" s="7"/>
      <c r="AY1071" s="7"/>
      <c r="AZ1071" s="7"/>
      <c r="BA1071" s="7"/>
      <c r="BB1071" s="7"/>
      <c r="BC1071" s="7"/>
      <c r="BD1071" s="7"/>
      <c r="BE1071" s="7"/>
      <c r="BF1071" s="7"/>
      <c r="BG1071" s="72"/>
    </row>
    <row r="1072" spans="1:59" ht="24.75" customHeight="1">
      <c r="A1072" s="117"/>
      <c r="B1072" s="7"/>
      <c r="C1072" s="7"/>
      <c r="D1072" s="7"/>
      <c r="E1072" s="66"/>
      <c r="F1072" s="7"/>
      <c r="G1072" s="7"/>
      <c r="H1072" s="7"/>
      <c r="I1072" s="7"/>
      <c r="J1072" s="7"/>
      <c r="K1072" s="47"/>
      <c r="L1072" s="7"/>
      <c r="M1072" s="7"/>
      <c r="N1072" s="7"/>
      <c r="O1072" s="98"/>
      <c r="P1072" s="67"/>
      <c r="Q1072" s="7"/>
      <c r="R1072" s="7"/>
      <c r="S1072" s="7"/>
      <c r="T1072" s="7"/>
      <c r="U1072" s="7"/>
      <c r="V1072" s="7"/>
      <c r="W1072" s="7"/>
      <c r="X1072" s="7"/>
      <c r="Y1072" s="7"/>
      <c r="Z1072" s="7"/>
      <c r="AA1072" s="7"/>
      <c r="AB1072" s="118"/>
      <c r="AC1072" s="118"/>
      <c r="AD1072" s="7"/>
      <c r="AE1072" s="7"/>
      <c r="AF1072" s="7"/>
      <c r="AG1072" s="7"/>
      <c r="AH1072" s="7"/>
      <c r="AI1072" s="7"/>
      <c r="AJ1072" s="7"/>
      <c r="AK1072" s="7"/>
      <c r="AL1072" s="7"/>
      <c r="AM1072" s="7"/>
      <c r="AN1072" s="7"/>
      <c r="AO1072" s="7"/>
      <c r="AP1072" s="7"/>
      <c r="AQ1072" s="7"/>
      <c r="AR1072" s="7"/>
      <c r="AS1072" s="7"/>
      <c r="AT1072" s="7"/>
      <c r="AU1072" s="7"/>
      <c r="AV1072" s="69"/>
      <c r="AW1072" s="7"/>
      <c r="AX1072" s="7"/>
      <c r="AY1072" s="7"/>
      <c r="AZ1072" s="7"/>
      <c r="BA1072" s="7"/>
      <c r="BB1072" s="7"/>
      <c r="BC1072" s="7"/>
      <c r="BD1072" s="7"/>
      <c r="BE1072" s="7"/>
      <c r="BF1072" s="7"/>
      <c r="BG1072" s="72"/>
    </row>
    <row r="1073" spans="1:59" ht="24.75" customHeight="1">
      <c r="A1073" s="117"/>
      <c r="B1073" s="7"/>
      <c r="C1073" s="7"/>
      <c r="D1073" s="7"/>
      <c r="E1073" s="66"/>
      <c r="F1073" s="7"/>
      <c r="G1073" s="7"/>
      <c r="H1073" s="7"/>
      <c r="I1073" s="7"/>
      <c r="J1073" s="7"/>
      <c r="K1073" s="47"/>
      <c r="L1073" s="7"/>
      <c r="M1073" s="7"/>
      <c r="N1073" s="7"/>
      <c r="O1073" s="98"/>
      <c r="P1073" s="67"/>
      <c r="Q1073" s="7"/>
      <c r="R1073" s="7"/>
      <c r="S1073" s="7"/>
      <c r="T1073" s="7"/>
      <c r="U1073" s="7"/>
      <c r="V1073" s="7"/>
      <c r="W1073" s="7"/>
      <c r="X1073" s="7"/>
      <c r="Y1073" s="7"/>
      <c r="Z1073" s="7"/>
      <c r="AA1073" s="7"/>
      <c r="AB1073" s="118"/>
      <c r="AC1073" s="118"/>
      <c r="AD1073" s="7"/>
      <c r="AE1073" s="7"/>
      <c r="AF1073" s="7"/>
      <c r="AG1073" s="7"/>
      <c r="AH1073" s="7"/>
      <c r="AI1073" s="7"/>
      <c r="AJ1073" s="7"/>
      <c r="AK1073" s="7"/>
      <c r="AL1073" s="7"/>
      <c r="AM1073" s="7"/>
      <c r="AN1073" s="7"/>
      <c r="AO1073" s="7"/>
      <c r="AP1073" s="7"/>
      <c r="AQ1073" s="7"/>
      <c r="AR1073" s="7"/>
      <c r="AS1073" s="7"/>
      <c r="AT1073" s="7"/>
      <c r="AU1073" s="7"/>
      <c r="AV1073" s="69"/>
      <c r="AW1073" s="7"/>
      <c r="AX1073" s="7"/>
      <c r="AY1073" s="7"/>
      <c r="AZ1073" s="7"/>
      <c r="BA1073" s="7"/>
      <c r="BB1073" s="7"/>
      <c r="BC1073" s="7"/>
      <c r="BD1073" s="7"/>
      <c r="BE1073" s="7"/>
      <c r="BF1073" s="7"/>
      <c r="BG1073" s="72"/>
    </row>
    <row r="1074" spans="1:59" ht="24.75" customHeight="1">
      <c r="A1074" s="117"/>
      <c r="B1074" s="7"/>
      <c r="C1074" s="7"/>
      <c r="D1074" s="7"/>
      <c r="E1074" s="66"/>
      <c r="F1074" s="7"/>
      <c r="G1074" s="7"/>
      <c r="H1074" s="7"/>
      <c r="I1074" s="7"/>
      <c r="J1074" s="7"/>
      <c r="K1074" s="47"/>
      <c r="L1074" s="7"/>
      <c r="M1074" s="7"/>
      <c r="N1074" s="7"/>
      <c r="O1074" s="98"/>
      <c r="P1074" s="67"/>
      <c r="Q1074" s="7"/>
      <c r="R1074" s="7"/>
      <c r="S1074" s="7"/>
      <c r="T1074" s="7"/>
      <c r="U1074" s="7"/>
      <c r="V1074" s="7"/>
      <c r="W1074" s="7"/>
      <c r="X1074" s="7"/>
      <c r="Y1074" s="7"/>
      <c r="Z1074" s="7"/>
      <c r="AA1074" s="7"/>
      <c r="AB1074" s="118"/>
      <c r="AC1074" s="118"/>
      <c r="AD1074" s="7"/>
      <c r="AE1074" s="7"/>
      <c r="AF1074" s="7"/>
      <c r="AG1074" s="7"/>
      <c r="AH1074" s="7"/>
      <c r="AI1074" s="7"/>
      <c r="AJ1074" s="7"/>
      <c r="AK1074" s="7"/>
      <c r="AL1074" s="7"/>
      <c r="AM1074" s="7"/>
      <c r="AN1074" s="7"/>
      <c r="AO1074" s="7"/>
      <c r="AP1074" s="7"/>
      <c r="AQ1074" s="7"/>
      <c r="AR1074" s="7"/>
      <c r="AS1074" s="7"/>
      <c r="AT1074" s="7"/>
      <c r="AU1074" s="7"/>
      <c r="AV1074" s="69"/>
      <c r="AW1074" s="7"/>
      <c r="AX1074" s="7"/>
      <c r="AY1074" s="7"/>
      <c r="AZ1074" s="7"/>
      <c r="BA1074" s="7"/>
      <c r="BB1074" s="7"/>
      <c r="BC1074" s="7"/>
      <c r="BD1074" s="7"/>
      <c r="BE1074" s="7"/>
      <c r="BF1074" s="7"/>
      <c r="BG1074" s="72"/>
    </row>
    <row r="1075" spans="1:59" ht="24.75" customHeight="1">
      <c r="A1075" s="117"/>
      <c r="B1075" s="7"/>
      <c r="C1075" s="7"/>
      <c r="D1075" s="7"/>
      <c r="E1075" s="66"/>
      <c r="F1075" s="7"/>
      <c r="G1075" s="7"/>
      <c r="H1075" s="7"/>
      <c r="I1075" s="7"/>
      <c r="J1075" s="7"/>
      <c r="K1075" s="47"/>
      <c r="L1075" s="7"/>
      <c r="M1075" s="7"/>
      <c r="N1075" s="7"/>
      <c r="O1075" s="98"/>
      <c r="P1075" s="67"/>
      <c r="Q1075" s="7"/>
      <c r="R1075" s="7"/>
      <c r="S1075" s="7"/>
      <c r="T1075" s="7"/>
      <c r="U1075" s="7"/>
      <c r="V1075" s="7"/>
      <c r="W1075" s="7"/>
      <c r="X1075" s="7"/>
      <c r="Y1075" s="7"/>
      <c r="Z1075" s="7"/>
      <c r="AA1075" s="7"/>
      <c r="AB1075" s="118"/>
      <c r="AC1075" s="118"/>
      <c r="AD1075" s="7"/>
      <c r="AE1075" s="7"/>
      <c r="AF1075" s="7"/>
      <c r="AG1075" s="7"/>
      <c r="AH1075" s="7"/>
      <c r="AI1075" s="7"/>
      <c r="AJ1075" s="7"/>
      <c r="AK1075" s="7"/>
      <c r="AL1075" s="7"/>
      <c r="AM1075" s="7"/>
      <c r="AN1075" s="7"/>
      <c r="AO1075" s="7"/>
      <c r="AP1075" s="7"/>
      <c r="AQ1075" s="7"/>
      <c r="AR1075" s="7"/>
      <c r="AS1075" s="7"/>
      <c r="AT1075" s="7"/>
      <c r="AU1075" s="7"/>
      <c r="AV1075" s="69"/>
      <c r="AW1075" s="7"/>
      <c r="AX1075" s="7"/>
      <c r="AY1075" s="7"/>
      <c r="AZ1075" s="7"/>
      <c r="BA1075" s="7"/>
      <c r="BB1075" s="7"/>
      <c r="BC1075" s="7"/>
      <c r="BD1075" s="7"/>
      <c r="BE1075" s="7"/>
      <c r="BF1075" s="7"/>
      <c r="BG1075" s="72"/>
    </row>
    <row r="1076" spans="1:59" ht="24.75" customHeight="1">
      <c r="A1076" s="117"/>
      <c r="B1076" s="7"/>
      <c r="C1076" s="7"/>
      <c r="D1076" s="7"/>
      <c r="E1076" s="66"/>
      <c r="F1076" s="7"/>
      <c r="G1076" s="7"/>
      <c r="H1076" s="7"/>
      <c r="I1076" s="7"/>
      <c r="J1076" s="7"/>
      <c r="K1076" s="47"/>
      <c r="L1076" s="7"/>
      <c r="M1076" s="7"/>
      <c r="N1076" s="7"/>
      <c r="O1076" s="98"/>
      <c r="P1076" s="67"/>
      <c r="Q1076" s="7"/>
      <c r="R1076" s="7"/>
      <c r="S1076" s="7"/>
      <c r="T1076" s="7"/>
      <c r="U1076" s="7"/>
      <c r="V1076" s="7"/>
      <c r="W1076" s="7"/>
      <c r="X1076" s="7"/>
      <c r="Y1076" s="7"/>
      <c r="Z1076" s="7"/>
      <c r="AA1076" s="7"/>
      <c r="AB1076" s="118"/>
      <c r="AC1076" s="118"/>
      <c r="AD1076" s="7"/>
      <c r="AE1076" s="7"/>
      <c r="AF1076" s="7"/>
      <c r="AG1076" s="7"/>
      <c r="AH1076" s="7"/>
      <c r="AI1076" s="7"/>
      <c r="AJ1076" s="7"/>
      <c r="AK1076" s="7"/>
      <c r="AL1076" s="7"/>
      <c r="AM1076" s="7"/>
      <c r="AN1076" s="7"/>
      <c r="AO1076" s="7"/>
      <c r="AP1076" s="7"/>
      <c r="AQ1076" s="7"/>
      <c r="AR1076" s="7"/>
      <c r="AS1076" s="7"/>
      <c r="AT1076" s="7"/>
      <c r="AU1076" s="7"/>
      <c r="AV1076" s="69"/>
      <c r="AW1076" s="7"/>
      <c r="AX1076" s="7"/>
      <c r="AY1076" s="7"/>
      <c r="AZ1076" s="7"/>
      <c r="BA1076" s="7"/>
      <c r="BB1076" s="7"/>
      <c r="BC1076" s="7"/>
      <c r="BD1076" s="7"/>
      <c r="BE1076" s="7"/>
      <c r="BF1076" s="7"/>
      <c r="BG1076" s="72"/>
    </row>
    <row r="1077" spans="1:59" ht="24.75" customHeight="1">
      <c r="A1077" s="117"/>
      <c r="B1077" s="7"/>
      <c r="C1077" s="7"/>
      <c r="D1077" s="7"/>
      <c r="E1077" s="66"/>
      <c r="F1077" s="7"/>
      <c r="G1077" s="7"/>
      <c r="H1077" s="7"/>
      <c r="I1077" s="7"/>
      <c r="J1077" s="7"/>
      <c r="K1077" s="47"/>
      <c r="L1077" s="7"/>
      <c r="M1077" s="7"/>
      <c r="N1077" s="7"/>
      <c r="O1077" s="98"/>
      <c r="P1077" s="67"/>
      <c r="Q1077" s="7"/>
      <c r="R1077" s="7"/>
      <c r="S1077" s="7"/>
      <c r="T1077" s="7"/>
      <c r="U1077" s="7"/>
      <c r="V1077" s="7"/>
      <c r="W1077" s="7"/>
      <c r="X1077" s="7"/>
      <c r="Y1077" s="7"/>
      <c r="Z1077" s="7"/>
      <c r="AA1077" s="7"/>
      <c r="AB1077" s="118"/>
      <c r="AC1077" s="118"/>
      <c r="AD1077" s="7"/>
      <c r="AE1077" s="7"/>
      <c r="AF1077" s="7"/>
      <c r="AG1077" s="7"/>
      <c r="AH1077" s="7"/>
      <c r="AI1077" s="7"/>
      <c r="AJ1077" s="7"/>
      <c r="AK1077" s="7"/>
      <c r="AL1077" s="7"/>
      <c r="AM1077" s="7"/>
      <c r="AN1077" s="7"/>
      <c r="AO1077" s="7"/>
      <c r="AP1077" s="7"/>
      <c r="AQ1077" s="7"/>
      <c r="AR1077" s="7"/>
      <c r="AS1077" s="7"/>
      <c r="AT1077" s="7"/>
      <c r="AU1077" s="7"/>
      <c r="AV1077" s="69"/>
      <c r="AW1077" s="7"/>
      <c r="AX1077" s="7"/>
      <c r="AY1077" s="7"/>
      <c r="AZ1077" s="7"/>
      <c r="BA1077" s="7"/>
      <c r="BB1077" s="7"/>
      <c r="BC1077" s="7"/>
      <c r="BD1077" s="7"/>
      <c r="BE1077" s="7"/>
      <c r="BF1077" s="7"/>
      <c r="BG1077" s="72"/>
    </row>
    <row r="1078" spans="1:59" ht="24.75" customHeight="1">
      <c r="A1078" s="117"/>
      <c r="B1078" s="7"/>
      <c r="C1078" s="7"/>
      <c r="D1078" s="7"/>
      <c r="E1078" s="66"/>
      <c r="F1078" s="7"/>
      <c r="G1078" s="7"/>
      <c r="H1078" s="7"/>
      <c r="I1078" s="7"/>
      <c r="J1078" s="7"/>
      <c r="K1078" s="47"/>
      <c r="L1078" s="7"/>
      <c r="M1078" s="7"/>
      <c r="N1078" s="7"/>
      <c r="O1078" s="98"/>
      <c r="P1078" s="67"/>
      <c r="Q1078" s="7"/>
      <c r="R1078" s="7"/>
      <c r="S1078" s="7"/>
      <c r="T1078" s="7"/>
      <c r="U1078" s="7"/>
      <c r="V1078" s="7"/>
      <c r="W1078" s="7"/>
      <c r="X1078" s="7"/>
      <c r="Y1078" s="7"/>
      <c r="Z1078" s="7"/>
      <c r="AA1078" s="7"/>
      <c r="AB1078" s="118"/>
      <c r="AC1078" s="118"/>
      <c r="AD1078" s="7"/>
      <c r="AE1078" s="7"/>
      <c r="AF1078" s="7"/>
      <c r="AG1078" s="7"/>
      <c r="AH1078" s="7"/>
      <c r="AI1078" s="7"/>
      <c r="AJ1078" s="7"/>
      <c r="AK1078" s="7"/>
      <c r="AL1078" s="7"/>
      <c r="AM1078" s="7"/>
      <c r="AN1078" s="7"/>
      <c r="AO1078" s="7"/>
      <c r="AP1078" s="7"/>
      <c r="AQ1078" s="7"/>
      <c r="AR1078" s="7"/>
      <c r="AS1078" s="7"/>
      <c r="AT1078" s="7"/>
      <c r="AU1078" s="7"/>
      <c r="AV1078" s="69"/>
      <c r="AW1078" s="7"/>
      <c r="AX1078" s="7"/>
      <c r="AY1078" s="7"/>
      <c r="AZ1078" s="7"/>
      <c r="BA1078" s="7"/>
      <c r="BB1078" s="7"/>
      <c r="BC1078" s="7"/>
      <c r="BD1078" s="7"/>
      <c r="BE1078" s="7"/>
      <c r="BF1078" s="7"/>
      <c r="BG1078" s="72"/>
    </row>
    <row r="1079" spans="1:59" ht="24.75" customHeight="1">
      <c r="A1079" s="117"/>
      <c r="B1079" s="7"/>
      <c r="C1079" s="7"/>
      <c r="D1079" s="7"/>
      <c r="E1079" s="66"/>
      <c r="F1079" s="7"/>
      <c r="G1079" s="7"/>
      <c r="H1079" s="7"/>
      <c r="I1079" s="7"/>
      <c r="J1079" s="7"/>
      <c r="K1079" s="47"/>
      <c r="L1079" s="7"/>
      <c r="M1079" s="7"/>
      <c r="N1079" s="7"/>
      <c r="O1079" s="98"/>
      <c r="P1079" s="67"/>
      <c r="Q1079" s="7"/>
      <c r="R1079" s="7"/>
      <c r="S1079" s="7"/>
      <c r="T1079" s="7"/>
      <c r="U1079" s="7"/>
      <c r="V1079" s="7"/>
      <c r="W1079" s="7"/>
      <c r="X1079" s="7"/>
      <c r="Y1079" s="7"/>
      <c r="Z1079" s="7"/>
      <c r="AA1079" s="7"/>
      <c r="AB1079" s="118"/>
      <c r="AC1079" s="118"/>
      <c r="AD1079" s="7"/>
      <c r="AE1079" s="7"/>
      <c r="AF1079" s="7"/>
      <c r="AG1079" s="7"/>
      <c r="AH1079" s="7"/>
      <c r="AI1079" s="7"/>
      <c r="AJ1079" s="7"/>
      <c r="AK1079" s="7"/>
      <c r="AL1079" s="7"/>
      <c r="AM1079" s="7"/>
      <c r="AN1079" s="7"/>
      <c r="AO1079" s="7"/>
      <c r="AP1079" s="7"/>
      <c r="AQ1079" s="7"/>
      <c r="AR1079" s="7"/>
      <c r="AS1079" s="7"/>
      <c r="AT1079" s="7"/>
      <c r="AU1079" s="7"/>
      <c r="AV1079" s="69"/>
      <c r="AW1079" s="7"/>
      <c r="AX1079" s="7"/>
      <c r="AY1079" s="7"/>
      <c r="AZ1079" s="7"/>
      <c r="BA1079" s="7"/>
      <c r="BB1079" s="7"/>
      <c r="BC1079" s="7"/>
      <c r="BD1079" s="7"/>
      <c r="BE1079" s="7"/>
      <c r="BF1079" s="7"/>
      <c r="BG1079" s="72"/>
    </row>
    <row r="1080" spans="1:59" ht="24.75" customHeight="1">
      <c r="A1080" s="117"/>
      <c r="B1080" s="7"/>
      <c r="C1080" s="7"/>
      <c r="D1080" s="7"/>
      <c r="E1080" s="66"/>
      <c r="F1080" s="7"/>
      <c r="G1080" s="7"/>
      <c r="H1080" s="7"/>
      <c r="I1080" s="7"/>
      <c r="J1080" s="7"/>
      <c r="K1080" s="47"/>
      <c r="L1080" s="7"/>
      <c r="M1080" s="7"/>
      <c r="N1080" s="7"/>
      <c r="O1080" s="98"/>
      <c r="P1080" s="67"/>
      <c r="Q1080" s="7"/>
      <c r="R1080" s="7"/>
      <c r="S1080" s="7"/>
      <c r="T1080" s="7"/>
      <c r="U1080" s="7"/>
      <c r="V1080" s="7"/>
      <c r="W1080" s="7"/>
      <c r="X1080" s="7"/>
      <c r="Y1080" s="7"/>
      <c r="Z1080" s="7"/>
      <c r="AA1080" s="7"/>
      <c r="AB1080" s="118"/>
      <c r="AC1080" s="118"/>
      <c r="AD1080" s="7"/>
      <c r="AE1080" s="7"/>
      <c r="AF1080" s="7"/>
      <c r="AG1080" s="7"/>
      <c r="AH1080" s="7"/>
      <c r="AI1080" s="7"/>
      <c r="AJ1080" s="7"/>
      <c r="AK1080" s="7"/>
      <c r="AL1080" s="7"/>
      <c r="AM1080" s="7"/>
      <c r="AN1080" s="7"/>
      <c r="AO1080" s="7"/>
      <c r="AP1080" s="7"/>
      <c r="AQ1080" s="7"/>
      <c r="AR1080" s="7"/>
      <c r="AS1080" s="7"/>
      <c r="AT1080" s="7"/>
      <c r="AU1080" s="7"/>
      <c r="AV1080" s="69"/>
      <c r="AW1080" s="7"/>
      <c r="AX1080" s="7"/>
      <c r="AY1080" s="7"/>
      <c r="AZ1080" s="7"/>
      <c r="BA1080" s="7"/>
      <c r="BB1080" s="7"/>
      <c r="BC1080" s="7"/>
      <c r="BD1080" s="7"/>
      <c r="BE1080" s="7"/>
      <c r="BF1080" s="7"/>
      <c r="BG1080" s="72"/>
    </row>
    <row r="1081" spans="1:59" ht="24.75" customHeight="1">
      <c r="A1081" s="117"/>
      <c r="B1081" s="7"/>
      <c r="C1081" s="7"/>
      <c r="D1081" s="7"/>
      <c r="E1081" s="66"/>
      <c r="F1081" s="7"/>
      <c r="G1081" s="7"/>
      <c r="H1081" s="7"/>
      <c r="I1081" s="7"/>
      <c r="J1081" s="7"/>
      <c r="K1081" s="47"/>
      <c r="L1081" s="7"/>
      <c r="M1081" s="7"/>
      <c r="N1081" s="7"/>
      <c r="O1081" s="98"/>
      <c r="P1081" s="67"/>
      <c r="Q1081" s="7"/>
      <c r="R1081" s="7"/>
      <c r="S1081" s="7"/>
      <c r="T1081" s="7"/>
      <c r="U1081" s="7"/>
      <c r="V1081" s="7"/>
      <c r="W1081" s="7"/>
      <c r="X1081" s="7"/>
      <c r="Y1081" s="7"/>
      <c r="Z1081" s="7"/>
      <c r="AA1081" s="7"/>
      <c r="AB1081" s="118"/>
      <c r="AC1081" s="118"/>
      <c r="AD1081" s="7"/>
      <c r="AE1081" s="7"/>
      <c r="AF1081" s="7"/>
      <c r="AG1081" s="7"/>
      <c r="AH1081" s="7"/>
      <c r="AI1081" s="7"/>
      <c r="AJ1081" s="7"/>
      <c r="AK1081" s="7"/>
      <c r="AL1081" s="7"/>
      <c r="AM1081" s="7"/>
      <c r="AN1081" s="7"/>
      <c r="AO1081" s="7"/>
      <c r="AP1081" s="7"/>
      <c r="AQ1081" s="7"/>
      <c r="AR1081" s="7"/>
      <c r="AS1081" s="7"/>
      <c r="AT1081" s="7"/>
      <c r="AU1081" s="7"/>
      <c r="AV1081" s="69"/>
      <c r="AW1081" s="7"/>
      <c r="AX1081" s="7"/>
      <c r="AY1081" s="7"/>
      <c r="AZ1081" s="7"/>
      <c r="BA1081" s="7"/>
      <c r="BB1081" s="7"/>
      <c r="BC1081" s="7"/>
      <c r="BD1081" s="7"/>
      <c r="BE1081" s="7"/>
      <c r="BF1081" s="7"/>
      <c r="BG1081" s="72"/>
    </row>
    <row r="1082" spans="1:59" ht="24.75" customHeight="1">
      <c r="A1082" s="117"/>
      <c r="B1082" s="7"/>
      <c r="C1082" s="7"/>
      <c r="D1082" s="7"/>
      <c r="E1082" s="66"/>
      <c r="F1082" s="7"/>
      <c r="G1082" s="7"/>
      <c r="H1082" s="7"/>
      <c r="I1082" s="7"/>
      <c r="J1082" s="7"/>
      <c r="K1082" s="47"/>
      <c r="L1082" s="7"/>
      <c r="M1082" s="7"/>
      <c r="N1082" s="7"/>
      <c r="O1082" s="98"/>
      <c r="P1082" s="67"/>
      <c r="Q1082" s="7"/>
      <c r="R1082" s="7"/>
      <c r="S1082" s="7"/>
      <c r="T1082" s="7"/>
      <c r="U1082" s="7"/>
      <c r="V1082" s="7"/>
      <c r="W1082" s="7"/>
      <c r="X1082" s="7"/>
      <c r="Y1082" s="7"/>
      <c r="Z1082" s="7"/>
      <c r="AA1082" s="7"/>
      <c r="AB1082" s="118"/>
      <c r="AC1082" s="118"/>
      <c r="AD1082" s="7"/>
      <c r="AE1082" s="7"/>
      <c r="AF1082" s="7"/>
      <c r="AG1082" s="7"/>
      <c r="AH1082" s="7"/>
      <c r="AI1082" s="7"/>
      <c r="AJ1082" s="7"/>
      <c r="AK1082" s="7"/>
      <c r="AL1082" s="7"/>
      <c r="AM1082" s="7"/>
      <c r="AN1082" s="7"/>
      <c r="AO1082" s="7"/>
      <c r="AP1082" s="7"/>
      <c r="AQ1082" s="7"/>
      <c r="AR1082" s="7"/>
      <c r="AS1082" s="7"/>
      <c r="AT1082" s="7"/>
      <c r="AU1082" s="7"/>
      <c r="AV1082" s="69"/>
      <c r="AW1082" s="7"/>
      <c r="AX1082" s="7"/>
      <c r="AY1082" s="7"/>
      <c r="AZ1082" s="7"/>
      <c r="BA1082" s="7"/>
      <c r="BB1082" s="7"/>
      <c r="BC1082" s="7"/>
      <c r="BD1082" s="7"/>
      <c r="BE1082" s="7"/>
      <c r="BF1082" s="7"/>
      <c r="BG1082" s="72"/>
    </row>
    <row r="1083" spans="1:59" ht="24.75" customHeight="1">
      <c r="A1083" s="117"/>
      <c r="B1083" s="7"/>
      <c r="C1083" s="7"/>
      <c r="D1083" s="7"/>
      <c r="E1083" s="66"/>
      <c r="F1083" s="7"/>
      <c r="G1083" s="7"/>
      <c r="H1083" s="7"/>
      <c r="I1083" s="7"/>
      <c r="J1083" s="7"/>
      <c r="K1083" s="47"/>
      <c r="L1083" s="7"/>
      <c r="M1083" s="7"/>
      <c r="N1083" s="7"/>
      <c r="O1083" s="98"/>
      <c r="P1083" s="67"/>
      <c r="Q1083" s="7"/>
      <c r="R1083" s="7"/>
      <c r="S1083" s="7"/>
      <c r="T1083" s="7"/>
      <c r="U1083" s="7"/>
      <c r="V1083" s="7"/>
      <c r="W1083" s="7"/>
      <c r="X1083" s="7"/>
      <c r="Y1083" s="7"/>
      <c r="Z1083" s="7"/>
      <c r="AA1083" s="7"/>
      <c r="AB1083" s="118"/>
      <c r="AC1083" s="118"/>
      <c r="AD1083" s="7"/>
      <c r="AE1083" s="7"/>
      <c r="AF1083" s="7"/>
      <c r="AG1083" s="7"/>
      <c r="AH1083" s="7"/>
      <c r="AI1083" s="7"/>
      <c r="AJ1083" s="7"/>
      <c r="AK1083" s="7"/>
      <c r="AL1083" s="7"/>
      <c r="AM1083" s="7"/>
      <c r="AN1083" s="7"/>
      <c r="AO1083" s="7"/>
      <c r="AP1083" s="7"/>
      <c r="AQ1083" s="7"/>
      <c r="AR1083" s="7"/>
      <c r="AS1083" s="7"/>
      <c r="AT1083" s="7"/>
      <c r="AU1083" s="7"/>
      <c r="AV1083" s="69"/>
      <c r="AW1083" s="7"/>
      <c r="AX1083" s="7"/>
      <c r="AY1083" s="7"/>
      <c r="AZ1083" s="7"/>
      <c r="BA1083" s="7"/>
      <c r="BB1083" s="7"/>
      <c r="BC1083" s="7"/>
      <c r="BD1083" s="7"/>
      <c r="BE1083" s="7"/>
      <c r="BF1083" s="7"/>
      <c r="BG1083" s="72"/>
    </row>
    <row r="1084" spans="1:59" ht="24.75" customHeight="1">
      <c r="A1084" s="117"/>
      <c r="B1084" s="7"/>
      <c r="C1084" s="7"/>
      <c r="D1084" s="7"/>
      <c r="E1084" s="66"/>
      <c r="F1084" s="7"/>
      <c r="G1084" s="7"/>
      <c r="H1084" s="7"/>
      <c r="I1084" s="7"/>
      <c r="J1084" s="7"/>
      <c r="K1084" s="47"/>
      <c r="L1084" s="7"/>
      <c r="M1084" s="7"/>
      <c r="N1084" s="7"/>
      <c r="O1084" s="98"/>
      <c r="P1084" s="67"/>
      <c r="Q1084" s="7"/>
      <c r="R1084" s="7"/>
      <c r="S1084" s="7"/>
      <c r="T1084" s="7"/>
      <c r="U1084" s="7"/>
      <c r="V1084" s="7"/>
      <c r="W1084" s="7"/>
      <c r="X1084" s="7"/>
      <c r="Y1084" s="7"/>
      <c r="Z1084" s="7"/>
      <c r="AA1084" s="7"/>
      <c r="AB1084" s="118"/>
      <c r="AC1084" s="118"/>
      <c r="AD1084" s="7"/>
      <c r="AE1084" s="7"/>
      <c r="AF1084" s="7"/>
      <c r="AG1084" s="7"/>
      <c r="AH1084" s="7"/>
      <c r="AI1084" s="7"/>
      <c r="AJ1084" s="7"/>
      <c r="AK1084" s="7"/>
      <c r="AL1084" s="7"/>
      <c r="AM1084" s="7"/>
      <c r="AN1084" s="7"/>
      <c r="AO1084" s="7"/>
      <c r="AP1084" s="7"/>
      <c r="AQ1084" s="7"/>
      <c r="AR1084" s="7"/>
      <c r="AS1084" s="7"/>
      <c r="AT1084" s="7"/>
      <c r="AU1084" s="7"/>
      <c r="AV1084" s="69"/>
      <c r="AW1084" s="7"/>
      <c r="AX1084" s="7"/>
      <c r="AY1084" s="7"/>
      <c r="AZ1084" s="7"/>
      <c r="BA1084" s="7"/>
      <c r="BB1084" s="7"/>
      <c r="BC1084" s="7"/>
      <c r="BD1084" s="7"/>
      <c r="BE1084" s="7"/>
      <c r="BF1084" s="7"/>
      <c r="BG1084" s="72"/>
    </row>
    <row r="1085" spans="1:59" ht="24.75" customHeight="1">
      <c r="A1085" s="117"/>
      <c r="B1085" s="7"/>
      <c r="C1085" s="7"/>
      <c r="D1085" s="7"/>
      <c r="E1085" s="66"/>
      <c r="F1085" s="7"/>
      <c r="G1085" s="7"/>
      <c r="H1085" s="7"/>
      <c r="I1085" s="7"/>
      <c r="J1085" s="7"/>
      <c r="K1085" s="47"/>
      <c r="L1085" s="7"/>
      <c r="M1085" s="7"/>
      <c r="N1085" s="7"/>
      <c r="O1085" s="98"/>
      <c r="P1085" s="67"/>
      <c r="Q1085" s="7"/>
      <c r="R1085" s="7"/>
      <c r="S1085" s="7"/>
      <c r="T1085" s="7"/>
      <c r="U1085" s="7"/>
      <c r="V1085" s="7"/>
      <c r="W1085" s="7"/>
      <c r="X1085" s="7"/>
      <c r="Y1085" s="7"/>
      <c r="Z1085" s="7"/>
      <c r="AA1085" s="7"/>
      <c r="AB1085" s="118"/>
      <c r="AC1085" s="118"/>
      <c r="AD1085" s="7"/>
      <c r="AE1085" s="7"/>
      <c r="AF1085" s="7"/>
      <c r="AG1085" s="7"/>
      <c r="AH1085" s="7"/>
      <c r="AI1085" s="7"/>
      <c r="AJ1085" s="7"/>
      <c r="AK1085" s="7"/>
      <c r="AL1085" s="7"/>
      <c r="AM1085" s="7"/>
      <c r="AN1085" s="7"/>
      <c r="AO1085" s="7"/>
      <c r="AP1085" s="7"/>
      <c r="AQ1085" s="7"/>
      <c r="AR1085" s="7"/>
      <c r="AS1085" s="7"/>
      <c r="AT1085" s="7"/>
      <c r="AU1085" s="7"/>
      <c r="AV1085" s="69"/>
      <c r="AW1085" s="7"/>
      <c r="AX1085" s="7"/>
      <c r="AY1085" s="7"/>
      <c r="AZ1085" s="7"/>
      <c r="BA1085" s="7"/>
      <c r="BB1085" s="7"/>
      <c r="BC1085" s="7"/>
      <c r="BD1085" s="7"/>
      <c r="BE1085" s="7"/>
      <c r="BF1085" s="7"/>
      <c r="BG1085" s="72"/>
    </row>
    <row r="1086" spans="1:59" ht="24.75" customHeight="1">
      <c r="A1086" s="117"/>
      <c r="B1086" s="7"/>
      <c r="C1086" s="7"/>
      <c r="D1086" s="7"/>
      <c r="E1086" s="66"/>
      <c r="F1086" s="7"/>
      <c r="G1086" s="7"/>
      <c r="H1086" s="7"/>
      <c r="I1086" s="7"/>
      <c r="K1086" s="47"/>
      <c r="L1086" s="7"/>
      <c r="M1086" s="7"/>
      <c r="N1086" s="7"/>
      <c r="O1086" s="98"/>
      <c r="P1086" s="67"/>
      <c r="Q1086" s="7"/>
      <c r="R1086" s="7"/>
      <c r="S1086" s="7"/>
      <c r="T1086" s="7"/>
      <c r="U1086" s="7"/>
      <c r="V1086" s="7"/>
      <c r="W1086" s="7"/>
      <c r="X1086" s="7"/>
      <c r="Y1086" s="7"/>
      <c r="Z1086" s="7"/>
      <c r="AA1086" s="7"/>
      <c r="AB1086" s="118"/>
      <c r="AC1086" s="118"/>
      <c r="AD1086" s="7"/>
      <c r="AE1086" s="7"/>
      <c r="AF1086" s="7"/>
      <c r="AG1086" s="7"/>
      <c r="AH1086" s="7"/>
      <c r="AI1086" s="7"/>
      <c r="AJ1086" s="7"/>
      <c r="AK1086" s="7"/>
      <c r="AL1086" s="7"/>
      <c r="AM1086" s="7"/>
      <c r="AN1086" s="7"/>
      <c r="AO1086" s="7"/>
      <c r="AP1086" s="7"/>
      <c r="AQ1086" s="7"/>
      <c r="AR1086" s="7"/>
      <c r="AS1086" s="7"/>
      <c r="AT1086" s="7"/>
      <c r="AU1086" s="7"/>
      <c r="AV1086" s="69"/>
      <c r="AW1086" s="7"/>
      <c r="AX1086" s="7"/>
      <c r="AY1086" s="7"/>
      <c r="AZ1086" s="7"/>
      <c r="BA1086" s="7"/>
      <c r="BB1086" s="7"/>
      <c r="BC1086" s="7"/>
      <c r="BD1086" s="7"/>
      <c r="BE1086" s="7"/>
      <c r="BF1086" s="7"/>
      <c r="BG1086" s="72"/>
    </row>
  </sheetData>
  <conditionalFormatting sqref="B1:B1086">
    <cfRule type="containsBlanks" dxfId="36" priority="10">
      <formula>LEN(TRIM(B1))=0</formula>
    </cfRule>
  </conditionalFormatting>
  <conditionalFormatting sqref="D2:D336 N184:N971">
    <cfRule type="containsBlanks" dxfId="35" priority="2">
      <formula>LEN(TRIM(D2))=0</formula>
    </cfRule>
  </conditionalFormatting>
  <conditionalFormatting sqref="X2:X153 X155:X183 X185:X336">
    <cfRule type="containsBlanks" dxfId="34" priority="4">
      <formula>LEN(TRIM(X2))=0</formula>
    </cfRule>
  </conditionalFormatting>
  <conditionalFormatting sqref="AD1">
    <cfRule type="cellIs" dxfId="33" priority="1" operator="lessThanOrEqual">
      <formula>30</formula>
    </cfRule>
  </conditionalFormatting>
  <conditionalFormatting sqref="AU2:AU336">
    <cfRule type="containsBlanks" dxfId="32" priority="3">
      <formula>LEN(TRIM(AU2))=0</formula>
    </cfRule>
  </conditionalFormatting>
  <conditionalFormatting sqref="AW2:AW363">
    <cfRule type="cellIs" dxfId="31" priority="7" operator="greaterThan">
      <formula>3</formula>
    </cfRule>
    <cfRule type="cellIs" dxfId="30" priority="8" operator="lessThanOrEqual">
      <formula>3</formula>
    </cfRule>
  </conditionalFormatting>
  <conditionalFormatting sqref="AZ1:AZ1086">
    <cfRule type="containsBlanks" dxfId="29" priority="9">
      <formula>LEN(TRIM(AZ1))=0</formula>
    </cfRule>
  </conditionalFormatting>
  <conditionalFormatting sqref="BC2:BC6 BC13:BC15 BC17:BC452">
    <cfRule type="cellIs" dxfId="28" priority="5" operator="greaterThan">
      <formula>3</formula>
    </cfRule>
    <cfRule type="cellIs" dxfId="27" priority="6" operator="lessThanOrEqual">
      <formula>3</formula>
    </cfRule>
  </conditionalFormatting>
  <dataValidations count="1">
    <dataValidation type="list" allowBlank="1" showErrorMessage="1" sqref="X2:X153 X155:X183 X185:X336 B2:B336 AX2:AX271 D2:D336 AU2:AU336 N178:N182 N184:N971 AZ2:AZ336" xr:uid="{00000000-0002-0000-1100-000000000000}">
      <formula1>#REF!</formula1>
    </dataValidation>
  </dataValidations>
  <hyperlinks>
    <hyperlink ref="K9" r:id="rId1" xr:uid="{00000000-0004-0000-1100-000000000000}"/>
    <hyperlink ref="K10" r:id="rId2" xr:uid="{00000000-0004-0000-1100-000001000000}"/>
    <hyperlink ref="K53" r:id="rId3" xr:uid="{00000000-0004-0000-1100-000002000000}"/>
    <hyperlink ref="K101" r:id="rId4" xr:uid="{00000000-0004-0000-1100-000003000000}"/>
  </hyperlinks>
  <pageMargins left="0.7" right="0.7" top="0.75" bottom="0.75" header="0.3" footer="0.3"/>
  <legacyDrawing r:id="rId5"/>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AM1233"/>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8.42578125" customWidth="1"/>
    <col min="2" max="2" width="15.28515625" customWidth="1"/>
    <col min="3" max="3" width="23" customWidth="1"/>
    <col min="4" max="4" width="12.85546875" customWidth="1"/>
    <col min="5" max="5" width="12.7109375" customWidth="1"/>
    <col min="6" max="6" width="16.140625" customWidth="1"/>
    <col min="7" max="7" width="21.140625" customWidth="1"/>
    <col min="8" max="8" width="10.140625" customWidth="1"/>
    <col min="9" max="9" width="10.5703125" customWidth="1"/>
    <col min="10" max="16" width="7" customWidth="1"/>
    <col min="17" max="17" width="7.42578125" customWidth="1"/>
    <col min="18" max="21" width="7" customWidth="1"/>
    <col min="22" max="22" width="11.5703125" customWidth="1"/>
    <col min="23" max="23" width="12" customWidth="1"/>
    <col min="24" max="24" width="16.7109375" customWidth="1"/>
    <col min="25" max="25" width="12.5703125" customWidth="1"/>
    <col min="26" max="26" width="15.28515625" customWidth="1"/>
    <col min="27" max="27" width="17.5703125" customWidth="1"/>
  </cols>
  <sheetData>
    <row r="1" spans="1:39" ht="14.25" customHeight="1">
      <c r="A1" s="136">
        <v>1</v>
      </c>
      <c r="B1" s="136">
        <v>3</v>
      </c>
      <c r="C1" s="136">
        <v>4</v>
      </c>
      <c r="D1" s="137">
        <v>6</v>
      </c>
      <c r="E1" s="136"/>
      <c r="F1" s="136">
        <v>7</v>
      </c>
      <c r="G1" s="136">
        <v>8</v>
      </c>
      <c r="H1" s="138">
        <v>22</v>
      </c>
      <c r="I1" s="139">
        <v>23</v>
      </c>
      <c r="J1" s="138">
        <v>24</v>
      </c>
      <c r="K1" s="138">
        <v>25</v>
      </c>
      <c r="L1" s="138">
        <v>26</v>
      </c>
      <c r="M1" s="138">
        <v>27</v>
      </c>
      <c r="N1" s="138">
        <v>28</v>
      </c>
      <c r="O1" s="138">
        <v>29</v>
      </c>
      <c r="P1" s="138">
        <v>30</v>
      </c>
      <c r="Q1" s="138">
        <v>31</v>
      </c>
      <c r="R1" s="138">
        <v>32</v>
      </c>
      <c r="S1" s="138">
        <v>33</v>
      </c>
      <c r="T1" s="138">
        <v>34</v>
      </c>
      <c r="U1" s="138">
        <v>35</v>
      </c>
      <c r="V1" s="139">
        <v>36</v>
      </c>
      <c r="W1" s="136">
        <v>74</v>
      </c>
      <c r="X1" s="136">
        <v>76</v>
      </c>
      <c r="Y1" s="136">
        <v>75</v>
      </c>
      <c r="Z1" s="136">
        <v>77</v>
      </c>
      <c r="AA1" s="140">
        <v>76</v>
      </c>
      <c r="AB1" s="136">
        <v>77</v>
      </c>
      <c r="AC1" s="136">
        <v>78</v>
      </c>
      <c r="AD1" s="136">
        <v>79</v>
      </c>
      <c r="AE1" s="141">
        <v>80</v>
      </c>
      <c r="AF1" s="136">
        <v>81</v>
      </c>
      <c r="AG1" s="136">
        <v>82</v>
      </c>
      <c r="AH1" s="136">
        <v>83</v>
      </c>
      <c r="AI1" s="136">
        <v>84</v>
      </c>
      <c r="AJ1" s="136">
        <v>85</v>
      </c>
      <c r="AK1" s="136">
        <v>86</v>
      </c>
      <c r="AL1" s="136">
        <v>87</v>
      </c>
      <c r="AM1" s="136">
        <v>88</v>
      </c>
    </row>
    <row r="2" spans="1:39" ht="57" customHeight="1">
      <c r="A2" s="142" t="s">
        <v>1848</v>
      </c>
      <c r="B2" s="142" t="s">
        <v>1849</v>
      </c>
      <c r="C2" s="142" t="s">
        <v>1850</v>
      </c>
      <c r="D2" s="143" t="s">
        <v>1851</v>
      </c>
      <c r="E2" s="142" t="s">
        <v>1852</v>
      </c>
      <c r="F2" s="142" t="s">
        <v>5</v>
      </c>
      <c r="G2" s="142" t="s">
        <v>1853</v>
      </c>
      <c r="H2" s="144" t="s">
        <v>1854</v>
      </c>
      <c r="I2" s="45" t="s">
        <v>1855</v>
      </c>
      <c r="J2" s="145" t="s">
        <v>1856</v>
      </c>
      <c r="K2" s="146" t="s">
        <v>1857</v>
      </c>
      <c r="L2" s="146" t="s">
        <v>1858</v>
      </c>
      <c r="M2" s="146" t="s">
        <v>1859</v>
      </c>
      <c r="N2" s="146" t="s">
        <v>1860</v>
      </c>
      <c r="O2" s="146" t="s">
        <v>1861</v>
      </c>
      <c r="P2" s="146" t="s">
        <v>1862</v>
      </c>
      <c r="Q2" s="146" t="s">
        <v>1863</v>
      </c>
      <c r="R2" s="146" t="s">
        <v>1864</v>
      </c>
      <c r="S2" s="146" t="s">
        <v>1865</v>
      </c>
      <c r="T2" s="146" t="s">
        <v>1866</v>
      </c>
      <c r="U2" s="146" t="s">
        <v>1867</v>
      </c>
      <c r="V2" s="45" t="s">
        <v>1868</v>
      </c>
      <c r="W2" s="142" t="s">
        <v>1869</v>
      </c>
      <c r="X2" s="142" t="s">
        <v>1870</v>
      </c>
      <c r="Y2" s="147" t="s">
        <v>1871</v>
      </c>
      <c r="Z2" s="147" t="s">
        <v>1872</v>
      </c>
      <c r="AA2" s="147" t="s">
        <v>231</v>
      </c>
      <c r="AB2" s="7" t="s">
        <v>1873</v>
      </c>
      <c r="AC2" s="7"/>
      <c r="AD2" s="7"/>
      <c r="AE2" s="148"/>
      <c r="AF2" s="7"/>
      <c r="AG2" s="7"/>
      <c r="AH2" s="7"/>
      <c r="AI2" s="7"/>
      <c r="AJ2" s="7"/>
      <c r="AK2" s="7"/>
      <c r="AL2" s="7"/>
      <c r="AM2" s="7"/>
    </row>
    <row r="3" spans="1:39" ht="24" customHeight="1">
      <c r="A3" s="59" t="e">
        <f>#REF!</f>
        <v>#REF!</v>
      </c>
      <c r="B3" s="10" t="e">
        <f>#REF!</f>
        <v>#REF!</v>
      </c>
      <c r="C3" s="10" t="e">
        <f>#REF!</f>
        <v>#REF!</v>
      </c>
      <c r="D3" s="24" t="e">
        <f>#REF!</f>
        <v>#REF!</v>
      </c>
      <c r="E3" s="11" t="e">
        <f>#REF!</f>
        <v>#REF!</v>
      </c>
      <c r="F3" s="10" t="e">
        <f>#REF!</f>
        <v>#REF!</v>
      </c>
      <c r="G3" s="10" t="e">
        <f>#REF!</f>
        <v>#REF!</v>
      </c>
      <c r="H3" s="10">
        <v>12</v>
      </c>
      <c r="I3" s="33">
        <v>1</v>
      </c>
      <c r="J3" s="10" t="s">
        <v>17</v>
      </c>
      <c r="K3" s="10" t="s">
        <v>1875</v>
      </c>
      <c r="L3" s="10" t="s">
        <v>1875</v>
      </c>
      <c r="M3" s="10" t="s">
        <v>1875</v>
      </c>
      <c r="N3" s="10" t="s">
        <v>1875</v>
      </c>
      <c r="O3" s="10" t="s">
        <v>1876</v>
      </c>
      <c r="P3" s="10" t="s">
        <v>1876</v>
      </c>
      <c r="Q3" s="10" t="s">
        <v>1876</v>
      </c>
      <c r="R3" s="10" t="s">
        <v>1876</v>
      </c>
      <c r="S3" s="10" t="s">
        <v>1876</v>
      </c>
      <c r="T3" s="10" t="s">
        <v>1876</v>
      </c>
      <c r="U3" s="10" t="s">
        <v>1876</v>
      </c>
      <c r="V3" s="33">
        <f t="shared" ref="V3:V78" si="0">COUNTIF(J3:U3,"X")</f>
        <v>4</v>
      </c>
      <c r="W3" s="20" t="e">
        <f>#REF!</f>
        <v>#REF!</v>
      </c>
      <c r="X3" s="10" t="e">
        <f>#REF!</f>
        <v>#REF!</v>
      </c>
      <c r="Y3" s="149" t="e">
        <f>#REF!</f>
        <v>#REF!</v>
      </c>
      <c r="Z3" s="150" t="e">
        <f>#REF!</f>
        <v>#REF!</v>
      </c>
      <c r="AA3" s="60" t="e">
        <f>#REF!</f>
        <v>#REF!</v>
      </c>
      <c r="AB3" s="148"/>
      <c r="AC3" s="148" t="e">
        <f t="shared" ref="AC3:AC14" si="1">(AA3-E3)/30</f>
        <v>#REF!</v>
      </c>
      <c r="AD3" s="69">
        <f t="shared" ref="AD3:AD14" ca="1" si="2">TODAY()</f>
        <v>46244</v>
      </c>
      <c r="AE3" s="148" t="e">
        <f t="shared" ref="AE3:AE14" ca="1" si="3">(AA3-AD3)/30</f>
        <v>#REF!</v>
      </c>
      <c r="AF3" s="7"/>
      <c r="AG3" s="7"/>
      <c r="AH3" s="7"/>
      <c r="AI3" s="7"/>
      <c r="AJ3" s="7"/>
      <c r="AK3" s="7"/>
      <c r="AL3" s="7"/>
      <c r="AM3" s="7"/>
    </row>
    <row r="4" spans="1:39" ht="24" customHeight="1">
      <c r="A4" s="59" t="e">
        <f>#REF!</f>
        <v>#REF!</v>
      </c>
      <c r="B4" s="10" t="e">
        <f>#REF!</f>
        <v>#REF!</v>
      </c>
      <c r="C4" s="10" t="e">
        <f>#REF!</f>
        <v>#REF!</v>
      </c>
      <c r="D4" s="24" t="e">
        <f>#REF!</f>
        <v>#REF!</v>
      </c>
      <c r="E4" s="11" t="e">
        <f>#REF!</f>
        <v>#REF!</v>
      </c>
      <c r="F4" s="10" t="e">
        <f>#REF!</f>
        <v>#REF!</v>
      </c>
      <c r="G4" s="10" t="e">
        <f>#REF!</f>
        <v>#REF!</v>
      </c>
      <c r="H4" s="10">
        <v>10</v>
      </c>
      <c r="I4" s="33">
        <v>2</v>
      </c>
      <c r="J4" s="10" t="s">
        <v>17</v>
      </c>
      <c r="K4" s="10" t="s">
        <v>1875</v>
      </c>
      <c r="L4" s="10" t="s">
        <v>1875</v>
      </c>
      <c r="M4" s="10" t="s">
        <v>1875</v>
      </c>
      <c r="N4" s="10" t="s">
        <v>1876</v>
      </c>
      <c r="O4" s="10" t="s">
        <v>1876</v>
      </c>
      <c r="P4" s="10" t="s">
        <v>1876</v>
      </c>
      <c r="Q4" s="10" t="s">
        <v>1876</v>
      </c>
      <c r="R4" s="10" t="s">
        <v>1876</v>
      </c>
      <c r="S4" s="10" t="s">
        <v>1876</v>
      </c>
      <c r="T4" s="10" t="s">
        <v>1876</v>
      </c>
      <c r="U4" s="10" t="s">
        <v>1876</v>
      </c>
      <c r="V4" s="33">
        <f t="shared" si="0"/>
        <v>3</v>
      </c>
      <c r="W4" s="20" t="e">
        <f>#REF!</f>
        <v>#REF!</v>
      </c>
      <c r="X4" s="10" t="e">
        <f>#REF!</f>
        <v>#REF!</v>
      </c>
      <c r="Y4" s="149" t="e">
        <f>#REF!</f>
        <v>#REF!</v>
      </c>
      <c r="Z4" s="150" t="e">
        <f>#REF!</f>
        <v>#REF!</v>
      </c>
      <c r="AA4" s="60" t="e">
        <f>#REF!</f>
        <v>#REF!</v>
      </c>
      <c r="AB4" s="7"/>
      <c r="AC4" s="148" t="e">
        <f t="shared" si="1"/>
        <v>#REF!</v>
      </c>
      <c r="AD4" s="69">
        <f t="shared" ca="1" si="2"/>
        <v>46244</v>
      </c>
      <c r="AE4" s="148" t="e">
        <f t="shared" ca="1" si="3"/>
        <v>#REF!</v>
      </c>
      <c r="AF4" s="7"/>
      <c r="AG4" s="7"/>
      <c r="AH4" s="7"/>
      <c r="AI4" s="7"/>
      <c r="AJ4" s="7"/>
      <c r="AK4" s="7"/>
      <c r="AL4" s="7"/>
      <c r="AM4" s="7"/>
    </row>
    <row r="5" spans="1:39" ht="24" customHeight="1">
      <c r="A5" s="59" t="e">
        <f>#REF!</f>
        <v>#REF!</v>
      </c>
      <c r="B5" s="10" t="e">
        <f>#REF!</f>
        <v>#REF!</v>
      </c>
      <c r="C5" s="10" t="e">
        <f>#REF!</f>
        <v>#REF!</v>
      </c>
      <c r="D5" s="24" t="e">
        <f>#REF!</f>
        <v>#REF!</v>
      </c>
      <c r="E5" s="11" t="e">
        <f>#REF!</f>
        <v>#REF!</v>
      </c>
      <c r="F5" s="10" t="e">
        <f>#REF!</f>
        <v>#REF!</v>
      </c>
      <c r="G5" s="10" t="e">
        <f>#REF!</f>
        <v>#REF!</v>
      </c>
      <c r="H5" s="10">
        <v>6</v>
      </c>
      <c r="I5" s="33">
        <v>0</v>
      </c>
      <c r="J5" s="10" t="s">
        <v>1875</v>
      </c>
      <c r="K5" s="10" t="s">
        <v>1875</v>
      </c>
      <c r="L5" s="10" t="s">
        <v>1875</v>
      </c>
      <c r="M5" s="10" t="s">
        <v>1875</v>
      </c>
      <c r="N5" s="10" t="s">
        <v>1875</v>
      </c>
      <c r="O5" s="10" t="s">
        <v>1875</v>
      </c>
      <c r="P5" s="10" t="s">
        <v>17</v>
      </c>
      <c r="Q5" s="10" t="s">
        <v>17</v>
      </c>
      <c r="R5" s="10" t="s">
        <v>17</v>
      </c>
      <c r="S5" s="10" t="s">
        <v>17</v>
      </c>
      <c r="T5" s="10" t="s">
        <v>17</v>
      </c>
      <c r="U5" s="10" t="s">
        <v>17</v>
      </c>
      <c r="V5" s="33">
        <f t="shared" si="0"/>
        <v>6</v>
      </c>
      <c r="W5" s="20" t="e">
        <f>#REF!</f>
        <v>#REF!</v>
      </c>
      <c r="X5" s="10" t="e">
        <f>#REF!</f>
        <v>#REF!</v>
      </c>
      <c r="Y5" s="101" t="e">
        <f>#REF!</f>
        <v>#REF!</v>
      </c>
      <c r="Z5" s="150" t="e">
        <f>#REF!</f>
        <v>#REF!</v>
      </c>
      <c r="AA5" s="60" t="e">
        <f>#REF!</f>
        <v>#REF!</v>
      </c>
      <c r="AB5" s="7"/>
      <c r="AC5" s="148" t="e">
        <f t="shared" si="1"/>
        <v>#REF!</v>
      </c>
      <c r="AD5" s="69">
        <f t="shared" ca="1" si="2"/>
        <v>46244</v>
      </c>
      <c r="AE5" s="148" t="e">
        <f t="shared" ca="1" si="3"/>
        <v>#REF!</v>
      </c>
      <c r="AF5" s="7"/>
      <c r="AG5" s="7"/>
      <c r="AH5" s="7"/>
      <c r="AI5" s="7"/>
      <c r="AJ5" s="7"/>
      <c r="AK5" s="7"/>
      <c r="AL5" s="7"/>
      <c r="AM5" s="7"/>
    </row>
    <row r="6" spans="1:39" ht="24" customHeight="1">
      <c r="A6" s="59" t="e">
        <f>#REF!</f>
        <v>#REF!</v>
      </c>
      <c r="B6" s="10" t="e">
        <f>#REF!</f>
        <v>#REF!</v>
      </c>
      <c r="C6" s="10" t="e">
        <f>#REF!</f>
        <v>#REF!</v>
      </c>
      <c r="D6" s="24" t="e">
        <f>#REF!</f>
        <v>#REF!</v>
      </c>
      <c r="E6" s="11" t="e">
        <f>#REF!</f>
        <v>#REF!</v>
      </c>
      <c r="F6" s="10" t="e">
        <f>#REF!</f>
        <v>#REF!</v>
      </c>
      <c r="G6" s="10" t="e">
        <f>#REF!</f>
        <v>#REF!</v>
      </c>
      <c r="H6" s="10">
        <v>11</v>
      </c>
      <c r="I6" s="33">
        <v>1</v>
      </c>
      <c r="J6" s="10" t="s">
        <v>17</v>
      </c>
      <c r="K6" s="10" t="s">
        <v>1875</v>
      </c>
      <c r="L6" s="10" t="s">
        <v>1875</v>
      </c>
      <c r="M6" s="10" t="s">
        <v>1875</v>
      </c>
      <c r="N6" s="10" t="s">
        <v>1875</v>
      </c>
      <c r="O6" s="10" t="s">
        <v>1880</v>
      </c>
      <c r="P6" s="10" t="s">
        <v>1880</v>
      </c>
      <c r="Q6" s="10" t="s">
        <v>1880</v>
      </c>
      <c r="R6" s="10" t="s">
        <v>1880</v>
      </c>
      <c r="S6" s="10" t="s">
        <v>1880</v>
      </c>
      <c r="T6" s="10" t="s">
        <v>1880</v>
      </c>
      <c r="U6" s="10" t="s">
        <v>1880</v>
      </c>
      <c r="V6" s="33">
        <f t="shared" si="0"/>
        <v>4</v>
      </c>
      <c r="W6" s="20" t="e">
        <f>#REF!</f>
        <v>#REF!</v>
      </c>
      <c r="X6" s="10" t="e">
        <f>#REF!</f>
        <v>#REF!</v>
      </c>
      <c r="Y6" s="151" t="e">
        <f>#REF!</f>
        <v>#REF!</v>
      </c>
      <c r="Z6" s="150" t="e">
        <f>#REF!</f>
        <v>#REF!</v>
      </c>
      <c r="AA6" s="60" t="e">
        <f>#REF!</f>
        <v>#REF!</v>
      </c>
      <c r="AB6" s="7"/>
      <c r="AC6" s="148" t="e">
        <f t="shared" si="1"/>
        <v>#REF!</v>
      </c>
      <c r="AD6" s="69">
        <f t="shared" ca="1" si="2"/>
        <v>46244</v>
      </c>
      <c r="AE6" s="148" t="e">
        <f t="shared" ca="1" si="3"/>
        <v>#REF!</v>
      </c>
      <c r="AF6" s="7"/>
      <c r="AG6" s="7"/>
      <c r="AH6" s="7"/>
      <c r="AI6" s="7"/>
      <c r="AJ6" s="7"/>
      <c r="AK6" s="7"/>
      <c r="AL6" s="7"/>
      <c r="AM6" s="7"/>
    </row>
    <row r="7" spans="1:39" ht="24" customHeight="1">
      <c r="A7" s="59" t="e">
        <f>#REF!</f>
        <v>#REF!</v>
      </c>
      <c r="B7" s="10" t="e">
        <f>#REF!</f>
        <v>#REF!</v>
      </c>
      <c r="C7" s="10" t="e">
        <f>#REF!</f>
        <v>#REF!</v>
      </c>
      <c r="D7" s="24" t="e">
        <f>#REF!</f>
        <v>#REF!</v>
      </c>
      <c r="E7" s="11" t="e">
        <f>#REF!</f>
        <v>#REF!</v>
      </c>
      <c r="F7" s="10" t="e">
        <f>#REF!</f>
        <v>#REF!</v>
      </c>
      <c r="G7" s="10" t="e">
        <f>#REF!</f>
        <v>#REF!</v>
      </c>
      <c r="H7" s="10">
        <v>11</v>
      </c>
      <c r="I7" s="33">
        <v>2</v>
      </c>
      <c r="J7" s="10" t="s">
        <v>17</v>
      </c>
      <c r="K7" s="10" t="s">
        <v>1875</v>
      </c>
      <c r="L7" s="10" t="s">
        <v>1875</v>
      </c>
      <c r="M7" s="10" t="s">
        <v>1875</v>
      </c>
      <c r="N7" s="10" t="s">
        <v>1880</v>
      </c>
      <c r="O7" s="10" t="s">
        <v>1880</v>
      </c>
      <c r="P7" s="10" t="s">
        <v>1880</v>
      </c>
      <c r="Q7" s="10" t="s">
        <v>1880</v>
      </c>
      <c r="R7" s="10" t="s">
        <v>1880</v>
      </c>
      <c r="S7" s="10" t="s">
        <v>1880</v>
      </c>
      <c r="T7" s="10" t="s">
        <v>1880</v>
      </c>
      <c r="U7" s="10" t="s">
        <v>1880</v>
      </c>
      <c r="V7" s="33">
        <f t="shared" si="0"/>
        <v>3</v>
      </c>
      <c r="W7" s="20" t="e">
        <f>#REF!</f>
        <v>#REF!</v>
      </c>
      <c r="X7" s="10" t="e">
        <f>#REF!</f>
        <v>#REF!</v>
      </c>
      <c r="Y7" s="151" t="e">
        <f>#REF!</f>
        <v>#REF!</v>
      </c>
      <c r="Z7" s="150" t="e">
        <f>#REF!</f>
        <v>#REF!</v>
      </c>
      <c r="AA7" s="60" t="e">
        <f>#REF!</f>
        <v>#REF!</v>
      </c>
      <c r="AB7" s="7"/>
      <c r="AC7" s="148" t="e">
        <f t="shared" si="1"/>
        <v>#REF!</v>
      </c>
      <c r="AD7" s="69">
        <f t="shared" ca="1" si="2"/>
        <v>46244</v>
      </c>
      <c r="AE7" s="148" t="e">
        <f t="shared" ca="1" si="3"/>
        <v>#REF!</v>
      </c>
      <c r="AF7" s="7"/>
      <c r="AG7" s="7"/>
      <c r="AH7" s="7"/>
      <c r="AI7" s="7"/>
      <c r="AJ7" s="7"/>
      <c r="AK7" s="7"/>
      <c r="AL7" s="7"/>
      <c r="AM7" s="7"/>
    </row>
    <row r="8" spans="1:39" ht="24" customHeight="1">
      <c r="A8" s="59" t="e">
        <f>#REF!</f>
        <v>#REF!</v>
      </c>
      <c r="B8" s="10" t="e">
        <f>#REF!</f>
        <v>#REF!</v>
      </c>
      <c r="C8" s="10" t="e">
        <f>#REF!</f>
        <v>#REF!</v>
      </c>
      <c r="D8" s="24" t="e">
        <f>#REF!</f>
        <v>#REF!</v>
      </c>
      <c r="E8" s="11" t="e">
        <f>#REF!</f>
        <v>#REF!</v>
      </c>
      <c r="F8" s="10" t="e">
        <f>#REF!</f>
        <v>#REF!</v>
      </c>
      <c r="G8" s="10" t="e">
        <f>#REF!</f>
        <v>#REF!</v>
      </c>
      <c r="H8" s="10">
        <v>11</v>
      </c>
      <c r="I8" s="33">
        <v>5</v>
      </c>
      <c r="J8" s="10" t="s">
        <v>17</v>
      </c>
      <c r="K8" s="10" t="s">
        <v>1880</v>
      </c>
      <c r="L8" s="10" t="s">
        <v>1880</v>
      </c>
      <c r="M8" s="10" t="s">
        <v>1880</v>
      </c>
      <c r="N8" s="10" t="s">
        <v>1880</v>
      </c>
      <c r="P8" s="10" t="s">
        <v>1880</v>
      </c>
      <c r="Q8" s="10" t="s">
        <v>1880</v>
      </c>
      <c r="R8" s="10" t="s">
        <v>1880</v>
      </c>
      <c r="S8" s="10" t="s">
        <v>1880</v>
      </c>
      <c r="T8" s="10" t="s">
        <v>1880</v>
      </c>
      <c r="U8" s="10" t="s">
        <v>1880</v>
      </c>
      <c r="V8" s="33">
        <f t="shared" si="0"/>
        <v>0</v>
      </c>
      <c r="W8" s="20" t="e">
        <f>#REF!</f>
        <v>#REF!</v>
      </c>
      <c r="X8" s="10" t="e">
        <f>#REF!</f>
        <v>#REF!</v>
      </c>
      <c r="Y8" s="101" t="e">
        <f>#REF!</f>
        <v>#REF!</v>
      </c>
      <c r="Z8" s="152" t="e">
        <f>#REF!</f>
        <v>#REF!</v>
      </c>
      <c r="AA8" s="60" t="e">
        <f>#REF!</f>
        <v>#REF!</v>
      </c>
      <c r="AB8" s="7"/>
      <c r="AC8" s="148" t="e">
        <f t="shared" si="1"/>
        <v>#REF!</v>
      </c>
      <c r="AD8" s="69">
        <f t="shared" ca="1" si="2"/>
        <v>46244</v>
      </c>
      <c r="AE8" s="148" t="e">
        <f t="shared" ca="1" si="3"/>
        <v>#REF!</v>
      </c>
      <c r="AF8" s="7"/>
      <c r="AG8" s="7"/>
      <c r="AH8" s="7"/>
      <c r="AI8" s="7"/>
      <c r="AJ8" s="7"/>
      <c r="AK8" s="7"/>
      <c r="AL8" s="7"/>
      <c r="AM8" s="7"/>
    </row>
    <row r="9" spans="1:39" ht="24" customHeight="1">
      <c r="A9" s="59" t="e">
        <f>#REF!</f>
        <v>#REF!</v>
      </c>
      <c r="B9" s="10" t="e">
        <f>#REF!</f>
        <v>#REF!</v>
      </c>
      <c r="C9" s="10" t="e">
        <f>#REF!</f>
        <v>#REF!</v>
      </c>
      <c r="D9" s="24" t="e">
        <f>#REF!</f>
        <v>#REF!</v>
      </c>
      <c r="E9" s="11" t="e">
        <f>#REF!</f>
        <v>#REF!</v>
      </c>
      <c r="F9" s="10" t="e">
        <f>#REF!</f>
        <v>#REF!</v>
      </c>
      <c r="G9" s="10" t="e">
        <f>#REF!</f>
        <v>#REF!</v>
      </c>
      <c r="H9" s="10">
        <v>11</v>
      </c>
      <c r="I9" s="33">
        <v>5</v>
      </c>
      <c r="J9" s="10" t="s">
        <v>17</v>
      </c>
      <c r="K9" s="10" t="s">
        <v>1880</v>
      </c>
      <c r="L9" s="10" t="s">
        <v>1880</v>
      </c>
      <c r="M9" s="10" t="s">
        <v>1880</v>
      </c>
      <c r="N9" s="10" t="s">
        <v>1880</v>
      </c>
      <c r="O9" s="10" t="s">
        <v>1880</v>
      </c>
      <c r="P9" s="10" t="s">
        <v>1880</v>
      </c>
      <c r="Q9" s="10" t="s">
        <v>1880</v>
      </c>
      <c r="R9" s="10" t="s">
        <v>1880</v>
      </c>
      <c r="S9" s="10" t="s">
        <v>1880</v>
      </c>
      <c r="T9" s="10" t="s">
        <v>1880</v>
      </c>
      <c r="U9" s="10" t="s">
        <v>1880</v>
      </c>
      <c r="V9" s="33">
        <f t="shared" si="0"/>
        <v>0</v>
      </c>
      <c r="W9" s="20" t="e">
        <f>#REF!</f>
        <v>#REF!</v>
      </c>
      <c r="X9" s="10" t="e">
        <f>#REF!</f>
        <v>#REF!</v>
      </c>
      <c r="Y9" s="101" t="e">
        <f>#REF!</f>
        <v>#REF!</v>
      </c>
      <c r="Z9" s="152" t="e">
        <f>#REF!</f>
        <v>#REF!</v>
      </c>
      <c r="AA9" s="60" t="e">
        <f>#REF!</f>
        <v>#REF!</v>
      </c>
      <c r="AB9" s="7"/>
      <c r="AC9" s="148" t="e">
        <f t="shared" si="1"/>
        <v>#REF!</v>
      </c>
      <c r="AD9" s="69">
        <f t="shared" ca="1" si="2"/>
        <v>46244</v>
      </c>
      <c r="AE9" s="148" t="e">
        <f t="shared" ca="1" si="3"/>
        <v>#REF!</v>
      </c>
      <c r="AF9" s="7"/>
      <c r="AG9" s="7"/>
      <c r="AH9" s="7"/>
      <c r="AI9" s="7"/>
      <c r="AJ9" s="7"/>
      <c r="AK9" s="7"/>
      <c r="AL9" s="7"/>
      <c r="AM9" s="7"/>
    </row>
    <row r="10" spans="1:39" ht="24" customHeight="1">
      <c r="A10" s="59" t="e">
        <f>#REF!</f>
        <v>#REF!</v>
      </c>
      <c r="B10" s="10" t="e">
        <f>#REF!</f>
        <v>#REF!</v>
      </c>
      <c r="C10" s="10" t="e">
        <f>#REF!</f>
        <v>#REF!</v>
      </c>
      <c r="D10" s="24" t="e">
        <f>#REF!</f>
        <v>#REF!</v>
      </c>
      <c r="E10" s="11" t="e">
        <f>#REF!</f>
        <v>#REF!</v>
      </c>
      <c r="F10" s="10" t="e">
        <f>#REF!</f>
        <v>#REF!</v>
      </c>
      <c r="G10" s="10" t="e">
        <f>#REF!</f>
        <v>#REF!</v>
      </c>
      <c r="H10" s="10">
        <v>12</v>
      </c>
      <c r="I10" s="33">
        <v>5</v>
      </c>
      <c r="J10" s="10" t="s">
        <v>17</v>
      </c>
      <c r="K10" s="10" t="s">
        <v>1880</v>
      </c>
      <c r="L10" s="10" t="s">
        <v>1880</v>
      </c>
      <c r="M10" s="10" t="s">
        <v>1880</v>
      </c>
      <c r="N10" s="10" t="s">
        <v>1880</v>
      </c>
      <c r="O10" s="10" t="s">
        <v>1880</v>
      </c>
      <c r="P10" s="10" t="s">
        <v>1880</v>
      </c>
      <c r="Q10" s="10" t="s">
        <v>1880</v>
      </c>
      <c r="R10" s="10" t="s">
        <v>1880</v>
      </c>
      <c r="S10" s="10" t="s">
        <v>1880</v>
      </c>
      <c r="T10" s="10" t="s">
        <v>1880</v>
      </c>
      <c r="U10" s="10" t="s">
        <v>1880</v>
      </c>
      <c r="V10" s="33">
        <f t="shared" si="0"/>
        <v>0</v>
      </c>
      <c r="W10" s="20" t="e">
        <f>#REF!</f>
        <v>#REF!</v>
      </c>
      <c r="X10" s="10" t="e">
        <f>#REF!</f>
        <v>#REF!</v>
      </c>
      <c r="Y10" s="101" t="e">
        <f>#REF!</f>
        <v>#REF!</v>
      </c>
      <c r="Z10" s="152" t="e">
        <f>#REF!</f>
        <v>#REF!</v>
      </c>
      <c r="AA10" s="60" t="e">
        <f>#REF!</f>
        <v>#REF!</v>
      </c>
      <c r="AB10" s="7"/>
      <c r="AC10" s="148" t="e">
        <f t="shared" si="1"/>
        <v>#REF!</v>
      </c>
      <c r="AD10" s="69">
        <f t="shared" ca="1" si="2"/>
        <v>46244</v>
      </c>
      <c r="AE10" s="148" t="e">
        <f t="shared" ca="1" si="3"/>
        <v>#REF!</v>
      </c>
      <c r="AF10" s="7"/>
      <c r="AG10" s="7"/>
      <c r="AH10" s="7"/>
      <c r="AI10" s="7"/>
      <c r="AJ10" s="7"/>
      <c r="AK10" s="7"/>
      <c r="AL10" s="7"/>
      <c r="AM10" s="7"/>
    </row>
    <row r="11" spans="1:39" ht="24" customHeight="1">
      <c r="A11" s="59" t="e">
        <f>#REF!</f>
        <v>#REF!</v>
      </c>
      <c r="B11" s="10" t="e">
        <f>#REF!</f>
        <v>#REF!</v>
      </c>
      <c r="C11" s="10" t="e">
        <f>#REF!</f>
        <v>#REF!</v>
      </c>
      <c r="D11" s="24" t="e">
        <f>#REF!</f>
        <v>#REF!</v>
      </c>
      <c r="E11" s="11" t="e">
        <f>#REF!</f>
        <v>#REF!</v>
      </c>
      <c r="F11" s="10" t="e">
        <f>#REF!</f>
        <v>#REF!</v>
      </c>
      <c r="G11" s="10" t="e">
        <f>#REF!</f>
        <v>#REF!</v>
      </c>
      <c r="H11" s="10">
        <v>11</v>
      </c>
      <c r="I11" s="33">
        <v>5</v>
      </c>
      <c r="J11" s="10" t="s">
        <v>17</v>
      </c>
      <c r="K11" s="10" t="s">
        <v>1880</v>
      </c>
      <c r="L11" s="10" t="s">
        <v>1880</v>
      </c>
      <c r="M11" s="10" t="s">
        <v>1880</v>
      </c>
      <c r="N11" s="10" t="s">
        <v>1880</v>
      </c>
      <c r="O11" s="10" t="s">
        <v>1880</v>
      </c>
      <c r="P11" s="10" t="s">
        <v>1880</v>
      </c>
      <c r="Q11" s="10" t="s">
        <v>1880</v>
      </c>
      <c r="R11" s="10" t="s">
        <v>1880</v>
      </c>
      <c r="S11" s="10" t="s">
        <v>1880</v>
      </c>
      <c r="T11" s="10" t="s">
        <v>1880</v>
      </c>
      <c r="U11" s="10" t="s">
        <v>1880</v>
      </c>
      <c r="V11" s="33">
        <f t="shared" si="0"/>
        <v>0</v>
      </c>
      <c r="W11" s="20" t="e">
        <f>#REF!</f>
        <v>#REF!</v>
      </c>
      <c r="X11" s="10" t="e">
        <f>#REF!</f>
        <v>#REF!</v>
      </c>
      <c r="Y11" s="101" t="e">
        <f>#REF!</f>
        <v>#REF!</v>
      </c>
      <c r="Z11" s="152" t="e">
        <f>#REF!</f>
        <v>#REF!</v>
      </c>
      <c r="AA11" s="60" t="e">
        <f>#REF!</f>
        <v>#REF!</v>
      </c>
      <c r="AB11" s="7"/>
      <c r="AC11" s="148" t="e">
        <f t="shared" si="1"/>
        <v>#REF!</v>
      </c>
      <c r="AD11" s="69">
        <f t="shared" ca="1" si="2"/>
        <v>46244</v>
      </c>
      <c r="AE11" s="148" t="e">
        <f t="shared" ca="1" si="3"/>
        <v>#REF!</v>
      </c>
      <c r="AF11" s="7"/>
      <c r="AG11" s="7"/>
      <c r="AH11" s="7"/>
      <c r="AI11" s="7"/>
      <c r="AJ11" s="7"/>
      <c r="AK11" s="7"/>
      <c r="AL11" s="7"/>
      <c r="AM11" s="7"/>
    </row>
    <row r="12" spans="1:39" ht="24" customHeight="1">
      <c r="A12" s="59" t="e">
        <f>#REF!</f>
        <v>#REF!</v>
      </c>
      <c r="B12" s="10" t="e">
        <f>#REF!</f>
        <v>#REF!</v>
      </c>
      <c r="C12" s="10" t="e">
        <f>#REF!</f>
        <v>#REF!</v>
      </c>
      <c r="D12" s="24" t="e">
        <f>#REF!</f>
        <v>#REF!</v>
      </c>
      <c r="E12" s="11" t="e">
        <f>#REF!</f>
        <v>#REF!</v>
      </c>
      <c r="F12" s="10" t="e">
        <f>#REF!</f>
        <v>#REF!</v>
      </c>
      <c r="G12" s="10" t="e">
        <f>#REF!</f>
        <v>#REF!</v>
      </c>
      <c r="H12" s="10">
        <v>11</v>
      </c>
      <c r="I12" s="33">
        <v>5</v>
      </c>
      <c r="J12" s="10" t="s">
        <v>17</v>
      </c>
      <c r="K12" s="10" t="s">
        <v>1880</v>
      </c>
      <c r="L12" s="10" t="s">
        <v>1880</v>
      </c>
      <c r="M12" s="10" t="s">
        <v>1880</v>
      </c>
      <c r="N12" s="10" t="s">
        <v>1880</v>
      </c>
      <c r="O12" s="10" t="s">
        <v>1880</v>
      </c>
      <c r="P12" s="10" t="s">
        <v>1880</v>
      </c>
      <c r="Q12" s="10" t="s">
        <v>1880</v>
      </c>
      <c r="R12" s="10" t="s">
        <v>1880</v>
      </c>
      <c r="S12" s="10" t="s">
        <v>1880</v>
      </c>
      <c r="T12" s="10" t="s">
        <v>1880</v>
      </c>
      <c r="U12" s="10" t="s">
        <v>1880</v>
      </c>
      <c r="V12" s="33">
        <f t="shared" si="0"/>
        <v>0</v>
      </c>
      <c r="W12" s="20" t="e">
        <f>#REF!</f>
        <v>#REF!</v>
      </c>
      <c r="X12" s="10" t="e">
        <f>#REF!</f>
        <v>#REF!</v>
      </c>
      <c r="Y12" s="101" t="e">
        <f>#REF!</f>
        <v>#REF!</v>
      </c>
      <c r="Z12" s="152" t="e">
        <f>#REF!</f>
        <v>#REF!</v>
      </c>
      <c r="AA12" s="60" t="e">
        <f>#REF!</f>
        <v>#REF!</v>
      </c>
      <c r="AB12" s="7"/>
      <c r="AC12" s="148" t="e">
        <f t="shared" si="1"/>
        <v>#REF!</v>
      </c>
      <c r="AD12" s="69">
        <f t="shared" ca="1" si="2"/>
        <v>46244</v>
      </c>
      <c r="AE12" s="148" t="e">
        <f t="shared" ca="1" si="3"/>
        <v>#REF!</v>
      </c>
      <c r="AF12" s="7"/>
      <c r="AG12" s="7"/>
      <c r="AH12" s="7"/>
      <c r="AI12" s="7"/>
      <c r="AJ12" s="7"/>
      <c r="AK12" s="7"/>
      <c r="AL12" s="7"/>
      <c r="AM12" s="7"/>
    </row>
    <row r="13" spans="1:39" ht="24" customHeight="1">
      <c r="A13" s="59" t="e">
        <f>#REF!</f>
        <v>#REF!</v>
      </c>
      <c r="B13" s="10" t="e">
        <f>#REF!</f>
        <v>#REF!</v>
      </c>
      <c r="C13" s="10" t="e">
        <f>#REF!</f>
        <v>#REF!</v>
      </c>
      <c r="D13" s="24" t="e">
        <f>#REF!</f>
        <v>#REF!</v>
      </c>
      <c r="E13" s="11" t="e">
        <f>#REF!</f>
        <v>#REF!</v>
      </c>
      <c r="F13" s="10" t="e">
        <f>#REF!</f>
        <v>#REF!</v>
      </c>
      <c r="G13" s="10" t="e">
        <f>#REF!</f>
        <v>#REF!</v>
      </c>
      <c r="H13" s="10">
        <v>11</v>
      </c>
      <c r="I13" s="33">
        <v>5</v>
      </c>
      <c r="J13" s="10" t="s">
        <v>17</v>
      </c>
      <c r="K13" s="10" t="s">
        <v>1880</v>
      </c>
      <c r="L13" s="10" t="s">
        <v>1880</v>
      </c>
      <c r="M13" s="10" t="s">
        <v>1880</v>
      </c>
      <c r="N13" s="10" t="s">
        <v>1880</v>
      </c>
      <c r="O13" s="10" t="s">
        <v>1880</v>
      </c>
      <c r="P13" s="10" t="s">
        <v>1880</v>
      </c>
      <c r="Q13" s="10" t="s">
        <v>1880</v>
      </c>
      <c r="R13" s="10" t="s">
        <v>1880</v>
      </c>
      <c r="S13" s="10" t="s">
        <v>1880</v>
      </c>
      <c r="T13" s="10" t="s">
        <v>1880</v>
      </c>
      <c r="U13" s="10" t="s">
        <v>1880</v>
      </c>
      <c r="V13" s="33">
        <f t="shared" si="0"/>
        <v>0</v>
      </c>
      <c r="W13" s="20" t="e">
        <f>#REF!</f>
        <v>#REF!</v>
      </c>
      <c r="X13" s="10" t="e">
        <f>#REF!</f>
        <v>#REF!</v>
      </c>
      <c r="Y13" s="101" t="e">
        <f>#REF!</f>
        <v>#REF!</v>
      </c>
      <c r="Z13" s="152" t="e">
        <f>#REF!</f>
        <v>#REF!</v>
      </c>
      <c r="AA13" s="60" t="e">
        <f>#REF!</f>
        <v>#REF!</v>
      </c>
      <c r="AB13" s="7"/>
      <c r="AC13" s="148" t="e">
        <f t="shared" si="1"/>
        <v>#REF!</v>
      </c>
      <c r="AD13" s="69">
        <f t="shared" ca="1" si="2"/>
        <v>46244</v>
      </c>
      <c r="AE13" s="148" t="e">
        <f t="shared" ca="1" si="3"/>
        <v>#REF!</v>
      </c>
      <c r="AF13" s="7"/>
      <c r="AG13" s="7"/>
      <c r="AH13" s="7"/>
      <c r="AI13" s="7"/>
      <c r="AJ13" s="7"/>
      <c r="AK13" s="7"/>
      <c r="AL13" s="7"/>
      <c r="AM13" s="7"/>
    </row>
    <row r="14" spans="1:39" ht="24" customHeight="1">
      <c r="A14" s="59" t="e">
        <f>#REF!</f>
        <v>#REF!</v>
      </c>
      <c r="B14" s="10" t="e">
        <f>#REF!</f>
        <v>#REF!</v>
      </c>
      <c r="C14" s="10" t="e">
        <f>#REF!</f>
        <v>#REF!</v>
      </c>
      <c r="D14" s="24" t="e">
        <f>#REF!</f>
        <v>#REF!</v>
      </c>
      <c r="E14" s="11" t="e">
        <f>#REF!</f>
        <v>#REF!</v>
      </c>
      <c r="F14" s="10" t="e">
        <f>#REF!</f>
        <v>#REF!</v>
      </c>
      <c r="G14" s="10" t="e">
        <f>#REF!</f>
        <v>#REF!</v>
      </c>
      <c r="H14" s="10">
        <v>9</v>
      </c>
      <c r="I14" s="33">
        <v>3</v>
      </c>
      <c r="J14" s="10" t="s">
        <v>17</v>
      </c>
      <c r="K14" s="10" t="s">
        <v>1875</v>
      </c>
      <c r="L14" s="10" t="s">
        <v>1880</v>
      </c>
      <c r="M14" s="10" t="s">
        <v>1880</v>
      </c>
      <c r="N14" s="10" t="s">
        <v>1880</v>
      </c>
      <c r="O14" s="10" t="s">
        <v>1880</v>
      </c>
      <c r="P14" s="10" t="s">
        <v>1880</v>
      </c>
      <c r="Q14" s="10" t="s">
        <v>1880</v>
      </c>
      <c r="R14" s="10" t="s">
        <v>1880</v>
      </c>
      <c r="S14" s="10" t="s">
        <v>1880</v>
      </c>
      <c r="T14" s="10" t="s">
        <v>17</v>
      </c>
      <c r="U14" s="10" t="s">
        <v>17</v>
      </c>
      <c r="V14" s="33">
        <f t="shared" si="0"/>
        <v>1</v>
      </c>
      <c r="W14" s="20" t="e">
        <f>#REF!</f>
        <v>#REF!</v>
      </c>
      <c r="X14" s="10" t="e">
        <f>#REF!</f>
        <v>#REF!</v>
      </c>
      <c r="Y14" s="151" t="e">
        <f>#REF!</f>
        <v>#REF!</v>
      </c>
      <c r="Z14" s="150" t="e">
        <f>#REF!</f>
        <v>#REF!</v>
      </c>
      <c r="AA14" s="60" t="e">
        <f>#REF!</f>
        <v>#REF!</v>
      </c>
      <c r="AB14" s="7"/>
      <c r="AC14" s="148" t="e">
        <f t="shared" si="1"/>
        <v>#REF!</v>
      </c>
      <c r="AD14" s="69">
        <f t="shared" ca="1" si="2"/>
        <v>46244</v>
      </c>
      <c r="AE14" s="148" t="e">
        <f t="shared" ca="1" si="3"/>
        <v>#REF!</v>
      </c>
      <c r="AF14" s="7"/>
      <c r="AG14" s="7"/>
      <c r="AH14" s="7"/>
      <c r="AI14" s="7"/>
      <c r="AJ14" s="7"/>
      <c r="AK14" s="7"/>
      <c r="AL14" s="7"/>
      <c r="AM14" s="7"/>
    </row>
    <row r="15" spans="1:39" ht="24" customHeight="1">
      <c r="A15" s="153" t="e">
        <f>#REF!</f>
        <v>#REF!</v>
      </c>
      <c r="B15" s="10" t="e">
        <f>#REF!</f>
        <v>#REF!</v>
      </c>
      <c r="C15" s="10" t="e">
        <f>#REF!</f>
        <v>#REF!</v>
      </c>
      <c r="D15" s="24" t="e">
        <f>#REF!</f>
        <v>#REF!</v>
      </c>
      <c r="E15" s="11" t="e">
        <f>#REF!</f>
        <v>#REF!</v>
      </c>
      <c r="F15" s="10" t="e">
        <f>#REF!</f>
        <v>#REF!</v>
      </c>
      <c r="G15" s="10" t="e">
        <f>#REF!</f>
        <v>#REF!</v>
      </c>
      <c r="H15" s="10">
        <v>5</v>
      </c>
      <c r="I15" s="33">
        <v>0</v>
      </c>
      <c r="J15" s="10" t="s">
        <v>17</v>
      </c>
      <c r="K15" s="10" t="s">
        <v>17</v>
      </c>
      <c r="L15" s="10"/>
      <c r="M15" s="10" t="s">
        <v>1875</v>
      </c>
      <c r="N15" s="10"/>
      <c r="O15" s="10"/>
      <c r="P15" s="10" t="s">
        <v>17</v>
      </c>
      <c r="Q15" s="10" t="s">
        <v>17</v>
      </c>
      <c r="R15" s="10" t="s">
        <v>17</v>
      </c>
      <c r="S15" s="10" t="s">
        <v>17</v>
      </c>
      <c r="T15" s="10" t="s">
        <v>17</v>
      </c>
      <c r="U15" s="10" t="s">
        <v>17</v>
      </c>
      <c r="V15" s="33">
        <f t="shared" si="0"/>
        <v>1</v>
      </c>
      <c r="W15" s="20" t="e">
        <f>#REF!</f>
        <v>#REF!</v>
      </c>
      <c r="X15" s="10" t="e">
        <f>#REF!</f>
        <v>#REF!</v>
      </c>
      <c r="Y15" s="151" t="e">
        <f>#REF!</f>
        <v>#REF!</v>
      </c>
      <c r="Z15" s="150" t="e">
        <f>#REF!</f>
        <v>#REF!</v>
      </c>
      <c r="AA15" s="60" t="e">
        <f>#REF!</f>
        <v>#REF!</v>
      </c>
      <c r="AB15" s="7"/>
      <c r="AC15" s="7"/>
      <c r="AD15" s="7"/>
      <c r="AE15" s="7"/>
      <c r="AF15" s="7"/>
      <c r="AG15" s="7"/>
      <c r="AH15" s="7"/>
      <c r="AI15" s="7"/>
      <c r="AJ15" s="7"/>
      <c r="AK15" s="7"/>
      <c r="AL15" s="7"/>
      <c r="AM15" s="7"/>
    </row>
    <row r="16" spans="1:39" ht="24" customHeight="1">
      <c r="A16" s="154" t="e">
        <f>#REF!</f>
        <v>#REF!</v>
      </c>
      <c r="B16" s="10" t="e">
        <f>#REF!</f>
        <v>#REF!</v>
      </c>
      <c r="C16" s="10" t="e">
        <f>#REF!</f>
        <v>#REF!</v>
      </c>
      <c r="D16" s="24" t="e">
        <f>#REF!</f>
        <v>#REF!</v>
      </c>
      <c r="E16" s="11" t="e">
        <f>#REF!</f>
        <v>#REF!</v>
      </c>
      <c r="F16" s="10" t="e">
        <f>#REF!</f>
        <v>#REF!</v>
      </c>
      <c r="G16" s="10" t="e">
        <f>#REF!</f>
        <v>#REF!</v>
      </c>
      <c r="H16" s="10">
        <v>4</v>
      </c>
      <c r="I16" s="33">
        <v>0</v>
      </c>
      <c r="J16" s="10" t="s">
        <v>17</v>
      </c>
      <c r="K16" s="10"/>
      <c r="L16" s="10" t="s">
        <v>1875</v>
      </c>
      <c r="M16" s="10" t="s">
        <v>1875</v>
      </c>
      <c r="N16" s="10"/>
      <c r="O16" s="10" t="s">
        <v>17</v>
      </c>
      <c r="P16" s="10" t="s">
        <v>17</v>
      </c>
      <c r="Q16" s="10" t="s">
        <v>17</v>
      </c>
      <c r="R16" s="10" t="s">
        <v>17</v>
      </c>
      <c r="S16" s="10" t="s">
        <v>17</v>
      </c>
      <c r="T16" s="10" t="s">
        <v>17</v>
      </c>
      <c r="U16" s="10" t="s">
        <v>17</v>
      </c>
      <c r="V16" s="33">
        <f t="shared" si="0"/>
        <v>2</v>
      </c>
      <c r="W16" s="20" t="e">
        <f>#REF!</f>
        <v>#REF!</v>
      </c>
      <c r="X16" s="10" t="e">
        <f>#REF!</f>
        <v>#REF!</v>
      </c>
      <c r="Y16" s="151" t="e">
        <f>#REF!</f>
        <v>#REF!</v>
      </c>
      <c r="Z16" s="150" t="e">
        <f>#REF!</f>
        <v>#REF!</v>
      </c>
      <c r="AA16" s="60" t="e">
        <f>#REF!</f>
        <v>#REF!</v>
      </c>
      <c r="AB16" s="7"/>
      <c r="AC16" s="7"/>
      <c r="AD16" s="7"/>
      <c r="AE16" s="7"/>
      <c r="AF16" s="7"/>
      <c r="AG16" s="7"/>
      <c r="AH16" s="7"/>
      <c r="AI16" s="7"/>
      <c r="AJ16" s="7"/>
      <c r="AK16" s="7"/>
      <c r="AL16" s="7"/>
      <c r="AM16" s="7"/>
    </row>
    <row r="17" spans="1:39" ht="24" customHeight="1">
      <c r="A17" s="116" t="e">
        <f>#REF!</f>
        <v>#REF!</v>
      </c>
      <c r="B17" s="10" t="e">
        <f>#REF!</f>
        <v>#REF!</v>
      </c>
      <c r="C17" s="10" t="e">
        <f>#REF!</f>
        <v>#REF!</v>
      </c>
      <c r="D17" s="24" t="e">
        <f>#REF!</f>
        <v>#REF!</v>
      </c>
      <c r="E17" s="11" t="e">
        <f>#REF!</f>
        <v>#REF!</v>
      </c>
      <c r="F17" s="10" t="e">
        <f>#REF!</f>
        <v>#REF!</v>
      </c>
      <c r="G17" s="10" t="e">
        <f>#REF!</f>
        <v>#REF!</v>
      </c>
      <c r="H17" s="10" t="s">
        <v>17</v>
      </c>
      <c r="I17" s="10">
        <v>11</v>
      </c>
      <c r="J17" s="10"/>
      <c r="K17" s="10"/>
      <c r="L17" s="10"/>
      <c r="M17" s="10"/>
      <c r="N17" s="10"/>
      <c r="O17" s="10"/>
      <c r="P17" s="10"/>
      <c r="Q17" s="10"/>
      <c r="R17" s="10"/>
      <c r="S17" s="10"/>
      <c r="T17" s="10"/>
      <c r="U17" s="10"/>
      <c r="V17" s="105">
        <f t="shared" si="0"/>
        <v>0</v>
      </c>
      <c r="W17" s="20" t="e">
        <f>#REF!</f>
        <v>#REF!</v>
      </c>
      <c r="X17" s="10" t="e">
        <f>#REF!</f>
        <v>#REF!</v>
      </c>
      <c r="Y17" s="101" t="e">
        <f>#REF!</f>
        <v>#REF!</v>
      </c>
      <c r="Z17" s="152" t="e">
        <f>#REF!</f>
        <v>#REF!</v>
      </c>
      <c r="AA17" s="10" t="e">
        <f>#REF!</f>
        <v>#REF!</v>
      </c>
      <c r="AB17" s="7"/>
      <c r="AC17" s="7"/>
      <c r="AD17" s="7"/>
      <c r="AE17" s="7"/>
      <c r="AF17" s="7"/>
      <c r="AG17" s="7"/>
      <c r="AH17" s="7"/>
      <c r="AI17" s="7"/>
      <c r="AJ17" s="7"/>
      <c r="AK17" s="7"/>
      <c r="AL17" s="7"/>
      <c r="AM17" s="7"/>
    </row>
    <row r="18" spans="1:39" ht="24" customHeight="1">
      <c r="A18" s="59" t="e">
        <f>#REF!</f>
        <v>#REF!</v>
      </c>
      <c r="B18" s="10" t="e">
        <f>#REF!</f>
        <v>#REF!</v>
      </c>
      <c r="C18" s="10" t="e">
        <f>#REF!</f>
        <v>#REF!</v>
      </c>
      <c r="D18" s="24" t="e">
        <f>#REF!</f>
        <v>#REF!</v>
      </c>
      <c r="E18" s="11" t="e">
        <f>#REF!</f>
        <v>#REF!</v>
      </c>
      <c r="F18" s="10" t="e">
        <f>#REF!</f>
        <v>#REF!</v>
      </c>
      <c r="G18" s="10" t="e">
        <f>#REF!</f>
        <v>#REF!</v>
      </c>
      <c r="H18" s="10">
        <v>5</v>
      </c>
      <c r="I18" s="33">
        <v>5</v>
      </c>
      <c r="J18" s="10" t="s">
        <v>17</v>
      </c>
      <c r="K18" s="10" t="s">
        <v>1876</v>
      </c>
      <c r="L18" s="10" t="s">
        <v>1876</v>
      </c>
      <c r="M18" s="10" t="s">
        <v>1876</v>
      </c>
      <c r="N18" s="10" t="s">
        <v>1876</v>
      </c>
      <c r="O18" s="10" t="s">
        <v>1876</v>
      </c>
      <c r="P18" s="10" t="s">
        <v>17</v>
      </c>
      <c r="Q18" s="10" t="s">
        <v>17</v>
      </c>
      <c r="R18" s="10" t="s">
        <v>17</v>
      </c>
      <c r="S18" s="10" t="s">
        <v>17</v>
      </c>
      <c r="T18" s="10" t="s">
        <v>17</v>
      </c>
      <c r="U18" s="10" t="s">
        <v>17</v>
      </c>
      <c r="V18" s="33">
        <f t="shared" si="0"/>
        <v>0</v>
      </c>
      <c r="W18" s="20" t="e">
        <f>#REF!</f>
        <v>#REF!</v>
      </c>
      <c r="X18" s="10" t="e">
        <f>#REF!</f>
        <v>#REF!</v>
      </c>
      <c r="Y18" s="151" t="e">
        <f>#REF!</f>
        <v>#REF!</v>
      </c>
      <c r="Z18" s="150" t="e">
        <f>#REF!</f>
        <v>#REF!</v>
      </c>
      <c r="AA18" s="60" t="e">
        <f>#REF!</f>
        <v>#REF!</v>
      </c>
      <c r="AB18" s="7"/>
      <c r="AC18" s="148" t="e">
        <f t="shared" ref="AC18:AC23" si="4">(AA18-E18)/30</f>
        <v>#REF!</v>
      </c>
      <c r="AD18" s="69">
        <f t="shared" ref="AD18:AD23" ca="1" si="5">TODAY()</f>
        <v>46244</v>
      </c>
      <c r="AE18" s="148" t="e">
        <f t="shared" ref="AE18:AE23" ca="1" si="6">(AA18-AD18)/30</f>
        <v>#REF!</v>
      </c>
      <c r="AF18" s="7"/>
      <c r="AG18" s="7"/>
      <c r="AH18" s="7"/>
      <c r="AI18" s="7"/>
      <c r="AJ18" s="7"/>
      <c r="AK18" s="7"/>
      <c r="AL18" s="7"/>
      <c r="AM18" s="7"/>
    </row>
    <row r="19" spans="1:39" ht="24" customHeight="1">
      <c r="A19" s="59" t="e">
        <f>#REF!</f>
        <v>#REF!</v>
      </c>
      <c r="B19" s="10" t="e">
        <f>#REF!</f>
        <v>#REF!</v>
      </c>
      <c r="C19" s="10" t="e">
        <f>#REF!</f>
        <v>#REF!</v>
      </c>
      <c r="D19" s="24" t="e">
        <f>#REF!</f>
        <v>#REF!</v>
      </c>
      <c r="E19" s="11" t="e">
        <f>#REF!</f>
        <v>#REF!</v>
      </c>
      <c r="F19" s="10" t="e">
        <f>#REF!</f>
        <v>#REF!</v>
      </c>
      <c r="G19" s="10" t="e">
        <f>#REF!</f>
        <v>#REF!</v>
      </c>
      <c r="H19" s="10">
        <v>7</v>
      </c>
      <c r="I19" s="33">
        <v>0</v>
      </c>
      <c r="J19" s="10" t="s">
        <v>17</v>
      </c>
      <c r="K19" s="10" t="s">
        <v>1875</v>
      </c>
      <c r="L19" s="10" t="s">
        <v>1875</v>
      </c>
      <c r="M19" s="10" t="s">
        <v>1875</v>
      </c>
      <c r="N19" s="10" t="s">
        <v>1875</v>
      </c>
      <c r="O19" s="10" t="s">
        <v>1876</v>
      </c>
      <c r="P19" s="10" t="s">
        <v>1876</v>
      </c>
      <c r="Q19" s="10" t="s">
        <v>1876</v>
      </c>
      <c r="R19" s="10" t="s">
        <v>17</v>
      </c>
      <c r="S19" s="10" t="s">
        <v>17</v>
      </c>
      <c r="T19" s="10" t="s">
        <v>17</v>
      </c>
      <c r="U19" s="10" t="s">
        <v>17</v>
      </c>
      <c r="V19" s="33">
        <f t="shared" si="0"/>
        <v>4</v>
      </c>
      <c r="W19" s="20" t="e">
        <f>#REF!</f>
        <v>#REF!</v>
      </c>
      <c r="X19" s="10" t="e">
        <f>#REF!</f>
        <v>#REF!</v>
      </c>
      <c r="Y19" s="151" t="e">
        <f>#REF!</f>
        <v>#REF!</v>
      </c>
      <c r="Z19" s="150" t="e">
        <f>#REF!</f>
        <v>#REF!</v>
      </c>
      <c r="AA19" s="60" t="e">
        <f>#REF!</f>
        <v>#REF!</v>
      </c>
      <c r="AB19" s="7"/>
      <c r="AC19" s="148" t="e">
        <f t="shared" si="4"/>
        <v>#REF!</v>
      </c>
      <c r="AD19" s="69">
        <f t="shared" ca="1" si="5"/>
        <v>46244</v>
      </c>
      <c r="AE19" s="148" t="e">
        <f t="shared" ca="1" si="6"/>
        <v>#REF!</v>
      </c>
      <c r="AF19" s="7"/>
      <c r="AG19" s="7"/>
      <c r="AH19" s="7"/>
      <c r="AI19" s="7"/>
      <c r="AJ19" s="7"/>
      <c r="AK19" s="7"/>
      <c r="AL19" s="7"/>
      <c r="AM19" s="7"/>
    </row>
    <row r="20" spans="1:39" ht="24" customHeight="1">
      <c r="A20" s="59" t="e">
        <f>#REF!</f>
        <v>#REF!</v>
      </c>
      <c r="B20" s="10" t="e">
        <f>#REF!</f>
        <v>#REF!</v>
      </c>
      <c r="C20" s="10" t="e">
        <f>#REF!</f>
        <v>#REF!</v>
      </c>
      <c r="D20" s="24" t="e">
        <f>#REF!</f>
        <v>#REF!</v>
      </c>
      <c r="E20" s="11" t="e">
        <f>#REF!</f>
        <v>#REF!</v>
      </c>
      <c r="F20" s="10" t="e">
        <f>#REF!</f>
        <v>#REF!</v>
      </c>
      <c r="G20" s="10" t="e">
        <f>#REF!</f>
        <v>#REF!</v>
      </c>
      <c r="H20" s="10">
        <v>11</v>
      </c>
      <c r="I20" s="33">
        <v>6</v>
      </c>
      <c r="J20" s="10" t="s">
        <v>17</v>
      </c>
      <c r="K20" s="10" t="s">
        <v>1876</v>
      </c>
      <c r="L20" s="10" t="s">
        <v>1876</v>
      </c>
      <c r="M20" s="10" t="s">
        <v>1876</v>
      </c>
      <c r="N20" s="10" t="s">
        <v>1876</v>
      </c>
      <c r="O20" s="10" t="s">
        <v>1876</v>
      </c>
      <c r="P20" s="10" t="s">
        <v>1876</v>
      </c>
      <c r="Q20" s="10" t="s">
        <v>1876</v>
      </c>
      <c r="R20" s="10" t="s">
        <v>1876</v>
      </c>
      <c r="S20" s="10" t="s">
        <v>1876</v>
      </c>
      <c r="T20" s="10" t="s">
        <v>1876</v>
      </c>
      <c r="U20" s="10" t="s">
        <v>1876</v>
      </c>
      <c r="V20" s="33">
        <f t="shared" si="0"/>
        <v>0</v>
      </c>
      <c r="W20" s="20" t="e">
        <f>#REF!</f>
        <v>#REF!</v>
      </c>
      <c r="X20" s="10" t="e">
        <f>#REF!</f>
        <v>#REF!</v>
      </c>
      <c r="Y20" s="101" t="e">
        <f>#REF!</f>
        <v>#REF!</v>
      </c>
      <c r="Z20" s="150" t="e">
        <f>#REF!</f>
        <v>#REF!</v>
      </c>
      <c r="AA20" s="60" t="e">
        <f>#REF!</f>
        <v>#REF!</v>
      </c>
      <c r="AB20" s="7"/>
      <c r="AC20" s="148" t="e">
        <f t="shared" si="4"/>
        <v>#REF!</v>
      </c>
      <c r="AD20" s="69">
        <f t="shared" ca="1" si="5"/>
        <v>46244</v>
      </c>
      <c r="AE20" s="148" t="e">
        <f t="shared" ca="1" si="6"/>
        <v>#REF!</v>
      </c>
      <c r="AF20" s="7"/>
      <c r="AG20" s="7"/>
      <c r="AH20" s="7"/>
      <c r="AI20" s="7"/>
      <c r="AJ20" s="7"/>
      <c r="AK20" s="7"/>
      <c r="AL20" s="7"/>
      <c r="AM20" s="7"/>
    </row>
    <row r="21" spans="1:39" ht="24" customHeight="1">
      <c r="A21" s="59" t="e">
        <f>#REF!</f>
        <v>#REF!</v>
      </c>
      <c r="B21" s="10" t="e">
        <f>#REF!</f>
        <v>#REF!</v>
      </c>
      <c r="C21" s="10" t="e">
        <f>#REF!</f>
        <v>#REF!</v>
      </c>
      <c r="D21" s="24" t="e">
        <f>#REF!</f>
        <v>#REF!</v>
      </c>
      <c r="E21" s="11" t="e">
        <f>#REF!</f>
        <v>#REF!</v>
      </c>
      <c r="F21" s="10" t="e">
        <f>#REF!</f>
        <v>#REF!</v>
      </c>
      <c r="G21" s="10" t="e">
        <f>#REF!</f>
        <v>#REF!</v>
      </c>
      <c r="H21" s="10">
        <v>9</v>
      </c>
      <c r="I21" s="33">
        <v>5</v>
      </c>
      <c r="J21" s="10" t="s">
        <v>17</v>
      </c>
      <c r="K21" s="10" t="s">
        <v>1876</v>
      </c>
      <c r="L21" s="10" t="s">
        <v>1876</v>
      </c>
      <c r="M21" s="10" t="s">
        <v>1876</v>
      </c>
      <c r="N21" s="10" t="s">
        <v>1876</v>
      </c>
      <c r="O21" s="10" t="s">
        <v>1876</v>
      </c>
      <c r="P21" s="10" t="s">
        <v>1876</v>
      </c>
      <c r="Q21" s="10" t="s">
        <v>1876</v>
      </c>
      <c r="R21" s="10" t="s">
        <v>1876</v>
      </c>
      <c r="S21" s="10" t="s">
        <v>1876</v>
      </c>
      <c r="T21" s="10" t="s">
        <v>17</v>
      </c>
      <c r="U21" s="10" t="s">
        <v>17</v>
      </c>
      <c r="V21" s="33">
        <f t="shared" si="0"/>
        <v>0</v>
      </c>
      <c r="W21" s="20" t="e">
        <f>#REF!</f>
        <v>#REF!</v>
      </c>
      <c r="X21" s="10" t="e">
        <f>#REF!</f>
        <v>#REF!</v>
      </c>
      <c r="Y21" s="151" t="e">
        <f>#REF!</f>
        <v>#REF!</v>
      </c>
      <c r="Z21" s="150" t="e">
        <f>#REF!</f>
        <v>#REF!</v>
      </c>
      <c r="AA21" s="60" t="e">
        <f>#REF!</f>
        <v>#REF!</v>
      </c>
      <c r="AB21" s="7"/>
      <c r="AC21" s="148" t="e">
        <f t="shared" si="4"/>
        <v>#REF!</v>
      </c>
      <c r="AD21" s="69">
        <f t="shared" ca="1" si="5"/>
        <v>46244</v>
      </c>
      <c r="AE21" s="148" t="e">
        <f t="shared" ca="1" si="6"/>
        <v>#REF!</v>
      </c>
      <c r="AF21" s="7"/>
      <c r="AG21" s="7"/>
      <c r="AH21" s="7"/>
      <c r="AI21" s="7"/>
      <c r="AJ21" s="7"/>
      <c r="AK21" s="7"/>
      <c r="AL21" s="7"/>
      <c r="AM21" s="7"/>
    </row>
    <row r="22" spans="1:39" ht="24" customHeight="1">
      <c r="A22" s="59" t="e">
        <f>#REF!</f>
        <v>#REF!</v>
      </c>
      <c r="B22" s="10" t="e">
        <f>#REF!</f>
        <v>#REF!</v>
      </c>
      <c r="C22" s="10" t="e">
        <f>#REF!</f>
        <v>#REF!</v>
      </c>
      <c r="D22" s="24" t="e">
        <f>#REF!</f>
        <v>#REF!</v>
      </c>
      <c r="E22" s="11" t="e">
        <f>#REF!</f>
        <v>#REF!</v>
      </c>
      <c r="F22" s="10" t="e">
        <f>#REF!</f>
        <v>#REF!</v>
      </c>
      <c r="G22" s="10" t="e">
        <f>#REF!</f>
        <v>#REF!</v>
      </c>
      <c r="H22" s="10">
        <v>11</v>
      </c>
      <c r="I22" s="33">
        <v>2</v>
      </c>
      <c r="J22" s="10" t="s">
        <v>17</v>
      </c>
      <c r="K22" s="10" t="s">
        <v>1875</v>
      </c>
      <c r="L22" s="10" t="s">
        <v>1875</v>
      </c>
      <c r="M22" s="10" t="s">
        <v>1875</v>
      </c>
      <c r="N22" s="10" t="s">
        <v>1876</v>
      </c>
      <c r="O22" s="10" t="s">
        <v>1876</v>
      </c>
      <c r="P22" s="10" t="s">
        <v>1876</v>
      </c>
      <c r="Q22" s="10" t="s">
        <v>1876</v>
      </c>
      <c r="R22" s="10" t="s">
        <v>1876</v>
      </c>
      <c r="S22" s="10" t="s">
        <v>1876</v>
      </c>
      <c r="T22" s="10" t="s">
        <v>1876</v>
      </c>
      <c r="U22" s="10" t="s">
        <v>1876</v>
      </c>
      <c r="V22" s="33">
        <f t="shared" si="0"/>
        <v>3</v>
      </c>
      <c r="W22" s="20" t="e">
        <f>#REF!</f>
        <v>#REF!</v>
      </c>
      <c r="X22" s="10" t="e">
        <f>#REF!</f>
        <v>#REF!</v>
      </c>
      <c r="Y22" s="151" t="e">
        <f>#REF!</f>
        <v>#REF!</v>
      </c>
      <c r="Z22" s="150" t="e">
        <f>#REF!</f>
        <v>#REF!</v>
      </c>
      <c r="AA22" s="60" t="e">
        <f>#REF!</f>
        <v>#REF!</v>
      </c>
      <c r="AB22" s="7"/>
      <c r="AC22" s="148" t="e">
        <f t="shared" si="4"/>
        <v>#REF!</v>
      </c>
      <c r="AD22" s="69">
        <f t="shared" ca="1" si="5"/>
        <v>46244</v>
      </c>
      <c r="AE22" s="148" t="e">
        <f t="shared" ca="1" si="6"/>
        <v>#REF!</v>
      </c>
      <c r="AF22" s="7"/>
      <c r="AG22" s="7"/>
      <c r="AH22" s="7"/>
      <c r="AI22" s="7"/>
      <c r="AJ22" s="7"/>
      <c r="AK22" s="7"/>
      <c r="AL22" s="7"/>
      <c r="AM22" s="7"/>
    </row>
    <row r="23" spans="1:39" ht="24" customHeight="1">
      <c r="A23" s="59" t="e">
        <f>#REF!</f>
        <v>#REF!</v>
      </c>
      <c r="B23" s="10" t="e">
        <f>#REF!</f>
        <v>#REF!</v>
      </c>
      <c r="C23" s="10" t="e">
        <f>#REF!</f>
        <v>#REF!</v>
      </c>
      <c r="D23" s="24" t="e">
        <f>#REF!</f>
        <v>#REF!</v>
      </c>
      <c r="E23" s="11" t="e">
        <f>#REF!</f>
        <v>#REF!</v>
      </c>
      <c r="F23" s="10" t="e">
        <f>#REF!</f>
        <v>#REF!</v>
      </c>
      <c r="G23" s="10" t="e">
        <f>#REF!</f>
        <v>#REF!</v>
      </c>
      <c r="H23" s="10">
        <v>10</v>
      </c>
      <c r="I23" s="33">
        <v>4</v>
      </c>
      <c r="J23" s="10" t="s">
        <v>17</v>
      </c>
      <c r="K23" s="10" t="s">
        <v>1876</v>
      </c>
      <c r="L23" s="10" t="s">
        <v>1876</v>
      </c>
      <c r="M23" s="10" t="s">
        <v>1876</v>
      </c>
      <c r="N23" s="10" t="s">
        <v>1876</v>
      </c>
      <c r="O23" s="10" t="s">
        <v>1875</v>
      </c>
      <c r="P23" s="10" t="s">
        <v>1876</v>
      </c>
      <c r="Q23" s="10" t="s">
        <v>1876</v>
      </c>
      <c r="R23" s="10" t="s">
        <v>1876</v>
      </c>
      <c r="S23" s="10" t="s">
        <v>1876</v>
      </c>
      <c r="T23" s="10" t="s">
        <v>1876</v>
      </c>
      <c r="U23" s="10" t="s">
        <v>1876</v>
      </c>
      <c r="V23" s="33">
        <f t="shared" si="0"/>
        <v>1</v>
      </c>
      <c r="W23" s="20" t="e">
        <f>#REF!</f>
        <v>#REF!</v>
      </c>
      <c r="X23" s="10" t="e">
        <f>#REF!</f>
        <v>#REF!</v>
      </c>
      <c r="Y23" s="151" t="e">
        <f>#REF!</f>
        <v>#REF!</v>
      </c>
      <c r="Z23" s="150" t="e">
        <f>#REF!</f>
        <v>#REF!</v>
      </c>
      <c r="AA23" s="60" t="e">
        <f>#REF!</f>
        <v>#REF!</v>
      </c>
      <c r="AB23" s="17" t="s">
        <v>1892</v>
      </c>
      <c r="AC23" s="148" t="e">
        <f t="shared" si="4"/>
        <v>#REF!</v>
      </c>
      <c r="AD23" s="69">
        <f t="shared" ca="1" si="5"/>
        <v>46244</v>
      </c>
      <c r="AE23" s="148" t="e">
        <f t="shared" ca="1" si="6"/>
        <v>#REF!</v>
      </c>
      <c r="AF23" s="7"/>
      <c r="AG23" s="7"/>
      <c r="AH23" s="7"/>
      <c r="AI23" s="7"/>
      <c r="AJ23" s="7"/>
      <c r="AK23" s="7"/>
      <c r="AL23" s="7"/>
      <c r="AM23" s="7"/>
    </row>
    <row r="24" spans="1:39" ht="24" customHeight="1">
      <c r="A24" s="153" t="e">
        <f>#REF!</f>
        <v>#REF!</v>
      </c>
      <c r="B24" s="10" t="e">
        <f>#REF!</f>
        <v>#REF!</v>
      </c>
      <c r="C24" s="10" t="e">
        <f>#REF!</f>
        <v>#REF!</v>
      </c>
      <c r="D24" s="24" t="e">
        <f>#REF!</f>
        <v>#REF!</v>
      </c>
      <c r="E24" s="11" t="e">
        <f>#REF!</f>
        <v>#REF!</v>
      </c>
      <c r="F24" s="10" t="e">
        <f>#REF!</f>
        <v>#REF!</v>
      </c>
      <c r="G24" s="10" t="e">
        <f>#REF!</f>
        <v>#REF!</v>
      </c>
      <c r="H24" s="10">
        <v>3</v>
      </c>
      <c r="I24" s="33">
        <v>0</v>
      </c>
      <c r="J24" s="10" t="s">
        <v>17</v>
      </c>
      <c r="K24" s="10"/>
      <c r="L24" s="10" t="s">
        <v>1875</v>
      </c>
      <c r="M24" s="10"/>
      <c r="N24" s="10" t="s">
        <v>17</v>
      </c>
      <c r="O24" s="10" t="s">
        <v>17</v>
      </c>
      <c r="P24" s="10" t="s">
        <v>17</v>
      </c>
      <c r="Q24" s="10" t="s">
        <v>17</v>
      </c>
      <c r="R24" s="10" t="s">
        <v>17</v>
      </c>
      <c r="S24" s="10" t="s">
        <v>17</v>
      </c>
      <c r="T24" s="10" t="s">
        <v>17</v>
      </c>
      <c r="U24" s="10" t="s">
        <v>17</v>
      </c>
      <c r="V24" s="33">
        <f t="shared" si="0"/>
        <v>1</v>
      </c>
      <c r="W24" s="20" t="e">
        <f>#REF!</f>
        <v>#REF!</v>
      </c>
      <c r="X24" s="10" t="e">
        <f>#REF!</f>
        <v>#REF!</v>
      </c>
      <c r="Y24" s="151" t="e">
        <f>#REF!</f>
        <v>#REF!</v>
      </c>
      <c r="Z24" s="150" t="e">
        <f>#REF!</f>
        <v>#REF!</v>
      </c>
      <c r="AA24" s="60" t="e">
        <f>#REF!</f>
        <v>#REF!</v>
      </c>
      <c r="AB24" s="10"/>
      <c r="AC24" s="7"/>
      <c r="AD24" s="7"/>
      <c r="AE24" s="7"/>
      <c r="AF24" s="7"/>
      <c r="AG24" s="7"/>
      <c r="AH24" s="7"/>
      <c r="AI24" s="7"/>
      <c r="AJ24" s="7"/>
      <c r="AK24" s="7"/>
      <c r="AL24" s="7"/>
      <c r="AM24" s="7"/>
    </row>
    <row r="25" spans="1:39" ht="24" customHeight="1">
      <c r="A25" s="59" t="e">
        <f>#REF!</f>
        <v>#REF!</v>
      </c>
      <c r="B25" s="10" t="e">
        <f>#REF!</f>
        <v>#REF!</v>
      </c>
      <c r="C25" s="10" t="e">
        <f>#REF!</f>
        <v>#REF!</v>
      </c>
      <c r="D25" s="24" t="e">
        <f>#REF!</f>
        <v>#REF!</v>
      </c>
      <c r="E25" s="11" t="e">
        <f>#REF!</f>
        <v>#REF!</v>
      </c>
      <c r="F25" s="10" t="e">
        <f>#REF!</f>
        <v>#REF!</v>
      </c>
      <c r="G25" s="10" t="e">
        <f>#REF!</f>
        <v>#REF!</v>
      </c>
      <c r="H25" s="10">
        <v>9</v>
      </c>
      <c r="I25" s="33">
        <v>11</v>
      </c>
      <c r="J25" s="10" t="s">
        <v>17</v>
      </c>
      <c r="K25" s="10" t="s">
        <v>1876</v>
      </c>
      <c r="L25" s="10" t="s">
        <v>1876</v>
      </c>
      <c r="M25" s="10" t="s">
        <v>1875</v>
      </c>
      <c r="N25" s="10" t="s">
        <v>1876</v>
      </c>
      <c r="O25" s="10" t="s">
        <v>1876</v>
      </c>
      <c r="P25" s="10" t="s">
        <v>1876</v>
      </c>
      <c r="Q25" s="10" t="s">
        <v>1876</v>
      </c>
      <c r="R25" s="10" t="s">
        <v>1876</v>
      </c>
      <c r="S25" s="10" t="s">
        <v>1876</v>
      </c>
      <c r="T25" s="10" t="s">
        <v>17</v>
      </c>
      <c r="U25" s="10" t="s">
        <v>17</v>
      </c>
      <c r="V25" s="33">
        <f t="shared" si="0"/>
        <v>1</v>
      </c>
      <c r="W25" s="20" t="e">
        <f>#REF!</f>
        <v>#REF!</v>
      </c>
      <c r="X25" s="10" t="e">
        <f>#REF!</f>
        <v>#REF!</v>
      </c>
      <c r="Y25" s="151" t="e">
        <f>#REF!</f>
        <v>#REF!</v>
      </c>
      <c r="Z25" s="150" t="e">
        <f>#REF!</f>
        <v>#REF!</v>
      </c>
      <c r="AA25" s="60" t="e">
        <f>#REF!</f>
        <v>#REF!</v>
      </c>
      <c r="AB25" s="10"/>
      <c r="AC25" s="148" t="e">
        <f t="shared" ref="AC25:AC29" si="7">(AA25-E25)/30</f>
        <v>#REF!</v>
      </c>
      <c r="AD25" s="69">
        <f t="shared" ref="AD25:AD29" ca="1" si="8">TODAY()</f>
        <v>46244</v>
      </c>
      <c r="AE25" s="148" t="e">
        <f t="shared" ref="AE25:AE29" ca="1" si="9">(AA25-AD25)/30</f>
        <v>#REF!</v>
      </c>
      <c r="AF25" s="7"/>
      <c r="AG25" s="7"/>
      <c r="AH25" s="7"/>
      <c r="AI25" s="7"/>
      <c r="AJ25" s="7"/>
      <c r="AK25" s="7"/>
      <c r="AL25" s="7"/>
      <c r="AM25" s="7"/>
    </row>
    <row r="26" spans="1:39" ht="24" customHeight="1">
      <c r="A26" s="59" t="e">
        <f>#REF!</f>
        <v>#REF!</v>
      </c>
      <c r="B26" s="10" t="e">
        <f>#REF!</f>
        <v>#REF!</v>
      </c>
      <c r="C26" s="10" t="e">
        <f>#REF!</f>
        <v>#REF!</v>
      </c>
      <c r="D26" s="24" t="e">
        <f>#REF!</f>
        <v>#REF!</v>
      </c>
      <c r="E26" s="11" t="e">
        <f>#REF!</f>
        <v>#REF!</v>
      </c>
      <c r="F26" s="10" t="e">
        <f>#REF!</f>
        <v>#REF!</v>
      </c>
      <c r="G26" s="10" t="e">
        <f>#REF!</f>
        <v>#REF!</v>
      </c>
      <c r="H26" s="10">
        <v>7</v>
      </c>
      <c r="I26" s="33">
        <v>4</v>
      </c>
      <c r="J26" s="10" t="s">
        <v>17</v>
      </c>
      <c r="K26" s="10" t="s">
        <v>1876</v>
      </c>
      <c r="L26" s="10" t="s">
        <v>1876</v>
      </c>
      <c r="M26" s="10" t="s">
        <v>1876</v>
      </c>
      <c r="N26" s="10" t="s">
        <v>1875</v>
      </c>
      <c r="O26" s="10" t="s">
        <v>1876</v>
      </c>
      <c r="P26" s="10" t="s">
        <v>1876</v>
      </c>
      <c r="Q26" s="10" t="s">
        <v>1876</v>
      </c>
      <c r="R26" s="10" t="s">
        <v>17</v>
      </c>
      <c r="S26" s="10" t="s">
        <v>17</v>
      </c>
      <c r="T26" s="10" t="s">
        <v>17</v>
      </c>
      <c r="U26" s="10" t="s">
        <v>17</v>
      </c>
      <c r="V26" s="33">
        <f t="shared" si="0"/>
        <v>1</v>
      </c>
      <c r="W26" s="20" t="e">
        <f>#REF!</f>
        <v>#REF!</v>
      </c>
      <c r="X26" s="10" t="e">
        <f>#REF!</f>
        <v>#REF!</v>
      </c>
      <c r="Y26" s="151" t="e">
        <f>#REF!</f>
        <v>#REF!</v>
      </c>
      <c r="Z26" s="150" t="e">
        <f>#REF!</f>
        <v>#REF!</v>
      </c>
      <c r="AA26" s="60" t="e">
        <f>#REF!</f>
        <v>#REF!</v>
      </c>
      <c r="AB26" s="17" t="s">
        <v>1894</v>
      </c>
      <c r="AC26" s="148" t="e">
        <f t="shared" si="7"/>
        <v>#REF!</v>
      </c>
      <c r="AD26" s="69">
        <f t="shared" ca="1" si="8"/>
        <v>46244</v>
      </c>
      <c r="AE26" s="148" t="e">
        <f t="shared" ca="1" si="9"/>
        <v>#REF!</v>
      </c>
      <c r="AF26" s="7"/>
      <c r="AG26" s="7"/>
      <c r="AH26" s="7"/>
      <c r="AI26" s="7"/>
      <c r="AJ26" s="7"/>
      <c r="AK26" s="7"/>
      <c r="AL26" s="7"/>
      <c r="AM26" s="7"/>
    </row>
    <row r="27" spans="1:39" ht="24" customHeight="1">
      <c r="A27" s="59" t="e">
        <f>#REF!</f>
        <v>#REF!</v>
      </c>
      <c r="B27" s="10" t="e">
        <f>#REF!</f>
        <v>#REF!</v>
      </c>
      <c r="C27" s="10" t="e">
        <f>#REF!</f>
        <v>#REF!</v>
      </c>
      <c r="D27" s="24" t="e">
        <f>#REF!</f>
        <v>#REF!</v>
      </c>
      <c r="E27" s="11" t="e">
        <f>#REF!</f>
        <v>#REF!</v>
      </c>
      <c r="F27" s="10" t="e">
        <f>#REF!</f>
        <v>#REF!</v>
      </c>
      <c r="G27" s="10" t="e">
        <f>#REF!</f>
        <v>#REF!</v>
      </c>
      <c r="H27" s="10">
        <v>4</v>
      </c>
      <c r="I27" s="33">
        <v>4</v>
      </c>
      <c r="J27" s="10" t="s">
        <v>17</v>
      </c>
      <c r="K27" s="10" t="s">
        <v>1876</v>
      </c>
      <c r="L27" s="10" t="s">
        <v>1876</v>
      </c>
      <c r="M27" s="10" t="s">
        <v>1876</v>
      </c>
      <c r="N27" s="10" t="s">
        <v>1876</v>
      </c>
      <c r="O27" s="10" t="s">
        <v>17</v>
      </c>
      <c r="P27" s="10" t="s">
        <v>17</v>
      </c>
      <c r="Q27" s="10" t="s">
        <v>17</v>
      </c>
      <c r="R27" s="10" t="s">
        <v>17</v>
      </c>
      <c r="S27" s="10" t="s">
        <v>17</v>
      </c>
      <c r="T27" s="10" t="s">
        <v>17</v>
      </c>
      <c r="U27" s="10" t="s">
        <v>17</v>
      </c>
      <c r="V27" s="33">
        <f t="shared" si="0"/>
        <v>0</v>
      </c>
      <c r="W27" s="20" t="e">
        <f>#REF!</f>
        <v>#REF!</v>
      </c>
      <c r="X27" s="10" t="e">
        <f>#REF!</f>
        <v>#REF!</v>
      </c>
      <c r="Y27" s="151" t="e">
        <f>#REF!</f>
        <v>#REF!</v>
      </c>
      <c r="Z27" s="150" t="e">
        <f>#REF!</f>
        <v>#REF!</v>
      </c>
      <c r="AA27" s="60" t="e">
        <f>#REF!</f>
        <v>#REF!</v>
      </c>
      <c r="AB27" s="10"/>
      <c r="AC27" s="148" t="e">
        <f t="shared" si="7"/>
        <v>#REF!</v>
      </c>
      <c r="AD27" s="69">
        <f t="shared" ca="1" si="8"/>
        <v>46244</v>
      </c>
      <c r="AE27" s="148" t="e">
        <f t="shared" ca="1" si="9"/>
        <v>#REF!</v>
      </c>
      <c r="AF27" s="7"/>
      <c r="AG27" s="7"/>
      <c r="AH27" s="7"/>
      <c r="AI27" s="7"/>
      <c r="AJ27" s="7"/>
      <c r="AK27" s="7"/>
      <c r="AL27" s="7"/>
      <c r="AM27" s="7"/>
    </row>
    <row r="28" spans="1:39" ht="24" customHeight="1">
      <c r="A28" s="59" t="e">
        <f>#REF!</f>
        <v>#REF!</v>
      </c>
      <c r="B28" s="10" t="e">
        <f>#REF!</f>
        <v>#REF!</v>
      </c>
      <c r="C28" s="10" t="e">
        <f>#REF!</f>
        <v>#REF!</v>
      </c>
      <c r="D28" s="24" t="e">
        <f>#REF!</f>
        <v>#REF!</v>
      </c>
      <c r="E28" s="11" t="e">
        <f>#REF!</f>
        <v>#REF!</v>
      </c>
      <c r="F28" s="10" t="e">
        <f>#REF!</f>
        <v>#REF!</v>
      </c>
      <c r="G28" s="10" t="e">
        <f>#REF!</f>
        <v>#REF!</v>
      </c>
      <c r="H28" s="10">
        <v>11</v>
      </c>
      <c r="I28" s="33">
        <v>5</v>
      </c>
      <c r="J28" s="10" t="s">
        <v>17</v>
      </c>
      <c r="K28" s="10" t="s">
        <v>1876</v>
      </c>
      <c r="L28" s="10" t="s">
        <v>1876</v>
      </c>
      <c r="M28" s="10" t="s">
        <v>1876</v>
      </c>
      <c r="N28" s="10" t="s">
        <v>1876</v>
      </c>
      <c r="O28" s="10" t="s">
        <v>1876</v>
      </c>
      <c r="P28" s="10" t="s">
        <v>1876</v>
      </c>
      <c r="Q28" s="10" t="s">
        <v>1876</v>
      </c>
      <c r="R28" s="10" t="s">
        <v>1876</v>
      </c>
      <c r="S28" s="10" t="s">
        <v>1876</v>
      </c>
      <c r="T28" s="10" t="s">
        <v>1876</v>
      </c>
      <c r="U28" s="10" t="s">
        <v>1876</v>
      </c>
      <c r="V28" s="33">
        <f t="shared" si="0"/>
        <v>0</v>
      </c>
      <c r="W28" s="20" t="e">
        <f>#REF!</f>
        <v>#REF!</v>
      </c>
      <c r="X28" s="10" t="e">
        <f>#REF!</f>
        <v>#REF!</v>
      </c>
      <c r="Y28" s="101" t="e">
        <f>#REF!</f>
        <v>#REF!</v>
      </c>
      <c r="Z28" s="150" t="e">
        <f>#REF!</f>
        <v>#REF!</v>
      </c>
      <c r="AA28" s="60" t="e">
        <f>#REF!</f>
        <v>#REF!</v>
      </c>
      <c r="AB28" s="10"/>
      <c r="AC28" s="148" t="e">
        <f t="shared" si="7"/>
        <v>#REF!</v>
      </c>
      <c r="AD28" s="69">
        <f t="shared" ca="1" si="8"/>
        <v>46244</v>
      </c>
      <c r="AE28" s="148" t="e">
        <f t="shared" ca="1" si="9"/>
        <v>#REF!</v>
      </c>
      <c r="AF28" s="7"/>
      <c r="AG28" s="7"/>
      <c r="AH28" s="7"/>
      <c r="AI28" s="7"/>
      <c r="AJ28" s="7"/>
      <c r="AK28" s="7"/>
      <c r="AL28" s="7"/>
      <c r="AM28" s="7"/>
    </row>
    <row r="29" spans="1:39" ht="24" customHeight="1">
      <c r="A29" s="59" t="e">
        <f>#REF!</f>
        <v>#REF!</v>
      </c>
      <c r="B29" s="10" t="e">
        <f>#REF!</f>
        <v>#REF!</v>
      </c>
      <c r="C29" s="10" t="e">
        <f>#REF!</f>
        <v>#REF!</v>
      </c>
      <c r="D29" s="24" t="e">
        <f>#REF!</f>
        <v>#REF!</v>
      </c>
      <c r="E29" s="11" t="e">
        <f>#REF!</f>
        <v>#REF!</v>
      </c>
      <c r="F29" s="10" t="e">
        <f>#REF!</f>
        <v>#REF!</v>
      </c>
      <c r="G29" s="10" t="e">
        <f>#REF!</f>
        <v>#REF!</v>
      </c>
      <c r="H29" s="10">
        <v>9</v>
      </c>
      <c r="I29" s="33">
        <v>1</v>
      </c>
      <c r="J29" s="10" t="s">
        <v>17</v>
      </c>
      <c r="K29" s="10" t="s">
        <v>1875</v>
      </c>
      <c r="L29" s="10" t="s">
        <v>1875</v>
      </c>
      <c r="M29" s="10" t="s">
        <v>1875</v>
      </c>
      <c r="N29" s="10" t="s">
        <v>1875</v>
      </c>
      <c r="O29" s="10" t="s">
        <v>1876</v>
      </c>
      <c r="P29" s="10" t="s">
        <v>1876</v>
      </c>
      <c r="Q29" s="10" t="s">
        <v>1876</v>
      </c>
      <c r="R29" s="10" t="s">
        <v>1876</v>
      </c>
      <c r="S29" s="10" t="s">
        <v>1876</v>
      </c>
      <c r="T29" s="10" t="s">
        <v>17</v>
      </c>
      <c r="U29" s="10" t="s">
        <v>17</v>
      </c>
      <c r="V29" s="33">
        <f t="shared" si="0"/>
        <v>4</v>
      </c>
      <c r="W29" s="20" t="e">
        <f>#REF!</f>
        <v>#REF!</v>
      </c>
      <c r="X29" s="10" t="e">
        <f>#REF!</f>
        <v>#REF!</v>
      </c>
      <c r="Y29" s="151" t="e">
        <f>#REF!</f>
        <v>#REF!</v>
      </c>
      <c r="Z29" s="150" t="e">
        <f>#REF!</f>
        <v>#REF!</v>
      </c>
      <c r="AA29" s="60" t="e">
        <f>#REF!</f>
        <v>#REF!</v>
      </c>
      <c r="AB29" s="10"/>
      <c r="AC29" s="148" t="e">
        <f t="shared" si="7"/>
        <v>#REF!</v>
      </c>
      <c r="AD29" s="69">
        <f t="shared" ca="1" si="8"/>
        <v>46244</v>
      </c>
      <c r="AE29" s="148" t="e">
        <f t="shared" ca="1" si="9"/>
        <v>#REF!</v>
      </c>
      <c r="AF29" s="7"/>
      <c r="AG29" s="7"/>
      <c r="AH29" s="7"/>
      <c r="AI29" s="7"/>
      <c r="AJ29" s="7"/>
      <c r="AK29" s="7"/>
      <c r="AL29" s="7"/>
      <c r="AM29" s="7"/>
    </row>
    <row r="30" spans="1:39" ht="24" customHeight="1">
      <c r="A30" s="153" t="e">
        <f>#REF!</f>
        <v>#REF!</v>
      </c>
      <c r="B30" s="10" t="e">
        <f>#REF!</f>
        <v>#REF!</v>
      </c>
      <c r="C30" s="10" t="e">
        <f>#REF!</f>
        <v>#REF!</v>
      </c>
      <c r="D30" s="24" t="e">
        <f>#REF!</f>
        <v>#REF!</v>
      </c>
      <c r="E30" s="11" t="e">
        <f>#REF!</f>
        <v>#REF!</v>
      </c>
      <c r="F30" s="10" t="e">
        <f>#REF!</f>
        <v>#REF!</v>
      </c>
      <c r="G30" s="10" t="e">
        <f>#REF!</f>
        <v>#REF!</v>
      </c>
      <c r="H30" s="10">
        <v>1</v>
      </c>
      <c r="I30" s="33">
        <v>0</v>
      </c>
      <c r="J30" s="10" t="s">
        <v>17</v>
      </c>
      <c r="K30" s="10" t="s">
        <v>17</v>
      </c>
      <c r="L30" s="10"/>
      <c r="M30" s="10" t="s">
        <v>1875</v>
      </c>
      <c r="N30" s="10" t="s">
        <v>17</v>
      </c>
      <c r="O30" s="10" t="s">
        <v>17</v>
      </c>
      <c r="P30" s="10" t="s">
        <v>17</v>
      </c>
      <c r="Q30" s="10" t="s">
        <v>17</v>
      </c>
      <c r="R30" s="10" t="s">
        <v>17</v>
      </c>
      <c r="S30" s="10" t="s">
        <v>17</v>
      </c>
      <c r="T30" s="10" t="s">
        <v>17</v>
      </c>
      <c r="U30" s="10" t="s">
        <v>17</v>
      </c>
      <c r="V30" s="33">
        <f t="shared" si="0"/>
        <v>1</v>
      </c>
      <c r="W30" s="20" t="e">
        <f>#REF!</f>
        <v>#REF!</v>
      </c>
      <c r="X30" s="10" t="e">
        <f>#REF!</f>
        <v>#REF!</v>
      </c>
      <c r="Y30" s="151" t="e">
        <f>#REF!</f>
        <v>#REF!</v>
      </c>
      <c r="Z30" s="150" t="e">
        <f>#REF!</f>
        <v>#REF!</v>
      </c>
      <c r="AA30" s="60" t="e">
        <f>#REF!</f>
        <v>#REF!</v>
      </c>
      <c r="AB30" s="10"/>
      <c r="AC30" s="7"/>
      <c r="AD30" s="7"/>
      <c r="AE30" s="7"/>
      <c r="AF30" s="7"/>
      <c r="AG30" s="7"/>
      <c r="AH30" s="7"/>
      <c r="AI30" s="7"/>
      <c r="AJ30" s="7"/>
      <c r="AK30" s="7"/>
      <c r="AL30" s="7"/>
      <c r="AM30" s="7"/>
    </row>
    <row r="31" spans="1:39" ht="24" customHeight="1">
      <c r="A31" s="153" t="e">
        <f>#REF!</f>
        <v>#REF!</v>
      </c>
      <c r="B31" s="10" t="e">
        <f>#REF!</f>
        <v>#REF!</v>
      </c>
      <c r="C31" s="10" t="e">
        <f>#REF!</f>
        <v>#REF!</v>
      </c>
      <c r="D31" s="24" t="e">
        <f>#REF!</f>
        <v>#REF!</v>
      </c>
      <c r="E31" s="11" t="e">
        <f>#REF!</f>
        <v>#REF!</v>
      </c>
      <c r="F31" s="10" t="e">
        <f>#REF!</f>
        <v>#REF!</v>
      </c>
      <c r="G31" s="10" t="e">
        <f>#REF!</f>
        <v>#REF!</v>
      </c>
      <c r="H31" s="10">
        <v>2</v>
      </c>
      <c r="I31" s="33">
        <v>0</v>
      </c>
      <c r="J31" s="10" t="s">
        <v>17</v>
      </c>
      <c r="K31" s="10" t="s">
        <v>17</v>
      </c>
      <c r="L31" s="10" t="s">
        <v>1875</v>
      </c>
      <c r="M31" s="10" t="s">
        <v>17</v>
      </c>
      <c r="N31" s="10" t="s">
        <v>17</v>
      </c>
      <c r="O31" s="10" t="s">
        <v>17</v>
      </c>
      <c r="P31" s="10" t="s">
        <v>17</v>
      </c>
      <c r="Q31" s="10" t="s">
        <v>17</v>
      </c>
      <c r="R31" s="10" t="s">
        <v>17</v>
      </c>
      <c r="S31" s="10" t="s">
        <v>17</v>
      </c>
      <c r="T31" s="10" t="s">
        <v>17</v>
      </c>
      <c r="U31" s="10" t="s">
        <v>17</v>
      </c>
      <c r="V31" s="33">
        <f t="shared" si="0"/>
        <v>1</v>
      </c>
      <c r="W31" s="20" t="e">
        <f>#REF!</f>
        <v>#REF!</v>
      </c>
      <c r="X31" s="10" t="e">
        <f>#REF!</f>
        <v>#REF!</v>
      </c>
      <c r="Y31" s="151" t="e">
        <f>#REF!</f>
        <v>#REF!</v>
      </c>
      <c r="Z31" s="150" t="e">
        <f>#REF!</f>
        <v>#REF!</v>
      </c>
      <c r="AA31" s="60" t="e">
        <f>#REF!</f>
        <v>#REF!</v>
      </c>
      <c r="AB31" s="10"/>
      <c r="AC31" s="7"/>
      <c r="AD31" s="7"/>
      <c r="AE31" s="7"/>
      <c r="AF31" s="7"/>
      <c r="AG31" s="7"/>
      <c r="AH31" s="7"/>
      <c r="AI31" s="7"/>
      <c r="AJ31" s="7"/>
      <c r="AK31" s="7"/>
      <c r="AL31" s="7"/>
      <c r="AM31" s="7"/>
    </row>
    <row r="32" spans="1:39" ht="24" customHeight="1">
      <c r="A32" s="59" t="e">
        <f>#REF!</f>
        <v>#REF!</v>
      </c>
      <c r="B32" s="10" t="e">
        <f>#REF!</f>
        <v>#REF!</v>
      </c>
      <c r="C32" s="10" t="e">
        <f>#REF!</f>
        <v>#REF!</v>
      </c>
      <c r="D32" s="24" t="e">
        <f>#REF!</f>
        <v>#REF!</v>
      </c>
      <c r="E32" s="11" t="e">
        <f>#REF!</f>
        <v>#REF!</v>
      </c>
      <c r="F32" s="10" t="e">
        <f>#REF!</f>
        <v>#REF!</v>
      </c>
      <c r="G32" s="10" t="e">
        <f>#REF!</f>
        <v>#REF!</v>
      </c>
      <c r="H32" s="10">
        <v>11</v>
      </c>
      <c r="I32" s="33">
        <v>4</v>
      </c>
      <c r="J32" s="10" t="s">
        <v>17</v>
      </c>
      <c r="K32" s="10" t="s">
        <v>1876</v>
      </c>
      <c r="L32" s="10" t="s">
        <v>1876</v>
      </c>
      <c r="M32" s="10" t="s">
        <v>1876</v>
      </c>
      <c r="N32" s="10" t="s">
        <v>1875</v>
      </c>
      <c r="O32" s="10" t="s">
        <v>1876</v>
      </c>
      <c r="P32" s="10" t="s">
        <v>1876</v>
      </c>
      <c r="Q32" s="10" t="s">
        <v>1876</v>
      </c>
      <c r="R32" s="10" t="s">
        <v>1876</v>
      </c>
      <c r="S32" s="10" t="s">
        <v>1876</v>
      </c>
      <c r="T32" s="10" t="s">
        <v>1876</v>
      </c>
      <c r="U32" s="10" t="s">
        <v>1876</v>
      </c>
      <c r="V32" s="33">
        <f t="shared" si="0"/>
        <v>1</v>
      </c>
      <c r="W32" s="20" t="e">
        <f>#REF!</f>
        <v>#REF!</v>
      </c>
      <c r="X32" s="10" t="e">
        <f>#REF!</f>
        <v>#REF!</v>
      </c>
      <c r="Y32" s="151" t="e">
        <f>#REF!</f>
        <v>#REF!</v>
      </c>
      <c r="Z32" s="150" t="e">
        <f>#REF!</f>
        <v>#REF!</v>
      </c>
      <c r="AA32" s="60" t="e">
        <f>#REF!</f>
        <v>#REF!</v>
      </c>
      <c r="AB32" s="17" t="s">
        <v>1895</v>
      </c>
      <c r="AC32" s="148" t="e">
        <f>(AA32-E32)/30</f>
        <v>#REF!</v>
      </c>
      <c r="AD32" s="69">
        <f ca="1">TODAY()</f>
        <v>46244</v>
      </c>
      <c r="AE32" s="148" t="e">
        <f ca="1">(AA32-AD32)/30</f>
        <v>#REF!</v>
      </c>
      <c r="AF32" s="7"/>
      <c r="AG32" s="7"/>
      <c r="AH32" s="7"/>
      <c r="AI32" s="7"/>
      <c r="AJ32" s="7"/>
      <c r="AK32" s="7"/>
      <c r="AL32" s="7"/>
      <c r="AM32" s="7"/>
    </row>
    <row r="33" spans="1:39" ht="24" customHeight="1">
      <c r="A33" s="153" t="e">
        <f>#REF!</f>
        <v>#REF!</v>
      </c>
      <c r="B33" s="10" t="e">
        <f>#REF!</f>
        <v>#REF!</v>
      </c>
      <c r="C33" s="10" t="e">
        <f>#REF!</f>
        <v>#REF!</v>
      </c>
      <c r="D33" s="24" t="e">
        <f>#REF!</f>
        <v>#REF!</v>
      </c>
      <c r="E33" s="11" t="e">
        <f>#REF!</f>
        <v>#REF!</v>
      </c>
      <c r="F33" s="10" t="e">
        <f>#REF!</f>
        <v>#REF!</v>
      </c>
      <c r="G33" s="10" t="e">
        <f>#REF!</f>
        <v>#REF!</v>
      </c>
      <c r="H33" s="10">
        <v>1</v>
      </c>
      <c r="I33" s="33">
        <v>0</v>
      </c>
      <c r="J33" s="10" t="s">
        <v>17</v>
      </c>
      <c r="K33" s="10" t="s">
        <v>17</v>
      </c>
      <c r="L33" s="10"/>
      <c r="M33" s="10" t="s">
        <v>1875</v>
      </c>
      <c r="N33" s="10" t="s">
        <v>17</v>
      </c>
      <c r="O33" s="10" t="s">
        <v>17</v>
      </c>
      <c r="P33" s="10" t="s">
        <v>17</v>
      </c>
      <c r="Q33" s="10" t="s">
        <v>17</v>
      </c>
      <c r="R33" s="10" t="s">
        <v>17</v>
      </c>
      <c r="S33" s="10" t="s">
        <v>17</v>
      </c>
      <c r="T33" s="10" t="s">
        <v>17</v>
      </c>
      <c r="U33" s="10" t="s">
        <v>17</v>
      </c>
      <c r="V33" s="33">
        <f t="shared" si="0"/>
        <v>1</v>
      </c>
      <c r="W33" s="20" t="e">
        <f>#REF!</f>
        <v>#REF!</v>
      </c>
      <c r="X33" s="10" t="e">
        <f>#REF!</f>
        <v>#REF!</v>
      </c>
      <c r="Y33" s="151" t="e">
        <f>#REF!</f>
        <v>#REF!</v>
      </c>
      <c r="Z33" s="150" t="e">
        <f>#REF!</f>
        <v>#REF!</v>
      </c>
      <c r="AA33" s="60" t="e">
        <f>#REF!</f>
        <v>#REF!</v>
      </c>
      <c r="AB33" s="10"/>
      <c r="AC33" s="7"/>
      <c r="AD33" s="7"/>
      <c r="AE33" s="7"/>
      <c r="AF33" s="7"/>
      <c r="AG33" s="7"/>
      <c r="AH33" s="7"/>
      <c r="AI33" s="7"/>
      <c r="AJ33" s="7"/>
      <c r="AK33" s="7"/>
      <c r="AL33" s="7"/>
      <c r="AM33" s="7"/>
    </row>
    <row r="34" spans="1:39" ht="24" customHeight="1">
      <c r="A34" s="59" t="e">
        <f>#REF!</f>
        <v>#REF!</v>
      </c>
      <c r="B34" s="10" t="e">
        <f>#REF!</f>
        <v>#REF!</v>
      </c>
      <c r="C34" s="10" t="e">
        <f>#REF!</f>
        <v>#REF!</v>
      </c>
      <c r="D34" s="24" t="e">
        <f>#REF!</f>
        <v>#REF!</v>
      </c>
      <c r="E34" s="11" t="e">
        <f>#REF!</f>
        <v>#REF!</v>
      </c>
      <c r="F34" s="10" t="e">
        <f>#REF!</f>
        <v>#REF!</v>
      </c>
      <c r="G34" s="10" t="e">
        <f>#REF!</f>
        <v>#REF!</v>
      </c>
      <c r="H34" s="10">
        <v>6</v>
      </c>
      <c r="I34" s="33">
        <v>4</v>
      </c>
      <c r="J34" s="10" t="s">
        <v>17</v>
      </c>
      <c r="K34" s="10" t="s">
        <v>1876</v>
      </c>
      <c r="L34" s="10" t="s">
        <v>1876</v>
      </c>
      <c r="M34" s="10" t="s">
        <v>1876</v>
      </c>
      <c r="N34" s="10" t="s">
        <v>1876</v>
      </c>
      <c r="O34" s="10" t="s">
        <v>1876</v>
      </c>
      <c r="P34" s="10" t="s">
        <v>1876</v>
      </c>
      <c r="Q34" s="10" t="s">
        <v>1876</v>
      </c>
      <c r="R34" s="10" t="s">
        <v>17</v>
      </c>
      <c r="S34" s="10" t="s">
        <v>17</v>
      </c>
      <c r="T34" s="10" t="s">
        <v>17</v>
      </c>
      <c r="U34" s="10" t="s">
        <v>17</v>
      </c>
      <c r="V34" s="33">
        <f t="shared" si="0"/>
        <v>0</v>
      </c>
      <c r="W34" s="20" t="e">
        <f>#REF!</f>
        <v>#REF!</v>
      </c>
      <c r="X34" s="10" t="e">
        <f>#REF!</f>
        <v>#REF!</v>
      </c>
      <c r="Y34" s="151" t="e">
        <f>#REF!</f>
        <v>#REF!</v>
      </c>
      <c r="Z34" s="150" t="e">
        <f>#REF!</f>
        <v>#REF!</v>
      </c>
      <c r="AA34" s="60" t="e">
        <f>#REF!</f>
        <v>#REF!</v>
      </c>
      <c r="AB34" s="10"/>
      <c r="AC34" s="148" t="e">
        <f>(AA34-E34)/30</f>
        <v>#REF!</v>
      </c>
      <c r="AD34" s="69">
        <f ca="1">TODAY()</f>
        <v>46244</v>
      </c>
      <c r="AE34" s="148" t="e">
        <f ca="1">(AA34-AD34)/30</f>
        <v>#REF!</v>
      </c>
      <c r="AF34" s="7"/>
      <c r="AG34" s="7"/>
      <c r="AH34" s="7"/>
      <c r="AI34" s="7"/>
      <c r="AJ34" s="7"/>
      <c r="AK34" s="7"/>
      <c r="AL34" s="7"/>
      <c r="AM34" s="7"/>
    </row>
    <row r="35" spans="1:39" ht="24" customHeight="1">
      <c r="A35" s="153" t="e">
        <f>#REF!</f>
        <v>#REF!</v>
      </c>
      <c r="B35" s="10" t="e">
        <f>#REF!</f>
        <v>#REF!</v>
      </c>
      <c r="C35" s="10" t="e">
        <f>#REF!</f>
        <v>#REF!</v>
      </c>
      <c r="D35" s="24" t="e">
        <f>#REF!</f>
        <v>#REF!</v>
      </c>
      <c r="E35" s="11" t="e">
        <f>#REF!</f>
        <v>#REF!</v>
      </c>
      <c r="F35" s="10" t="e">
        <f>#REF!</f>
        <v>#REF!</v>
      </c>
      <c r="G35" s="10" t="e">
        <f>#REF!</f>
        <v>#REF!</v>
      </c>
      <c r="H35" s="10">
        <v>1</v>
      </c>
      <c r="I35" s="33">
        <v>0</v>
      </c>
      <c r="J35" s="10"/>
      <c r="K35" s="10"/>
      <c r="L35" s="10" t="s">
        <v>1875</v>
      </c>
      <c r="M35" s="10"/>
      <c r="N35" s="10"/>
      <c r="O35" s="10"/>
      <c r="P35" s="10"/>
      <c r="Q35" s="10"/>
      <c r="R35" s="10"/>
      <c r="S35" s="10"/>
      <c r="T35" s="10"/>
      <c r="U35" s="10"/>
      <c r="V35" s="33">
        <f t="shared" si="0"/>
        <v>1</v>
      </c>
      <c r="W35" s="20" t="e">
        <f>#REF!</f>
        <v>#REF!</v>
      </c>
      <c r="X35" s="10" t="e">
        <f>#REF!</f>
        <v>#REF!</v>
      </c>
      <c r="Y35" s="151" t="e">
        <f>#REF!</f>
        <v>#REF!</v>
      </c>
      <c r="Z35" s="150" t="e">
        <f>#REF!</f>
        <v>#REF!</v>
      </c>
      <c r="AA35" s="60" t="e">
        <f>#REF!</f>
        <v>#REF!</v>
      </c>
      <c r="AB35" s="10"/>
      <c r="AC35" s="7"/>
      <c r="AD35" s="7"/>
      <c r="AE35" s="7"/>
      <c r="AF35" s="7"/>
      <c r="AG35" s="7"/>
      <c r="AH35" s="7"/>
      <c r="AI35" s="7"/>
      <c r="AJ35" s="7"/>
      <c r="AK35" s="7"/>
      <c r="AL35" s="7"/>
      <c r="AM35" s="7"/>
    </row>
    <row r="36" spans="1:39" ht="24" customHeight="1">
      <c r="A36" s="153" t="e">
        <f>#REF!</f>
        <v>#REF!</v>
      </c>
      <c r="B36" s="10" t="e">
        <f>#REF!</f>
        <v>#REF!</v>
      </c>
      <c r="C36" s="10" t="e">
        <f>#REF!</f>
        <v>#REF!</v>
      </c>
      <c r="D36" s="24" t="e">
        <f>#REF!</f>
        <v>#REF!</v>
      </c>
      <c r="E36" s="11" t="e">
        <f>#REF!</f>
        <v>#REF!</v>
      </c>
      <c r="F36" s="10" t="e">
        <f>#REF!</f>
        <v>#REF!</v>
      </c>
      <c r="G36" s="10" t="e">
        <f>#REF!</f>
        <v>#REF!</v>
      </c>
      <c r="H36" s="10">
        <v>2</v>
      </c>
      <c r="I36" s="33">
        <v>0</v>
      </c>
      <c r="J36" s="10" t="s">
        <v>17</v>
      </c>
      <c r="K36" s="10" t="s">
        <v>17</v>
      </c>
      <c r="L36" s="10"/>
      <c r="M36" s="10" t="s">
        <v>1875</v>
      </c>
      <c r="N36" s="10" t="s">
        <v>17</v>
      </c>
      <c r="O36" s="10" t="s">
        <v>17</v>
      </c>
      <c r="P36" s="10" t="s">
        <v>17</v>
      </c>
      <c r="Q36" s="10" t="s">
        <v>17</v>
      </c>
      <c r="R36" s="10" t="s">
        <v>17</v>
      </c>
      <c r="S36" s="10" t="s">
        <v>17</v>
      </c>
      <c r="T36" s="10" t="s">
        <v>17</v>
      </c>
      <c r="U36" s="10" t="s">
        <v>17</v>
      </c>
      <c r="V36" s="33">
        <f t="shared" si="0"/>
        <v>1</v>
      </c>
      <c r="W36" s="20" t="e">
        <f>#REF!</f>
        <v>#REF!</v>
      </c>
      <c r="X36" s="10" t="e">
        <f>#REF!</f>
        <v>#REF!</v>
      </c>
      <c r="Y36" s="151" t="e">
        <f>#REF!</f>
        <v>#REF!</v>
      </c>
      <c r="Z36" s="150" t="e">
        <f>#REF!</f>
        <v>#REF!</v>
      </c>
      <c r="AA36" s="60" t="e">
        <f>#REF!</f>
        <v>#REF!</v>
      </c>
      <c r="AB36" s="10"/>
      <c r="AC36" s="7"/>
      <c r="AD36" s="7"/>
      <c r="AE36" s="7"/>
      <c r="AF36" s="7"/>
      <c r="AG36" s="7"/>
      <c r="AH36" s="7"/>
      <c r="AI36" s="7"/>
      <c r="AJ36" s="7"/>
      <c r="AK36" s="7"/>
      <c r="AL36" s="7"/>
      <c r="AM36" s="7"/>
    </row>
    <row r="37" spans="1:39" ht="24" customHeight="1">
      <c r="A37" s="153" t="e">
        <f>#REF!</f>
        <v>#REF!</v>
      </c>
      <c r="B37" s="10" t="e">
        <f>#REF!</f>
        <v>#REF!</v>
      </c>
      <c r="C37" s="10" t="e">
        <f>#REF!</f>
        <v>#REF!</v>
      </c>
      <c r="D37" s="24" t="e">
        <f>#REF!</f>
        <v>#REF!</v>
      </c>
      <c r="E37" s="11" t="e">
        <f>#REF!</f>
        <v>#REF!</v>
      </c>
      <c r="F37" s="10" t="e">
        <f>#REF!</f>
        <v>#REF!</v>
      </c>
      <c r="G37" s="10" t="e">
        <f>#REF!</f>
        <v>#REF!</v>
      </c>
      <c r="H37" s="10">
        <v>1</v>
      </c>
      <c r="I37" s="33">
        <v>0</v>
      </c>
      <c r="J37" s="10" t="s">
        <v>17</v>
      </c>
      <c r="K37" s="10" t="s">
        <v>17</v>
      </c>
      <c r="L37" s="10" t="s">
        <v>1875</v>
      </c>
      <c r="M37" s="10" t="s">
        <v>17</v>
      </c>
      <c r="N37" s="10" t="s">
        <v>17</v>
      </c>
      <c r="O37" s="10" t="s">
        <v>17</v>
      </c>
      <c r="P37" s="10" t="s">
        <v>17</v>
      </c>
      <c r="Q37" s="10" t="s">
        <v>17</v>
      </c>
      <c r="R37" s="10" t="s">
        <v>17</v>
      </c>
      <c r="S37" s="10" t="s">
        <v>17</v>
      </c>
      <c r="T37" s="10" t="s">
        <v>17</v>
      </c>
      <c r="U37" s="10" t="s">
        <v>17</v>
      </c>
      <c r="V37" s="33">
        <f t="shared" si="0"/>
        <v>1</v>
      </c>
      <c r="W37" s="20" t="e">
        <f>#REF!</f>
        <v>#REF!</v>
      </c>
      <c r="X37" s="10" t="e">
        <f>#REF!</f>
        <v>#REF!</v>
      </c>
      <c r="Y37" s="151" t="e">
        <f>#REF!</f>
        <v>#REF!</v>
      </c>
      <c r="Z37" s="150" t="e">
        <f>#REF!</f>
        <v>#REF!</v>
      </c>
      <c r="AA37" s="60" t="e">
        <f>#REF!</f>
        <v>#REF!</v>
      </c>
      <c r="AB37" s="10"/>
      <c r="AC37" s="7"/>
      <c r="AD37" s="7"/>
      <c r="AE37" s="7"/>
      <c r="AF37" s="7"/>
      <c r="AG37" s="7"/>
      <c r="AH37" s="7"/>
      <c r="AI37" s="7"/>
      <c r="AJ37" s="7"/>
      <c r="AK37" s="7"/>
      <c r="AL37" s="7"/>
      <c r="AM37" s="7"/>
    </row>
    <row r="38" spans="1:39" ht="24" customHeight="1">
      <c r="A38" s="59" t="e">
        <f>#REF!</f>
        <v>#REF!</v>
      </c>
      <c r="B38" s="10" t="e">
        <f>#REF!</f>
        <v>#REF!</v>
      </c>
      <c r="C38" s="10" t="e">
        <f>#REF!</f>
        <v>#REF!</v>
      </c>
      <c r="D38" s="24" t="e">
        <f>#REF!</f>
        <v>#REF!</v>
      </c>
      <c r="E38" s="11" t="e">
        <f>#REF!</f>
        <v>#REF!</v>
      </c>
      <c r="F38" s="10" t="e">
        <f>#REF!</f>
        <v>#REF!</v>
      </c>
      <c r="G38" s="10" t="e">
        <f>#REF!</f>
        <v>#REF!</v>
      </c>
      <c r="H38" s="10">
        <v>10</v>
      </c>
      <c r="I38" s="33">
        <v>1</v>
      </c>
      <c r="J38" s="10" t="s">
        <v>17</v>
      </c>
      <c r="K38" s="10" t="s">
        <v>1875</v>
      </c>
      <c r="L38" s="10" t="s">
        <v>1875</v>
      </c>
      <c r="M38" s="10" t="s">
        <v>1875</v>
      </c>
      <c r="N38" s="10" t="s">
        <v>1875</v>
      </c>
      <c r="O38" s="10" t="s">
        <v>1876</v>
      </c>
      <c r="P38" s="10" t="s">
        <v>1876</v>
      </c>
      <c r="Q38" s="10" t="s">
        <v>1876</v>
      </c>
      <c r="R38" s="10" t="s">
        <v>1876</v>
      </c>
      <c r="S38" s="10" t="s">
        <v>1876</v>
      </c>
      <c r="T38" s="10" t="s">
        <v>1876</v>
      </c>
      <c r="U38" s="10" t="s">
        <v>1876</v>
      </c>
      <c r="V38" s="33">
        <f t="shared" si="0"/>
        <v>4</v>
      </c>
      <c r="W38" s="20" t="e">
        <f>#REF!</f>
        <v>#REF!</v>
      </c>
      <c r="X38" s="10" t="e">
        <f>#REF!</f>
        <v>#REF!</v>
      </c>
      <c r="Y38" s="151" t="e">
        <f>#REF!</f>
        <v>#REF!</v>
      </c>
      <c r="Z38" s="150" t="e">
        <f>#REF!</f>
        <v>#REF!</v>
      </c>
      <c r="AA38" s="60" t="e">
        <f>#REF!</f>
        <v>#REF!</v>
      </c>
      <c r="AB38" s="10"/>
      <c r="AC38" s="148" t="e">
        <f>(AA38-E38)/30</f>
        <v>#REF!</v>
      </c>
      <c r="AD38" s="69">
        <f ca="1">TODAY()</f>
        <v>46244</v>
      </c>
      <c r="AE38" s="148" t="e">
        <f ca="1">(AA38-AD38)/30</f>
        <v>#REF!</v>
      </c>
      <c r="AF38" s="7"/>
      <c r="AG38" s="7"/>
      <c r="AH38" s="7"/>
      <c r="AI38" s="7"/>
      <c r="AJ38" s="7"/>
      <c r="AK38" s="7"/>
      <c r="AL38" s="7"/>
      <c r="AM38" s="7"/>
    </row>
    <row r="39" spans="1:39" ht="24" customHeight="1">
      <c r="A39" s="153" t="e">
        <f>#REF!</f>
        <v>#REF!</v>
      </c>
      <c r="B39" s="10" t="e">
        <f>#REF!</f>
        <v>#REF!</v>
      </c>
      <c r="C39" s="10" t="e">
        <f>#REF!</f>
        <v>#REF!</v>
      </c>
      <c r="D39" s="24" t="e">
        <f>#REF!</f>
        <v>#REF!</v>
      </c>
      <c r="E39" s="11" t="e">
        <f>#REF!</f>
        <v>#REF!</v>
      </c>
      <c r="F39" s="10" t="e">
        <f>#REF!</f>
        <v>#REF!</v>
      </c>
      <c r="G39" s="10" t="e">
        <f>#REF!</f>
        <v>#REF!</v>
      </c>
      <c r="H39" s="10">
        <v>2</v>
      </c>
      <c r="I39" s="33">
        <v>0</v>
      </c>
      <c r="J39" s="10" t="s">
        <v>17</v>
      </c>
      <c r="K39" s="10" t="s">
        <v>17</v>
      </c>
      <c r="L39" s="10"/>
      <c r="M39" s="10" t="s">
        <v>1875</v>
      </c>
      <c r="N39" s="10" t="s">
        <v>17</v>
      </c>
      <c r="O39" s="10" t="s">
        <v>17</v>
      </c>
      <c r="P39" s="10" t="s">
        <v>17</v>
      </c>
      <c r="Q39" s="10" t="s">
        <v>17</v>
      </c>
      <c r="R39" s="10" t="s">
        <v>17</v>
      </c>
      <c r="S39" s="10" t="s">
        <v>17</v>
      </c>
      <c r="T39" s="10" t="s">
        <v>17</v>
      </c>
      <c r="U39" s="10" t="s">
        <v>17</v>
      </c>
      <c r="V39" s="33">
        <f t="shared" si="0"/>
        <v>1</v>
      </c>
      <c r="W39" s="20" t="e">
        <f>#REF!</f>
        <v>#REF!</v>
      </c>
      <c r="X39" s="10" t="e">
        <f>#REF!</f>
        <v>#REF!</v>
      </c>
      <c r="Y39" s="151" t="e">
        <f>#REF!</f>
        <v>#REF!</v>
      </c>
      <c r="Z39" s="150" t="e">
        <f>#REF!</f>
        <v>#REF!</v>
      </c>
      <c r="AA39" s="60" t="e">
        <f>#REF!</f>
        <v>#REF!</v>
      </c>
      <c r="AB39" s="10"/>
      <c r="AC39" s="7"/>
      <c r="AD39" s="7"/>
      <c r="AE39" s="7"/>
      <c r="AF39" s="7"/>
      <c r="AG39" s="7"/>
      <c r="AH39" s="7"/>
      <c r="AI39" s="7"/>
      <c r="AJ39" s="7"/>
      <c r="AK39" s="7"/>
      <c r="AL39" s="7"/>
      <c r="AM39" s="7"/>
    </row>
    <row r="40" spans="1:39" ht="24" customHeight="1">
      <c r="A40" s="59" t="e">
        <f>#REF!</f>
        <v>#REF!</v>
      </c>
      <c r="B40" s="10" t="e">
        <f>#REF!</f>
        <v>#REF!</v>
      </c>
      <c r="C40" s="10" t="e">
        <f>#REF!</f>
        <v>#REF!</v>
      </c>
      <c r="D40" s="24" t="e">
        <f>#REF!</f>
        <v>#REF!</v>
      </c>
      <c r="E40" s="11" t="e">
        <f>#REF!</f>
        <v>#REF!</v>
      </c>
      <c r="F40" s="10" t="e">
        <f>#REF!</f>
        <v>#REF!</v>
      </c>
      <c r="G40" s="10" t="e">
        <f>#REF!</f>
        <v>#REF!</v>
      </c>
      <c r="H40" s="10">
        <v>3</v>
      </c>
      <c r="I40" s="33">
        <v>3</v>
      </c>
      <c r="J40" s="10" t="s">
        <v>17</v>
      </c>
      <c r="K40" s="10" t="s">
        <v>17</v>
      </c>
      <c r="L40" s="10" t="s">
        <v>1876</v>
      </c>
      <c r="M40" s="10" t="s">
        <v>1876</v>
      </c>
      <c r="N40" s="10" t="s">
        <v>1876</v>
      </c>
      <c r="O40" s="10" t="s">
        <v>17</v>
      </c>
      <c r="P40" s="10" t="s">
        <v>17</v>
      </c>
      <c r="Q40" s="10" t="s">
        <v>17</v>
      </c>
      <c r="R40" s="10" t="s">
        <v>17</v>
      </c>
      <c r="S40" s="10" t="s">
        <v>17</v>
      </c>
      <c r="T40" s="10" t="s">
        <v>17</v>
      </c>
      <c r="U40" s="10" t="s">
        <v>17</v>
      </c>
      <c r="V40" s="33">
        <f t="shared" si="0"/>
        <v>0</v>
      </c>
      <c r="W40" s="20" t="e">
        <f>#REF!</f>
        <v>#REF!</v>
      </c>
      <c r="X40" s="10" t="e">
        <f>#REF!</f>
        <v>#REF!</v>
      </c>
      <c r="Y40" s="151" t="e">
        <f>#REF!</f>
        <v>#REF!</v>
      </c>
      <c r="Z40" s="150" t="e">
        <f>#REF!</f>
        <v>#REF!</v>
      </c>
      <c r="AA40" s="60" t="e">
        <f>#REF!</f>
        <v>#REF!</v>
      </c>
      <c r="AB40" s="10"/>
      <c r="AC40" s="148" t="e">
        <f>(AA40-E40)/30</f>
        <v>#REF!</v>
      </c>
      <c r="AD40" s="69">
        <f ca="1">TODAY()</f>
        <v>46244</v>
      </c>
      <c r="AE40" s="148" t="e">
        <f ca="1">(AA40-AD40)/30</f>
        <v>#REF!</v>
      </c>
      <c r="AF40" s="7"/>
      <c r="AG40" s="7"/>
      <c r="AH40" s="7"/>
      <c r="AI40" s="7"/>
      <c r="AJ40" s="7"/>
      <c r="AK40" s="7"/>
      <c r="AL40" s="7"/>
      <c r="AM40" s="7"/>
    </row>
    <row r="41" spans="1:39" ht="24" customHeight="1">
      <c r="A41" s="153" t="e">
        <f>#REF!</f>
        <v>#REF!</v>
      </c>
      <c r="B41" s="10" t="e">
        <f>#REF!</f>
        <v>#REF!</v>
      </c>
      <c r="C41" s="10" t="e">
        <f>#REF!</f>
        <v>#REF!</v>
      </c>
      <c r="D41" s="24" t="e">
        <f>#REF!</f>
        <v>#REF!</v>
      </c>
      <c r="E41" s="11" t="e">
        <f>#REF!</f>
        <v>#REF!</v>
      </c>
      <c r="F41" s="10" t="e">
        <f>#REF!</f>
        <v>#REF!</v>
      </c>
      <c r="G41" s="10" t="e">
        <f>#REF!</f>
        <v>#REF!</v>
      </c>
      <c r="H41" s="10">
        <v>4</v>
      </c>
      <c r="I41" s="33">
        <v>9</v>
      </c>
      <c r="J41" s="10" t="s">
        <v>17</v>
      </c>
      <c r="K41" s="10" t="s">
        <v>17</v>
      </c>
      <c r="L41" s="10"/>
      <c r="M41" s="10" t="s">
        <v>1875</v>
      </c>
      <c r="N41" s="10" t="s">
        <v>17</v>
      </c>
      <c r="O41" s="10" t="s">
        <v>17</v>
      </c>
      <c r="P41" s="10" t="s">
        <v>17</v>
      </c>
      <c r="Q41" s="10" t="s">
        <v>17</v>
      </c>
      <c r="R41" s="10" t="s">
        <v>17</v>
      </c>
      <c r="S41" s="10" t="s">
        <v>17</v>
      </c>
      <c r="T41" s="10" t="s">
        <v>17</v>
      </c>
      <c r="U41" s="10" t="s">
        <v>17</v>
      </c>
      <c r="V41" s="33">
        <f t="shared" si="0"/>
        <v>1</v>
      </c>
      <c r="W41" s="20" t="e">
        <f>#REF!</f>
        <v>#REF!</v>
      </c>
      <c r="X41" s="10" t="e">
        <f>#REF!</f>
        <v>#REF!</v>
      </c>
      <c r="Y41" s="151" t="e">
        <f>#REF!</f>
        <v>#REF!</v>
      </c>
      <c r="Z41" s="150" t="e">
        <f>#REF!</f>
        <v>#REF!</v>
      </c>
      <c r="AA41" s="60" t="e">
        <f>#REF!</f>
        <v>#REF!</v>
      </c>
      <c r="AB41" s="10"/>
      <c r="AC41" s="7"/>
      <c r="AD41" s="7"/>
      <c r="AE41" s="7"/>
      <c r="AF41" s="7"/>
      <c r="AG41" s="7"/>
      <c r="AH41" s="7"/>
      <c r="AI41" s="7"/>
      <c r="AJ41" s="7"/>
      <c r="AK41" s="7"/>
      <c r="AL41" s="7"/>
      <c r="AM41" s="7"/>
    </row>
    <row r="42" spans="1:39" ht="24" customHeight="1">
      <c r="A42" s="153" t="e">
        <f>#REF!</f>
        <v>#REF!</v>
      </c>
      <c r="B42" s="10" t="e">
        <f>#REF!</f>
        <v>#REF!</v>
      </c>
      <c r="C42" s="10" t="e">
        <f>#REF!</f>
        <v>#REF!</v>
      </c>
      <c r="D42" s="24" t="e">
        <f>#REF!</f>
        <v>#REF!</v>
      </c>
      <c r="E42" s="11" t="e">
        <f>#REF!</f>
        <v>#REF!</v>
      </c>
      <c r="F42" s="10" t="e">
        <f>#REF!</f>
        <v>#REF!</v>
      </c>
      <c r="G42" s="10" t="e">
        <f>#REF!</f>
        <v>#REF!</v>
      </c>
      <c r="H42" s="10">
        <v>5</v>
      </c>
      <c r="I42" s="33">
        <v>4</v>
      </c>
      <c r="J42" s="10" t="s">
        <v>17</v>
      </c>
      <c r="K42" s="10" t="s">
        <v>17</v>
      </c>
      <c r="L42" s="10" t="s">
        <v>1876</v>
      </c>
      <c r="M42" s="10" t="s">
        <v>1876</v>
      </c>
      <c r="N42" s="10" t="s">
        <v>1876</v>
      </c>
      <c r="O42" s="10" t="s">
        <v>1875</v>
      </c>
      <c r="P42" s="10" t="s">
        <v>1876</v>
      </c>
      <c r="Q42" s="10" t="s">
        <v>17</v>
      </c>
      <c r="R42" s="10" t="s">
        <v>17</v>
      </c>
      <c r="S42" s="10" t="s">
        <v>17</v>
      </c>
      <c r="T42" s="10" t="s">
        <v>17</v>
      </c>
      <c r="U42" s="10" t="s">
        <v>17</v>
      </c>
      <c r="V42" s="33">
        <f t="shared" si="0"/>
        <v>1</v>
      </c>
      <c r="W42" s="20" t="e">
        <f>#REF!</f>
        <v>#REF!</v>
      </c>
      <c r="X42" s="10" t="s">
        <v>180</v>
      </c>
      <c r="Y42" s="151" t="e">
        <f>#REF!</f>
        <v>#REF!</v>
      </c>
      <c r="Z42" s="150" t="e">
        <f>#REF!</f>
        <v>#REF!</v>
      </c>
      <c r="AA42" s="60" t="e">
        <f>#REF!</f>
        <v>#REF!</v>
      </c>
      <c r="AB42" s="17" t="s">
        <v>1899</v>
      </c>
      <c r="AC42" s="148" t="e">
        <f t="shared" ref="AC42:AC43" si="10">(AA42-E42)/30</f>
        <v>#REF!</v>
      </c>
      <c r="AD42" s="69">
        <f t="shared" ref="AD42:AD43" ca="1" si="11">TODAY()</f>
        <v>46244</v>
      </c>
      <c r="AE42" s="148" t="e">
        <f t="shared" ref="AE42:AE43" ca="1" si="12">(AA42-AD42)/30</f>
        <v>#REF!</v>
      </c>
      <c r="AF42" s="7"/>
      <c r="AG42" s="7"/>
      <c r="AH42" s="7"/>
      <c r="AI42" s="7"/>
      <c r="AJ42" s="7"/>
      <c r="AK42" s="7"/>
      <c r="AL42" s="7"/>
      <c r="AM42" s="7"/>
    </row>
    <row r="43" spans="1:39" ht="24" customHeight="1">
      <c r="A43" s="153" t="e">
        <f>#REF!</f>
        <v>#REF!</v>
      </c>
      <c r="B43" s="10" t="e">
        <f>#REF!</f>
        <v>#REF!</v>
      </c>
      <c r="C43" s="10" t="e">
        <f>#REF!</f>
        <v>#REF!</v>
      </c>
      <c r="D43" s="24" t="e">
        <f>#REF!</f>
        <v>#REF!</v>
      </c>
      <c r="E43" s="11" t="e">
        <f>#REF!</f>
        <v>#REF!</v>
      </c>
      <c r="F43" s="10" t="e">
        <f>#REF!</f>
        <v>#REF!</v>
      </c>
      <c r="G43" s="10" t="e">
        <f>#REF!</f>
        <v>#REF!</v>
      </c>
      <c r="H43" s="10">
        <v>1</v>
      </c>
      <c r="I43" s="33">
        <v>1</v>
      </c>
      <c r="J43" s="10" t="s">
        <v>17</v>
      </c>
      <c r="K43" s="10" t="s">
        <v>17</v>
      </c>
      <c r="L43" s="10" t="s">
        <v>1875</v>
      </c>
      <c r="M43" s="10" t="s">
        <v>17</v>
      </c>
      <c r="N43" s="10" t="s">
        <v>17</v>
      </c>
      <c r="O43" s="10" t="s">
        <v>17</v>
      </c>
      <c r="P43" s="10" t="s">
        <v>17</v>
      </c>
      <c r="Q43" s="10" t="s">
        <v>17</v>
      </c>
      <c r="R43" s="10" t="s">
        <v>17</v>
      </c>
      <c r="S43" s="10" t="s">
        <v>17</v>
      </c>
      <c r="T43" s="10" t="s">
        <v>17</v>
      </c>
      <c r="U43" s="10" t="s">
        <v>17</v>
      </c>
      <c r="V43" s="33">
        <f t="shared" si="0"/>
        <v>1</v>
      </c>
      <c r="W43" s="20" t="e">
        <f>#REF!</f>
        <v>#REF!</v>
      </c>
      <c r="X43" s="10" t="s">
        <v>180</v>
      </c>
      <c r="Y43" s="151" t="e">
        <f>#REF!</f>
        <v>#REF!</v>
      </c>
      <c r="Z43" s="150" t="e">
        <f>#REF!</f>
        <v>#REF!</v>
      </c>
      <c r="AA43" s="60" t="e">
        <f>#REF!</f>
        <v>#REF!</v>
      </c>
      <c r="AB43" s="17" t="s">
        <v>1899</v>
      </c>
      <c r="AC43" s="148" t="e">
        <f t="shared" si="10"/>
        <v>#REF!</v>
      </c>
      <c r="AD43" s="69">
        <f t="shared" ca="1" si="11"/>
        <v>46244</v>
      </c>
      <c r="AE43" s="148" t="e">
        <f t="shared" ca="1" si="12"/>
        <v>#REF!</v>
      </c>
      <c r="AF43" s="7"/>
      <c r="AG43" s="7"/>
      <c r="AH43" s="7"/>
      <c r="AI43" s="7"/>
      <c r="AJ43" s="7"/>
      <c r="AK43" s="7"/>
      <c r="AL43" s="7"/>
      <c r="AM43" s="7"/>
    </row>
    <row r="44" spans="1:39" ht="24" customHeight="1">
      <c r="A44" s="116" t="e">
        <f>#REF!</f>
        <v>#REF!</v>
      </c>
      <c r="B44" s="10" t="e">
        <f>#REF!</f>
        <v>#REF!</v>
      </c>
      <c r="C44" s="10" t="e">
        <f>#REF!</f>
        <v>#REF!</v>
      </c>
      <c r="D44" s="24" t="e">
        <f>#REF!</f>
        <v>#REF!</v>
      </c>
      <c r="E44" s="10" t="e">
        <f>#REF!</f>
        <v>#REF!</v>
      </c>
      <c r="F44" s="10" t="e">
        <f>#REF!</f>
        <v>#REF!</v>
      </c>
      <c r="G44" s="10" t="e">
        <f>#REF!</f>
        <v>#REF!</v>
      </c>
      <c r="H44" s="10" t="s">
        <v>17</v>
      </c>
      <c r="I44" s="10">
        <v>3</v>
      </c>
      <c r="J44" s="10"/>
      <c r="K44" s="10"/>
      <c r="L44" s="10"/>
      <c r="M44" s="10"/>
      <c r="N44" s="10"/>
      <c r="O44" s="10"/>
      <c r="P44" s="10"/>
      <c r="Q44" s="10"/>
      <c r="R44" s="10"/>
      <c r="S44" s="10"/>
      <c r="T44" s="10"/>
      <c r="U44" s="10"/>
      <c r="V44" s="105">
        <f t="shared" si="0"/>
        <v>0</v>
      </c>
      <c r="W44" s="20" t="e">
        <f>#REF!</f>
        <v>#REF!</v>
      </c>
      <c r="X44" s="10" t="e">
        <f>#REF!</f>
        <v>#REF!</v>
      </c>
      <c r="Y44" s="101" t="e">
        <f>#REF!</f>
        <v>#REF!</v>
      </c>
      <c r="Z44" s="150" t="e">
        <f>#REF!</f>
        <v>#REF!</v>
      </c>
      <c r="AA44" s="10" t="e">
        <f>#REF!</f>
        <v>#REF!</v>
      </c>
      <c r="AB44" s="7"/>
      <c r="AC44" s="7"/>
      <c r="AD44" s="7"/>
      <c r="AE44" s="7"/>
      <c r="AF44" s="7"/>
      <c r="AG44" s="7"/>
      <c r="AH44" s="7"/>
      <c r="AI44" s="7"/>
      <c r="AJ44" s="7"/>
      <c r="AK44" s="7"/>
      <c r="AL44" s="7"/>
      <c r="AM44" s="7"/>
    </row>
    <row r="45" spans="1:39" ht="24" customHeight="1">
      <c r="A45" s="59" t="e">
        <f>#REF!</f>
        <v>#REF!</v>
      </c>
      <c r="B45" s="10" t="e">
        <f>#REF!</f>
        <v>#REF!</v>
      </c>
      <c r="C45" s="10" t="e">
        <f>#REF!</f>
        <v>#REF!</v>
      </c>
      <c r="D45" s="24" t="e">
        <f>#REF!</f>
        <v>#REF!</v>
      </c>
      <c r="E45" s="11" t="e">
        <f>#REF!</f>
        <v>#REF!</v>
      </c>
      <c r="F45" s="10" t="e">
        <f>#REF!</f>
        <v>#REF!</v>
      </c>
      <c r="G45" s="10" t="e">
        <f>#REF!</f>
        <v>#REF!</v>
      </c>
      <c r="H45" s="10">
        <v>9</v>
      </c>
      <c r="I45" s="33">
        <v>2</v>
      </c>
      <c r="J45" s="10" t="s">
        <v>17</v>
      </c>
      <c r="K45" s="10" t="s">
        <v>17</v>
      </c>
      <c r="L45" s="10" t="s">
        <v>1875</v>
      </c>
      <c r="M45" s="10" t="s">
        <v>1875</v>
      </c>
      <c r="N45" s="10" t="s">
        <v>1876</v>
      </c>
      <c r="O45" s="10" t="s">
        <v>1876</v>
      </c>
      <c r="P45" s="10" t="s">
        <v>1876</v>
      </c>
      <c r="Q45" s="10" t="s">
        <v>1876</v>
      </c>
      <c r="R45" s="10" t="s">
        <v>1876</v>
      </c>
      <c r="S45" s="10" t="s">
        <v>1876</v>
      </c>
      <c r="T45" s="10" t="s">
        <v>1876</v>
      </c>
      <c r="U45" s="10" t="s">
        <v>17</v>
      </c>
      <c r="V45" s="33">
        <f t="shared" si="0"/>
        <v>2</v>
      </c>
      <c r="W45" s="20" t="e">
        <f>#REF!</f>
        <v>#REF!</v>
      </c>
      <c r="X45" s="10" t="e">
        <f>#REF!</f>
        <v>#REF!</v>
      </c>
      <c r="Y45" s="151" t="e">
        <f>#REF!</f>
        <v>#REF!</v>
      </c>
      <c r="Z45" s="150" t="e">
        <f>#REF!</f>
        <v>#REF!</v>
      </c>
      <c r="AA45" s="60" t="e">
        <f>#REF!</f>
        <v>#REF!</v>
      </c>
      <c r="AB45" s="10"/>
      <c r="AC45" s="148" t="e">
        <f t="shared" ref="AC45:AC48" si="13">(AA45-E45)/30</f>
        <v>#REF!</v>
      </c>
      <c r="AD45" s="69">
        <f t="shared" ref="AD45:AD48" ca="1" si="14">TODAY()</f>
        <v>46244</v>
      </c>
      <c r="AE45" s="148" t="e">
        <f t="shared" ref="AE45:AE48" ca="1" si="15">(AA45-AD45)/30</f>
        <v>#REF!</v>
      </c>
      <c r="AF45" s="7"/>
      <c r="AG45" s="7"/>
      <c r="AH45" s="7"/>
      <c r="AI45" s="7"/>
      <c r="AJ45" s="7"/>
      <c r="AK45" s="7"/>
      <c r="AL45" s="7"/>
      <c r="AM45" s="7"/>
    </row>
    <row r="46" spans="1:39" ht="24" customHeight="1">
      <c r="A46" s="59" t="e">
        <f>#REF!</f>
        <v>#REF!</v>
      </c>
      <c r="B46" s="10" t="e">
        <f>#REF!</f>
        <v>#REF!</v>
      </c>
      <c r="C46" s="10" t="e">
        <f>#REF!</f>
        <v>#REF!</v>
      </c>
      <c r="D46" s="24" t="e">
        <f>#REF!</f>
        <v>#REF!</v>
      </c>
      <c r="E46" s="11" t="e">
        <f>#REF!</f>
        <v>#REF!</v>
      </c>
      <c r="F46" s="10" t="e">
        <f>#REF!</f>
        <v>#REF!</v>
      </c>
      <c r="G46" s="10" t="e">
        <f>#REF!</f>
        <v>#REF!</v>
      </c>
      <c r="H46" s="10">
        <v>10</v>
      </c>
      <c r="I46" s="33">
        <v>2</v>
      </c>
      <c r="J46" s="10" t="s">
        <v>17</v>
      </c>
      <c r="K46" s="10" t="s">
        <v>17</v>
      </c>
      <c r="L46" s="10" t="s">
        <v>1875</v>
      </c>
      <c r="M46" s="10" t="s">
        <v>1875</v>
      </c>
      <c r="N46" s="10" t="s">
        <v>1876</v>
      </c>
      <c r="O46" s="10" t="s">
        <v>1876</v>
      </c>
      <c r="P46" s="10" t="s">
        <v>1876</v>
      </c>
      <c r="Q46" s="10" t="s">
        <v>1876</v>
      </c>
      <c r="R46" s="10" t="s">
        <v>1876</v>
      </c>
      <c r="S46" s="10" t="s">
        <v>1876</v>
      </c>
      <c r="T46" s="10" t="s">
        <v>1876</v>
      </c>
      <c r="U46" s="10" t="s">
        <v>1876</v>
      </c>
      <c r="V46" s="33">
        <f t="shared" si="0"/>
        <v>2</v>
      </c>
      <c r="W46" s="20" t="e">
        <f>#REF!</f>
        <v>#REF!</v>
      </c>
      <c r="X46" s="10" t="e">
        <f>#REF!</f>
        <v>#REF!</v>
      </c>
      <c r="Y46" s="151" t="e">
        <f>#REF!</f>
        <v>#REF!</v>
      </c>
      <c r="Z46" s="150" t="e">
        <f>#REF!</f>
        <v>#REF!</v>
      </c>
      <c r="AA46" s="60" t="e">
        <f>#REF!</f>
        <v>#REF!</v>
      </c>
      <c r="AB46" s="10"/>
      <c r="AC46" s="148" t="e">
        <f t="shared" si="13"/>
        <v>#REF!</v>
      </c>
      <c r="AD46" s="69">
        <f t="shared" ca="1" si="14"/>
        <v>46244</v>
      </c>
      <c r="AE46" s="148" t="e">
        <f t="shared" ca="1" si="15"/>
        <v>#REF!</v>
      </c>
      <c r="AF46" s="7"/>
      <c r="AG46" s="7"/>
      <c r="AH46" s="7"/>
      <c r="AI46" s="7"/>
      <c r="AJ46" s="7"/>
      <c r="AK46" s="7"/>
      <c r="AL46" s="7"/>
      <c r="AM46" s="7"/>
    </row>
    <row r="47" spans="1:39" ht="24" customHeight="1">
      <c r="A47" s="59" t="e">
        <f>#REF!</f>
        <v>#REF!</v>
      </c>
      <c r="B47" s="10" t="e">
        <f>#REF!</f>
        <v>#REF!</v>
      </c>
      <c r="C47" s="10" t="e">
        <f>#REF!</f>
        <v>#REF!</v>
      </c>
      <c r="D47" s="24" t="e">
        <f>#REF!</f>
        <v>#REF!</v>
      </c>
      <c r="E47" s="11" t="e">
        <f>#REF!</f>
        <v>#REF!</v>
      </c>
      <c r="F47" s="10" t="e">
        <f>#REF!</f>
        <v>#REF!</v>
      </c>
      <c r="G47" s="10" t="e">
        <f>#REF!</f>
        <v>#REF!</v>
      </c>
      <c r="H47" s="10">
        <v>9</v>
      </c>
      <c r="I47" s="33">
        <v>3</v>
      </c>
      <c r="J47" s="10" t="s">
        <v>17</v>
      </c>
      <c r="K47" s="10" t="s">
        <v>17</v>
      </c>
      <c r="L47" s="10" t="s">
        <v>1876</v>
      </c>
      <c r="M47" s="10" t="s">
        <v>1876</v>
      </c>
      <c r="N47" s="10" t="s">
        <v>1876</v>
      </c>
      <c r="O47" s="10" t="s">
        <v>1875</v>
      </c>
      <c r="P47" s="10" t="s">
        <v>1876</v>
      </c>
      <c r="Q47" s="10" t="s">
        <v>1876</v>
      </c>
      <c r="R47" s="10" t="s">
        <v>1876</v>
      </c>
      <c r="S47" s="10" t="s">
        <v>1876</v>
      </c>
      <c r="T47" s="10" t="s">
        <v>1876</v>
      </c>
      <c r="U47" s="10" t="s">
        <v>17</v>
      </c>
      <c r="V47" s="33">
        <f t="shared" si="0"/>
        <v>1</v>
      </c>
      <c r="W47" s="20" t="e">
        <f>#REF!</f>
        <v>#REF!</v>
      </c>
      <c r="X47" s="10" t="e">
        <f>#REF!</f>
        <v>#REF!</v>
      </c>
      <c r="Y47" s="151" t="e">
        <f>#REF!</f>
        <v>#REF!</v>
      </c>
      <c r="Z47" s="150" t="e">
        <f>#REF!</f>
        <v>#REF!</v>
      </c>
      <c r="AA47" s="60" t="e">
        <f>#REF!</f>
        <v>#REF!</v>
      </c>
      <c r="AB47" s="10"/>
      <c r="AC47" s="148" t="e">
        <f t="shared" si="13"/>
        <v>#REF!</v>
      </c>
      <c r="AD47" s="69">
        <f t="shared" ca="1" si="14"/>
        <v>46244</v>
      </c>
      <c r="AE47" s="148" t="e">
        <f t="shared" ca="1" si="15"/>
        <v>#REF!</v>
      </c>
      <c r="AF47" s="7"/>
      <c r="AG47" s="7"/>
      <c r="AH47" s="7"/>
      <c r="AI47" s="7"/>
      <c r="AJ47" s="7"/>
      <c r="AK47" s="7"/>
      <c r="AL47" s="7"/>
      <c r="AM47" s="7"/>
    </row>
    <row r="48" spans="1:39" ht="24" customHeight="1">
      <c r="A48" s="59" t="e">
        <f>#REF!</f>
        <v>#REF!</v>
      </c>
      <c r="B48" s="10" t="e">
        <f>#REF!</f>
        <v>#REF!</v>
      </c>
      <c r="C48" s="10" t="e">
        <f>#REF!</f>
        <v>#REF!</v>
      </c>
      <c r="D48" s="24" t="e">
        <f>#REF!</f>
        <v>#REF!</v>
      </c>
      <c r="E48" s="11" t="e">
        <f>#REF!</f>
        <v>#REF!</v>
      </c>
      <c r="F48" s="10" t="e">
        <f>#REF!</f>
        <v>#REF!</v>
      </c>
      <c r="G48" s="10" t="e">
        <f>#REF!</f>
        <v>#REF!</v>
      </c>
      <c r="H48" s="10">
        <v>7</v>
      </c>
      <c r="I48" s="33">
        <v>3</v>
      </c>
      <c r="J48" s="10" t="s">
        <v>17</v>
      </c>
      <c r="K48" s="10" t="s">
        <v>17</v>
      </c>
      <c r="L48" s="10" t="s">
        <v>17</v>
      </c>
      <c r="M48" s="10" t="s">
        <v>1875</v>
      </c>
      <c r="N48" s="10" t="s">
        <v>1875</v>
      </c>
      <c r="O48" s="10" t="s">
        <v>1876</v>
      </c>
      <c r="P48" s="10" t="s">
        <v>1876</v>
      </c>
      <c r="Q48" s="10" t="s">
        <v>1876</v>
      </c>
      <c r="R48" s="10" t="s">
        <v>1876</v>
      </c>
      <c r="S48" s="10" t="s">
        <v>17</v>
      </c>
      <c r="T48" s="10" t="s">
        <v>17</v>
      </c>
      <c r="U48" s="10" t="s">
        <v>17</v>
      </c>
      <c r="V48" s="33">
        <f t="shared" si="0"/>
        <v>2</v>
      </c>
      <c r="W48" s="20" t="e">
        <f>#REF!</f>
        <v>#REF!</v>
      </c>
      <c r="X48" s="10" t="e">
        <f>#REF!</f>
        <v>#REF!</v>
      </c>
      <c r="Y48" s="151" t="e">
        <f>#REF!</f>
        <v>#REF!</v>
      </c>
      <c r="Z48" s="150" t="e">
        <f>#REF!</f>
        <v>#REF!</v>
      </c>
      <c r="AA48" s="60" t="e">
        <f>#REF!</f>
        <v>#REF!</v>
      </c>
      <c r="AB48" s="10"/>
      <c r="AC48" s="148" t="e">
        <f t="shared" si="13"/>
        <v>#REF!</v>
      </c>
      <c r="AD48" s="69">
        <f t="shared" ca="1" si="14"/>
        <v>46244</v>
      </c>
      <c r="AE48" s="148" t="e">
        <f t="shared" ca="1" si="15"/>
        <v>#REF!</v>
      </c>
      <c r="AF48" s="7"/>
      <c r="AG48" s="7"/>
      <c r="AH48" s="7"/>
      <c r="AI48" s="7"/>
      <c r="AJ48" s="7"/>
      <c r="AK48" s="7"/>
      <c r="AL48" s="7"/>
      <c r="AM48" s="7"/>
    </row>
    <row r="49" spans="1:39" ht="24" customHeight="1">
      <c r="A49" s="116" t="e">
        <f>#REF!</f>
        <v>#REF!</v>
      </c>
      <c r="B49" s="10" t="e">
        <f>#REF!</f>
        <v>#REF!</v>
      </c>
      <c r="C49" s="10" t="e">
        <f>#REF!</f>
        <v>#REF!</v>
      </c>
      <c r="D49" s="24" t="e">
        <f>#REF!</f>
        <v>#REF!</v>
      </c>
      <c r="E49" s="11" t="e">
        <f>#REF!</f>
        <v>#REF!</v>
      </c>
      <c r="F49" s="10" t="e">
        <f>#REF!</f>
        <v>#REF!</v>
      </c>
      <c r="G49" s="10" t="e">
        <f>#REF!</f>
        <v>#REF!</v>
      </c>
      <c r="H49" s="10" t="s">
        <v>17</v>
      </c>
      <c r="I49" s="10">
        <v>1</v>
      </c>
      <c r="J49" s="10"/>
      <c r="K49" s="10"/>
      <c r="L49" s="10"/>
      <c r="M49" s="10"/>
      <c r="N49" s="10"/>
      <c r="O49" s="10"/>
      <c r="P49" s="10"/>
      <c r="Q49" s="10"/>
      <c r="R49" s="10"/>
      <c r="S49" s="10"/>
      <c r="T49" s="10"/>
      <c r="U49" s="10"/>
      <c r="V49" s="105">
        <f t="shared" si="0"/>
        <v>0</v>
      </c>
      <c r="W49" s="20" t="e">
        <f>#REF!</f>
        <v>#REF!</v>
      </c>
      <c r="X49" s="10" t="e">
        <f>#REF!</f>
        <v>#REF!</v>
      </c>
      <c r="Y49" s="101" t="e">
        <f>#REF!</f>
        <v>#REF!</v>
      </c>
      <c r="Z49" s="150" t="e">
        <f>#REF!</f>
        <v>#REF!</v>
      </c>
      <c r="AA49" s="10" t="e">
        <f>#REF!</f>
        <v>#REF!</v>
      </c>
      <c r="AB49" s="7"/>
      <c r="AC49" s="7"/>
      <c r="AD49" s="7"/>
      <c r="AE49" s="7"/>
      <c r="AF49" s="7"/>
      <c r="AG49" s="7"/>
      <c r="AH49" s="7"/>
      <c r="AI49" s="7"/>
      <c r="AJ49" s="7"/>
      <c r="AK49" s="7"/>
      <c r="AL49" s="7"/>
      <c r="AM49" s="7"/>
    </row>
    <row r="50" spans="1:39" ht="24" customHeight="1">
      <c r="A50" s="153" t="e">
        <f>#REF!</f>
        <v>#REF!</v>
      </c>
      <c r="B50" s="10" t="e">
        <f>#REF!</f>
        <v>#REF!</v>
      </c>
      <c r="C50" s="10" t="e">
        <f>#REF!</f>
        <v>#REF!</v>
      </c>
      <c r="D50" s="24" t="e">
        <f>#REF!</f>
        <v>#REF!</v>
      </c>
      <c r="E50" s="11" t="e">
        <f>#REF!</f>
        <v>#REF!</v>
      </c>
      <c r="F50" s="10" t="e">
        <f>#REF!</f>
        <v>#REF!</v>
      </c>
      <c r="G50" s="10" t="e">
        <f>#REF!</f>
        <v>#REF!</v>
      </c>
      <c r="H50" s="10">
        <v>2</v>
      </c>
      <c r="I50" s="33">
        <v>0</v>
      </c>
      <c r="J50" s="10" t="s">
        <v>17</v>
      </c>
      <c r="K50" s="10" t="s">
        <v>17</v>
      </c>
      <c r="L50" s="10"/>
      <c r="M50" s="10" t="s">
        <v>1875</v>
      </c>
      <c r="N50" s="10" t="s">
        <v>17</v>
      </c>
      <c r="O50" s="10" t="s">
        <v>17</v>
      </c>
      <c r="P50" s="10" t="s">
        <v>17</v>
      </c>
      <c r="Q50" s="10" t="s">
        <v>17</v>
      </c>
      <c r="R50" s="10" t="s">
        <v>17</v>
      </c>
      <c r="S50" s="10" t="s">
        <v>17</v>
      </c>
      <c r="T50" s="10" t="s">
        <v>17</v>
      </c>
      <c r="U50" s="10" t="s">
        <v>17</v>
      </c>
      <c r="V50" s="33">
        <f t="shared" si="0"/>
        <v>1</v>
      </c>
      <c r="W50" s="20" t="e">
        <f>#REF!</f>
        <v>#REF!</v>
      </c>
      <c r="X50" s="10" t="e">
        <f>#REF!</f>
        <v>#REF!</v>
      </c>
      <c r="Y50" s="151" t="e">
        <f>#REF!</f>
        <v>#REF!</v>
      </c>
      <c r="Z50" s="150" t="e">
        <f>#REF!</f>
        <v>#REF!</v>
      </c>
      <c r="AA50" s="60" t="e">
        <f>#REF!</f>
        <v>#REF!</v>
      </c>
      <c r="AB50" s="10"/>
      <c r="AC50" s="7"/>
      <c r="AD50" s="7"/>
      <c r="AE50" s="7"/>
      <c r="AF50" s="7"/>
      <c r="AG50" s="7"/>
      <c r="AH50" s="7"/>
      <c r="AI50" s="7"/>
      <c r="AJ50" s="7"/>
      <c r="AK50" s="7"/>
      <c r="AL50" s="7"/>
      <c r="AM50" s="7"/>
    </row>
    <row r="51" spans="1:39" ht="24" customHeight="1">
      <c r="A51" s="153" t="e">
        <f>#REF!</f>
        <v>#REF!</v>
      </c>
      <c r="B51" s="10" t="e">
        <f>#REF!</f>
        <v>#REF!</v>
      </c>
      <c r="C51" s="10" t="e">
        <f>#REF!</f>
        <v>#REF!</v>
      </c>
      <c r="D51" s="24" t="e">
        <f>#REF!</f>
        <v>#REF!</v>
      </c>
      <c r="E51" s="11" t="e">
        <f>#REF!</f>
        <v>#REF!</v>
      </c>
      <c r="F51" s="10" t="e">
        <f>#REF!</f>
        <v>#REF!</v>
      </c>
      <c r="G51" s="10" t="e">
        <f>#REF!</f>
        <v>#REF!</v>
      </c>
      <c r="H51" s="10">
        <v>2</v>
      </c>
      <c r="I51" s="33">
        <v>0</v>
      </c>
      <c r="J51" s="10" t="s">
        <v>17</v>
      </c>
      <c r="K51" s="10" t="s">
        <v>17</v>
      </c>
      <c r="L51" s="10"/>
      <c r="M51" s="10" t="s">
        <v>1875</v>
      </c>
      <c r="N51" s="10" t="s">
        <v>17</v>
      </c>
      <c r="O51" s="10" t="s">
        <v>17</v>
      </c>
      <c r="P51" s="10" t="s">
        <v>17</v>
      </c>
      <c r="Q51" s="10" t="s">
        <v>17</v>
      </c>
      <c r="R51" s="10" t="s">
        <v>17</v>
      </c>
      <c r="S51" s="10" t="s">
        <v>17</v>
      </c>
      <c r="T51" s="10" t="s">
        <v>17</v>
      </c>
      <c r="U51" s="10" t="s">
        <v>17</v>
      </c>
      <c r="V51" s="33">
        <f t="shared" si="0"/>
        <v>1</v>
      </c>
      <c r="W51" s="20" t="e">
        <f>#REF!</f>
        <v>#REF!</v>
      </c>
      <c r="X51" s="10" t="e">
        <f>#REF!</f>
        <v>#REF!</v>
      </c>
      <c r="Y51" s="151" t="e">
        <f>#REF!</f>
        <v>#REF!</v>
      </c>
      <c r="Z51" s="150" t="e">
        <f>#REF!</f>
        <v>#REF!</v>
      </c>
      <c r="AA51" s="60" t="e">
        <f>#REF!</f>
        <v>#REF!</v>
      </c>
      <c r="AB51" s="10"/>
      <c r="AC51" s="7"/>
      <c r="AD51" s="7"/>
      <c r="AE51" s="7"/>
      <c r="AF51" s="7"/>
      <c r="AG51" s="7"/>
      <c r="AH51" s="7"/>
      <c r="AI51" s="7"/>
      <c r="AJ51" s="7"/>
      <c r="AK51" s="7"/>
      <c r="AL51" s="7"/>
      <c r="AM51" s="7"/>
    </row>
    <row r="52" spans="1:39" ht="24" customHeight="1">
      <c r="A52" s="59" t="e">
        <f>#REF!</f>
        <v>#REF!</v>
      </c>
      <c r="B52" s="10" t="e">
        <f>#REF!</f>
        <v>#REF!</v>
      </c>
      <c r="C52" s="10" t="e">
        <f>#REF!</f>
        <v>#REF!</v>
      </c>
      <c r="D52" s="24" t="e">
        <f>#REF!</f>
        <v>#REF!</v>
      </c>
      <c r="E52" s="11" t="e">
        <f>#REF!</f>
        <v>#REF!</v>
      </c>
      <c r="F52" s="10" t="e">
        <f>#REF!</f>
        <v>#REF!</v>
      </c>
      <c r="G52" s="10" t="e">
        <f>#REF!</f>
        <v>#REF!</v>
      </c>
      <c r="H52" s="10">
        <v>7</v>
      </c>
      <c r="I52" s="33">
        <v>2</v>
      </c>
      <c r="J52" s="10" t="s">
        <v>17</v>
      </c>
      <c r="K52" s="10" t="s">
        <v>17</v>
      </c>
      <c r="L52" s="10" t="s">
        <v>17</v>
      </c>
      <c r="M52" s="10" t="s">
        <v>17</v>
      </c>
      <c r="N52" s="10" t="s">
        <v>1876</v>
      </c>
      <c r="O52" s="10" t="s">
        <v>1876</v>
      </c>
      <c r="P52" s="10" t="s">
        <v>1876</v>
      </c>
      <c r="Q52" s="10" t="s">
        <v>1876</v>
      </c>
      <c r="R52" s="10" t="s">
        <v>1876</v>
      </c>
      <c r="S52" s="10" t="s">
        <v>1876</v>
      </c>
      <c r="T52" s="10" t="s">
        <v>1876</v>
      </c>
      <c r="U52" s="10" t="s">
        <v>17</v>
      </c>
      <c r="V52" s="33">
        <f t="shared" si="0"/>
        <v>0</v>
      </c>
      <c r="W52" s="20" t="e">
        <f>#REF!</f>
        <v>#REF!</v>
      </c>
      <c r="X52" s="10" t="e">
        <f>#REF!</f>
        <v>#REF!</v>
      </c>
      <c r="Y52" s="151" t="e">
        <f>#REF!</f>
        <v>#REF!</v>
      </c>
      <c r="Z52" s="150" t="e">
        <f>#REF!</f>
        <v>#REF!</v>
      </c>
      <c r="AA52" s="60" t="e">
        <f>#REF!</f>
        <v>#REF!</v>
      </c>
      <c r="AB52" s="10"/>
      <c r="AC52" s="148" t="e">
        <f>(AA52-E52)/30</f>
        <v>#REF!</v>
      </c>
      <c r="AD52" s="69">
        <f ca="1">TODAY()</f>
        <v>46244</v>
      </c>
      <c r="AE52" s="148" t="e">
        <f ca="1">(AA52-AD52)/30</f>
        <v>#REF!</v>
      </c>
      <c r="AF52" s="7"/>
      <c r="AG52" s="7"/>
      <c r="AH52" s="7"/>
      <c r="AI52" s="7"/>
      <c r="AJ52" s="7"/>
      <c r="AK52" s="7"/>
      <c r="AL52" s="7"/>
      <c r="AM52" s="7"/>
    </row>
    <row r="53" spans="1:39" ht="24" customHeight="1">
      <c r="A53" s="153" t="e">
        <f>#REF!</f>
        <v>#REF!</v>
      </c>
      <c r="B53" s="10" t="e">
        <f>#REF!</f>
        <v>#REF!</v>
      </c>
      <c r="C53" s="10" t="e">
        <f>#REF!</f>
        <v>#REF!</v>
      </c>
      <c r="D53" s="24" t="e">
        <f>#REF!</f>
        <v>#REF!</v>
      </c>
      <c r="E53" s="11" t="e">
        <f>#REF!</f>
        <v>#REF!</v>
      </c>
      <c r="F53" s="10" t="e">
        <f>#REF!</f>
        <v>#REF!</v>
      </c>
      <c r="G53" s="10" t="e">
        <f>#REF!</f>
        <v>#REF!</v>
      </c>
      <c r="H53" s="10">
        <v>2</v>
      </c>
      <c r="I53" s="33">
        <v>0</v>
      </c>
      <c r="J53" s="10" t="s">
        <v>17</v>
      </c>
      <c r="K53" s="10" t="s">
        <v>17</v>
      </c>
      <c r="L53" s="10"/>
      <c r="M53" s="10" t="s">
        <v>1875</v>
      </c>
      <c r="N53" s="10" t="s">
        <v>17</v>
      </c>
      <c r="O53" s="10" t="s">
        <v>17</v>
      </c>
      <c r="P53" s="10" t="s">
        <v>17</v>
      </c>
      <c r="Q53" s="10" t="s">
        <v>17</v>
      </c>
      <c r="R53" s="10" t="s">
        <v>17</v>
      </c>
      <c r="S53" s="10" t="s">
        <v>17</v>
      </c>
      <c r="T53" s="10" t="s">
        <v>17</v>
      </c>
      <c r="U53" s="10" t="s">
        <v>17</v>
      </c>
      <c r="V53" s="33">
        <f t="shared" si="0"/>
        <v>1</v>
      </c>
      <c r="W53" s="20" t="e">
        <f>#REF!</f>
        <v>#REF!</v>
      </c>
      <c r="X53" s="10" t="e">
        <f>#REF!</f>
        <v>#REF!</v>
      </c>
      <c r="Y53" s="151" t="e">
        <f>#REF!</f>
        <v>#REF!</v>
      </c>
      <c r="Z53" s="150" t="e">
        <f>#REF!</f>
        <v>#REF!</v>
      </c>
      <c r="AA53" s="60" t="e">
        <f>#REF!</f>
        <v>#REF!</v>
      </c>
      <c r="AB53" s="10"/>
      <c r="AC53" s="7"/>
      <c r="AD53" s="7"/>
      <c r="AE53" s="7"/>
      <c r="AF53" s="7"/>
      <c r="AG53" s="7"/>
      <c r="AH53" s="7"/>
      <c r="AI53" s="7"/>
      <c r="AJ53" s="7"/>
      <c r="AK53" s="7"/>
      <c r="AL53" s="7"/>
      <c r="AM53" s="7"/>
    </row>
    <row r="54" spans="1:39" ht="24" customHeight="1">
      <c r="A54" s="59" t="e">
        <f>#REF!</f>
        <v>#REF!</v>
      </c>
      <c r="B54" s="4" t="e">
        <f>#REF!</f>
        <v>#REF!</v>
      </c>
      <c r="C54" s="4" t="e">
        <f>#REF!</f>
        <v>#REF!</v>
      </c>
      <c r="D54" s="8" t="e">
        <f>#REF!</f>
        <v>#REF!</v>
      </c>
      <c r="E54" s="6" t="e">
        <f>#REF!</f>
        <v>#REF!</v>
      </c>
      <c r="F54" s="4" t="e">
        <f>#REF!</f>
        <v>#REF!</v>
      </c>
      <c r="G54" s="4" t="e">
        <f>#REF!</f>
        <v>#REF!</v>
      </c>
      <c r="H54" s="4">
        <v>10</v>
      </c>
      <c r="I54" s="4">
        <v>4</v>
      </c>
      <c r="J54" s="10" t="s">
        <v>17</v>
      </c>
      <c r="K54" s="10" t="s">
        <v>17</v>
      </c>
      <c r="L54" s="4" t="s">
        <v>1876</v>
      </c>
      <c r="M54" s="4" t="s">
        <v>1876</v>
      </c>
      <c r="N54" s="4" t="s">
        <v>1876</v>
      </c>
      <c r="O54" s="4" t="s">
        <v>1876</v>
      </c>
      <c r="P54" s="4" t="s">
        <v>1876</v>
      </c>
      <c r="Q54" s="4" t="s">
        <v>1876</v>
      </c>
      <c r="R54" s="4" t="s">
        <v>1876</v>
      </c>
      <c r="S54" s="4" t="s">
        <v>1876</v>
      </c>
      <c r="T54" s="4" t="s">
        <v>1876</v>
      </c>
      <c r="U54" s="4" t="s">
        <v>1876</v>
      </c>
      <c r="V54" s="4">
        <f t="shared" si="0"/>
        <v>0</v>
      </c>
      <c r="W54" s="29" t="e">
        <f>#REF!</f>
        <v>#REF!</v>
      </c>
      <c r="X54" s="4" t="e">
        <f>#REF!</f>
        <v>#REF!</v>
      </c>
      <c r="Y54" s="155" t="e">
        <f>#REF!</f>
        <v>#REF!</v>
      </c>
      <c r="Z54" s="156" t="e">
        <f>#REF!</f>
        <v>#REF!</v>
      </c>
      <c r="AA54" s="60" t="e">
        <f>#REF!</f>
        <v>#REF!</v>
      </c>
      <c r="AB54" s="4"/>
      <c r="AC54" s="148" t="e">
        <f>(AA54-E54)/30</f>
        <v>#REF!</v>
      </c>
      <c r="AD54" s="69">
        <f ca="1">TODAY()</f>
        <v>46244</v>
      </c>
      <c r="AE54" s="148" t="e">
        <f ca="1">(AA54-AD54)/30</f>
        <v>#REF!</v>
      </c>
      <c r="AF54" s="15"/>
      <c r="AG54" s="15"/>
      <c r="AH54" s="15"/>
      <c r="AI54" s="15"/>
      <c r="AJ54" s="15"/>
      <c r="AK54" s="15"/>
      <c r="AL54" s="15"/>
      <c r="AM54" s="15"/>
    </row>
    <row r="55" spans="1:39" ht="24" customHeight="1">
      <c r="A55" s="116" t="e">
        <f>#REF!</f>
        <v>#REF!</v>
      </c>
      <c r="B55" s="10" t="e">
        <f>#REF!</f>
        <v>#REF!</v>
      </c>
      <c r="C55" s="10" t="e">
        <f>#REF!</f>
        <v>#REF!</v>
      </c>
      <c r="D55" s="24" t="e">
        <f>#REF!</f>
        <v>#REF!</v>
      </c>
      <c r="E55" s="11" t="e">
        <f>#REF!</f>
        <v>#REF!</v>
      </c>
      <c r="F55" s="10" t="e">
        <f>#REF!</f>
        <v>#REF!</v>
      </c>
      <c r="G55" s="10" t="e">
        <f>#REF!</f>
        <v>#REF!</v>
      </c>
      <c r="H55" s="10" t="s">
        <v>17</v>
      </c>
      <c r="I55" s="10">
        <v>10</v>
      </c>
      <c r="J55" s="10"/>
      <c r="K55" s="10"/>
      <c r="L55" s="10"/>
      <c r="M55" s="10"/>
      <c r="N55" s="10"/>
      <c r="O55" s="10"/>
      <c r="P55" s="10"/>
      <c r="Q55" s="10"/>
      <c r="R55" s="10"/>
      <c r="S55" s="10"/>
      <c r="T55" s="10"/>
      <c r="U55" s="10"/>
      <c r="V55" s="105">
        <f t="shared" si="0"/>
        <v>0</v>
      </c>
      <c r="W55" s="20" t="e">
        <f>#REF!</f>
        <v>#REF!</v>
      </c>
      <c r="X55" s="10" t="e">
        <f>#REF!</f>
        <v>#REF!</v>
      </c>
      <c r="Y55" s="101" t="e">
        <f>#REF!</f>
        <v>#REF!</v>
      </c>
      <c r="Z55" s="150" t="e">
        <f>#REF!</f>
        <v>#REF!</v>
      </c>
      <c r="AA55" s="10" t="e">
        <f>#REF!</f>
        <v>#REF!</v>
      </c>
      <c r="AB55" s="7"/>
      <c r="AC55" s="7"/>
      <c r="AD55" s="7"/>
      <c r="AE55" s="7"/>
      <c r="AF55" s="7"/>
      <c r="AG55" s="7"/>
      <c r="AH55" s="7"/>
      <c r="AI55" s="7"/>
      <c r="AJ55" s="7"/>
      <c r="AK55" s="7"/>
      <c r="AL55" s="7"/>
      <c r="AM55" s="7"/>
    </row>
    <row r="56" spans="1:39" ht="24" customHeight="1">
      <c r="A56" s="59" t="e">
        <f>#REF!</f>
        <v>#REF!</v>
      </c>
      <c r="B56" s="10" t="e">
        <f>#REF!</f>
        <v>#REF!</v>
      </c>
      <c r="C56" s="10" t="e">
        <f>#REF!</f>
        <v>#REF!</v>
      </c>
      <c r="D56" s="24" t="e">
        <f>#REF!</f>
        <v>#REF!</v>
      </c>
      <c r="E56" s="11" t="e">
        <f>#REF!</f>
        <v>#REF!</v>
      </c>
      <c r="F56" s="10" t="e">
        <f>#REF!</f>
        <v>#REF!</v>
      </c>
      <c r="G56" s="10" t="e">
        <f>#REF!</f>
        <v>#REF!</v>
      </c>
      <c r="H56" s="10">
        <v>6</v>
      </c>
      <c r="I56" s="33">
        <v>0</v>
      </c>
      <c r="J56" s="10" t="s">
        <v>17</v>
      </c>
      <c r="K56" s="10" t="s">
        <v>17</v>
      </c>
      <c r="L56" s="10" t="s">
        <v>1876</v>
      </c>
      <c r="M56" s="10" t="s">
        <v>1876</v>
      </c>
      <c r="N56" s="10" t="s">
        <v>1876</v>
      </c>
      <c r="O56" s="10" t="s">
        <v>1875</v>
      </c>
      <c r="P56" s="10" t="s">
        <v>1876</v>
      </c>
      <c r="Q56" s="10" t="s">
        <v>1876</v>
      </c>
      <c r="R56" s="10" t="s">
        <v>17</v>
      </c>
      <c r="S56" s="10" t="s">
        <v>17</v>
      </c>
      <c r="T56" s="10" t="s">
        <v>17</v>
      </c>
      <c r="U56" s="10" t="s">
        <v>17</v>
      </c>
      <c r="V56" s="33">
        <f t="shared" si="0"/>
        <v>1</v>
      </c>
      <c r="W56" s="20" t="e">
        <f>#REF!</f>
        <v>#REF!</v>
      </c>
      <c r="X56" s="10" t="s">
        <v>180</v>
      </c>
      <c r="Y56" s="101" t="e">
        <f>#REF!</f>
        <v>#REF!</v>
      </c>
      <c r="Z56" s="150" t="e">
        <f>#REF!</f>
        <v>#REF!</v>
      </c>
      <c r="AA56" s="60" t="e">
        <f>#REF!</f>
        <v>#REF!</v>
      </c>
      <c r="AB56" s="17" t="s">
        <v>1904</v>
      </c>
      <c r="AC56" s="148" t="e">
        <f t="shared" ref="AC56:AC60" si="16">(AA56-E56)/30</f>
        <v>#REF!</v>
      </c>
      <c r="AD56" s="69">
        <f t="shared" ref="AD56:AD60" ca="1" si="17">TODAY()</f>
        <v>46244</v>
      </c>
      <c r="AE56" s="148" t="e">
        <f t="shared" ref="AE56:AE60" ca="1" si="18">(AA56-AD56)/30</f>
        <v>#REF!</v>
      </c>
      <c r="AF56" s="7"/>
      <c r="AG56" s="7"/>
      <c r="AH56" s="7"/>
      <c r="AI56" s="7"/>
      <c r="AJ56" s="7"/>
      <c r="AK56" s="7"/>
      <c r="AL56" s="7"/>
      <c r="AM56" s="7"/>
    </row>
    <row r="57" spans="1:39" ht="24" customHeight="1">
      <c r="A57" s="59" t="e">
        <f>#REF!</f>
        <v>#REF!</v>
      </c>
      <c r="B57" s="10" t="e">
        <f>#REF!</f>
        <v>#REF!</v>
      </c>
      <c r="C57" s="10" t="e">
        <f>#REF!</f>
        <v>#REF!</v>
      </c>
      <c r="D57" s="24" t="e">
        <f>#REF!</f>
        <v>#REF!</v>
      </c>
      <c r="E57" s="11" t="e">
        <f>#REF!</f>
        <v>#REF!</v>
      </c>
      <c r="F57" s="10" t="e">
        <f>#REF!</f>
        <v>#REF!</v>
      </c>
      <c r="G57" s="10" t="e">
        <f>#REF!</f>
        <v>#REF!</v>
      </c>
      <c r="H57" s="10">
        <v>6</v>
      </c>
      <c r="I57" s="33">
        <v>4</v>
      </c>
      <c r="J57" s="10" t="s">
        <v>17</v>
      </c>
      <c r="K57" s="10" t="s">
        <v>17</v>
      </c>
      <c r="L57" s="10" t="s">
        <v>1876</v>
      </c>
      <c r="M57" s="10" t="s">
        <v>1876</v>
      </c>
      <c r="N57" s="10" t="s">
        <v>1876</v>
      </c>
      <c r="O57" s="10" t="s">
        <v>1876</v>
      </c>
      <c r="P57" s="10" t="s">
        <v>1876</v>
      </c>
      <c r="Q57" s="10" t="s">
        <v>1876</v>
      </c>
      <c r="R57" s="10" t="s">
        <v>17</v>
      </c>
      <c r="S57" s="10" t="s">
        <v>17</v>
      </c>
      <c r="T57" s="10" t="s">
        <v>17</v>
      </c>
      <c r="U57" s="10" t="s">
        <v>17</v>
      </c>
      <c r="V57" s="33">
        <f t="shared" si="0"/>
        <v>0</v>
      </c>
      <c r="W57" s="20" t="e">
        <f>#REF!</f>
        <v>#REF!</v>
      </c>
      <c r="X57" s="10" t="e">
        <f>#REF!</f>
        <v>#REF!</v>
      </c>
      <c r="Y57" s="101" t="e">
        <f>#REF!</f>
        <v>#REF!</v>
      </c>
      <c r="Z57" s="150" t="e">
        <f>#REF!</f>
        <v>#REF!</v>
      </c>
      <c r="AA57" s="60" t="e">
        <f>#REF!</f>
        <v>#REF!</v>
      </c>
      <c r="AB57" s="10"/>
      <c r="AC57" s="148" t="e">
        <f t="shared" si="16"/>
        <v>#REF!</v>
      </c>
      <c r="AD57" s="69">
        <f t="shared" ca="1" si="17"/>
        <v>46244</v>
      </c>
      <c r="AE57" s="148" t="e">
        <f t="shared" ca="1" si="18"/>
        <v>#REF!</v>
      </c>
      <c r="AF57" s="7"/>
      <c r="AG57" s="7"/>
      <c r="AH57" s="7"/>
      <c r="AI57" s="7"/>
      <c r="AJ57" s="7"/>
      <c r="AK57" s="7"/>
      <c r="AL57" s="7"/>
      <c r="AM57" s="7"/>
    </row>
    <row r="58" spans="1:39" ht="24" customHeight="1">
      <c r="A58" s="59" t="e">
        <f>#REF!</f>
        <v>#REF!</v>
      </c>
      <c r="B58" s="10" t="e">
        <f>#REF!</f>
        <v>#REF!</v>
      </c>
      <c r="C58" s="10" t="e">
        <f>#REF!</f>
        <v>#REF!</v>
      </c>
      <c r="D58" s="24" t="e">
        <f>#REF!</f>
        <v>#REF!</v>
      </c>
      <c r="E58" s="11" t="e">
        <f>#REF!</f>
        <v>#REF!</v>
      </c>
      <c r="F58" s="10" t="e">
        <f>#REF!</f>
        <v>#REF!</v>
      </c>
      <c r="G58" s="10" t="e">
        <f>#REF!</f>
        <v>#REF!</v>
      </c>
      <c r="H58" s="10">
        <v>10</v>
      </c>
      <c r="I58" s="33">
        <v>2</v>
      </c>
      <c r="J58" s="10" t="s">
        <v>17</v>
      </c>
      <c r="K58" s="10" t="s">
        <v>17</v>
      </c>
      <c r="L58" s="10" t="s">
        <v>1875</v>
      </c>
      <c r="M58" s="10" t="s">
        <v>1875</v>
      </c>
      <c r="N58" s="10" t="s">
        <v>1876</v>
      </c>
      <c r="O58" s="10" t="s">
        <v>1876</v>
      </c>
      <c r="P58" s="10" t="s">
        <v>1876</v>
      </c>
      <c r="Q58" s="10" t="s">
        <v>1876</v>
      </c>
      <c r="R58" s="10" t="s">
        <v>1876</v>
      </c>
      <c r="S58" s="10" t="s">
        <v>1876</v>
      </c>
      <c r="T58" s="10" t="s">
        <v>1876</v>
      </c>
      <c r="U58" s="10" t="s">
        <v>1876</v>
      </c>
      <c r="V58" s="33">
        <f t="shared" si="0"/>
        <v>2</v>
      </c>
      <c r="W58" s="20" t="e">
        <f>#REF!</f>
        <v>#REF!</v>
      </c>
      <c r="X58" s="10" t="e">
        <f>#REF!</f>
        <v>#REF!</v>
      </c>
      <c r="Y58" s="151" t="e">
        <f>#REF!</f>
        <v>#REF!</v>
      </c>
      <c r="Z58" s="150" t="e">
        <f>#REF!</f>
        <v>#REF!</v>
      </c>
      <c r="AA58" s="60" t="e">
        <f>#REF!</f>
        <v>#REF!</v>
      </c>
      <c r="AB58" s="10"/>
      <c r="AC58" s="148" t="e">
        <f t="shared" si="16"/>
        <v>#REF!</v>
      </c>
      <c r="AD58" s="69">
        <f t="shared" ca="1" si="17"/>
        <v>46244</v>
      </c>
      <c r="AE58" s="148" t="e">
        <f t="shared" ca="1" si="18"/>
        <v>#REF!</v>
      </c>
      <c r="AF58" s="7"/>
      <c r="AG58" s="7"/>
      <c r="AH58" s="7"/>
      <c r="AI58" s="7"/>
      <c r="AJ58" s="7"/>
      <c r="AK58" s="7"/>
      <c r="AL58" s="7"/>
      <c r="AM58" s="7"/>
    </row>
    <row r="59" spans="1:39" ht="24" customHeight="1">
      <c r="A59" s="59" t="e">
        <f>#REF!</f>
        <v>#REF!</v>
      </c>
      <c r="B59" s="10" t="e">
        <f>#REF!</f>
        <v>#REF!</v>
      </c>
      <c r="C59" s="10" t="e">
        <f>#REF!</f>
        <v>#REF!</v>
      </c>
      <c r="D59" s="24" t="e">
        <f>#REF!</f>
        <v>#REF!</v>
      </c>
      <c r="E59" s="11" t="e">
        <f>#REF!</f>
        <v>#REF!</v>
      </c>
      <c r="F59" s="10" t="e">
        <f>#REF!</f>
        <v>#REF!</v>
      </c>
      <c r="G59" s="10" t="e">
        <f>#REF!</f>
        <v>#REF!</v>
      </c>
      <c r="H59" s="10">
        <v>4</v>
      </c>
      <c r="I59" s="33">
        <v>2</v>
      </c>
      <c r="J59" s="10" t="s">
        <v>17</v>
      </c>
      <c r="K59" s="10" t="s">
        <v>17</v>
      </c>
      <c r="L59" s="10" t="s">
        <v>1875</v>
      </c>
      <c r="M59" s="10" t="s">
        <v>1875</v>
      </c>
      <c r="N59" s="10" t="s">
        <v>1876</v>
      </c>
      <c r="O59" s="10" t="s">
        <v>1876</v>
      </c>
      <c r="P59" s="10" t="s">
        <v>17</v>
      </c>
      <c r="Q59" s="10" t="s">
        <v>17</v>
      </c>
      <c r="R59" s="10" t="s">
        <v>17</v>
      </c>
      <c r="S59" s="10" t="s">
        <v>17</v>
      </c>
      <c r="T59" s="10" t="s">
        <v>17</v>
      </c>
      <c r="U59" s="10" t="s">
        <v>17</v>
      </c>
      <c r="V59" s="33">
        <f t="shared" si="0"/>
        <v>2</v>
      </c>
      <c r="W59" s="20" t="e">
        <f>#REF!</f>
        <v>#REF!</v>
      </c>
      <c r="X59" s="10" t="e">
        <f>#REF!</f>
        <v>#REF!</v>
      </c>
      <c r="Y59" s="151" t="e">
        <f>#REF!</f>
        <v>#REF!</v>
      </c>
      <c r="Z59" s="150" t="e">
        <f>#REF!</f>
        <v>#REF!</v>
      </c>
      <c r="AA59" s="60" t="e">
        <f>#REF!</f>
        <v>#REF!</v>
      </c>
      <c r="AB59" s="10"/>
      <c r="AC59" s="148" t="e">
        <f t="shared" si="16"/>
        <v>#REF!</v>
      </c>
      <c r="AD59" s="69">
        <f t="shared" ca="1" si="17"/>
        <v>46244</v>
      </c>
      <c r="AE59" s="148" t="e">
        <f t="shared" ca="1" si="18"/>
        <v>#REF!</v>
      </c>
      <c r="AF59" s="7"/>
      <c r="AG59" s="7"/>
      <c r="AH59" s="7"/>
      <c r="AI59" s="7"/>
      <c r="AJ59" s="7"/>
      <c r="AK59" s="7"/>
      <c r="AL59" s="7"/>
      <c r="AM59" s="7"/>
    </row>
    <row r="60" spans="1:39" ht="24" customHeight="1">
      <c r="A60" s="59" t="e">
        <f>#REF!</f>
        <v>#REF!</v>
      </c>
      <c r="B60" s="10" t="e">
        <f>#REF!</f>
        <v>#REF!</v>
      </c>
      <c r="C60" s="10" t="e">
        <f>#REF!</f>
        <v>#REF!</v>
      </c>
      <c r="D60" s="24" t="e">
        <f>#REF!</f>
        <v>#REF!</v>
      </c>
      <c r="E60" s="11" t="e">
        <f>#REF!</f>
        <v>#REF!</v>
      </c>
      <c r="F60" s="10" t="e">
        <f>#REF!</f>
        <v>#REF!</v>
      </c>
      <c r="G60" s="10" t="e">
        <f>#REF!</f>
        <v>#REF!</v>
      </c>
      <c r="H60" s="10">
        <v>9</v>
      </c>
      <c r="I60" s="33">
        <v>4</v>
      </c>
      <c r="J60" s="10" t="s">
        <v>17</v>
      </c>
      <c r="K60" s="10" t="s">
        <v>17</v>
      </c>
      <c r="L60" s="10" t="s">
        <v>1876</v>
      </c>
      <c r="M60" s="10" t="s">
        <v>1876</v>
      </c>
      <c r="N60" s="10" t="s">
        <v>1876</v>
      </c>
      <c r="O60" s="10" t="s">
        <v>1876</v>
      </c>
      <c r="P60" s="10" t="s">
        <v>1876</v>
      </c>
      <c r="Q60" s="10" t="s">
        <v>1876</v>
      </c>
      <c r="R60" s="10" t="s">
        <v>1876</v>
      </c>
      <c r="S60" s="10" t="s">
        <v>1876</v>
      </c>
      <c r="T60" s="10" t="s">
        <v>1876</v>
      </c>
      <c r="U60" s="10" t="s">
        <v>17</v>
      </c>
      <c r="V60" s="33">
        <f t="shared" si="0"/>
        <v>0</v>
      </c>
      <c r="W60" s="20" t="e">
        <f>#REF!</f>
        <v>#REF!</v>
      </c>
      <c r="X60" s="10" t="e">
        <f>#REF!</f>
        <v>#REF!</v>
      </c>
      <c r="Y60" s="151" t="e">
        <f>#REF!</f>
        <v>#REF!</v>
      </c>
      <c r="Z60" s="150" t="e">
        <f>#REF!</f>
        <v>#REF!</v>
      </c>
      <c r="AA60" s="60" t="e">
        <f>#REF!</f>
        <v>#REF!</v>
      </c>
      <c r="AB60" s="10"/>
      <c r="AC60" s="148" t="e">
        <f t="shared" si="16"/>
        <v>#REF!</v>
      </c>
      <c r="AD60" s="69">
        <f t="shared" ca="1" si="17"/>
        <v>46244</v>
      </c>
      <c r="AE60" s="148" t="e">
        <f t="shared" ca="1" si="18"/>
        <v>#REF!</v>
      </c>
      <c r="AF60" s="7"/>
      <c r="AG60" s="7"/>
      <c r="AH60" s="7"/>
      <c r="AI60" s="7"/>
      <c r="AJ60" s="7"/>
      <c r="AK60" s="7"/>
      <c r="AL60" s="7"/>
      <c r="AM60" s="7"/>
    </row>
    <row r="61" spans="1:39" ht="24" customHeight="1">
      <c r="A61" s="153" t="e">
        <f>#REF!</f>
        <v>#REF!</v>
      </c>
      <c r="B61" s="10" t="e">
        <f>#REF!</f>
        <v>#REF!</v>
      </c>
      <c r="C61" s="10" t="e">
        <f>#REF!</f>
        <v>#REF!</v>
      </c>
      <c r="D61" s="24" t="e">
        <f>#REF!</f>
        <v>#REF!</v>
      </c>
      <c r="E61" s="11" t="e">
        <f>#REF!</f>
        <v>#REF!</v>
      </c>
      <c r="F61" s="10" t="e">
        <f>#REF!</f>
        <v>#REF!</v>
      </c>
      <c r="G61" s="10" t="e">
        <f>#REF!</f>
        <v>#REF!</v>
      </c>
      <c r="H61" s="10">
        <v>2</v>
      </c>
      <c r="I61" s="33">
        <v>8</v>
      </c>
      <c r="J61" s="10" t="s">
        <v>17</v>
      </c>
      <c r="K61" s="10" t="s">
        <v>17</v>
      </c>
      <c r="L61" s="10"/>
      <c r="M61" s="10" t="s">
        <v>1875</v>
      </c>
      <c r="N61" s="10" t="s">
        <v>17</v>
      </c>
      <c r="O61" s="10" t="s">
        <v>17</v>
      </c>
      <c r="P61" s="10" t="s">
        <v>17</v>
      </c>
      <c r="Q61" s="10" t="s">
        <v>17</v>
      </c>
      <c r="R61" s="10" t="s">
        <v>17</v>
      </c>
      <c r="S61" s="10" t="s">
        <v>17</v>
      </c>
      <c r="T61" s="10" t="s">
        <v>17</v>
      </c>
      <c r="U61" s="10" t="s">
        <v>17</v>
      </c>
      <c r="V61" s="33">
        <f t="shared" si="0"/>
        <v>1</v>
      </c>
      <c r="W61" s="20" t="e">
        <f>#REF!</f>
        <v>#REF!</v>
      </c>
      <c r="X61" s="10" t="e">
        <f>#REF!</f>
        <v>#REF!</v>
      </c>
      <c r="Y61" s="151" t="e">
        <f>#REF!</f>
        <v>#REF!</v>
      </c>
      <c r="Z61" s="150" t="e">
        <f>#REF!</f>
        <v>#REF!</v>
      </c>
      <c r="AA61" s="60" t="e">
        <f>#REF!</f>
        <v>#REF!</v>
      </c>
      <c r="AB61" s="10"/>
      <c r="AC61" s="7"/>
      <c r="AD61" s="7"/>
      <c r="AE61" s="7"/>
      <c r="AF61" s="7"/>
      <c r="AG61" s="7"/>
      <c r="AH61" s="7"/>
      <c r="AI61" s="7"/>
      <c r="AJ61" s="7"/>
      <c r="AK61" s="7"/>
      <c r="AL61" s="7"/>
      <c r="AM61" s="7"/>
    </row>
    <row r="62" spans="1:39" ht="24" customHeight="1">
      <c r="A62" s="59" t="e">
        <f>#REF!</f>
        <v>#REF!</v>
      </c>
      <c r="B62" s="10" t="e">
        <f>#REF!</f>
        <v>#REF!</v>
      </c>
      <c r="C62" s="10" t="e">
        <f>#REF!</f>
        <v>#REF!</v>
      </c>
      <c r="D62" s="24" t="e">
        <f>#REF!</f>
        <v>#REF!</v>
      </c>
      <c r="E62" s="11" t="e">
        <f>#REF!</f>
        <v>#REF!</v>
      </c>
      <c r="F62" s="10" t="e">
        <f>#REF!</f>
        <v>#REF!</v>
      </c>
      <c r="G62" s="10" t="e">
        <f>#REF!</f>
        <v>#REF!</v>
      </c>
      <c r="H62" s="10">
        <v>8</v>
      </c>
      <c r="I62" s="33">
        <v>2</v>
      </c>
      <c r="J62" s="10" t="s">
        <v>17</v>
      </c>
      <c r="K62" s="10" t="s">
        <v>17</v>
      </c>
      <c r="L62" s="10" t="s">
        <v>1875</v>
      </c>
      <c r="M62" s="10" t="s">
        <v>1875</v>
      </c>
      <c r="N62" s="10" t="s">
        <v>1876</v>
      </c>
      <c r="O62" s="10" t="s">
        <v>1876</v>
      </c>
      <c r="P62" s="10" t="s">
        <v>1876</v>
      </c>
      <c r="Q62" s="10" t="s">
        <v>1876</v>
      </c>
      <c r="R62" s="10" t="s">
        <v>1876</v>
      </c>
      <c r="S62" s="10" t="s">
        <v>1876</v>
      </c>
      <c r="T62" s="10" t="s">
        <v>1876</v>
      </c>
      <c r="U62" s="10" t="s">
        <v>17</v>
      </c>
      <c r="V62" s="33">
        <f t="shared" si="0"/>
        <v>2</v>
      </c>
      <c r="W62" s="20" t="e">
        <f>#REF!</f>
        <v>#REF!</v>
      </c>
      <c r="X62" s="10" t="e">
        <f>#REF!</f>
        <v>#REF!</v>
      </c>
      <c r="Y62" s="151" t="e">
        <f>#REF!</f>
        <v>#REF!</v>
      </c>
      <c r="Z62" s="150" t="e">
        <f>#REF!</f>
        <v>#REF!</v>
      </c>
      <c r="AA62" s="60" t="e">
        <f>#REF!</f>
        <v>#REF!</v>
      </c>
      <c r="AB62" s="10"/>
      <c r="AC62" s="148" t="e">
        <f>(AA62-E62)/30</f>
        <v>#REF!</v>
      </c>
      <c r="AD62" s="69">
        <f ca="1">TODAY()</f>
        <v>46244</v>
      </c>
      <c r="AE62" s="148" t="e">
        <f ca="1">(AA62-AD62)/30</f>
        <v>#REF!</v>
      </c>
      <c r="AF62" s="7"/>
      <c r="AG62" s="7"/>
      <c r="AH62" s="7"/>
      <c r="AI62" s="7"/>
      <c r="AJ62" s="7"/>
      <c r="AK62" s="7"/>
      <c r="AL62" s="7"/>
      <c r="AM62" s="7"/>
    </row>
    <row r="63" spans="1:39" ht="24" customHeight="1">
      <c r="A63" s="153" t="e">
        <f>#REF!</f>
        <v>#REF!</v>
      </c>
      <c r="B63" s="10" t="e">
        <f>#REF!</f>
        <v>#REF!</v>
      </c>
      <c r="C63" s="10" t="e">
        <f>#REF!</f>
        <v>#REF!</v>
      </c>
      <c r="D63" s="24" t="e">
        <f>#REF!</f>
        <v>#REF!</v>
      </c>
      <c r="E63" s="11" t="e">
        <f>#REF!</f>
        <v>#REF!</v>
      </c>
      <c r="F63" s="10" t="e">
        <f>#REF!</f>
        <v>#REF!</v>
      </c>
      <c r="G63" s="10" t="e">
        <f>#REF!</f>
        <v>#REF!</v>
      </c>
      <c r="H63" s="10">
        <v>3</v>
      </c>
      <c r="I63" s="33">
        <v>1</v>
      </c>
      <c r="J63" s="10" t="s">
        <v>17</v>
      </c>
      <c r="K63" s="10" t="s">
        <v>17</v>
      </c>
      <c r="L63" s="10"/>
      <c r="M63" s="10" t="s">
        <v>1875</v>
      </c>
      <c r="N63" s="10"/>
      <c r="O63" s="10"/>
      <c r="P63" s="10"/>
      <c r="Q63" s="10"/>
      <c r="R63" s="10"/>
      <c r="S63" s="10"/>
      <c r="T63" s="10"/>
      <c r="U63" s="10"/>
      <c r="V63" s="33">
        <f t="shared" si="0"/>
        <v>1</v>
      </c>
      <c r="W63" s="20" t="e">
        <f>#REF!</f>
        <v>#REF!</v>
      </c>
      <c r="X63" s="10" t="e">
        <f>#REF!</f>
        <v>#REF!</v>
      </c>
      <c r="Y63" s="151" t="e">
        <f>#REF!</f>
        <v>#REF!</v>
      </c>
      <c r="Z63" s="150" t="e">
        <f>#REF!</f>
        <v>#REF!</v>
      </c>
      <c r="AA63" s="11" t="e">
        <f>#REF!</f>
        <v>#REF!</v>
      </c>
      <c r="AB63" s="10"/>
      <c r="AC63" s="7"/>
      <c r="AD63" s="7"/>
      <c r="AE63" s="7"/>
      <c r="AF63" s="7"/>
      <c r="AG63" s="7"/>
      <c r="AH63" s="7"/>
      <c r="AI63" s="7"/>
      <c r="AJ63" s="7"/>
      <c r="AK63" s="7"/>
      <c r="AL63" s="7"/>
      <c r="AM63" s="7"/>
    </row>
    <row r="64" spans="1:39" ht="24" customHeight="1">
      <c r="A64" s="59" t="e">
        <f>#REF!</f>
        <v>#REF!</v>
      </c>
      <c r="B64" s="10" t="e">
        <f>#REF!</f>
        <v>#REF!</v>
      </c>
      <c r="C64" s="10" t="e">
        <f>#REF!</f>
        <v>#REF!</v>
      </c>
      <c r="D64" s="24" t="e">
        <f>#REF!</f>
        <v>#REF!</v>
      </c>
      <c r="E64" s="11" t="e">
        <f>#REF!</f>
        <v>#REF!</v>
      </c>
      <c r="F64" s="10" t="e">
        <f>#REF!</f>
        <v>#REF!</v>
      </c>
      <c r="G64" s="10" t="e">
        <f>#REF!</f>
        <v>#REF!</v>
      </c>
      <c r="H64" s="10">
        <v>7</v>
      </c>
      <c r="I64" s="33">
        <v>2</v>
      </c>
      <c r="J64" s="10" t="s">
        <v>17</v>
      </c>
      <c r="K64" s="10" t="s">
        <v>17</v>
      </c>
      <c r="L64" s="10" t="s">
        <v>1875</v>
      </c>
      <c r="M64" s="10" t="s">
        <v>1875</v>
      </c>
      <c r="N64" s="10" t="s">
        <v>1876</v>
      </c>
      <c r="O64" s="10" t="s">
        <v>1876</v>
      </c>
      <c r="P64" s="10" t="s">
        <v>1876</v>
      </c>
      <c r="Q64" s="10" t="s">
        <v>1876</v>
      </c>
      <c r="R64" s="10" t="s">
        <v>1876</v>
      </c>
      <c r="S64" s="10" t="s">
        <v>17</v>
      </c>
      <c r="T64" s="10" t="s">
        <v>17</v>
      </c>
      <c r="U64" s="10" t="s">
        <v>17</v>
      </c>
      <c r="V64" s="33">
        <f t="shared" si="0"/>
        <v>2</v>
      </c>
      <c r="W64" s="20" t="e">
        <f>#REF!</f>
        <v>#REF!</v>
      </c>
      <c r="X64" s="10" t="e">
        <f>#REF!</f>
        <v>#REF!</v>
      </c>
      <c r="Y64" s="149" t="e">
        <f>#REF!</f>
        <v>#REF!</v>
      </c>
      <c r="Z64" s="150" t="e">
        <f>#REF!</f>
        <v>#REF!</v>
      </c>
      <c r="AA64" s="60" t="e">
        <f>#REF!</f>
        <v>#REF!</v>
      </c>
      <c r="AB64" s="10"/>
      <c r="AC64" s="148" t="e">
        <f t="shared" ref="AC64:AC65" si="19">(AA64-E64)/30</f>
        <v>#REF!</v>
      </c>
      <c r="AD64" s="69">
        <f t="shared" ref="AD64:AD65" ca="1" si="20">TODAY()</f>
        <v>46244</v>
      </c>
      <c r="AE64" s="148" t="e">
        <f t="shared" ref="AE64:AE65" ca="1" si="21">(AA64-AD64)/30</f>
        <v>#REF!</v>
      </c>
      <c r="AF64" s="7"/>
      <c r="AG64" s="7"/>
      <c r="AH64" s="7"/>
      <c r="AI64" s="7"/>
      <c r="AJ64" s="7"/>
      <c r="AK64" s="7"/>
      <c r="AL64" s="7"/>
      <c r="AM64" s="7"/>
    </row>
    <row r="65" spans="1:39" ht="24" customHeight="1">
      <c r="A65" s="59" t="e">
        <f>#REF!</f>
        <v>#REF!</v>
      </c>
      <c r="B65" s="10" t="e">
        <f>#REF!</f>
        <v>#REF!</v>
      </c>
      <c r="C65" s="10" t="e">
        <f>#REF!</f>
        <v>#REF!</v>
      </c>
      <c r="D65" s="24" t="e">
        <f>#REF!</f>
        <v>#REF!</v>
      </c>
      <c r="E65" s="11" t="e">
        <f>#REF!</f>
        <v>#REF!</v>
      </c>
      <c r="F65" s="10" t="e">
        <f>#REF!</f>
        <v>#REF!</v>
      </c>
      <c r="G65" s="10" t="e">
        <f>#REF!</f>
        <v>#REF!</v>
      </c>
      <c r="H65" s="10">
        <v>6</v>
      </c>
      <c r="I65" s="33">
        <v>2</v>
      </c>
      <c r="J65" s="10" t="s">
        <v>17</v>
      </c>
      <c r="K65" s="10" t="s">
        <v>17</v>
      </c>
      <c r="L65" s="10" t="s">
        <v>17</v>
      </c>
      <c r="M65" s="10" t="s">
        <v>17</v>
      </c>
      <c r="N65" s="10" t="s">
        <v>1876</v>
      </c>
      <c r="O65" s="10" t="s">
        <v>1876</v>
      </c>
      <c r="P65" s="10" t="s">
        <v>1876</v>
      </c>
      <c r="Q65" s="10" t="s">
        <v>1876</v>
      </c>
      <c r="R65" s="10" t="s">
        <v>1876</v>
      </c>
      <c r="S65" s="10" t="s">
        <v>1876</v>
      </c>
      <c r="T65" s="10" t="s">
        <v>17</v>
      </c>
      <c r="U65" s="10" t="s">
        <v>17</v>
      </c>
      <c r="V65" s="33">
        <f t="shared" si="0"/>
        <v>0</v>
      </c>
      <c r="W65" s="20" t="e">
        <f>#REF!</f>
        <v>#REF!</v>
      </c>
      <c r="X65" s="10" t="e">
        <f>#REF!</f>
        <v>#REF!</v>
      </c>
      <c r="Y65" s="151" t="e">
        <f>#REF!</f>
        <v>#REF!</v>
      </c>
      <c r="Z65" s="150" t="e">
        <f>#REF!</f>
        <v>#REF!</v>
      </c>
      <c r="AA65" s="60" t="e">
        <f>#REF!</f>
        <v>#REF!</v>
      </c>
      <c r="AB65" s="10"/>
      <c r="AC65" s="148" t="e">
        <f t="shared" si="19"/>
        <v>#REF!</v>
      </c>
      <c r="AD65" s="69">
        <f t="shared" ca="1" si="20"/>
        <v>46244</v>
      </c>
      <c r="AE65" s="148" t="e">
        <f t="shared" ca="1" si="21"/>
        <v>#REF!</v>
      </c>
      <c r="AF65" s="7"/>
      <c r="AG65" s="7"/>
      <c r="AH65" s="7"/>
      <c r="AI65" s="7"/>
      <c r="AJ65" s="7"/>
      <c r="AK65" s="7"/>
      <c r="AL65" s="7"/>
      <c r="AM65" s="7"/>
    </row>
    <row r="66" spans="1:39" ht="24" customHeight="1">
      <c r="A66" s="153" t="e">
        <f>#REF!</f>
        <v>#REF!</v>
      </c>
      <c r="B66" s="10" t="e">
        <f>#REF!</f>
        <v>#REF!</v>
      </c>
      <c r="C66" s="10" t="e">
        <f>#REF!</f>
        <v>#REF!</v>
      </c>
      <c r="D66" s="24" t="e">
        <f>#REF!</f>
        <v>#REF!</v>
      </c>
      <c r="E66" s="11" t="e">
        <f>#REF!</f>
        <v>#REF!</v>
      </c>
      <c r="F66" s="10" t="e">
        <f>#REF!</f>
        <v>#REF!</v>
      </c>
      <c r="G66" s="10" t="e">
        <f>#REF!</f>
        <v>#REF!</v>
      </c>
      <c r="H66" s="10">
        <v>4</v>
      </c>
      <c r="I66" s="33">
        <v>8</v>
      </c>
      <c r="J66" s="10" t="s">
        <v>17</v>
      </c>
      <c r="K66" s="10" t="s">
        <v>17</v>
      </c>
      <c r="L66" s="10" t="s">
        <v>17</v>
      </c>
      <c r="M66" s="10"/>
      <c r="N66" s="10" t="s">
        <v>1875</v>
      </c>
      <c r="O66" s="10"/>
      <c r="P66" s="10"/>
      <c r="Q66" s="10" t="s">
        <v>17</v>
      </c>
      <c r="R66" s="10" t="s">
        <v>17</v>
      </c>
      <c r="S66" s="10" t="s">
        <v>17</v>
      </c>
      <c r="T66" s="10" t="s">
        <v>17</v>
      </c>
      <c r="U66" s="10" t="s">
        <v>17</v>
      </c>
      <c r="V66" s="33">
        <f t="shared" si="0"/>
        <v>1</v>
      </c>
      <c r="W66" s="20" t="e">
        <f>#REF!</f>
        <v>#REF!</v>
      </c>
      <c r="X66" s="10" t="e">
        <f>#REF!</f>
        <v>#REF!</v>
      </c>
      <c r="Y66" s="151" t="e">
        <f>#REF!</f>
        <v>#REF!</v>
      </c>
      <c r="Z66" s="150" t="e">
        <f>#REF!</f>
        <v>#REF!</v>
      </c>
      <c r="AA66" s="60" t="e">
        <f>#REF!</f>
        <v>#REF!</v>
      </c>
      <c r="AB66" s="10"/>
      <c r="AC66" s="7"/>
      <c r="AD66" s="7"/>
      <c r="AE66" s="7"/>
      <c r="AF66" s="7"/>
      <c r="AG66" s="7"/>
      <c r="AH66" s="7"/>
      <c r="AI66" s="7"/>
      <c r="AJ66" s="7"/>
      <c r="AK66" s="7"/>
      <c r="AL66" s="7"/>
      <c r="AM66" s="7"/>
    </row>
    <row r="67" spans="1:39" ht="24" customHeight="1">
      <c r="A67" s="153" t="e">
        <f>#REF!</f>
        <v>#REF!</v>
      </c>
      <c r="B67" s="10" t="e">
        <f>#REF!</f>
        <v>#REF!</v>
      </c>
      <c r="C67" s="10" t="e">
        <f>#REF!</f>
        <v>#REF!</v>
      </c>
      <c r="D67" s="24" t="e">
        <f>#REF!</f>
        <v>#REF!</v>
      </c>
      <c r="E67" s="11" t="e">
        <f>#REF!</f>
        <v>#REF!</v>
      </c>
      <c r="F67" s="10" t="e">
        <f>#REF!</f>
        <v>#REF!</v>
      </c>
      <c r="G67" s="10" t="e">
        <f>#REF!</f>
        <v>#REF!</v>
      </c>
      <c r="H67" s="4">
        <v>3</v>
      </c>
      <c r="I67" s="33">
        <v>4</v>
      </c>
      <c r="J67" s="10" t="s">
        <v>17</v>
      </c>
      <c r="K67" s="10" t="s">
        <v>17</v>
      </c>
      <c r="L67" s="10" t="s">
        <v>17</v>
      </c>
      <c r="M67" s="10" t="s">
        <v>1875</v>
      </c>
      <c r="N67" s="10" t="s">
        <v>17</v>
      </c>
      <c r="O67" s="10" t="s">
        <v>17</v>
      </c>
      <c r="P67" s="10" t="s">
        <v>17</v>
      </c>
      <c r="Q67" s="10" t="s">
        <v>17</v>
      </c>
      <c r="R67" s="10" t="s">
        <v>17</v>
      </c>
      <c r="S67" s="10" t="s">
        <v>17</v>
      </c>
      <c r="T67" s="10" t="s">
        <v>17</v>
      </c>
      <c r="U67" s="10" t="s">
        <v>17</v>
      </c>
      <c r="V67" s="33">
        <f t="shared" si="0"/>
        <v>1</v>
      </c>
      <c r="W67" s="20" t="e">
        <f>#REF!</f>
        <v>#REF!</v>
      </c>
      <c r="X67" s="10" t="e">
        <f>#REF!</f>
        <v>#REF!</v>
      </c>
      <c r="Y67" s="151" t="e">
        <f>#REF!</f>
        <v>#REF!</v>
      </c>
      <c r="Z67" s="150" t="e">
        <f>#REF!</f>
        <v>#REF!</v>
      </c>
      <c r="AA67" s="60" t="e">
        <f>#REF!</f>
        <v>#REF!</v>
      </c>
      <c r="AB67" s="10"/>
      <c r="AC67" s="7"/>
      <c r="AD67" s="7"/>
      <c r="AE67" s="7"/>
      <c r="AF67" s="7"/>
      <c r="AG67" s="7"/>
      <c r="AH67" s="7"/>
      <c r="AI67" s="7"/>
      <c r="AJ67" s="7"/>
      <c r="AK67" s="7"/>
      <c r="AL67" s="7"/>
      <c r="AM67" s="7"/>
    </row>
    <row r="68" spans="1:39" ht="24" customHeight="1">
      <c r="A68" s="59" t="e">
        <f>#REF!</f>
        <v>#REF!</v>
      </c>
      <c r="B68" s="10" t="e">
        <f>#REF!</f>
        <v>#REF!</v>
      </c>
      <c r="C68" s="10" t="e">
        <f>#REF!</f>
        <v>#REF!</v>
      </c>
      <c r="D68" s="24" t="e">
        <f>#REF!</f>
        <v>#REF!</v>
      </c>
      <c r="E68" s="11" t="e">
        <f>#REF!</f>
        <v>#REF!</v>
      </c>
      <c r="F68" s="10" t="e">
        <f>#REF!</f>
        <v>#REF!</v>
      </c>
      <c r="G68" s="10" t="e">
        <f>#REF!</f>
        <v>#REF!</v>
      </c>
      <c r="H68" s="10">
        <v>4</v>
      </c>
      <c r="I68" s="33">
        <v>2</v>
      </c>
      <c r="J68" s="10" t="s">
        <v>17</v>
      </c>
      <c r="K68" s="10" t="s">
        <v>17</v>
      </c>
      <c r="L68" s="10" t="s">
        <v>17</v>
      </c>
      <c r="M68" s="10" t="s">
        <v>1875</v>
      </c>
      <c r="N68" s="10" t="s">
        <v>1876</v>
      </c>
      <c r="O68" s="10" t="s">
        <v>1876</v>
      </c>
      <c r="P68" s="10" t="s">
        <v>1876</v>
      </c>
      <c r="Q68" s="10" t="s">
        <v>17</v>
      </c>
      <c r="R68" s="10" t="s">
        <v>17</v>
      </c>
      <c r="S68" s="10" t="s">
        <v>17</v>
      </c>
      <c r="T68" s="10" t="s">
        <v>17</v>
      </c>
      <c r="U68" s="10" t="s">
        <v>17</v>
      </c>
      <c r="V68" s="33">
        <f t="shared" si="0"/>
        <v>1</v>
      </c>
      <c r="W68" s="20" t="e">
        <f>#REF!</f>
        <v>#REF!</v>
      </c>
      <c r="X68" s="10" t="e">
        <f>#REF!</f>
        <v>#REF!</v>
      </c>
      <c r="Y68" s="151" t="e">
        <f>#REF!</f>
        <v>#REF!</v>
      </c>
      <c r="Z68" s="150" t="e">
        <f>#REF!</f>
        <v>#REF!</v>
      </c>
      <c r="AA68" s="60" t="e">
        <f>#REF!</f>
        <v>#REF!</v>
      </c>
      <c r="AB68" s="10"/>
      <c r="AC68" s="148" t="e">
        <f t="shared" ref="AC68:AC69" si="22">(AA68-E68)/30</f>
        <v>#REF!</v>
      </c>
      <c r="AD68" s="69">
        <f t="shared" ref="AD68:AD69" ca="1" si="23">TODAY()</f>
        <v>46244</v>
      </c>
      <c r="AE68" s="148" t="e">
        <f t="shared" ref="AE68:AE69" ca="1" si="24">(AA68-AD68)/30</f>
        <v>#REF!</v>
      </c>
      <c r="AF68" s="7"/>
      <c r="AG68" s="7"/>
      <c r="AH68" s="7"/>
      <c r="AI68" s="7"/>
      <c r="AJ68" s="7"/>
      <c r="AK68" s="7"/>
      <c r="AL68" s="7"/>
      <c r="AM68" s="7"/>
    </row>
    <row r="69" spans="1:39" ht="24" customHeight="1">
      <c r="A69" s="153" t="e">
        <f>#REF!</f>
        <v>#REF!</v>
      </c>
      <c r="B69" s="10" t="e">
        <f>#REF!</f>
        <v>#REF!</v>
      </c>
      <c r="C69" s="10" t="e">
        <f>#REF!</f>
        <v>#REF!</v>
      </c>
      <c r="D69" s="24" t="e">
        <f>#REF!</f>
        <v>#REF!</v>
      </c>
      <c r="E69" s="11" t="e">
        <f>#REF!</f>
        <v>#REF!</v>
      </c>
      <c r="F69" s="10" t="e">
        <f>#REF!</f>
        <v>#REF!</v>
      </c>
      <c r="G69" s="10" t="e">
        <f>#REF!</f>
        <v>#REF!</v>
      </c>
      <c r="H69" s="10">
        <v>1</v>
      </c>
      <c r="I69" s="33">
        <v>0</v>
      </c>
      <c r="J69" s="10" t="s">
        <v>17</v>
      </c>
      <c r="K69" s="10" t="s">
        <v>17</v>
      </c>
      <c r="L69" s="10" t="s">
        <v>17</v>
      </c>
      <c r="M69" s="10" t="s">
        <v>17</v>
      </c>
      <c r="N69" s="10" t="s">
        <v>17</v>
      </c>
      <c r="O69" s="10" t="s">
        <v>1875</v>
      </c>
      <c r="P69" s="10" t="s">
        <v>17</v>
      </c>
      <c r="Q69" s="10" t="s">
        <v>17</v>
      </c>
      <c r="R69" s="10" t="s">
        <v>17</v>
      </c>
      <c r="S69" s="10" t="s">
        <v>17</v>
      </c>
      <c r="T69" s="10" t="s">
        <v>17</v>
      </c>
      <c r="U69" s="10" t="s">
        <v>17</v>
      </c>
      <c r="V69" s="33">
        <f t="shared" si="0"/>
        <v>1</v>
      </c>
      <c r="W69" s="20" t="e">
        <f>#REF!</f>
        <v>#REF!</v>
      </c>
      <c r="X69" s="10" t="s">
        <v>180</v>
      </c>
      <c r="Y69" s="101" t="e">
        <f>#REF!</f>
        <v>#REF!</v>
      </c>
      <c r="Z69" s="150" t="e">
        <f>#REF!</f>
        <v>#REF!</v>
      </c>
      <c r="AA69" s="60" t="e">
        <f>#REF!</f>
        <v>#REF!</v>
      </c>
      <c r="AB69" s="10" t="s">
        <v>1910</v>
      </c>
      <c r="AC69" s="148" t="e">
        <f t="shared" si="22"/>
        <v>#REF!</v>
      </c>
      <c r="AD69" s="69">
        <f t="shared" ca="1" si="23"/>
        <v>46244</v>
      </c>
      <c r="AE69" s="148" t="e">
        <f t="shared" ca="1" si="24"/>
        <v>#REF!</v>
      </c>
      <c r="AF69" s="7"/>
      <c r="AG69" s="7"/>
      <c r="AH69" s="7"/>
      <c r="AI69" s="7"/>
      <c r="AJ69" s="7"/>
      <c r="AK69" s="7"/>
      <c r="AL69" s="7"/>
      <c r="AM69" s="7"/>
    </row>
    <row r="70" spans="1:39" ht="24" customHeight="1">
      <c r="A70" s="153" t="e">
        <f>#REF!</f>
        <v>#REF!</v>
      </c>
      <c r="B70" s="10" t="e">
        <f>#REF!</f>
        <v>#REF!</v>
      </c>
      <c r="C70" s="10" t="e">
        <f>#REF!</f>
        <v>#REF!</v>
      </c>
      <c r="D70" s="24" t="e">
        <f>#REF!</f>
        <v>#REF!</v>
      </c>
      <c r="E70" s="11" t="e">
        <f>#REF!</f>
        <v>#REF!</v>
      </c>
      <c r="F70" s="10" t="e">
        <f>#REF!</f>
        <v>#REF!</v>
      </c>
      <c r="G70" s="10" t="e">
        <f>#REF!</f>
        <v>#REF!</v>
      </c>
      <c r="H70" s="10">
        <v>5</v>
      </c>
      <c r="I70" s="33">
        <v>0</v>
      </c>
      <c r="J70" s="10" t="s">
        <v>17</v>
      </c>
      <c r="K70" s="10" t="s">
        <v>17</v>
      </c>
      <c r="L70" s="10" t="s">
        <v>17</v>
      </c>
      <c r="M70" s="10"/>
      <c r="N70" s="10" t="s">
        <v>1875</v>
      </c>
      <c r="O70" s="10"/>
      <c r="P70" s="10"/>
      <c r="Q70" s="10"/>
      <c r="R70" s="10" t="s">
        <v>17</v>
      </c>
      <c r="S70" s="10" t="s">
        <v>17</v>
      </c>
      <c r="T70" s="10" t="s">
        <v>17</v>
      </c>
      <c r="U70" s="10" t="s">
        <v>17</v>
      </c>
      <c r="V70" s="33">
        <f t="shared" si="0"/>
        <v>1</v>
      </c>
      <c r="W70" s="20" t="e">
        <f>#REF!</f>
        <v>#REF!</v>
      </c>
      <c r="X70" s="10" t="e">
        <f>#REF!</f>
        <v>#REF!</v>
      </c>
      <c r="Y70" s="151" t="e">
        <f>#REF!</f>
        <v>#REF!</v>
      </c>
      <c r="Z70" s="150" t="e">
        <f>#REF!</f>
        <v>#REF!</v>
      </c>
      <c r="AA70" s="60" t="e">
        <f>#REF!</f>
        <v>#REF!</v>
      </c>
      <c r="AB70" s="10"/>
      <c r="AC70" s="7"/>
      <c r="AD70" s="7"/>
      <c r="AE70" s="7"/>
      <c r="AF70" s="7"/>
      <c r="AG70" s="7"/>
      <c r="AH70" s="7"/>
      <c r="AI70" s="7"/>
      <c r="AJ70" s="7"/>
      <c r="AK70" s="7"/>
      <c r="AL70" s="7"/>
      <c r="AM70" s="7"/>
    </row>
    <row r="71" spans="1:39" ht="24" customHeight="1">
      <c r="A71" s="59" t="e">
        <f>#REF!</f>
        <v>#REF!</v>
      </c>
      <c r="B71" s="10" t="e">
        <f>#REF!</f>
        <v>#REF!</v>
      </c>
      <c r="C71" s="10" t="e">
        <f>#REF!</f>
        <v>#REF!</v>
      </c>
      <c r="D71" s="24" t="e">
        <f>#REF!</f>
        <v>#REF!</v>
      </c>
      <c r="E71" s="11" t="e">
        <f>#REF!</f>
        <v>#REF!</v>
      </c>
      <c r="F71" s="10" t="e">
        <f>#REF!</f>
        <v>#REF!</v>
      </c>
      <c r="G71" s="10" t="e">
        <f>#REF!</f>
        <v>#REF!</v>
      </c>
      <c r="H71" s="10">
        <v>6</v>
      </c>
      <c r="I71" s="33">
        <v>2</v>
      </c>
      <c r="J71" s="10" t="s">
        <v>17</v>
      </c>
      <c r="K71" s="10" t="s">
        <v>17</v>
      </c>
      <c r="L71" s="10" t="s">
        <v>17</v>
      </c>
      <c r="M71" s="10" t="s">
        <v>1875</v>
      </c>
      <c r="N71" s="10" t="s">
        <v>1876</v>
      </c>
      <c r="O71" s="10" t="s">
        <v>1876</v>
      </c>
      <c r="P71" s="10" t="s">
        <v>1876</v>
      </c>
      <c r="Q71" s="10" t="s">
        <v>1876</v>
      </c>
      <c r="R71" s="10" t="s">
        <v>1876</v>
      </c>
      <c r="S71" s="10" t="s">
        <v>17</v>
      </c>
      <c r="T71" s="10" t="s">
        <v>17</v>
      </c>
      <c r="U71" s="10" t="s">
        <v>17</v>
      </c>
      <c r="V71" s="33">
        <f t="shared" si="0"/>
        <v>1</v>
      </c>
      <c r="W71" s="20" t="e">
        <f>#REF!</f>
        <v>#REF!</v>
      </c>
      <c r="X71" s="10" t="e">
        <f>#REF!</f>
        <v>#REF!</v>
      </c>
      <c r="Y71" s="151" t="e">
        <f>#REF!</f>
        <v>#REF!</v>
      </c>
      <c r="Z71" s="150" t="e">
        <f>#REF!</f>
        <v>#REF!</v>
      </c>
      <c r="AA71" s="60" t="e">
        <f>#REF!</f>
        <v>#REF!</v>
      </c>
      <c r="AB71" s="10"/>
      <c r="AC71" s="148" t="e">
        <f t="shared" ref="AC71:AC73" si="25">(AA71-E71)/30</f>
        <v>#REF!</v>
      </c>
      <c r="AD71" s="69">
        <f t="shared" ref="AD71:AD73" ca="1" si="26">TODAY()</f>
        <v>46244</v>
      </c>
      <c r="AE71" s="148" t="e">
        <f t="shared" ref="AE71:AE73" ca="1" si="27">(AA71-AD71)/30</f>
        <v>#REF!</v>
      </c>
      <c r="AF71" s="7"/>
      <c r="AG71" s="7"/>
      <c r="AH71" s="7"/>
      <c r="AI71" s="7"/>
      <c r="AJ71" s="7"/>
      <c r="AK71" s="7"/>
      <c r="AL71" s="7"/>
      <c r="AM71" s="7"/>
    </row>
    <row r="72" spans="1:39" ht="35.25" customHeight="1">
      <c r="A72" s="116" t="e">
        <f>#REF!</f>
        <v>#REF!</v>
      </c>
      <c r="B72" s="10" t="e">
        <f>#REF!</f>
        <v>#REF!</v>
      </c>
      <c r="C72" s="10" t="e">
        <f>#REF!</f>
        <v>#REF!</v>
      </c>
      <c r="D72" s="24" t="e">
        <f>#REF!</f>
        <v>#REF!</v>
      </c>
      <c r="E72" s="11" t="e">
        <f>#REF!</f>
        <v>#REF!</v>
      </c>
      <c r="F72" s="10" t="e">
        <f>#REF!</f>
        <v>#REF!</v>
      </c>
      <c r="G72" s="10" t="e">
        <f>#REF!</f>
        <v>#REF!</v>
      </c>
      <c r="H72" s="10">
        <v>3</v>
      </c>
      <c r="I72" s="33">
        <v>3</v>
      </c>
      <c r="J72" s="10" t="s">
        <v>17</v>
      </c>
      <c r="K72" s="10" t="s">
        <v>17</v>
      </c>
      <c r="L72" s="10" t="s">
        <v>17</v>
      </c>
      <c r="M72" s="10" t="s">
        <v>1876</v>
      </c>
      <c r="N72" s="10" t="s">
        <v>1876</v>
      </c>
      <c r="O72" s="10" t="s">
        <v>1876</v>
      </c>
      <c r="P72" s="10" t="s">
        <v>17</v>
      </c>
      <c r="Q72" s="10" t="s">
        <v>17</v>
      </c>
      <c r="R72" s="10" t="s">
        <v>17</v>
      </c>
      <c r="S72" s="10" t="s">
        <v>17</v>
      </c>
      <c r="T72" s="10" t="s">
        <v>17</v>
      </c>
      <c r="U72" s="10" t="s">
        <v>17</v>
      </c>
      <c r="V72" s="33">
        <f t="shared" si="0"/>
        <v>0</v>
      </c>
      <c r="W72" s="20" t="e">
        <f>#REF!</f>
        <v>#REF!</v>
      </c>
      <c r="X72" s="10" t="e">
        <f>#REF!</f>
        <v>#REF!</v>
      </c>
      <c r="Y72" s="151" t="e">
        <f>#REF!</f>
        <v>#REF!</v>
      </c>
      <c r="Z72" s="150" t="e">
        <f>#REF!</f>
        <v>#REF!</v>
      </c>
      <c r="AA72" s="60" t="e">
        <f>#REF!</f>
        <v>#REF!</v>
      </c>
      <c r="AB72" s="10"/>
      <c r="AC72" s="148" t="e">
        <f t="shared" si="25"/>
        <v>#REF!</v>
      </c>
      <c r="AD72" s="69">
        <f t="shared" ca="1" si="26"/>
        <v>46244</v>
      </c>
      <c r="AE72" s="148" t="e">
        <f t="shared" ca="1" si="27"/>
        <v>#REF!</v>
      </c>
      <c r="AF72" s="7"/>
      <c r="AG72" s="7"/>
      <c r="AH72" s="7"/>
      <c r="AI72" s="7"/>
      <c r="AJ72" s="7"/>
      <c r="AK72" s="7"/>
      <c r="AL72" s="7"/>
      <c r="AM72" s="7"/>
    </row>
    <row r="73" spans="1:39" ht="24" customHeight="1">
      <c r="A73" s="59" t="e">
        <f>#REF!</f>
        <v>#REF!</v>
      </c>
      <c r="B73" s="10" t="e">
        <f>#REF!</f>
        <v>#REF!</v>
      </c>
      <c r="C73" s="10" t="e">
        <f>#REF!</f>
        <v>#REF!</v>
      </c>
      <c r="D73" s="24" t="e">
        <f>#REF!</f>
        <v>#REF!</v>
      </c>
      <c r="E73" s="11" t="e">
        <f>#REF!</f>
        <v>#REF!</v>
      </c>
      <c r="F73" s="10" t="e">
        <f>#REF!</f>
        <v>#REF!</v>
      </c>
      <c r="G73" s="10" t="e">
        <f>#REF!</f>
        <v>#REF!</v>
      </c>
      <c r="H73" s="10">
        <v>3</v>
      </c>
      <c r="I73" s="33">
        <v>3</v>
      </c>
      <c r="J73" s="10" t="s">
        <v>17</v>
      </c>
      <c r="K73" s="10" t="s">
        <v>17</v>
      </c>
      <c r="L73" s="10" t="s">
        <v>17</v>
      </c>
      <c r="M73" s="10" t="s">
        <v>1876</v>
      </c>
      <c r="N73" s="10" t="s">
        <v>1876</v>
      </c>
      <c r="O73" s="10" t="s">
        <v>1876</v>
      </c>
      <c r="P73" s="10" t="s">
        <v>17</v>
      </c>
      <c r="Q73" s="10" t="s">
        <v>17</v>
      </c>
      <c r="R73" s="10" t="s">
        <v>17</v>
      </c>
      <c r="S73" s="10" t="s">
        <v>17</v>
      </c>
      <c r="T73" s="10" t="s">
        <v>17</v>
      </c>
      <c r="U73" s="10" t="s">
        <v>17</v>
      </c>
      <c r="V73" s="33">
        <f t="shared" si="0"/>
        <v>0</v>
      </c>
      <c r="W73" s="20" t="e">
        <f>#REF!</f>
        <v>#REF!</v>
      </c>
      <c r="X73" s="10" t="e">
        <f>#REF!</f>
        <v>#REF!</v>
      </c>
      <c r="Y73" s="151" t="e">
        <f>#REF!</f>
        <v>#REF!</v>
      </c>
      <c r="Z73" s="150" t="e">
        <f>#REF!</f>
        <v>#REF!</v>
      </c>
      <c r="AA73" s="60" t="e">
        <f>#REF!</f>
        <v>#REF!</v>
      </c>
      <c r="AB73" s="10"/>
      <c r="AC73" s="148" t="e">
        <f t="shared" si="25"/>
        <v>#REF!</v>
      </c>
      <c r="AD73" s="69">
        <f t="shared" ca="1" si="26"/>
        <v>46244</v>
      </c>
      <c r="AE73" s="148" t="e">
        <f t="shared" ca="1" si="27"/>
        <v>#REF!</v>
      </c>
      <c r="AF73" s="7"/>
      <c r="AG73" s="7"/>
      <c r="AH73" s="7"/>
      <c r="AI73" s="7"/>
      <c r="AJ73" s="7"/>
      <c r="AK73" s="7"/>
      <c r="AL73" s="7"/>
      <c r="AM73" s="7"/>
    </row>
    <row r="74" spans="1:39" ht="24" customHeight="1">
      <c r="A74" s="153" t="e">
        <f>#REF!</f>
        <v>#REF!</v>
      </c>
      <c r="B74" s="10" t="e">
        <f>#REF!</f>
        <v>#REF!</v>
      </c>
      <c r="C74" s="10" t="e">
        <f>#REF!</f>
        <v>#REF!</v>
      </c>
      <c r="D74" s="24" t="e">
        <f>#REF!</f>
        <v>#REF!</v>
      </c>
      <c r="E74" s="11" t="e">
        <f>#REF!</f>
        <v>#REF!</v>
      </c>
      <c r="F74" s="10" t="e">
        <f>#REF!</f>
        <v>#REF!</v>
      </c>
      <c r="G74" s="10" t="e">
        <f>#REF!</f>
        <v>#REF!</v>
      </c>
      <c r="H74" s="10">
        <v>1</v>
      </c>
      <c r="I74" s="33">
        <v>0</v>
      </c>
      <c r="J74" s="10" t="s">
        <v>17</v>
      </c>
      <c r="K74" s="10" t="s">
        <v>17</v>
      </c>
      <c r="L74" s="10" t="s">
        <v>17</v>
      </c>
      <c r="M74" s="10" t="s">
        <v>1875</v>
      </c>
      <c r="N74" s="10" t="s">
        <v>17</v>
      </c>
      <c r="O74" s="10" t="s">
        <v>17</v>
      </c>
      <c r="P74" s="10" t="s">
        <v>17</v>
      </c>
      <c r="Q74" s="10" t="s">
        <v>17</v>
      </c>
      <c r="R74" s="10" t="s">
        <v>17</v>
      </c>
      <c r="S74" s="10" t="s">
        <v>17</v>
      </c>
      <c r="T74" s="10" t="s">
        <v>17</v>
      </c>
      <c r="U74" s="10" t="s">
        <v>17</v>
      </c>
      <c r="V74" s="33">
        <f t="shared" si="0"/>
        <v>1</v>
      </c>
      <c r="W74" s="20" t="e">
        <f>#REF!</f>
        <v>#REF!</v>
      </c>
      <c r="X74" s="10" t="e">
        <f>#REF!</f>
        <v>#REF!</v>
      </c>
      <c r="Y74" s="151" t="e">
        <f>#REF!</f>
        <v>#REF!</v>
      </c>
      <c r="Z74" s="150" t="e">
        <f>#REF!</f>
        <v>#REF!</v>
      </c>
      <c r="AA74" s="60" t="e">
        <f>#REF!</f>
        <v>#REF!</v>
      </c>
      <c r="AB74" s="10"/>
      <c r="AC74" s="7"/>
      <c r="AD74" s="7"/>
      <c r="AE74" s="7"/>
      <c r="AF74" s="7"/>
      <c r="AG74" s="7"/>
      <c r="AH74" s="7"/>
      <c r="AI74" s="7"/>
      <c r="AJ74" s="7"/>
      <c r="AK74" s="7"/>
      <c r="AL74" s="7"/>
      <c r="AM74" s="7"/>
    </row>
    <row r="75" spans="1:39" ht="24" customHeight="1">
      <c r="A75" s="59" t="e">
        <f>#REF!</f>
        <v>#REF!</v>
      </c>
      <c r="B75" s="10" t="e">
        <f>#REF!</f>
        <v>#REF!</v>
      </c>
      <c r="C75" s="10" t="e">
        <f>#REF!</f>
        <v>#REF!</v>
      </c>
      <c r="D75" s="24" t="e">
        <f>#REF!</f>
        <v>#REF!</v>
      </c>
      <c r="E75" s="11" t="e">
        <f>#REF!</f>
        <v>#REF!</v>
      </c>
      <c r="F75" s="10" t="e">
        <f>#REF!</f>
        <v>#REF!</v>
      </c>
      <c r="G75" s="10" t="e">
        <f>#REF!</f>
        <v>#REF!</v>
      </c>
      <c r="H75" s="10">
        <v>5</v>
      </c>
      <c r="I75" s="33">
        <v>3</v>
      </c>
      <c r="J75" s="10" t="s">
        <v>17</v>
      </c>
      <c r="K75" s="10" t="s">
        <v>17</v>
      </c>
      <c r="L75" s="10" t="s">
        <v>17</v>
      </c>
      <c r="M75" s="10" t="s">
        <v>1876</v>
      </c>
      <c r="N75" s="10" t="s">
        <v>1876</v>
      </c>
      <c r="O75" s="10" t="s">
        <v>1876</v>
      </c>
      <c r="P75" s="10" t="s">
        <v>1876</v>
      </c>
      <c r="Q75" s="10" t="s">
        <v>1876</v>
      </c>
      <c r="R75" s="10" t="s">
        <v>17</v>
      </c>
      <c r="S75" s="10" t="s">
        <v>17</v>
      </c>
      <c r="T75" s="10" t="s">
        <v>17</v>
      </c>
      <c r="U75" s="10" t="s">
        <v>17</v>
      </c>
      <c r="V75" s="33">
        <f t="shared" si="0"/>
        <v>0</v>
      </c>
      <c r="W75" s="20" t="e">
        <f>#REF!</f>
        <v>#REF!</v>
      </c>
      <c r="X75" s="10" t="e">
        <f>#REF!</f>
        <v>#REF!</v>
      </c>
      <c r="Y75" s="151" t="e">
        <f>#REF!</f>
        <v>#REF!</v>
      </c>
      <c r="Z75" s="150" t="e">
        <f>#REF!</f>
        <v>#REF!</v>
      </c>
      <c r="AA75" s="60" t="e">
        <f>#REF!</f>
        <v>#REF!</v>
      </c>
      <c r="AB75" s="10"/>
      <c r="AC75" s="148" t="e">
        <f t="shared" ref="AC75:AC82" si="28">(AA75-E75)/30</f>
        <v>#REF!</v>
      </c>
      <c r="AD75" s="69">
        <f t="shared" ref="AD75:AD82" ca="1" si="29">TODAY()</f>
        <v>46244</v>
      </c>
      <c r="AE75" s="148" t="e">
        <f t="shared" ref="AE75:AE82" ca="1" si="30">(AA75-AD75)/30</f>
        <v>#REF!</v>
      </c>
      <c r="AF75" s="7"/>
      <c r="AG75" s="7"/>
      <c r="AH75" s="7"/>
      <c r="AI75" s="7"/>
      <c r="AJ75" s="7"/>
      <c r="AK75" s="7"/>
      <c r="AL75" s="7"/>
      <c r="AM75" s="7"/>
    </row>
    <row r="76" spans="1:39" ht="24" customHeight="1">
      <c r="A76" s="59" t="e">
        <f>#REF!</f>
        <v>#REF!</v>
      </c>
      <c r="B76" s="10" t="e">
        <f>#REF!</f>
        <v>#REF!</v>
      </c>
      <c r="C76" s="10" t="e">
        <f>#REF!</f>
        <v>#REF!</v>
      </c>
      <c r="D76" s="24" t="e">
        <f>#REF!</f>
        <v>#REF!</v>
      </c>
      <c r="E76" s="11" t="e">
        <f>#REF!</f>
        <v>#REF!</v>
      </c>
      <c r="F76" s="10" t="e">
        <f>#REF!</f>
        <v>#REF!</v>
      </c>
      <c r="G76" s="10" t="e">
        <f>#REF!</f>
        <v>#REF!</v>
      </c>
      <c r="H76" s="10">
        <v>9</v>
      </c>
      <c r="I76" s="33">
        <v>3</v>
      </c>
      <c r="J76" s="10" t="s">
        <v>17</v>
      </c>
      <c r="K76" s="10" t="s">
        <v>17</v>
      </c>
      <c r="L76" s="10" t="s">
        <v>17</v>
      </c>
      <c r="M76" s="10" t="s">
        <v>1876</v>
      </c>
      <c r="N76" s="10" t="s">
        <v>1876</v>
      </c>
      <c r="O76" s="10" t="s">
        <v>1876</v>
      </c>
      <c r="P76" s="10" t="s">
        <v>1876</v>
      </c>
      <c r="Q76" s="10" t="s">
        <v>1876</v>
      </c>
      <c r="R76" s="10" t="s">
        <v>1876</v>
      </c>
      <c r="S76" s="10" t="s">
        <v>1876</v>
      </c>
      <c r="T76" s="10" t="s">
        <v>1876</v>
      </c>
      <c r="U76" s="10" t="s">
        <v>1876</v>
      </c>
      <c r="V76" s="33">
        <f t="shared" si="0"/>
        <v>0</v>
      </c>
      <c r="W76" s="20" t="e">
        <f>#REF!</f>
        <v>#REF!</v>
      </c>
      <c r="X76" s="10" t="e">
        <f>#REF!</f>
        <v>#REF!</v>
      </c>
      <c r="Y76" s="151" t="e">
        <f>#REF!</f>
        <v>#REF!</v>
      </c>
      <c r="Z76" s="150" t="e">
        <f>#REF!</f>
        <v>#REF!</v>
      </c>
      <c r="AA76" s="60" t="e">
        <f>#REF!</f>
        <v>#REF!</v>
      </c>
      <c r="AB76" s="10"/>
      <c r="AC76" s="148" t="e">
        <f t="shared" si="28"/>
        <v>#REF!</v>
      </c>
      <c r="AD76" s="69">
        <f t="shared" ca="1" si="29"/>
        <v>46244</v>
      </c>
      <c r="AE76" s="148" t="e">
        <f t="shared" ca="1" si="30"/>
        <v>#REF!</v>
      </c>
      <c r="AF76" s="7"/>
      <c r="AG76" s="7"/>
      <c r="AH76" s="7"/>
      <c r="AI76" s="7"/>
      <c r="AJ76" s="7"/>
      <c r="AK76" s="7"/>
      <c r="AL76" s="7"/>
      <c r="AM76" s="7"/>
    </row>
    <row r="77" spans="1:39" ht="24" customHeight="1">
      <c r="A77" s="59" t="e">
        <f>#REF!</f>
        <v>#REF!</v>
      </c>
      <c r="B77" s="10" t="e">
        <f>#REF!</f>
        <v>#REF!</v>
      </c>
      <c r="C77" s="10" t="e">
        <f>#REF!</f>
        <v>#REF!</v>
      </c>
      <c r="D77" s="24" t="e">
        <f>#REF!</f>
        <v>#REF!</v>
      </c>
      <c r="E77" s="11" t="e">
        <f>#REF!</f>
        <v>#REF!</v>
      </c>
      <c r="F77" s="10" t="e">
        <f>#REF!</f>
        <v>#REF!</v>
      </c>
      <c r="G77" s="10" t="e">
        <f>#REF!</f>
        <v>#REF!</v>
      </c>
      <c r="H77" s="10">
        <v>3</v>
      </c>
      <c r="I77" s="33">
        <v>0</v>
      </c>
      <c r="J77" s="10" t="s">
        <v>17</v>
      </c>
      <c r="K77" s="10" t="s">
        <v>17</v>
      </c>
      <c r="L77" s="10" t="s">
        <v>17</v>
      </c>
      <c r="M77" s="10" t="s">
        <v>1875</v>
      </c>
      <c r="N77" s="10" t="s">
        <v>1875</v>
      </c>
      <c r="O77" s="10" t="s">
        <v>1875</v>
      </c>
      <c r="P77" s="10" t="s">
        <v>17</v>
      </c>
      <c r="Q77" s="10" t="s">
        <v>17</v>
      </c>
      <c r="R77" s="10" t="s">
        <v>17</v>
      </c>
      <c r="S77" s="10" t="s">
        <v>17</v>
      </c>
      <c r="T77" s="10" t="s">
        <v>17</v>
      </c>
      <c r="U77" s="10" t="s">
        <v>17</v>
      </c>
      <c r="V77" s="33">
        <f t="shared" si="0"/>
        <v>3</v>
      </c>
      <c r="W77" s="20" t="e">
        <f>#REF!</f>
        <v>#REF!</v>
      </c>
      <c r="X77" s="10" t="e">
        <f>#REF!</f>
        <v>#REF!</v>
      </c>
      <c r="Y77" s="151" t="e">
        <f>#REF!</f>
        <v>#REF!</v>
      </c>
      <c r="Z77" s="150" t="e">
        <f>#REF!</f>
        <v>#REF!</v>
      </c>
      <c r="AA77" s="60" t="e">
        <f>#REF!</f>
        <v>#REF!</v>
      </c>
      <c r="AB77" s="10"/>
      <c r="AC77" s="148" t="e">
        <f t="shared" si="28"/>
        <v>#REF!</v>
      </c>
      <c r="AD77" s="69">
        <f t="shared" ca="1" si="29"/>
        <v>46244</v>
      </c>
      <c r="AE77" s="148" t="e">
        <f t="shared" ca="1" si="30"/>
        <v>#REF!</v>
      </c>
      <c r="AF77" s="7"/>
      <c r="AG77" s="7"/>
      <c r="AH77" s="7"/>
      <c r="AI77" s="7"/>
      <c r="AJ77" s="7"/>
      <c r="AK77" s="7"/>
      <c r="AL77" s="7"/>
      <c r="AM77" s="7"/>
    </row>
    <row r="78" spans="1:39" ht="24" customHeight="1">
      <c r="A78" s="59" t="e">
        <f>#REF!</f>
        <v>#REF!</v>
      </c>
      <c r="B78" s="10" t="e">
        <f>#REF!</f>
        <v>#REF!</v>
      </c>
      <c r="C78" s="10" t="e">
        <f>#REF!</f>
        <v>#REF!</v>
      </c>
      <c r="D78" s="24" t="e">
        <f>#REF!</f>
        <v>#REF!</v>
      </c>
      <c r="E78" s="11" t="e">
        <f>#REF!</f>
        <v>#REF!</v>
      </c>
      <c r="F78" s="10" t="e">
        <f>#REF!</f>
        <v>#REF!</v>
      </c>
      <c r="G78" s="10" t="e">
        <f>#REF!</f>
        <v>#REF!</v>
      </c>
      <c r="H78" s="10">
        <v>3</v>
      </c>
      <c r="I78" s="33">
        <v>3</v>
      </c>
      <c r="J78" s="10" t="s">
        <v>17</v>
      </c>
      <c r="K78" s="10" t="s">
        <v>17</v>
      </c>
      <c r="L78" s="10" t="s">
        <v>17</v>
      </c>
      <c r="M78" s="10" t="s">
        <v>1876</v>
      </c>
      <c r="N78" s="10" t="s">
        <v>1876</v>
      </c>
      <c r="O78" s="10" t="s">
        <v>1876</v>
      </c>
      <c r="P78" s="10" t="s">
        <v>17</v>
      </c>
      <c r="Q78" s="10" t="s">
        <v>17</v>
      </c>
      <c r="R78" s="10" t="s">
        <v>17</v>
      </c>
      <c r="S78" s="10" t="s">
        <v>17</v>
      </c>
      <c r="T78" s="10" t="s">
        <v>17</v>
      </c>
      <c r="U78" s="10" t="s">
        <v>17</v>
      </c>
      <c r="V78" s="33">
        <f t="shared" si="0"/>
        <v>0</v>
      </c>
      <c r="W78" s="20" t="e">
        <f>#REF!</f>
        <v>#REF!</v>
      </c>
      <c r="X78" s="10" t="e">
        <f>#REF!</f>
        <v>#REF!</v>
      </c>
      <c r="Y78" s="151" t="e">
        <f>#REF!</f>
        <v>#REF!</v>
      </c>
      <c r="Z78" s="150" t="e">
        <f>#REF!</f>
        <v>#REF!</v>
      </c>
      <c r="AA78" s="60" t="e">
        <f>#REF!</f>
        <v>#REF!</v>
      </c>
      <c r="AB78" s="10"/>
      <c r="AC78" s="148" t="e">
        <f t="shared" si="28"/>
        <v>#REF!</v>
      </c>
      <c r="AD78" s="69">
        <f t="shared" ca="1" si="29"/>
        <v>46244</v>
      </c>
      <c r="AE78" s="148" t="e">
        <f t="shared" ca="1" si="30"/>
        <v>#REF!</v>
      </c>
      <c r="AF78" s="7"/>
      <c r="AG78" s="7"/>
      <c r="AH78" s="7"/>
      <c r="AI78" s="7"/>
      <c r="AJ78" s="7"/>
      <c r="AK78" s="7"/>
      <c r="AL78" s="7"/>
      <c r="AM78" s="7"/>
    </row>
    <row r="79" spans="1:39" ht="24" customHeight="1">
      <c r="A79" s="59" t="e">
        <f>#REF!</f>
        <v>#REF!</v>
      </c>
      <c r="B79" s="10" t="e">
        <f>#REF!</f>
        <v>#REF!</v>
      </c>
      <c r="C79" s="10" t="e">
        <f>#REF!</f>
        <v>#REF!</v>
      </c>
      <c r="D79" s="24" t="e">
        <f>#REF!</f>
        <v>#REF!</v>
      </c>
      <c r="E79" s="11" t="e">
        <f>#REF!</f>
        <v>#REF!</v>
      </c>
      <c r="F79" s="10" t="e">
        <f>#REF!</f>
        <v>#REF!</v>
      </c>
      <c r="G79" s="10" t="e">
        <f>#REF!</f>
        <v>#REF!</v>
      </c>
      <c r="H79" s="4">
        <v>9</v>
      </c>
      <c r="I79" s="33">
        <v>3</v>
      </c>
      <c r="J79" s="10" t="s">
        <v>17</v>
      </c>
      <c r="K79" s="10" t="s">
        <v>17</v>
      </c>
      <c r="L79" s="10" t="s">
        <v>17</v>
      </c>
      <c r="M79" s="4" t="s">
        <v>1876</v>
      </c>
      <c r="N79" s="4" t="s">
        <v>1876</v>
      </c>
      <c r="O79" s="4" t="s">
        <v>1876</v>
      </c>
      <c r="P79" s="4" t="s">
        <v>1876</v>
      </c>
      <c r="Q79" s="4" t="s">
        <v>1876</v>
      </c>
      <c r="R79" s="4" t="s">
        <v>1876</v>
      </c>
      <c r="S79" s="4" t="s">
        <v>1876</v>
      </c>
      <c r="T79" s="4" t="s">
        <v>1876</v>
      </c>
      <c r="U79" s="4" t="s">
        <v>1876</v>
      </c>
      <c r="V79" s="33"/>
      <c r="W79" s="20" t="e">
        <f>#REF!</f>
        <v>#REF!</v>
      </c>
      <c r="X79" s="10" t="e">
        <f>#REF!</f>
        <v>#REF!</v>
      </c>
      <c r="Y79" s="151" t="e">
        <f>#REF!</f>
        <v>#REF!</v>
      </c>
      <c r="Z79" s="150" t="e">
        <f>#REF!</f>
        <v>#REF!</v>
      </c>
      <c r="AA79" s="60" t="e">
        <f>#REF!</f>
        <v>#REF!</v>
      </c>
      <c r="AB79" s="10"/>
      <c r="AC79" s="148" t="e">
        <f t="shared" si="28"/>
        <v>#REF!</v>
      </c>
      <c r="AD79" s="69">
        <f t="shared" ca="1" si="29"/>
        <v>46244</v>
      </c>
      <c r="AE79" s="148" t="e">
        <f t="shared" ca="1" si="30"/>
        <v>#REF!</v>
      </c>
      <c r="AF79" s="7"/>
      <c r="AG79" s="7"/>
      <c r="AH79" s="7"/>
      <c r="AI79" s="7"/>
      <c r="AJ79" s="7"/>
      <c r="AK79" s="7"/>
      <c r="AL79" s="7"/>
      <c r="AM79" s="7"/>
    </row>
    <row r="80" spans="1:39" ht="24" customHeight="1">
      <c r="A80" s="59" t="e">
        <f>#REF!</f>
        <v>#REF!</v>
      </c>
      <c r="B80" s="10" t="e">
        <f>#REF!</f>
        <v>#REF!</v>
      </c>
      <c r="C80" s="10" t="e">
        <f>#REF!</f>
        <v>#REF!</v>
      </c>
      <c r="D80" s="24" t="e">
        <f>#REF!</f>
        <v>#REF!</v>
      </c>
      <c r="E80" s="11" t="e">
        <f>#REF!</f>
        <v>#REF!</v>
      </c>
      <c r="F80" s="10" t="e">
        <f>#REF!</f>
        <v>#REF!</v>
      </c>
      <c r="G80" s="10" t="e">
        <f>#REF!</f>
        <v>#REF!</v>
      </c>
      <c r="H80" s="4">
        <v>5</v>
      </c>
      <c r="I80" s="33">
        <v>3</v>
      </c>
      <c r="J80" s="10" t="s">
        <v>17</v>
      </c>
      <c r="K80" s="10" t="s">
        <v>17</v>
      </c>
      <c r="L80" s="10" t="s">
        <v>17</v>
      </c>
      <c r="M80" s="4" t="s">
        <v>1876</v>
      </c>
      <c r="N80" s="4" t="s">
        <v>1876</v>
      </c>
      <c r="O80" s="4" t="s">
        <v>1876</v>
      </c>
      <c r="P80" s="4" t="s">
        <v>1876</v>
      </c>
      <c r="Q80" s="4" t="s">
        <v>1876</v>
      </c>
      <c r="R80" s="10" t="s">
        <v>17</v>
      </c>
      <c r="S80" s="10" t="s">
        <v>17</v>
      </c>
      <c r="T80" s="10" t="s">
        <v>17</v>
      </c>
      <c r="U80" s="10" t="s">
        <v>17</v>
      </c>
      <c r="V80" s="33"/>
      <c r="W80" s="20" t="e">
        <f>#REF!</f>
        <v>#REF!</v>
      </c>
      <c r="X80" s="10" t="e">
        <f>#REF!</f>
        <v>#REF!</v>
      </c>
      <c r="Y80" s="151" t="e">
        <f>#REF!</f>
        <v>#REF!</v>
      </c>
      <c r="Z80" s="150" t="e">
        <f>#REF!</f>
        <v>#REF!</v>
      </c>
      <c r="AA80" s="60" t="e">
        <f>#REF!</f>
        <v>#REF!</v>
      </c>
      <c r="AB80" s="10"/>
      <c r="AC80" s="148" t="e">
        <f t="shared" si="28"/>
        <v>#REF!</v>
      </c>
      <c r="AD80" s="69">
        <f t="shared" ca="1" si="29"/>
        <v>46244</v>
      </c>
      <c r="AE80" s="148" t="e">
        <f t="shared" ca="1" si="30"/>
        <v>#REF!</v>
      </c>
      <c r="AF80" s="7"/>
      <c r="AG80" s="7"/>
      <c r="AH80" s="7"/>
      <c r="AI80" s="7"/>
      <c r="AJ80" s="7"/>
      <c r="AK80" s="7"/>
      <c r="AL80" s="7"/>
      <c r="AM80" s="7"/>
    </row>
    <row r="81" spans="1:39" ht="24" customHeight="1">
      <c r="A81" s="59" t="e">
        <f>#REF!</f>
        <v>#REF!</v>
      </c>
      <c r="B81" s="10" t="e">
        <f>#REF!</f>
        <v>#REF!</v>
      </c>
      <c r="C81" s="10" t="e">
        <f>#REF!</f>
        <v>#REF!</v>
      </c>
      <c r="D81" s="24" t="e">
        <f>#REF!</f>
        <v>#REF!</v>
      </c>
      <c r="E81" s="11" t="e">
        <f>#REF!</f>
        <v>#REF!</v>
      </c>
      <c r="F81" s="10" t="e">
        <f>#REF!</f>
        <v>#REF!</v>
      </c>
      <c r="G81" s="10" t="e">
        <f>#REF!</f>
        <v>#REF!</v>
      </c>
      <c r="H81" s="4">
        <v>8</v>
      </c>
      <c r="I81" s="33">
        <v>2</v>
      </c>
      <c r="J81" s="10" t="s">
        <v>17</v>
      </c>
      <c r="K81" s="10" t="s">
        <v>17</v>
      </c>
      <c r="L81" s="10" t="s">
        <v>17</v>
      </c>
      <c r="M81" s="4" t="s">
        <v>1875</v>
      </c>
      <c r="N81" s="4" t="s">
        <v>1876</v>
      </c>
      <c r="O81" s="4" t="s">
        <v>1876</v>
      </c>
      <c r="P81" s="4" t="s">
        <v>1876</v>
      </c>
      <c r="Q81" s="4" t="s">
        <v>1876</v>
      </c>
      <c r="R81" s="4" t="s">
        <v>1876</v>
      </c>
      <c r="S81" s="4" t="s">
        <v>1876</v>
      </c>
      <c r="T81" s="4" t="s">
        <v>1876</v>
      </c>
      <c r="U81" s="10" t="s">
        <v>17</v>
      </c>
      <c r="V81" s="33">
        <f>COUNTIF(J81:U81,"X")</f>
        <v>1</v>
      </c>
      <c r="W81" s="20" t="e">
        <f>#REF!</f>
        <v>#REF!</v>
      </c>
      <c r="X81" s="10" t="e">
        <f>#REF!</f>
        <v>#REF!</v>
      </c>
      <c r="Y81" s="151" t="e">
        <f>#REF!</f>
        <v>#REF!</v>
      </c>
      <c r="Z81" s="150" t="e">
        <f>#REF!</f>
        <v>#REF!</v>
      </c>
      <c r="AA81" s="60" t="e">
        <f>#REF!</f>
        <v>#REF!</v>
      </c>
      <c r="AB81" s="10"/>
      <c r="AC81" s="148" t="e">
        <f t="shared" si="28"/>
        <v>#REF!</v>
      </c>
      <c r="AD81" s="69">
        <f t="shared" ca="1" si="29"/>
        <v>46244</v>
      </c>
      <c r="AE81" s="148" t="e">
        <f t="shared" ca="1" si="30"/>
        <v>#REF!</v>
      </c>
      <c r="AF81" s="7"/>
      <c r="AG81" s="7"/>
      <c r="AH81" s="7"/>
      <c r="AI81" s="7"/>
      <c r="AJ81" s="7"/>
      <c r="AK81" s="7"/>
      <c r="AL81" s="7"/>
      <c r="AM81" s="7"/>
    </row>
    <row r="82" spans="1:39" ht="24" customHeight="1">
      <c r="A82" s="59" t="e">
        <f>#REF!</f>
        <v>#REF!</v>
      </c>
      <c r="B82" s="10" t="e">
        <f>#REF!</f>
        <v>#REF!</v>
      </c>
      <c r="C82" s="10" t="e">
        <f>#REF!</f>
        <v>#REF!</v>
      </c>
      <c r="D82" s="24" t="e">
        <f>#REF!</f>
        <v>#REF!</v>
      </c>
      <c r="E82" s="11" t="e">
        <f>#REF!</f>
        <v>#REF!</v>
      </c>
      <c r="F82" s="10" t="e">
        <f>#REF!</f>
        <v>#REF!</v>
      </c>
      <c r="G82" s="10" t="e">
        <f>#REF!</f>
        <v>#REF!</v>
      </c>
      <c r="H82" s="4">
        <v>3</v>
      </c>
      <c r="I82" s="33">
        <v>3</v>
      </c>
      <c r="J82" s="10" t="s">
        <v>17</v>
      </c>
      <c r="K82" s="10" t="s">
        <v>17</v>
      </c>
      <c r="L82" s="10" t="s">
        <v>17</v>
      </c>
      <c r="M82" s="4" t="s">
        <v>1876</v>
      </c>
      <c r="N82" s="4" t="s">
        <v>1876</v>
      </c>
      <c r="O82" s="4" t="s">
        <v>1876</v>
      </c>
      <c r="P82" s="10" t="s">
        <v>17</v>
      </c>
      <c r="Q82" s="10" t="s">
        <v>17</v>
      </c>
      <c r="R82" s="10" t="s">
        <v>17</v>
      </c>
      <c r="S82" s="10" t="s">
        <v>17</v>
      </c>
      <c r="T82" s="10" t="s">
        <v>17</v>
      </c>
      <c r="U82" s="10" t="s">
        <v>17</v>
      </c>
      <c r="V82" s="33"/>
      <c r="W82" s="20" t="e">
        <f>#REF!</f>
        <v>#REF!</v>
      </c>
      <c r="X82" s="10" t="e">
        <f>#REF!</f>
        <v>#REF!</v>
      </c>
      <c r="Y82" s="151" t="e">
        <f>#REF!</f>
        <v>#REF!</v>
      </c>
      <c r="Z82" s="150" t="e">
        <f>#REF!</f>
        <v>#REF!</v>
      </c>
      <c r="AA82" s="60" t="e">
        <f>#REF!</f>
        <v>#REF!</v>
      </c>
      <c r="AB82" s="10"/>
      <c r="AC82" s="148" t="e">
        <f t="shared" si="28"/>
        <v>#REF!</v>
      </c>
      <c r="AD82" s="69">
        <f t="shared" ca="1" si="29"/>
        <v>46244</v>
      </c>
      <c r="AE82" s="148" t="e">
        <f t="shared" ca="1" si="30"/>
        <v>#REF!</v>
      </c>
      <c r="AF82" s="7"/>
      <c r="AG82" s="7"/>
      <c r="AH82" s="7"/>
      <c r="AI82" s="7"/>
      <c r="AJ82" s="7"/>
      <c r="AK82" s="7"/>
      <c r="AL82" s="7"/>
      <c r="AM82" s="7"/>
    </row>
    <row r="83" spans="1:39" ht="24" customHeight="1">
      <c r="A83" s="153" t="e">
        <f>#REF!</f>
        <v>#REF!</v>
      </c>
      <c r="B83" s="10" t="e">
        <f>#REF!</f>
        <v>#REF!</v>
      </c>
      <c r="C83" s="10" t="e">
        <f>#REF!</f>
        <v>#REF!</v>
      </c>
      <c r="D83" s="24" t="e">
        <f>#REF!</f>
        <v>#REF!</v>
      </c>
      <c r="E83" s="11" t="e">
        <f>#REF!</f>
        <v>#REF!</v>
      </c>
      <c r="F83" s="10" t="e">
        <f>#REF!</f>
        <v>#REF!</v>
      </c>
      <c r="G83" s="10" t="e">
        <f>#REF!</f>
        <v>#REF!</v>
      </c>
      <c r="H83" s="4">
        <v>7</v>
      </c>
      <c r="I83" s="33">
        <v>0</v>
      </c>
      <c r="J83" s="4"/>
      <c r="K83" s="4"/>
      <c r="L83" s="4"/>
      <c r="M83" s="4"/>
      <c r="N83" s="4"/>
      <c r="O83" s="4"/>
      <c r="P83" s="4"/>
      <c r="Q83" s="4"/>
      <c r="R83" s="4"/>
      <c r="S83" s="4"/>
      <c r="T83" s="4"/>
      <c r="U83" s="4"/>
      <c r="V83" s="33"/>
      <c r="W83" s="20" t="e">
        <f>#REF!</f>
        <v>#REF!</v>
      </c>
      <c r="X83" s="10" t="e">
        <f>#REF!</f>
        <v>#REF!</v>
      </c>
      <c r="Y83" s="151" t="e">
        <f>#REF!</f>
        <v>#REF!</v>
      </c>
      <c r="Z83" s="150" t="e">
        <f>#REF!</f>
        <v>#REF!</v>
      </c>
      <c r="AA83" s="60" t="e">
        <f>#REF!</f>
        <v>#REF!</v>
      </c>
      <c r="AB83" s="10"/>
      <c r="AC83" s="7"/>
      <c r="AD83" s="7"/>
      <c r="AE83" s="7"/>
      <c r="AF83" s="7"/>
      <c r="AG83" s="7"/>
      <c r="AH83" s="7"/>
      <c r="AI83" s="7"/>
      <c r="AJ83" s="7"/>
      <c r="AK83" s="7"/>
      <c r="AL83" s="7"/>
      <c r="AM83" s="7"/>
    </row>
    <row r="84" spans="1:39" ht="24" customHeight="1">
      <c r="A84" s="153" t="e">
        <f>#REF!</f>
        <v>#REF!</v>
      </c>
      <c r="B84" s="10" t="e">
        <f>#REF!</f>
        <v>#REF!</v>
      </c>
      <c r="C84" s="10" t="e">
        <f>#REF!</f>
        <v>#REF!</v>
      </c>
      <c r="D84" s="24" t="e">
        <f>#REF!</f>
        <v>#REF!</v>
      </c>
      <c r="E84" s="11" t="e">
        <f>#REF!</f>
        <v>#REF!</v>
      </c>
      <c r="F84" s="10" t="e">
        <f>#REF!</f>
        <v>#REF!</v>
      </c>
      <c r="G84" s="10" t="e">
        <f>#REF!</f>
        <v>#REF!</v>
      </c>
      <c r="H84" s="4">
        <v>5</v>
      </c>
      <c r="I84" s="33">
        <v>0</v>
      </c>
      <c r="J84" s="4"/>
      <c r="K84" s="4"/>
      <c r="L84" s="4"/>
      <c r="M84" s="4"/>
      <c r="N84" s="4"/>
      <c r="O84" s="4"/>
      <c r="P84" s="4"/>
      <c r="Q84" s="4"/>
      <c r="R84" s="4"/>
      <c r="S84" s="4"/>
      <c r="T84" s="4"/>
      <c r="U84" s="4"/>
      <c r="V84" s="33"/>
      <c r="W84" s="20" t="e">
        <f>#REF!</f>
        <v>#REF!</v>
      </c>
      <c r="X84" s="10" t="e">
        <f>#REF!</f>
        <v>#REF!</v>
      </c>
      <c r="Y84" s="151" t="e">
        <f>#REF!</f>
        <v>#REF!</v>
      </c>
      <c r="Z84" s="150" t="e">
        <f>#REF!</f>
        <v>#REF!</v>
      </c>
      <c r="AA84" s="60" t="e">
        <f>#REF!</f>
        <v>#REF!</v>
      </c>
      <c r="AB84" s="10"/>
      <c r="AC84" s="7"/>
      <c r="AD84" s="7"/>
      <c r="AE84" s="7"/>
      <c r="AF84" s="7"/>
      <c r="AG84" s="7"/>
      <c r="AH84" s="7"/>
      <c r="AI84" s="7"/>
      <c r="AJ84" s="7"/>
      <c r="AK84" s="7"/>
      <c r="AL84" s="7"/>
      <c r="AM84" s="7"/>
    </row>
    <row r="85" spans="1:39" ht="24" customHeight="1">
      <c r="A85" s="59" t="e">
        <f>#REF!</f>
        <v>#REF!</v>
      </c>
      <c r="B85" s="10" t="e">
        <f>#REF!</f>
        <v>#REF!</v>
      </c>
      <c r="C85" s="10" t="e">
        <f>#REF!</f>
        <v>#REF!</v>
      </c>
      <c r="D85" s="24" t="e">
        <f>#REF!</f>
        <v>#REF!</v>
      </c>
      <c r="E85" s="11" t="e">
        <f>#REF!</f>
        <v>#REF!</v>
      </c>
      <c r="F85" s="10" t="e">
        <f>#REF!</f>
        <v>#REF!</v>
      </c>
      <c r="G85" s="10" t="e">
        <f>#REF!</f>
        <v>#REF!</v>
      </c>
      <c r="H85" s="4">
        <v>6</v>
      </c>
      <c r="I85" s="33">
        <v>3</v>
      </c>
      <c r="J85" s="10" t="s">
        <v>17</v>
      </c>
      <c r="K85" s="10" t="s">
        <v>17</v>
      </c>
      <c r="L85" s="10" t="s">
        <v>17</v>
      </c>
      <c r="M85" s="4" t="s">
        <v>1876</v>
      </c>
      <c r="N85" s="4" t="s">
        <v>1876</v>
      </c>
      <c r="O85" s="4" t="s">
        <v>1876</v>
      </c>
      <c r="P85" s="4" t="s">
        <v>1876</v>
      </c>
      <c r="Q85" s="4" t="s">
        <v>1876</v>
      </c>
      <c r="R85" s="4" t="s">
        <v>1876</v>
      </c>
      <c r="S85" s="4" t="s">
        <v>1876</v>
      </c>
      <c r="T85" s="10" t="s">
        <v>17</v>
      </c>
      <c r="U85" s="10" t="s">
        <v>17</v>
      </c>
      <c r="V85" s="33">
        <f>COUNTIF(J85:U85,"X")</f>
        <v>0</v>
      </c>
      <c r="W85" s="20" t="e">
        <f>#REF!</f>
        <v>#REF!</v>
      </c>
      <c r="X85" s="10" t="e">
        <f>#REF!</f>
        <v>#REF!</v>
      </c>
      <c r="Y85" s="151" t="e">
        <f>#REF!</f>
        <v>#REF!</v>
      </c>
      <c r="Z85" s="150" t="e">
        <f>#REF!</f>
        <v>#REF!</v>
      </c>
      <c r="AA85" s="60" t="e">
        <f>#REF!</f>
        <v>#REF!</v>
      </c>
      <c r="AB85" s="10"/>
      <c r="AC85" s="148" t="e">
        <f t="shared" ref="AC85:AC92" si="31">(AA85-E85)/30</f>
        <v>#REF!</v>
      </c>
      <c r="AD85" s="69">
        <f t="shared" ref="AD85:AD92" ca="1" si="32">TODAY()</f>
        <v>46244</v>
      </c>
      <c r="AE85" s="148" t="e">
        <f t="shared" ref="AE85:AE92" ca="1" si="33">(AA85-AD85)/30</f>
        <v>#REF!</v>
      </c>
      <c r="AF85" s="7"/>
      <c r="AG85" s="7"/>
      <c r="AH85" s="7"/>
      <c r="AI85" s="7"/>
      <c r="AJ85" s="7"/>
      <c r="AK85" s="7"/>
      <c r="AL85" s="7"/>
      <c r="AM85" s="7"/>
    </row>
    <row r="86" spans="1:39" ht="24" customHeight="1">
      <c r="A86" s="59" t="e">
        <f>#REF!</f>
        <v>#REF!</v>
      </c>
      <c r="B86" s="10" t="e">
        <f>#REF!</f>
        <v>#REF!</v>
      </c>
      <c r="C86" s="10" t="e">
        <f>#REF!</f>
        <v>#REF!</v>
      </c>
      <c r="D86" s="24" t="e">
        <f>#REF!</f>
        <v>#REF!</v>
      </c>
      <c r="E86" s="11" t="e">
        <f>#REF!</f>
        <v>#REF!</v>
      </c>
      <c r="F86" s="10" t="e">
        <f>#REF!</f>
        <v>#REF!</v>
      </c>
      <c r="G86" s="10" t="e">
        <f>#REF!</f>
        <v>#REF!</v>
      </c>
      <c r="H86" s="4">
        <v>8</v>
      </c>
      <c r="I86" s="33">
        <v>1</v>
      </c>
      <c r="J86" s="10" t="s">
        <v>17</v>
      </c>
      <c r="K86" s="10" t="s">
        <v>17</v>
      </c>
      <c r="L86" s="10" t="s">
        <v>17</v>
      </c>
      <c r="M86" s="10" t="s">
        <v>1876</v>
      </c>
      <c r="N86" s="4" t="s">
        <v>1876</v>
      </c>
      <c r="O86" s="4" t="s">
        <v>1875</v>
      </c>
      <c r="P86" s="4" t="s">
        <v>1876</v>
      </c>
      <c r="Q86" s="4" t="s">
        <v>1876</v>
      </c>
      <c r="R86" s="4" t="s">
        <v>1876</v>
      </c>
      <c r="S86" s="4" t="s">
        <v>1876</v>
      </c>
      <c r="T86" s="4" t="s">
        <v>1876</v>
      </c>
      <c r="U86" s="4" t="s">
        <v>1876</v>
      </c>
      <c r="V86" s="33"/>
      <c r="W86" s="20" t="e">
        <f>#REF!</f>
        <v>#REF!</v>
      </c>
      <c r="X86" s="10" t="e">
        <f>#REF!</f>
        <v>#REF!</v>
      </c>
      <c r="Y86" s="151" t="e">
        <f>#REF!</f>
        <v>#REF!</v>
      </c>
      <c r="Z86" s="150" t="e">
        <f>#REF!</f>
        <v>#REF!</v>
      </c>
      <c r="AA86" s="25" t="e">
        <f>#REF!</f>
        <v>#REF!</v>
      </c>
      <c r="AB86" s="10"/>
      <c r="AC86" s="148" t="e">
        <f t="shared" si="31"/>
        <v>#REF!</v>
      </c>
      <c r="AD86" s="69">
        <f t="shared" ca="1" si="32"/>
        <v>46244</v>
      </c>
      <c r="AE86" s="148" t="e">
        <f t="shared" ca="1" si="33"/>
        <v>#REF!</v>
      </c>
      <c r="AF86" s="7"/>
      <c r="AG86" s="7"/>
      <c r="AH86" s="7"/>
      <c r="AI86" s="7"/>
      <c r="AJ86" s="7"/>
      <c r="AK86" s="7"/>
      <c r="AL86" s="7"/>
      <c r="AM86" s="7"/>
    </row>
    <row r="87" spans="1:39" ht="24" customHeight="1">
      <c r="A87" s="59" t="e">
        <f>#REF!</f>
        <v>#REF!</v>
      </c>
      <c r="B87" s="10" t="e">
        <f>#REF!</f>
        <v>#REF!</v>
      </c>
      <c r="C87" s="10" t="e">
        <f>#REF!</f>
        <v>#REF!</v>
      </c>
      <c r="D87" s="24" t="e">
        <f>#REF!</f>
        <v>#REF!</v>
      </c>
      <c r="E87" s="11" t="e">
        <f>#REF!</f>
        <v>#REF!</v>
      </c>
      <c r="F87" s="10" t="e">
        <f>#REF!</f>
        <v>#REF!</v>
      </c>
      <c r="G87" s="10" t="e">
        <f>#REF!</f>
        <v>#REF!</v>
      </c>
      <c r="H87" s="4">
        <v>5</v>
      </c>
      <c r="I87" s="33">
        <v>2</v>
      </c>
      <c r="J87" s="10" t="s">
        <v>17</v>
      </c>
      <c r="K87" s="10" t="s">
        <v>17</v>
      </c>
      <c r="L87" s="10" t="s">
        <v>17</v>
      </c>
      <c r="M87" s="4" t="s">
        <v>1876</v>
      </c>
      <c r="N87" s="4" t="s">
        <v>1876</v>
      </c>
      <c r="O87" s="4" t="s">
        <v>1875</v>
      </c>
      <c r="P87" s="4" t="s">
        <v>1876</v>
      </c>
      <c r="Q87" s="4" t="s">
        <v>1876</v>
      </c>
      <c r="R87" s="10" t="s">
        <v>17</v>
      </c>
      <c r="S87" s="10" t="s">
        <v>17</v>
      </c>
      <c r="T87" s="10" t="s">
        <v>17</v>
      </c>
      <c r="U87" s="10" t="s">
        <v>17</v>
      </c>
      <c r="V87" s="33"/>
      <c r="W87" s="20" t="e">
        <f>#REF!</f>
        <v>#REF!</v>
      </c>
      <c r="X87" s="10" t="e">
        <f>#REF!</f>
        <v>#REF!</v>
      </c>
      <c r="Y87" s="151" t="e">
        <f>#REF!</f>
        <v>#REF!</v>
      </c>
      <c r="Z87" s="150" t="e">
        <f>#REF!</f>
        <v>#REF!</v>
      </c>
      <c r="AA87" s="60" t="e">
        <f>#REF!</f>
        <v>#REF!</v>
      </c>
      <c r="AB87" s="10"/>
      <c r="AC87" s="148" t="e">
        <f t="shared" si="31"/>
        <v>#REF!</v>
      </c>
      <c r="AD87" s="69">
        <f t="shared" ca="1" si="32"/>
        <v>46244</v>
      </c>
      <c r="AE87" s="148" t="e">
        <f t="shared" ca="1" si="33"/>
        <v>#REF!</v>
      </c>
      <c r="AF87" s="7"/>
      <c r="AG87" s="7"/>
      <c r="AH87" s="7"/>
      <c r="AI87" s="7"/>
      <c r="AJ87" s="7"/>
      <c r="AK87" s="7"/>
      <c r="AL87" s="7"/>
      <c r="AM87" s="7"/>
    </row>
    <row r="88" spans="1:39" ht="24" customHeight="1">
      <c r="A88" s="59" t="e">
        <f>#REF!</f>
        <v>#REF!</v>
      </c>
      <c r="B88" s="10" t="e">
        <f>#REF!</f>
        <v>#REF!</v>
      </c>
      <c r="C88" s="10" t="e">
        <f>#REF!</f>
        <v>#REF!</v>
      </c>
      <c r="D88" s="24" t="e">
        <f>#REF!</f>
        <v>#REF!</v>
      </c>
      <c r="E88" s="11" t="e">
        <f>#REF!</f>
        <v>#REF!</v>
      </c>
      <c r="F88" s="10" t="e">
        <f>#REF!</f>
        <v>#REF!</v>
      </c>
      <c r="G88" s="10" t="e">
        <f>#REF!</f>
        <v>#REF!</v>
      </c>
      <c r="H88" s="4">
        <v>5</v>
      </c>
      <c r="I88" s="33">
        <v>2</v>
      </c>
      <c r="J88" s="10" t="s">
        <v>17</v>
      </c>
      <c r="K88" s="10" t="s">
        <v>17</v>
      </c>
      <c r="L88" s="10" t="s">
        <v>17</v>
      </c>
      <c r="M88" s="4" t="s">
        <v>1876</v>
      </c>
      <c r="N88" s="4" t="s">
        <v>1876</v>
      </c>
      <c r="O88" s="4" t="s">
        <v>1875</v>
      </c>
      <c r="P88" s="4" t="s">
        <v>1876</v>
      </c>
      <c r="Q88" s="4" t="s">
        <v>1876</v>
      </c>
      <c r="R88" s="10" t="s">
        <v>17</v>
      </c>
      <c r="S88" s="10" t="s">
        <v>17</v>
      </c>
      <c r="T88" s="10" t="s">
        <v>17</v>
      </c>
      <c r="U88" s="10" t="s">
        <v>17</v>
      </c>
      <c r="V88" s="33"/>
      <c r="W88" s="20" t="e">
        <f>#REF!</f>
        <v>#REF!</v>
      </c>
      <c r="X88" s="10" t="e">
        <f>#REF!</f>
        <v>#REF!</v>
      </c>
      <c r="Y88" s="151" t="e">
        <f>#REF!</f>
        <v>#REF!</v>
      </c>
      <c r="Z88" s="150" t="e">
        <f>#REF!</f>
        <v>#REF!</v>
      </c>
      <c r="AA88" s="60" t="e">
        <f>#REF!</f>
        <v>#REF!</v>
      </c>
      <c r="AB88" s="10"/>
      <c r="AC88" s="148" t="e">
        <f t="shared" si="31"/>
        <v>#REF!</v>
      </c>
      <c r="AD88" s="69">
        <f t="shared" ca="1" si="32"/>
        <v>46244</v>
      </c>
      <c r="AE88" s="148" t="e">
        <f t="shared" ca="1" si="33"/>
        <v>#REF!</v>
      </c>
      <c r="AF88" s="7"/>
      <c r="AG88" s="7"/>
      <c r="AH88" s="7"/>
      <c r="AI88" s="7"/>
      <c r="AJ88" s="7"/>
      <c r="AK88" s="7"/>
      <c r="AL88" s="7"/>
      <c r="AM88" s="7"/>
    </row>
    <row r="89" spans="1:39" ht="24" customHeight="1">
      <c r="A89" s="59" t="e">
        <f>#REF!</f>
        <v>#REF!</v>
      </c>
      <c r="B89" s="10" t="e">
        <f>#REF!</f>
        <v>#REF!</v>
      </c>
      <c r="C89" s="10" t="e">
        <f>#REF!</f>
        <v>#REF!</v>
      </c>
      <c r="D89" s="24" t="e">
        <f>#REF!</f>
        <v>#REF!</v>
      </c>
      <c r="E89" s="11" t="e">
        <f>#REF!</f>
        <v>#REF!</v>
      </c>
      <c r="F89" s="10" t="e">
        <f>#REF!</f>
        <v>#REF!</v>
      </c>
      <c r="G89" s="10" t="e">
        <f>#REF!</f>
        <v>#REF!</v>
      </c>
      <c r="H89" s="10">
        <v>8</v>
      </c>
      <c r="I89" s="33">
        <v>2</v>
      </c>
      <c r="J89" s="10" t="s">
        <v>17</v>
      </c>
      <c r="K89" s="10" t="s">
        <v>17</v>
      </c>
      <c r="L89" s="10" t="s">
        <v>17</v>
      </c>
      <c r="M89" s="10" t="s">
        <v>1876</v>
      </c>
      <c r="N89" s="10" t="s">
        <v>1876</v>
      </c>
      <c r="O89" s="10" t="s">
        <v>1875</v>
      </c>
      <c r="P89" s="10" t="s">
        <v>1876</v>
      </c>
      <c r="Q89" s="10" t="s">
        <v>1876</v>
      </c>
      <c r="R89" s="10" t="s">
        <v>1876</v>
      </c>
      <c r="S89" s="10" t="s">
        <v>1876</v>
      </c>
      <c r="T89" s="10" t="s">
        <v>17</v>
      </c>
      <c r="U89" s="10" t="s">
        <v>17</v>
      </c>
      <c r="V89" s="33">
        <f t="shared" ref="V89:V140" si="34">COUNTIF(J89:U89,"X")</f>
        <v>1</v>
      </c>
      <c r="W89" s="20" t="e">
        <f>#REF!</f>
        <v>#REF!</v>
      </c>
      <c r="X89" s="10" t="e">
        <f>#REF!</f>
        <v>#REF!</v>
      </c>
      <c r="Y89" s="151" t="e">
        <f>#REF!</f>
        <v>#REF!</v>
      </c>
      <c r="Z89" s="150" t="e">
        <f>#REF!</f>
        <v>#REF!</v>
      </c>
      <c r="AA89" s="60" t="e">
        <f>#REF!</f>
        <v>#REF!</v>
      </c>
      <c r="AB89" s="10"/>
      <c r="AC89" s="148" t="e">
        <f t="shared" si="31"/>
        <v>#REF!</v>
      </c>
      <c r="AD89" s="69">
        <f t="shared" ca="1" si="32"/>
        <v>46244</v>
      </c>
      <c r="AE89" s="148" t="e">
        <f t="shared" ca="1" si="33"/>
        <v>#REF!</v>
      </c>
      <c r="AF89" s="7"/>
      <c r="AG89" s="7"/>
      <c r="AH89" s="7"/>
      <c r="AI89" s="7"/>
      <c r="AJ89" s="7"/>
      <c r="AK89" s="7"/>
      <c r="AL89" s="7"/>
      <c r="AM89" s="7"/>
    </row>
    <row r="90" spans="1:39" ht="24" customHeight="1">
      <c r="A90" s="59" t="e">
        <f>#REF!</f>
        <v>#REF!</v>
      </c>
      <c r="B90" s="10" t="e">
        <f>#REF!</f>
        <v>#REF!</v>
      </c>
      <c r="C90" s="10" t="e">
        <f>#REF!</f>
        <v>#REF!</v>
      </c>
      <c r="D90" s="24" t="e">
        <f>#REF!</f>
        <v>#REF!</v>
      </c>
      <c r="E90" s="11" t="e">
        <f>#REF!</f>
        <v>#REF!</v>
      </c>
      <c r="F90" s="10" t="e">
        <f>#REF!</f>
        <v>#REF!</v>
      </c>
      <c r="G90" s="10" t="e">
        <f>#REF!</f>
        <v>#REF!</v>
      </c>
      <c r="H90" s="10">
        <v>3</v>
      </c>
      <c r="I90" s="33">
        <v>0</v>
      </c>
      <c r="J90" s="10" t="s">
        <v>17</v>
      </c>
      <c r="K90" s="10" t="s">
        <v>17</v>
      </c>
      <c r="L90" s="10" t="s">
        <v>17</v>
      </c>
      <c r="M90" s="10"/>
      <c r="N90" s="10"/>
      <c r="O90" s="10" t="s">
        <v>1875</v>
      </c>
      <c r="P90" s="10" t="s">
        <v>1918</v>
      </c>
      <c r="Q90" s="10" t="s">
        <v>17</v>
      </c>
      <c r="R90" s="10" t="s">
        <v>17</v>
      </c>
      <c r="S90" s="10" t="s">
        <v>17</v>
      </c>
      <c r="T90" s="10" t="s">
        <v>17</v>
      </c>
      <c r="U90" s="10" t="s">
        <v>17</v>
      </c>
      <c r="V90" s="33">
        <f t="shared" si="34"/>
        <v>1</v>
      </c>
      <c r="W90" s="20" t="e">
        <f>#REF!</f>
        <v>#REF!</v>
      </c>
      <c r="X90" s="10" t="s">
        <v>180</v>
      </c>
      <c r="Y90" s="151" t="e">
        <f>#REF!</f>
        <v>#REF!</v>
      </c>
      <c r="Z90" s="150" t="e">
        <f>#REF!</f>
        <v>#REF!</v>
      </c>
      <c r="AA90" s="60" t="e">
        <f>#REF!</f>
        <v>#REF!</v>
      </c>
      <c r="AB90" s="17" t="s">
        <v>1919</v>
      </c>
      <c r="AC90" s="148" t="e">
        <f t="shared" si="31"/>
        <v>#REF!</v>
      </c>
      <c r="AD90" s="69">
        <f t="shared" ca="1" si="32"/>
        <v>46244</v>
      </c>
      <c r="AE90" s="148" t="e">
        <f t="shared" ca="1" si="33"/>
        <v>#REF!</v>
      </c>
      <c r="AF90" s="7"/>
      <c r="AG90" s="7"/>
      <c r="AH90" s="7"/>
      <c r="AI90" s="7"/>
      <c r="AJ90" s="7"/>
      <c r="AK90" s="7"/>
      <c r="AL90" s="7"/>
      <c r="AM90" s="7"/>
    </row>
    <row r="91" spans="1:39" ht="24" customHeight="1">
      <c r="A91" s="59" t="e">
        <f>#REF!</f>
        <v>#REF!</v>
      </c>
      <c r="B91" s="10" t="e">
        <f>#REF!</f>
        <v>#REF!</v>
      </c>
      <c r="C91" s="10" t="e">
        <f>#REF!</f>
        <v>#REF!</v>
      </c>
      <c r="D91" s="24" t="e">
        <f>#REF!</f>
        <v>#REF!</v>
      </c>
      <c r="E91" s="11" t="e">
        <f>#REF!</f>
        <v>#REF!</v>
      </c>
      <c r="F91" s="10" t="e">
        <f>#REF!</f>
        <v>#REF!</v>
      </c>
      <c r="G91" s="10" t="e">
        <f>#REF!</f>
        <v>#REF!</v>
      </c>
      <c r="H91" s="4">
        <v>7</v>
      </c>
      <c r="I91" s="33">
        <v>2</v>
      </c>
      <c r="J91" s="10" t="s">
        <v>17</v>
      </c>
      <c r="K91" s="10" t="s">
        <v>17</v>
      </c>
      <c r="L91" s="10" t="s">
        <v>17</v>
      </c>
      <c r="M91" s="10" t="s">
        <v>1875</v>
      </c>
      <c r="N91" s="10" t="s">
        <v>1876</v>
      </c>
      <c r="O91" s="10" t="s">
        <v>1875</v>
      </c>
      <c r="P91" s="10" t="s">
        <v>1876</v>
      </c>
      <c r="Q91" s="10" t="s">
        <v>1876</v>
      </c>
      <c r="R91" s="10" t="s">
        <v>1876</v>
      </c>
      <c r="S91" s="10" t="s">
        <v>1876</v>
      </c>
      <c r="T91" s="10" t="s">
        <v>17</v>
      </c>
      <c r="U91" s="10" t="s">
        <v>17</v>
      </c>
      <c r="V91" s="33">
        <f t="shared" si="34"/>
        <v>2</v>
      </c>
      <c r="W91" s="20" t="e">
        <f>#REF!</f>
        <v>#REF!</v>
      </c>
      <c r="X91" s="10" t="e">
        <f>#REF!</f>
        <v>#REF!</v>
      </c>
      <c r="Y91" s="151" t="e">
        <f>#REF!</f>
        <v>#REF!</v>
      </c>
      <c r="Z91" s="150" t="e">
        <f>#REF!</f>
        <v>#REF!</v>
      </c>
      <c r="AA91" s="60" t="e">
        <f>#REF!</f>
        <v>#REF!</v>
      </c>
      <c r="AB91" s="10"/>
      <c r="AC91" s="148" t="e">
        <f t="shared" si="31"/>
        <v>#REF!</v>
      </c>
      <c r="AD91" s="69">
        <f t="shared" ca="1" si="32"/>
        <v>46244</v>
      </c>
      <c r="AE91" s="148" t="e">
        <f t="shared" ca="1" si="33"/>
        <v>#REF!</v>
      </c>
      <c r="AF91" s="7"/>
      <c r="AG91" s="7"/>
      <c r="AH91" s="7"/>
      <c r="AI91" s="7"/>
      <c r="AJ91" s="7"/>
      <c r="AK91" s="7"/>
      <c r="AL91" s="7"/>
      <c r="AM91" s="7"/>
    </row>
    <row r="92" spans="1:39" ht="24" customHeight="1">
      <c r="A92" s="59" t="e">
        <f>#REF!</f>
        <v>#REF!</v>
      </c>
      <c r="B92" s="10" t="e">
        <f>#REF!</f>
        <v>#REF!</v>
      </c>
      <c r="C92" s="10" t="e">
        <f>#REF!</f>
        <v>#REF!</v>
      </c>
      <c r="D92" s="24" t="e">
        <f>#REF!</f>
        <v>#REF!</v>
      </c>
      <c r="E92" s="11" t="e">
        <f>#REF!</f>
        <v>#REF!</v>
      </c>
      <c r="F92" s="10" t="e">
        <f>#REF!</f>
        <v>#REF!</v>
      </c>
      <c r="G92" s="10" t="e">
        <f>#REF!</f>
        <v>#REF!</v>
      </c>
      <c r="H92" s="10">
        <v>5</v>
      </c>
      <c r="I92" s="33">
        <v>3</v>
      </c>
      <c r="J92" s="10" t="s">
        <v>17</v>
      </c>
      <c r="K92" s="10" t="s">
        <v>17</v>
      </c>
      <c r="L92" s="10" t="s">
        <v>17</v>
      </c>
      <c r="M92" s="10" t="s">
        <v>1876</v>
      </c>
      <c r="N92" s="10" t="s">
        <v>1876</v>
      </c>
      <c r="O92" s="10" t="s">
        <v>1876</v>
      </c>
      <c r="P92" s="10" t="s">
        <v>1875</v>
      </c>
      <c r="Q92" s="10" t="s">
        <v>1876</v>
      </c>
      <c r="R92" s="10" t="s">
        <v>17</v>
      </c>
      <c r="S92" s="10" t="s">
        <v>17</v>
      </c>
      <c r="T92" s="10" t="s">
        <v>17</v>
      </c>
      <c r="U92" s="10" t="s">
        <v>17</v>
      </c>
      <c r="V92" s="33">
        <f t="shared" si="34"/>
        <v>1</v>
      </c>
      <c r="W92" s="20" t="e">
        <f>#REF!</f>
        <v>#REF!</v>
      </c>
      <c r="X92" s="10" t="e">
        <f>#REF!</f>
        <v>#REF!</v>
      </c>
      <c r="Y92" s="151" t="e">
        <f>#REF!</f>
        <v>#REF!</v>
      </c>
      <c r="Z92" s="150" t="e">
        <f>#REF!</f>
        <v>#REF!</v>
      </c>
      <c r="AA92" s="60" t="e">
        <f>#REF!</f>
        <v>#REF!</v>
      </c>
      <c r="AB92" s="10"/>
      <c r="AC92" s="148" t="e">
        <f t="shared" si="31"/>
        <v>#REF!</v>
      </c>
      <c r="AD92" s="69">
        <f t="shared" ca="1" si="32"/>
        <v>46244</v>
      </c>
      <c r="AE92" s="148" t="e">
        <f t="shared" ca="1" si="33"/>
        <v>#REF!</v>
      </c>
      <c r="AF92" s="7"/>
      <c r="AG92" s="7"/>
      <c r="AH92" s="7"/>
      <c r="AI92" s="7"/>
      <c r="AJ92" s="7"/>
      <c r="AK92" s="7"/>
      <c r="AL92" s="7"/>
      <c r="AM92" s="7"/>
    </row>
    <row r="93" spans="1:39" ht="24" customHeight="1">
      <c r="A93" s="59" t="e">
        <f>#REF!</f>
        <v>#REF!</v>
      </c>
      <c r="B93" s="17" t="e">
        <f>#REF!</f>
        <v>#REF!</v>
      </c>
      <c r="C93" s="17" t="e">
        <f>#REF!</f>
        <v>#REF!</v>
      </c>
      <c r="D93" s="21" t="e">
        <f>#REF!</f>
        <v>#REF!</v>
      </c>
      <c r="E93" s="46" t="e">
        <f>#REF!</f>
        <v>#REF!</v>
      </c>
      <c r="F93" s="17" t="e">
        <f>#REF!</f>
        <v>#REF!</v>
      </c>
      <c r="G93" s="17" t="e">
        <f>#REF!</f>
        <v>#REF!</v>
      </c>
      <c r="H93" s="17" t="s">
        <v>17</v>
      </c>
      <c r="I93" s="17"/>
      <c r="J93" s="17"/>
      <c r="K93" s="17"/>
      <c r="L93" s="17"/>
      <c r="M93" s="17"/>
      <c r="N93" s="17"/>
      <c r="O93" s="17"/>
      <c r="P93" s="17"/>
      <c r="Q93" s="17"/>
      <c r="R93" s="17"/>
      <c r="S93" s="17"/>
      <c r="T93" s="17"/>
      <c r="U93" s="17"/>
      <c r="V93" s="17">
        <f t="shared" si="34"/>
        <v>0</v>
      </c>
      <c r="W93" s="162" t="e">
        <f>#REF!</f>
        <v>#REF!</v>
      </c>
      <c r="X93" s="17" t="e">
        <f>#REF!</f>
        <v>#REF!</v>
      </c>
      <c r="Y93" s="163" t="e">
        <f>#REF!</f>
        <v>#REF!</v>
      </c>
      <c r="Z93" s="164" t="e">
        <f>#REF!</f>
        <v>#REF!</v>
      </c>
      <c r="AA93" s="10" t="e">
        <f>#REF!</f>
        <v>#REF!</v>
      </c>
      <c r="AB93" s="19"/>
      <c r="AC93" s="19"/>
      <c r="AD93" s="19"/>
      <c r="AE93" s="19"/>
      <c r="AF93" s="19"/>
      <c r="AG93" s="19"/>
      <c r="AH93" s="19"/>
      <c r="AI93" s="19"/>
      <c r="AJ93" s="19"/>
      <c r="AK93" s="19"/>
      <c r="AL93" s="19"/>
      <c r="AM93" s="19"/>
    </row>
    <row r="94" spans="1:39" ht="24" customHeight="1">
      <c r="A94" s="59" t="e">
        <f>#REF!</f>
        <v>#REF!</v>
      </c>
      <c r="B94" s="17" t="e">
        <f>#REF!</f>
        <v>#REF!</v>
      </c>
      <c r="C94" s="17" t="e">
        <f>#REF!</f>
        <v>#REF!</v>
      </c>
      <c r="D94" s="21" t="e">
        <f>#REF!</f>
        <v>#REF!</v>
      </c>
      <c r="E94" s="46" t="e">
        <f>#REF!</f>
        <v>#REF!</v>
      </c>
      <c r="F94" s="17" t="e">
        <f>#REF!</f>
        <v>#REF!</v>
      </c>
      <c r="G94" s="17" t="e">
        <f>#REF!</f>
        <v>#REF!</v>
      </c>
      <c r="H94" s="17" t="s">
        <v>17</v>
      </c>
      <c r="I94" s="17"/>
      <c r="J94" s="17"/>
      <c r="K94" s="17"/>
      <c r="L94" s="17"/>
      <c r="M94" s="17"/>
      <c r="N94" s="17"/>
      <c r="O94" s="17"/>
      <c r="P94" s="17"/>
      <c r="Q94" s="17"/>
      <c r="R94" s="17"/>
      <c r="S94" s="17"/>
      <c r="T94" s="17"/>
      <c r="U94" s="17"/>
      <c r="V94" s="17">
        <f t="shared" si="34"/>
        <v>0</v>
      </c>
      <c r="W94" s="162" t="e">
        <f>#REF!</f>
        <v>#REF!</v>
      </c>
      <c r="X94" s="17" t="e">
        <f>#REF!</f>
        <v>#REF!</v>
      </c>
      <c r="Y94" s="163" t="e">
        <f>#REF!</f>
        <v>#REF!</v>
      </c>
      <c r="Z94" s="164" t="e">
        <f>#REF!</f>
        <v>#REF!</v>
      </c>
      <c r="AA94" s="10" t="e">
        <f>#REF!</f>
        <v>#REF!</v>
      </c>
      <c r="AB94" s="19"/>
      <c r="AC94" s="19"/>
      <c r="AD94" s="19"/>
      <c r="AE94" s="19"/>
      <c r="AF94" s="19"/>
      <c r="AG94" s="19"/>
      <c r="AH94" s="19"/>
      <c r="AI94" s="19"/>
      <c r="AJ94" s="19"/>
      <c r="AK94" s="19"/>
      <c r="AL94" s="19"/>
      <c r="AM94" s="19"/>
    </row>
    <row r="95" spans="1:39" ht="24" customHeight="1">
      <c r="A95" s="59" t="e">
        <f>#REF!</f>
        <v>#REF!</v>
      </c>
      <c r="B95" s="10" t="e">
        <f>#REF!</f>
        <v>#REF!</v>
      </c>
      <c r="C95" s="10" t="e">
        <f>#REF!</f>
        <v>#REF!</v>
      </c>
      <c r="D95" s="24" t="e">
        <f>#REF!</f>
        <v>#REF!</v>
      </c>
      <c r="E95" s="11" t="e">
        <f>#REF!</f>
        <v>#REF!</v>
      </c>
      <c r="F95" s="10" t="e">
        <f>#REF!</f>
        <v>#REF!</v>
      </c>
      <c r="G95" s="10" t="e">
        <f>#REF!</f>
        <v>#REF!</v>
      </c>
      <c r="H95" s="10">
        <v>9</v>
      </c>
      <c r="I95" s="33">
        <v>3</v>
      </c>
      <c r="J95" s="10" t="s">
        <v>17</v>
      </c>
      <c r="K95" s="10" t="s">
        <v>17</v>
      </c>
      <c r="L95" s="10" t="s">
        <v>17</v>
      </c>
      <c r="M95" s="10" t="s">
        <v>1876</v>
      </c>
      <c r="N95" s="10" t="s">
        <v>1876</v>
      </c>
      <c r="O95" s="10" t="s">
        <v>1876</v>
      </c>
      <c r="P95" s="10" t="s">
        <v>1876</v>
      </c>
      <c r="Q95" s="10" t="s">
        <v>1876</v>
      </c>
      <c r="R95" s="10" t="s">
        <v>1876</v>
      </c>
      <c r="S95" s="10" t="s">
        <v>1876</v>
      </c>
      <c r="T95" s="10" t="s">
        <v>1876</v>
      </c>
      <c r="U95" s="10" t="s">
        <v>1876</v>
      </c>
      <c r="V95" s="33">
        <f t="shared" si="34"/>
        <v>0</v>
      </c>
      <c r="W95" s="20" t="e">
        <f>#REF!</f>
        <v>#REF!</v>
      </c>
      <c r="X95" s="10" t="e">
        <f>#REF!</f>
        <v>#REF!</v>
      </c>
      <c r="Y95" s="151" t="e">
        <f>#REF!</f>
        <v>#REF!</v>
      </c>
      <c r="Z95" s="150" t="e">
        <f>#REF!</f>
        <v>#REF!</v>
      </c>
      <c r="AA95" s="60" t="e">
        <f>#REF!</f>
        <v>#REF!</v>
      </c>
      <c r="AB95" s="10"/>
      <c r="AC95" s="148" t="e">
        <f t="shared" ref="AC95:AC100" si="35">(AA95-E95)/30</f>
        <v>#REF!</v>
      </c>
      <c r="AD95" s="69">
        <f t="shared" ref="AD95:AD100" ca="1" si="36">TODAY()</f>
        <v>46244</v>
      </c>
      <c r="AE95" s="148" t="e">
        <f t="shared" ref="AE95:AE100" ca="1" si="37">(AA95-AD95)/30</f>
        <v>#REF!</v>
      </c>
      <c r="AF95" s="7"/>
      <c r="AG95" s="7"/>
      <c r="AH95" s="7"/>
      <c r="AI95" s="7"/>
      <c r="AJ95" s="7"/>
      <c r="AK95" s="7"/>
      <c r="AL95" s="7"/>
      <c r="AM95" s="7"/>
    </row>
    <row r="96" spans="1:39" ht="24" customHeight="1">
      <c r="A96" s="59" t="e">
        <f>#REF!</f>
        <v>#REF!</v>
      </c>
      <c r="B96" s="10" t="e">
        <f>#REF!</f>
        <v>#REF!</v>
      </c>
      <c r="C96" s="10" t="e">
        <f>#REF!</f>
        <v>#REF!</v>
      </c>
      <c r="D96" s="24" t="e">
        <f>#REF!</f>
        <v>#REF!</v>
      </c>
      <c r="E96" s="11" t="e">
        <f>#REF!</f>
        <v>#REF!</v>
      </c>
      <c r="F96" s="10" t="e">
        <f>#REF!</f>
        <v>#REF!</v>
      </c>
      <c r="G96" s="10" t="e">
        <f>#REF!</f>
        <v>#REF!</v>
      </c>
      <c r="H96" s="10">
        <v>8</v>
      </c>
      <c r="I96" s="33">
        <v>1</v>
      </c>
      <c r="J96" s="10" t="s">
        <v>17</v>
      </c>
      <c r="K96" s="10" t="s">
        <v>17</v>
      </c>
      <c r="L96" s="10" t="s">
        <v>17</v>
      </c>
      <c r="M96" s="10" t="s">
        <v>17</v>
      </c>
      <c r="N96" s="10" t="s">
        <v>1876</v>
      </c>
      <c r="O96" s="10" t="s">
        <v>1875</v>
      </c>
      <c r="P96" s="10" t="s">
        <v>1876</v>
      </c>
      <c r="Q96" s="10" t="s">
        <v>1876</v>
      </c>
      <c r="R96" s="10" t="s">
        <v>1876</v>
      </c>
      <c r="S96" s="10" t="s">
        <v>1876</v>
      </c>
      <c r="T96" s="10" t="s">
        <v>1876</v>
      </c>
      <c r="U96" s="10" t="s">
        <v>1876</v>
      </c>
      <c r="V96" s="33">
        <f t="shared" si="34"/>
        <v>1</v>
      </c>
      <c r="W96" s="20" t="e">
        <f>#REF!</f>
        <v>#REF!</v>
      </c>
      <c r="X96" s="10" t="e">
        <f>#REF!</f>
        <v>#REF!</v>
      </c>
      <c r="Y96" s="151" t="e">
        <f>#REF!</f>
        <v>#REF!</v>
      </c>
      <c r="Z96" s="150" t="e">
        <f>#REF!</f>
        <v>#REF!</v>
      </c>
      <c r="AA96" s="60" t="e">
        <f>#REF!</f>
        <v>#REF!</v>
      </c>
      <c r="AB96" s="10"/>
      <c r="AC96" s="148" t="e">
        <f t="shared" si="35"/>
        <v>#REF!</v>
      </c>
      <c r="AD96" s="69">
        <f t="shared" ca="1" si="36"/>
        <v>46244</v>
      </c>
      <c r="AE96" s="148" t="e">
        <f t="shared" ca="1" si="37"/>
        <v>#REF!</v>
      </c>
      <c r="AF96" s="7"/>
      <c r="AG96" s="7"/>
      <c r="AH96" s="7"/>
      <c r="AI96" s="7"/>
      <c r="AJ96" s="7"/>
      <c r="AK96" s="7"/>
      <c r="AL96" s="7"/>
      <c r="AM96" s="7"/>
    </row>
    <row r="97" spans="1:39" ht="24" customHeight="1">
      <c r="A97" s="59" t="e">
        <f>#REF!</f>
        <v>#REF!</v>
      </c>
      <c r="B97" s="10" t="e">
        <f>#REF!</f>
        <v>#REF!</v>
      </c>
      <c r="C97" s="10" t="e">
        <f>#REF!</f>
        <v>#REF!</v>
      </c>
      <c r="D97" s="24" t="e">
        <f>#REF!</f>
        <v>#REF!</v>
      </c>
      <c r="E97" s="11" t="e">
        <f>#REF!</f>
        <v>#REF!</v>
      </c>
      <c r="F97" s="10" t="e">
        <f>#REF!</f>
        <v>#REF!</v>
      </c>
      <c r="G97" s="10" t="e">
        <f>#REF!</f>
        <v>#REF!</v>
      </c>
      <c r="H97" s="10">
        <v>6</v>
      </c>
      <c r="I97" s="33">
        <v>2</v>
      </c>
      <c r="J97" s="10" t="s">
        <v>17</v>
      </c>
      <c r="K97" s="10" t="s">
        <v>17</v>
      </c>
      <c r="L97" s="10" t="s">
        <v>17</v>
      </c>
      <c r="M97" s="10" t="s">
        <v>17</v>
      </c>
      <c r="N97" s="10" t="s">
        <v>1876</v>
      </c>
      <c r="O97" s="10" t="s">
        <v>1876</v>
      </c>
      <c r="P97" s="10" t="s">
        <v>1876</v>
      </c>
      <c r="Q97" s="10" t="s">
        <v>1876</v>
      </c>
      <c r="R97" s="10" t="s">
        <v>1876</v>
      </c>
      <c r="S97" s="10" t="s">
        <v>1876</v>
      </c>
      <c r="T97" s="10" t="s">
        <v>17</v>
      </c>
      <c r="U97" s="10" t="s">
        <v>17</v>
      </c>
      <c r="V97" s="33">
        <f t="shared" si="34"/>
        <v>0</v>
      </c>
      <c r="W97" s="20" t="e">
        <f>#REF!</f>
        <v>#REF!</v>
      </c>
      <c r="X97" s="10" t="e">
        <f>#REF!</f>
        <v>#REF!</v>
      </c>
      <c r="Y97" s="151" t="e">
        <f>#REF!</f>
        <v>#REF!</v>
      </c>
      <c r="Z97" s="150" t="e">
        <f>#REF!</f>
        <v>#REF!</v>
      </c>
      <c r="AA97" s="60" t="e">
        <f>#REF!</f>
        <v>#REF!</v>
      </c>
      <c r="AB97" s="10"/>
      <c r="AC97" s="148" t="e">
        <f t="shared" si="35"/>
        <v>#REF!</v>
      </c>
      <c r="AD97" s="69">
        <f t="shared" ca="1" si="36"/>
        <v>46244</v>
      </c>
      <c r="AE97" s="148" t="e">
        <f t="shared" ca="1" si="37"/>
        <v>#REF!</v>
      </c>
      <c r="AF97" s="7"/>
      <c r="AG97" s="7"/>
      <c r="AH97" s="7"/>
      <c r="AI97" s="7"/>
      <c r="AJ97" s="7"/>
      <c r="AK97" s="7"/>
      <c r="AL97" s="7"/>
      <c r="AM97" s="7"/>
    </row>
    <row r="98" spans="1:39" ht="24" customHeight="1">
      <c r="A98" s="59" t="e">
        <f>#REF!</f>
        <v>#REF!</v>
      </c>
      <c r="B98" s="10" t="e">
        <f>#REF!</f>
        <v>#REF!</v>
      </c>
      <c r="C98" s="10" t="e">
        <f>#REF!</f>
        <v>#REF!</v>
      </c>
      <c r="D98" s="24" t="e">
        <f>#REF!</f>
        <v>#REF!</v>
      </c>
      <c r="E98" s="11" t="e">
        <f>#REF!</f>
        <v>#REF!</v>
      </c>
      <c r="F98" s="10" t="e">
        <f>#REF!</f>
        <v>#REF!</v>
      </c>
      <c r="G98" s="10" t="e">
        <f>#REF!</f>
        <v>#REF!</v>
      </c>
      <c r="H98" s="10">
        <v>3</v>
      </c>
      <c r="I98" s="33">
        <v>1</v>
      </c>
      <c r="J98" s="10" t="s">
        <v>17</v>
      </c>
      <c r="K98" s="10" t="s">
        <v>17</v>
      </c>
      <c r="L98" s="10" t="s">
        <v>17</v>
      </c>
      <c r="M98" s="10" t="s">
        <v>17</v>
      </c>
      <c r="N98" s="10" t="s">
        <v>1876</v>
      </c>
      <c r="O98" s="10" t="s">
        <v>1875</v>
      </c>
      <c r="P98" s="10" t="s">
        <v>1876</v>
      </c>
      <c r="Q98" s="10" t="s">
        <v>17</v>
      </c>
      <c r="R98" s="10" t="s">
        <v>17</v>
      </c>
      <c r="S98" s="10" t="s">
        <v>17</v>
      </c>
      <c r="T98" s="10" t="s">
        <v>17</v>
      </c>
      <c r="U98" s="10" t="s">
        <v>17</v>
      </c>
      <c r="V98" s="33">
        <f t="shared" si="34"/>
        <v>1</v>
      </c>
      <c r="W98" s="20" t="e">
        <f>#REF!</f>
        <v>#REF!</v>
      </c>
      <c r="X98" s="10" t="e">
        <f>#REF!</f>
        <v>#REF!</v>
      </c>
      <c r="Y98" s="151" t="e">
        <f>#REF!</f>
        <v>#REF!</v>
      </c>
      <c r="Z98" s="150" t="e">
        <f>#REF!</f>
        <v>#REF!</v>
      </c>
      <c r="AA98" s="60" t="e">
        <f>#REF!</f>
        <v>#REF!</v>
      </c>
      <c r="AB98" s="10"/>
      <c r="AC98" s="148" t="e">
        <f t="shared" si="35"/>
        <v>#REF!</v>
      </c>
      <c r="AD98" s="69">
        <f t="shared" ca="1" si="36"/>
        <v>46244</v>
      </c>
      <c r="AE98" s="148" t="e">
        <f t="shared" ca="1" si="37"/>
        <v>#REF!</v>
      </c>
      <c r="AF98" s="7"/>
      <c r="AG98" s="7"/>
      <c r="AH98" s="7"/>
      <c r="AI98" s="7"/>
      <c r="AJ98" s="7"/>
      <c r="AK98" s="7"/>
      <c r="AL98" s="7"/>
      <c r="AM98" s="7"/>
    </row>
    <row r="99" spans="1:39" ht="24" customHeight="1">
      <c r="A99" s="59" t="e">
        <f>#REF!</f>
        <v>#REF!</v>
      </c>
      <c r="B99" s="10" t="e">
        <f>#REF!</f>
        <v>#REF!</v>
      </c>
      <c r="C99" s="10" t="e">
        <f>#REF!</f>
        <v>#REF!</v>
      </c>
      <c r="D99" s="24" t="e">
        <f>#REF!</f>
        <v>#REF!</v>
      </c>
      <c r="E99" s="11" t="e">
        <f>#REF!</f>
        <v>#REF!</v>
      </c>
      <c r="F99" s="10" t="e">
        <f>#REF!</f>
        <v>#REF!</v>
      </c>
      <c r="G99" s="10" t="e">
        <f>#REF!</f>
        <v>#REF!</v>
      </c>
      <c r="H99" s="10">
        <v>6</v>
      </c>
      <c r="I99" s="33">
        <v>2</v>
      </c>
      <c r="J99" s="10" t="s">
        <v>17</v>
      </c>
      <c r="K99" s="10" t="s">
        <v>17</v>
      </c>
      <c r="L99" s="10" t="s">
        <v>17</v>
      </c>
      <c r="M99" s="10" t="s">
        <v>17</v>
      </c>
      <c r="N99" s="10" t="s">
        <v>1876</v>
      </c>
      <c r="O99" s="10" t="s">
        <v>1876</v>
      </c>
      <c r="P99" s="10" t="s">
        <v>1876</v>
      </c>
      <c r="Q99" s="10" t="s">
        <v>1876</v>
      </c>
      <c r="R99" s="10" t="s">
        <v>1876</v>
      </c>
      <c r="S99" s="10" t="s">
        <v>1876</v>
      </c>
      <c r="T99" s="10" t="s">
        <v>17</v>
      </c>
      <c r="U99" s="10" t="s">
        <v>17</v>
      </c>
      <c r="V99" s="33">
        <f t="shared" si="34"/>
        <v>0</v>
      </c>
      <c r="W99" s="20" t="e">
        <f>#REF!</f>
        <v>#REF!</v>
      </c>
      <c r="X99" s="10" t="e">
        <f>#REF!</f>
        <v>#REF!</v>
      </c>
      <c r="Y99" s="151" t="e">
        <f>#REF!</f>
        <v>#REF!</v>
      </c>
      <c r="Z99" s="150" t="e">
        <f>#REF!</f>
        <v>#REF!</v>
      </c>
      <c r="AA99" s="60" t="e">
        <f>#REF!</f>
        <v>#REF!</v>
      </c>
      <c r="AB99" s="10"/>
      <c r="AC99" s="148" t="e">
        <f t="shared" si="35"/>
        <v>#REF!</v>
      </c>
      <c r="AD99" s="69">
        <f t="shared" ca="1" si="36"/>
        <v>46244</v>
      </c>
      <c r="AE99" s="148" t="e">
        <f t="shared" ca="1" si="37"/>
        <v>#REF!</v>
      </c>
      <c r="AF99" s="7"/>
      <c r="AG99" s="7"/>
      <c r="AH99" s="7"/>
      <c r="AI99" s="7"/>
      <c r="AJ99" s="7"/>
      <c r="AK99" s="7"/>
      <c r="AL99" s="7"/>
      <c r="AM99" s="7"/>
    </row>
    <row r="100" spans="1:39" ht="24" customHeight="1">
      <c r="A100" s="59" t="e">
        <f>#REF!</f>
        <v>#REF!</v>
      </c>
      <c r="B100" s="10" t="e">
        <f>#REF!</f>
        <v>#REF!</v>
      </c>
      <c r="C100" s="10" t="e">
        <f>#REF!</f>
        <v>#REF!</v>
      </c>
      <c r="D100" s="24" t="e">
        <f>#REF!</f>
        <v>#REF!</v>
      </c>
      <c r="E100" s="11" t="e">
        <f>#REF!</f>
        <v>#REF!</v>
      </c>
      <c r="F100" s="10" t="e">
        <f>#REF!</f>
        <v>#REF!</v>
      </c>
      <c r="G100" s="10" t="e">
        <f>#REF!</f>
        <v>#REF!</v>
      </c>
      <c r="H100" s="10">
        <v>4</v>
      </c>
      <c r="I100" s="33">
        <v>2</v>
      </c>
      <c r="J100" s="10" t="s">
        <v>17</v>
      </c>
      <c r="K100" s="10" t="s">
        <v>17</v>
      </c>
      <c r="L100" s="10" t="s">
        <v>17</v>
      </c>
      <c r="M100" s="10" t="s">
        <v>17</v>
      </c>
      <c r="N100" s="10" t="s">
        <v>1876</v>
      </c>
      <c r="O100" s="10" t="s">
        <v>1876</v>
      </c>
      <c r="P100" s="10" t="s">
        <v>1876</v>
      </c>
      <c r="Q100" s="10" t="s">
        <v>1876</v>
      </c>
      <c r="R100" s="10" t="s">
        <v>1876</v>
      </c>
      <c r="S100" s="10" t="s">
        <v>17</v>
      </c>
      <c r="T100" s="10" t="s">
        <v>17</v>
      </c>
      <c r="U100" s="10" t="s">
        <v>17</v>
      </c>
      <c r="V100" s="33">
        <f t="shared" si="34"/>
        <v>0</v>
      </c>
      <c r="W100" s="20" t="e">
        <f>#REF!</f>
        <v>#REF!</v>
      </c>
      <c r="X100" s="10" t="e">
        <f>#REF!</f>
        <v>#REF!</v>
      </c>
      <c r="Y100" s="151" t="e">
        <f>#REF!</f>
        <v>#REF!</v>
      </c>
      <c r="Z100" s="150" t="e">
        <f>#REF!</f>
        <v>#REF!</v>
      </c>
      <c r="AA100" s="60" t="e">
        <f>#REF!</f>
        <v>#REF!</v>
      </c>
      <c r="AB100" s="10"/>
      <c r="AC100" s="148" t="e">
        <f t="shared" si="35"/>
        <v>#REF!</v>
      </c>
      <c r="AD100" s="69">
        <f t="shared" ca="1" si="36"/>
        <v>46244</v>
      </c>
      <c r="AE100" s="148" t="e">
        <f t="shared" ca="1" si="37"/>
        <v>#REF!</v>
      </c>
      <c r="AF100" s="7"/>
      <c r="AG100" s="7"/>
      <c r="AH100" s="7"/>
      <c r="AI100" s="7"/>
      <c r="AJ100" s="7"/>
      <c r="AK100" s="7"/>
      <c r="AL100" s="7"/>
      <c r="AM100" s="7"/>
    </row>
    <row r="101" spans="1:39" ht="24" customHeight="1">
      <c r="A101" s="59" t="e">
        <f>#REF!</f>
        <v>#REF!</v>
      </c>
      <c r="B101" s="17" t="e">
        <f>#REF!</f>
        <v>#REF!</v>
      </c>
      <c r="C101" s="17" t="e">
        <f>#REF!</f>
        <v>#REF!</v>
      </c>
      <c r="D101" s="21" t="e">
        <f>#REF!</f>
        <v>#REF!</v>
      </c>
      <c r="E101" s="46" t="e">
        <f>#REF!</f>
        <v>#REF!</v>
      </c>
      <c r="F101" s="17" t="e">
        <f>#REF!</f>
        <v>#REF!</v>
      </c>
      <c r="G101" s="17" t="e">
        <f>#REF!</f>
        <v>#REF!</v>
      </c>
      <c r="H101" s="17" t="s">
        <v>17</v>
      </c>
      <c r="I101" s="17"/>
      <c r="J101" s="17"/>
      <c r="K101" s="17"/>
      <c r="L101" s="17"/>
      <c r="M101" s="17"/>
      <c r="N101" s="17"/>
      <c r="O101" s="17"/>
      <c r="P101" s="17"/>
      <c r="Q101" s="17"/>
      <c r="R101" s="17"/>
      <c r="S101" s="17"/>
      <c r="T101" s="17"/>
      <c r="U101" s="17"/>
      <c r="V101" s="17">
        <f t="shared" si="34"/>
        <v>0</v>
      </c>
      <c r="W101" s="162" t="e">
        <f>#REF!</f>
        <v>#REF!</v>
      </c>
      <c r="X101" s="17" t="e">
        <f>#REF!</f>
        <v>#REF!</v>
      </c>
      <c r="Y101" s="163" t="e">
        <f>#REF!</f>
        <v>#REF!</v>
      </c>
      <c r="Z101" s="164" t="e">
        <f>#REF!</f>
        <v>#REF!</v>
      </c>
      <c r="AA101" s="10" t="e">
        <f>#REF!</f>
        <v>#REF!</v>
      </c>
      <c r="AB101" s="19"/>
      <c r="AC101" s="19"/>
      <c r="AD101" s="19"/>
      <c r="AE101" s="19"/>
      <c r="AF101" s="19"/>
      <c r="AG101" s="19"/>
      <c r="AH101" s="19"/>
      <c r="AI101" s="19"/>
      <c r="AJ101" s="19"/>
      <c r="AK101" s="19"/>
      <c r="AL101" s="19"/>
      <c r="AM101" s="19"/>
    </row>
    <row r="102" spans="1:39" ht="24" customHeight="1">
      <c r="A102" s="59" t="e">
        <f>#REF!</f>
        <v>#REF!</v>
      </c>
      <c r="B102" s="10" t="e">
        <f>#REF!</f>
        <v>#REF!</v>
      </c>
      <c r="C102" s="10" t="e">
        <f>#REF!</f>
        <v>#REF!</v>
      </c>
      <c r="D102" s="24" t="e">
        <f>#REF!</f>
        <v>#REF!</v>
      </c>
      <c r="E102" s="11" t="e">
        <f>#REF!</f>
        <v>#REF!</v>
      </c>
      <c r="F102" s="10" t="e">
        <f>#REF!</f>
        <v>#REF!</v>
      </c>
      <c r="G102" s="10" t="e">
        <f>#REF!</f>
        <v>#REF!</v>
      </c>
      <c r="H102" s="10">
        <v>9</v>
      </c>
      <c r="I102" s="33">
        <v>3</v>
      </c>
      <c r="J102" s="10" t="s">
        <v>17</v>
      </c>
      <c r="K102" s="10" t="s">
        <v>17</v>
      </c>
      <c r="L102" s="10" t="s">
        <v>17</v>
      </c>
      <c r="M102" s="10" t="s">
        <v>1876</v>
      </c>
      <c r="N102" s="10" t="s">
        <v>1876</v>
      </c>
      <c r="O102" s="10" t="s">
        <v>1876</v>
      </c>
      <c r="P102" s="10" t="s">
        <v>1876</v>
      </c>
      <c r="Q102" s="10" t="s">
        <v>1876</v>
      </c>
      <c r="R102" s="10" t="s">
        <v>1876</v>
      </c>
      <c r="S102" s="10" t="s">
        <v>1876</v>
      </c>
      <c r="T102" s="10" t="s">
        <v>1876</v>
      </c>
      <c r="U102" s="10" t="s">
        <v>1876</v>
      </c>
      <c r="V102" s="33">
        <f t="shared" si="34"/>
        <v>0</v>
      </c>
      <c r="W102" s="20" t="e">
        <f>#REF!</f>
        <v>#REF!</v>
      </c>
      <c r="X102" s="10" t="e">
        <f>#REF!</f>
        <v>#REF!</v>
      </c>
      <c r="Y102" s="101" t="e">
        <f>#REF!</f>
        <v>#REF!</v>
      </c>
      <c r="Z102" s="150" t="e">
        <f>#REF!</f>
        <v>#REF!</v>
      </c>
      <c r="AA102" s="60" t="e">
        <f>#REF!</f>
        <v>#REF!</v>
      </c>
      <c r="AB102" s="10"/>
      <c r="AC102" s="148" t="e">
        <f t="shared" ref="AC102:AC106" si="38">(AA102-E102)/30</f>
        <v>#REF!</v>
      </c>
      <c r="AD102" s="69">
        <f t="shared" ref="AD102:AD106" ca="1" si="39">TODAY()</f>
        <v>46244</v>
      </c>
      <c r="AE102" s="148" t="e">
        <f t="shared" ref="AE102:AE106" ca="1" si="40">(AA102-AD102)/30</f>
        <v>#REF!</v>
      </c>
      <c r="AF102" s="7"/>
      <c r="AG102" s="7"/>
      <c r="AH102" s="7"/>
      <c r="AI102" s="7"/>
      <c r="AJ102" s="7"/>
      <c r="AK102" s="7"/>
      <c r="AL102" s="7"/>
      <c r="AM102" s="7"/>
    </row>
    <row r="103" spans="1:39" ht="24" customHeight="1">
      <c r="A103" s="59" t="e">
        <f>#REF!</f>
        <v>#REF!</v>
      </c>
      <c r="B103" s="10" t="e">
        <f>#REF!</f>
        <v>#REF!</v>
      </c>
      <c r="C103" s="10" t="e">
        <f>#REF!</f>
        <v>#REF!</v>
      </c>
      <c r="D103" s="24" t="e">
        <f>#REF!</f>
        <v>#REF!</v>
      </c>
      <c r="E103" s="11" t="e">
        <f>#REF!</f>
        <v>#REF!</v>
      </c>
      <c r="F103" s="10" t="e">
        <f>#REF!</f>
        <v>#REF!</v>
      </c>
      <c r="G103" s="10" t="e">
        <f>#REF!</f>
        <v>#REF!</v>
      </c>
      <c r="H103" s="10">
        <v>1</v>
      </c>
      <c r="I103" s="33">
        <v>0</v>
      </c>
      <c r="J103" s="10" t="s">
        <v>17</v>
      </c>
      <c r="K103" s="10" t="s">
        <v>17</v>
      </c>
      <c r="L103" s="10" t="s">
        <v>17</v>
      </c>
      <c r="M103" s="10" t="s">
        <v>17</v>
      </c>
      <c r="N103" s="10" t="s">
        <v>17</v>
      </c>
      <c r="O103" s="10" t="s">
        <v>1875</v>
      </c>
      <c r="P103" s="13" t="s">
        <v>1918</v>
      </c>
      <c r="Q103" s="10" t="s">
        <v>17</v>
      </c>
      <c r="R103" s="10" t="s">
        <v>17</v>
      </c>
      <c r="S103" s="10" t="s">
        <v>17</v>
      </c>
      <c r="T103" s="10" t="s">
        <v>17</v>
      </c>
      <c r="U103" s="10" t="s">
        <v>17</v>
      </c>
      <c r="V103" s="33">
        <f t="shared" si="34"/>
        <v>1</v>
      </c>
      <c r="W103" s="20" t="e">
        <f>#REF!</f>
        <v>#REF!</v>
      </c>
      <c r="X103" s="10" t="s">
        <v>180</v>
      </c>
      <c r="Y103" s="151" t="e">
        <f>#REF!</f>
        <v>#REF!</v>
      </c>
      <c r="Z103" s="150" t="e">
        <f>#REF!</f>
        <v>#REF!</v>
      </c>
      <c r="AA103" s="60" t="e">
        <f>#REF!</f>
        <v>#REF!</v>
      </c>
      <c r="AB103" s="17" t="s">
        <v>1925</v>
      </c>
      <c r="AC103" s="148" t="e">
        <f t="shared" si="38"/>
        <v>#REF!</v>
      </c>
      <c r="AD103" s="69">
        <f t="shared" ca="1" si="39"/>
        <v>46244</v>
      </c>
      <c r="AE103" s="148" t="e">
        <f t="shared" ca="1" si="40"/>
        <v>#REF!</v>
      </c>
      <c r="AF103" s="7"/>
      <c r="AG103" s="7"/>
      <c r="AH103" s="7"/>
      <c r="AI103" s="7"/>
      <c r="AJ103" s="7"/>
      <c r="AK103" s="7"/>
      <c r="AL103" s="7"/>
      <c r="AM103" s="7"/>
    </row>
    <row r="104" spans="1:39" ht="24" customHeight="1">
      <c r="A104" s="59" t="e">
        <f>#REF!</f>
        <v>#REF!</v>
      </c>
      <c r="B104" s="10" t="e">
        <f>#REF!</f>
        <v>#REF!</v>
      </c>
      <c r="C104" s="10" t="e">
        <f>#REF!</f>
        <v>#REF!</v>
      </c>
      <c r="D104" s="24" t="e">
        <f>#REF!</f>
        <v>#REF!</v>
      </c>
      <c r="E104" s="11" t="e">
        <f>#REF!</f>
        <v>#REF!</v>
      </c>
      <c r="F104" s="10" t="e">
        <f>#REF!</f>
        <v>#REF!</v>
      </c>
      <c r="G104" s="10" t="e">
        <f>#REF!</f>
        <v>#REF!</v>
      </c>
      <c r="H104" s="10">
        <v>4</v>
      </c>
      <c r="I104" s="33">
        <v>2</v>
      </c>
      <c r="J104" s="10" t="s">
        <v>17</v>
      </c>
      <c r="K104" s="10" t="s">
        <v>17</v>
      </c>
      <c r="L104" s="10" t="s">
        <v>17</v>
      </c>
      <c r="M104" s="10" t="s">
        <v>17</v>
      </c>
      <c r="N104" s="10" t="s">
        <v>1876</v>
      </c>
      <c r="O104" s="10" t="s">
        <v>1876</v>
      </c>
      <c r="P104" s="10" t="s">
        <v>1876</v>
      </c>
      <c r="Q104" s="10" t="s">
        <v>1876</v>
      </c>
      <c r="R104" s="10" t="s">
        <v>17</v>
      </c>
      <c r="S104" s="10" t="s">
        <v>17</v>
      </c>
      <c r="T104" s="10" t="s">
        <v>17</v>
      </c>
      <c r="U104" s="10" t="s">
        <v>17</v>
      </c>
      <c r="V104" s="33">
        <f t="shared" si="34"/>
        <v>0</v>
      </c>
      <c r="W104" s="20" t="e">
        <f>#REF!</f>
        <v>#REF!</v>
      </c>
      <c r="X104" s="10" t="e">
        <f>#REF!</f>
        <v>#REF!</v>
      </c>
      <c r="Y104" s="151" t="e">
        <f>#REF!</f>
        <v>#REF!</v>
      </c>
      <c r="Z104" s="150" t="e">
        <f>#REF!</f>
        <v>#REF!</v>
      </c>
      <c r="AA104" s="60" t="e">
        <f>#REF!</f>
        <v>#REF!</v>
      </c>
      <c r="AB104" s="10"/>
      <c r="AC104" s="148" t="e">
        <f t="shared" si="38"/>
        <v>#REF!</v>
      </c>
      <c r="AD104" s="69">
        <f t="shared" ca="1" si="39"/>
        <v>46244</v>
      </c>
      <c r="AE104" s="148" t="e">
        <f t="shared" ca="1" si="40"/>
        <v>#REF!</v>
      </c>
      <c r="AF104" s="7"/>
      <c r="AG104" s="7"/>
      <c r="AH104" s="7"/>
      <c r="AI104" s="7"/>
      <c r="AJ104" s="7"/>
      <c r="AK104" s="7"/>
      <c r="AL104" s="7"/>
      <c r="AM104" s="7"/>
    </row>
    <row r="105" spans="1:39" ht="24" customHeight="1">
      <c r="A105" s="59" t="e">
        <f>#REF!</f>
        <v>#REF!</v>
      </c>
      <c r="B105" s="10" t="e">
        <f>#REF!</f>
        <v>#REF!</v>
      </c>
      <c r="C105" s="10" t="e">
        <f>#REF!</f>
        <v>#REF!</v>
      </c>
      <c r="D105" s="24" t="e">
        <f>#REF!</f>
        <v>#REF!</v>
      </c>
      <c r="E105" s="11" t="e">
        <f>#REF!</f>
        <v>#REF!</v>
      </c>
      <c r="F105" s="10" t="e">
        <f>#REF!</f>
        <v>#REF!</v>
      </c>
      <c r="G105" s="10" t="e">
        <f>#REF!</f>
        <v>#REF!</v>
      </c>
      <c r="H105" s="10">
        <v>4</v>
      </c>
      <c r="I105" s="33">
        <v>2</v>
      </c>
      <c r="J105" s="10" t="s">
        <v>17</v>
      </c>
      <c r="K105" s="10" t="s">
        <v>17</v>
      </c>
      <c r="L105" s="10" t="s">
        <v>17</v>
      </c>
      <c r="M105" s="10" t="s">
        <v>17</v>
      </c>
      <c r="N105" s="10" t="s">
        <v>1876</v>
      </c>
      <c r="O105" s="10" t="s">
        <v>1876</v>
      </c>
      <c r="P105" s="10" t="s">
        <v>1876</v>
      </c>
      <c r="Q105" s="10" t="s">
        <v>1876</v>
      </c>
      <c r="R105" s="10" t="s">
        <v>17</v>
      </c>
      <c r="S105" s="10" t="s">
        <v>17</v>
      </c>
      <c r="T105" s="10" t="s">
        <v>17</v>
      </c>
      <c r="U105" s="10" t="s">
        <v>17</v>
      </c>
      <c r="V105" s="33">
        <f t="shared" si="34"/>
        <v>0</v>
      </c>
      <c r="W105" s="20" t="e">
        <f>#REF!</f>
        <v>#REF!</v>
      </c>
      <c r="X105" s="10" t="e">
        <f>#REF!</f>
        <v>#REF!</v>
      </c>
      <c r="Y105" s="151" t="e">
        <f>#REF!</f>
        <v>#REF!</v>
      </c>
      <c r="Z105" s="150" t="e">
        <f>#REF!</f>
        <v>#REF!</v>
      </c>
      <c r="AA105" s="60" t="e">
        <f>#REF!</f>
        <v>#REF!</v>
      </c>
      <c r="AB105" s="10"/>
      <c r="AC105" s="148" t="e">
        <f t="shared" si="38"/>
        <v>#REF!</v>
      </c>
      <c r="AD105" s="69">
        <f t="shared" ca="1" si="39"/>
        <v>46244</v>
      </c>
      <c r="AE105" s="148" t="e">
        <f t="shared" ca="1" si="40"/>
        <v>#REF!</v>
      </c>
      <c r="AF105" s="7"/>
      <c r="AG105" s="7"/>
      <c r="AH105" s="7"/>
      <c r="AI105" s="7"/>
      <c r="AJ105" s="7"/>
      <c r="AK105" s="7"/>
      <c r="AL105" s="7"/>
      <c r="AM105" s="7"/>
    </row>
    <row r="106" spans="1:39" ht="24" customHeight="1">
      <c r="A106" s="59" t="e">
        <f>#REF!</f>
        <v>#REF!</v>
      </c>
      <c r="B106" s="10" t="e">
        <f>#REF!</f>
        <v>#REF!</v>
      </c>
      <c r="C106" s="10" t="e">
        <f>#REF!</f>
        <v>#REF!</v>
      </c>
      <c r="D106" s="24" t="e">
        <f>#REF!</f>
        <v>#REF!</v>
      </c>
      <c r="E106" s="11" t="e">
        <f>#REF!</f>
        <v>#REF!</v>
      </c>
      <c r="F106" s="10" t="e">
        <f>#REF!</f>
        <v>#REF!</v>
      </c>
      <c r="G106" s="10" t="e">
        <f>#REF!</f>
        <v>#REF!</v>
      </c>
      <c r="H106" s="10">
        <v>8</v>
      </c>
      <c r="I106" s="33">
        <v>2</v>
      </c>
      <c r="J106" s="10" t="s">
        <v>17</v>
      </c>
      <c r="K106" s="10" t="s">
        <v>17</v>
      </c>
      <c r="L106" s="10" t="s">
        <v>17</v>
      </c>
      <c r="M106" s="10" t="s">
        <v>17</v>
      </c>
      <c r="N106" s="10" t="s">
        <v>1876</v>
      </c>
      <c r="O106" s="10" t="s">
        <v>1876</v>
      </c>
      <c r="P106" s="10" t="s">
        <v>1876</v>
      </c>
      <c r="Q106" s="10" t="s">
        <v>1876</v>
      </c>
      <c r="R106" s="10" t="s">
        <v>1876</v>
      </c>
      <c r="S106" s="10" t="s">
        <v>1876</v>
      </c>
      <c r="T106" s="10" t="s">
        <v>1876</v>
      </c>
      <c r="U106" s="10" t="s">
        <v>1876</v>
      </c>
      <c r="V106" s="33">
        <f t="shared" si="34"/>
        <v>0</v>
      </c>
      <c r="W106" s="20" t="e">
        <f>#REF!</f>
        <v>#REF!</v>
      </c>
      <c r="X106" s="10" t="e">
        <f>#REF!</f>
        <v>#REF!</v>
      </c>
      <c r="Y106" s="101" t="e">
        <f>#REF!</f>
        <v>#REF!</v>
      </c>
      <c r="Z106" s="150" t="e">
        <f>#REF!</f>
        <v>#REF!</v>
      </c>
      <c r="AA106" s="60" t="e">
        <f>#REF!</f>
        <v>#REF!</v>
      </c>
      <c r="AB106" s="10"/>
      <c r="AC106" s="148" t="e">
        <f t="shared" si="38"/>
        <v>#REF!</v>
      </c>
      <c r="AD106" s="69">
        <f t="shared" ca="1" si="39"/>
        <v>46244</v>
      </c>
      <c r="AE106" s="148" t="e">
        <f t="shared" ca="1" si="40"/>
        <v>#REF!</v>
      </c>
      <c r="AF106" s="7"/>
      <c r="AG106" s="7"/>
      <c r="AH106" s="7"/>
      <c r="AI106" s="7"/>
      <c r="AJ106" s="7"/>
      <c r="AK106" s="7"/>
      <c r="AL106" s="7"/>
      <c r="AM106" s="7"/>
    </row>
    <row r="107" spans="1:39" ht="24" customHeight="1">
      <c r="A107" s="59" t="e">
        <f>#REF!</f>
        <v>#REF!</v>
      </c>
      <c r="B107" s="10" t="e">
        <f>#REF!</f>
        <v>#REF!</v>
      </c>
      <c r="C107" s="10" t="e">
        <f>#REF!</f>
        <v>#REF!</v>
      </c>
      <c r="D107" s="24" t="e">
        <f>#REF!</f>
        <v>#REF!</v>
      </c>
      <c r="E107" s="11" t="e">
        <f>#REF!</f>
        <v>#REF!</v>
      </c>
      <c r="F107" s="10" t="e">
        <f>#REF!</f>
        <v>#REF!</v>
      </c>
      <c r="G107" s="10" t="e">
        <f>#REF!</f>
        <v>#REF!</v>
      </c>
      <c r="H107" s="10">
        <v>2</v>
      </c>
      <c r="I107" s="33">
        <v>0</v>
      </c>
      <c r="J107" s="10" t="s">
        <v>17</v>
      </c>
      <c r="K107" s="10" t="s">
        <v>17</v>
      </c>
      <c r="L107" s="10" t="s">
        <v>17</v>
      </c>
      <c r="M107" s="10" t="s">
        <v>17</v>
      </c>
      <c r="N107" s="10"/>
      <c r="O107" s="10" t="s">
        <v>1875</v>
      </c>
      <c r="P107" s="13" t="s">
        <v>1918</v>
      </c>
      <c r="Q107" s="10" t="s">
        <v>17</v>
      </c>
      <c r="R107" s="10" t="s">
        <v>17</v>
      </c>
      <c r="S107" s="10" t="s">
        <v>17</v>
      </c>
      <c r="T107" s="10" t="s">
        <v>17</v>
      </c>
      <c r="U107" s="10" t="s">
        <v>17</v>
      </c>
      <c r="V107" s="33">
        <f t="shared" si="34"/>
        <v>1</v>
      </c>
      <c r="W107" s="20" t="e">
        <f>#REF!</f>
        <v>#REF!</v>
      </c>
      <c r="X107" s="10" t="e">
        <f>#REF!</f>
        <v>#REF!</v>
      </c>
      <c r="Y107" s="151" t="e">
        <f>#REF!</f>
        <v>#REF!</v>
      </c>
      <c r="Z107" s="150" t="e">
        <f>#REF!</f>
        <v>#REF!</v>
      </c>
      <c r="AA107" s="60" t="e">
        <f>#REF!</f>
        <v>#REF!</v>
      </c>
      <c r="AB107" s="10"/>
      <c r="AC107" s="7"/>
      <c r="AD107" s="7"/>
      <c r="AE107" s="7"/>
      <c r="AF107" s="7"/>
      <c r="AG107" s="7"/>
      <c r="AH107" s="7"/>
      <c r="AI107" s="7"/>
      <c r="AJ107" s="7"/>
      <c r="AK107" s="7"/>
      <c r="AL107" s="7"/>
      <c r="AM107" s="7"/>
    </row>
    <row r="108" spans="1:39" ht="24" customHeight="1">
      <c r="A108" s="59" t="e">
        <f>#REF!</f>
        <v>#REF!</v>
      </c>
      <c r="B108" s="10" t="e">
        <f>#REF!</f>
        <v>#REF!</v>
      </c>
      <c r="C108" s="10" t="e">
        <f>#REF!</f>
        <v>#REF!</v>
      </c>
      <c r="D108" s="24" t="e">
        <f>#REF!</f>
        <v>#REF!</v>
      </c>
      <c r="E108" s="11" t="e">
        <f>#REF!</f>
        <v>#REF!</v>
      </c>
      <c r="F108" s="10" t="e">
        <f>#REF!</f>
        <v>#REF!</v>
      </c>
      <c r="G108" s="10" t="e">
        <f>#REF!</f>
        <v>#REF!</v>
      </c>
      <c r="H108" s="10">
        <v>3</v>
      </c>
      <c r="I108" s="33">
        <v>2</v>
      </c>
      <c r="J108" s="10" t="s">
        <v>17</v>
      </c>
      <c r="K108" s="10" t="s">
        <v>17</v>
      </c>
      <c r="L108" s="10" t="s">
        <v>17</v>
      </c>
      <c r="M108" s="10" t="s">
        <v>17</v>
      </c>
      <c r="N108" s="10" t="s">
        <v>1876</v>
      </c>
      <c r="O108" s="10" t="s">
        <v>1876</v>
      </c>
      <c r="P108" s="10" t="s">
        <v>1876</v>
      </c>
      <c r="Q108" s="10" t="s">
        <v>17</v>
      </c>
      <c r="R108" s="10" t="s">
        <v>17</v>
      </c>
      <c r="S108" s="10" t="s">
        <v>17</v>
      </c>
      <c r="T108" s="10" t="s">
        <v>17</v>
      </c>
      <c r="U108" s="10" t="s">
        <v>17</v>
      </c>
      <c r="V108" s="33">
        <f t="shared" si="34"/>
        <v>0</v>
      </c>
      <c r="W108" s="20" t="e">
        <f>#REF!</f>
        <v>#REF!</v>
      </c>
      <c r="X108" s="10" t="e">
        <f>#REF!</f>
        <v>#REF!</v>
      </c>
      <c r="Y108" s="151" t="e">
        <f>#REF!</f>
        <v>#REF!</v>
      </c>
      <c r="Z108" s="150" t="e">
        <f>#REF!</f>
        <v>#REF!</v>
      </c>
      <c r="AA108" s="60" t="e">
        <f>#REF!</f>
        <v>#REF!</v>
      </c>
      <c r="AB108" s="10"/>
      <c r="AC108" s="148" t="e">
        <f t="shared" ref="AC108:AC120" si="41">(AA108-E108)/30</f>
        <v>#REF!</v>
      </c>
      <c r="AD108" s="69">
        <f t="shared" ref="AD108:AD120" ca="1" si="42">TODAY()</f>
        <v>46244</v>
      </c>
      <c r="AE108" s="148" t="e">
        <f t="shared" ref="AE108:AE120" ca="1" si="43">(AA108-AD108)/30</f>
        <v>#REF!</v>
      </c>
      <c r="AF108" s="7"/>
      <c r="AG108" s="7"/>
      <c r="AH108" s="7"/>
      <c r="AI108" s="7"/>
      <c r="AJ108" s="7"/>
      <c r="AK108" s="7"/>
      <c r="AL108" s="7"/>
      <c r="AM108" s="7"/>
    </row>
    <row r="109" spans="1:39" ht="24" customHeight="1">
      <c r="A109" s="59" t="e">
        <f>#REF!</f>
        <v>#REF!</v>
      </c>
      <c r="B109" s="10" t="e">
        <f>#REF!</f>
        <v>#REF!</v>
      </c>
      <c r="C109" s="10" t="e">
        <f>#REF!</f>
        <v>#REF!</v>
      </c>
      <c r="D109" s="24" t="e">
        <f>#REF!</f>
        <v>#REF!</v>
      </c>
      <c r="E109" s="11" t="e">
        <f>#REF!</f>
        <v>#REF!</v>
      </c>
      <c r="F109" s="10" t="e">
        <f>#REF!</f>
        <v>#REF!</v>
      </c>
      <c r="G109" s="10" t="e">
        <f>#REF!</f>
        <v>#REF!</v>
      </c>
      <c r="H109" s="4">
        <v>5</v>
      </c>
      <c r="I109" s="33"/>
      <c r="J109" s="10" t="s">
        <v>17</v>
      </c>
      <c r="K109" s="10" t="s">
        <v>17</v>
      </c>
      <c r="L109" s="10" t="s">
        <v>17</v>
      </c>
      <c r="M109" s="10" t="s">
        <v>17</v>
      </c>
      <c r="N109" s="10" t="s">
        <v>1876</v>
      </c>
      <c r="O109" s="10" t="s">
        <v>1876</v>
      </c>
      <c r="P109" s="10" t="s">
        <v>1876</v>
      </c>
      <c r="Q109" s="10" t="s">
        <v>1876</v>
      </c>
      <c r="R109" s="10" t="s">
        <v>1876</v>
      </c>
      <c r="S109" s="10" t="s">
        <v>17</v>
      </c>
      <c r="T109" s="10" t="s">
        <v>17</v>
      </c>
      <c r="U109" s="10" t="s">
        <v>17</v>
      </c>
      <c r="V109" s="33">
        <f t="shared" si="34"/>
        <v>0</v>
      </c>
      <c r="W109" s="20" t="e">
        <f>#REF!</f>
        <v>#REF!</v>
      </c>
      <c r="X109" s="10" t="e">
        <f>#REF!</f>
        <v>#REF!</v>
      </c>
      <c r="Y109" s="151" t="e">
        <f>#REF!</f>
        <v>#REF!</v>
      </c>
      <c r="Z109" s="150" t="e">
        <f>#REF!</f>
        <v>#REF!</v>
      </c>
      <c r="AA109" s="60" t="e">
        <f>#REF!</f>
        <v>#REF!</v>
      </c>
      <c r="AB109" s="10"/>
      <c r="AC109" s="148" t="e">
        <f t="shared" si="41"/>
        <v>#REF!</v>
      </c>
      <c r="AD109" s="69">
        <f t="shared" ca="1" si="42"/>
        <v>46244</v>
      </c>
      <c r="AE109" s="148" t="e">
        <f t="shared" ca="1" si="43"/>
        <v>#REF!</v>
      </c>
      <c r="AF109" s="7"/>
      <c r="AG109" s="7"/>
      <c r="AH109" s="7"/>
      <c r="AI109" s="7"/>
      <c r="AJ109" s="7"/>
      <c r="AK109" s="7"/>
      <c r="AL109" s="7"/>
      <c r="AM109" s="7"/>
    </row>
    <row r="110" spans="1:39" ht="24" customHeight="1">
      <c r="A110" s="59" t="e">
        <f>#REF!</f>
        <v>#REF!</v>
      </c>
      <c r="B110" s="10" t="e">
        <f>#REF!</f>
        <v>#REF!</v>
      </c>
      <c r="C110" s="10" t="e">
        <f>#REF!</f>
        <v>#REF!</v>
      </c>
      <c r="D110" s="24" t="e">
        <f>#REF!</f>
        <v>#REF!</v>
      </c>
      <c r="E110" s="11" t="e">
        <f>#REF!</f>
        <v>#REF!</v>
      </c>
      <c r="F110" s="10" t="e">
        <f>#REF!</f>
        <v>#REF!</v>
      </c>
      <c r="G110" s="10" t="e">
        <f>#REF!</f>
        <v>#REF!</v>
      </c>
      <c r="H110" s="10">
        <v>2</v>
      </c>
      <c r="I110" s="33"/>
      <c r="J110" s="10" t="s">
        <v>17</v>
      </c>
      <c r="K110" s="10" t="s">
        <v>17</v>
      </c>
      <c r="L110" s="10" t="s">
        <v>17</v>
      </c>
      <c r="M110" s="10" t="s">
        <v>17</v>
      </c>
      <c r="N110" s="10" t="s">
        <v>1876</v>
      </c>
      <c r="O110" s="10" t="s">
        <v>17</v>
      </c>
      <c r="P110" s="10" t="s">
        <v>17</v>
      </c>
      <c r="Q110" s="10" t="s">
        <v>17</v>
      </c>
      <c r="R110" s="10" t="s">
        <v>17</v>
      </c>
      <c r="S110" s="10" t="s">
        <v>17</v>
      </c>
      <c r="T110" s="10" t="s">
        <v>17</v>
      </c>
      <c r="U110" s="10" t="s">
        <v>17</v>
      </c>
      <c r="V110" s="33">
        <f t="shared" si="34"/>
        <v>0</v>
      </c>
      <c r="W110" s="20" t="e">
        <f>#REF!</f>
        <v>#REF!</v>
      </c>
      <c r="X110" s="10" t="e">
        <f>#REF!</f>
        <v>#REF!</v>
      </c>
      <c r="Y110" s="151" t="e">
        <f>#REF!</f>
        <v>#REF!</v>
      </c>
      <c r="Z110" s="150" t="e">
        <f>#REF!</f>
        <v>#REF!</v>
      </c>
      <c r="AA110" s="60" t="e">
        <f>#REF!</f>
        <v>#REF!</v>
      </c>
      <c r="AB110" s="10"/>
      <c r="AC110" s="148" t="e">
        <f t="shared" si="41"/>
        <v>#REF!</v>
      </c>
      <c r="AD110" s="69">
        <f t="shared" ca="1" si="42"/>
        <v>46244</v>
      </c>
      <c r="AE110" s="148" t="e">
        <f t="shared" ca="1" si="43"/>
        <v>#REF!</v>
      </c>
      <c r="AF110" s="7"/>
      <c r="AG110" s="7"/>
      <c r="AH110" s="7"/>
      <c r="AI110" s="7"/>
      <c r="AJ110" s="7"/>
      <c r="AK110" s="7"/>
      <c r="AL110" s="7"/>
      <c r="AM110" s="7"/>
    </row>
    <row r="111" spans="1:39" ht="24" customHeight="1">
      <c r="A111" s="59" t="e">
        <f>#REF!</f>
        <v>#REF!</v>
      </c>
      <c r="B111" s="10" t="e">
        <f>#REF!</f>
        <v>#REF!</v>
      </c>
      <c r="C111" s="10" t="e">
        <f>#REF!</f>
        <v>#REF!</v>
      </c>
      <c r="D111" s="24" t="e">
        <f>#REF!</f>
        <v>#REF!</v>
      </c>
      <c r="E111" s="11" t="e">
        <f>#REF!</f>
        <v>#REF!</v>
      </c>
      <c r="F111" s="10" t="e">
        <f>#REF!</f>
        <v>#REF!</v>
      </c>
      <c r="G111" s="10" t="e">
        <f>#REF!</f>
        <v>#REF!</v>
      </c>
      <c r="H111" s="10">
        <v>1</v>
      </c>
      <c r="I111" s="33">
        <v>0</v>
      </c>
      <c r="J111" s="10" t="s">
        <v>17</v>
      </c>
      <c r="K111" s="10" t="s">
        <v>17</v>
      </c>
      <c r="L111" s="10" t="s">
        <v>17</v>
      </c>
      <c r="M111" s="10" t="s">
        <v>17</v>
      </c>
      <c r="N111" s="10" t="s">
        <v>17</v>
      </c>
      <c r="O111" s="10" t="s">
        <v>1875</v>
      </c>
      <c r="P111" s="13" t="s">
        <v>1918</v>
      </c>
      <c r="Q111" s="10" t="s">
        <v>17</v>
      </c>
      <c r="R111" s="10" t="s">
        <v>17</v>
      </c>
      <c r="S111" s="10" t="s">
        <v>17</v>
      </c>
      <c r="T111" s="10" t="s">
        <v>17</v>
      </c>
      <c r="U111" s="10" t="s">
        <v>17</v>
      </c>
      <c r="V111" s="33">
        <f t="shared" si="34"/>
        <v>1</v>
      </c>
      <c r="W111" s="20" t="e">
        <f>#REF!</f>
        <v>#REF!</v>
      </c>
      <c r="X111" s="10" t="e">
        <f>#REF!</f>
        <v>#REF!</v>
      </c>
      <c r="Y111" s="151" t="e">
        <f>#REF!</f>
        <v>#REF!</v>
      </c>
      <c r="Z111" s="150" t="e">
        <f>#REF!</f>
        <v>#REF!</v>
      </c>
      <c r="AA111" s="60" t="e">
        <f>#REF!</f>
        <v>#REF!</v>
      </c>
      <c r="AB111" s="10"/>
      <c r="AC111" s="148" t="e">
        <f t="shared" si="41"/>
        <v>#REF!</v>
      </c>
      <c r="AD111" s="69">
        <f t="shared" ca="1" si="42"/>
        <v>46244</v>
      </c>
      <c r="AE111" s="148" t="e">
        <f t="shared" ca="1" si="43"/>
        <v>#REF!</v>
      </c>
      <c r="AF111" s="7"/>
      <c r="AG111" s="7"/>
      <c r="AH111" s="7"/>
      <c r="AI111" s="7"/>
      <c r="AJ111" s="7"/>
      <c r="AK111" s="7"/>
      <c r="AL111" s="7"/>
      <c r="AM111" s="7"/>
    </row>
    <row r="112" spans="1:39" ht="24" customHeight="1">
      <c r="A112" s="59" t="e">
        <f>#REF!</f>
        <v>#REF!</v>
      </c>
      <c r="B112" s="10" t="e">
        <f>#REF!</f>
        <v>#REF!</v>
      </c>
      <c r="C112" s="10" t="e">
        <f>#REF!</f>
        <v>#REF!</v>
      </c>
      <c r="D112" s="24" t="e">
        <f>#REF!</f>
        <v>#REF!</v>
      </c>
      <c r="E112" s="11" t="e">
        <f>#REF!</f>
        <v>#REF!</v>
      </c>
      <c r="F112" s="10" t="e">
        <f>#REF!</f>
        <v>#REF!</v>
      </c>
      <c r="G112" s="10" t="e">
        <f>#REF!</f>
        <v>#REF!</v>
      </c>
      <c r="H112" s="10">
        <v>5</v>
      </c>
      <c r="I112" s="33">
        <v>1</v>
      </c>
      <c r="J112" s="10" t="s">
        <v>17</v>
      </c>
      <c r="K112" s="10" t="s">
        <v>17</v>
      </c>
      <c r="L112" s="10" t="s">
        <v>17</v>
      </c>
      <c r="M112" s="10" t="s">
        <v>17</v>
      </c>
      <c r="N112" s="10" t="s">
        <v>1876</v>
      </c>
      <c r="O112" s="10" t="s">
        <v>1875</v>
      </c>
      <c r="P112" s="10" t="s">
        <v>1876</v>
      </c>
      <c r="Q112" s="10" t="s">
        <v>1876</v>
      </c>
      <c r="R112" s="10" t="s">
        <v>1876</v>
      </c>
      <c r="S112" s="10" t="s">
        <v>17</v>
      </c>
      <c r="T112" s="10" t="s">
        <v>17</v>
      </c>
      <c r="U112" s="10" t="s">
        <v>17</v>
      </c>
      <c r="V112" s="33">
        <f t="shared" si="34"/>
        <v>1</v>
      </c>
      <c r="W112" s="20" t="e">
        <f>#REF!</f>
        <v>#REF!</v>
      </c>
      <c r="X112" s="10" t="e">
        <f>#REF!</f>
        <v>#REF!</v>
      </c>
      <c r="Y112" s="151" t="e">
        <f>#REF!</f>
        <v>#REF!</v>
      </c>
      <c r="Z112" s="150" t="e">
        <f>#REF!</f>
        <v>#REF!</v>
      </c>
      <c r="AA112" s="60" t="e">
        <f>#REF!</f>
        <v>#REF!</v>
      </c>
      <c r="AB112" s="10"/>
      <c r="AC112" s="148" t="e">
        <f t="shared" si="41"/>
        <v>#REF!</v>
      </c>
      <c r="AD112" s="69">
        <f t="shared" ca="1" si="42"/>
        <v>46244</v>
      </c>
      <c r="AE112" s="148" t="e">
        <f t="shared" ca="1" si="43"/>
        <v>#REF!</v>
      </c>
      <c r="AF112" s="7"/>
      <c r="AG112" s="7"/>
      <c r="AH112" s="7"/>
      <c r="AI112" s="7"/>
      <c r="AJ112" s="7"/>
      <c r="AK112" s="7"/>
      <c r="AL112" s="7"/>
      <c r="AM112" s="7"/>
    </row>
    <row r="113" spans="1:39" ht="24" customHeight="1">
      <c r="A113" s="59" t="e">
        <f>#REF!</f>
        <v>#REF!</v>
      </c>
      <c r="B113" s="10" t="e">
        <f>#REF!</f>
        <v>#REF!</v>
      </c>
      <c r="C113" s="10" t="e">
        <f>#REF!</f>
        <v>#REF!</v>
      </c>
      <c r="D113" s="24" t="e">
        <f>#REF!</f>
        <v>#REF!</v>
      </c>
      <c r="E113" s="11" t="e">
        <f>#REF!</f>
        <v>#REF!</v>
      </c>
      <c r="F113" s="10" t="e">
        <f>#REF!</f>
        <v>#REF!</v>
      </c>
      <c r="G113" s="10" t="e">
        <f>#REF!</f>
        <v>#REF!</v>
      </c>
      <c r="H113" s="10">
        <v>2</v>
      </c>
      <c r="I113" s="33">
        <v>2</v>
      </c>
      <c r="J113" s="10" t="s">
        <v>17</v>
      </c>
      <c r="K113" s="10" t="s">
        <v>17</v>
      </c>
      <c r="L113" s="10" t="s">
        <v>17</v>
      </c>
      <c r="M113" s="10" t="s">
        <v>17</v>
      </c>
      <c r="N113" s="10" t="s">
        <v>17</v>
      </c>
      <c r="O113" s="10" t="s">
        <v>1876</v>
      </c>
      <c r="P113" s="10" t="s">
        <v>17</v>
      </c>
      <c r="Q113" s="10" t="s">
        <v>17</v>
      </c>
      <c r="R113" s="10" t="s">
        <v>17</v>
      </c>
      <c r="S113" s="10" t="s">
        <v>17</v>
      </c>
      <c r="T113" s="10" t="s">
        <v>17</v>
      </c>
      <c r="U113" s="10" t="s">
        <v>17</v>
      </c>
      <c r="V113" s="33">
        <f t="shared" si="34"/>
        <v>0</v>
      </c>
      <c r="W113" s="20" t="e">
        <f>#REF!</f>
        <v>#REF!</v>
      </c>
      <c r="X113" s="10" t="e">
        <f>#REF!</f>
        <v>#REF!</v>
      </c>
      <c r="Y113" s="151" t="e">
        <f>#REF!</f>
        <v>#REF!</v>
      </c>
      <c r="Z113" s="150" t="e">
        <f>#REF!</f>
        <v>#REF!</v>
      </c>
      <c r="AA113" s="60" t="e">
        <f>#REF!</f>
        <v>#REF!</v>
      </c>
      <c r="AB113" s="10"/>
      <c r="AC113" s="148" t="e">
        <f t="shared" si="41"/>
        <v>#REF!</v>
      </c>
      <c r="AD113" s="69">
        <f t="shared" ca="1" si="42"/>
        <v>46244</v>
      </c>
      <c r="AE113" s="148" t="e">
        <f t="shared" ca="1" si="43"/>
        <v>#REF!</v>
      </c>
      <c r="AF113" s="7"/>
      <c r="AG113" s="7"/>
      <c r="AH113" s="7"/>
      <c r="AI113" s="7"/>
      <c r="AJ113" s="7"/>
      <c r="AK113" s="7"/>
      <c r="AL113" s="7"/>
      <c r="AM113" s="7"/>
    </row>
    <row r="114" spans="1:39" ht="24" customHeight="1">
      <c r="A114" s="59" t="e">
        <f>#REF!</f>
        <v>#REF!</v>
      </c>
      <c r="B114" s="10" t="e">
        <f>#REF!</f>
        <v>#REF!</v>
      </c>
      <c r="C114" s="10" t="e">
        <f>#REF!</f>
        <v>#REF!</v>
      </c>
      <c r="D114" s="24" t="e">
        <f>#REF!</f>
        <v>#REF!</v>
      </c>
      <c r="E114" s="11" t="e">
        <f>#REF!</f>
        <v>#REF!</v>
      </c>
      <c r="F114" s="10" t="e">
        <f>#REF!</f>
        <v>#REF!</v>
      </c>
      <c r="G114" s="10" t="e">
        <f>#REF!</f>
        <v>#REF!</v>
      </c>
      <c r="H114" s="10">
        <v>4</v>
      </c>
      <c r="I114" s="33">
        <v>2</v>
      </c>
      <c r="J114" s="10" t="s">
        <v>17</v>
      </c>
      <c r="K114" s="10" t="s">
        <v>17</v>
      </c>
      <c r="L114" s="10" t="s">
        <v>17</v>
      </c>
      <c r="M114" s="10" t="s">
        <v>17</v>
      </c>
      <c r="N114" s="10" t="s">
        <v>1876</v>
      </c>
      <c r="O114" s="10" t="s">
        <v>1876</v>
      </c>
      <c r="P114" s="10" t="s">
        <v>1876</v>
      </c>
      <c r="Q114" s="10" t="s">
        <v>1876</v>
      </c>
      <c r="R114" s="10" t="s">
        <v>17</v>
      </c>
      <c r="S114" s="10" t="s">
        <v>17</v>
      </c>
      <c r="T114" s="10" t="s">
        <v>17</v>
      </c>
      <c r="U114" s="10" t="s">
        <v>17</v>
      </c>
      <c r="V114" s="33">
        <f t="shared" si="34"/>
        <v>0</v>
      </c>
      <c r="W114" s="20" t="e">
        <f>#REF!</f>
        <v>#REF!</v>
      </c>
      <c r="X114" s="10" t="e">
        <f>#REF!</f>
        <v>#REF!</v>
      </c>
      <c r="Y114" s="151" t="e">
        <f>#REF!</f>
        <v>#REF!</v>
      </c>
      <c r="Z114" s="150" t="e">
        <f>#REF!</f>
        <v>#REF!</v>
      </c>
      <c r="AA114" s="60" t="e">
        <f>#REF!</f>
        <v>#REF!</v>
      </c>
      <c r="AB114" s="10"/>
      <c r="AC114" s="148" t="e">
        <f t="shared" si="41"/>
        <v>#REF!</v>
      </c>
      <c r="AD114" s="69">
        <f t="shared" ca="1" si="42"/>
        <v>46244</v>
      </c>
      <c r="AE114" s="148" t="e">
        <f t="shared" ca="1" si="43"/>
        <v>#REF!</v>
      </c>
      <c r="AF114" s="7"/>
      <c r="AG114" s="7"/>
      <c r="AH114" s="7"/>
      <c r="AI114" s="7"/>
      <c r="AJ114" s="7"/>
      <c r="AK114" s="7"/>
      <c r="AL114" s="7"/>
      <c r="AM114" s="7"/>
    </row>
    <row r="115" spans="1:39" ht="24" customHeight="1">
      <c r="A115" s="59" t="e">
        <f>#REF!</f>
        <v>#REF!</v>
      </c>
      <c r="B115" s="10" t="e">
        <f>#REF!</f>
        <v>#REF!</v>
      </c>
      <c r="C115" s="10" t="e">
        <f>#REF!</f>
        <v>#REF!</v>
      </c>
      <c r="D115" s="24" t="e">
        <f>#REF!</f>
        <v>#REF!</v>
      </c>
      <c r="E115" s="11" t="e">
        <f>#REF!</f>
        <v>#REF!</v>
      </c>
      <c r="F115" s="10" t="e">
        <f>#REF!</f>
        <v>#REF!</v>
      </c>
      <c r="G115" s="10" t="e">
        <f>#REF!</f>
        <v>#REF!</v>
      </c>
      <c r="H115" s="10">
        <v>8</v>
      </c>
      <c r="I115" s="33">
        <v>2</v>
      </c>
      <c r="J115" s="10" t="s">
        <v>17</v>
      </c>
      <c r="K115" s="10" t="s">
        <v>17</v>
      </c>
      <c r="L115" s="10" t="s">
        <v>17</v>
      </c>
      <c r="M115" s="10" t="s">
        <v>17</v>
      </c>
      <c r="N115" s="10" t="s">
        <v>1876</v>
      </c>
      <c r="O115" s="10" t="s">
        <v>1876</v>
      </c>
      <c r="P115" s="10" t="s">
        <v>1876</v>
      </c>
      <c r="Q115" s="10" t="s">
        <v>1876</v>
      </c>
      <c r="R115" s="10" t="s">
        <v>1876</v>
      </c>
      <c r="S115" s="10" t="s">
        <v>1876</v>
      </c>
      <c r="T115" s="10" t="s">
        <v>1876</v>
      </c>
      <c r="U115" s="10" t="s">
        <v>1876</v>
      </c>
      <c r="V115" s="33">
        <f t="shared" si="34"/>
        <v>0</v>
      </c>
      <c r="W115" s="20" t="e">
        <f>#REF!</f>
        <v>#REF!</v>
      </c>
      <c r="X115" s="10" t="e">
        <f>#REF!</f>
        <v>#REF!</v>
      </c>
      <c r="Y115" s="151" t="e">
        <f>#REF!</f>
        <v>#REF!</v>
      </c>
      <c r="Z115" s="150" t="e">
        <f>#REF!</f>
        <v>#REF!</v>
      </c>
      <c r="AA115" s="60" t="e">
        <f>#REF!</f>
        <v>#REF!</v>
      </c>
      <c r="AB115" s="10"/>
      <c r="AC115" s="148" t="e">
        <f t="shared" si="41"/>
        <v>#REF!</v>
      </c>
      <c r="AD115" s="69">
        <f t="shared" ca="1" si="42"/>
        <v>46244</v>
      </c>
      <c r="AE115" s="148" t="e">
        <f t="shared" ca="1" si="43"/>
        <v>#REF!</v>
      </c>
      <c r="AF115" s="7"/>
      <c r="AG115" s="7"/>
      <c r="AH115" s="7"/>
      <c r="AI115" s="7"/>
      <c r="AJ115" s="7"/>
      <c r="AK115" s="7"/>
      <c r="AL115" s="7"/>
      <c r="AM115" s="7"/>
    </row>
    <row r="116" spans="1:39" ht="24" customHeight="1">
      <c r="A116" s="59" t="e">
        <f>#REF!</f>
        <v>#REF!</v>
      </c>
      <c r="B116" s="10" t="e">
        <f>#REF!</f>
        <v>#REF!</v>
      </c>
      <c r="C116" s="10" t="e">
        <f>#REF!</f>
        <v>#REF!</v>
      </c>
      <c r="D116" s="24" t="e">
        <f>#REF!</f>
        <v>#REF!</v>
      </c>
      <c r="E116" s="11" t="e">
        <f>#REF!</f>
        <v>#REF!</v>
      </c>
      <c r="F116" s="10" t="e">
        <f>#REF!</f>
        <v>#REF!</v>
      </c>
      <c r="G116" s="10" t="e">
        <f>#REF!</f>
        <v>#REF!</v>
      </c>
      <c r="H116" s="10">
        <v>8</v>
      </c>
      <c r="I116" s="33">
        <v>2</v>
      </c>
      <c r="J116" s="10" t="s">
        <v>17</v>
      </c>
      <c r="K116" s="10" t="s">
        <v>17</v>
      </c>
      <c r="L116" s="10" t="s">
        <v>17</v>
      </c>
      <c r="M116" s="10" t="s">
        <v>17</v>
      </c>
      <c r="N116" s="10" t="s">
        <v>1876</v>
      </c>
      <c r="O116" s="10" t="s">
        <v>1876</v>
      </c>
      <c r="P116" s="10" t="s">
        <v>1876</v>
      </c>
      <c r="Q116" s="10" t="s">
        <v>1876</v>
      </c>
      <c r="R116" s="10" t="s">
        <v>1876</v>
      </c>
      <c r="S116" s="10" t="s">
        <v>1876</v>
      </c>
      <c r="T116" s="10" t="s">
        <v>1876</v>
      </c>
      <c r="U116" s="10" t="s">
        <v>1876</v>
      </c>
      <c r="V116" s="33">
        <f t="shared" si="34"/>
        <v>0</v>
      </c>
      <c r="W116" s="20" t="e">
        <f>#REF!</f>
        <v>#REF!</v>
      </c>
      <c r="X116" s="10" t="e">
        <f>#REF!</f>
        <v>#REF!</v>
      </c>
      <c r="Y116" s="151" t="e">
        <f>#REF!</f>
        <v>#REF!</v>
      </c>
      <c r="Z116" s="150" t="e">
        <f>#REF!</f>
        <v>#REF!</v>
      </c>
      <c r="AA116" s="60" t="e">
        <f>#REF!</f>
        <v>#REF!</v>
      </c>
      <c r="AB116" s="10"/>
      <c r="AC116" s="148" t="e">
        <f t="shared" si="41"/>
        <v>#REF!</v>
      </c>
      <c r="AD116" s="69">
        <f t="shared" ca="1" si="42"/>
        <v>46244</v>
      </c>
      <c r="AE116" s="148" t="e">
        <f t="shared" ca="1" si="43"/>
        <v>#REF!</v>
      </c>
      <c r="AF116" s="7"/>
      <c r="AG116" s="7"/>
      <c r="AH116" s="7"/>
      <c r="AI116" s="7"/>
      <c r="AJ116" s="7"/>
      <c r="AK116" s="7"/>
      <c r="AL116" s="7"/>
      <c r="AM116" s="7"/>
    </row>
    <row r="117" spans="1:39" ht="24" customHeight="1">
      <c r="A117" s="59" t="e">
        <f>#REF!</f>
        <v>#REF!</v>
      </c>
      <c r="B117" s="10" t="e">
        <f>#REF!</f>
        <v>#REF!</v>
      </c>
      <c r="C117" s="10" t="e">
        <f>#REF!</f>
        <v>#REF!</v>
      </c>
      <c r="D117" s="24" t="e">
        <f>#REF!</f>
        <v>#REF!</v>
      </c>
      <c r="E117" s="11" t="e">
        <f>#REF!</f>
        <v>#REF!</v>
      </c>
      <c r="F117" s="10" t="e">
        <f>#REF!</f>
        <v>#REF!</v>
      </c>
      <c r="G117" s="10" t="e">
        <f>#REF!</f>
        <v>#REF!</v>
      </c>
      <c r="H117" s="10">
        <v>3</v>
      </c>
      <c r="I117" s="33">
        <v>2</v>
      </c>
      <c r="J117" s="10" t="s">
        <v>17</v>
      </c>
      <c r="K117" s="10" t="s">
        <v>17</v>
      </c>
      <c r="L117" s="10" t="s">
        <v>17</v>
      </c>
      <c r="M117" s="10" t="s">
        <v>17</v>
      </c>
      <c r="N117" s="10" t="s">
        <v>1876</v>
      </c>
      <c r="O117" s="10" t="s">
        <v>1876</v>
      </c>
      <c r="P117" s="10" t="s">
        <v>1876</v>
      </c>
      <c r="Q117" s="10" t="s">
        <v>17</v>
      </c>
      <c r="R117" s="10" t="s">
        <v>17</v>
      </c>
      <c r="S117" s="10" t="s">
        <v>17</v>
      </c>
      <c r="T117" s="10" t="s">
        <v>17</v>
      </c>
      <c r="U117" s="10" t="s">
        <v>17</v>
      </c>
      <c r="V117" s="33">
        <f t="shared" si="34"/>
        <v>0</v>
      </c>
      <c r="W117" s="20" t="e">
        <f>#REF!</f>
        <v>#REF!</v>
      </c>
      <c r="X117" s="10" t="e">
        <f>#REF!</f>
        <v>#REF!</v>
      </c>
      <c r="Y117" s="151" t="e">
        <f>#REF!</f>
        <v>#REF!</v>
      </c>
      <c r="Z117" s="150" t="e">
        <f>#REF!</f>
        <v>#REF!</v>
      </c>
      <c r="AA117" s="60" t="e">
        <f>#REF!</f>
        <v>#REF!</v>
      </c>
      <c r="AB117" s="10"/>
      <c r="AC117" s="148" t="e">
        <f t="shared" si="41"/>
        <v>#REF!</v>
      </c>
      <c r="AD117" s="69">
        <f t="shared" ca="1" si="42"/>
        <v>46244</v>
      </c>
      <c r="AE117" s="148" t="e">
        <f t="shared" ca="1" si="43"/>
        <v>#REF!</v>
      </c>
      <c r="AF117" s="7"/>
      <c r="AG117" s="7"/>
      <c r="AH117" s="7"/>
      <c r="AI117" s="7"/>
      <c r="AJ117" s="7"/>
      <c r="AK117" s="7"/>
      <c r="AL117" s="7"/>
      <c r="AM117" s="7"/>
    </row>
    <row r="118" spans="1:39" ht="24" customHeight="1">
      <c r="A118" s="59" t="e">
        <f>#REF!</f>
        <v>#REF!</v>
      </c>
      <c r="B118" s="10" t="e">
        <f>#REF!</f>
        <v>#REF!</v>
      </c>
      <c r="C118" s="10" t="e">
        <f>#REF!</f>
        <v>#REF!</v>
      </c>
      <c r="D118" s="24" t="e">
        <f>#REF!</f>
        <v>#REF!</v>
      </c>
      <c r="E118" s="11" t="e">
        <f>#REF!</f>
        <v>#REF!</v>
      </c>
      <c r="F118" s="10" t="e">
        <f>#REF!</f>
        <v>#REF!</v>
      </c>
      <c r="G118" s="10" t="e">
        <f>#REF!</f>
        <v>#REF!</v>
      </c>
      <c r="H118" s="10">
        <v>7</v>
      </c>
      <c r="I118" s="33">
        <v>1</v>
      </c>
      <c r="J118" s="10" t="s">
        <v>17</v>
      </c>
      <c r="K118" s="10" t="s">
        <v>17</v>
      </c>
      <c r="L118" s="10" t="s">
        <v>17</v>
      </c>
      <c r="M118" s="10" t="s">
        <v>17</v>
      </c>
      <c r="N118" s="10" t="s">
        <v>17</v>
      </c>
      <c r="O118" s="10" t="s">
        <v>1876</v>
      </c>
      <c r="P118" s="10" t="s">
        <v>1876</v>
      </c>
      <c r="Q118" s="10" t="s">
        <v>1876</v>
      </c>
      <c r="R118" s="10" t="s">
        <v>1876</v>
      </c>
      <c r="S118" s="10" t="s">
        <v>1876</v>
      </c>
      <c r="T118" s="10" t="s">
        <v>1876</v>
      </c>
      <c r="U118" s="10" t="s">
        <v>1876</v>
      </c>
      <c r="V118" s="33">
        <f t="shared" si="34"/>
        <v>0</v>
      </c>
      <c r="W118" s="20" t="e">
        <f>#REF!</f>
        <v>#REF!</v>
      </c>
      <c r="X118" s="10" t="e">
        <f>#REF!</f>
        <v>#REF!</v>
      </c>
      <c r="Y118" s="151" t="e">
        <f>#REF!</f>
        <v>#REF!</v>
      </c>
      <c r="Z118" s="150" t="e">
        <f>#REF!</f>
        <v>#REF!</v>
      </c>
      <c r="AA118" s="11" t="e">
        <f>#REF!</f>
        <v>#REF!</v>
      </c>
      <c r="AB118" s="10"/>
      <c r="AC118" s="148" t="e">
        <f t="shared" si="41"/>
        <v>#REF!</v>
      </c>
      <c r="AD118" s="69">
        <f t="shared" ca="1" si="42"/>
        <v>46244</v>
      </c>
      <c r="AE118" s="148" t="e">
        <f t="shared" ca="1" si="43"/>
        <v>#REF!</v>
      </c>
      <c r="AF118" s="7"/>
      <c r="AG118" s="7"/>
      <c r="AH118" s="7"/>
      <c r="AI118" s="7"/>
      <c r="AJ118" s="7"/>
      <c r="AK118" s="7"/>
      <c r="AL118" s="7"/>
      <c r="AM118" s="7"/>
    </row>
    <row r="119" spans="1:39" ht="24" customHeight="1">
      <c r="A119" s="59" t="e">
        <f>#REF!</f>
        <v>#REF!</v>
      </c>
      <c r="B119" s="10" t="e">
        <f>#REF!</f>
        <v>#REF!</v>
      </c>
      <c r="C119" s="10" t="e">
        <f>#REF!</f>
        <v>#REF!</v>
      </c>
      <c r="D119" s="24" t="e">
        <f>#REF!</f>
        <v>#REF!</v>
      </c>
      <c r="E119" s="11" t="e">
        <f>#REF!</f>
        <v>#REF!</v>
      </c>
      <c r="F119" s="10" t="e">
        <f>#REF!</f>
        <v>#REF!</v>
      </c>
      <c r="G119" s="10" t="e">
        <f>#REF!</f>
        <v>#REF!</v>
      </c>
      <c r="H119" s="10">
        <v>3</v>
      </c>
      <c r="I119" s="33">
        <v>2</v>
      </c>
      <c r="J119" s="10" t="s">
        <v>17</v>
      </c>
      <c r="K119" s="10" t="s">
        <v>17</v>
      </c>
      <c r="L119" s="10" t="s">
        <v>17</v>
      </c>
      <c r="M119" s="10" t="s">
        <v>17</v>
      </c>
      <c r="N119" s="10" t="s">
        <v>17</v>
      </c>
      <c r="O119" s="10" t="s">
        <v>1876</v>
      </c>
      <c r="P119" s="10" t="s">
        <v>1876</v>
      </c>
      <c r="Q119" s="10" t="s">
        <v>1876</v>
      </c>
      <c r="R119" s="10" t="s">
        <v>17</v>
      </c>
      <c r="S119" s="10" t="s">
        <v>17</v>
      </c>
      <c r="T119" s="10" t="s">
        <v>17</v>
      </c>
      <c r="U119" s="10" t="s">
        <v>17</v>
      </c>
      <c r="V119" s="33">
        <f t="shared" si="34"/>
        <v>0</v>
      </c>
      <c r="W119" s="20" t="e">
        <f>#REF!</f>
        <v>#REF!</v>
      </c>
      <c r="X119" s="10" t="e">
        <f>#REF!</f>
        <v>#REF!</v>
      </c>
      <c r="Y119" s="151" t="e">
        <f>#REF!</f>
        <v>#REF!</v>
      </c>
      <c r="Z119" s="150" t="e">
        <f>#REF!</f>
        <v>#REF!</v>
      </c>
      <c r="AA119" s="11" t="e">
        <f>#REF!</f>
        <v>#REF!</v>
      </c>
      <c r="AB119" s="10"/>
      <c r="AC119" s="148" t="e">
        <f t="shared" si="41"/>
        <v>#REF!</v>
      </c>
      <c r="AD119" s="69">
        <f t="shared" ca="1" si="42"/>
        <v>46244</v>
      </c>
      <c r="AE119" s="148" t="e">
        <f t="shared" ca="1" si="43"/>
        <v>#REF!</v>
      </c>
      <c r="AF119" s="7"/>
      <c r="AG119" s="7"/>
      <c r="AH119" s="7"/>
      <c r="AI119" s="7"/>
      <c r="AJ119" s="7"/>
      <c r="AK119" s="7"/>
      <c r="AL119" s="7"/>
      <c r="AM119" s="7"/>
    </row>
    <row r="120" spans="1:39" ht="24" customHeight="1">
      <c r="A120" s="59" t="e">
        <f>#REF!</f>
        <v>#REF!</v>
      </c>
      <c r="B120" s="10" t="e">
        <f>#REF!</f>
        <v>#REF!</v>
      </c>
      <c r="C120" s="10" t="e">
        <f>#REF!</f>
        <v>#REF!</v>
      </c>
      <c r="D120" s="24" t="e">
        <f>#REF!</f>
        <v>#REF!</v>
      </c>
      <c r="E120" s="11" t="e">
        <f>#REF!</f>
        <v>#REF!</v>
      </c>
      <c r="F120" s="10" t="e">
        <f>#REF!</f>
        <v>#REF!</v>
      </c>
      <c r="G120" s="10" t="e">
        <f>#REF!</f>
        <v>#REF!</v>
      </c>
      <c r="H120" s="10">
        <v>1</v>
      </c>
      <c r="I120" s="33">
        <v>1</v>
      </c>
      <c r="J120" s="10" t="s">
        <v>17</v>
      </c>
      <c r="K120" s="10" t="s">
        <v>17</v>
      </c>
      <c r="L120" s="10" t="s">
        <v>17</v>
      </c>
      <c r="M120" s="10" t="s">
        <v>17</v>
      </c>
      <c r="N120" s="10" t="s">
        <v>17</v>
      </c>
      <c r="O120" s="10" t="s">
        <v>1876</v>
      </c>
      <c r="P120" s="10" t="s">
        <v>17</v>
      </c>
      <c r="Q120" s="10" t="s">
        <v>17</v>
      </c>
      <c r="R120" s="10" t="s">
        <v>17</v>
      </c>
      <c r="S120" s="10" t="s">
        <v>17</v>
      </c>
      <c r="T120" s="10" t="s">
        <v>17</v>
      </c>
      <c r="U120" s="10" t="s">
        <v>17</v>
      </c>
      <c r="V120" s="33">
        <f t="shared" si="34"/>
        <v>0</v>
      </c>
      <c r="W120" s="20" t="e">
        <f>#REF!</f>
        <v>#REF!</v>
      </c>
      <c r="X120" s="10" t="e">
        <f>#REF!</f>
        <v>#REF!</v>
      </c>
      <c r="Y120" s="151" t="e">
        <f>#REF!</f>
        <v>#REF!</v>
      </c>
      <c r="Z120" s="150" t="e">
        <f>#REF!</f>
        <v>#REF!</v>
      </c>
      <c r="AA120" s="11" t="e">
        <f>#REF!</f>
        <v>#REF!</v>
      </c>
      <c r="AB120" s="10"/>
      <c r="AC120" s="148" t="e">
        <f t="shared" si="41"/>
        <v>#REF!</v>
      </c>
      <c r="AD120" s="69">
        <f t="shared" ca="1" si="42"/>
        <v>46244</v>
      </c>
      <c r="AE120" s="148" t="e">
        <f t="shared" ca="1" si="43"/>
        <v>#REF!</v>
      </c>
      <c r="AF120" s="7"/>
      <c r="AG120" s="7"/>
      <c r="AH120" s="7"/>
      <c r="AI120" s="7"/>
      <c r="AJ120" s="7"/>
      <c r="AK120" s="7"/>
      <c r="AL120" s="7"/>
      <c r="AM120" s="7"/>
    </row>
    <row r="121" spans="1:39" ht="24" customHeight="1">
      <c r="A121" s="59" t="e">
        <f>#REF!</f>
        <v>#REF!</v>
      </c>
      <c r="B121" s="17" t="e">
        <f>#REF!</f>
        <v>#REF!</v>
      </c>
      <c r="C121" s="17" t="e">
        <f>#REF!</f>
        <v>#REF!</v>
      </c>
      <c r="D121" s="21" t="e">
        <f>#REF!</f>
        <v>#REF!</v>
      </c>
      <c r="E121" s="46" t="e">
        <f>#REF!</f>
        <v>#REF!</v>
      </c>
      <c r="F121" s="17" t="e">
        <f>#REF!</f>
        <v>#REF!</v>
      </c>
      <c r="G121" s="17" t="e">
        <f>#REF!</f>
        <v>#REF!</v>
      </c>
      <c r="H121" s="17" t="s">
        <v>17</v>
      </c>
      <c r="I121" s="17"/>
      <c r="J121" s="17"/>
      <c r="K121" s="17"/>
      <c r="L121" s="17"/>
      <c r="M121" s="17"/>
      <c r="N121" s="17"/>
      <c r="O121" s="17"/>
      <c r="P121" s="17"/>
      <c r="Q121" s="17"/>
      <c r="R121" s="17"/>
      <c r="S121" s="17"/>
      <c r="T121" s="17"/>
      <c r="U121" s="17"/>
      <c r="V121" s="17">
        <f t="shared" si="34"/>
        <v>0</v>
      </c>
      <c r="W121" s="162" t="e">
        <f>#REF!</f>
        <v>#REF!</v>
      </c>
      <c r="X121" s="17" t="e">
        <f>#REF!</f>
        <v>#REF!</v>
      </c>
      <c r="Y121" s="163" t="e">
        <f>#REF!</f>
        <v>#REF!</v>
      </c>
      <c r="Z121" s="164" t="e">
        <f>#REF!</f>
        <v>#REF!</v>
      </c>
      <c r="AA121" s="10" t="e">
        <f>#REF!</f>
        <v>#REF!</v>
      </c>
      <c r="AB121" s="19"/>
      <c r="AC121" s="19"/>
      <c r="AD121" s="19"/>
      <c r="AE121" s="19"/>
      <c r="AF121" s="19"/>
      <c r="AG121" s="19"/>
      <c r="AH121" s="19"/>
      <c r="AI121" s="19"/>
      <c r="AJ121" s="19"/>
      <c r="AK121" s="19"/>
      <c r="AL121" s="19"/>
      <c r="AM121" s="19"/>
    </row>
    <row r="122" spans="1:39" ht="24" customHeight="1">
      <c r="A122" s="116" t="e">
        <f>#REF!</f>
        <v>#REF!</v>
      </c>
      <c r="B122" s="10" t="e">
        <f>#REF!</f>
        <v>#REF!</v>
      </c>
      <c r="C122" s="10" t="e">
        <f>#REF!</f>
        <v>#REF!</v>
      </c>
      <c r="D122" s="24" t="e">
        <f>#REF!</f>
        <v>#REF!</v>
      </c>
      <c r="E122" s="11" t="e">
        <f>#REF!</f>
        <v>#REF!</v>
      </c>
      <c r="F122" s="10" t="e">
        <f>#REF!</f>
        <v>#REF!</v>
      </c>
      <c r="G122" s="10" t="e">
        <f>#REF!</f>
        <v>#REF!</v>
      </c>
      <c r="H122" s="10" t="s">
        <v>17</v>
      </c>
      <c r="I122" s="10"/>
      <c r="J122" s="10"/>
      <c r="K122" s="10"/>
      <c r="L122" s="10"/>
      <c r="M122" s="10"/>
      <c r="N122" s="10"/>
      <c r="O122" s="10"/>
      <c r="P122" s="10"/>
      <c r="Q122" s="10"/>
      <c r="R122" s="10"/>
      <c r="S122" s="10"/>
      <c r="T122" s="10"/>
      <c r="U122" s="10"/>
      <c r="V122" s="105">
        <f t="shared" si="34"/>
        <v>0</v>
      </c>
      <c r="W122" s="20" t="e">
        <f>#REF!</f>
        <v>#REF!</v>
      </c>
      <c r="X122" s="10" t="e">
        <f>#REF!</f>
        <v>#REF!</v>
      </c>
      <c r="Y122" s="101" t="e">
        <f>#REF!</f>
        <v>#REF!</v>
      </c>
      <c r="Z122" s="150" t="e">
        <f>#REF!</f>
        <v>#REF!</v>
      </c>
      <c r="AA122" s="10" t="e">
        <f>#REF!</f>
        <v>#REF!</v>
      </c>
      <c r="AB122" s="7"/>
      <c r="AC122" s="7"/>
      <c r="AD122" s="7"/>
      <c r="AE122" s="7"/>
      <c r="AF122" s="7"/>
      <c r="AG122" s="7"/>
      <c r="AH122" s="7"/>
      <c r="AI122" s="7"/>
      <c r="AJ122" s="7"/>
      <c r="AK122" s="7"/>
      <c r="AL122" s="7"/>
      <c r="AM122" s="7"/>
    </row>
    <row r="123" spans="1:39" ht="24" customHeight="1">
      <c r="A123" s="116" t="e">
        <f>#REF!</f>
        <v>#REF!</v>
      </c>
      <c r="B123" s="10" t="e">
        <f>#REF!</f>
        <v>#REF!</v>
      </c>
      <c r="C123" s="10" t="e">
        <f>#REF!</f>
        <v>#REF!</v>
      </c>
      <c r="D123" s="24" t="e">
        <f>#REF!</f>
        <v>#REF!</v>
      </c>
      <c r="E123" s="11" t="e">
        <f>#REF!</f>
        <v>#REF!</v>
      </c>
      <c r="F123" s="10" t="e">
        <f>#REF!</f>
        <v>#REF!</v>
      </c>
      <c r="G123" s="10" t="e">
        <f>#REF!</f>
        <v>#REF!</v>
      </c>
      <c r="H123" s="10" t="s">
        <v>17</v>
      </c>
      <c r="I123" s="10"/>
      <c r="J123" s="10"/>
      <c r="K123" s="10"/>
      <c r="L123" s="10"/>
      <c r="M123" s="10"/>
      <c r="N123" s="10"/>
      <c r="O123" s="10"/>
      <c r="P123" s="10"/>
      <c r="Q123" s="10"/>
      <c r="R123" s="10"/>
      <c r="S123" s="10"/>
      <c r="T123" s="10"/>
      <c r="U123" s="10"/>
      <c r="V123" s="105">
        <f t="shared" si="34"/>
        <v>0</v>
      </c>
      <c r="W123" s="20" t="e">
        <f>#REF!</f>
        <v>#REF!</v>
      </c>
      <c r="X123" s="10" t="e">
        <f>#REF!</f>
        <v>#REF!</v>
      </c>
      <c r="Y123" s="101" t="e">
        <f>#REF!</f>
        <v>#REF!</v>
      </c>
      <c r="Z123" s="150" t="e">
        <f>#REF!</f>
        <v>#REF!</v>
      </c>
      <c r="AA123" s="10" t="e">
        <f>#REF!</f>
        <v>#REF!</v>
      </c>
      <c r="AB123" s="7"/>
      <c r="AC123" s="7"/>
      <c r="AD123" s="7"/>
      <c r="AE123" s="7"/>
      <c r="AF123" s="7"/>
      <c r="AG123" s="7"/>
      <c r="AH123" s="7"/>
      <c r="AI123" s="7"/>
      <c r="AJ123" s="7"/>
      <c r="AK123" s="7"/>
      <c r="AL123" s="7"/>
      <c r="AM123" s="7"/>
    </row>
    <row r="124" spans="1:39" ht="24" customHeight="1">
      <c r="A124" s="116" t="e">
        <f>#REF!</f>
        <v>#REF!</v>
      </c>
      <c r="B124" s="10" t="e">
        <f>#REF!</f>
        <v>#REF!</v>
      </c>
      <c r="C124" s="10" t="e">
        <f>#REF!</f>
        <v>#REF!</v>
      </c>
      <c r="D124" s="24" t="e">
        <f>#REF!</f>
        <v>#REF!</v>
      </c>
      <c r="E124" s="11" t="e">
        <f>#REF!</f>
        <v>#REF!</v>
      </c>
      <c r="F124" s="10" t="e">
        <f>#REF!</f>
        <v>#REF!</v>
      </c>
      <c r="G124" s="10" t="e">
        <f>#REF!</f>
        <v>#REF!</v>
      </c>
      <c r="H124" s="10" t="s">
        <v>17</v>
      </c>
      <c r="I124" s="10"/>
      <c r="J124" s="10"/>
      <c r="K124" s="10"/>
      <c r="L124" s="10"/>
      <c r="M124" s="10"/>
      <c r="N124" s="10"/>
      <c r="O124" s="10"/>
      <c r="P124" s="10"/>
      <c r="Q124" s="10"/>
      <c r="R124" s="10"/>
      <c r="S124" s="10"/>
      <c r="T124" s="10"/>
      <c r="U124" s="10"/>
      <c r="V124" s="105">
        <f t="shared" si="34"/>
        <v>0</v>
      </c>
      <c r="W124" s="20" t="e">
        <f>#REF!</f>
        <v>#REF!</v>
      </c>
      <c r="X124" s="10" t="e">
        <f>#REF!</f>
        <v>#REF!</v>
      </c>
      <c r="Y124" s="101" t="e">
        <f>#REF!</f>
        <v>#REF!</v>
      </c>
      <c r="Z124" s="150" t="e">
        <f>#REF!</f>
        <v>#REF!</v>
      </c>
      <c r="AA124" s="10" t="e">
        <f>#REF!</f>
        <v>#REF!</v>
      </c>
      <c r="AB124" s="7"/>
      <c r="AC124" s="7"/>
      <c r="AD124" s="7"/>
      <c r="AE124" s="7"/>
      <c r="AF124" s="7"/>
      <c r="AG124" s="7"/>
      <c r="AH124" s="7"/>
      <c r="AI124" s="7"/>
      <c r="AJ124" s="7"/>
      <c r="AK124" s="7"/>
      <c r="AL124" s="7"/>
      <c r="AM124" s="7"/>
    </row>
    <row r="125" spans="1:39" ht="24" customHeight="1">
      <c r="A125" s="59" t="e">
        <f>#REF!</f>
        <v>#REF!</v>
      </c>
      <c r="B125" s="10" t="e">
        <f>#REF!</f>
        <v>#REF!</v>
      </c>
      <c r="C125" s="10" t="e">
        <f>#REF!</f>
        <v>#REF!</v>
      </c>
      <c r="D125" s="24" t="e">
        <f>#REF!</f>
        <v>#REF!</v>
      </c>
      <c r="E125" s="11" t="e">
        <f>#REF!</f>
        <v>#REF!</v>
      </c>
      <c r="F125" s="10" t="e">
        <f>#REF!</f>
        <v>#REF!</v>
      </c>
      <c r="G125" s="10" t="e">
        <f>#REF!</f>
        <v>#REF!</v>
      </c>
      <c r="H125" s="10">
        <v>7</v>
      </c>
      <c r="I125" s="33">
        <v>1</v>
      </c>
      <c r="J125" s="10" t="s">
        <v>17</v>
      </c>
      <c r="K125" s="10" t="s">
        <v>17</v>
      </c>
      <c r="L125" s="10" t="s">
        <v>17</v>
      </c>
      <c r="M125" s="10" t="s">
        <v>17</v>
      </c>
      <c r="N125" s="10" t="s">
        <v>17</v>
      </c>
      <c r="O125" s="10" t="s">
        <v>1876</v>
      </c>
      <c r="P125" s="10" t="s">
        <v>1876</v>
      </c>
      <c r="Q125" s="10" t="s">
        <v>1876</v>
      </c>
      <c r="R125" s="10" t="s">
        <v>1876</v>
      </c>
      <c r="S125" s="10" t="s">
        <v>1876</v>
      </c>
      <c r="T125" s="10" t="s">
        <v>1876</v>
      </c>
      <c r="U125" s="10" t="s">
        <v>1876</v>
      </c>
      <c r="V125" s="33">
        <f t="shared" si="34"/>
        <v>0</v>
      </c>
      <c r="W125" s="20" t="e">
        <f>#REF!</f>
        <v>#REF!</v>
      </c>
      <c r="X125" s="10" t="e">
        <f>#REF!</f>
        <v>#REF!</v>
      </c>
      <c r="Y125" s="151" t="e">
        <f>#REF!</f>
        <v>#REF!</v>
      </c>
      <c r="Z125" s="150" t="e">
        <f>#REF!</f>
        <v>#REF!</v>
      </c>
      <c r="AA125" s="60" t="e">
        <f>#REF!</f>
        <v>#REF!</v>
      </c>
      <c r="AB125" s="10"/>
      <c r="AC125" s="148" t="e">
        <f t="shared" ref="AC125:AC140" si="44">(AA125-E125)/30</f>
        <v>#REF!</v>
      </c>
      <c r="AD125" s="69">
        <f t="shared" ref="AD125:AD140" ca="1" si="45">TODAY()</f>
        <v>46244</v>
      </c>
      <c r="AE125" s="148" t="e">
        <f t="shared" ref="AE125:AE140" ca="1" si="46">(AA125-AD125)/30</f>
        <v>#REF!</v>
      </c>
      <c r="AF125" s="7"/>
      <c r="AG125" s="7"/>
      <c r="AH125" s="7"/>
      <c r="AI125" s="7"/>
      <c r="AJ125" s="7"/>
      <c r="AK125" s="7"/>
      <c r="AL125" s="7"/>
      <c r="AM125" s="7"/>
    </row>
    <row r="126" spans="1:39" ht="24" customHeight="1">
      <c r="A126" s="59" t="e">
        <f>#REF!</f>
        <v>#REF!</v>
      </c>
      <c r="B126" s="10" t="e">
        <f>#REF!</f>
        <v>#REF!</v>
      </c>
      <c r="C126" s="10" t="e">
        <f>#REF!</f>
        <v>#REF!</v>
      </c>
      <c r="D126" s="24" t="e">
        <f>#REF!</f>
        <v>#REF!</v>
      </c>
      <c r="E126" s="11" t="e">
        <f>#REF!</f>
        <v>#REF!</v>
      </c>
      <c r="F126" s="10" t="e">
        <f>#REF!</f>
        <v>#REF!</v>
      </c>
      <c r="G126" s="10" t="e">
        <f>#REF!</f>
        <v>#REF!</v>
      </c>
      <c r="H126" s="10">
        <v>5</v>
      </c>
      <c r="I126" s="33">
        <v>1</v>
      </c>
      <c r="J126" s="10" t="s">
        <v>17</v>
      </c>
      <c r="K126" s="10" t="s">
        <v>17</v>
      </c>
      <c r="L126" s="10" t="s">
        <v>17</v>
      </c>
      <c r="M126" s="10" t="s">
        <v>17</v>
      </c>
      <c r="N126" s="10" t="s">
        <v>17</v>
      </c>
      <c r="O126" s="10" t="s">
        <v>1876</v>
      </c>
      <c r="P126" s="10" t="s">
        <v>1876</v>
      </c>
      <c r="Q126" s="10" t="s">
        <v>1876</v>
      </c>
      <c r="R126" s="10" t="s">
        <v>1876</v>
      </c>
      <c r="S126" s="10" t="s">
        <v>17</v>
      </c>
      <c r="T126" s="10" t="s">
        <v>17</v>
      </c>
      <c r="U126" s="10" t="s">
        <v>17</v>
      </c>
      <c r="V126" s="33">
        <f t="shared" si="34"/>
        <v>0</v>
      </c>
      <c r="W126" s="20" t="e">
        <f>#REF!</f>
        <v>#REF!</v>
      </c>
      <c r="X126" s="10" t="e">
        <f>#REF!</f>
        <v>#REF!</v>
      </c>
      <c r="Y126" s="151" t="e">
        <f>#REF!</f>
        <v>#REF!</v>
      </c>
      <c r="Z126" s="150" t="e">
        <f>#REF!</f>
        <v>#REF!</v>
      </c>
      <c r="AA126" s="60" t="e">
        <f>#REF!</f>
        <v>#REF!</v>
      </c>
      <c r="AB126" s="10"/>
      <c r="AC126" s="148" t="e">
        <f t="shared" si="44"/>
        <v>#REF!</v>
      </c>
      <c r="AD126" s="69">
        <f t="shared" ca="1" si="45"/>
        <v>46244</v>
      </c>
      <c r="AE126" s="148" t="e">
        <f t="shared" ca="1" si="46"/>
        <v>#REF!</v>
      </c>
      <c r="AF126" s="7"/>
      <c r="AG126" s="7"/>
      <c r="AH126" s="7"/>
      <c r="AI126" s="7"/>
      <c r="AJ126" s="7"/>
      <c r="AK126" s="7"/>
      <c r="AL126" s="7"/>
      <c r="AM126" s="7"/>
    </row>
    <row r="127" spans="1:39" ht="24" customHeight="1">
      <c r="A127" s="59" t="e">
        <f>#REF!</f>
        <v>#REF!</v>
      </c>
      <c r="B127" s="10" t="e">
        <f>#REF!</f>
        <v>#REF!</v>
      </c>
      <c r="C127" s="10" t="e">
        <f>#REF!</f>
        <v>#REF!</v>
      </c>
      <c r="D127" s="24" t="e">
        <f>#REF!</f>
        <v>#REF!</v>
      </c>
      <c r="E127" s="11" t="e">
        <f>#REF!</f>
        <v>#REF!</v>
      </c>
      <c r="F127" s="10" t="e">
        <f>#REF!</f>
        <v>#REF!</v>
      </c>
      <c r="G127" s="10" t="e">
        <f>#REF!</f>
        <v>#REF!</v>
      </c>
      <c r="H127" s="10">
        <v>4</v>
      </c>
      <c r="I127" s="33">
        <v>1</v>
      </c>
      <c r="J127" s="10" t="s">
        <v>17</v>
      </c>
      <c r="K127" s="10" t="s">
        <v>17</v>
      </c>
      <c r="L127" s="10" t="s">
        <v>17</v>
      </c>
      <c r="M127" s="10" t="s">
        <v>17</v>
      </c>
      <c r="N127" s="10" t="s">
        <v>17</v>
      </c>
      <c r="O127" s="10" t="s">
        <v>1876</v>
      </c>
      <c r="P127" s="10" t="s">
        <v>1876</v>
      </c>
      <c r="Q127" s="10" t="s">
        <v>1876</v>
      </c>
      <c r="R127" s="10" t="s">
        <v>17</v>
      </c>
      <c r="S127" s="10" t="s">
        <v>17</v>
      </c>
      <c r="T127" s="10" t="s">
        <v>17</v>
      </c>
      <c r="U127" s="10" t="s">
        <v>17</v>
      </c>
      <c r="V127" s="33">
        <f t="shared" si="34"/>
        <v>0</v>
      </c>
      <c r="W127" s="20" t="e">
        <f>#REF!</f>
        <v>#REF!</v>
      </c>
      <c r="X127" s="10" t="e">
        <f>#REF!</f>
        <v>#REF!</v>
      </c>
      <c r="Y127" s="151" t="e">
        <f>#REF!</f>
        <v>#REF!</v>
      </c>
      <c r="Z127" s="150" t="e">
        <f>#REF!</f>
        <v>#REF!</v>
      </c>
      <c r="AA127" s="60" t="e">
        <f>#REF!</f>
        <v>#REF!</v>
      </c>
      <c r="AB127" s="10"/>
      <c r="AC127" s="148" t="e">
        <f t="shared" si="44"/>
        <v>#REF!</v>
      </c>
      <c r="AD127" s="69">
        <f t="shared" ca="1" si="45"/>
        <v>46244</v>
      </c>
      <c r="AE127" s="148" t="e">
        <f t="shared" ca="1" si="46"/>
        <v>#REF!</v>
      </c>
      <c r="AF127" s="7"/>
      <c r="AG127" s="7"/>
      <c r="AH127" s="7"/>
      <c r="AI127" s="7"/>
      <c r="AJ127" s="7"/>
      <c r="AK127" s="7"/>
      <c r="AL127" s="7"/>
      <c r="AM127" s="7"/>
    </row>
    <row r="128" spans="1:39" ht="24" customHeight="1">
      <c r="A128" s="59" t="e">
        <f>#REF!</f>
        <v>#REF!</v>
      </c>
      <c r="B128" s="10" t="e">
        <f>#REF!</f>
        <v>#REF!</v>
      </c>
      <c r="C128" s="10" t="e">
        <f>#REF!</f>
        <v>#REF!</v>
      </c>
      <c r="D128" s="24" t="e">
        <f>#REF!</f>
        <v>#REF!</v>
      </c>
      <c r="E128" s="11" t="e">
        <f>#REF!</f>
        <v>#REF!</v>
      </c>
      <c r="F128" s="10" t="e">
        <f>#REF!</f>
        <v>#REF!</v>
      </c>
      <c r="G128" s="10" t="e">
        <f>#REF!</f>
        <v>#REF!</v>
      </c>
      <c r="H128" s="10">
        <v>1</v>
      </c>
      <c r="I128" s="33">
        <v>1</v>
      </c>
      <c r="J128" s="10" t="s">
        <v>17</v>
      </c>
      <c r="K128" s="10" t="s">
        <v>17</v>
      </c>
      <c r="L128" s="10" t="s">
        <v>17</v>
      </c>
      <c r="M128" s="10" t="s">
        <v>17</v>
      </c>
      <c r="N128" s="10" t="s">
        <v>17</v>
      </c>
      <c r="O128" s="10" t="s">
        <v>1876</v>
      </c>
      <c r="P128" s="10" t="s">
        <v>17</v>
      </c>
      <c r="Q128" s="10" t="s">
        <v>17</v>
      </c>
      <c r="R128" s="10" t="s">
        <v>17</v>
      </c>
      <c r="S128" s="10" t="s">
        <v>17</v>
      </c>
      <c r="T128" s="10" t="s">
        <v>17</v>
      </c>
      <c r="U128" s="10" t="s">
        <v>17</v>
      </c>
      <c r="V128" s="33">
        <f t="shared" si="34"/>
        <v>0</v>
      </c>
      <c r="W128" s="20" t="e">
        <f>#REF!</f>
        <v>#REF!</v>
      </c>
      <c r="X128" s="10" t="e">
        <f>#REF!</f>
        <v>#REF!</v>
      </c>
      <c r="Y128" s="151" t="e">
        <f>#REF!</f>
        <v>#REF!</v>
      </c>
      <c r="Z128" s="150" t="e">
        <f>#REF!</f>
        <v>#REF!</v>
      </c>
      <c r="AA128" s="60" t="e">
        <f>#REF!</f>
        <v>#REF!</v>
      </c>
      <c r="AB128" s="10"/>
      <c r="AC128" s="148" t="e">
        <f t="shared" si="44"/>
        <v>#REF!</v>
      </c>
      <c r="AD128" s="69">
        <f t="shared" ca="1" si="45"/>
        <v>46244</v>
      </c>
      <c r="AE128" s="148" t="e">
        <f t="shared" ca="1" si="46"/>
        <v>#REF!</v>
      </c>
      <c r="AF128" s="7"/>
      <c r="AG128" s="7"/>
      <c r="AH128" s="7"/>
      <c r="AI128" s="7"/>
      <c r="AJ128" s="7"/>
      <c r="AK128" s="7"/>
      <c r="AL128" s="7"/>
      <c r="AM128" s="7"/>
    </row>
    <row r="129" spans="1:39" ht="24" customHeight="1">
      <c r="A129" s="59" t="e">
        <f>#REF!</f>
        <v>#REF!</v>
      </c>
      <c r="B129" s="10" t="e">
        <f>#REF!</f>
        <v>#REF!</v>
      </c>
      <c r="C129" s="10" t="e">
        <f>#REF!</f>
        <v>#REF!</v>
      </c>
      <c r="D129" s="24" t="e">
        <f>#REF!</f>
        <v>#REF!</v>
      </c>
      <c r="E129" s="11" t="e">
        <f>#REF!</f>
        <v>#REF!</v>
      </c>
      <c r="F129" s="10" t="e">
        <f>#REF!</f>
        <v>#REF!</v>
      </c>
      <c r="G129" s="10" t="e">
        <f>#REF!</f>
        <v>#REF!</v>
      </c>
      <c r="H129" s="10">
        <v>4</v>
      </c>
      <c r="I129" s="33">
        <v>1</v>
      </c>
      <c r="J129" s="10" t="s">
        <v>17</v>
      </c>
      <c r="K129" s="10" t="s">
        <v>17</v>
      </c>
      <c r="L129" s="10" t="s">
        <v>17</v>
      </c>
      <c r="M129" s="10" t="s">
        <v>17</v>
      </c>
      <c r="N129" s="10" t="s">
        <v>17</v>
      </c>
      <c r="O129" s="10" t="s">
        <v>1876</v>
      </c>
      <c r="P129" s="10" t="s">
        <v>1876</v>
      </c>
      <c r="Q129" s="10" t="s">
        <v>1876</v>
      </c>
      <c r="R129" s="10" t="s">
        <v>17</v>
      </c>
      <c r="S129" s="10" t="s">
        <v>17</v>
      </c>
      <c r="T129" s="10" t="s">
        <v>17</v>
      </c>
      <c r="U129" s="10" t="s">
        <v>17</v>
      </c>
      <c r="V129" s="33">
        <f t="shared" si="34"/>
        <v>0</v>
      </c>
      <c r="W129" s="20" t="e">
        <f>#REF!</f>
        <v>#REF!</v>
      </c>
      <c r="X129" s="10" t="e">
        <f>#REF!</f>
        <v>#REF!</v>
      </c>
      <c r="Y129" s="151" t="e">
        <f>#REF!</f>
        <v>#REF!</v>
      </c>
      <c r="Z129" s="150" t="e">
        <f>#REF!</f>
        <v>#REF!</v>
      </c>
      <c r="AA129" s="60" t="e">
        <f>#REF!</f>
        <v>#REF!</v>
      </c>
      <c r="AB129" s="10"/>
      <c r="AC129" s="148" t="e">
        <f t="shared" si="44"/>
        <v>#REF!</v>
      </c>
      <c r="AD129" s="69">
        <f t="shared" ca="1" si="45"/>
        <v>46244</v>
      </c>
      <c r="AE129" s="148" t="e">
        <f t="shared" ca="1" si="46"/>
        <v>#REF!</v>
      </c>
      <c r="AF129" s="7"/>
      <c r="AG129" s="7"/>
      <c r="AH129" s="7"/>
      <c r="AI129" s="7"/>
      <c r="AJ129" s="7"/>
      <c r="AK129" s="7"/>
      <c r="AL129" s="7"/>
      <c r="AM129" s="7"/>
    </row>
    <row r="130" spans="1:39" ht="24" customHeight="1">
      <c r="A130" s="59" t="e">
        <f>#REF!</f>
        <v>#REF!</v>
      </c>
      <c r="B130" s="10" t="e">
        <f>#REF!</f>
        <v>#REF!</v>
      </c>
      <c r="C130" s="10" t="e">
        <f>#REF!</f>
        <v>#REF!</v>
      </c>
      <c r="D130" s="24" t="e">
        <f>#REF!</f>
        <v>#REF!</v>
      </c>
      <c r="E130" s="11" t="e">
        <f>#REF!</f>
        <v>#REF!</v>
      </c>
      <c r="F130" s="10" t="e">
        <f>#REF!</f>
        <v>#REF!</v>
      </c>
      <c r="G130" s="10" t="e">
        <f>#REF!</f>
        <v>#REF!</v>
      </c>
      <c r="H130" s="10">
        <v>4</v>
      </c>
      <c r="I130" s="33">
        <v>1</v>
      </c>
      <c r="J130" s="10" t="s">
        <v>17</v>
      </c>
      <c r="K130" s="10" t="s">
        <v>17</v>
      </c>
      <c r="L130" s="10" t="s">
        <v>17</v>
      </c>
      <c r="M130" s="10" t="s">
        <v>17</v>
      </c>
      <c r="N130" s="10" t="s">
        <v>17</v>
      </c>
      <c r="O130" s="10"/>
      <c r="P130" s="10"/>
      <c r="Q130" s="10"/>
      <c r="R130" s="10" t="s">
        <v>17</v>
      </c>
      <c r="S130" s="10" t="s">
        <v>17</v>
      </c>
      <c r="T130" s="10" t="s">
        <v>17</v>
      </c>
      <c r="U130" s="10" t="s">
        <v>17</v>
      </c>
      <c r="V130" s="33">
        <f t="shared" si="34"/>
        <v>0</v>
      </c>
      <c r="W130" s="20" t="e">
        <f>#REF!</f>
        <v>#REF!</v>
      </c>
      <c r="X130" s="10" t="e">
        <f>#REF!</f>
        <v>#REF!</v>
      </c>
      <c r="Y130" s="151" t="e">
        <f>#REF!</f>
        <v>#REF!</v>
      </c>
      <c r="Z130" s="150" t="e">
        <f>#REF!</f>
        <v>#REF!</v>
      </c>
      <c r="AA130" s="60" t="e">
        <f>#REF!</f>
        <v>#REF!</v>
      </c>
      <c r="AB130" s="10"/>
      <c r="AC130" s="148" t="e">
        <f t="shared" si="44"/>
        <v>#REF!</v>
      </c>
      <c r="AD130" s="69">
        <f t="shared" ca="1" si="45"/>
        <v>46244</v>
      </c>
      <c r="AE130" s="148" t="e">
        <f t="shared" ca="1" si="46"/>
        <v>#REF!</v>
      </c>
      <c r="AF130" s="7"/>
      <c r="AG130" s="7"/>
      <c r="AH130" s="7"/>
      <c r="AI130" s="7"/>
      <c r="AJ130" s="7"/>
      <c r="AK130" s="7"/>
      <c r="AL130" s="7"/>
      <c r="AM130" s="7"/>
    </row>
    <row r="131" spans="1:39" ht="24" customHeight="1">
      <c r="A131" s="59" t="e">
        <f>#REF!</f>
        <v>#REF!</v>
      </c>
      <c r="B131" s="10" t="e">
        <f>#REF!</f>
        <v>#REF!</v>
      </c>
      <c r="C131" s="10" t="e">
        <f>#REF!</f>
        <v>#REF!</v>
      </c>
      <c r="D131" s="24" t="e">
        <f>#REF!</f>
        <v>#REF!</v>
      </c>
      <c r="E131" s="11" t="e">
        <f>#REF!</f>
        <v>#REF!</v>
      </c>
      <c r="F131" s="10" t="e">
        <f>#REF!</f>
        <v>#REF!</v>
      </c>
      <c r="G131" s="10" t="e">
        <f>#REF!</f>
        <v>#REF!</v>
      </c>
      <c r="H131" s="10">
        <v>1</v>
      </c>
      <c r="I131" s="33">
        <v>1</v>
      </c>
      <c r="J131" s="10" t="s">
        <v>17</v>
      </c>
      <c r="K131" s="10" t="s">
        <v>17</v>
      </c>
      <c r="L131" s="10" t="s">
        <v>17</v>
      </c>
      <c r="M131" s="10" t="s">
        <v>17</v>
      </c>
      <c r="N131" s="10" t="s">
        <v>17</v>
      </c>
      <c r="O131" s="10"/>
      <c r="P131" s="10" t="s">
        <v>17</v>
      </c>
      <c r="Q131" s="10" t="s">
        <v>17</v>
      </c>
      <c r="R131" s="10" t="s">
        <v>17</v>
      </c>
      <c r="S131" s="10" t="s">
        <v>17</v>
      </c>
      <c r="T131" s="10" t="s">
        <v>17</v>
      </c>
      <c r="U131" s="10" t="s">
        <v>17</v>
      </c>
      <c r="V131" s="33">
        <f t="shared" si="34"/>
        <v>0</v>
      </c>
      <c r="W131" s="20" t="e">
        <f>#REF!</f>
        <v>#REF!</v>
      </c>
      <c r="X131" s="10" t="e">
        <f>#REF!</f>
        <v>#REF!</v>
      </c>
      <c r="Y131" s="151" t="e">
        <f>#REF!</f>
        <v>#REF!</v>
      </c>
      <c r="Z131" s="150" t="e">
        <f>#REF!</f>
        <v>#REF!</v>
      </c>
      <c r="AA131" s="60" t="e">
        <f>#REF!</f>
        <v>#REF!</v>
      </c>
      <c r="AB131" s="10"/>
      <c r="AC131" s="148" t="e">
        <f t="shared" si="44"/>
        <v>#REF!</v>
      </c>
      <c r="AD131" s="69">
        <f t="shared" ca="1" si="45"/>
        <v>46244</v>
      </c>
      <c r="AE131" s="148" t="e">
        <f t="shared" ca="1" si="46"/>
        <v>#REF!</v>
      </c>
      <c r="AF131" s="7"/>
      <c r="AG131" s="7"/>
      <c r="AH131" s="7"/>
      <c r="AI131" s="7"/>
      <c r="AJ131" s="7"/>
      <c r="AK131" s="7"/>
      <c r="AL131" s="7"/>
      <c r="AM131" s="7"/>
    </row>
    <row r="132" spans="1:39" ht="24" customHeight="1">
      <c r="A132" s="59" t="e">
        <f>#REF!</f>
        <v>#REF!</v>
      </c>
      <c r="B132" s="10" t="e">
        <f>#REF!</f>
        <v>#REF!</v>
      </c>
      <c r="C132" s="10" t="e">
        <f>#REF!</f>
        <v>#REF!</v>
      </c>
      <c r="D132" s="24" t="e">
        <f>#REF!</f>
        <v>#REF!</v>
      </c>
      <c r="E132" s="11" t="e">
        <f>#REF!</f>
        <v>#REF!</v>
      </c>
      <c r="F132" s="10" t="e">
        <f>#REF!</f>
        <v>#REF!</v>
      </c>
      <c r="G132" s="10" t="e">
        <f>#REF!</f>
        <v>#REF!</v>
      </c>
      <c r="H132" s="10">
        <v>4</v>
      </c>
      <c r="I132" s="33">
        <v>1</v>
      </c>
      <c r="J132" s="10" t="s">
        <v>17</v>
      </c>
      <c r="K132" s="10" t="s">
        <v>17</v>
      </c>
      <c r="L132" s="10" t="s">
        <v>17</v>
      </c>
      <c r="M132" s="10" t="s">
        <v>17</v>
      </c>
      <c r="N132" s="10" t="s">
        <v>17</v>
      </c>
      <c r="O132" s="10"/>
      <c r="P132" s="10"/>
      <c r="Q132" s="10"/>
      <c r="R132" s="10"/>
      <c r="S132" s="10" t="s">
        <v>17</v>
      </c>
      <c r="T132" s="10" t="s">
        <v>17</v>
      </c>
      <c r="U132" s="10" t="s">
        <v>17</v>
      </c>
      <c r="V132" s="33">
        <f t="shared" si="34"/>
        <v>0</v>
      </c>
      <c r="W132" s="20" t="e">
        <f>#REF!</f>
        <v>#REF!</v>
      </c>
      <c r="X132" s="10" t="e">
        <f>#REF!</f>
        <v>#REF!</v>
      </c>
      <c r="Y132" s="151" t="e">
        <f>#REF!</f>
        <v>#REF!</v>
      </c>
      <c r="Z132" s="150" t="e">
        <f>#REF!</f>
        <v>#REF!</v>
      </c>
      <c r="AA132" s="60" t="e">
        <f>#REF!</f>
        <v>#REF!</v>
      </c>
      <c r="AB132" s="10"/>
      <c r="AC132" s="148" t="e">
        <f t="shared" si="44"/>
        <v>#REF!</v>
      </c>
      <c r="AD132" s="69">
        <f t="shared" ca="1" si="45"/>
        <v>46244</v>
      </c>
      <c r="AE132" s="148" t="e">
        <f t="shared" ca="1" si="46"/>
        <v>#REF!</v>
      </c>
      <c r="AF132" s="7"/>
      <c r="AG132" s="7"/>
      <c r="AH132" s="7"/>
      <c r="AI132" s="7"/>
      <c r="AJ132" s="7"/>
      <c r="AK132" s="7"/>
      <c r="AL132" s="7"/>
      <c r="AM132" s="7"/>
    </row>
    <row r="133" spans="1:39" ht="24" customHeight="1">
      <c r="A133" s="59" t="e">
        <f>#REF!</f>
        <v>#REF!</v>
      </c>
      <c r="B133" s="10" t="e">
        <f>#REF!</f>
        <v>#REF!</v>
      </c>
      <c r="C133" s="10" t="e">
        <f>#REF!</f>
        <v>#REF!</v>
      </c>
      <c r="D133" s="24" t="e">
        <f>#REF!</f>
        <v>#REF!</v>
      </c>
      <c r="E133" s="11" t="e">
        <f>#REF!</f>
        <v>#REF!</v>
      </c>
      <c r="F133" s="10" t="e">
        <f>#REF!</f>
        <v>#REF!</v>
      </c>
      <c r="G133" s="10" t="e">
        <f>#REF!</f>
        <v>#REF!</v>
      </c>
      <c r="H133" s="10">
        <v>1</v>
      </c>
      <c r="I133" s="33">
        <v>1</v>
      </c>
      <c r="J133" s="10" t="s">
        <v>17</v>
      </c>
      <c r="K133" s="10" t="s">
        <v>17</v>
      </c>
      <c r="L133" s="10" t="s">
        <v>17</v>
      </c>
      <c r="M133" s="10" t="s">
        <v>17</v>
      </c>
      <c r="N133" s="10" t="s">
        <v>17</v>
      </c>
      <c r="O133" s="10"/>
      <c r="P133" s="10" t="s">
        <v>17</v>
      </c>
      <c r="Q133" s="10" t="s">
        <v>17</v>
      </c>
      <c r="R133" s="10" t="s">
        <v>17</v>
      </c>
      <c r="S133" s="10" t="s">
        <v>17</v>
      </c>
      <c r="T133" s="10" t="s">
        <v>17</v>
      </c>
      <c r="U133" s="10" t="s">
        <v>17</v>
      </c>
      <c r="V133" s="33">
        <f t="shared" si="34"/>
        <v>0</v>
      </c>
      <c r="W133" s="20" t="e">
        <f>#REF!</f>
        <v>#REF!</v>
      </c>
      <c r="X133" s="10" t="e">
        <f>#REF!</f>
        <v>#REF!</v>
      </c>
      <c r="Y133" s="151" t="e">
        <f>#REF!</f>
        <v>#REF!</v>
      </c>
      <c r="Z133" s="150" t="e">
        <f>#REF!</f>
        <v>#REF!</v>
      </c>
      <c r="AA133" s="60" t="e">
        <f>#REF!</f>
        <v>#REF!</v>
      </c>
      <c r="AB133" s="10"/>
      <c r="AC133" s="148" t="e">
        <f t="shared" si="44"/>
        <v>#REF!</v>
      </c>
      <c r="AD133" s="69">
        <f t="shared" ca="1" si="45"/>
        <v>46244</v>
      </c>
      <c r="AE133" s="148" t="e">
        <f t="shared" ca="1" si="46"/>
        <v>#REF!</v>
      </c>
      <c r="AF133" s="7"/>
      <c r="AG133" s="7"/>
      <c r="AH133" s="7"/>
      <c r="AI133" s="7"/>
      <c r="AJ133" s="7"/>
      <c r="AK133" s="7"/>
      <c r="AL133" s="7"/>
      <c r="AM133" s="7"/>
    </row>
    <row r="134" spans="1:39" ht="24" customHeight="1">
      <c r="A134" s="59" t="e">
        <f>#REF!</f>
        <v>#REF!</v>
      </c>
      <c r="B134" s="10" t="e">
        <f>#REF!</f>
        <v>#REF!</v>
      </c>
      <c r="C134" s="10" t="e">
        <f>#REF!</f>
        <v>#REF!</v>
      </c>
      <c r="D134" s="24" t="e">
        <f>#REF!</f>
        <v>#REF!</v>
      </c>
      <c r="E134" s="11" t="e">
        <f>#REF!</f>
        <v>#REF!</v>
      </c>
      <c r="F134" s="10" t="e">
        <f>#REF!</f>
        <v>#REF!</v>
      </c>
      <c r="G134" s="10" t="e">
        <f>#REF!</f>
        <v>#REF!</v>
      </c>
      <c r="H134" s="10">
        <v>4</v>
      </c>
      <c r="I134" s="33">
        <v>1</v>
      </c>
      <c r="J134" s="10" t="s">
        <v>17</v>
      </c>
      <c r="K134" s="10" t="s">
        <v>17</v>
      </c>
      <c r="L134" s="10" t="s">
        <v>17</v>
      </c>
      <c r="M134" s="10" t="s">
        <v>17</v>
      </c>
      <c r="N134" s="10" t="s">
        <v>17</v>
      </c>
      <c r="O134" s="10"/>
      <c r="P134" s="10"/>
      <c r="Q134" s="10"/>
      <c r="R134" s="10"/>
      <c r="S134" s="10" t="s">
        <v>17</v>
      </c>
      <c r="T134" s="10" t="s">
        <v>17</v>
      </c>
      <c r="U134" s="10" t="s">
        <v>17</v>
      </c>
      <c r="V134" s="33">
        <f t="shared" si="34"/>
        <v>0</v>
      </c>
      <c r="W134" s="20" t="e">
        <f>#REF!</f>
        <v>#REF!</v>
      </c>
      <c r="X134" s="10" t="e">
        <f>#REF!</f>
        <v>#REF!</v>
      </c>
      <c r="Y134" s="151" t="e">
        <f>#REF!</f>
        <v>#REF!</v>
      </c>
      <c r="Z134" s="150" t="e">
        <f>#REF!</f>
        <v>#REF!</v>
      </c>
      <c r="AA134" s="60" t="e">
        <f>#REF!</f>
        <v>#REF!</v>
      </c>
      <c r="AB134" s="10"/>
      <c r="AC134" s="148" t="e">
        <f t="shared" si="44"/>
        <v>#REF!</v>
      </c>
      <c r="AD134" s="69">
        <f t="shared" ca="1" si="45"/>
        <v>46244</v>
      </c>
      <c r="AE134" s="148" t="e">
        <f t="shared" ca="1" si="46"/>
        <v>#REF!</v>
      </c>
      <c r="AF134" s="7"/>
      <c r="AG134" s="7"/>
      <c r="AH134" s="7"/>
      <c r="AI134" s="7"/>
      <c r="AJ134" s="7"/>
      <c r="AK134" s="7"/>
      <c r="AL134" s="7"/>
      <c r="AM134" s="7"/>
    </row>
    <row r="135" spans="1:39" ht="24" customHeight="1">
      <c r="A135" s="116" t="e">
        <f>#REF!</f>
        <v>#REF!</v>
      </c>
      <c r="B135" s="10" t="e">
        <f>#REF!</f>
        <v>#REF!</v>
      </c>
      <c r="C135" s="10" t="e">
        <f>#REF!</f>
        <v>#REF!</v>
      </c>
      <c r="D135" s="24" t="e">
        <f>#REF!</f>
        <v>#REF!</v>
      </c>
      <c r="E135" s="11" t="e">
        <f>#REF!</f>
        <v>#REF!</v>
      </c>
      <c r="F135" s="10" t="e">
        <f>#REF!</f>
        <v>#REF!</v>
      </c>
      <c r="G135" s="10" t="e">
        <f>#REF!</f>
        <v>#REF!</v>
      </c>
      <c r="H135" s="10">
        <v>7</v>
      </c>
      <c r="I135" s="33"/>
      <c r="J135" s="10" t="s">
        <v>17</v>
      </c>
      <c r="K135" s="10" t="s">
        <v>17</v>
      </c>
      <c r="L135" s="10" t="s">
        <v>17</v>
      </c>
      <c r="M135" s="10" t="s">
        <v>17</v>
      </c>
      <c r="N135" s="10" t="s">
        <v>17</v>
      </c>
      <c r="O135" s="10"/>
      <c r="P135" s="10"/>
      <c r="Q135" s="10"/>
      <c r="R135" s="10"/>
      <c r="S135" s="10"/>
      <c r="T135" s="10"/>
      <c r="U135" s="10"/>
      <c r="V135" s="33">
        <f t="shared" si="34"/>
        <v>0</v>
      </c>
      <c r="W135" s="20" t="e">
        <f>#REF!</f>
        <v>#REF!</v>
      </c>
      <c r="X135" s="10" t="e">
        <f>#REF!</f>
        <v>#REF!</v>
      </c>
      <c r="Y135" s="151" t="e">
        <f>#REF!</f>
        <v>#REF!</v>
      </c>
      <c r="Z135" s="150" t="e">
        <f>#REF!</f>
        <v>#REF!</v>
      </c>
      <c r="AA135" s="60" t="e">
        <f>#REF!</f>
        <v>#REF!</v>
      </c>
      <c r="AB135" s="10"/>
      <c r="AC135" s="148" t="e">
        <f t="shared" si="44"/>
        <v>#REF!</v>
      </c>
      <c r="AD135" s="69">
        <f t="shared" ca="1" si="45"/>
        <v>46244</v>
      </c>
      <c r="AE135" s="148" t="e">
        <f t="shared" ca="1" si="46"/>
        <v>#REF!</v>
      </c>
      <c r="AF135" s="7"/>
      <c r="AG135" s="7"/>
      <c r="AH135" s="7"/>
      <c r="AI135" s="7"/>
      <c r="AJ135" s="7"/>
      <c r="AK135" s="7"/>
      <c r="AL135" s="7"/>
      <c r="AM135" s="7"/>
    </row>
    <row r="136" spans="1:39" ht="24" customHeight="1">
      <c r="A136" s="116" t="e">
        <f>#REF!</f>
        <v>#REF!</v>
      </c>
      <c r="B136" s="10" t="e">
        <f>#REF!</f>
        <v>#REF!</v>
      </c>
      <c r="C136" s="10" t="e">
        <f>#REF!</f>
        <v>#REF!</v>
      </c>
      <c r="D136" s="24" t="e">
        <f>#REF!</f>
        <v>#REF!</v>
      </c>
      <c r="E136" s="11" t="e">
        <f>#REF!</f>
        <v>#REF!</v>
      </c>
      <c r="F136" s="10" t="e">
        <f>#REF!</f>
        <v>#REF!</v>
      </c>
      <c r="G136" s="10" t="e">
        <f>#REF!</f>
        <v>#REF!</v>
      </c>
      <c r="H136" s="10">
        <v>5</v>
      </c>
      <c r="I136" s="33"/>
      <c r="J136" s="10" t="s">
        <v>17</v>
      </c>
      <c r="K136" s="10" t="s">
        <v>17</v>
      </c>
      <c r="L136" s="10" t="s">
        <v>17</v>
      </c>
      <c r="M136" s="10" t="s">
        <v>17</v>
      </c>
      <c r="N136" s="10" t="s">
        <v>17</v>
      </c>
      <c r="O136" s="10"/>
      <c r="P136" s="10"/>
      <c r="Q136" s="10"/>
      <c r="R136" s="10"/>
      <c r="S136" s="10"/>
      <c r="T136" s="10" t="s">
        <v>17</v>
      </c>
      <c r="U136" s="10" t="s">
        <v>17</v>
      </c>
      <c r="V136" s="33">
        <f t="shared" si="34"/>
        <v>0</v>
      </c>
      <c r="W136" s="20" t="e">
        <f>#REF!</f>
        <v>#REF!</v>
      </c>
      <c r="X136" s="10" t="e">
        <f>#REF!</f>
        <v>#REF!</v>
      </c>
      <c r="Y136" s="151" t="e">
        <f>#REF!</f>
        <v>#REF!</v>
      </c>
      <c r="Z136" s="150" t="e">
        <f>#REF!</f>
        <v>#REF!</v>
      </c>
      <c r="AA136" s="60" t="e">
        <f>#REF!</f>
        <v>#REF!</v>
      </c>
      <c r="AB136" s="10"/>
      <c r="AC136" s="148" t="e">
        <f t="shared" si="44"/>
        <v>#REF!</v>
      </c>
      <c r="AD136" s="69">
        <f t="shared" ca="1" si="45"/>
        <v>46244</v>
      </c>
      <c r="AE136" s="148" t="e">
        <f t="shared" ca="1" si="46"/>
        <v>#REF!</v>
      </c>
      <c r="AF136" s="7"/>
      <c r="AG136" s="7"/>
      <c r="AH136" s="7"/>
      <c r="AI136" s="7"/>
      <c r="AJ136" s="7"/>
      <c r="AK136" s="7"/>
      <c r="AL136" s="7"/>
      <c r="AM136" s="7"/>
    </row>
    <row r="137" spans="1:39" ht="24" customHeight="1">
      <c r="A137" s="116" t="e">
        <f>#REF!</f>
        <v>#REF!</v>
      </c>
      <c r="B137" s="10" t="e">
        <f>#REF!</f>
        <v>#REF!</v>
      </c>
      <c r="C137" s="10" t="e">
        <f>#REF!</f>
        <v>#REF!</v>
      </c>
      <c r="D137" s="24" t="e">
        <f>#REF!</f>
        <v>#REF!</v>
      </c>
      <c r="E137" s="11" t="e">
        <f>#REF!</f>
        <v>#REF!</v>
      </c>
      <c r="F137" s="10" t="e">
        <f>#REF!</f>
        <v>#REF!</v>
      </c>
      <c r="G137" s="10" t="e">
        <f>#REF!</f>
        <v>#REF!</v>
      </c>
      <c r="H137" s="10">
        <v>5</v>
      </c>
      <c r="I137" s="33"/>
      <c r="J137" s="10" t="s">
        <v>17</v>
      </c>
      <c r="K137" s="10" t="s">
        <v>17</v>
      </c>
      <c r="L137" s="10" t="s">
        <v>17</v>
      </c>
      <c r="M137" s="10" t="s">
        <v>17</v>
      </c>
      <c r="N137" s="10" t="s">
        <v>17</v>
      </c>
      <c r="O137" s="10"/>
      <c r="P137" s="10"/>
      <c r="Q137" s="10"/>
      <c r="R137" s="10"/>
      <c r="S137" s="10"/>
      <c r="T137" s="10" t="s">
        <v>17</v>
      </c>
      <c r="U137" s="10" t="s">
        <v>17</v>
      </c>
      <c r="V137" s="33">
        <f t="shared" si="34"/>
        <v>0</v>
      </c>
      <c r="W137" s="20" t="e">
        <f>#REF!</f>
        <v>#REF!</v>
      </c>
      <c r="X137" s="10" t="e">
        <f>#REF!</f>
        <v>#REF!</v>
      </c>
      <c r="Y137" s="151" t="e">
        <f>#REF!</f>
        <v>#REF!</v>
      </c>
      <c r="Z137" s="150" t="e">
        <f>#REF!</f>
        <v>#REF!</v>
      </c>
      <c r="AA137" s="60" t="e">
        <f>#REF!</f>
        <v>#REF!</v>
      </c>
      <c r="AB137" s="10"/>
      <c r="AC137" s="148" t="e">
        <f t="shared" si="44"/>
        <v>#REF!</v>
      </c>
      <c r="AD137" s="69">
        <f t="shared" ca="1" si="45"/>
        <v>46244</v>
      </c>
      <c r="AE137" s="148" t="e">
        <f t="shared" ca="1" si="46"/>
        <v>#REF!</v>
      </c>
      <c r="AF137" s="7"/>
      <c r="AG137" s="7"/>
      <c r="AH137" s="7"/>
      <c r="AI137" s="7"/>
      <c r="AJ137" s="7"/>
      <c r="AK137" s="7"/>
      <c r="AL137" s="7"/>
      <c r="AM137" s="7"/>
    </row>
    <row r="138" spans="1:39" ht="24" customHeight="1">
      <c r="A138" s="116" t="e">
        <f>#REF!</f>
        <v>#REF!</v>
      </c>
      <c r="B138" s="10" t="e">
        <f>#REF!</f>
        <v>#REF!</v>
      </c>
      <c r="C138" s="10" t="e">
        <f>#REF!</f>
        <v>#REF!</v>
      </c>
      <c r="D138" s="24" t="e">
        <f>#REF!</f>
        <v>#REF!</v>
      </c>
      <c r="E138" s="11" t="e">
        <f>#REF!</f>
        <v>#REF!</v>
      </c>
      <c r="F138" s="10" t="e">
        <f>#REF!</f>
        <v>#REF!</v>
      </c>
      <c r="G138" s="10" t="e">
        <f>#REF!</f>
        <v>#REF!</v>
      </c>
      <c r="H138" s="10">
        <v>3</v>
      </c>
      <c r="I138" s="33"/>
      <c r="J138" s="10" t="s">
        <v>17</v>
      </c>
      <c r="K138" s="10" t="s">
        <v>17</v>
      </c>
      <c r="L138" s="10" t="s">
        <v>17</v>
      </c>
      <c r="M138" s="10" t="s">
        <v>17</v>
      </c>
      <c r="N138" s="10" t="s">
        <v>17</v>
      </c>
      <c r="O138" s="10"/>
      <c r="P138" s="10"/>
      <c r="Q138" s="10"/>
      <c r="R138" s="10"/>
      <c r="S138" s="10" t="s">
        <v>17</v>
      </c>
      <c r="T138" s="10" t="s">
        <v>17</v>
      </c>
      <c r="U138" s="10" t="s">
        <v>17</v>
      </c>
      <c r="V138" s="33">
        <f t="shared" si="34"/>
        <v>0</v>
      </c>
      <c r="W138" s="20" t="e">
        <f>#REF!</f>
        <v>#REF!</v>
      </c>
      <c r="X138" s="10" t="e">
        <f>#REF!</f>
        <v>#REF!</v>
      </c>
      <c r="Y138" s="151" t="e">
        <f>#REF!</f>
        <v>#REF!</v>
      </c>
      <c r="Z138" s="150" t="e">
        <f>#REF!</f>
        <v>#REF!</v>
      </c>
      <c r="AA138" s="60" t="e">
        <f>#REF!</f>
        <v>#REF!</v>
      </c>
      <c r="AB138" s="10"/>
      <c r="AC138" s="148" t="e">
        <f t="shared" si="44"/>
        <v>#REF!</v>
      </c>
      <c r="AD138" s="69">
        <f t="shared" ca="1" si="45"/>
        <v>46244</v>
      </c>
      <c r="AE138" s="148" t="e">
        <f t="shared" ca="1" si="46"/>
        <v>#REF!</v>
      </c>
      <c r="AF138" s="7"/>
      <c r="AG138" s="7"/>
      <c r="AH138" s="7"/>
      <c r="AI138" s="7"/>
      <c r="AJ138" s="7"/>
      <c r="AK138" s="7"/>
      <c r="AL138" s="7"/>
      <c r="AM138" s="7"/>
    </row>
    <row r="139" spans="1:39" ht="24" customHeight="1">
      <c r="A139" s="116" t="e">
        <f>#REF!</f>
        <v>#REF!</v>
      </c>
      <c r="B139" s="10" t="e">
        <f>#REF!</f>
        <v>#REF!</v>
      </c>
      <c r="C139" s="10" t="e">
        <f>#REF!</f>
        <v>#REF!</v>
      </c>
      <c r="D139" s="24" t="e">
        <f>#REF!</f>
        <v>#REF!</v>
      </c>
      <c r="E139" s="11" t="e">
        <f>#REF!</f>
        <v>#REF!</v>
      </c>
      <c r="F139" s="10" t="e">
        <f>#REF!</f>
        <v>#REF!</v>
      </c>
      <c r="G139" s="10" t="e">
        <f>#REF!</f>
        <v>#REF!</v>
      </c>
      <c r="H139" s="10">
        <v>5</v>
      </c>
      <c r="I139" s="33"/>
      <c r="J139" s="10" t="s">
        <v>17</v>
      </c>
      <c r="K139" s="10" t="s">
        <v>17</v>
      </c>
      <c r="L139" s="10" t="s">
        <v>17</v>
      </c>
      <c r="M139" s="10" t="s">
        <v>17</v>
      </c>
      <c r="N139" s="10" t="s">
        <v>17</v>
      </c>
      <c r="O139" s="10"/>
      <c r="P139" s="10"/>
      <c r="Q139" s="10"/>
      <c r="R139" s="10"/>
      <c r="S139" s="10"/>
      <c r="T139" s="10" t="s">
        <v>17</v>
      </c>
      <c r="U139" s="10" t="s">
        <v>17</v>
      </c>
      <c r="V139" s="33">
        <f t="shared" si="34"/>
        <v>0</v>
      </c>
      <c r="W139" s="20" t="e">
        <f>#REF!</f>
        <v>#REF!</v>
      </c>
      <c r="X139" s="10" t="e">
        <f>#REF!</f>
        <v>#REF!</v>
      </c>
      <c r="Y139" s="151" t="e">
        <f>#REF!</f>
        <v>#REF!</v>
      </c>
      <c r="Z139" s="150" t="e">
        <f>#REF!</f>
        <v>#REF!</v>
      </c>
      <c r="AA139" s="60" t="e">
        <f>#REF!</f>
        <v>#REF!</v>
      </c>
      <c r="AB139" s="10"/>
      <c r="AC139" s="148" t="e">
        <f t="shared" si="44"/>
        <v>#REF!</v>
      </c>
      <c r="AD139" s="69">
        <f t="shared" ca="1" si="45"/>
        <v>46244</v>
      </c>
      <c r="AE139" s="148" t="e">
        <f t="shared" ca="1" si="46"/>
        <v>#REF!</v>
      </c>
      <c r="AF139" s="7"/>
      <c r="AG139" s="7"/>
      <c r="AH139" s="7"/>
      <c r="AI139" s="7"/>
      <c r="AJ139" s="7"/>
      <c r="AK139" s="7"/>
      <c r="AL139" s="7"/>
      <c r="AM139" s="7"/>
    </row>
    <row r="140" spans="1:39" ht="24" customHeight="1">
      <c r="A140" s="116" t="e">
        <f>#REF!</f>
        <v>#REF!</v>
      </c>
      <c r="B140" s="10" t="e">
        <f>#REF!</f>
        <v>#REF!</v>
      </c>
      <c r="C140" s="10" t="e">
        <f>#REF!</f>
        <v>#REF!</v>
      </c>
      <c r="D140" s="24" t="e">
        <f>#REF!</f>
        <v>#REF!</v>
      </c>
      <c r="E140" s="11" t="e">
        <f>#REF!</f>
        <v>#REF!</v>
      </c>
      <c r="F140" s="10" t="e">
        <f>#REF!</f>
        <v>#REF!</v>
      </c>
      <c r="G140" s="10" t="e">
        <f>#REF!</f>
        <v>#REF!</v>
      </c>
      <c r="H140" s="10">
        <v>3</v>
      </c>
      <c r="I140" s="33"/>
      <c r="J140" s="10" t="s">
        <v>17</v>
      </c>
      <c r="K140" s="10" t="s">
        <v>17</v>
      </c>
      <c r="L140" s="10" t="s">
        <v>17</v>
      </c>
      <c r="M140" s="10" t="s">
        <v>17</v>
      </c>
      <c r="N140" s="10" t="s">
        <v>17</v>
      </c>
      <c r="O140" s="10"/>
      <c r="P140" s="10"/>
      <c r="Q140" s="10"/>
      <c r="R140" s="10"/>
      <c r="S140" s="10"/>
      <c r="T140" s="10"/>
      <c r="U140" s="10"/>
      <c r="V140" s="33">
        <f t="shared" si="34"/>
        <v>0</v>
      </c>
      <c r="W140" s="20" t="e">
        <f>#REF!</f>
        <v>#REF!</v>
      </c>
      <c r="X140" s="10" t="e">
        <f>#REF!</f>
        <v>#REF!</v>
      </c>
      <c r="Y140" s="151" t="e">
        <f>#REF!</f>
        <v>#REF!</v>
      </c>
      <c r="Z140" s="150" t="e">
        <f>#REF!</f>
        <v>#REF!</v>
      </c>
      <c r="AA140" s="60" t="e">
        <f>#REF!</f>
        <v>#REF!</v>
      </c>
      <c r="AB140" s="10"/>
      <c r="AC140" s="148" t="e">
        <f t="shared" si="44"/>
        <v>#REF!</v>
      </c>
      <c r="AD140" s="69">
        <f t="shared" ca="1" si="45"/>
        <v>46244</v>
      </c>
      <c r="AE140" s="148" t="e">
        <f t="shared" ca="1" si="46"/>
        <v>#REF!</v>
      </c>
      <c r="AF140" s="7"/>
      <c r="AG140" s="7"/>
      <c r="AH140" s="7"/>
      <c r="AI140" s="7"/>
      <c r="AJ140" s="7"/>
      <c r="AK140" s="7"/>
      <c r="AL140" s="7"/>
      <c r="AM140" s="7"/>
    </row>
    <row r="141" spans="1:39" ht="24" customHeight="1">
      <c r="A141" s="116" t="e">
        <f>#REF!</f>
        <v>#REF!</v>
      </c>
      <c r="B141" s="10" t="e">
        <f>#REF!</f>
        <v>#REF!</v>
      </c>
      <c r="C141" s="10" t="e">
        <f>#REF!</f>
        <v>#REF!</v>
      </c>
      <c r="D141" s="24" t="e">
        <f>#REF!</f>
        <v>#REF!</v>
      </c>
      <c r="E141" s="11" t="e">
        <f>#REF!</f>
        <v>#REF!</v>
      </c>
      <c r="F141" s="10" t="e">
        <f>#REF!</f>
        <v>#REF!</v>
      </c>
      <c r="G141" s="10" t="e">
        <f>#REF!</f>
        <v>#REF!</v>
      </c>
      <c r="H141" s="10">
        <v>4</v>
      </c>
      <c r="I141" s="33"/>
      <c r="J141" s="10"/>
      <c r="K141" s="10"/>
      <c r="L141" s="10"/>
      <c r="M141" s="10"/>
      <c r="N141" s="10"/>
      <c r="O141" s="10"/>
      <c r="P141" s="10"/>
      <c r="Q141" s="10"/>
      <c r="R141" s="10"/>
      <c r="S141" s="10"/>
      <c r="T141" s="10"/>
      <c r="U141" s="10"/>
      <c r="V141" s="33"/>
      <c r="W141" s="20" t="e">
        <f>#REF!</f>
        <v>#REF!</v>
      </c>
      <c r="X141" s="10" t="e">
        <f>#REF!</f>
        <v>#REF!</v>
      </c>
      <c r="Y141" s="151" t="e">
        <f>#REF!</f>
        <v>#REF!</v>
      </c>
      <c r="Z141" s="150" t="e">
        <f>#REF!</f>
        <v>#REF!</v>
      </c>
      <c r="AA141" s="60" t="e">
        <f>#REF!</f>
        <v>#REF!</v>
      </c>
      <c r="AB141" s="10"/>
      <c r="AC141" s="148"/>
      <c r="AD141" s="7"/>
      <c r="AE141" s="148"/>
      <c r="AF141" s="7"/>
      <c r="AG141" s="7"/>
      <c r="AH141" s="7"/>
      <c r="AI141" s="7"/>
      <c r="AJ141" s="7"/>
      <c r="AK141" s="7"/>
      <c r="AL141" s="7"/>
      <c r="AM141" s="7"/>
    </row>
    <row r="142" spans="1:39" ht="24" customHeight="1">
      <c r="A142" s="116" t="e">
        <f>#REF!</f>
        <v>#REF!</v>
      </c>
      <c r="B142" s="10" t="e">
        <f>#REF!</f>
        <v>#REF!</v>
      </c>
      <c r="C142" s="10" t="e">
        <f>#REF!</f>
        <v>#REF!</v>
      </c>
      <c r="D142" s="24" t="e">
        <f>#REF!</f>
        <v>#REF!</v>
      </c>
      <c r="E142" s="11" t="e">
        <f>#REF!</f>
        <v>#REF!</v>
      </c>
      <c r="F142" s="10" t="e">
        <f>#REF!</f>
        <v>#REF!</v>
      </c>
      <c r="G142" s="10" t="e">
        <f>#REF!</f>
        <v>#REF!</v>
      </c>
      <c r="H142" s="10">
        <v>1</v>
      </c>
      <c r="I142" s="33"/>
      <c r="J142" s="10"/>
      <c r="K142" s="10"/>
      <c r="L142" s="10"/>
      <c r="M142" s="10"/>
      <c r="N142" s="10"/>
      <c r="O142" s="10"/>
      <c r="P142" s="10"/>
      <c r="Q142" s="10"/>
      <c r="R142" s="10"/>
      <c r="S142" s="10"/>
      <c r="T142" s="10"/>
      <c r="U142" s="10"/>
      <c r="V142" s="33"/>
      <c r="W142" s="20" t="e">
        <f>#REF!</f>
        <v>#REF!</v>
      </c>
      <c r="X142" s="10" t="e">
        <f>#REF!</f>
        <v>#REF!</v>
      </c>
      <c r="Y142" s="151" t="e">
        <f>#REF!</f>
        <v>#REF!</v>
      </c>
      <c r="Z142" s="150" t="e">
        <f>#REF!</f>
        <v>#REF!</v>
      </c>
      <c r="AA142" s="60" t="e">
        <f>#REF!</f>
        <v>#REF!</v>
      </c>
      <c r="AB142" s="10"/>
      <c r="AC142" s="148"/>
      <c r="AD142" s="7"/>
      <c r="AE142" s="148"/>
      <c r="AF142" s="7"/>
      <c r="AG142" s="7"/>
      <c r="AH142" s="7"/>
      <c r="AI142" s="7"/>
      <c r="AJ142" s="7"/>
      <c r="AK142" s="7"/>
      <c r="AL142" s="7"/>
      <c r="AM142" s="7"/>
    </row>
    <row r="143" spans="1:39" ht="24" customHeight="1">
      <c r="A143" s="116" t="e">
        <f>#REF!</f>
        <v>#REF!</v>
      </c>
      <c r="B143" s="10" t="e">
        <f>#REF!</f>
        <v>#REF!</v>
      </c>
      <c r="C143" s="10" t="e">
        <f>#REF!</f>
        <v>#REF!</v>
      </c>
      <c r="D143" s="24" t="e">
        <f>#REF!</f>
        <v>#REF!</v>
      </c>
      <c r="E143" s="11" t="e">
        <f>#REF!</f>
        <v>#REF!</v>
      </c>
      <c r="F143" s="10" t="e">
        <f>#REF!</f>
        <v>#REF!</v>
      </c>
      <c r="G143" s="10" t="e">
        <f>#REF!</f>
        <v>#REF!</v>
      </c>
      <c r="H143" s="10">
        <v>3</v>
      </c>
      <c r="I143" s="33"/>
      <c r="J143" s="10" t="s">
        <v>17</v>
      </c>
      <c r="K143" s="10" t="s">
        <v>17</v>
      </c>
      <c r="L143" s="10" t="s">
        <v>17</v>
      </c>
      <c r="M143" s="10" t="s">
        <v>17</v>
      </c>
      <c r="N143" s="10" t="s">
        <v>17</v>
      </c>
      <c r="O143" s="10"/>
      <c r="P143" s="10"/>
      <c r="Q143" s="10"/>
      <c r="R143" s="10"/>
      <c r="S143" s="10" t="s">
        <v>17</v>
      </c>
      <c r="T143" s="10" t="s">
        <v>17</v>
      </c>
      <c r="U143" s="10" t="s">
        <v>17</v>
      </c>
      <c r="V143" s="33">
        <f t="shared" ref="V143:V397" si="47">COUNTIF(J143:U143,"X")</f>
        <v>0</v>
      </c>
      <c r="W143" s="20" t="e">
        <f>#REF!</f>
        <v>#REF!</v>
      </c>
      <c r="X143" s="10" t="e">
        <f>#REF!</f>
        <v>#REF!</v>
      </c>
      <c r="Y143" s="151" t="e">
        <f>#REF!</f>
        <v>#REF!</v>
      </c>
      <c r="Z143" s="150" t="e">
        <f>#REF!</f>
        <v>#REF!</v>
      </c>
      <c r="AA143" s="60" t="e">
        <f>#REF!</f>
        <v>#REF!</v>
      </c>
      <c r="AB143" s="10"/>
      <c r="AC143" s="148" t="e">
        <f t="shared" ref="AC143:AC149" si="48">(AA143-E143)/30</f>
        <v>#REF!</v>
      </c>
      <c r="AD143" s="69">
        <f t="shared" ref="AD143:AD149" ca="1" si="49">TODAY()</f>
        <v>46244</v>
      </c>
      <c r="AE143" s="148" t="e">
        <f t="shared" ref="AE143:AE149" ca="1" si="50">(AA143-AD143)/30</f>
        <v>#REF!</v>
      </c>
      <c r="AF143" s="7"/>
      <c r="AG143" s="7"/>
      <c r="AH143" s="7"/>
      <c r="AI143" s="7"/>
      <c r="AJ143" s="7"/>
      <c r="AK143" s="7"/>
      <c r="AL143" s="7"/>
      <c r="AM143" s="7"/>
    </row>
    <row r="144" spans="1:39" ht="24" customHeight="1">
      <c r="A144" s="59" t="e">
        <f>#REF!</f>
        <v>#REF!</v>
      </c>
      <c r="B144" s="10" t="e">
        <f>#REF!</f>
        <v>#REF!</v>
      </c>
      <c r="C144" s="10" t="e">
        <f>#REF!</f>
        <v>#REF!</v>
      </c>
      <c r="D144" s="24" t="e">
        <f>#REF!</f>
        <v>#REF!</v>
      </c>
      <c r="E144" s="11" t="e">
        <f>#REF!</f>
        <v>#REF!</v>
      </c>
      <c r="F144" s="10" t="e">
        <f>#REF!</f>
        <v>#REF!</v>
      </c>
      <c r="G144" s="10" t="e">
        <f>#REF!</f>
        <v>#REF!</v>
      </c>
      <c r="H144" s="10">
        <v>3</v>
      </c>
      <c r="I144" s="33">
        <v>1</v>
      </c>
      <c r="J144" s="10" t="s">
        <v>17</v>
      </c>
      <c r="K144" s="10" t="s">
        <v>17</v>
      </c>
      <c r="L144" s="10" t="s">
        <v>17</v>
      </c>
      <c r="M144" s="10" t="s">
        <v>17</v>
      </c>
      <c r="N144" s="10" t="s">
        <v>17</v>
      </c>
      <c r="O144" s="10" t="s">
        <v>1876</v>
      </c>
      <c r="P144" s="10" t="s">
        <v>1876</v>
      </c>
      <c r="Q144" s="10" t="s">
        <v>1876</v>
      </c>
      <c r="R144" s="10" t="s">
        <v>17</v>
      </c>
      <c r="S144" s="10" t="s">
        <v>17</v>
      </c>
      <c r="T144" s="10" t="s">
        <v>17</v>
      </c>
      <c r="U144" s="10" t="s">
        <v>17</v>
      </c>
      <c r="V144" s="33">
        <f t="shared" si="47"/>
        <v>0</v>
      </c>
      <c r="W144" s="20" t="e">
        <f>#REF!</f>
        <v>#REF!</v>
      </c>
      <c r="X144" s="10" t="e">
        <f>#REF!</f>
        <v>#REF!</v>
      </c>
      <c r="Y144" s="151" t="e">
        <f>#REF!</f>
        <v>#REF!</v>
      </c>
      <c r="Z144" s="150" t="e">
        <f>#REF!</f>
        <v>#REF!</v>
      </c>
      <c r="AA144" s="60" t="e">
        <f>#REF!</f>
        <v>#REF!</v>
      </c>
      <c r="AB144" s="10"/>
      <c r="AC144" s="148" t="e">
        <f t="shared" si="48"/>
        <v>#REF!</v>
      </c>
      <c r="AD144" s="69">
        <f t="shared" ca="1" si="49"/>
        <v>46244</v>
      </c>
      <c r="AE144" s="148" t="e">
        <f t="shared" ca="1" si="50"/>
        <v>#REF!</v>
      </c>
      <c r="AF144" s="7"/>
      <c r="AG144" s="7"/>
      <c r="AH144" s="7"/>
      <c r="AI144" s="7"/>
      <c r="AJ144" s="7"/>
      <c r="AK144" s="7"/>
      <c r="AL144" s="7"/>
      <c r="AM144" s="7"/>
    </row>
    <row r="145" spans="1:39" ht="24" customHeight="1">
      <c r="A145" s="59" t="e">
        <f>#REF!</f>
        <v>#REF!</v>
      </c>
      <c r="B145" s="10" t="e">
        <f>#REF!</f>
        <v>#REF!</v>
      </c>
      <c r="C145" s="10" t="e">
        <f>#REF!</f>
        <v>#REF!</v>
      </c>
      <c r="D145" s="24" t="e">
        <f>#REF!</f>
        <v>#REF!</v>
      </c>
      <c r="E145" s="11" t="e">
        <f>#REF!</f>
        <v>#REF!</v>
      </c>
      <c r="F145" s="10" t="e">
        <f>#REF!</f>
        <v>#REF!</v>
      </c>
      <c r="G145" s="10" t="e">
        <f>#REF!</f>
        <v>#REF!</v>
      </c>
      <c r="H145" s="10">
        <v>1</v>
      </c>
      <c r="I145" s="33">
        <v>1</v>
      </c>
      <c r="J145" s="10" t="s">
        <v>17</v>
      </c>
      <c r="K145" s="10" t="s">
        <v>17</v>
      </c>
      <c r="L145" s="10" t="s">
        <v>17</v>
      </c>
      <c r="M145" s="10" t="s">
        <v>17</v>
      </c>
      <c r="N145" s="10" t="s">
        <v>17</v>
      </c>
      <c r="O145" s="10" t="s">
        <v>1876</v>
      </c>
      <c r="P145" s="10" t="s">
        <v>17</v>
      </c>
      <c r="Q145" s="10" t="s">
        <v>17</v>
      </c>
      <c r="R145" s="10" t="s">
        <v>17</v>
      </c>
      <c r="S145" s="10" t="s">
        <v>17</v>
      </c>
      <c r="T145" s="10" t="s">
        <v>17</v>
      </c>
      <c r="U145" s="10" t="s">
        <v>17</v>
      </c>
      <c r="V145" s="33">
        <f t="shared" si="47"/>
        <v>0</v>
      </c>
      <c r="W145" s="20" t="e">
        <f>#REF!</f>
        <v>#REF!</v>
      </c>
      <c r="X145" s="10" t="e">
        <f>#REF!</f>
        <v>#REF!</v>
      </c>
      <c r="Y145" s="151" t="e">
        <f>#REF!</f>
        <v>#REF!</v>
      </c>
      <c r="Z145" s="150" t="e">
        <f>#REF!</f>
        <v>#REF!</v>
      </c>
      <c r="AA145" s="60" t="e">
        <f>#REF!</f>
        <v>#REF!</v>
      </c>
      <c r="AB145" s="10"/>
      <c r="AC145" s="148" t="e">
        <f t="shared" si="48"/>
        <v>#REF!</v>
      </c>
      <c r="AD145" s="69">
        <f t="shared" ca="1" si="49"/>
        <v>46244</v>
      </c>
      <c r="AE145" s="148" t="e">
        <f t="shared" ca="1" si="50"/>
        <v>#REF!</v>
      </c>
      <c r="AF145" s="7"/>
      <c r="AG145" s="7"/>
      <c r="AH145" s="7"/>
      <c r="AI145" s="7"/>
      <c r="AJ145" s="7"/>
      <c r="AK145" s="7"/>
      <c r="AL145" s="7"/>
      <c r="AM145" s="7"/>
    </row>
    <row r="146" spans="1:39" ht="24" customHeight="1">
      <c r="A146" s="59" t="e">
        <f>#REF!</f>
        <v>#REF!</v>
      </c>
      <c r="B146" s="10" t="e">
        <f>#REF!</f>
        <v>#REF!</v>
      </c>
      <c r="C146" s="10" t="e">
        <f>#REF!</f>
        <v>#REF!</v>
      </c>
      <c r="D146" s="24" t="e">
        <f>#REF!</f>
        <v>#REF!</v>
      </c>
      <c r="E146" s="11" t="e">
        <f>#REF!</f>
        <v>#REF!</v>
      </c>
      <c r="F146" s="10" t="e">
        <f>#REF!</f>
        <v>#REF!</v>
      </c>
      <c r="G146" s="10" t="e">
        <f>#REF!</f>
        <v>#REF!</v>
      </c>
      <c r="H146" s="10">
        <v>1</v>
      </c>
      <c r="I146" s="33">
        <v>1</v>
      </c>
      <c r="J146" s="10" t="s">
        <v>17</v>
      </c>
      <c r="K146" s="10" t="s">
        <v>17</v>
      </c>
      <c r="L146" s="10" t="s">
        <v>17</v>
      </c>
      <c r="M146" s="10" t="s">
        <v>17</v>
      </c>
      <c r="N146" s="10" t="s">
        <v>17</v>
      </c>
      <c r="O146" s="10" t="s">
        <v>1876</v>
      </c>
      <c r="P146" s="10" t="s">
        <v>17</v>
      </c>
      <c r="Q146" s="10" t="s">
        <v>17</v>
      </c>
      <c r="R146" s="10" t="s">
        <v>17</v>
      </c>
      <c r="S146" s="10" t="s">
        <v>17</v>
      </c>
      <c r="T146" s="10" t="s">
        <v>17</v>
      </c>
      <c r="U146" s="10" t="s">
        <v>17</v>
      </c>
      <c r="V146" s="33">
        <f t="shared" si="47"/>
        <v>0</v>
      </c>
      <c r="W146" s="20" t="e">
        <f>#REF!</f>
        <v>#REF!</v>
      </c>
      <c r="X146" s="10" t="e">
        <f>#REF!</f>
        <v>#REF!</v>
      </c>
      <c r="Y146" s="151" t="e">
        <f>#REF!</f>
        <v>#REF!</v>
      </c>
      <c r="Z146" s="150" t="e">
        <f>#REF!</f>
        <v>#REF!</v>
      </c>
      <c r="AA146" s="60" t="e">
        <f>#REF!</f>
        <v>#REF!</v>
      </c>
      <c r="AB146" s="10"/>
      <c r="AC146" s="148" t="e">
        <f t="shared" si="48"/>
        <v>#REF!</v>
      </c>
      <c r="AD146" s="69">
        <f t="shared" ca="1" si="49"/>
        <v>46244</v>
      </c>
      <c r="AE146" s="148" t="e">
        <f t="shared" ca="1" si="50"/>
        <v>#REF!</v>
      </c>
      <c r="AF146" s="7"/>
      <c r="AG146" s="7"/>
      <c r="AH146" s="7"/>
      <c r="AI146" s="7"/>
      <c r="AJ146" s="7"/>
      <c r="AK146" s="7"/>
      <c r="AL146" s="7"/>
      <c r="AM146" s="7"/>
    </row>
    <row r="147" spans="1:39" ht="24" customHeight="1">
      <c r="A147" s="116" t="e">
        <f>#REF!</f>
        <v>#REF!</v>
      </c>
      <c r="B147" s="10" t="e">
        <f>#REF!</f>
        <v>#REF!</v>
      </c>
      <c r="C147" s="10" t="e">
        <f>#REF!</f>
        <v>#REF!</v>
      </c>
      <c r="D147" s="24" t="e">
        <f>#REF!</f>
        <v>#REF!</v>
      </c>
      <c r="E147" s="11" t="e">
        <f>#REF!</f>
        <v>#REF!</v>
      </c>
      <c r="F147" s="10" t="e">
        <f>#REF!</f>
        <v>#REF!</v>
      </c>
      <c r="G147" s="10" t="e">
        <f>#REF!</f>
        <v>#REF!</v>
      </c>
      <c r="H147" s="10"/>
      <c r="I147" s="33"/>
      <c r="J147" s="10"/>
      <c r="K147" s="10"/>
      <c r="L147" s="10"/>
      <c r="M147" s="10"/>
      <c r="N147" s="10"/>
      <c r="O147" s="10"/>
      <c r="P147" s="10"/>
      <c r="Q147" s="10"/>
      <c r="R147" s="10"/>
      <c r="S147" s="10"/>
      <c r="T147" s="10"/>
      <c r="U147" s="10"/>
      <c r="V147" s="33">
        <f t="shared" si="47"/>
        <v>0</v>
      </c>
      <c r="W147" s="20" t="e">
        <f>#REF!</f>
        <v>#REF!</v>
      </c>
      <c r="X147" s="10" t="e">
        <f>#REF!</f>
        <v>#REF!</v>
      </c>
      <c r="Y147" s="151" t="e">
        <f>#REF!</f>
        <v>#REF!</v>
      </c>
      <c r="Z147" s="150" t="e">
        <f>#REF!</f>
        <v>#REF!</v>
      </c>
      <c r="AA147" s="60" t="e">
        <f>#REF!</f>
        <v>#REF!</v>
      </c>
      <c r="AB147" s="10"/>
      <c r="AC147" s="148" t="e">
        <f t="shared" si="48"/>
        <v>#REF!</v>
      </c>
      <c r="AD147" s="69">
        <f t="shared" ca="1" si="49"/>
        <v>46244</v>
      </c>
      <c r="AE147" s="148" t="e">
        <f t="shared" ca="1" si="50"/>
        <v>#REF!</v>
      </c>
      <c r="AF147" s="7"/>
      <c r="AG147" s="7"/>
      <c r="AH147" s="7"/>
      <c r="AI147" s="7"/>
      <c r="AJ147" s="7"/>
      <c r="AK147" s="7"/>
      <c r="AL147" s="7"/>
      <c r="AM147" s="7"/>
    </row>
    <row r="148" spans="1:39" ht="24" customHeight="1">
      <c r="A148" s="116" t="e">
        <f>#REF!</f>
        <v>#REF!</v>
      </c>
      <c r="B148" s="10" t="e">
        <f>#REF!</f>
        <v>#REF!</v>
      </c>
      <c r="C148" s="10" t="e">
        <f>#REF!</f>
        <v>#REF!</v>
      </c>
      <c r="D148" s="24" t="e">
        <f>#REF!</f>
        <v>#REF!</v>
      </c>
      <c r="E148" s="11" t="e">
        <f>#REF!</f>
        <v>#REF!</v>
      </c>
      <c r="F148" s="10" t="e">
        <f>#REF!</f>
        <v>#REF!</v>
      </c>
      <c r="G148" s="10" t="e">
        <f>#REF!</f>
        <v>#REF!</v>
      </c>
      <c r="H148" s="10"/>
      <c r="I148" s="33"/>
      <c r="J148" s="10" t="s">
        <v>17</v>
      </c>
      <c r="K148" s="10" t="s">
        <v>17</v>
      </c>
      <c r="L148" s="10" t="s">
        <v>17</v>
      </c>
      <c r="M148" s="10" t="s">
        <v>17</v>
      </c>
      <c r="N148" s="10" t="s">
        <v>17</v>
      </c>
      <c r="O148" s="10" t="s">
        <v>17</v>
      </c>
      <c r="P148" s="10"/>
      <c r="Q148" s="10"/>
      <c r="R148" s="10"/>
      <c r="S148" s="10"/>
      <c r="T148" s="10"/>
      <c r="U148" s="10"/>
      <c r="V148" s="33">
        <f t="shared" si="47"/>
        <v>0</v>
      </c>
      <c r="W148" s="20" t="e">
        <f>#REF!</f>
        <v>#REF!</v>
      </c>
      <c r="X148" s="10" t="e">
        <f>#REF!</f>
        <v>#REF!</v>
      </c>
      <c r="Y148" s="151" t="e">
        <f>#REF!</f>
        <v>#REF!</v>
      </c>
      <c r="Z148" s="150" t="e">
        <f>#REF!</f>
        <v>#REF!</v>
      </c>
      <c r="AA148" s="60" t="e">
        <f>#REF!</f>
        <v>#REF!</v>
      </c>
      <c r="AB148" s="10"/>
      <c r="AC148" s="148" t="e">
        <f t="shared" si="48"/>
        <v>#REF!</v>
      </c>
      <c r="AD148" s="69">
        <f t="shared" ca="1" si="49"/>
        <v>46244</v>
      </c>
      <c r="AE148" s="148" t="e">
        <f t="shared" ca="1" si="50"/>
        <v>#REF!</v>
      </c>
      <c r="AF148" s="7"/>
      <c r="AG148" s="7"/>
      <c r="AH148" s="7"/>
      <c r="AI148" s="7"/>
      <c r="AJ148" s="7"/>
      <c r="AK148" s="7"/>
      <c r="AL148" s="7"/>
      <c r="AM148" s="7"/>
    </row>
    <row r="149" spans="1:39" ht="24" customHeight="1">
      <c r="A149" s="116" t="e">
        <f>#REF!</f>
        <v>#REF!</v>
      </c>
      <c r="B149" s="10" t="e">
        <f>#REF!</f>
        <v>#REF!</v>
      </c>
      <c r="C149" s="10" t="e">
        <f>#REF!</f>
        <v>#REF!</v>
      </c>
      <c r="D149" s="24" t="e">
        <f>#REF!</f>
        <v>#REF!</v>
      </c>
      <c r="E149" s="11" t="e">
        <f>#REF!</f>
        <v>#REF!</v>
      </c>
      <c r="F149" s="10" t="e">
        <f>#REF!</f>
        <v>#REF!</v>
      </c>
      <c r="G149" s="10" t="e">
        <f>#REF!</f>
        <v>#REF!</v>
      </c>
      <c r="H149" s="10"/>
      <c r="I149" s="33"/>
      <c r="J149" s="10"/>
      <c r="K149" s="10"/>
      <c r="L149" s="10"/>
      <c r="M149" s="10"/>
      <c r="N149" s="10"/>
      <c r="O149" s="10"/>
      <c r="P149" s="10"/>
      <c r="Q149" s="10"/>
      <c r="R149" s="10"/>
      <c r="S149" s="10"/>
      <c r="T149" s="10"/>
      <c r="U149" s="10"/>
      <c r="V149" s="33">
        <f t="shared" si="47"/>
        <v>0</v>
      </c>
      <c r="W149" s="20" t="e">
        <f>#REF!</f>
        <v>#REF!</v>
      </c>
      <c r="X149" s="10" t="e">
        <f>#REF!</f>
        <v>#REF!</v>
      </c>
      <c r="Y149" s="151" t="e">
        <f>#REF!</f>
        <v>#REF!</v>
      </c>
      <c r="Z149" s="150" t="e">
        <f>#REF!</f>
        <v>#REF!</v>
      </c>
      <c r="AA149" s="11" t="e">
        <f>#REF!</f>
        <v>#REF!</v>
      </c>
      <c r="AB149" s="10"/>
      <c r="AC149" s="148" t="e">
        <f t="shared" si="48"/>
        <v>#REF!</v>
      </c>
      <c r="AD149" s="69">
        <f t="shared" ca="1" si="49"/>
        <v>46244</v>
      </c>
      <c r="AE149" s="148" t="e">
        <f t="shared" ca="1" si="50"/>
        <v>#REF!</v>
      </c>
      <c r="AF149" s="7"/>
      <c r="AG149" s="7"/>
      <c r="AH149" s="7"/>
      <c r="AI149" s="7"/>
      <c r="AJ149" s="7"/>
      <c r="AK149" s="7"/>
      <c r="AL149" s="7"/>
      <c r="AM149" s="7"/>
    </row>
    <row r="150" spans="1:39" ht="24" customHeight="1">
      <c r="A150" s="116" t="e">
        <f>#REF!</f>
        <v>#REF!</v>
      </c>
      <c r="B150" s="10" t="e">
        <f>#REF!</f>
        <v>#REF!</v>
      </c>
      <c r="C150" s="10" t="e">
        <f>#REF!</f>
        <v>#REF!</v>
      </c>
      <c r="D150" s="24" t="e">
        <f>#REF!</f>
        <v>#REF!</v>
      </c>
      <c r="E150" s="11" t="e">
        <f>#REF!</f>
        <v>#REF!</v>
      </c>
      <c r="F150" s="10" t="e">
        <f>#REF!</f>
        <v>#REF!</v>
      </c>
      <c r="G150" s="10" t="e">
        <f>#REF!</f>
        <v>#REF!</v>
      </c>
      <c r="H150" s="10"/>
      <c r="I150" s="33"/>
      <c r="J150" s="10"/>
      <c r="K150" s="10"/>
      <c r="L150" s="10"/>
      <c r="M150" s="10"/>
      <c r="N150" s="10"/>
      <c r="O150" s="10"/>
      <c r="P150" s="10"/>
      <c r="Q150" s="10"/>
      <c r="R150" s="10"/>
      <c r="S150" s="10"/>
      <c r="T150" s="10"/>
      <c r="U150" s="10"/>
      <c r="V150" s="33">
        <f t="shared" si="47"/>
        <v>0</v>
      </c>
      <c r="W150" s="20" t="e">
        <f>#REF!</f>
        <v>#REF!</v>
      </c>
      <c r="X150" s="10" t="e">
        <f>#REF!</f>
        <v>#REF!</v>
      </c>
      <c r="Y150" s="151" t="e">
        <f>#REF!</f>
        <v>#REF!</v>
      </c>
      <c r="Z150" s="150" t="e">
        <f>#REF!</f>
        <v>#REF!</v>
      </c>
      <c r="AA150" s="60" t="e">
        <f>#REF!</f>
        <v>#REF!</v>
      </c>
      <c r="AB150" s="7"/>
      <c r="AC150" s="7"/>
      <c r="AD150" s="7"/>
      <c r="AE150" s="148"/>
      <c r="AF150" s="7"/>
      <c r="AG150" s="7"/>
      <c r="AH150" s="7"/>
      <c r="AI150" s="7"/>
      <c r="AJ150" s="7"/>
      <c r="AK150" s="7"/>
      <c r="AL150" s="7"/>
      <c r="AM150" s="7"/>
    </row>
    <row r="151" spans="1:39" ht="24" customHeight="1">
      <c r="A151" s="116" t="e">
        <f>#REF!</f>
        <v>#REF!</v>
      </c>
      <c r="B151" s="10" t="e">
        <f>#REF!</f>
        <v>#REF!</v>
      </c>
      <c r="C151" s="10" t="e">
        <f>#REF!</f>
        <v>#REF!</v>
      </c>
      <c r="D151" s="24" t="e">
        <f>#REF!</f>
        <v>#REF!</v>
      </c>
      <c r="E151" s="11" t="e">
        <f>#REF!</f>
        <v>#REF!</v>
      </c>
      <c r="F151" s="10" t="e">
        <f>#REF!</f>
        <v>#REF!</v>
      </c>
      <c r="G151" s="10" t="e">
        <f>#REF!</f>
        <v>#REF!</v>
      </c>
      <c r="H151" s="4"/>
      <c r="I151" s="33"/>
      <c r="J151" s="10"/>
      <c r="K151" s="10"/>
      <c r="L151" s="10"/>
      <c r="M151" s="10"/>
      <c r="N151" s="10"/>
      <c r="O151" s="10"/>
      <c r="P151" s="10"/>
      <c r="Q151" s="10"/>
      <c r="R151" s="10"/>
      <c r="S151" s="10"/>
      <c r="T151" s="10"/>
      <c r="U151" s="10"/>
      <c r="V151" s="33">
        <f t="shared" si="47"/>
        <v>0</v>
      </c>
      <c r="W151" s="20" t="e">
        <f>#REF!</f>
        <v>#REF!</v>
      </c>
      <c r="X151" s="10" t="e">
        <f>#REF!</f>
        <v>#REF!</v>
      </c>
      <c r="Y151" s="151" t="e">
        <f>#REF!</f>
        <v>#REF!</v>
      </c>
      <c r="Z151" s="150" t="e">
        <f>#REF!</f>
        <v>#REF!</v>
      </c>
      <c r="AA151" s="60" t="e">
        <f>#REF!</f>
        <v>#REF!</v>
      </c>
      <c r="AB151" s="7"/>
      <c r="AC151" s="7"/>
      <c r="AD151" s="7"/>
      <c r="AE151" s="148"/>
      <c r="AF151" s="7"/>
      <c r="AG151" s="7"/>
      <c r="AH151" s="7"/>
      <c r="AI151" s="7"/>
      <c r="AJ151" s="7"/>
      <c r="AK151" s="7"/>
      <c r="AL151" s="7"/>
      <c r="AM151" s="7"/>
    </row>
    <row r="152" spans="1:39" ht="24" customHeight="1">
      <c r="A152" s="116" t="e">
        <f>#REF!</f>
        <v>#REF!</v>
      </c>
      <c r="B152" s="10" t="e">
        <f>#REF!</f>
        <v>#REF!</v>
      </c>
      <c r="C152" s="10" t="e">
        <f>#REF!</f>
        <v>#REF!</v>
      </c>
      <c r="D152" s="24" t="e">
        <f>#REF!</f>
        <v>#REF!</v>
      </c>
      <c r="E152" s="11" t="e">
        <f>#REF!</f>
        <v>#REF!</v>
      </c>
      <c r="F152" s="10" t="e">
        <f>#REF!</f>
        <v>#REF!</v>
      </c>
      <c r="G152" s="10" t="e">
        <f>#REF!</f>
        <v>#REF!</v>
      </c>
      <c r="H152" s="10"/>
      <c r="I152" s="33"/>
      <c r="J152" s="10"/>
      <c r="K152" s="10"/>
      <c r="L152" s="10"/>
      <c r="M152" s="10"/>
      <c r="N152" s="10"/>
      <c r="O152" s="10"/>
      <c r="P152" s="10"/>
      <c r="Q152" s="10"/>
      <c r="R152" s="10"/>
      <c r="S152" s="10"/>
      <c r="T152" s="10"/>
      <c r="U152" s="10"/>
      <c r="V152" s="33">
        <f t="shared" si="47"/>
        <v>0</v>
      </c>
      <c r="W152" s="20" t="e">
        <f>#REF!</f>
        <v>#REF!</v>
      </c>
      <c r="X152" s="10" t="e">
        <f>#REF!</f>
        <v>#REF!</v>
      </c>
      <c r="Y152" s="151" t="e">
        <f>#REF!</f>
        <v>#REF!</v>
      </c>
      <c r="Z152" s="150" t="e">
        <f>#REF!</f>
        <v>#REF!</v>
      </c>
      <c r="AA152" s="60" t="e">
        <f>#REF!</f>
        <v>#REF!</v>
      </c>
      <c r="AB152" s="7"/>
      <c r="AC152" s="7"/>
      <c r="AD152" s="7"/>
      <c r="AE152" s="148"/>
      <c r="AF152" s="7"/>
      <c r="AG152" s="7"/>
      <c r="AH152" s="7"/>
      <c r="AI152" s="7"/>
      <c r="AJ152" s="7"/>
      <c r="AK152" s="7"/>
      <c r="AL152" s="7"/>
      <c r="AM152" s="7"/>
    </row>
    <row r="153" spans="1:39" ht="24" customHeight="1">
      <c r="A153" s="116" t="e">
        <f>#REF!</f>
        <v>#REF!</v>
      </c>
      <c r="B153" s="10" t="e">
        <f>#REF!</f>
        <v>#REF!</v>
      </c>
      <c r="C153" s="10" t="e">
        <f>#REF!</f>
        <v>#REF!</v>
      </c>
      <c r="D153" s="24" t="e">
        <f>#REF!</f>
        <v>#REF!</v>
      </c>
      <c r="E153" s="11" t="e">
        <f>#REF!</f>
        <v>#REF!</v>
      </c>
      <c r="F153" s="10" t="e">
        <f>#REF!</f>
        <v>#REF!</v>
      </c>
      <c r="G153" s="10" t="e">
        <f>#REF!</f>
        <v>#REF!</v>
      </c>
      <c r="H153" s="10"/>
      <c r="I153" s="33"/>
      <c r="J153" s="10"/>
      <c r="K153" s="10"/>
      <c r="L153" s="10"/>
      <c r="M153" s="10"/>
      <c r="N153" s="10"/>
      <c r="O153" s="10"/>
      <c r="P153" s="10"/>
      <c r="Q153" s="10"/>
      <c r="R153" s="10"/>
      <c r="S153" s="10"/>
      <c r="T153" s="10"/>
      <c r="U153" s="10"/>
      <c r="V153" s="33">
        <f t="shared" si="47"/>
        <v>0</v>
      </c>
      <c r="W153" s="20" t="e">
        <f>#REF!</f>
        <v>#REF!</v>
      </c>
      <c r="X153" s="10" t="e">
        <f>#REF!</f>
        <v>#REF!</v>
      </c>
      <c r="Y153" s="151" t="e">
        <f>#REF!</f>
        <v>#REF!</v>
      </c>
      <c r="Z153" s="150" t="e">
        <f>#REF!</f>
        <v>#REF!</v>
      </c>
      <c r="AA153" s="60" t="e">
        <f>#REF!</f>
        <v>#REF!</v>
      </c>
      <c r="AB153" s="7"/>
      <c r="AC153" s="7"/>
      <c r="AD153" s="7"/>
      <c r="AE153" s="148"/>
      <c r="AF153" s="7"/>
      <c r="AG153" s="7"/>
      <c r="AH153" s="7"/>
      <c r="AI153" s="7"/>
      <c r="AJ153" s="7"/>
      <c r="AK153" s="7"/>
      <c r="AL153" s="7"/>
      <c r="AM153" s="7"/>
    </row>
    <row r="154" spans="1:39" ht="24" customHeight="1">
      <c r="A154" s="116" t="e">
        <f>#REF!</f>
        <v>#REF!</v>
      </c>
      <c r="B154" s="10" t="e">
        <f>#REF!</f>
        <v>#REF!</v>
      </c>
      <c r="C154" s="10" t="e">
        <f>#REF!</f>
        <v>#REF!</v>
      </c>
      <c r="D154" s="24" t="e">
        <f>#REF!</f>
        <v>#REF!</v>
      </c>
      <c r="E154" s="11" t="e">
        <f>#REF!</f>
        <v>#REF!</v>
      </c>
      <c r="F154" s="10" t="e">
        <f>#REF!</f>
        <v>#REF!</v>
      </c>
      <c r="G154" s="10" t="e">
        <f>#REF!</f>
        <v>#REF!</v>
      </c>
      <c r="H154" s="10"/>
      <c r="I154" s="33"/>
      <c r="J154" s="10"/>
      <c r="K154" s="10"/>
      <c r="L154" s="10"/>
      <c r="M154" s="10"/>
      <c r="N154" s="10"/>
      <c r="O154" s="10"/>
      <c r="P154" s="10"/>
      <c r="Q154" s="10"/>
      <c r="R154" s="10"/>
      <c r="S154" s="10"/>
      <c r="T154" s="10"/>
      <c r="U154" s="10"/>
      <c r="V154" s="33">
        <f t="shared" si="47"/>
        <v>0</v>
      </c>
      <c r="W154" s="20" t="e">
        <f>#REF!</f>
        <v>#REF!</v>
      </c>
      <c r="X154" s="10" t="e">
        <f>#REF!</f>
        <v>#REF!</v>
      </c>
      <c r="Y154" s="151" t="e">
        <f>#REF!</f>
        <v>#REF!</v>
      </c>
      <c r="Z154" s="150" t="e">
        <f>#REF!</f>
        <v>#REF!</v>
      </c>
      <c r="AA154" s="60" t="e">
        <f>#REF!</f>
        <v>#REF!</v>
      </c>
      <c r="AB154" s="7"/>
      <c r="AC154" s="7"/>
      <c r="AD154" s="7"/>
      <c r="AE154" s="148"/>
      <c r="AF154" s="7"/>
      <c r="AG154" s="7"/>
      <c r="AH154" s="7"/>
      <c r="AI154" s="7"/>
      <c r="AJ154" s="7"/>
      <c r="AK154" s="7"/>
      <c r="AL154" s="7"/>
      <c r="AM154" s="7"/>
    </row>
    <row r="155" spans="1:39" ht="24" customHeight="1">
      <c r="A155" s="116" t="e">
        <f>#REF!</f>
        <v>#REF!</v>
      </c>
      <c r="B155" s="10" t="e">
        <f>#REF!</f>
        <v>#REF!</v>
      </c>
      <c r="C155" s="10" t="e">
        <f>#REF!</f>
        <v>#REF!</v>
      </c>
      <c r="D155" s="24" t="e">
        <f>#REF!</f>
        <v>#REF!</v>
      </c>
      <c r="E155" s="11" t="e">
        <f>#REF!</f>
        <v>#REF!</v>
      </c>
      <c r="F155" s="10" t="e">
        <f>#REF!</f>
        <v>#REF!</v>
      </c>
      <c r="G155" s="10" t="e">
        <f>#REF!</f>
        <v>#REF!</v>
      </c>
      <c r="H155" s="10"/>
      <c r="I155" s="33"/>
      <c r="J155" s="10"/>
      <c r="K155" s="10"/>
      <c r="L155" s="10"/>
      <c r="M155" s="10"/>
      <c r="N155" s="10"/>
      <c r="O155" s="10"/>
      <c r="P155" s="10"/>
      <c r="Q155" s="10"/>
      <c r="R155" s="10"/>
      <c r="S155" s="10"/>
      <c r="T155" s="10"/>
      <c r="U155" s="10"/>
      <c r="V155" s="33">
        <f t="shared" si="47"/>
        <v>0</v>
      </c>
      <c r="W155" s="20" t="e">
        <f>#REF!</f>
        <v>#REF!</v>
      </c>
      <c r="X155" s="10" t="e">
        <f>#REF!</f>
        <v>#REF!</v>
      </c>
      <c r="Y155" s="151" t="e">
        <f>#REF!</f>
        <v>#REF!</v>
      </c>
      <c r="Z155" s="150" t="e">
        <f>#REF!</f>
        <v>#REF!</v>
      </c>
      <c r="AA155" s="60" t="e">
        <f>#REF!</f>
        <v>#REF!</v>
      </c>
      <c r="AB155" s="7"/>
      <c r="AC155" s="7"/>
      <c r="AD155" s="7"/>
      <c r="AE155" s="148"/>
      <c r="AF155" s="7"/>
      <c r="AG155" s="7"/>
      <c r="AH155" s="7"/>
      <c r="AI155" s="7"/>
      <c r="AJ155" s="7"/>
      <c r="AK155" s="7"/>
      <c r="AL155" s="7"/>
      <c r="AM155" s="7"/>
    </row>
    <row r="156" spans="1:39" ht="24" customHeight="1">
      <c r="A156" s="116" t="e">
        <f>#REF!</f>
        <v>#REF!</v>
      </c>
      <c r="B156" s="10" t="e">
        <f>#REF!</f>
        <v>#REF!</v>
      </c>
      <c r="C156" s="10" t="e">
        <f>#REF!</f>
        <v>#REF!</v>
      </c>
      <c r="D156" s="24" t="e">
        <f>#REF!</f>
        <v>#REF!</v>
      </c>
      <c r="E156" s="11" t="e">
        <f>#REF!</f>
        <v>#REF!</v>
      </c>
      <c r="F156" s="10" t="e">
        <f>#REF!</f>
        <v>#REF!</v>
      </c>
      <c r="G156" s="10" t="e">
        <f>#REF!</f>
        <v>#REF!</v>
      </c>
      <c r="H156" s="10"/>
      <c r="I156" s="33"/>
      <c r="J156" s="10"/>
      <c r="K156" s="10"/>
      <c r="L156" s="10"/>
      <c r="M156" s="10"/>
      <c r="N156" s="10"/>
      <c r="O156" s="10"/>
      <c r="P156" s="10"/>
      <c r="Q156" s="10"/>
      <c r="R156" s="10"/>
      <c r="S156" s="10"/>
      <c r="T156" s="10"/>
      <c r="U156" s="10"/>
      <c r="V156" s="33">
        <f t="shared" si="47"/>
        <v>0</v>
      </c>
      <c r="W156" s="20" t="e">
        <f>#REF!</f>
        <v>#REF!</v>
      </c>
      <c r="X156" s="10" t="e">
        <f>#REF!</f>
        <v>#REF!</v>
      </c>
      <c r="Y156" s="151" t="e">
        <f>#REF!</f>
        <v>#REF!</v>
      </c>
      <c r="Z156" s="150" t="e">
        <f>#REF!</f>
        <v>#REF!</v>
      </c>
      <c r="AA156" s="60" t="e">
        <f>#REF!</f>
        <v>#REF!</v>
      </c>
      <c r="AB156" s="7"/>
      <c r="AC156" s="7"/>
      <c r="AD156" s="7"/>
      <c r="AE156" s="148"/>
      <c r="AF156" s="7"/>
      <c r="AG156" s="7"/>
      <c r="AH156" s="7"/>
      <c r="AI156" s="7"/>
      <c r="AJ156" s="7"/>
      <c r="AK156" s="7"/>
      <c r="AL156" s="7"/>
      <c r="AM156" s="7"/>
    </row>
    <row r="157" spans="1:39" ht="24" customHeight="1">
      <c r="A157" s="116" t="e">
        <f>#REF!</f>
        <v>#REF!</v>
      </c>
      <c r="B157" s="10" t="e">
        <f>#REF!</f>
        <v>#REF!</v>
      </c>
      <c r="C157" s="10" t="e">
        <f>#REF!</f>
        <v>#REF!</v>
      </c>
      <c r="D157" s="24" t="e">
        <f>#REF!</f>
        <v>#REF!</v>
      </c>
      <c r="E157" s="11" t="e">
        <f>#REF!</f>
        <v>#REF!</v>
      </c>
      <c r="F157" s="10" t="e">
        <f>#REF!</f>
        <v>#REF!</v>
      </c>
      <c r="G157" s="10" t="e">
        <f>#REF!</f>
        <v>#REF!</v>
      </c>
      <c r="H157" s="10"/>
      <c r="I157" s="33"/>
      <c r="J157" s="10"/>
      <c r="K157" s="10"/>
      <c r="L157" s="10"/>
      <c r="M157" s="10"/>
      <c r="N157" s="10"/>
      <c r="O157" s="10"/>
      <c r="P157" s="10"/>
      <c r="Q157" s="10"/>
      <c r="R157" s="10"/>
      <c r="S157" s="10"/>
      <c r="T157" s="10"/>
      <c r="U157" s="10"/>
      <c r="V157" s="33">
        <f t="shared" si="47"/>
        <v>0</v>
      </c>
      <c r="W157" s="20" t="e">
        <f>#REF!</f>
        <v>#REF!</v>
      </c>
      <c r="X157" s="10" t="e">
        <f>#REF!</f>
        <v>#REF!</v>
      </c>
      <c r="Y157" s="101" t="e">
        <f>#REF!</f>
        <v>#REF!</v>
      </c>
      <c r="Z157" s="150" t="e">
        <f>#REF!</f>
        <v>#REF!</v>
      </c>
      <c r="AA157" s="60" t="e">
        <f>#REF!</f>
        <v>#REF!</v>
      </c>
      <c r="AB157" s="7"/>
      <c r="AC157" s="7"/>
      <c r="AD157" s="7"/>
      <c r="AE157" s="148"/>
      <c r="AF157" s="7"/>
      <c r="AG157" s="7"/>
      <c r="AH157" s="7"/>
      <c r="AI157" s="7"/>
      <c r="AJ157" s="7"/>
      <c r="AK157" s="7"/>
      <c r="AL157" s="7"/>
      <c r="AM157" s="7"/>
    </row>
    <row r="158" spans="1:39" ht="36" customHeight="1">
      <c r="A158" s="116" t="e">
        <f>#REF!</f>
        <v>#REF!</v>
      </c>
      <c r="B158" s="10" t="e">
        <f>#REF!</f>
        <v>#REF!</v>
      </c>
      <c r="C158" s="10" t="e">
        <f>#REF!</f>
        <v>#REF!</v>
      </c>
      <c r="D158" s="24" t="e">
        <f>#REF!</f>
        <v>#REF!</v>
      </c>
      <c r="E158" s="11" t="e">
        <f>#REF!</f>
        <v>#REF!</v>
      </c>
      <c r="F158" s="10" t="e">
        <f>#REF!</f>
        <v>#REF!</v>
      </c>
      <c r="G158" s="10" t="e">
        <f>#REF!</f>
        <v>#REF!</v>
      </c>
      <c r="H158" s="10"/>
      <c r="I158" s="33"/>
      <c r="J158" s="10"/>
      <c r="K158" s="10"/>
      <c r="L158" s="10"/>
      <c r="M158" s="10"/>
      <c r="N158" s="10"/>
      <c r="O158" s="10"/>
      <c r="P158" s="10"/>
      <c r="Q158" s="10"/>
      <c r="R158" s="10"/>
      <c r="S158" s="10"/>
      <c r="T158" s="10"/>
      <c r="U158" s="10"/>
      <c r="V158" s="33">
        <f t="shared" si="47"/>
        <v>0</v>
      </c>
      <c r="W158" s="20" t="e">
        <f>#REF!</f>
        <v>#REF!</v>
      </c>
      <c r="X158" s="10" t="e">
        <f>#REF!</f>
        <v>#REF!</v>
      </c>
      <c r="Y158" s="151" t="e">
        <f>#REF!</f>
        <v>#REF!</v>
      </c>
      <c r="Z158" s="150" t="e">
        <f>#REF!</f>
        <v>#REF!</v>
      </c>
      <c r="AA158" s="60" t="e">
        <f>#REF!</f>
        <v>#REF!</v>
      </c>
      <c r="AB158" s="7"/>
      <c r="AC158" s="7"/>
      <c r="AD158" s="7"/>
      <c r="AE158" s="148"/>
      <c r="AF158" s="7"/>
      <c r="AG158" s="7"/>
      <c r="AH158" s="7"/>
      <c r="AI158" s="7"/>
      <c r="AJ158" s="7"/>
      <c r="AK158" s="7"/>
      <c r="AL158" s="7"/>
      <c r="AM158" s="7"/>
    </row>
    <row r="159" spans="1:39" ht="33" customHeight="1">
      <c r="A159" s="116" t="e">
        <f>#REF!</f>
        <v>#REF!</v>
      </c>
      <c r="B159" s="10" t="e">
        <f>#REF!</f>
        <v>#REF!</v>
      </c>
      <c r="C159" s="10" t="e">
        <f>#REF!</f>
        <v>#REF!</v>
      </c>
      <c r="D159" s="24" t="e">
        <f>#REF!</f>
        <v>#REF!</v>
      </c>
      <c r="E159" s="11" t="e">
        <f>#REF!</f>
        <v>#REF!</v>
      </c>
      <c r="F159" s="10" t="e">
        <f>#REF!</f>
        <v>#REF!</v>
      </c>
      <c r="G159" s="10" t="e">
        <f>#REF!</f>
        <v>#REF!</v>
      </c>
      <c r="H159" s="10"/>
      <c r="I159" s="33"/>
      <c r="J159" s="10"/>
      <c r="K159" s="10"/>
      <c r="L159" s="10"/>
      <c r="M159" s="10"/>
      <c r="N159" s="10"/>
      <c r="O159" s="10"/>
      <c r="P159" s="10"/>
      <c r="Q159" s="10"/>
      <c r="R159" s="10"/>
      <c r="S159" s="10"/>
      <c r="T159" s="10"/>
      <c r="U159" s="10"/>
      <c r="V159" s="33">
        <f t="shared" si="47"/>
        <v>0</v>
      </c>
      <c r="W159" s="20" t="e">
        <f>#REF!</f>
        <v>#REF!</v>
      </c>
      <c r="X159" s="10" t="e">
        <f>#REF!</f>
        <v>#REF!</v>
      </c>
      <c r="Y159" s="151" t="e">
        <f>#REF!</f>
        <v>#REF!</v>
      </c>
      <c r="Z159" s="150" t="e">
        <f>#REF!</f>
        <v>#REF!</v>
      </c>
      <c r="AA159" s="60" t="e">
        <f>#REF!</f>
        <v>#REF!</v>
      </c>
      <c r="AB159" s="7"/>
      <c r="AC159" s="7"/>
      <c r="AD159" s="7"/>
      <c r="AE159" s="148"/>
      <c r="AF159" s="7"/>
      <c r="AG159" s="7"/>
      <c r="AH159" s="7"/>
      <c r="AI159" s="7"/>
      <c r="AJ159" s="7"/>
      <c r="AK159" s="7"/>
      <c r="AL159" s="7"/>
      <c r="AM159" s="7"/>
    </row>
    <row r="160" spans="1:39" ht="18.75" customHeight="1">
      <c r="A160" s="116" t="e">
        <f>#REF!</f>
        <v>#REF!</v>
      </c>
      <c r="B160" s="10" t="e">
        <f>#REF!</f>
        <v>#REF!</v>
      </c>
      <c r="C160" s="10" t="e">
        <f>#REF!</f>
        <v>#REF!</v>
      </c>
      <c r="D160" s="24" t="e">
        <f>#REF!</f>
        <v>#REF!</v>
      </c>
      <c r="E160" s="11" t="e">
        <f>#REF!</f>
        <v>#REF!</v>
      </c>
      <c r="F160" s="10" t="e">
        <f>#REF!</f>
        <v>#REF!</v>
      </c>
      <c r="G160" s="10" t="e">
        <f>#REF!</f>
        <v>#REF!</v>
      </c>
      <c r="H160" s="10"/>
      <c r="I160" s="33"/>
      <c r="J160" s="10"/>
      <c r="K160" s="10"/>
      <c r="L160" s="10"/>
      <c r="M160" s="10"/>
      <c r="N160" s="10"/>
      <c r="O160" s="10"/>
      <c r="P160" s="10"/>
      <c r="Q160" s="10"/>
      <c r="R160" s="10"/>
      <c r="S160" s="10"/>
      <c r="T160" s="10"/>
      <c r="U160" s="10"/>
      <c r="V160" s="33">
        <f t="shared" si="47"/>
        <v>0</v>
      </c>
      <c r="W160" s="20" t="e">
        <f>#REF!</f>
        <v>#REF!</v>
      </c>
      <c r="X160" s="10" t="e">
        <f>#REF!</f>
        <v>#REF!</v>
      </c>
      <c r="Y160" s="151" t="e">
        <f>#REF!</f>
        <v>#REF!</v>
      </c>
      <c r="Z160" s="150" t="e">
        <f>#REF!</f>
        <v>#REF!</v>
      </c>
      <c r="AA160" s="60" t="e">
        <f>#REF!</f>
        <v>#REF!</v>
      </c>
      <c r="AB160" s="7"/>
      <c r="AC160" s="7"/>
      <c r="AD160" s="7"/>
      <c r="AE160" s="148"/>
      <c r="AF160" s="7"/>
      <c r="AG160" s="7"/>
      <c r="AH160" s="7"/>
      <c r="AI160" s="7"/>
      <c r="AJ160" s="7"/>
      <c r="AK160" s="7"/>
      <c r="AL160" s="7"/>
      <c r="AM160" s="7"/>
    </row>
    <row r="161" spans="1:39" ht="18.75" customHeight="1">
      <c r="A161" s="116" t="e">
        <f>#REF!</f>
        <v>#REF!</v>
      </c>
      <c r="B161" s="10" t="e">
        <f>#REF!</f>
        <v>#REF!</v>
      </c>
      <c r="C161" s="10" t="e">
        <f>#REF!</f>
        <v>#REF!</v>
      </c>
      <c r="D161" s="24" t="e">
        <f>#REF!</f>
        <v>#REF!</v>
      </c>
      <c r="E161" s="11" t="e">
        <f>#REF!</f>
        <v>#REF!</v>
      </c>
      <c r="F161" s="10" t="e">
        <f>#REF!</f>
        <v>#REF!</v>
      </c>
      <c r="G161" s="10" t="e">
        <f>#REF!</f>
        <v>#REF!</v>
      </c>
      <c r="H161" s="10"/>
      <c r="I161" s="33"/>
      <c r="J161" s="10"/>
      <c r="K161" s="10"/>
      <c r="L161" s="10"/>
      <c r="M161" s="10"/>
      <c r="N161" s="10"/>
      <c r="O161" s="10"/>
      <c r="P161" s="10"/>
      <c r="Q161" s="10"/>
      <c r="R161" s="10"/>
      <c r="S161" s="10"/>
      <c r="T161" s="10"/>
      <c r="U161" s="10"/>
      <c r="V161" s="33">
        <f t="shared" si="47"/>
        <v>0</v>
      </c>
      <c r="W161" s="20" t="e">
        <f>#REF!</f>
        <v>#REF!</v>
      </c>
      <c r="X161" s="10" t="e">
        <f>#REF!</f>
        <v>#REF!</v>
      </c>
      <c r="Y161" s="151" t="e">
        <f>#REF!</f>
        <v>#REF!</v>
      </c>
      <c r="Z161" s="150" t="e">
        <f>#REF!</f>
        <v>#REF!</v>
      </c>
      <c r="AA161" s="60" t="e">
        <f>#REF!</f>
        <v>#REF!</v>
      </c>
      <c r="AB161" s="7"/>
      <c r="AC161" s="7"/>
      <c r="AD161" s="7"/>
      <c r="AE161" s="148"/>
      <c r="AF161" s="7"/>
      <c r="AG161" s="7"/>
      <c r="AH161" s="7"/>
      <c r="AI161" s="7"/>
      <c r="AJ161" s="7"/>
      <c r="AK161" s="7"/>
      <c r="AL161" s="7"/>
      <c r="AM161" s="7"/>
    </row>
    <row r="162" spans="1:39" ht="18.75" customHeight="1">
      <c r="A162" s="116" t="e">
        <f>#REF!</f>
        <v>#REF!</v>
      </c>
      <c r="B162" s="10" t="e">
        <f>#REF!</f>
        <v>#REF!</v>
      </c>
      <c r="C162" s="10" t="e">
        <f>#REF!</f>
        <v>#REF!</v>
      </c>
      <c r="D162" s="24" t="e">
        <f>#REF!</f>
        <v>#REF!</v>
      </c>
      <c r="E162" s="11" t="e">
        <f>#REF!</f>
        <v>#REF!</v>
      </c>
      <c r="F162" s="10" t="e">
        <f>#REF!</f>
        <v>#REF!</v>
      </c>
      <c r="G162" s="10" t="e">
        <f>#REF!</f>
        <v>#REF!</v>
      </c>
      <c r="H162" s="10"/>
      <c r="I162" s="33"/>
      <c r="J162" s="10"/>
      <c r="K162" s="10"/>
      <c r="L162" s="10"/>
      <c r="M162" s="10"/>
      <c r="N162" s="10"/>
      <c r="O162" s="10"/>
      <c r="P162" s="10"/>
      <c r="Q162" s="10"/>
      <c r="R162" s="10"/>
      <c r="S162" s="10"/>
      <c r="T162" s="10"/>
      <c r="U162" s="10"/>
      <c r="V162" s="33">
        <f t="shared" si="47"/>
        <v>0</v>
      </c>
      <c r="W162" s="20" t="e">
        <f>#REF!</f>
        <v>#REF!</v>
      </c>
      <c r="X162" s="10" t="e">
        <f>#REF!</f>
        <v>#REF!</v>
      </c>
      <c r="Y162" s="151" t="e">
        <f>#REF!</f>
        <v>#REF!</v>
      </c>
      <c r="Z162" s="150" t="e">
        <f>#REF!</f>
        <v>#REF!</v>
      </c>
      <c r="AA162" s="60" t="e">
        <f>#REF!</f>
        <v>#REF!</v>
      </c>
      <c r="AB162" s="7"/>
      <c r="AC162" s="7"/>
      <c r="AD162" s="7"/>
      <c r="AE162" s="148"/>
      <c r="AF162" s="7"/>
      <c r="AG162" s="7"/>
      <c r="AH162" s="7"/>
      <c r="AI162" s="7"/>
      <c r="AJ162" s="7"/>
      <c r="AK162" s="7"/>
      <c r="AL162" s="7"/>
      <c r="AM162" s="7"/>
    </row>
    <row r="163" spans="1:39" ht="18.75" customHeight="1">
      <c r="A163" s="116" t="e">
        <f>#REF!</f>
        <v>#REF!</v>
      </c>
      <c r="B163" s="10" t="e">
        <f>#REF!</f>
        <v>#REF!</v>
      </c>
      <c r="C163" s="10" t="e">
        <f>#REF!</f>
        <v>#REF!</v>
      </c>
      <c r="D163" s="24" t="e">
        <f>#REF!</f>
        <v>#REF!</v>
      </c>
      <c r="E163" s="11" t="e">
        <f>#REF!</f>
        <v>#REF!</v>
      </c>
      <c r="F163" s="10" t="e">
        <f>#REF!</f>
        <v>#REF!</v>
      </c>
      <c r="G163" s="10" t="e">
        <f>#REF!</f>
        <v>#REF!</v>
      </c>
      <c r="H163" s="10"/>
      <c r="I163" s="33"/>
      <c r="J163" s="10"/>
      <c r="K163" s="10"/>
      <c r="L163" s="10"/>
      <c r="M163" s="10"/>
      <c r="N163" s="10"/>
      <c r="O163" s="10"/>
      <c r="P163" s="10"/>
      <c r="Q163" s="10"/>
      <c r="R163" s="10"/>
      <c r="S163" s="10"/>
      <c r="T163" s="10"/>
      <c r="U163" s="10"/>
      <c r="V163" s="33">
        <f t="shared" si="47"/>
        <v>0</v>
      </c>
      <c r="W163" s="20" t="e">
        <f>#REF!</f>
        <v>#REF!</v>
      </c>
      <c r="X163" s="10" t="e">
        <f>#REF!</f>
        <v>#REF!</v>
      </c>
      <c r="Y163" s="151" t="e">
        <f>#REF!</f>
        <v>#REF!</v>
      </c>
      <c r="Z163" s="150" t="e">
        <f>#REF!</f>
        <v>#REF!</v>
      </c>
      <c r="AA163" s="60" t="e">
        <f>#REF!</f>
        <v>#REF!</v>
      </c>
      <c r="AB163" s="7"/>
      <c r="AC163" s="7"/>
      <c r="AD163" s="7"/>
      <c r="AE163" s="148"/>
      <c r="AF163" s="7"/>
      <c r="AG163" s="7"/>
      <c r="AH163" s="7"/>
      <c r="AI163" s="7"/>
      <c r="AJ163" s="7"/>
      <c r="AK163" s="7"/>
      <c r="AL163" s="7"/>
      <c r="AM163" s="7"/>
    </row>
    <row r="164" spans="1:39" ht="18.75" customHeight="1">
      <c r="A164" s="116" t="e">
        <f>#REF!</f>
        <v>#REF!</v>
      </c>
      <c r="B164" s="10" t="e">
        <f>#REF!</f>
        <v>#REF!</v>
      </c>
      <c r="C164" s="10" t="e">
        <f>#REF!</f>
        <v>#REF!</v>
      </c>
      <c r="D164" s="24" t="e">
        <f>#REF!</f>
        <v>#REF!</v>
      </c>
      <c r="E164" s="11" t="e">
        <f>#REF!</f>
        <v>#REF!</v>
      </c>
      <c r="F164" s="10" t="e">
        <f>#REF!</f>
        <v>#REF!</v>
      </c>
      <c r="G164" s="10" t="e">
        <f>#REF!</f>
        <v>#REF!</v>
      </c>
      <c r="H164" s="10"/>
      <c r="I164" s="33"/>
      <c r="J164" s="10"/>
      <c r="K164" s="10"/>
      <c r="L164" s="10"/>
      <c r="M164" s="10"/>
      <c r="N164" s="10"/>
      <c r="O164" s="10"/>
      <c r="P164" s="10"/>
      <c r="Q164" s="10"/>
      <c r="R164" s="10"/>
      <c r="S164" s="10"/>
      <c r="T164" s="10"/>
      <c r="U164" s="10"/>
      <c r="V164" s="33">
        <f t="shared" si="47"/>
        <v>0</v>
      </c>
      <c r="W164" s="20" t="e">
        <f>#REF!</f>
        <v>#REF!</v>
      </c>
      <c r="X164" s="10" t="e">
        <f>#REF!</f>
        <v>#REF!</v>
      </c>
      <c r="Y164" s="101" t="e">
        <f>#REF!</f>
        <v>#REF!</v>
      </c>
      <c r="Z164" s="150" t="e">
        <f>#REF!</f>
        <v>#REF!</v>
      </c>
      <c r="AA164" s="60" t="e">
        <f>#REF!</f>
        <v>#REF!</v>
      </c>
      <c r="AB164" s="7"/>
      <c r="AC164" s="7"/>
      <c r="AD164" s="7"/>
      <c r="AE164" s="148"/>
      <c r="AF164" s="7"/>
      <c r="AG164" s="7"/>
      <c r="AH164" s="7"/>
      <c r="AI164" s="7"/>
      <c r="AJ164" s="7"/>
      <c r="AK164" s="7"/>
      <c r="AL164" s="7"/>
      <c r="AM164" s="7"/>
    </row>
    <row r="165" spans="1:39" ht="18.75" customHeight="1">
      <c r="A165" s="116" t="e">
        <f>#REF!</f>
        <v>#REF!</v>
      </c>
      <c r="B165" s="10" t="e">
        <f>#REF!</f>
        <v>#REF!</v>
      </c>
      <c r="C165" s="10" t="e">
        <f>#REF!</f>
        <v>#REF!</v>
      </c>
      <c r="D165" s="24" t="e">
        <f>#REF!</f>
        <v>#REF!</v>
      </c>
      <c r="E165" s="11" t="e">
        <f>#REF!</f>
        <v>#REF!</v>
      </c>
      <c r="F165" s="10" t="e">
        <f>#REF!</f>
        <v>#REF!</v>
      </c>
      <c r="G165" s="10" t="e">
        <f>#REF!</f>
        <v>#REF!</v>
      </c>
      <c r="H165" s="10"/>
      <c r="I165" s="33"/>
      <c r="J165" s="10"/>
      <c r="K165" s="10"/>
      <c r="L165" s="10"/>
      <c r="M165" s="10"/>
      <c r="N165" s="10"/>
      <c r="O165" s="10"/>
      <c r="P165" s="10"/>
      <c r="Q165" s="10"/>
      <c r="R165" s="10"/>
      <c r="S165" s="10"/>
      <c r="T165" s="10"/>
      <c r="U165" s="10"/>
      <c r="V165" s="33">
        <f t="shared" si="47"/>
        <v>0</v>
      </c>
      <c r="W165" s="20" t="e">
        <f>#REF!</f>
        <v>#REF!</v>
      </c>
      <c r="X165" s="10" t="e">
        <f>#REF!</f>
        <v>#REF!</v>
      </c>
      <c r="Y165" s="151" t="e">
        <f>#REF!</f>
        <v>#REF!</v>
      </c>
      <c r="Z165" s="150" t="e">
        <f>#REF!</f>
        <v>#REF!</v>
      </c>
      <c r="AA165" s="10" t="e">
        <f>#REF!</f>
        <v>#REF!</v>
      </c>
      <c r="AB165" s="7"/>
      <c r="AC165" s="7"/>
      <c r="AD165" s="7"/>
      <c r="AE165" s="148"/>
      <c r="AF165" s="7"/>
      <c r="AG165" s="7"/>
      <c r="AH165" s="7"/>
      <c r="AI165" s="7"/>
      <c r="AJ165" s="7"/>
      <c r="AK165" s="7"/>
      <c r="AL165" s="7"/>
      <c r="AM165" s="7"/>
    </row>
    <row r="166" spans="1:39" ht="43.5" customHeight="1">
      <c r="A166" s="116" t="e">
        <f>#REF!</f>
        <v>#REF!</v>
      </c>
      <c r="B166" s="10" t="e">
        <f>#REF!</f>
        <v>#REF!</v>
      </c>
      <c r="C166" s="10" t="e">
        <f>#REF!</f>
        <v>#REF!</v>
      </c>
      <c r="D166" s="24" t="e">
        <f>#REF!</f>
        <v>#REF!</v>
      </c>
      <c r="E166" s="11" t="e">
        <f>#REF!</f>
        <v>#REF!</v>
      </c>
      <c r="F166" s="10" t="e">
        <f>#REF!</f>
        <v>#REF!</v>
      </c>
      <c r="G166" s="10" t="e">
        <f>#REF!</f>
        <v>#REF!</v>
      </c>
      <c r="H166" s="10"/>
      <c r="I166" s="33"/>
      <c r="J166" s="10"/>
      <c r="K166" s="10"/>
      <c r="L166" s="10"/>
      <c r="M166" s="10"/>
      <c r="N166" s="10"/>
      <c r="O166" s="10"/>
      <c r="P166" s="10"/>
      <c r="Q166" s="10"/>
      <c r="R166" s="10"/>
      <c r="S166" s="10"/>
      <c r="T166" s="10"/>
      <c r="U166" s="10"/>
      <c r="V166" s="33">
        <f t="shared" si="47"/>
        <v>0</v>
      </c>
      <c r="W166" s="20" t="e">
        <f>#REF!</f>
        <v>#REF!</v>
      </c>
      <c r="X166" s="10" t="e">
        <f>#REF!</f>
        <v>#REF!</v>
      </c>
      <c r="Y166" s="151" t="e">
        <f>#REF!</f>
        <v>#REF!</v>
      </c>
      <c r="Z166" s="150" t="e">
        <f>#REF!</f>
        <v>#REF!</v>
      </c>
      <c r="AA166" s="60" t="e">
        <f>#REF!</f>
        <v>#REF!</v>
      </c>
      <c r="AB166" s="7"/>
      <c r="AC166" s="7"/>
      <c r="AD166" s="7"/>
      <c r="AE166" s="148"/>
      <c r="AF166" s="7"/>
      <c r="AG166" s="7"/>
      <c r="AH166" s="7"/>
      <c r="AI166" s="7"/>
      <c r="AJ166" s="7"/>
      <c r="AK166" s="7"/>
      <c r="AL166" s="7"/>
      <c r="AM166" s="7"/>
    </row>
    <row r="167" spans="1:39" ht="18.75" customHeight="1">
      <c r="A167" s="116" t="e">
        <f>#REF!</f>
        <v>#REF!</v>
      </c>
      <c r="B167" s="10" t="e">
        <f>#REF!</f>
        <v>#REF!</v>
      </c>
      <c r="C167" s="10" t="e">
        <f>#REF!</f>
        <v>#REF!</v>
      </c>
      <c r="D167" s="24" t="e">
        <f>#REF!</f>
        <v>#REF!</v>
      </c>
      <c r="E167" s="11" t="e">
        <f>#REF!</f>
        <v>#REF!</v>
      </c>
      <c r="F167" s="10" t="e">
        <f>#REF!</f>
        <v>#REF!</v>
      </c>
      <c r="G167" s="10" t="e">
        <f>#REF!</f>
        <v>#REF!</v>
      </c>
      <c r="H167" s="10"/>
      <c r="I167" s="33"/>
      <c r="J167" s="10"/>
      <c r="K167" s="10"/>
      <c r="L167" s="10"/>
      <c r="M167" s="10"/>
      <c r="N167" s="10"/>
      <c r="O167" s="10"/>
      <c r="P167" s="10"/>
      <c r="Q167" s="10"/>
      <c r="R167" s="10"/>
      <c r="S167" s="10"/>
      <c r="T167" s="10"/>
      <c r="U167" s="10"/>
      <c r="V167" s="33">
        <f t="shared" si="47"/>
        <v>0</v>
      </c>
      <c r="W167" s="20" t="e">
        <f>#REF!</f>
        <v>#REF!</v>
      </c>
      <c r="X167" s="10" t="e">
        <f>#REF!</f>
        <v>#REF!</v>
      </c>
      <c r="Y167" s="101" t="e">
        <f>#REF!</f>
        <v>#REF!</v>
      </c>
      <c r="Z167" s="150" t="e">
        <f>#REF!</f>
        <v>#REF!</v>
      </c>
      <c r="AA167" s="60" t="e">
        <f>#REF!</f>
        <v>#REF!</v>
      </c>
      <c r="AB167" s="7"/>
      <c r="AC167" s="7"/>
      <c r="AD167" s="7"/>
      <c r="AE167" s="148"/>
      <c r="AF167" s="7"/>
      <c r="AG167" s="7"/>
      <c r="AH167" s="7"/>
      <c r="AI167" s="7"/>
      <c r="AJ167" s="7"/>
      <c r="AK167" s="7"/>
      <c r="AL167" s="7"/>
      <c r="AM167" s="7"/>
    </row>
    <row r="168" spans="1:39" ht="18.75" customHeight="1">
      <c r="A168" s="116" t="e">
        <f>#REF!</f>
        <v>#REF!</v>
      </c>
      <c r="B168" s="10" t="e">
        <f>#REF!</f>
        <v>#REF!</v>
      </c>
      <c r="C168" s="10" t="e">
        <f>#REF!</f>
        <v>#REF!</v>
      </c>
      <c r="D168" s="24" t="e">
        <f>#REF!</f>
        <v>#REF!</v>
      </c>
      <c r="E168" s="11" t="e">
        <f>#REF!</f>
        <v>#REF!</v>
      </c>
      <c r="F168" s="10" t="e">
        <f>#REF!</f>
        <v>#REF!</v>
      </c>
      <c r="G168" s="10" t="e">
        <f>#REF!</f>
        <v>#REF!</v>
      </c>
      <c r="H168" s="10"/>
      <c r="I168" s="33"/>
      <c r="J168" s="10"/>
      <c r="K168" s="10"/>
      <c r="L168" s="10"/>
      <c r="M168" s="10"/>
      <c r="N168" s="10"/>
      <c r="O168" s="10"/>
      <c r="P168" s="10"/>
      <c r="Q168" s="10"/>
      <c r="R168" s="10"/>
      <c r="S168" s="10"/>
      <c r="T168" s="10"/>
      <c r="U168" s="10"/>
      <c r="V168" s="33">
        <f t="shared" si="47"/>
        <v>0</v>
      </c>
      <c r="W168" s="20" t="e">
        <f>#REF!</f>
        <v>#REF!</v>
      </c>
      <c r="X168" s="10" t="e">
        <f>#REF!</f>
        <v>#REF!</v>
      </c>
      <c r="Y168" s="151" t="e">
        <f>#REF!</f>
        <v>#REF!</v>
      </c>
      <c r="Z168" s="150" t="e">
        <f>#REF!</f>
        <v>#REF!</v>
      </c>
      <c r="AA168" s="60" t="e">
        <f>#REF!</f>
        <v>#REF!</v>
      </c>
      <c r="AB168" s="7"/>
      <c r="AC168" s="7"/>
      <c r="AD168" s="7"/>
      <c r="AE168" s="148"/>
      <c r="AF168" s="7"/>
      <c r="AG168" s="7"/>
      <c r="AH168" s="7"/>
      <c r="AI168" s="7"/>
      <c r="AJ168" s="7"/>
      <c r="AK168" s="7"/>
      <c r="AL168" s="7"/>
      <c r="AM168" s="7"/>
    </row>
    <row r="169" spans="1:39" ht="18.75" customHeight="1">
      <c r="A169" s="116" t="e">
        <f>#REF!</f>
        <v>#REF!</v>
      </c>
      <c r="B169" s="10" t="e">
        <f>#REF!</f>
        <v>#REF!</v>
      </c>
      <c r="C169" s="10" t="e">
        <f>#REF!</f>
        <v>#REF!</v>
      </c>
      <c r="D169" s="24" t="e">
        <f>#REF!</f>
        <v>#REF!</v>
      </c>
      <c r="E169" s="11" t="e">
        <f>#REF!</f>
        <v>#REF!</v>
      </c>
      <c r="F169" s="10" t="e">
        <f>#REF!</f>
        <v>#REF!</v>
      </c>
      <c r="G169" s="10" t="e">
        <f>#REF!</f>
        <v>#REF!</v>
      </c>
      <c r="H169" s="10"/>
      <c r="I169" s="33"/>
      <c r="J169" s="10"/>
      <c r="K169" s="10"/>
      <c r="L169" s="10"/>
      <c r="M169" s="10"/>
      <c r="N169" s="10"/>
      <c r="O169" s="10"/>
      <c r="P169" s="10"/>
      <c r="Q169" s="10"/>
      <c r="R169" s="10"/>
      <c r="S169" s="10"/>
      <c r="T169" s="10"/>
      <c r="U169" s="10"/>
      <c r="V169" s="33">
        <f t="shared" si="47"/>
        <v>0</v>
      </c>
      <c r="W169" s="20" t="e">
        <f>#REF!</f>
        <v>#REF!</v>
      </c>
      <c r="X169" s="10" t="e">
        <f>#REF!</f>
        <v>#REF!</v>
      </c>
      <c r="Y169" s="151" t="e">
        <f>#REF!</f>
        <v>#REF!</v>
      </c>
      <c r="Z169" s="150" t="e">
        <f>#REF!</f>
        <v>#REF!</v>
      </c>
      <c r="AA169" s="60" t="e">
        <f>#REF!</f>
        <v>#REF!</v>
      </c>
      <c r="AB169" s="7"/>
      <c r="AC169" s="7"/>
      <c r="AD169" s="7"/>
      <c r="AE169" s="148"/>
      <c r="AF169" s="7"/>
      <c r="AG169" s="7"/>
      <c r="AH169" s="7"/>
      <c r="AI169" s="7"/>
      <c r="AJ169" s="7"/>
      <c r="AK169" s="7"/>
      <c r="AL169" s="7"/>
      <c r="AM169" s="7"/>
    </row>
    <row r="170" spans="1:39" ht="18.75" customHeight="1">
      <c r="A170" s="116" t="e">
        <f>#REF!</f>
        <v>#REF!</v>
      </c>
      <c r="B170" s="10" t="e">
        <f>#REF!</f>
        <v>#REF!</v>
      </c>
      <c r="C170" s="10" t="e">
        <f>#REF!</f>
        <v>#REF!</v>
      </c>
      <c r="D170" s="24" t="e">
        <f>#REF!</f>
        <v>#REF!</v>
      </c>
      <c r="E170" s="11" t="e">
        <f>#REF!</f>
        <v>#REF!</v>
      </c>
      <c r="F170" s="10" t="e">
        <f>#REF!</f>
        <v>#REF!</v>
      </c>
      <c r="G170" s="10" t="e">
        <f>#REF!</f>
        <v>#REF!</v>
      </c>
      <c r="H170" s="10"/>
      <c r="I170" s="33"/>
      <c r="J170" s="10"/>
      <c r="K170" s="10"/>
      <c r="L170" s="10"/>
      <c r="M170" s="10"/>
      <c r="N170" s="10"/>
      <c r="O170" s="10"/>
      <c r="P170" s="10"/>
      <c r="Q170" s="10"/>
      <c r="R170" s="10"/>
      <c r="S170" s="10"/>
      <c r="T170" s="10"/>
      <c r="U170" s="10"/>
      <c r="V170" s="33">
        <f t="shared" si="47"/>
        <v>0</v>
      </c>
      <c r="W170" s="20" t="e">
        <f>#REF!</f>
        <v>#REF!</v>
      </c>
      <c r="X170" s="10" t="e">
        <f>#REF!</f>
        <v>#REF!</v>
      </c>
      <c r="Y170" s="151" t="e">
        <f>#REF!</f>
        <v>#REF!</v>
      </c>
      <c r="Z170" s="150" t="e">
        <f>#REF!</f>
        <v>#REF!</v>
      </c>
      <c r="AA170" s="60" t="e">
        <f>#REF!</f>
        <v>#REF!</v>
      </c>
      <c r="AB170" s="7"/>
      <c r="AC170" s="7"/>
      <c r="AD170" s="7"/>
      <c r="AE170" s="148"/>
      <c r="AF170" s="7"/>
      <c r="AG170" s="7"/>
      <c r="AH170" s="7"/>
      <c r="AI170" s="7"/>
      <c r="AJ170" s="7"/>
      <c r="AK170" s="7"/>
      <c r="AL170" s="7"/>
      <c r="AM170" s="7"/>
    </row>
    <row r="171" spans="1:39" ht="18.75" customHeight="1">
      <c r="A171" s="116" t="e">
        <f>#REF!</f>
        <v>#REF!</v>
      </c>
      <c r="B171" s="10" t="e">
        <f>#REF!</f>
        <v>#REF!</v>
      </c>
      <c r="C171" s="10" t="e">
        <f>#REF!</f>
        <v>#REF!</v>
      </c>
      <c r="D171" s="24" t="e">
        <f>#REF!</f>
        <v>#REF!</v>
      </c>
      <c r="E171" s="11" t="e">
        <f>#REF!</f>
        <v>#REF!</v>
      </c>
      <c r="F171" s="10" t="e">
        <f>#REF!</f>
        <v>#REF!</v>
      </c>
      <c r="G171" s="10" t="e">
        <f>#REF!</f>
        <v>#REF!</v>
      </c>
      <c r="H171" s="10"/>
      <c r="I171" s="33"/>
      <c r="J171" s="10"/>
      <c r="K171" s="10"/>
      <c r="L171" s="10"/>
      <c r="M171" s="10"/>
      <c r="N171" s="10"/>
      <c r="O171" s="10"/>
      <c r="P171" s="10"/>
      <c r="Q171" s="10"/>
      <c r="R171" s="10"/>
      <c r="S171" s="10"/>
      <c r="T171" s="10"/>
      <c r="U171" s="10"/>
      <c r="V171" s="33">
        <f t="shared" si="47"/>
        <v>0</v>
      </c>
      <c r="W171" s="20" t="e">
        <f>#REF!</f>
        <v>#REF!</v>
      </c>
      <c r="X171" s="10" t="e">
        <f>#REF!</f>
        <v>#REF!</v>
      </c>
      <c r="Y171" s="151" t="e">
        <f>#REF!</f>
        <v>#REF!</v>
      </c>
      <c r="Z171" s="150" t="e">
        <f>#REF!</f>
        <v>#REF!</v>
      </c>
      <c r="AA171" s="60" t="e">
        <f>#REF!</f>
        <v>#REF!</v>
      </c>
      <c r="AB171" s="7"/>
      <c r="AC171" s="7"/>
      <c r="AD171" s="7"/>
      <c r="AE171" s="148"/>
      <c r="AF171" s="7"/>
      <c r="AG171" s="7"/>
      <c r="AH171" s="7"/>
      <c r="AI171" s="7"/>
      <c r="AJ171" s="7"/>
      <c r="AK171" s="7"/>
      <c r="AL171" s="7"/>
      <c r="AM171" s="7"/>
    </row>
    <row r="172" spans="1:39" ht="18.75" customHeight="1">
      <c r="A172" s="116" t="e">
        <f>#REF!</f>
        <v>#REF!</v>
      </c>
      <c r="B172" s="10" t="e">
        <f>#REF!</f>
        <v>#REF!</v>
      </c>
      <c r="C172" s="10" t="e">
        <f>#REF!</f>
        <v>#REF!</v>
      </c>
      <c r="D172" s="24" t="e">
        <f>#REF!</f>
        <v>#REF!</v>
      </c>
      <c r="E172" s="11" t="e">
        <f>#REF!</f>
        <v>#REF!</v>
      </c>
      <c r="F172" s="10" t="e">
        <f>#REF!</f>
        <v>#REF!</v>
      </c>
      <c r="G172" s="10" t="e">
        <f>#REF!</f>
        <v>#REF!</v>
      </c>
      <c r="H172" s="10"/>
      <c r="I172" s="33"/>
      <c r="J172" s="10"/>
      <c r="K172" s="10"/>
      <c r="L172" s="10"/>
      <c r="M172" s="10"/>
      <c r="N172" s="10"/>
      <c r="O172" s="10"/>
      <c r="P172" s="10"/>
      <c r="Q172" s="10"/>
      <c r="R172" s="10"/>
      <c r="S172" s="10"/>
      <c r="T172" s="10"/>
      <c r="U172" s="10"/>
      <c r="V172" s="33">
        <f t="shared" si="47"/>
        <v>0</v>
      </c>
      <c r="W172" s="20" t="e">
        <f>#REF!</f>
        <v>#REF!</v>
      </c>
      <c r="X172" s="10" t="e">
        <f>#REF!</f>
        <v>#REF!</v>
      </c>
      <c r="Y172" s="151" t="e">
        <f>#REF!</f>
        <v>#REF!</v>
      </c>
      <c r="Z172" s="150" t="e">
        <f>#REF!</f>
        <v>#REF!</v>
      </c>
      <c r="AA172" s="60" t="e">
        <f>#REF!</f>
        <v>#REF!</v>
      </c>
      <c r="AB172" s="7"/>
      <c r="AC172" s="7"/>
      <c r="AD172" s="7"/>
      <c r="AE172" s="148"/>
      <c r="AF172" s="7"/>
      <c r="AG172" s="7"/>
      <c r="AH172" s="7"/>
      <c r="AI172" s="7"/>
      <c r="AJ172" s="7"/>
      <c r="AK172" s="7"/>
      <c r="AL172" s="7"/>
      <c r="AM172" s="7"/>
    </row>
    <row r="173" spans="1:39" ht="18.75" customHeight="1">
      <c r="A173" s="116" t="e">
        <f>#REF!</f>
        <v>#REF!</v>
      </c>
      <c r="B173" s="10" t="e">
        <f>#REF!</f>
        <v>#REF!</v>
      </c>
      <c r="C173" s="10" t="e">
        <f>#REF!</f>
        <v>#REF!</v>
      </c>
      <c r="D173" s="24" t="e">
        <f>#REF!</f>
        <v>#REF!</v>
      </c>
      <c r="E173" s="11" t="e">
        <f>#REF!</f>
        <v>#REF!</v>
      </c>
      <c r="F173" s="10" t="e">
        <f>#REF!</f>
        <v>#REF!</v>
      </c>
      <c r="G173" s="10" t="e">
        <f>#REF!</f>
        <v>#REF!</v>
      </c>
      <c r="H173" s="10"/>
      <c r="I173" s="33"/>
      <c r="J173" s="10"/>
      <c r="K173" s="10"/>
      <c r="L173" s="10"/>
      <c r="M173" s="10"/>
      <c r="N173" s="10"/>
      <c r="O173" s="10"/>
      <c r="P173" s="10"/>
      <c r="Q173" s="10"/>
      <c r="R173" s="10"/>
      <c r="S173" s="10"/>
      <c r="T173" s="10"/>
      <c r="U173" s="10"/>
      <c r="V173" s="33">
        <f t="shared" si="47"/>
        <v>0</v>
      </c>
      <c r="W173" s="20" t="e">
        <f>#REF!</f>
        <v>#REF!</v>
      </c>
      <c r="X173" s="10" t="e">
        <f>#REF!</f>
        <v>#REF!</v>
      </c>
      <c r="Y173" s="151" t="e">
        <f>#REF!</f>
        <v>#REF!</v>
      </c>
      <c r="Z173" s="150" t="e">
        <f>#REF!</f>
        <v>#REF!</v>
      </c>
      <c r="AA173" s="60" t="e">
        <f>#REF!</f>
        <v>#REF!</v>
      </c>
      <c r="AB173" s="7"/>
      <c r="AC173" s="7"/>
      <c r="AD173" s="7"/>
      <c r="AE173" s="148"/>
      <c r="AF173" s="7"/>
      <c r="AG173" s="7"/>
      <c r="AH173" s="7"/>
      <c r="AI173" s="7"/>
      <c r="AJ173" s="7"/>
      <c r="AK173" s="7"/>
      <c r="AL173" s="7"/>
      <c r="AM173" s="7"/>
    </row>
    <row r="174" spans="1:39" ht="18.75" customHeight="1">
      <c r="A174" s="116" t="e">
        <f>#REF!</f>
        <v>#REF!</v>
      </c>
      <c r="B174" s="10" t="e">
        <f>#REF!</f>
        <v>#REF!</v>
      </c>
      <c r="C174" s="10" t="e">
        <f>#REF!</f>
        <v>#REF!</v>
      </c>
      <c r="D174" s="24" t="e">
        <f>#REF!</f>
        <v>#REF!</v>
      </c>
      <c r="E174" s="11" t="e">
        <f>#REF!</f>
        <v>#REF!</v>
      </c>
      <c r="F174" s="10" t="e">
        <f>#REF!</f>
        <v>#REF!</v>
      </c>
      <c r="G174" s="10" t="e">
        <f>#REF!</f>
        <v>#REF!</v>
      </c>
      <c r="H174" s="10"/>
      <c r="I174" s="33"/>
      <c r="J174" s="10"/>
      <c r="K174" s="10"/>
      <c r="L174" s="10"/>
      <c r="M174" s="10"/>
      <c r="N174" s="10"/>
      <c r="O174" s="10"/>
      <c r="P174" s="10"/>
      <c r="Q174" s="10"/>
      <c r="R174" s="10"/>
      <c r="S174" s="10"/>
      <c r="T174" s="10"/>
      <c r="U174" s="10"/>
      <c r="V174" s="33">
        <f t="shared" si="47"/>
        <v>0</v>
      </c>
      <c r="W174" s="20" t="e">
        <f>#REF!</f>
        <v>#REF!</v>
      </c>
      <c r="X174" s="10" t="e">
        <f>#REF!</f>
        <v>#REF!</v>
      </c>
      <c r="Y174" s="101" t="e">
        <f>#REF!</f>
        <v>#REF!</v>
      </c>
      <c r="Z174" s="150" t="e">
        <f>#REF!</f>
        <v>#REF!</v>
      </c>
      <c r="AA174" s="11" t="e">
        <f>#REF!</f>
        <v>#REF!</v>
      </c>
      <c r="AB174" s="7"/>
      <c r="AC174" s="7"/>
      <c r="AD174" s="7"/>
      <c r="AE174" s="148"/>
      <c r="AF174" s="7"/>
      <c r="AG174" s="7"/>
      <c r="AH174" s="7"/>
      <c r="AI174" s="7"/>
      <c r="AJ174" s="7"/>
      <c r="AK174" s="7"/>
      <c r="AL174" s="7"/>
      <c r="AM174" s="7"/>
    </row>
    <row r="175" spans="1:39" ht="18.75" customHeight="1">
      <c r="A175" s="116" t="e">
        <f>#REF!</f>
        <v>#REF!</v>
      </c>
      <c r="B175" s="10" t="e">
        <f>#REF!</f>
        <v>#REF!</v>
      </c>
      <c r="C175" s="10" t="e">
        <f>#REF!</f>
        <v>#REF!</v>
      </c>
      <c r="D175" s="24" t="e">
        <f>#REF!</f>
        <v>#REF!</v>
      </c>
      <c r="E175" s="11" t="e">
        <f>#REF!</f>
        <v>#REF!</v>
      </c>
      <c r="F175" s="10" t="e">
        <f>#REF!</f>
        <v>#REF!</v>
      </c>
      <c r="G175" s="10" t="e">
        <f>#REF!</f>
        <v>#REF!</v>
      </c>
      <c r="H175" s="10"/>
      <c r="I175" s="33"/>
      <c r="J175" s="10"/>
      <c r="K175" s="10"/>
      <c r="L175" s="10"/>
      <c r="M175" s="10"/>
      <c r="N175" s="10"/>
      <c r="O175" s="10"/>
      <c r="P175" s="10"/>
      <c r="Q175" s="10"/>
      <c r="R175" s="10"/>
      <c r="S175" s="10"/>
      <c r="T175" s="10"/>
      <c r="U175" s="10"/>
      <c r="V175" s="33">
        <f t="shared" si="47"/>
        <v>0</v>
      </c>
      <c r="W175" s="20" t="e">
        <f>#REF!</f>
        <v>#REF!</v>
      </c>
      <c r="X175" s="10" t="e">
        <f>#REF!</f>
        <v>#REF!</v>
      </c>
      <c r="Y175" s="101" t="e">
        <f>#REF!</f>
        <v>#REF!</v>
      </c>
      <c r="Z175" s="150" t="e">
        <f>#REF!</f>
        <v>#REF!</v>
      </c>
      <c r="AA175" s="10" t="e">
        <f>#REF!</f>
        <v>#REF!</v>
      </c>
      <c r="AB175" s="7"/>
      <c r="AC175" s="7"/>
      <c r="AD175" s="7"/>
      <c r="AE175" s="148"/>
      <c r="AF175" s="7"/>
      <c r="AG175" s="7"/>
      <c r="AH175" s="7"/>
      <c r="AI175" s="7"/>
      <c r="AJ175" s="7"/>
      <c r="AK175" s="7"/>
      <c r="AL175" s="7"/>
      <c r="AM175" s="7"/>
    </row>
    <row r="176" spans="1:39" ht="18.75" customHeight="1">
      <c r="A176" s="116" t="e">
        <f>#REF!</f>
        <v>#REF!</v>
      </c>
      <c r="B176" s="10" t="e">
        <f>#REF!</f>
        <v>#REF!</v>
      </c>
      <c r="C176" s="10" t="e">
        <f>#REF!</f>
        <v>#REF!</v>
      </c>
      <c r="D176" s="24" t="e">
        <f>#REF!</f>
        <v>#REF!</v>
      </c>
      <c r="E176" s="11" t="e">
        <f>#REF!</f>
        <v>#REF!</v>
      </c>
      <c r="F176" s="10" t="e">
        <f>#REF!</f>
        <v>#REF!</v>
      </c>
      <c r="G176" s="10" t="e">
        <f>#REF!</f>
        <v>#REF!</v>
      </c>
      <c r="H176" s="10"/>
      <c r="I176" s="33"/>
      <c r="J176" s="10"/>
      <c r="K176" s="10"/>
      <c r="L176" s="10"/>
      <c r="M176" s="10"/>
      <c r="N176" s="10"/>
      <c r="O176" s="10"/>
      <c r="P176" s="10"/>
      <c r="Q176" s="10"/>
      <c r="R176" s="10"/>
      <c r="S176" s="10"/>
      <c r="T176" s="10"/>
      <c r="U176" s="10"/>
      <c r="V176" s="33">
        <f t="shared" si="47"/>
        <v>0</v>
      </c>
      <c r="W176" s="20" t="e">
        <f>#REF!</f>
        <v>#REF!</v>
      </c>
      <c r="X176" s="10" t="e">
        <f>#REF!</f>
        <v>#REF!</v>
      </c>
      <c r="Y176" s="101" t="e">
        <f>#REF!</f>
        <v>#REF!</v>
      </c>
      <c r="Z176" s="150" t="e">
        <f>#REF!</f>
        <v>#REF!</v>
      </c>
      <c r="AA176" s="10"/>
      <c r="AB176" s="7"/>
      <c r="AC176" s="7"/>
      <c r="AD176" s="7"/>
      <c r="AE176" s="148"/>
      <c r="AF176" s="7"/>
      <c r="AG176" s="7"/>
      <c r="AH176" s="7"/>
      <c r="AI176" s="7"/>
      <c r="AJ176" s="7"/>
      <c r="AK176" s="7"/>
      <c r="AL176" s="7"/>
      <c r="AM176" s="7"/>
    </row>
    <row r="177" spans="1:39" ht="18.75" customHeight="1">
      <c r="A177" s="116" t="e">
        <f>#REF!</f>
        <v>#REF!</v>
      </c>
      <c r="B177" s="10" t="e">
        <f>#REF!</f>
        <v>#REF!</v>
      </c>
      <c r="C177" s="10" t="e">
        <f>#REF!</f>
        <v>#REF!</v>
      </c>
      <c r="D177" s="24" t="e">
        <f>#REF!</f>
        <v>#REF!</v>
      </c>
      <c r="E177" s="11" t="e">
        <f>#REF!</f>
        <v>#REF!</v>
      </c>
      <c r="F177" s="10" t="e">
        <f>#REF!</f>
        <v>#REF!</v>
      </c>
      <c r="G177" s="10" t="e">
        <f>#REF!</f>
        <v>#REF!</v>
      </c>
      <c r="H177" s="10"/>
      <c r="I177" s="33"/>
      <c r="J177" s="10"/>
      <c r="K177" s="10"/>
      <c r="L177" s="10"/>
      <c r="M177" s="10"/>
      <c r="N177" s="10"/>
      <c r="O177" s="10"/>
      <c r="P177" s="10"/>
      <c r="Q177" s="10"/>
      <c r="R177" s="10"/>
      <c r="S177" s="10"/>
      <c r="T177" s="10"/>
      <c r="U177" s="10"/>
      <c r="V177" s="33">
        <f t="shared" si="47"/>
        <v>0</v>
      </c>
      <c r="W177" s="20" t="e">
        <f>#REF!</f>
        <v>#REF!</v>
      </c>
      <c r="X177" s="10" t="e">
        <f>#REF!</f>
        <v>#REF!</v>
      </c>
      <c r="Y177" s="151" t="e">
        <f>#REF!</f>
        <v>#REF!</v>
      </c>
      <c r="Z177" s="150" t="e">
        <f>#REF!</f>
        <v>#REF!</v>
      </c>
      <c r="AA177" s="10"/>
      <c r="AB177" s="7"/>
      <c r="AC177" s="7"/>
      <c r="AD177" s="7"/>
      <c r="AE177" s="148"/>
      <c r="AF177" s="7"/>
      <c r="AG177" s="7"/>
      <c r="AH177" s="7"/>
      <c r="AI177" s="7"/>
      <c r="AJ177" s="7"/>
      <c r="AK177" s="7"/>
      <c r="AL177" s="7"/>
      <c r="AM177" s="7"/>
    </row>
    <row r="178" spans="1:39" ht="18.75" customHeight="1">
      <c r="A178" s="116" t="e">
        <f>#REF!</f>
        <v>#REF!</v>
      </c>
      <c r="B178" s="10" t="e">
        <f>#REF!</f>
        <v>#REF!</v>
      </c>
      <c r="C178" s="10" t="e">
        <f>#REF!</f>
        <v>#REF!</v>
      </c>
      <c r="D178" s="24" t="e">
        <f>#REF!</f>
        <v>#REF!</v>
      </c>
      <c r="E178" s="11" t="e">
        <f>#REF!</f>
        <v>#REF!</v>
      </c>
      <c r="F178" s="10" t="e">
        <f>#REF!</f>
        <v>#REF!</v>
      </c>
      <c r="G178" s="10" t="e">
        <f>#REF!</f>
        <v>#REF!</v>
      </c>
      <c r="H178" s="10"/>
      <c r="I178" s="33"/>
      <c r="J178" s="10"/>
      <c r="K178" s="10"/>
      <c r="L178" s="10"/>
      <c r="M178" s="10"/>
      <c r="N178" s="10"/>
      <c r="O178" s="10"/>
      <c r="P178" s="10"/>
      <c r="Q178" s="10"/>
      <c r="R178" s="10"/>
      <c r="S178" s="10"/>
      <c r="T178" s="10"/>
      <c r="U178" s="10"/>
      <c r="V178" s="33">
        <f t="shared" si="47"/>
        <v>0</v>
      </c>
      <c r="W178" s="20" t="e">
        <f>#REF!</f>
        <v>#REF!</v>
      </c>
      <c r="X178" s="10" t="e">
        <f>#REF!</f>
        <v>#REF!</v>
      </c>
      <c r="Y178" s="151" t="e">
        <f>#REF!</f>
        <v>#REF!</v>
      </c>
      <c r="Z178" s="150" t="e">
        <f>#REF!</f>
        <v>#REF!</v>
      </c>
      <c r="AA178" s="10"/>
      <c r="AB178" s="7"/>
      <c r="AC178" s="7"/>
      <c r="AD178" s="7"/>
      <c r="AE178" s="148"/>
      <c r="AF178" s="7"/>
      <c r="AG178" s="7"/>
      <c r="AH178" s="7"/>
      <c r="AI178" s="7"/>
      <c r="AJ178" s="7"/>
      <c r="AK178" s="7"/>
      <c r="AL178" s="7"/>
      <c r="AM178" s="7"/>
    </row>
    <row r="179" spans="1:39" ht="18.75" customHeight="1">
      <c r="A179" s="116" t="e">
        <f>#REF!</f>
        <v>#REF!</v>
      </c>
      <c r="B179" s="10" t="e">
        <f>#REF!</f>
        <v>#REF!</v>
      </c>
      <c r="C179" s="10" t="e">
        <f>#REF!</f>
        <v>#REF!</v>
      </c>
      <c r="D179" s="24" t="e">
        <f>#REF!</f>
        <v>#REF!</v>
      </c>
      <c r="E179" s="11" t="e">
        <f>#REF!</f>
        <v>#REF!</v>
      </c>
      <c r="F179" s="10" t="e">
        <f>#REF!</f>
        <v>#REF!</v>
      </c>
      <c r="G179" s="10" t="e">
        <f>#REF!</f>
        <v>#REF!</v>
      </c>
      <c r="H179" s="10"/>
      <c r="I179" s="33"/>
      <c r="J179" s="10"/>
      <c r="K179" s="10"/>
      <c r="L179" s="10"/>
      <c r="M179" s="10"/>
      <c r="N179" s="10"/>
      <c r="O179" s="10"/>
      <c r="P179" s="10"/>
      <c r="Q179" s="10"/>
      <c r="R179" s="10"/>
      <c r="S179" s="10"/>
      <c r="T179" s="10"/>
      <c r="U179" s="10"/>
      <c r="V179" s="33">
        <f t="shared" si="47"/>
        <v>0</v>
      </c>
      <c r="W179" s="20" t="e">
        <f>#REF!</f>
        <v>#REF!</v>
      </c>
      <c r="X179" s="10" t="e">
        <f>#REF!</f>
        <v>#REF!</v>
      </c>
      <c r="Y179" s="151" t="e">
        <f>#REF!</f>
        <v>#REF!</v>
      </c>
      <c r="Z179" s="150" t="e">
        <f>#REF!</f>
        <v>#REF!</v>
      </c>
      <c r="AA179" s="10"/>
      <c r="AB179" s="7"/>
      <c r="AC179" s="7"/>
      <c r="AD179" s="7"/>
      <c r="AE179" s="148"/>
      <c r="AF179" s="7"/>
      <c r="AG179" s="7"/>
      <c r="AH179" s="7"/>
      <c r="AI179" s="7"/>
      <c r="AJ179" s="7"/>
      <c r="AK179" s="7"/>
      <c r="AL179" s="7"/>
      <c r="AM179" s="7"/>
    </row>
    <row r="180" spans="1:39" ht="18.75" customHeight="1">
      <c r="A180" s="116" t="e">
        <f>#REF!</f>
        <v>#REF!</v>
      </c>
      <c r="B180" s="10" t="e">
        <f>#REF!</f>
        <v>#REF!</v>
      </c>
      <c r="C180" s="10" t="e">
        <f>#REF!</f>
        <v>#REF!</v>
      </c>
      <c r="D180" s="24" t="e">
        <f>#REF!</f>
        <v>#REF!</v>
      </c>
      <c r="E180" s="11" t="e">
        <f>#REF!</f>
        <v>#REF!</v>
      </c>
      <c r="F180" s="10" t="e">
        <f>#REF!</f>
        <v>#REF!</v>
      </c>
      <c r="G180" s="10" t="e">
        <f>#REF!</f>
        <v>#REF!</v>
      </c>
      <c r="H180" s="10"/>
      <c r="I180" s="33"/>
      <c r="J180" s="10"/>
      <c r="K180" s="10"/>
      <c r="L180" s="10"/>
      <c r="M180" s="10"/>
      <c r="N180" s="10"/>
      <c r="O180" s="10"/>
      <c r="P180" s="10"/>
      <c r="Q180" s="10"/>
      <c r="R180" s="10"/>
      <c r="S180" s="10"/>
      <c r="T180" s="10"/>
      <c r="U180" s="10"/>
      <c r="V180" s="33">
        <f t="shared" si="47"/>
        <v>0</v>
      </c>
      <c r="W180" s="20" t="e">
        <f>#REF!</f>
        <v>#REF!</v>
      </c>
      <c r="X180" s="10" t="e">
        <f>#REF!</f>
        <v>#REF!</v>
      </c>
      <c r="Y180" s="151" t="e">
        <f>#REF!</f>
        <v>#REF!</v>
      </c>
      <c r="Z180" s="150" t="e">
        <f>#REF!</f>
        <v>#REF!</v>
      </c>
      <c r="AA180" s="10"/>
      <c r="AB180" s="7"/>
      <c r="AC180" s="7"/>
      <c r="AD180" s="7"/>
      <c r="AE180" s="148"/>
      <c r="AF180" s="7"/>
      <c r="AG180" s="7"/>
      <c r="AH180" s="7"/>
      <c r="AI180" s="7"/>
      <c r="AJ180" s="7"/>
      <c r="AK180" s="7"/>
      <c r="AL180" s="7"/>
      <c r="AM180" s="7"/>
    </row>
    <row r="181" spans="1:39" ht="18.75" customHeight="1">
      <c r="A181" s="116" t="e">
        <f>#REF!</f>
        <v>#REF!</v>
      </c>
      <c r="B181" s="10" t="e">
        <f>#REF!</f>
        <v>#REF!</v>
      </c>
      <c r="C181" s="10" t="e">
        <f>#REF!</f>
        <v>#REF!</v>
      </c>
      <c r="D181" s="24" t="e">
        <f>#REF!</f>
        <v>#REF!</v>
      </c>
      <c r="E181" s="11" t="e">
        <f>#REF!</f>
        <v>#REF!</v>
      </c>
      <c r="F181" s="10" t="e">
        <f>#REF!</f>
        <v>#REF!</v>
      </c>
      <c r="G181" s="10" t="e">
        <f>#REF!</f>
        <v>#REF!</v>
      </c>
      <c r="H181" s="10"/>
      <c r="I181" s="33"/>
      <c r="J181" s="10"/>
      <c r="K181" s="10"/>
      <c r="L181" s="10"/>
      <c r="M181" s="10"/>
      <c r="N181" s="10"/>
      <c r="O181" s="10"/>
      <c r="P181" s="10"/>
      <c r="Q181" s="10"/>
      <c r="R181" s="10"/>
      <c r="S181" s="10"/>
      <c r="T181" s="10"/>
      <c r="U181" s="10"/>
      <c r="V181" s="33">
        <f t="shared" si="47"/>
        <v>0</v>
      </c>
      <c r="W181" s="20" t="e">
        <f>#REF!</f>
        <v>#REF!</v>
      </c>
      <c r="X181" s="10" t="e">
        <f>#REF!</f>
        <v>#REF!</v>
      </c>
      <c r="Y181" s="151" t="e">
        <f>#REF!</f>
        <v>#REF!</v>
      </c>
      <c r="Z181" s="150" t="e">
        <f>#REF!</f>
        <v>#REF!</v>
      </c>
      <c r="AA181" s="10"/>
      <c r="AB181" s="7"/>
      <c r="AC181" s="7"/>
      <c r="AD181" s="7"/>
      <c r="AE181" s="148"/>
      <c r="AF181" s="7"/>
      <c r="AG181" s="7"/>
      <c r="AH181" s="7"/>
      <c r="AI181" s="7"/>
      <c r="AJ181" s="7"/>
      <c r="AK181" s="7"/>
      <c r="AL181" s="7"/>
      <c r="AM181" s="7"/>
    </row>
    <row r="182" spans="1:39" ht="18.75" customHeight="1">
      <c r="A182" s="116" t="e">
        <f>#REF!</f>
        <v>#REF!</v>
      </c>
      <c r="B182" s="10" t="e">
        <f>#REF!</f>
        <v>#REF!</v>
      </c>
      <c r="C182" s="10" t="e">
        <f>#REF!</f>
        <v>#REF!</v>
      </c>
      <c r="D182" s="24" t="e">
        <f>#REF!</f>
        <v>#REF!</v>
      </c>
      <c r="E182" s="11" t="e">
        <f>#REF!</f>
        <v>#REF!</v>
      </c>
      <c r="F182" s="10" t="e">
        <f>#REF!</f>
        <v>#REF!</v>
      </c>
      <c r="G182" s="10" t="e">
        <f>#REF!</f>
        <v>#REF!</v>
      </c>
      <c r="H182" s="10"/>
      <c r="I182" s="33"/>
      <c r="J182" s="10"/>
      <c r="K182" s="10"/>
      <c r="L182" s="10"/>
      <c r="M182" s="10"/>
      <c r="N182" s="10"/>
      <c r="O182" s="10"/>
      <c r="P182" s="10"/>
      <c r="Q182" s="10"/>
      <c r="R182" s="10"/>
      <c r="S182" s="10"/>
      <c r="T182" s="10"/>
      <c r="U182" s="10"/>
      <c r="V182" s="33">
        <f t="shared" si="47"/>
        <v>0</v>
      </c>
      <c r="W182" s="20" t="e">
        <f>#REF!</f>
        <v>#REF!</v>
      </c>
      <c r="X182" s="10" t="e">
        <f>#REF!</f>
        <v>#REF!</v>
      </c>
      <c r="Y182" s="151" t="e">
        <f>#REF!</f>
        <v>#REF!</v>
      </c>
      <c r="Z182" s="150" t="e">
        <f>#REF!</f>
        <v>#REF!</v>
      </c>
      <c r="AA182" s="10"/>
      <c r="AB182" s="7"/>
      <c r="AC182" s="7"/>
      <c r="AD182" s="7"/>
      <c r="AE182" s="148"/>
      <c r="AF182" s="7"/>
      <c r="AG182" s="7"/>
      <c r="AH182" s="7"/>
      <c r="AI182" s="7"/>
      <c r="AJ182" s="7"/>
      <c r="AK182" s="7"/>
      <c r="AL182" s="7"/>
      <c r="AM182" s="7"/>
    </row>
    <row r="183" spans="1:39" ht="18.75" customHeight="1">
      <c r="A183" s="116" t="e">
        <f>#REF!</f>
        <v>#REF!</v>
      </c>
      <c r="B183" s="10" t="e">
        <f>#REF!</f>
        <v>#REF!</v>
      </c>
      <c r="C183" s="10" t="e">
        <f>#REF!</f>
        <v>#REF!</v>
      </c>
      <c r="D183" s="24" t="e">
        <f>#REF!</f>
        <v>#REF!</v>
      </c>
      <c r="E183" s="11" t="e">
        <f>#REF!</f>
        <v>#REF!</v>
      </c>
      <c r="F183" s="10" t="e">
        <f>#REF!</f>
        <v>#REF!</v>
      </c>
      <c r="G183" s="10" t="e">
        <f>#REF!</f>
        <v>#REF!</v>
      </c>
      <c r="H183" s="10"/>
      <c r="I183" s="33"/>
      <c r="J183" s="10"/>
      <c r="K183" s="10"/>
      <c r="L183" s="10"/>
      <c r="M183" s="10"/>
      <c r="N183" s="10"/>
      <c r="O183" s="10"/>
      <c r="P183" s="10"/>
      <c r="Q183" s="10"/>
      <c r="R183" s="10"/>
      <c r="S183" s="10"/>
      <c r="T183" s="10"/>
      <c r="U183" s="10"/>
      <c r="V183" s="33">
        <f t="shared" si="47"/>
        <v>0</v>
      </c>
      <c r="W183" s="20" t="e">
        <f>#REF!</f>
        <v>#REF!</v>
      </c>
      <c r="X183" s="10" t="e">
        <f>#REF!</f>
        <v>#REF!</v>
      </c>
      <c r="Y183" s="151" t="e">
        <f>#REF!</f>
        <v>#REF!</v>
      </c>
      <c r="Z183" s="150" t="e">
        <f>#REF!</f>
        <v>#REF!</v>
      </c>
      <c r="AA183" s="10"/>
      <c r="AB183" s="7"/>
      <c r="AC183" s="7"/>
      <c r="AD183" s="7"/>
      <c r="AE183" s="148"/>
      <c r="AF183" s="7"/>
      <c r="AG183" s="7"/>
      <c r="AH183" s="7"/>
      <c r="AI183" s="7"/>
      <c r="AJ183" s="7"/>
      <c r="AK183" s="7"/>
      <c r="AL183" s="7"/>
      <c r="AM183" s="7"/>
    </row>
    <row r="184" spans="1:39" ht="18.75" customHeight="1">
      <c r="A184" s="116" t="e">
        <f>#REF!</f>
        <v>#REF!</v>
      </c>
      <c r="B184" s="10" t="e">
        <f>#REF!</f>
        <v>#REF!</v>
      </c>
      <c r="C184" s="10" t="e">
        <f>#REF!</f>
        <v>#REF!</v>
      </c>
      <c r="D184" s="24" t="e">
        <f>#REF!</f>
        <v>#REF!</v>
      </c>
      <c r="E184" s="11" t="e">
        <f>#REF!</f>
        <v>#REF!</v>
      </c>
      <c r="F184" s="10" t="e">
        <f>#REF!</f>
        <v>#REF!</v>
      </c>
      <c r="G184" s="10" t="e">
        <f>#REF!</f>
        <v>#REF!</v>
      </c>
      <c r="H184" s="10"/>
      <c r="I184" s="33"/>
      <c r="J184" s="10"/>
      <c r="K184" s="10"/>
      <c r="L184" s="10"/>
      <c r="M184" s="10"/>
      <c r="N184" s="10"/>
      <c r="O184" s="10"/>
      <c r="P184" s="10"/>
      <c r="Q184" s="10"/>
      <c r="R184" s="10"/>
      <c r="S184" s="10"/>
      <c r="T184" s="10"/>
      <c r="U184" s="10"/>
      <c r="V184" s="33">
        <f t="shared" si="47"/>
        <v>0</v>
      </c>
      <c r="W184" s="20" t="e">
        <f>#REF!</f>
        <v>#REF!</v>
      </c>
      <c r="X184" s="10" t="e">
        <f>#REF!</f>
        <v>#REF!</v>
      </c>
      <c r="Y184" s="172" t="e">
        <f>#REF!</f>
        <v>#REF!</v>
      </c>
      <c r="Z184" s="150" t="e">
        <f>#REF!</f>
        <v>#REF!</v>
      </c>
      <c r="AA184" s="10"/>
      <c r="AB184" s="7"/>
      <c r="AC184" s="7"/>
      <c r="AD184" s="7"/>
      <c r="AE184" s="148"/>
      <c r="AF184" s="7"/>
      <c r="AG184" s="7"/>
      <c r="AH184" s="7"/>
      <c r="AI184" s="7"/>
      <c r="AJ184" s="7"/>
      <c r="AK184" s="7"/>
      <c r="AL184" s="7"/>
      <c r="AM184" s="7"/>
    </row>
    <row r="185" spans="1:39" ht="18.75" customHeight="1">
      <c r="A185" s="116" t="e">
        <f>#REF!</f>
        <v>#REF!</v>
      </c>
      <c r="B185" s="10" t="e">
        <f>#REF!</f>
        <v>#REF!</v>
      </c>
      <c r="C185" s="10" t="e">
        <f>#REF!</f>
        <v>#REF!</v>
      </c>
      <c r="D185" s="24" t="e">
        <f>#REF!</f>
        <v>#REF!</v>
      </c>
      <c r="E185" s="11" t="e">
        <f>#REF!</f>
        <v>#REF!</v>
      </c>
      <c r="F185" s="10" t="e">
        <f>#REF!</f>
        <v>#REF!</v>
      </c>
      <c r="G185" s="10" t="e">
        <f>#REF!</f>
        <v>#REF!</v>
      </c>
      <c r="H185" s="10"/>
      <c r="I185" s="33"/>
      <c r="J185" s="10"/>
      <c r="K185" s="10"/>
      <c r="L185" s="10"/>
      <c r="M185" s="10"/>
      <c r="N185" s="10"/>
      <c r="O185" s="10"/>
      <c r="P185" s="10"/>
      <c r="Q185" s="10"/>
      <c r="R185" s="10"/>
      <c r="S185" s="10"/>
      <c r="T185" s="10"/>
      <c r="U185" s="10"/>
      <c r="V185" s="33">
        <f t="shared" si="47"/>
        <v>0</v>
      </c>
      <c r="W185" s="20" t="e">
        <f>#REF!</f>
        <v>#REF!</v>
      </c>
      <c r="X185" s="10" t="e">
        <f>#REF!</f>
        <v>#REF!</v>
      </c>
      <c r="Y185" s="151" t="e">
        <f>#REF!</f>
        <v>#REF!</v>
      </c>
      <c r="Z185" s="150" t="e">
        <f>#REF!</f>
        <v>#REF!</v>
      </c>
      <c r="AA185" s="10"/>
      <c r="AB185" s="7"/>
      <c r="AC185" s="7"/>
      <c r="AD185" s="7"/>
      <c r="AE185" s="148"/>
      <c r="AF185" s="7"/>
      <c r="AG185" s="7"/>
      <c r="AH185" s="7"/>
      <c r="AI185" s="7"/>
      <c r="AJ185" s="7"/>
      <c r="AK185" s="7"/>
      <c r="AL185" s="7"/>
      <c r="AM185" s="7"/>
    </row>
    <row r="186" spans="1:39" ht="18.75" customHeight="1">
      <c r="A186" s="116" t="e">
        <f>#REF!</f>
        <v>#REF!</v>
      </c>
      <c r="B186" s="10" t="e">
        <f>#REF!</f>
        <v>#REF!</v>
      </c>
      <c r="C186" s="10" t="e">
        <f>#REF!</f>
        <v>#REF!</v>
      </c>
      <c r="D186" s="24" t="e">
        <f>#REF!</f>
        <v>#REF!</v>
      </c>
      <c r="E186" s="11" t="e">
        <f>#REF!</f>
        <v>#REF!</v>
      </c>
      <c r="F186" s="10" t="e">
        <f>#REF!</f>
        <v>#REF!</v>
      </c>
      <c r="G186" s="10" t="e">
        <f>#REF!</f>
        <v>#REF!</v>
      </c>
      <c r="H186" s="10"/>
      <c r="I186" s="33"/>
      <c r="J186" s="10"/>
      <c r="K186" s="10"/>
      <c r="L186" s="10"/>
      <c r="M186" s="10"/>
      <c r="N186" s="10"/>
      <c r="O186" s="10"/>
      <c r="P186" s="10"/>
      <c r="Q186" s="10"/>
      <c r="R186" s="10"/>
      <c r="S186" s="10"/>
      <c r="T186" s="10"/>
      <c r="U186" s="10"/>
      <c r="V186" s="33">
        <f t="shared" si="47"/>
        <v>0</v>
      </c>
      <c r="W186" s="20" t="e">
        <f>#REF!</f>
        <v>#REF!</v>
      </c>
      <c r="X186" s="10" t="e">
        <f>#REF!</f>
        <v>#REF!</v>
      </c>
      <c r="Y186" s="151" t="e">
        <f>#REF!</f>
        <v>#REF!</v>
      </c>
      <c r="Z186" s="150" t="e">
        <f>#REF!</f>
        <v>#REF!</v>
      </c>
      <c r="AA186" s="10"/>
      <c r="AB186" s="7"/>
      <c r="AC186" s="7"/>
      <c r="AD186" s="7"/>
      <c r="AE186" s="148"/>
      <c r="AF186" s="7"/>
      <c r="AG186" s="7"/>
      <c r="AH186" s="7"/>
      <c r="AI186" s="7"/>
      <c r="AJ186" s="7"/>
      <c r="AK186" s="7"/>
      <c r="AL186" s="7"/>
      <c r="AM186" s="7"/>
    </row>
    <row r="187" spans="1:39" ht="18.75" customHeight="1">
      <c r="A187" s="116" t="e">
        <f>#REF!</f>
        <v>#REF!</v>
      </c>
      <c r="B187" s="10" t="e">
        <f>#REF!</f>
        <v>#REF!</v>
      </c>
      <c r="C187" s="10" t="e">
        <f>#REF!</f>
        <v>#REF!</v>
      </c>
      <c r="D187" s="24" t="e">
        <f>#REF!</f>
        <v>#REF!</v>
      </c>
      <c r="E187" s="11" t="e">
        <f>#REF!</f>
        <v>#REF!</v>
      </c>
      <c r="F187" s="10" t="e">
        <f>#REF!</f>
        <v>#REF!</v>
      </c>
      <c r="G187" s="10" t="e">
        <f>#REF!</f>
        <v>#REF!</v>
      </c>
      <c r="H187" s="10"/>
      <c r="I187" s="33"/>
      <c r="J187" s="10"/>
      <c r="K187" s="10"/>
      <c r="L187" s="10"/>
      <c r="M187" s="10"/>
      <c r="N187" s="10"/>
      <c r="O187" s="10"/>
      <c r="P187" s="10"/>
      <c r="Q187" s="10"/>
      <c r="R187" s="10"/>
      <c r="S187" s="10"/>
      <c r="T187" s="10"/>
      <c r="U187" s="10"/>
      <c r="V187" s="33">
        <f t="shared" si="47"/>
        <v>0</v>
      </c>
      <c r="W187" s="20" t="e">
        <f>#REF!</f>
        <v>#REF!</v>
      </c>
      <c r="X187" s="10" t="e">
        <f>#REF!</f>
        <v>#REF!</v>
      </c>
      <c r="Y187" s="101" t="e">
        <f>#REF!</f>
        <v>#REF!</v>
      </c>
      <c r="Z187" s="150" t="e">
        <f>#REF!</f>
        <v>#REF!</v>
      </c>
      <c r="AA187" s="10"/>
      <c r="AB187" s="7"/>
      <c r="AC187" s="7"/>
      <c r="AD187" s="7"/>
      <c r="AE187" s="148"/>
      <c r="AF187" s="7"/>
      <c r="AG187" s="7"/>
      <c r="AH187" s="7"/>
      <c r="AI187" s="7"/>
      <c r="AJ187" s="7"/>
      <c r="AK187" s="7"/>
      <c r="AL187" s="7"/>
      <c r="AM187" s="7"/>
    </row>
    <row r="188" spans="1:39" ht="18.75" customHeight="1">
      <c r="A188" s="116" t="e">
        <f>#REF!</f>
        <v>#REF!</v>
      </c>
      <c r="B188" s="10" t="e">
        <f>#REF!</f>
        <v>#REF!</v>
      </c>
      <c r="C188" s="10" t="e">
        <f>#REF!</f>
        <v>#REF!</v>
      </c>
      <c r="D188" s="24" t="e">
        <f>#REF!</f>
        <v>#REF!</v>
      </c>
      <c r="E188" s="25" t="e">
        <f>#REF!</f>
        <v>#REF!</v>
      </c>
      <c r="F188" s="10" t="e">
        <f>#REF!</f>
        <v>#REF!</v>
      </c>
      <c r="G188" s="10" t="e">
        <f>#REF!</f>
        <v>#REF!</v>
      </c>
      <c r="H188" s="10"/>
      <c r="I188" s="33"/>
      <c r="J188" s="10"/>
      <c r="K188" s="10"/>
      <c r="L188" s="10"/>
      <c r="M188" s="10"/>
      <c r="N188" s="10"/>
      <c r="O188" s="10"/>
      <c r="P188" s="10"/>
      <c r="Q188" s="10"/>
      <c r="R188" s="10"/>
      <c r="S188" s="10"/>
      <c r="T188" s="10"/>
      <c r="U188" s="10"/>
      <c r="V188" s="33">
        <f t="shared" si="47"/>
        <v>0</v>
      </c>
      <c r="W188" s="20" t="e">
        <f>#REF!</f>
        <v>#REF!</v>
      </c>
      <c r="X188" s="10" t="e">
        <f>#REF!</f>
        <v>#REF!</v>
      </c>
      <c r="Y188" s="172" t="e">
        <f>#REF!</f>
        <v>#REF!</v>
      </c>
      <c r="Z188" s="150" t="e">
        <f>#REF!</f>
        <v>#REF!</v>
      </c>
      <c r="AA188" s="10"/>
      <c r="AB188" s="7"/>
      <c r="AC188" s="7"/>
      <c r="AD188" s="7"/>
      <c r="AE188" s="148"/>
      <c r="AF188" s="7"/>
      <c r="AG188" s="7"/>
      <c r="AH188" s="7"/>
      <c r="AI188" s="7"/>
      <c r="AJ188" s="7"/>
      <c r="AK188" s="7"/>
      <c r="AL188" s="7"/>
      <c r="AM188" s="7"/>
    </row>
    <row r="189" spans="1:39" ht="18.75" customHeight="1">
      <c r="A189" s="116" t="e">
        <f>#REF!</f>
        <v>#REF!</v>
      </c>
      <c r="B189" s="10" t="e">
        <f>#REF!</f>
        <v>#REF!</v>
      </c>
      <c r="C189" s="10" t="e">
        <f>#REF!</f>
        <v>#REF!</v>
      </c>
      <c r="D189" s="24" t="e">
        <f>#REF!</f>
        <v>#REF!</v>
      </c>
      <c r="E189" s="25" t="e">
        <f>#REF!</f>
        <v>#REF!</v>
      </c>
      <c r="F189" s="10" t="e">
        <f>#REF!</f>
        <v>#REF!</v>
      </c>
      <c r="G189" s="10" t="e">
        <f>#REF!</f>
        <v>#REF!</v>
      </c>
      <c r="H189" s="10"/>
      <c r="I189" s="33"/>
      <c r="J189" s="10"/>
      <c r="K189" s="10"/>
      <c r="L189" s="10"/>
      <c r="M189" s="10"/>
      <c r="N189" s="10"/>
      <c r="O189" s="10"/>
      <c r="P189" s="10"/>
      <c r="Q189" s="10"/>
      <c r="R189" s="10"/>
      <c r="S189" s="10"/>
      <c r="T189" s="10"/>
      <c r="U189" s="10"/>
      <c r="V189" s="33">
        <f t="shared" si="47"/>
        <v>0</v>
      </c>
      <c r="W189" s="20" t="e">
        <f>#REF!</f>
        <v>#REF!</v>
      </c>
      <c r="X189" s="10" t="e">
        <f>#REF!</f>
        <v>#REF!</v>
      </c>
      <c r="Y189" s="172" t="e">
        <f>#REF!</f>
        <v>#REF!</v>
      </c>
      <c r="Z189" s="150" t="e">
        <f>#REF!</f>
        <v>#REF!</v>
      </c>
      <c r="AA189" s="10"/>
      <c r="AB189" s="7"/>
      <c r="AC189" s="7"/>
      <c r="AD189" s="7"/>
      <c r="AE189" s="148"/>
      <c r="AF189" s="7"/>
      <c r="AG189" s="7"/>
      <c r="AH189" s="7"/>
      <c r="AI189" s="7"/>
      <c r="AJ189" s="7"/>
      <c r="AK189" s="7"/>
      <c r="AL189" s="7"/>
      <c r="AM189" s="7"/>
    </row>
    <row r="190" spans="1:39" ht="18.75" customHeight="1">
      <c r="A190" s="116" t="e">
        <f>#REF!</f>
        <v>#REF!</v>
      </c>
      <c r="B190" s="10" t="e">
        <f>#REF!</f>
        <v>#REF!</v>
      </c>
      <c r="C190" s="10" t="e">
        <f>#REF!</f>
        <v>#REF!</v>
      </c>
      <c r="D190" s="24" t="e">
        <f>#REF!</f>
        <v>#REF!</v>
      </c>
      <c r="E190" s="25" t="e">
        <f>#REF!</f>
        <v>#REF!</v>
      </c>
      <c r="F190" s="10" t="e">
        <f>#REF!</f>
        <v>#REF!</v>
      </c>
      <c r="G190" s="10" t="e">
        <f>#REF!</f>
        <v>#REF!</v>
      </c>
      <c r="H190" s="10"/>
      <c r="I190" s="33"/>
      <c r="J190" s="10"/>
      <c r="K190" s="10"/>
      <c r="L190" s="10"/>
      <c r="M190" s="10"/>
      <c r="N190" s="10"/>
      <c r="O190" s="10"/>
      <c r="P190" s="10"/>
      <c r="Q190" s="10"/>
      <c r="R190" s="10"/>
      <c r="S190" s="10"/>
      <c r="T190" s="10"/>
      <c r="U190" s="10"/>
      <c r="V190" s="33">
        <f t="shared" si="47"/>
        <v>0</v>
      </c>
      <c r="W190" s="20" t="e">
        <f>#REF!</f>
        <v>#REF!</v>
      </c>
      <c r="X190" s="10" t="e">
        <f>#REF!</f>
        <v>#REF!</v>
      </c>
      <c r="Y190" s="101" t="e">
        <f>#REF!</f>
        <v>#REF!</v>
      </c>
      <c r="Z190" s="150" t="e">
        <f>#REF!</f>
        <v>#REF!</v>
      </c>
      <c r="AA190" s="10"/>
      <c r="AB190" s="7"/>
      <c r="AC190" s="7"/>
      <c r="AD190" s="7"/>
      <c r="AE190" s="148"/>
      <c r="AF190" s="7"/>
      <c r="AG190" s="7"/>
      <c r="AH190" s="7"/>
      <c r="AI190" s="7"/>
      <c r="AJ190" s="7"/>
      <c r="AK190" s="7"/>
      <c r="AL190" s="7"/>
      <c r="AM190" s="7"/>
    </row>
    <row r="191" spans="1:39" ht="18.75" customHeight="1">
      <c r="A191" s="116" t="e">
        <f>#REF!</f>
        <v>#REF!</v>
      </c>
      <c r="B191" s="10" t="e">
        <f>#REF!</f>
        <v>#REF!</v>
      </c>
      <c r="C191" s="10" t="e">
        <f>#REF!</f>
        <v>#REF!</v>
      </c>
      <c r="D191" s="24" t="e">
        <f>#REF!</f>
        <v>#REF!</v>
      </c>
      <c r="E191" s="25" t="e">
        <f>#REF!</f>
        <v>#REF!</v>
      </c>
      <c r="F191" s="10" t="e">
        <f>#REF!</f>
        <v>#REF!</v>
      </c>
      <c r="G191" s="10" t="e">
        <f>#REF!</f>
        <v>#REF!</v>
      </c>
      <c r="H191" s="10"/>
      <c r="I191" s="33"/>
      <c r="J191" s="10"/>
      <c r="K191" s="10"/>
      <c r="L191" s="10"/>
      <c r="M191" s="10"/>
      <c r="N191" s="10"/>
      <c r="O191" s="10"/>
      <c r="P191" s="10"/>
      <c r="Q191" s="10"/>
      <c r="R191" s="10"/>
      <c r="S191" s="10"/>
      <c r="T191" s="10"/>
      <c r="U191" s="10"/>
      <c r="V191" s="33">
        <f t="shared" si="47"/>
        <v>0</v>
      </c>
      <c r="W191" s="20" t="e">
        <f>#REF!</f>
        <v>#REF!</v>
      </c>
      <c r="X191" s="10" t="e">
        <f>#REF!</f>
        <v>#REF!</v>
      </c>
      <c r="Y191" s="172" t="e">
        <f>#REF!</f>
        <v>#REF!</v>
      </c>
      <c r="Z191" s="150" t="e">
        <f>#REF!</f>
        <v>#REF!</v>
      </c>
      <c r="AA191" s="10"/>
      <c r="AB191" s="7"/>
      <c r="AC191" s="7"/>
      <c r="AD191" s="7"/>
      <c r="AE191" s="148"/>
      <c r="AF191" s="7"/>
      <c r="AG191" s="7"/>
      <c r="AH191" s="7"/>
      <c r="AI191" s="7"/>
      <c r="AJ191" s="7"/>
      <c r="AK191" s="7"/>
      <c r="AL191" s="7"/>
      <c r="AM191" s="7"/>
    </row>
    <row r="192" spans="1:39" ht="18.75" customHeight="1">
      <c r="A192" s="116" t="e">
        <f>#REF!</f>
        <v>#REF!</v>
      </c>
      <c r="B192" s="10" t="e">
        <f>#REF!</f>
        <v>#REF!</v>
      </c>
      <c r="C192" s="10" t="e">
        <f>#REF!</f>
        <v>#REF!</v>
      </c>
      <c r="D192" s="24" t="e">
        <f>#REF!</f>
        <v>#REF!</v>
      </c>
      <c r="E192" s="25" t="e">
        <f>#REF!</f>
        <v>#REF!</v>
      </c>
      <c r="F192" s="10" t="e">
        <f>#REF!</f>
        <v>#REF!</v>
      </c>
      <c r="G192" s="10" t="e">
        <f>#REF!</f>
        <v>#REF!</v>
      </c>
      <c r="H192" s="10"/>
      <c r="I192" s="33"/>
      <c r="J192" s="10"/>
      <c r="K192" s="10"/>
      <c r="L192" s="10"/>
      <c r="M192" s="10"/>
      <c r="N192" s="10"/>
      <c r="O192" s="10"/>
      <c r="P192" s="10"/>
      <c r="Q192" s="10"/>
      <c r="R192" s="10"/>
      <c r="S192" s="10"/>
      <c r="T192" s="10"/>
      <c r="U192" s="10"/>
      <c r="V192" s="33">
        <f t="shared" si="47"/>
        <v>0</v>
      </c>
      <c r="W192" s="20" t="e">
        <f>#REF!</f>
        <v>#REF!</v>
      </c>
      <c r="X192" s="10" t="e">
        <f>#REF!</f>
        <v>#REF!</v>
      </c>
      <c r="Y192" s="172" t="e">
        <f>#REF!</f>
        <v>#REF!</v>
      </c>
      <c r="Z192" s="150" t="e">
        <f>#REF!</f>
        <v>#REF!</v>
      </c>
      <c r="AA192" s="10"/>
      <c r="AB192" s="7"/>
      <c r="AC192" s="7"/>
      <c r="AD192" s="7"/>
      <c r="AE192" s="148"/>
      <c r="AF192" s="7"/>
      <c r="AG192" s="7"/>
      <c r="AH192" s="7"/>
      <c r="AI192" s="7"/>
      <c r="AJ192" s="7"/>
      <c r="AK192" s="7"/>
      <c r="AL192" s="7"/>
      <c r="AM192" s="7"/>
    </row>
    <row r="193" spans="1:39" ht="18.75" customHeight="1">
      <c r="A193" s="116" t="e">
        <f>#REF!</f>
        <v>#REF!</v>
      </c>
      <c r="B193" s="10" t="e">
        <f>#REF!</f>
        <v>#REF!</v>
      </c>
      <c r="C193" s="10" t="e">
        <f>#REF!</f>
        <v>#REF!</v>
      </c>
      <c r="D193" s="24" t="e">
        <f>#REF!</f>
        <v>#REF!</v>
      </c>
      <c r="E193" s="25" t="e">
        <f>#REF!</f>
        <v>#REF!</v>
      </c>
      <c r="F193" s="10" t="e">
        <f>#REF!</f>
        <v>#REF!</v>
      </c>
      <c r="G193" s="10" t="e">
        <f>#REF!</f>
        <v>#REF!</v>
      </c>
      <c r="H193" s="10"/>
      <c r="I193" s="33"/>
      <c r="J193" s="10"/>
      <c r="K193" s="10"/>
      <c r="L193" s="10"/>
      <c r="M193" s="10"/>
      <c r="N193" s="10"/>
      <c r="O193" s="10"/>
      <c r="P193" s="10"/>
      <c r="Q193" s="10"/>
      <c r="R193" s="10"/>
      <c r="S193" s="10"/>
      <c r="T193" s="10"/>
      <c r="U193" s="10"/>
      <c r="V193" s="33">
        <f t="shared" si="47"/>
        <v>0</v>
      </c>
      <c r="W193" s="20" t="e">
        <f>#REF!</f>
        <v>#REF!</v>
      </c>
      <c r="X193" s="10" t="e">
        <f>#REF!</f>
        <v>#REF!</v>
      </c>
      <c r="Y193" s="172" t="e">
        <f>#REF!</f>
        <v>#REF!</v>
      </c>
      <c r="Z193" s="150" t="e">
        <f>#REF!</f>
        <v>#REF!</v>
      </c>
      <c r="AA193" s="10"/>
      <c r="AB193" s="7"/>
      <c r="AC193" s="7"/>
      <c r="AD193" s="7"/>
      <c r="AE193" s="148"/>
      <c r="AF193" s="7"/>
      <c r="AG193" s="7"/>
      <c r="AH193" s="7"/>
      <c r="AI193" s="7"/>
      <c r="AJ193" s="7"/>
      <c r="AK193" s="7"/>
      <c r="AL193" s="7"/>
      <c r="AM193" s="7"/>
    </row>
    <row r="194" spans="1:39" ht="18.75" customHeight="1">
      <c r="A194" s="116" t="e">
        <f>#REF!</f>
        <v>#REF!</v>
      </c>
      <c r="B194" s="10" t="e">
        <f>#REF!</f>
        <v>#REF!</v>
      </c>
      <c r="C194" s="10" t="e">
        <f>#REF!</f>
        <v>#REF!</v>
      </c>
      <c r="D194" s="24" t="e">
        <f>#REF!</f>
        <v>#REF!</v>
      </c>
      <c r="E194" s="25" t="e">
        <f>#REF!</f>
        <v>#REF!</v>
      </c>
      <c r="F194" s="10" t="e">
        <f>#REF!</f>
        <v>#REF!</v>
      </c>
      <c r="G194" s="10" t="e">
        <f>#REF!</f>
        <v>#REF!</v>
      </c>
      <c r="H194" s="10"/>
      <c r="I194" s="33"/>
      <c r="J194" s="10"/>
      <c r="K194" s="10"/>
      <c r="L194" s="10"/>
      <c r="M194" s="10"/>
      <c r="N194" s="10"/>
      <c r="O194" s="10"/>
      <c r="P194" s="10"/>
      <c r="Q194" s="10"/>
      <c r="R194" s="10"/>
      <c r="S194" s="10"/>
      <c r="T194" s="10"/>
      <c r="U194" s="10"/>
      <c r="V194" s="33">
        <f t="shared" si="47"/>
        <v>0</v>
      </c>
      <c r="W194" s="20" t="e">
        <f>#REF!</f>
        <v>#REF!</v>
      </c>
      <c r="X194" s="10" t="e">
        <f>#REF!</f>
        <v>#REF!</v>
      </c>
      <c r="Y194" s="172" t="e">
        <f>#REF!</f>
        <v>#REF!</v>
      </c>
      <c r="Z194" s="150" t="e">
        <f>#REF!</f>
        <v>#REF!</v>
      </c>
      <c r="AA194" s="10"/>
      <c r="AB194" s="7"/>
      <c r="AC194" s="7"/>
      <c r="AD194" s="7"/>
      <c r="AE194" s="148"/>
      <c r="AF194" s="7"/>
      <c r="AG194" s="7"/>
      <c r="AH194" s="7"/>
      <c r="AI194" s="7"/>
      <c r="AJ194" s="7"/>
      <c r="AK194" s="7"/>
      <c r="AL194" s="7"/>
      <c r="AM194" s="7"/>
    </row>
    <row r="195" spans="1:39" ht="18.75" customHeight="1">
      <c r="A195" s="116" t="e">
        <f>#REF!</f>
        <v>#REF!</v>
      </c>
      <c r="B195" s="10" t="e">
        <f>#REF!</f>
        <v>#REF!</v>
      </c>
      <c r="C195" s="10" t="e">
        <f>#REF!</f>
        <v>#REF!</v>
      </c>
      <c r="D195" s="24" t="e">
        <f>#REF!</f>
        <v>#REF!</v>
      </c>
      <c r="E195" s="25" t="e">
        <f>#REF!</f>
        <v>#REF!</v>
      </c>
      <c r="F195" s="10" t="e">
        <f>#REF!</f>
        <v>#REF!</v>
      </c>
      <c r="G195" s="10" t="e">
        <f>#REF!</f>
        <v>#REF!</v>
      </c>
      <c r="H195" s="10"/>
      <c r="I195" s="33"/>
      <c r="J195" s="10"/>
      <c r="K195" s="10"/>
      <c r="L195" s="10"/>
      <c r="M195" s="10"/>
      <c r="N195" s="10"/>
      <c r="O195" s="10"/>
      <c r="P195" s="10"/>
      <c r="Q195" s="10"/>
      <c r="R195" s="10"/>
      <c r="S195" s="10"/>
      <c r="T195" s="10"/>
      <c r="U195" s="10"/>
      <c r="V195" s="33">
        <f t="shared" si="47"/>
        <v>0</v>
      </c>
      <c r="W195" s="20" t="e">
        <f>#REF!</f>
        <v>#REF!</v>
      </c>
      <c r="X195" s="10" t="e">
        <f>#REF!</f>
        <v>#REF!</v>
      </c>
      <c r="Y195" s="172" t="e">
        <f>#REF!</f>
        <v>#REF!</v>
      </c>
      <c r="Z195" s="150" t="e">
        <f>#REF!</f>
        <v>#REF!</v>
      </c>
      <c r="AA195" s="10"/>
      <c r="AB195" s="7"/>
      <c r="AC195" s="7"/>
      <c r="AD195" s="7"/>
      <c r="AE195" s="148"/>
      <c r="AF195" s="7"/>
      <c r="AG195" s="7"/>
      <c r="AH195" s="7"/>
      <c r="AI195" s="7"/>
      <c r="AJ195" s="7"/>
      <c r="AK195" s="7"/>
      <c r="AL195" s="7"/>
      <c r="AM195" s="7"/>
    </row>
    <row r="196" spans="1:39" ht="18.75" customHeight="1">
      <c r="A196" s="116" t="e">
        <f>#REF!</f>
        <v>#REF!</v>
      </c>
      <c r="B196" s="10" t="e">
        <f>#REF!</f>
        <v>#REF!</v>
      </c>
      <c r="C196" s="10" t="e">
        <f>#REF!</f>
        <v>#REF!</v>
      </c>
      <c r="D196" s="24" t="e">
        <f>#REF!</f>
        <v>#REF!</v>
      </c>
      <c r="E196" s="25" t="e">
        <f>#REF!</f>
        <v>#REF!</v>
      </c>
      <c r="F196" s="10" t="e">
        <f>#REF!</f>
        <v>#REF!</v>
      </c>
      <c r="G196" s="10" t="e">
        <f>#REF!</f>
        <v>#REF!</v>
      </c>
      <c r="H196" s="10"/>
      <c r="I196" s="33"/>
      <c r="J196" s="10"/>
      <c r="K196" s="10"/>
      <c r="L196" s="10"/>
      <c r="M196" s="10"/>
      <c r="N196" s="10"/>
      <c r="O196" s="10"/>
      <c r="P196" s="10"/>
      <c r="Q196" s="10"/>
      <c r="R196" s="10"/>
      <c r="S196" s="10"/>
      <c r="T196" s="10"/>
      <c r="U196" s="10"/>
      <c r="V196" s="33">
        <f t="shared" si="47"/>
        <v>0</v>
      </c>
      <c r="W196" s="20" t="e">
        <f>#REF!</f>
        <v>#REF!</v>
      </c>
      <c r="X196" s="10" t="e">
        <f>#REF!</f>
        <v>#REF!</v>
      </c>
      <c r="Y196" s="151" t="e">
        <f>#REF!</f>
        <v>#REF!</v>
      </c>
      <c r="Z196" s="150" t="e">
        <f>#REF!</f>
        <v>#REF!</v>
      </c>
      <c r="AA196" s="10"/>
      <c r="AB196" s="7"/>
      <c r="AC196" s="7"/>
      <c r="AD196" s="7"/>
      <c r="AE196" s="148"/>
      <c r="AF196" s="7"/>
      <c r="AG196" s="7"/>
      <c r="AH196" s="7"/>
      <c r="AI196" s="7"/>
      <c r="AJ196" s="7"/>
      <c r="AK196" s="7"/>
      <c r="AL196" s="7"/>
      <c r="AM196" s="7"/>
    </row>
    <row r="197" spans="1:39" ht="18.75" customHeight="1">
      <c r="A197" s="116" t="e">
        <f>#REF!</f>
        <v>#REF!</v>
      </c>
      <c r="B197" s="10" t="e">
        <f>#REF!</f>
        <v>#REF!</v>
      </c>
      <c r="C197" s="10" t="e">
        <f>#REF!</f>
        <v>#REF!</v>
      </c>
      <c r="D197" s="24" t="e">
        <f>#REF!</f>
        <v>#REF!</v>
      </c>
      <c r="E197" s="25" t="e">
        <f>#REF!</f>
        <v>#REF!</v>
      </c>
      <c r="F197" s="10" t="e">
        <f>#REF!</f>
        <v>#REF!</v>
      </c>
      <c r="G197" s="10" t="e">
        <f>#REF!</f>
        <v>#REF!</v>
      </c>
      <c r="H197" s="10"/>
      <c r="I197" s="33"/>
      <c r="J197" s="10"/>
      <c r="K197" s="10"/>
      <c r="L197" s="10"/>
      <c r="M197" s="10"/>
      <c r="N197" s="10"/>
      <c r="O197" s="10"/>
      <c r="P197" s="10"/>
      <c r="Q197" s="10"/>
      <c r="R197" s="10"/>
      <c r="S197" s="10"/>
      <c r="T197" s="10"/>
      <c r="U197" s="10"/>
      <c r="V197" s="33">
        <f t="shared" si="47"/>
        <v>0</v>
      </c>
      <c r="W197" s="20" t="e">
        <f>#REF!</f>
        <v>#REF!</v>
      </c>
      <c r="X197" s="10" t="e">
        <f>#REF!</f>
        <v>#REF!</v>
      </c>
      <c r="Y197" s="172" t="e">
        <f>#REF!</f>
        <v>#REF!</v>
      </c>
      <c r="Z197" s="150" t="e">
        <f>#REF!</f>
        <v>#REF!</v>
      </c>
      <c r="AA197" s="10"/>
      <c r="AB197" s="7"/>
      <c r="AC197" s="7"/>
      <c r="AD197" s="7"/>
      <c r="AE197" s="148"/>
      <c r="AF197" s="7"/>
      <c r="AG197" s="7"/>
      <c r="AH197" s="7"/>
      <c r="AI197" s="7"/>
      <c r="AJ197" s="7"/>
      <c r="AK197" s="7"/>
      <c r="AL197" s="7"/>
      <c r="AM197" s="7"/>
    </row>
    <row r="198" spans="1:39" ht="18.75" customHeight="1">
      <c r="A198" s="116" t="e">
        <f>#REF!</f>
        <v>#REF!</v>
      </c>
      <c r="B198" s="10" t="e">
        <f>#REF!</f>
        <v>#REF!</v>
      </c>
      <c r="C198" s="10" t="e">
        <f>#REF!</f>
        <v>#REF!</v>
      </c>
      <c r="D198" s="24" t="e">
        <f>#REF!</f>
        <v>#REF!</v>
      </c>
      <c r="E198" s="25" t="e">
        <f>#REF!</f>
        <v>#REF!</v>
      </c>
      <c r="F198" s="10" t="e">
        <f>#REF!</f>
        <v>#REF!</v>
      </c>
      <c r="G198" s="10" t="e">
        <f>#REF!</f>
        <v>#REF!</v>
      </c>
      <c r="H198" s="10"/>
      <c r="I198" s="33"/>
      <c r="J198" s="10"/>
      <c r="K198" s="10"/>
      <c r="L198" s="10"/>
      <c r="M198" s="10"/>
      <c r="N198" s="10"/>
      <c r="O198" s="10"/>
      <c r="P198" s="10"/>
      <c r="Q198" s="10"/>
      <c r="R198" s="10"/>
      <c r="S198" s="10"/>
      <c r="T198" s="10"/>
      <c r="U198" s="10"/>
      <c r="V198" s="33">
        <f t="shared" si="47"/>
        <v>0</v>
      </c>
      <c r="W198" s="20" t="e">
        <f>#REF!</f>
        <v>#REF!</v>
      </c>
      <c r="X198" s="10" t="e">
        <f>#REF!</f>
        <v>#REF!</v>
      </c>
      <c r="Y198" s="172" t="e">
        <f>#REF!</f>
        <v>#REF!</v>
      </c>
      <c r="Z198" s="150" t="e">
        <f>#REF!</f>
        <v>#REF!</v>
      </c>
      <c r="AA198" s="10"/>
      <c r="AB198" s="7"/>
      <c r="AC198" s="7"/>
      <c r="AD198" s="7"/>
      <c r="AE198" s="148"/>
      <c r="AF198" s="7"/>
      <c r="AG198" s="7"/>
      <c r="AH198" s="7"/>
      <c r="AI198" s="7"/>
      <c r="AJ198" s="7"/>
      <c r="AK198" s="7"/>
      <c r="AL198" s="7"/>
      <c r="AM198" s="7"/>
    </row>
    <row r="199" spans="1:39" ht="18.75" customHeight="1">
      <c r="A199" s="116" t="e">
        <f>#REF!</f>
        <v>#REF!</v>
      </c>
      <c r="B199" s="10" t="e">
        <f>#REF!</f>
        <v>#REF!</v>
      </c>
      <c r="C199" s="10" t="e">
        <f>#REF!</f>
        <v>#REF!</v>
      </c>
      <c r="D199" s="24" t="e">
        <f>#REF!</f>
        <v>#REF!</v>
      </c>
      <c r="E199" s="25" t="e">
        <f>#REF!</f>
        <v>#REF!</v>
      </c>
      <c r="F199" s="10" t="e">
        <f>#REF!</f>
        <v>#REF!</v>
      </c>
      <c r="G199" s="10" t="e">
        <f>#REF!</f>
        <v>#REF!</v>
      </c>
      <c r="H199" s="10"/>
      <c r="I199" s="33"/>
      <c r="J199" s="10"/>
      <c r="K199" s="10"/>
      <c r="L199" s="10"/>
      <c r="M199" s="10"/>
      <c r="N199" s="10"/>
      <c r="O199" s="10"/>
      <c r="P199" s="10"/>
      <c r="Q199" s="10"/>
      <c r="R199" s="10"/>
      <c r="S199" s="10"/>
      <c r="T199" s="10"/>
      <c r="U199" s="10"/>
      <c r="V199" s="33">
        <f t="shared" si="47"/>
        <v>0</v>
      </c>
      <c r="W199" s="20" t="e">
        <f>#REF!</f>
        <v>#REF!</v>
      </c>
      <c r="X199" s="10" t="e">
        <f>#REF!</f>
        <v>#REF!</v>
      </c>
      <c r="Y199" s="172" t="e">
        <f>#REF!</f>
        <v>#REF!</v>
      </c>
      <c r="Z199" s="150" t="e">
        <f>#REF!</f>
        <v>#REF!</v>
      </c>
      <c r="AA199" s="10"/>
      <c r="AB199" s="7"/>
      <c r="AC199" s="7"/>
      <c r="AD199" s="7"/>
      <c r="AE199" s="148"/>
      <c r="AF199" s="7"/>
      <c r="AG199" s="7"/>
      <c r="AH199" s="7"/>
      <c r="AI199" s="7"/>
      <c r="AJ199" s="7"/>
      <c r="AK199" s="7"/>
      <c r="AL199" s="7"/>
      <c r="AM199" s="7"/>
    </row>
    <row r="200" spans="1:39" ht="18.75" customHeight="1">
      <c r="A200" s="116" t="e">
        <f>#REF!</f>
        <v>#REF!</v>
      </c>
      <c r="B200" s="10" t="e">
        <f>#REF!</f>
        <v>#REF!</v>
      </c>
      <c r="C200" s="10" t="e">
        <f>#REF!</f>
        <v>#REF!</v>
      </c>
      <c r="D200" s="24" t="e">
        <f>#REF!</f>
        <v>#REF!</v>
      </c>
      <c r="E200" s="25" t="e">
        <f>#REF!</f>
        <v>#REF!</v>
      </c>
      <c r="F200" s="10" t="e">
        <f>#REF!</f>
        <v>#REF!</v>
      </c>
      <c r="G200" s="10" t="e">
        <f>#REF!</f>
        <v>#REF!</v>
      </c>
      <c r="H200" s="10"/>
      <c r="I200" s="33"/>
      <c r="J200" s="10"/>
      <c r="K200" s="10"/>
      <c r="L200" s="10"/>
      <c r="M200" s="10"/>
      <c r="N200" s="10"/>
      <c r="O200" s="10"/>
      <c r="P200" s="10"/>
      <c r="Q200" s="10"/>
      <c r="R200" s="10"/>
      <c r="S200" s="10"/>
      <c r="T200" s="10"/>
      <c r="U200" s="10"/>
      <c r="V200" s="33">
        <f t="shared" si="47"/>
        <v>0</v>
      </c>
      <c r="W200" s="20" t="e">
        <f>#REF!</f>
        <v>#REF!</v>
      </c>
      <c r="X200" s="10" t="e">
        <f>#REF!</f>
        <v>#REF!</v>
      </c>
      <c r="Y200" s="172" t="e">
        <f>#REF!</f>
        <v>#REF!</v>
      </c>
      <c r="Z200" s="150" t="e">
        <f>#REF!</f>
        <v>#REF!</v>
      </c>
      <c r="AA200" s="10"/>
      <c r="AB200" s="7"/>
      <c r="AC200" s="7"/>
      <c r="AD200" s="7"/>
      <c r="AE200" s="148"/>
      <c r="AF200" s="7"/>
      <c r="AG200" s="7"/>
      <c r="AH200" s="7"/>
      <c r="AI200" s="7"/>
      <c r="AJ200" s="7"/>
      <c r="AK200" s="7"/>
      <c r="AL200" s="7"/>
      <c r="AM200" s="7"/>
    </row>
    <row r="201" spans="1:39" ht="18.75" customHeight="1">
      <c r="A201" s="116" t="e">
        <f>#REF!</f>
        <v>#REF!</v>
      </c>
      <c r="B201" s="10" t="e">
        <f>#REF!</f>
        <v>#REF!</v>
      </c>
      <c r="C201" s="10" t="e">
        <f>#REF!</f>
        <v>#REF!</v>
      </c>
      <c r="D201" s="24" t="e">
        <f>#REF!</f>
        <v>#REF!</v>
      </c>
      <c r="E201" s="11" t="e">
        <f>#REF!</f>
        <v>#REF!</v>
      </c>
      <c r="F201" s="10" t="e">
        <f>#REF!</f>
        <v>#REF!</v>
      </c>
      <c r="G201" s="10" t="e">
        <f>#REF!</f>
        <v>#REF!</v>
      </c>
      <c r="H201" s="10"/>
      <c r="I201" s="33"/>
      <c r="J201" s="10"/>
      <c r="K201" s="10"/>
      <c r="L201" s="10"/>
      <c r="M201" s="10"/>
      <c r="N201" s="10"/>
      <c r="O201" s="10"/>
      <c r="P201" s="10"/>
      <c r="Q201" s="10"/>
      <c r="R201" s="10"/>
      <c r="S201" s="10"/>
      <c r="T201" s="10"/>
      <c r="U201" s="10"/>
      <c r="V201" s="33">
        <f t="shared" si="47"/>
        <v>0</v>
      </c>
      <c r="W201" s="20" t="e">
        <f>#REF!</f>
        <v>#REF!</v>
      </c>
      <c r="X201" s="10" t="e">
        <f>#REF!</f>
        <v>#REF!</v>
      </c>
      <c r="Y201" s="172" t="e">
        <f>#REF!</f>
        <v>#REF!</v>
      </c>
      <c r="Z201" s="150" t="e">
        <f>#REF!</f>
        <v>#REF!</v>
      </c>
      <c r="AA201" s="10"/>
      <c r="AB201" s="7"/>
      <c r="AC201" s="7"/>
      <c r="AD201" s="7"/>
      <c r="AE201" s="148"/>
      <c r="AF201" s="7"/>
      <c r="AG201" s="7"/>
      <c r="AH201" s="7"/>
      <c r="AI201" s="7"/>
      <c r="AJ201" s="7"/>
      <c r="AK201" s="7"/>
      <c r="AL201" s="7"/>
      <c r="AM201" s="7"/>
    </row>
    <row r="202" spans="1:39" ht="18.75" customHeight="1">
      <c r="A202" s="116" t="e">
        <f>#REF!</f>
        <v>#REF!</v>
      </c>
      <c r="B202" s="10" t="e">
        <f>#REF!</f>
        <v>#REF!</v>
      </c>
      <c r="C202" s="10" t="e">
        <f>#REF!</f>
        <v>#REF!</v>
      </c>
      <c r="D202" s="24" t="e">
        <f>#REF!</f>
        <v>#REF!</v>
      </c>
      <c r="E202" s="11" t="e">
        <f>#REF!</f>
        <v>#REF!</v>
      </c>
      <c r="F202" s="10" t="e">
        <f>#REF!</f>
        <v>#REF!</v>
      </c>
      <c r="G202" s="10" t="e">
        <f>#REF!</f>
        <v>#REF!</v>
      </c>
      <c r="H202" s="10"/>
      <c r="I202" s="33"/>
      <c r="J202" s="10"/>
      <c r="K202" s="10"/>
      <c r="L202" s="10"/>
      <c r="M202" s="10"/>
      <c r="N202" s="10"/>
      <c r="O202" s="10"/>
      <c r="P202" s="10"/>
      <c r="Q202" s="10"/>
      <c r="R202" s="10"/>
      <c r="S202" s="10"/>
      <c r="T202" s="10"/>
      <c r="U202" s="10"/>
      <c r="V202" s="33">
        <f t="shared" si="47"/>
        <v>0</v>
      </c>
      <c r="W202" s="20" t="e">
        <f>#REF!</f>
        <v>#REF!</v>
      </c>
      <c r="X202" s="10" t="e">
        <f>#REF!</f>
        <v>#REF!</v>
      </c>
      <c r="Y202" s="172" t="e">
        <f>#REF!</f>
        <v>#REF!</v>
      </c>
      <c r="Z202" s="150" t="e">
        <f>#REF!</f>
        <v>#REF!</v>
      </c>
      <c r="AA202" s="10"/>
      <c r="AB202" s="7"/>
      <c r="AC202" s="7"/>
      <c r="AD202" s="7"/>
      <c r="AE202" s="148"/>
      <c r="AF202" s="7"/>
      <c r="AG202" s="7"/>
      <c r="AH202" s="7"/>
      <c r="AI202" s="7"/>
      <c r="AJ202" s="7"/>
      <c r="AK202" s="7"/>
      <c r="AL202" s="7"/>
      <c r="AM202" s="7"/>
    </row>
    <row r="203" spans="1:39" ht="18.75" customHeight="1">
      <c r="A203" s="116" t="e">
        <f>#REF!</f>
        <v>#REF!</v>
      </c>
      <c r="B203" s="10" t="e">
        <f>#REF!</f>
        <v>#REF!</v>
      </c>
      <c r="C203" s="10" t="e">
        <f>#REF!</f>
        <v>#REF!</v>
      </c>
      <c r="D203" s="24" t="e">
        <f>#REF!</f>
        <v>#REF!</v>
      </c>
      <c r="E203" s="11" t="e">
        <f>#REF!</f>
        <v>#REF!</v>
      </c>
      <c r="F203" s="10" t="e">
        <f>#REF!</f>
        <v>#REF!</v>
      </c>
      <c r="G203" s="10" t="e">
        <f>#REF!</f>
        <v>#REF!</v>
      </c>
      <c r="H203" s="10"/>
      <c r="I203" s="33"/>
      <c r="J203" s="10"/>
      <c r="K203" s="10"/>
      <c r="L203" s="10"/>
      <c r="M203" s="10"/>
      <c r="N203" s="10"/>
      <c r="O203" s="10"/>
      <c r="P203" s="10"/>
      <c r="Q203" s="10"/>
      <c r="R203" s="10"/>
      <c r="S203" s="10"/>
      <c r="T203" s="10"/>
      <c r="U203" s="10"/>
      <c r="V203" s="33">
        <f t="shared" si="47"/>
        <v>0</v>
      </c>
      <c r="W203" s="20" t="e">
        <f>#REF!</f>
        <v>#REF!</v>
      </c>
      <c r="X203" s="10" t="e">
        <f>#REF!</f>
        <v>#REF!</v>
      </c>
      <c r="Y203" s="172" t="e">
        <f>#REF!</f>
        <v>#REF!</v>
      </c>
      <c r="Z203" s="150" t="e">
        <f>#REF!</f>
        <v>#REF!</v>
      </c>
      <c r="AA203" s="10"/>
      <c r="AB203" s="7"/>
      <c r="AC203" s="7"/>
      <c r="AD203" s="7"/>
      <c r="AE203" s="148"/>
      <c r="AF203" s="7"/>
      <c r="AG203" s="7"/>
      <c r="AH203" s="7"/>
      <c r="AI203" s="7"/>
      <c r="AJ203" s="7"/>
      <c r="AK203" s="7"/>
      <c r="AL203" s="7"/>
      <c r="AM203" s="7"/>
    </row>
    <row r="204" spans="1:39" ht="18.75" customHeight="1">
      <c r="A204" s="116" t="e">
        <f>#REF!</f>
        <v>#REF!</v>
      </c>
      <c r="B204" s="10" t="e">
        <f>#REF!</f>
        <v>#REF!</v>
      </c>
      <c r="C204" s="10" t="e">
        <f>#REF!</f>
        <v>#REF!</v>
      </c>
      <c r="D204" s="24" t="e">
        <f>#REF!</f>
        <v>#REF!</v>
      </c>
      <c r="E204" s="11" t="e">
        <f>#REF!</f>
        <v>#REF!</v>
      </c>
      <c r="F204" s="10" t="e">
        <f>#REF!</f>
        <v>#REF!</v>
      </c>
      <c r="G204" s="10" t="e">
        <f>#REF!</f>
        <v>#REF!</v>
      </c>
      <c r="H204" s="10"/>
      <c r="I204" s="33"/>
      <c r="J204" s="10"/>
      <c r="K204" s="10"/>
      <c r="L204" s="10"/>
      <c r="M204" s="10"/>
      <c r="N204" s="10"/>
      <c r="O204" s="10"/>
      <c r="P204" s="10"/>
      <c r="Q204" s="10"/>
      <c r="R204" s="10"/>
      <c r="S204" s="10"/>
      <c r="T204" s="10"/>
      <c r="U204" s="10"/>
      <c r="V204" s="33">
        <f t="shared" si="47"/>
        <v>0</v>
      </c>
      <c r="W204" s="20" t="e">
        <f>#REF!</f>
        <v>#REF!</v>
      </c>
      <c r="X204" s="10" t="e">
        <f>#REF!</f>
        <v>#REF!</v>
      </c>
      <c r="Y204" s="172" t="e">
        <f>#REF!</f>
        <v>#REF!</v>
      </c>
      <c r="Z204" s="150" t="e">
        <f>#REF!</f>
        <v>#REF!</v>
      </c>
      <c r="AA204" s="10"/>
      <c r="AB204" s="7"/>
      <c r="AC204" s="7"/>
      <c r="AD204" s="7"/>
      <c r="AE204" s="148"/>
      <c r="AF204" s="7"/>
      <c r="AG204" s="7"/>
      <c r="AH204" s="7"/>
      <c r="AI204" s="7"/>
      <c r="AJ204" s="7"/>
      <c r="AK204" s="7"/>
      <c r="AL204" s="7"/>
      <c r="AM204" s="7"/>
    </row>
    <row r="205" spans="1:39" ht="18.75" customHeight="1">
      <c r="A205" s="116" t="e">
        <f>#REF!</f>
        <v>#REF!</v>
      </c>
      <c r="B205" s="10" t="e">
        <f>#REF!</f>
        <v>#REF!</v>
      </c>
      <c r="C205" s="10" t="e">
        <f>#REF!</f>
        <v>#REF!</v>
      </c>
      <c r="D205" s="24" t="e">
        <f>#REF!</f>
        <v>#REF!</v>
      </c>
      <c r="E205" s="25" t="e">
        <f>#REF!</f>
        <v>#REF!</v>
      </c>
      <c r="F205" s="10" t="e">
        <f>#REF!</f>
        <v>#REF!</v>
      </c>
      <c r="G205" s="10" t="e">
        <f>#REF!</f>
        <v>#REF!</v>
      </c>
      <c r="H205" s="10"/>
      <c r="I205" s="33"/>
      <c r="J205" s="10"/>
      <c r="K205" s="10"/>
      <c r="L205" s="10"/>
      <c r="M205" s="10"/>
      <c r="N205" s="10"/>
      <c r="O205" s="10"/>
      <c r="P205" s="10"/>
      <c r="Q205" s="10"/>
      <c r="R205" s="10"/>
      <c r="S205" s="10"/>
      <c r="T205" s="10"/>
      <c r="U205" s="10"/>
      <c r="V205" s="33">
        <f t="shared" si="47"/>
        <v>0</v>
      </c>
      <c r="W205" s="20" t="e">
        <f>#REF!</f>
        <v>#REF!</v>
      </c>
      <c r="X205" s="10" t="e">
        <f>#REF!</f>
        <v>#REF!</v>
      </c>
      <c r="Y205" s="172" t="e">
        <f>#REF!</f>
        <v>#REF!</v>
      </c>
      <c r="Z205" s="150" t="e">
        <f>#REF!</f>
        <v>#REF!</v>
      </c>
      <c r="AA205" s="10"/>
      <c r="AB205" s="7"/>
      <c r="AC205" s="7"/>
      <c r="AD205" s="7"/>
      <c r="AE205" s="148"/>
      <c r="AF205" s="7"/>
      <c r="AG205" s="7"/>
      <c r="AH205" s="7"/>
      <c r="AI205" s="7"/>
      <c r="AJ205" s="7"/>
      <c r="AK205" s="7"/>
      <c r="AL205" s="7"/>
      <c r="AM205" s="7"/>
    </row>
    <row r="206" spans="1:39" ht="18.75" customHeight="1">
      <c r="A206" s="116" t="e">
        <f>#REF!</f>
        <v>#REF!</v>
      </c>
      <c r="B206" s="10" t="e">
        <f>#REF!</f>
        <v>#REF!</v>
      </c>
      <c r="C206" s="10" t="e">
        <f>#REF!</f>
        <v>#REF!</v>
      </c>
      <c r="D206" s="24" t="e">
        <f>#REF!</f>
        <v>#REF!</v>
      </c>
      <c r="E206" s="25" t="e">
        <f>#REF!</f>
        <v>#REF!</v>
      </c>
      <c r="F206" s="10" t="e">
        <f>#REF!</f>
        <v>#REF!</v>
      </c>
      <c r="G206" s="10" t="e">
        <f>#REF!</f>
        <v>#REF!</v>
      </c>
      <c r="H206" s="10"/>
      <c r="I206" s="33"/>
      <c r="J206" s="10"/>
      <c r="K206" s="10"/>
      <c r="L206" s="10"/>
      <c r="M206" s="10"/>
      <c r="N206" s="10"/>
      <c r="O206" s="10"/>
      <c r="P206" s="10"/>
      <c r="Q206" s="10"/>
      <c r="R206" s="10"/>
      <c r="S206" s="10"/>
      <c r="T206" s="10"/>
      <c r="U206" s="10"/>
      <c r="V206" s="33">
        <f t="shared" si="47"/>
        <v>0</v>
      </c>
      <c r="W206" s="20" t="e">
        <f>#REF!</f>
        <v>#REF!</v>
      </c>
      <c r="X206" s="10" t="e">
        <f>#REF!</f>
        <v>#REF!</v>
      </c>
      <c r="Y206" s="172" t="e">
        <f>#REF!</f>
        <v>#REF!</v>
      </c>
      <c r="Z206" s="150" t="e">
        <f>#REF!</f>
        <v>#REF!</v>
      </c>
      <c r="AA206" s="10"/>
      <c r="AB206" s="7"/>
      <c r="AC206" s="7"/>
      <c r="AD206" s="7"/>
      <c r="AE206" s="148"/>
      <c r="AF206" s="7"/>
      <c r="AG206" s="7"/>
      <c r="AH206" s="7"/>
      <c r="AI206" s="7"/>
      <c r="AJ206" s="7"/>
      <c r="AK206" s="7"/>
      <c r="AL206" s="7"/>
      <c r="AM206" s="7"/>
    </row>
    <row r="207" spans="1:39" ht="18.75" customHeight="1">
      <c r="A207" s="116" t="e">
        <f>#REF!</f>
        <v>#REF!</v>
      </c>
      <c r="B207" s="10" t="e">
        <f>#REF!</f>
        <v>#REF!</v>
      </c>
      <c r="C207" s="10" t="e">
        <f>#REF!</f>
        <v>#REF!</v>
      </c>
      <c r="D207" s="24" t="e">
        <f>#REF!</f>
        <v>#REF!</v>
      </c>
      <c r="E207" s="25" t="e">
        <f>#REF!</f>
        <v>#REF!</v>
      </c>
      <c r="F207" s="10" t="e">
        <f>#REF!</f>
        <v>#REF!</v>
      </c>
      <c r="G207" s="10" t="e">
        <f>#REF!</f>
        <v>#REF!</v>
      </c>
      <c r="H207" s="10"/>
      <c r="I207" s="33"/>
      <c r="J207" s="10"/>
      <c r="K207" s="10"/>
      <c r="L207" s="10"/>
      <c r="M207" s="10"/>
      <c r="N207" s="10"/>
      <c r="O207" s="10"/>
      <c r="P207" s="10"/>
      <c r="Q207" s="10"/>
      <c r="R207" s="10"/>
      <c r="S207" s="10"/>
      <c r="T207" s="10"/>
      <c r="U207" s="10"/>
      <c r="V207" s="33">
        <f t="shared" si="47"/>
        <v>0</v>
      </c>
      <c r="W207" s="20" t="e">
        <f>#REF!</f>
        <v>#REF!</v>
      </c>
      <c r="X207" s="10" t="e">
        <f>#REF!</f>
        <v>#REF!</v>
      </c>
      <c r="Y207" s="172" t="e">
        <f>#REF!</f>
        <v>#REF!</v>
      </c>
      <c r="Z207" s="150" t="e">
        <f>#REF!</f>
        <v>#REF!</v>
      </c>
      <c r="AA207" s="10"/>
      <c r="AB207" s="7"/>
      <c r="AC207" s="7"/>
      <c r="AD207" s="7"/>
      <c r="AE207" s="148"/>
      <c r="AF207" s="7"/>
      <c r="AG207" s="7"/>
      <c r="AH207" s="7"/>
      <c r="AI207" s="7"/>
      <c r="AJ207" s="7"/>
      <c r="AK207" s="7"/>
      <c r="AL207" s="7"/>
      <c r="AM207" s="7"/>
    </row>
    <row r="208" spans="1:39" ht="18.75" customHeight="1">
      <c r="A208" s="116" t="e">
        <f>#REF!</f>
        <v>#REF!</v>
      </c>
      <c r="B208" s="10" t="e">
        <f>#REF!</f>
        <v>#REF!</v>
      </c>
      <c r="C208" s="10" t="e">
        <f>#REF!</f>
        <v>#REF!</v>
      </c>
      <c r="D208" s="24" t="e">
        <f>#REF!</f>
        <v>#REF!</v>
      </c>
      <c r="E208" s="25" t="e">
        <f>#REF!</f>
        <v>#REF!</v>
      </c>
      <c r="F208" s="10" t="e">
        <f>#REF!</f>
        <v>#REF!</v>
      </c>
      <c r="G208" s="10" t="e">
        <f>#REF!</f>
        <v>#REF!</v>
      </c>
      <c r="H208" s="10"/>
      <c r="I208" s="33"/>
      <c r="J208" s="10"/>
      <c r="K208" s="10"/>
      <c r="L208" s="10"/>
      <c r="M208" s="10"/>
      <c r="N208" s="10"/>
      <c r="O208" s="10"/>
      <c r="P208" s="10"/>
      <c r="Q208" s="10"/>
      <c r="R208" s="10"/>
      <c r="S208" s="10"/>
      <c r="T208" s="10"/>
      <c r="U208" s="10"/>
      <c r="V208" s="33">
        <f t="shared" si="47"/>
        <v>0</v>
      </c>
      <c r="W208" s="20" t="e">
        <f>#REF!</f>
        <v>#REF!</v>
      </c>
      <c r="X208" s="10" t="e">
        <f>#REF!</f>
        <v>#REF!</v>
      </c>
      <c r="Y208" s="172" t="e">
        <f>#REF!</f>
        <v>#REF!</v>
      </c>
      <c r="Z208" s="150" t="e">
        <f>#REF!</f>
        <v>#REF!</v>
      </c>
      <c r="AA208" s="10"/>
      <c r="AB208" s="7"/>
      <c r="AC208" s="7"/>
      <c r="AD208" s="7"/>
      <c r="AE208" s="148"/>
      <c r="AF208" s="7"/>
      <c r="AG208" s="7"/>
      <c r="AH208" s="7"/>
      <c r="AI208" s="7"/>
      <c r="AJ208" s="7"/>
      <c r="AK208" s="7"/>
      <c r="AL208" s="7"/>
      <c r="AM208" s="7"/>
    </row>
    <row r="209" spans="1:39" ht="18.75" customHeight="1">
      <c r="A209" s="116" t="e">
        <f>#REF!</f>
        <v>#REF!</v>
      </c>
      <c r="B209" s="10" t="e">
        <f>#REF!</f>
        <v>#REF!</v>
      </c>
      <c r="C209" s="10" t="e">
        <f>#REF!</f>
        <v>#REF!</v>
      </c>
      <c r="D209" s="24" t="e">
        <f>#REF!</f>
        <v>#REF!</v>
      </c>
      <c r="E209" s="25" t="e">
        <f>#REF!</f>
        <v>#REF!</v>
      </c>
      <c r="F209" s="10" t="e">
        <f>#REF!</f>
        <v>#REF!</v>
      </c>
      <c r="G209" s="10" t="e">
        <f>#REF!</f>
        <v>#REF!</v>
      </c>
      <c r="H209" s="10"/>
      <c r="I209" s="33"/>
      <c r="J209" s="10"/>
      <c r="K209" s="10"/>
      <c r="L209" s="10"/>
      <c r="M209" s="10"/>
      <c r="N209" s="10"/>
      <c r="O209" s="10"/>
      <c r="P209" s="10"/>
      <c r="Q209" s="10"/>
      <c r="R209" s="10"/>
      <c r="S209" s="10"/>
      <c r="T209" s="10"/>
      <c r="U209" s="10"/>
      <c r="V209" s="33">
        <f t="shared" si="47"/>
        <v>0</v>
      </c>
      <c r="W209" s="20" t="e">
        <f>#REF!</f>
        <v>#REF!</v>
      </c>
      <c r="X209" s="10" t="e">
        <f>#REF!</f>
        <v>#REF!</v>
      </c>
      <c r="Y209" s="172" t="e">
        <f>#REF!</f>
        <v>#REF!</v>
      </c>
      <c r="Z209" s="150" t="e">
        <f>#REF!</f>
        <v>#REF!</v>
      </c>
      <c r="AA209" s="10"/>
      <c r="AB209" s="7"/>
      <c r="AC209" s="7"/>
      <c r="AD209" s="7"/>
      <c r="AE209" s="148"/>
      <c r="AF209" s="7"/>
      <c r="AG209" s="7"/>
      <c r="AH209" s="7"/>
      <c r="AI209" s="7"/>
      <c r="AJ209" s="7"/>
      <c r="AK209" s="7"/>
      <c r="AL209" s="7"/>
      <c r="AM209" s="7"/>
    </row>
    <row r="210" spans="1:39" ht="18.75" customHeight="1">
      <c r="A210" s="116" t="e">
        <f>#REF!</f>
        <v>#REF!</v>
      </c>
      <c r="B210" s="10" t="e">
        <f>#REF!</f>
        <v>#REF!</v>
      </c>
      <c r="C210" s="10" t="e">
        <f>#REF!</f>
        <v>#REF!</v>
      </c>
      <c r="D210" s="24" t="e">
        <f>#REF!</f>
        <v>#REF!</v>
      </c>
      <c r="E210" s="25" t="e">
        <f>#REF!</f>
        <v>#REF!</v>
      </c>
      <c r="F210" s="10" t="e">
        <f>#REF!</f>
        <v>#REF!</v>
      </c>
      <c r="G210" s="10" t="e">
        <f>#REF!</f>
        <v>#REF!</v>
      </c>
      <c r="H210" s="10"/>
      <c r="I210" s="33"/>
      <c r="J210" s="10"/>
      <c r="K210" s="10"/>
      <c r="L210" s="10"/>
      <c r="M210" s="10"/>
      <c r="N210" s="10"/>
      <c r="O210" s="10"/>
      <c r="P210" s="10"/>
      <c r="Q210" s="10"/>
      <c r="R210" s="10"/>
      <c r="S210" s="10"/>
      <c r="T210" s="10"/>
      <c r="U210" s="10"/>
      <c r="V210" s="33">
        <f t="shared" si="47"/>
        <v>0</v>
      </c>
      <c r="W210" s="20" t="e">
        <f>#REF!</f>
        <v>#REF!</v>
      </c>
      <c r="X210" s="10" t="e">
        <f>#REF!</f>
        <v>#REF!</v>
      </c>
      <c r="Y210" s="172" t="e">
        <f>#REF!</f>
        <v>#REF!</v>
      </c>
      <c r="Z210" s="150" t="e">
        <f>#REF!</f>
        <v>#REF!</v>
      </c>
      <c r="AA210" s="10"/>
      <c r="AB210" s="7"/>
      <c r="AC210" s="7"/>
      <c r="AD210" s="7"/>
      <c r="AE210" s="148"/>
      <c r="AF210" s="7"/>
      <c r="AG210" s="7"/>
      <c r="AH210" s="7"/>
      <c r="AI210" s="7"/>
      <c r="AJ210" s="7"/>
      <c r="AK210" s="7"/>
      <c r="AL210" s="7"/>
      <c r="AM210" s="7"/>
    </row>
    <row r="211" spans="1:39" ht="18.75" customHeight="1">
      <c r="A211" s="116" t="e">
        <f>#REF!</f>
        <v>#REF!</v>
      </c>
      <c r="B211" s="10" t="e">
        <f>#REF!</f>
        <v>#REF!</v>
      </c>
      <c r="C211" s="10" t="e">
        <f>#REF!</f>
        <v>#REF!</v>
      </c>
      <c r="D211" s="24" t="e">
        <f>#REF!</f>
        <v>#REF!</v>
      </c>
      <c r="E211" s="25" t="e">
        <f>#REF!</f>
        <v>#REF!</v>
      </c>
      <c r="F211" s="10" t="e">
        <f>#REF!</f>
        <v>#REF!</v>
      </c>
      <c r="G211" s="10" t="e">
        <f>#REF!</f>
        <v>#REF!</v>
      </c>
      <c r="H211" s="10"/>
      <c r="I211" s="33"/>
      <c r="J211" s="10"/>
      <c r="K211" s="10"/>
      <c r="L211" s="10"/>
      <c r="M211" s="10"/>
      <c r="N211" s="10"/>
      <c r="O211" s="10"/>
      <c r="P211" s="10"/>
      <c r="Q211" s="10"/>
      <c r="R211" s="10"/>
      <c r="S211" s="10"/>
      <c r="T211" s="10"/>
      <c r="U211" s="10"/>
      <c r="V211" s="33">
        <f t="shared" si="47"/>
        <v>0</v>
      </c>
      <c r="W211" s="20" t="e">
        <f>#REF!</f>
        <v>#REF!</v>
      </c>
      <c r="X211" s="10" t="e">
        <f>#REF!</f>
        <v>#REF!</v>
      </c>
      <c r="Y211" s="172" t="e">
        <f>#REF!</f>
        <v>#REF!</v>
      </c>
      <c r="Z211" s="150" t="e">
        <f>#REF!</f>
        <v>#REF!</v>
      </c>
      <c r="AA211" s="10"/>
      <c r="AB211" s="7"/>
      <c r="AC211" s="7"/>
      <c r="AD211" s="7"/>
      <c r="AE211" s="148"/>
      <c r="AF211" s="7"/>
      <c r="AG211" s="7"/>
      <c r="AH211" s="7"/>
      <c r="AI211" s="7"/>
      <c r="AJ211" s="7"/>
      <c r="AK211" s="7"/>
      <c r="AL211" s="7"/>
      <c r="AM211" s="7"/>
    </row>
    <row r="212" spans="1:39" ht="18.75" customHeight="1">
      <c r="A212" s="116" t="e">
        <f>#REF!</f>
        <v>#REF!</v>
      </c>
      <c r="B212" s="10" t="e">
        <f>#REF!</f>
        <v>#REF!</v>
      </c>
      <c r="C212" s="10" t="e">
        <f>#REF!</f>
        <v>#REF!</v>
      </c>
      <c r="D212" s="24" t="e">
        <f>#REF!</f>
        <v>#REF!</v>
      </c>
      <c r="E212" s="25" t="e">
        <f>#REF!</f>
        <v>#REF!</v>
      </c>
      <c r="F212" s="10" t="e">
        <f>#REF!</f>
        <v>#REF!</v>
      </c>
      <c r="G212" s="10" t="e">
        <f>#REF!</f>
        <v>#REF!</v>
      </c>
      <c r="H212" s="10"/>
      <c r="I212" s="33"/>
      <c r="J212" s="10"/>
      <c r="K212" s="10"/>
      <c r="L212" s="10"/>
      <c r="M212" s="10"/>
      <c r="N212" s="10"/>
      <c r="O212" s="10"/>
      <c r="P212" s="10"/>
      <c r="Q212" s="10"/>
      <c r="R212" s="10"/>
      <c r="S212" s="10"/>
      <c r="T212" s="10"/>
      <c r="U212" s="10"/>
      <c r="V212" s="33">
        <f t="shared" si="47"/>
        <v>0</v>
      </c>
      <c r="W212" s="20" t="e">
        <f>#REF!</f>
        <v>#REF!</v>
      </c>
      <c r="X212" s="10" t="e">
        <f>#REF!</f>
        <v>#REF!</v>
      </c>
      <c r="Y212" s="151" t="e">
        <f>#REF!</f>
        <v>#REF!</v>
      </c>
      <c r="Z212" s="150" t="e">
        <f>#REF!</f>
        <v>#REF!</v>
      </c>
      <c r="AA212" s="10"/>
      <c r="AB212" s="7"/>
      <c r="AC212" s="7"/>
      <c r="AD212" s="7"/>
      <c r="AE212" s="148"/>
      <c r="AF212" s="7"/>
      <c r="AG212" s="7"/>
      <c r="AH212" s="7"/>
      <c r="AI212" s="7"/>
      <c r="AJ212" s="7"/>
      <c r="AK212" s="7"/>
      <c r="AL212" s="7"/>
      <c r="AM212" s="7"/>
    </row>
    <row r="213" spans="1:39" ht="18.75" customHeight="1">
      <c r="A213" s="116" t="e">
        <f>#REF!</f>
        <v>#REF!</v>
      </c>
      <c r="B213" s="10" t="e">
        <f>#REF!</f>
        <v>#REF!</v>
      </c>
      <c r="C213" s="10" t="e">
        <f>#REF!</f>
        <v>#REF!</v>
      </c>
      <c r="D213" s="24" t="e">
        <f>#REF!</f>
        <v>#REF!</v>
      </c>
      <c r="E213" s="25" t="e">
        <f>#REF!</f>
        <v>#REF!</v>
      </c>
      <c r="F213" s="10" t="e">
        <f>#REF!</f>
        <v>#REF!</v>
      </c>
      <c r="G213" s="10" t="e">
        <f>#REF!</f>
        <v>#REF!</v>
      </c>
      <c r="H213" s="10"/>
      <c r="I213" s="33"/>
      <c r="J213" s="10"/>
      <c r="K213" s="10"/>
      <c r="L213" s="10"/>
      <c r="M213" s="10"/>
      <c r="N213" s="10"/>
      <c r="O213" s="10"/>
      <c r="P213" s="10"/>
      <c r="Q213" s="10"/>
      <c r="R213" s="10"/>
      <c r="S213" s="10"/>
      <c r="T213" s="10"/>
      <c r="U213" s="10"/>
      <c r="V213" s="33">
        <f t="shared" si="47"/>
        <v>0</v>
      </c>
      <c r="W213" s="20" t="e">
        <f>#REF!</f>
        <v>#REF!</v>
      </c>
      <c r="X213" s="10" t="e">
        <f>#REF!</f>
        <v>#REF!</v>
      </c>
      <c r="Y213" s="151" t="e">
        <f>#REF!</f>
        <v>#REF!</v>
      </c>
      <c r="Z213" s="150" t="e">
        <f>#REF!</f>
        <v>#REF!</v>
      </c>
      <c r="AA213" s="10"/>
      <c r="AB213" s="7"/>
      <c r="AC213" s="7"/>
      <c r="AD213" s="7"/>
      <c r="AE213" s="148"/>
      <c r="AF213" s="7"/>
      <c r="AG213" s="7"/>
      <c r="AH213" s="7"/>
      <c r="AI213" s="7"/>
      <c r="AJ213" s="7"/>
      <c r="AK213" s="7"/>
      <c r="AL213" s="7"/>
      <c r="AM213" s="7"/>
    </row>
    <row r="214" spans="1:39" ht="18.75" customHeight="1">
      <c r="A214" s="116" t="e">
        <f>#REF!</f>
        <v>#REF!</v>
      </c>
      <c r="B214" s="10" t="e">
        <f>#REF!</f>
        <v>#REF!</v>
      </c>
      <c r="C214" s="10" t="e">
        <f>#REF!</f>
        <v>#REF!</v>
      </c>
      <c r="D214" s="24" t="e">
        <f>#REF!</f>
        <v>#REF!</v>
      </c>
      <c r="E214" s="25" t="e">
        <f>#REF!</f>
        <v>#REF!</v>
      </c>
      <c r="F214" s="10" t="e">
        <f>#REF!</f>
        <v>#REF!</v>
      </c>
      <c r="G214" s="10" t="e">
        <f>#REF!</f>
        <v>#REF!</v>
      </c>
      <c r="H214" s="10"/>
      <c r="I214" s="33"/>
      <c r="J214" s="10"/>
      <c r="K214" s="10"/>
      <c r="L214" s="10"/>
      <c r="M214" s="10"/>
      <c r="N214" s="10"/>
      <c r="O214" s="10"/>
      <c r="P214" s="10"/>
      <c r="Q214" s="10"/>
      <c r="R214" s="10"/>
      <c r="S214" s="10"/>
      <c r="T214" s="10"/>
      <c r="U214" s="10"/>
      <c r="V214" s="33">
        <f t="shared" si="47"/>
        <v>0</v>
      </c>
      <c r="W214" s="20" t="e">
        <f>#REF!</f>
        <v>#REF!</v>
      </c>
      <c r="X214" s="10" t="e">
        <f>#REF!</f>
        <v>#REF!</v>
      </c>
      <c r="Y214" s="151" t="e">
        <f>#REF!</f>
        <v>#REF!</v>
      </c>
      <c r="Z214" s="150" t="e">
        <f>#REF!</f>
        <v>#REF!</v>
      </c>
      <c r="AA214" s="10"/>
      <c r="AB214" s="7"/>
      <c r="AC214" s="7"/>
      <c r="AD214" s="7"/>
      <c r="AE214" s="148"/>
      <c r="AF214" s="7"/>
      <c r="AG214" s="7"/>
      <c r="AH214" s="7"/>
      <c r="AI214" s="7"/>
      <c r="AJ214" s="7"/>
      <c r="AK214" s="7"/>
      <c r="AL214" s="7"/>
      <c r="AM214" s="7"/>
    </row>
    <row r="215" spans="1:39" ht="18.75" customHeight="1">
      <c r="A215" s="116" t="e">
        <f>#REF!</f>
        <v>#REF!</v>
      </c>
      <c r="B215" s="10" t="e">
        <f>#REF!</f>
        <v>#REF!</v>
      </c>
      <c r="C215" s="10" t="e">
        <f>#REF!</f>
        <v>#REF!</v>
      </c>
      <c r="D215" s="24" t="e">
        <f>#REF!</f>
        <v>#REF!</v>
      </c>
      <c r="E215" s="25" t="e">
        <f>#REF!</f>
        <v>#REF!</v>
      </c>
      <c r="F215" s="10" t="e">
        <f>#REF!</f>
        <v>#REF!</v>
      </c>
      <c r="G215" s="10" t="e">
        <f>#REF!</f>
        <v>#REF!</v>
      </c>
      <c r="H215" s="10"/>
      <c r="I215" s="33"/>
      <c r="J215" s="10"/>
      <c r="K215" s="10"/>
      <c r="L215" s="10"/>
      <c r="M215" s="10"/>
      <c r="N215" s="10"/>
      <c r="O215" s="10"/>
      <c r="P215" s="10"/>
      <c r="Q215" s="10"/>
      <c r="R215" s="10"/>
      <c r="S215" s="10"/>
      <c r="T215" s="10"/>
      <c r="U215" s="10"/>
      <c r="V215" s="33">
        <f t="shared" si="47"/>
        <v>0</v>
      </c>
      <c r="W215" s="20" t="e">
        <f>#REF!</f>
        <v>#REF!</v>
      </c>
      <c r="X215" s="10" t="e">
        <f>#REF!</f>
        <v>#REF!</v>
      </c>
      <c r="Y215" s="151" t="e">
        <f>#REF!</f>
        <v>#REF!</v>
      </c>
      <c r="Z215" s="150" t="e">
        <f>#REF!</f>
        <v>#REF!</v>
      </c>
      <c r="AA215" s="10"/>
      <c r="AB215" s="7"/>
      <c r="AC215" s="7"/>
      <c r="AD215" s="7"/>
      <c r="AE215" s="148"/>
      <c r="AF215" s="7"/>
      <c r="AG215" s="7"/>
      <c r="AH215" s="7"/>
      <c r="AI215" s="7"/>
      <c r="AJ215" s="7"/>
      <c r="AK215" s="7"/>
      <c r="AL215" s="7"/>
      <c r="AM215" s="7"/>
    </row>
    <row r="216" spans="1:39" ht="18.75" customHeight="1">
      <c r="A216" s="116" t="e">
        <f>#REF!</f>
        <v>#REF!</v>
      </c>
      <c r="B216" s="10" t="e">
        <f>#REF!</f>
        <v>#REF!</v>
      </c>
      <c r="C216" s="10" t="e">
        <f>#REF!</f>
        <v>#REF!</v>
      </c>
      <c r="D216" s="24" t="e">
        <f>#REF!</f>
        <v>#REF!</v>
      </c>
      <c r="E216" s="11" t="e">
        <f>#REF!</f>
        <v>#REF!</v>
      </c>
      <c r="F216" s="10" t="e">
        <f>#REF!</f>
        <v>#REF!</v>
      </c>
      <c r="G216" s="10" t="e">
        <f>#REF!</f>
        <v>#REF!</v>
      </c>
      <c r="H216" s="10"/>
      <c r="I216" s="33"/>
      <c r="J216" s="10"/>
      <c r="K216" s="10"/>
      <c r="L216" s="10"/>
      <c r="M216" s="10"/>
      <c r="N216" s="10"/>
      <c r="O216" s="10"/>
      <c r="P216" s="10"/>
      <c r="Q216" s="10"/>
      <c r="R216" s="10"/>
      <c r="S216" s="10"/>
      <c r="T216" s="10"/>
      <c r="U216" s="10"/>
      <c r="V216" s="33">
        <f t="shared" si="47"/>
        <v>0</v>
      </c>
      <c r="W216" s="20" t="e">
        <f>#REF!</f>
        <v>#REF!</v>
      </c>
      <c r="X216" s="10" t="e">
        <f>#REF!</f>
        <v>#REF!</v>
      </c>
      <c r="Y216" s="151" t="e">
        <f>#REF!</f>
        <v>#REF!</v>
      </c>
      <c r="Z216" s="150" t="e">
        <f>#REF!</f>
        <v>#REF!</v>
      </c>
      <c r="AA216" s="10"/>
      <c r="AB216" s="7"/>
      <c r="AC216" s="7"/>
      <c r="AD216" s="7"/>
      <c r="AE216" s="148"/>
      <c r="AF216" s="7"/>
      <c r="AG216" s="7"/>
      <c r="AH216" s="7"/>
      <c r="AI216" s="7"/>
      <c r="AJ216" s="7"/>
      <c r="AK216" s="7"/>
      <c r="AL216" s="7"/>
      <c r="AM216" s="7"/>
    </row>
    <row r="217" spans="1:39" ht="18.75" customHeight="1">
      <c r="A217" s="116" t="e">
        <f>#REF!</f>
        <v>#REF!</v>
      </c>
      <c r="B217" s="10" t="e">
        <f>#REF!</f>
        <v>#REF!</v>
      </c>
      <c r="C217" s="10" t="e">
        <f>#REF!</f>
        <v>#REF!</v>
      </c>
      <c r="D217" s="24" t="e">
        <f>#REF!</f>
        <v>#REF!</v>
      </c>
      <c r="E217" s="25" t="e">
        <f>#REF!</f>
        <v>#REF!</v>
      </c>
      <c r="F217" s="10" t="e">
        <f>#REF!</f>
        <v>#REF!</v>
      </c>
      <c r="G217" s="10" t="e">
        <f>#REF!</f>
        <v>#REF!</v>
      </c>
      <c r="H217" s="10"/>
      <c r="I217" s="33"/>
      <c r="J217" s="10"/>
      <c r="K217" s="10"/>
      <c r="L217" s="10"/>
      <c r="M217" s="10"/>
      <c r="N217" s="10"/>
      <c r="O217" s="10"/>
      <c r="P217" s="10"/>
      <c r="Q217" s="10"/>
      <c r="R217" s="10"/>
      <c r="S217" s="10"/>
      <c r="T217" s="10"/>
      <c r="U217" s="10"/>
      <c r="V217" s="33">
        <f t="shared" si="47"/>
        <v>0</v>
      </c>
      <c r="W217" s="20" t="e">
        <f>#REF!</f>
        <v>#REF!</v>
      </c>
      <c r="X217" s="10" t="e">
        <f>#REF!</f>
        <v>#REF!</v>
      </c>
      <c r="Y217" s="101" t="e">
        <f>#REF!</f>
        <v>#REF!</v>
      </c>
      <c r="Z217" s="150" t="e">
        <f>#REF!</f>
        <v>#REF!</v>
      </c>
      <c r="AA217" s="10"/>
      <c r="AB217" s="7"/>
      <c r="AC217" s="7"/>
      <c r="AD217" s="7"/>
      <c r="AE217" s="148"/>
      <c r="AF217" s="7"/>
      <c r="AG217" s="7"/>
      <c r="AH217" s="7"/>
      <c r="AI217" s="7"/>
      <c r="AJ217" s="7"/>
      <c r="AK217" s="7"/>
      <c r="AL217" s="7"/>
      <c r="AM217" s="7"/>
    </row>
    <row r="218" spans="1:39" ht="18.75" customHeight="1">
      <c r="A218" s="116" t="e">
        <f>#REF!</f>
        <v>#REF!</v>
      </c>
      <c r="B218" s="10" t="e">
        <f>#REF!</f>
        <v>#REF!</v>
      </c>
      <c r="C218" s="10" t="e">
        <f>#REF!</f>
        <v>#REF!</v>
      </c>
      <c r="D218" s="24" t="e">
        <f>#REF!</f>
        <v>#REF!</v>
      </c>
      <c r="E218" s="25" t="e">
        <f>#REF!</f>
        <v>#REF!</v>
      </c>
      <c r="F218" s="10" t="e">
        <f>#REF!</f>
        <v>#REF!</v>
      </c>
      <c r="G218" s="10" t="e">
        <f>#REF!</f>
        <v>#REF!</v>
      </c>
      <c r="H218" s="10"/>
      <c r="I218" s="33"/>
      <c r="J218" s="10"/>
      <c r="K218" s="10"/>
      <c r="L218" s="10"/>
      <c r="M218" s="10"/>
      <c r="N218" s="10"/>
      <c r="O218" s="10"/>
      <c r="P218" s="10"/>
      <c r="Q218" s="10"/>
      <c r="R218" s="10"/>
      <c r="S218" s="10"/>
      <c r="T218" s="10"/>
      <c r="U218" s="10"/>
      <c r="V218" s="33">
        <f t="shared" si="47"/>
        <v>0</v>
      </c>
      <c r="W218" s="20" t="e">
        <f>#REF!</f>
        <v>#REF!</v>
      </c>
      <c r="X218" s="10" t="e">
        <f>#REF!</f>
        <v>#REF!</v>
      </c>
      <c r="Y218" s="101" t="e">
        <f>#REF!</f>
        <v>#REF!</v>
      </c>
      <c r="Z218" s="150" t="e">
        <f>#REF!</f>
        <v>#REF!</v>
      </c>
      <c r="AA218" s="10"/>
      <c r="AB218" s="7"/>
      <c r="AC218" s="7"/>
      <c r="AD218" s="7"/>
      <c r="AE218" s="148"/>
      <c r="AF218" s="7"/>
      <c r="AG218" s="7"/>
      <c r="AH218" s="7"/>
      <c r="AI218" s="7"/>
      <c r="AJ218" s="7"/>
      <c r="AK218" s="7"/>
      <c r="AL218" s="7"/>
      <c r="AM218" s="7"/>
    </row>
    <row r="219" spans="1:39" ht="18.75" customHeight="1">
      <c r="A219" s="116" t="e">
        <f>#REF!</f>
        <v>#REF!</v>
      </c>
      <c r="B219" s="10" t="e">
        <f>#REF!</f>
        <v>#REF!</v>
      </c>
      <c r="C219" s="10" t="e">
        <f>#REF!</f>
        <v>#REF!</v>
      </c>
      <c r="D219" s="24" t="e">
        <f>#REF!</f>
        <v>#REF!</v>
      </c>
      <c r="E219" s="25" t="e">
        <f>#REF!</f>
        <v>#REF!</v>
      </c>
      <c r="F219" s="10" t="e">
        <f>#REF!</f>
        <v>#REF!</v>
      </c>
      <c r="G219" s="10" t="e">
        <f>#REF!</f>
        <v>#REF!</v>
      </c>
      <c r="H219" s="10"/>
      <c r="I219" s="33"/>
      <c r="J219" s="10"/>
      <c r="K219" s="10"/>
      <c r="L219" s="10"/>
      <c r="M219" s="10"/>
      <c r="N219" s="10"/>
      <c r="O219" s="10"/>
      <c r="P219" s="10"/>
      <c r="Q219" s="10"/>
      <c r="R219" s="10"/>
      <c r="S219" s="10"/>
      <c r="T219" s="10"/>
      <c r="U219" s="10"/>
      <c r="V219" s="33">
        <f t="shared" si="47"/>
        <v>0</v>
      </c>
      <c r="W219" s="20" t="e">
        <f>#REF!</f>
        <v>#REF!</v>
      </c>
      <c r="X219" s="10" t="e">
        <f>#REF!</f>
        <v>#REF!</v>
      </c>
      <c r="Y219" s="172" t="e">
        <f>#REF!</f>
        <v>#REF!</v>
      </c>
      <c r="Z219" s="150" t="e">
        <f>#REF!</f>
        <v>#REF!</v>
      </c>
      <c r="AA219" s="10"/>
      <c r="AB219" s="7"/>
      <c r="AC219" s="7"/>
      <c r="AD219" s="7"/>
      <c r="AE219" s="148"/>
      <c r="AF219" s="7"/>
      <c r="AG219" s="7"/>
      <c r="AH219" s="7"/>
      <c r="AI219" s="7"/>
      <c r="AJ219" s="7"/>
      <c r="AK219" s="7"/>
      <c r="AL219" s="7"/>
      <c r="AM219" s="7"/>
    </row>
    <row r="220" spans="1:39" ht="18.75" customHeight="1">
      <c r="A220" s="116" t="e">
        <f>#REF!</f>
        <v>#REF!</v>
      </c>
      <c r="B220" s="10" t="e">
        <f>#REF!</f>
        <v>#REF!</v>
      </c>
      <c r="C220" s="10" t="e">
        <f>#REF!</f>
        <v>#REF!</v>
      </c>
      <c r="D220" s="24" t="e">
        <f>#REF!</f>
        <v>#REF!</v>
      </c>
      <c r="E220" s="10" t="e">
        <f>#REF!</f>
        <v>#REF!</v>
      </c>
      <c r="F220" s="10" t="e">
        <f>#REF!</f>
        <v>#REF!</v>
      </c>
      <c r="G220" s="10" t="e">
        <f>#REF!</f>
        <v>#REF!</v>
      </c>
      <c r="H220" s="10"/>
      <c r="I220" s="33"/>
      <c r="J220" s="10"/>
      <c r="K220" s="10"/>
      <c r="L220" s="10"/>
      <c r="M220" s="10"/>
      <c r="N220" s="10"/>
      <c r="O220" s="10"/>
      <c r="P220" s="10"/>
      <c r="Q220" s="10"/>
      <c r="R220" s="10"/>
      <c r="S220" s="10"/>
      <c r="T220" s="10"/>
      <c r="U220" s="10"/>
      <c r="V220" s="33">
        <f t="shared" si="47"/>
        <v>0</v>
      </c>
      <c r="W220" s="20" t="e">
        <f>#REF!</f>
        <v>#REF!</v>
      </c>
      <c r="X220" s="10" t="e">
        <f>#REF!</f>
        <v>#REF!</v>
      </c>
      <c r="Y220" s="101" t="e">
        <f>#REF!</f>
        <v>#REF!</v>
      </c>
      <c r="Z220" s="150" t="e">
        <f>#REF!</f>
        <v>#REF!</v>
      </c>
      <c r="AA220" s="10"/>
      <c r="AB220" s="7"/>
      <c r="AC220" s="7"/>
      <c r="AD220" s="7"/>
      <c r="AE220" s="148"/>
      <c r="AF220" s="7"/>
      <c r="AG220" s="7"/>
      <c r="AH220" s="7"/>
      <c r="AI220" s="7"/>
      <c r="AJ220" s="7"/>
      <c r="AK220" s="7"/>
      <c r="AL220" s="7"/>
      <c r="AM220" s="7"/>
    </row>
    <row r="221" spans="1:39" ht="18.75" customHeight="1">
      <c r="A221" s="116" t="e">
        <f>#REF!</f>
        <v>#REF!</v>
      </c>
      <c r="B221" s="10" t="e">
        <f>#REF!</f>
        <v>#REF!</v>
      </c>
      <c r="C221" s="10" t="e">
        <f>#REF!</f>
        <v>#REF!</v>
      </c>
      <c r="D221" s="24" t="e">
        <f>#REF!</f>
        <v>#REF!</v>
      </c>
      <c r="E221" s="10" t="e">
        <f>#REF!</f>
        <v>#REF!</v>
      </c>
      <c r="F221" s="10" t="e">
        <f>#REF!</f>
        <v>#REF!</v>
      </c>
      <c r="G221" s="10" t="e">
        <f>#REF!</f>
        <v>#REF!</v>
      </c>
      <c r="H221" s="10"/>
      <c r="I221" s="33"/>
      <c r="J221" s="10"/>
      <c r="K221" s="10"/>
      <c r="L221" s="10"/>
      <c r="M221" s="10"/>
      <c r="N221" s="10"/>
      <c r="O221" s="10"/>
      <c r="P221" s="10"/>
      <c r="Q221" s="10"/>
      <c r="R221" s="10"/>
      <c r="S221" s="10"/>
      <c r="T221" s="10"/>
      <c r="U221" s="10"/>
      <c r="V221" s="33">
        <f t="shared" si="47"/>
        <v>0</v>
      </c>
      <c r="W221" s="20" t="e">
        <f>#REF!</f>
        <v>#REF!</v>
      </c>
      <c r="X221" s="10" t="e">
        <f>#REF!</f>
        <v>#REF!</v>
      </c>
      <c r="Y221" s="101" t="e">
        <f>#REF!</f>
        <v>#REF!</v>
      </c>
      <c r="Z221" s="150" t="e">
        <f>#REF!</f>
        <v>#REF!</v>
      </c>
      <c r="AA221" s="10"/>
      <c r="AB221" s="7"/>
      <c r="AC221" s="7"/>
      <c r="AD221" s="7"/>
      <c r="AE221" s="148"/>
      <c r="AF221" s="7"/>
      <c r="AG221" s="7"/>
      <c r="AH221" s="7"/>
      <c r="AI221" s="7"/>
      <c r="AJ221" s="7"/>
      <c r="AK221" s="7"/>
      <c r="AL221" s="7"/>
      <c r="AM221" s="7"/>
    </row>
    <row r="222" spans="1:39" ht="18.75" customHeight="1">
      <c r="A222" s="116" t="e">
        <f>#REF!</f>
        <v>#REF!</v>
      </c>
      <c r="B222" s="10" t="e">
        <f>#REF!</f>
        <v>#REF!</v>
      </c>
      <c r="C222" s="10" t="e">
        <f>#REF!</f>
        <v>#REF!</v>
      </c>
      <c r="D222" s="24" t="e">
        <f>#REF!</f>
        <v>#REF!</v>
      </c>
      <c r="E222" s="10" t="e">
        <f>#REF!</f>
        <v>#REF!</v>
      </c>
      <c r="F222" s="10" t="e">
        <f>#REF!</f>
        <v>#REF!</v>
      </c>
      <c r="G222" s="10" t="e">
        <f>#REF!</f>
        <v>#REF!</v>
      </c>
      <c r="H222" s="10"/>
      <c r="I222" s="33"/>
      <c r="J222" s="10"/>
      <c r="K222" s="10"/>
      <c r="L222" s="10"/>
      <c r="M222" s="10"/>
      <c r="N222" s="10"/>
      <c r="O222" s="10"/>
      <c r="P222" s="10"/>
      <c r="Q222" s="10"/>
      <c r="R222" s="10"/>
      <c r="S222" s="10"/>
      <c r="T222" s="10"/>
      <c r="U222" s="10"/>
      <c r="V222" s="33">
        <f t="shared" si="47"/>
        <v>0</v>
      </c>
      <c r="W222" s="20" t="e">
        <f>#REF!</f>
        <v>#REF!</v>
      </c>
      <c r="X222" s="10" t="e">
        <f>#REF!</f>
        <v>#REF!</v>
      </c>
      <c r="Y222" s="101" t="e">
        <f>#REF!</f>
        <v>#REF!</v>
      </c>
      <c r="Z222" s="150" t="e">
        <f>#REF!</f>
        <v>#REF!</v>
      </c>
      <c r="AA222" s="10"/>
      <c r="AB222" s="7"/>
      <c r="AC222" s="7"/>
      <c r="AD222" s="7"/>
      <c r="AE222" s="148"/>
      <c r="AF222" s="7"/>
      <c r="AG222" s="7"/>
      <c r="AH222" s="7"/>
      <c r="AI222" s="7"/>
      <c r="AJ222" s="7"/>
      <c r="AK222" s="7"/>
      <c r="AL222" s="7"/>
      <c r="AM222" s="7"/>
    </row>
    <row r="223" spans="1:39" ht="18.75" customHeight="1">
      <c r="A223" s="116" t="e">
        <f>#REF!</f>
        <v>#REF!</v>
      </c>
      <c r="B223" s="10" t="e">
        <f>#REF!</f>
        <v>#REF!</v>
      </c>
      <c r="C223" s="10" t="e">
        <f>#REF!</f>
        <v>#REF!</v>
      </c>
      <c r="D223" s="24" t="e">
        <f>#REF!</f>
        <v>#REF!</v>
      </c>
      <c r="E223" s="10" t="e">
        <f>#REF!</f>
        <v>#REF!</v>
      </c>
      <c r="F223" s="10" t="e">
        <f>#REF!</f>
        <v>#REF!</v>
      </c>
      <c r="G223" s="10" t="e">
        <f>#REF!</f>
        <v>#REF!</v>
      </c>
      <c r="H223" s="10"/>
      <c r="I223" s="33"/>
      <c r="J223" s="10"/>
      <c r="K223" s="10"/>
      <c r="L223" s="10"/>
      <c r="M223" s="10"/>
      <c r="N223" s="10"/>
      <c r="O223" s="10"/>
      <c r="P223" s="10"/>
      <c r="Q223" s="10"/>
      <c r="R223" s="10"/>
      <c r="S223" s="10"/>
      <c r="T223" s="10"/>
      <c r="U223" s="10"/>
      <c r="V223" s="33">
        <f t="shared" si="47"/>
        <v>0</v>
      </c>
      <c r="W223" s="20" t="e">
        <f>#REF!</f>
        <v>#REF!</v>
      </c>
      <c r="X223" s="10" t="e">
        <f>#REF!</f>
        <v>#REF!</v>
      </c>
      <c r="Y223" s="101" t="e">
        <f>#REF!</f>
        <v>#REF!</v>
      </c>
      <c r="Z223" s="150" t="e">
        <f>#REF!</f>
        <v>#REF!</v>
      </c>
      <c r="AA223" s="10"/>
      <c r="AB223" s="7"/>
      <c r="AC223" s="7"/>
      <c r="AD223" s="7"/>
      <c r="AE223" s="148"/>
      <c r="AF223" s="7"/>
      <c r="AG223" s="7"/>
      <c r="AH223" s="7"/>
      <c r="AI223" s="7"/>
      <c r="AJ223" s="7"/>
      <c r="AK223" s="7"/>
      <c r="AL223" s="7"/>
      <c r="AM223" s="7"/>
    </row>
    <row r="224" spans="1:39" ht="18.75" customHeight="1">
      <c r="A224" s="116" t="e">
        <f>#REF!</f>
        <v>#REF!</v>
      </c>
      <c r="B224" s="10" t="e">
        <f>#REF!</f>
        <v>#REF!</v>
      </c>
      <c r="C224" s="10" t="e">
        <f>#REF!</f>
        <v>#REF!</v>
      </c>
      <c r="D224" s="24" t="e">
        <f>#REF!</f>
        <v>#REF!</v>
      </c>
      <c r="E224" s="10" t="e">
        <f>#REF!</f>
        <v>#REF!</v>
      </c>
      <c r="F224" s="10" t="e">
        <f>#REF!</f>
        <v>#REF!</v>
      </c>
      <c r="G224" s="10" t="e">
        <f>#REF!</f>
        <v>#REF!</v>
      </c>
      <c r="H224" s="10"/>
      <c r="I224" s="33"/>
      <c r="J224" s="10"/>
      <c r="K224" s="10"/>
      <c r="L224" s="10"/>
      <c r="M224" s="10"/>
      <c r="N224" s="10"/>
      <c r="O224" s="10"/>
      <c r="P224" s="10"/>
      <c r="Q224" s="10"/>
      <c r="R224" s="10"/>
      <c r="S224" s="10"/>
      <c r="T224" s="10"/>
      <c r="U224" s="10"/>
      <c r="V224" s="33">
        <f t="shared" si="47"/>
        <v>0</v>
      </c>
      <c r="W224" s="20" t="e">
        <f>#REF!</f>
        <v>#REF!</v>
      </c>
      <c r="X224" s="10" t="e">
        <f>#REF!</f>
        <v>#REF!</v>
      </c>
      <c r="Y224" s="101" t="e">
        <f>#REF!</f>
        <v>#REF!</v>
      </c>
      <c r="Z224" s="150" t="e">
        <f>#REF!</f>
        <v>#REF!</v>
      </c>
      <c r="AA224" s="10"/>
      <c r="AB224" s="7"/>
      <c r="AC224" s="7"/>
      <c r="AD224" s="7"/>
      <c r="AE224" s="148"/>
      <c r="AF224" s="7"/>
      <c r="AG224" s="7"/>
      <c r="AH224" s="7"/>
      <c r="AI224" s="7"/>
      <c r="AJ224" s="7"/>
      <c r="AK224" s="7"/>
      <c r="AL224" s="7"/>
      <c r="AM224" s="7"/>
    </row>
    <row r="225" spans="1:39" ht="18.75" customHeight="1">
      <c r="A225" s="116" t="e">
        <f>#REF!</f>
        <v>#REF!</v>
      </c>
      <c r="B225" s="10" t="e">
        <f>#REF!</f>
        <v>#REF!</v>
      </c>
      <c r="C225" s="10" t="e">
        <f>#REF!</f>
        <v>#REF!</v>
      </c>
      <c r="D225" s="24" t="e">
        <f>#REF!</f>
        <v>#REF!</v>
      </c>
      <c r="E225" s="10" t="e">
        <f>#REF!</f>
        <v>#REF!</v>
      </c>
      <c r="F225" s="10" t="e">
        <f>#REF!</f>
        <v>#REF!</v>
      </c>
      <c r="G225" s="10" t="e">
        <f>#REF!</f>
        <v>#REF!</v>
      </c>
      <c r="H225" s="10"/>
      <c r="I225" s="33"/>
      <c r="J225" s="10"/>
      <c r="K225" s="10"/>
      <c r="L225" s="10"/>
      <c r="M225" s="10"/>
      <c r="N225" s="10"/>
      <c r="O225" s="10"/>
      <c r="P225" s="10"/>
      <c r="Q225" s="10"/>
      <c r="R225" s="10"/>
      <c r="S225" s="10"/>
      <c r="T225" s="10"/>
      <c r="U225" s="10"/>
      <c r="V225" s="33">
        <f t="shared" si="47"/>
        <v>0</v>
      </c>
      <c r="W225" s="20" t="e">
        <f>#REF!</f>
        <v>#REF!</v>
      </c>
      <c r="X225" s="10" t="e">
        <f>#REF!</f>
        <v>#REF!</v>
      </c>
      <c r="Y225" s="101" t="e">
        <f>#REF!</f>
        <v>#REF!</v>
      </c>
      <c r="Z225" s="150" t="e">
        <f>#REF!</f>
        <v>#REF!</v>
      </c>
      <c r="AA225" s="10"/>
      <c r="AB225" s="7"/>
      <c r="AC225" s="7"/>
      <c r="AD225" s="7"/>
      <c r="AE225" s="148"/>
      <c r="AF225" s="7"/>
      <c r="AG225" s="7"/>
      <c r="AH225" s="7"/>
      <c r="AI225" s="7"/>
      <c r="AJ225" s="7"/>
      <c r="AK225" s="7"/>
      <c r="AL225" s="7"/>
      <c r="AM225" s="7"/>
    </row>
    <row r="226" spans="1:39" ht="18.75" customHeight="1">
      <c r="A226" s="116" t="e">
        <f>#REF!</f>
        <v>#REF!</v>
      </c>
      <c r="B226" s="10" t="e">
        <f>#REF!</f>
        <v>#REF!</v>
      </c>
      <c r="C226" s="10" t="e">
        <f>#REF!</f>
        <v>#REF!</v>
      </c>
      <c r="D226" s="24" t="e">
        <f>#REF!</f>
        <v>#REF!</v>
      </c>
      <c r="E226" s="10" t="e">
        <f>#REF!</f>
        <v>#REF!</v>
      </c>
      <c r="F226" s="10" t="e">
        <f>#REF!</f>
        <v>#REF!</v>
      </c>
      <c r="G226" s="10" t="e">
        <f>#REF!</f>
        <v>#REF!</v>
      </c>
      <c r="H226" s="10"/>
      <c r="I226" s="33"/>
      <c r="J226" s="10"/>
      <c r="K226" s="10"/>
      <c r="L226" s="10"/>
      <c r="M226" s="10"/>
      <c r="N226" s="10"/>
      <c r="O226" s="10"/>
      <c r="P226" s="10"/>
      <c r="Q226" s="10"/>
      <c r="R226" s="10"/>
      <c r="S226" s="10"/>
      <c r="T226" s="10"/>
      <c r="U226" s="10"/>
      <c r="V226" s="33">
        <f t="shared" si="47"/>
        <v>0</v>
      </c>
      <c r="W226" s="20" t="e">
        <f>#REF!</f>
        <v>#REF!</v>
      </c>
      <c r="X226" s="10" t="e">
        <f>#REF!</f>
        <v>#REF!</v>
      </c>
      <c r="Y226" s="101" t="e">
        <f>#REF!</f>
        <v>#REF!</v>
      </c>
      <c r="Z226" s="150" t="e">
        <f>#REF!</f>
        <v>#REF!</v>
      </c>
      <c r="AA226" s="10"/>
      <c r="AB226" s="7"/>
      <c r="AC226" s="7"/>
      <c r="AD226" s="7"/>
      <c r="AE226" s="148"/>
      <c r="AF226" s="7"/>
      <c r="AG226" s="7"/>
      <c r="AH226" s="7"/>
      <c r="AI226" s="7"/>
      <c r="AJ226" s="7"/>
      <c r="AK226" s="7"/>
      <c r="AL226" s="7"/>
      <c r="AM226" s="7"/>
    </row>
    <row r="227" spans="1:39" ht="18.75" customHeight="1">
      <c r="A227" s="116" t="e">
        <f>#REF!</f>
        <v>#REF!</v>
      </c>
      <c r="B227" s="10" t="e">
        <f>#REF!</f>
        <v>#REF!</v>
      </c>
      <c r="C227" s="10" t="e">
        <f>#REF!</f>
        <v>#REF!</v>
      </c>
      <c r="D227" s="24" t="e">
        <f>#REF!</f>
        <v>#REF!</v>
      </c>
      <c r="E227" s="10" t="e">
        <f>#REF!</f>
        <v>#REF!</v>
      </c>
      <c r="F227" s="10" t="e">
        <f>#REF!</f>
        <v>#REF!</v>
      </c>
      <c r="G227" s="10" t="e">
        <f>#REF!</f>
        <v>#REF!</v>
      </c>
      <c r="H227" s="10"/>
      <c r="I227" s="33"/>
      <c r="J227" s="10"/>
      <c r="K227" s="10"/>
      <c r="L227" s="10"/>
      <c r="M227" s="10"/>
      <c r="N227" s="10"/>
      <c r="O227" s="10"/>
      <c r="P227" s="10"/>
      <c r="Q227" s="10"/>
      <c r="R227" s="10"/>
      <c r="S227" s="10"/>
      <c r="T227" s="10"/>
      <c r="U227" s="10"/>
      <c r="V227" s="33">
        <f t="shared" si="47"/>
        <v>0</v>
      </c>
      <c r="W227" s="20" t="e">
        <f>#REF!</f>
        <v>#REF!</v>
      </c>
      <c r="X227" s="10" t="e">
        <f>#REF!</f>
        <v>#REF!</v>
      </c>
      <c r="Y227" s="101" t="e">
        <f>#REF!</f>
        <v>#REF!</v>
      </c>
      <c r="Z227" s="150" t="e">
        <f>#REF!</f>
        <v>#REF!</v>
      </c>
      <c r="AA227" s="10"/>
      <c r="AB227" s="7"/>
      <c r="AC227" s="7"/>
      <c r="AD227" s="7"/>
      <c r="AE227" s="148"/>
      <c r="AF227" s="7"/>
      <c r="AG227" s="7"/>
      <c r="AH227" s="7"/>
      <c r="AI227" s="7"/>
      <c r="AJ227" s="7"/>
      <c r="AK227" s="7"/>
      <c r="AL227" s="7"/>
      <c r="AM227" s="7"/>
    </row>
    <row r="228" spans="1:39" ht="18.75" customHeight="1">
      <c r="A228" s="116" t="e">
        <f>#REF!</f>
        <v>#REF!</v>
      </c>
      <c r="B228" s="10" t="e">
        <f>#REF!</f>
        <v>#REF!</v>
      </c>
      <c r="C228" s="10" t="e">
        <f>#REF!</f>
        <v>#REF!</v>
      </c>
      <c r="D228" s="24" t="e">
        <f>#REF!</f>
        <v>#REF!</v>
      </c>
      <c r="E228" s="10" t="e">
        <f>#REF!</f>
        <v>#REF!</v>
      </c>
      <c r="F228" s="10" t="e">
        <f>#REF!</f>
        <v>#REF!</v>
      </c>
      <c r="G228" s="10" t="e">
        <f>#REF!</f>
        <v>#REF!</v>
      </c>
      <c r="H228" s="10"/>
      <c r="I228" s="33"/>
      <c r="J228" s="10"/>
      <c r="K228" s="10"/>
      <c r="L228" s="10"/>
      <c r="M228" s="10"/>
      <c r="N228" s="10"/>
      <c r="O228" s="10"/>
      <c r="P228" s="10"/>
      <c r="Q228" s="10"/>
      <c r="R228" s="10"/>
      <c r="S228" s="10"/>
      <c r="T228" s="10"/>
      <c r="U228" s="10"/>
      <c r="V228" s="33">
        <f t="shared" si="47"/>
        <v>0</v>
      </c>
      <c r="W228" s="20" t="e">
        <f>#REF!</f>
        <v>#REF!</v>
      </c>
      <c r="X228" s="10" t="e">
        <f>#REF!</f>
        <v>#REF!</v>
      </c>
      <c r="Y228" s="101" t="e">
        <f>#REF!</f>
        <v>#REF!</v>
      </c>
      <c r="Z228" s="150" t="e">
        <f>#REF!</f>
        <v>#REF!</v>
      </c>
      <c r="AA228" s="10"/>
      <c r="AB228" s="7"/>
      <c r="AC228" s="7"/>
      <c r="AD228" s="7"/>
      <c r="AE228" s="148"/>
      <c r="AF228" s="7"/>
      <c r="AG228" s="7"/>
      <c r="AH228" s="7"/>
      <c r="AI228" s="7"/>
      <c r="AJ228" s="7"/>
      <c r="AK228" s="7"/>
      <c r="AL228" s="7"/>
      <c r="AM228" s="7"/>
    </row>
    <row r="229" spans="1:39" ht="18.75" customHeight="1">
      <c r="A229" s="116" t="e">
        <f>#REF!</f>
        <v>#REF!</v>
      </c>
      <c r="B229" s="10" t="e">
        <f>#REF!</f>
        <v>#REF!</v>
      </c>
      <c r="C229" s="10" t="e">
        <f>#REF!</f>
        <v>#REF!</v>
      </c>
      <c r="D229" s="24" t="e">
        <f>#REF!</f>
        <v>#REF!</v>
      </c>
      <c r="E229" s="10" t="e">
        <f>#REF!</f>
        <v>#REF!</v>
      </c>
      <c r="F229" s="10" t="e">
        <f>#REF!</f>
        <v>#REF!</v>
      </c>
      <c r="G229" s="10" t="e">
        <f>#REF!</f>
        <v>#REF!</v>
      </c>
      <c r="H229" s="10"/>
      <c r="I229" s="33"/>
      <c r="J229" s="10"/>
      <c r="K229" s="10"/>
      <c r="L229" s="10"/>
      <c r="M229" s="10"/>
      <c r="N229" s="10"/>
      <c r="O229" s="10"/>
      <c r="P229" s="10"/>
      <c r="Q229" s="10"/>
      <c r="R229" s="10"/>
      <c r="S229" s="10"/>
      <c r="T229" s="10"/>
      <c r="U229" s="10"/>
      <c r="V229" s="33">
        <f t="shared" si="47"/>
        <v>0</v>
      </c>
      <c r="W229" s="20" t="e">
        <f>#REF!</f>
        <v>#REF!</v>
      </c>
      <c r="X229" s="10" t="e">
        <f>#REF!</f>
        <v>#REF!</v>
      </c>
      <c r="Y229" s="101" t="e">
        <f>#REF!</f>
        <v>#REF!</v>
      </c>
      <c r="Z229" s="150" t="e">
        <f>#REF!</f>
        <v>#REF!</v>
      </c>
      <c r="AA229" s="10"/>
      <c r="AB229" s="7"/>
      <c r="AC229" s="7"/>
      <c r="AD229" s="7"/>
      <c r="AE229" s="148"/>
      <c r="AF229" s="7"/>
      <c r="AG229" s="7"/>
      <c r="AH229" s="7"/>
      <c r="AI229" s="7"/>
      <c r="AJ229" s="7"/>
      <c r="AK229" s="7"/>
      <c r="AL229" s="7"/>
      <c r="AM229" s="7"/>
    </row>
    <row r="230" spans="1:39" ht="18.75" customHeight="1">
      <c r="A230" s="116" t="e">
        <f>#REF!</f>
        <v>#REF!</v>
      </c>
      <c r="B230" s="10" t="e">
        <f>#REF!</f>
        <v>#REF!</v>
      </c>
      <c r="C230" s="10" t="e">
        <f>#REF!</f>
        <v>#REF!</v>
      </c>
      <c r="D230" s="24" t="e">
        <f>#REF!</f>
        <v>#REF!</v>
      </c>
      <c r="E230" s="10" t="e">
        <f>#REF!</f>
        <v>#REF!</v>
      </c>
      <c r="F230" s="10" t="e">
        <f>#REF!</f>
        <v>#REF!</v>
      </c>
      <c r="G230" s="10" t="e">
        <f>#REF!</f>
        <v>#REF!</v>
      </c>
      <c r="H230" s="10"/>
      <c r="I230" s="33"/>
      <c r="J230" s="10"/>
      <c r="K230" s="10"/>
      <c r="L230" s="10"/>
      <c r="M230" s="10"/>
      <c r="N230" s="10"/>
      <c r="O230" s="10"/>
      <c r="P230" s="10"/>
      <c r="Q230" s="10"/>
      <c r="R230" s="10"/>
      <c r="S230" s="10"/>
      <c r="T230" s="10"/>
      <c r="U230" s="10"/>
      <c r="V230" s="33">
        <f t="shared" si="47"/>
        <v>0</v>
      </c>
      <c r="W230" s="20" t="e">
        <f>#REF!</f>
        <v>#REF!</v>
      </c>
      <c r="X230" s="10" t="e">
        <f>#REF!</f>
        <v>#REF!</v>
      </c>
      <c r="Y230" s="101" t="e">
        <f>#REF!</f>
        <v>#REF!</v>
      </c>
      <c r="Z230" s="150" t="e">
        <f>#REF!</f>
        <v>#REF!</v>
      </c>
      <c r="AA230" s="10"/>
      <c r="AB230" s="7"/>
      <c r="AC230" s="7"/>
      <c r="AD230" s="7"/>
      <c r="AE230" s="148"/>
      <c r="AF230" s="7"/>
      <c r="AG230" s="7"/>
      <c r="AH230" s="7"/>
      <c r="AI230" s="7"/>
      <c r="AJ230" s="7"/>
      <c r="AK230" s="7"/>
      <c r="AL230" s="7"/>
      <c r="AM230" s="7"/>
    </row>
    <row r="231" spans="1:39" ht="18.75" customHeight="1">
      <c r="A231" s="116" t="e">
        <f>#REF!</f>
        <v>#REF!</v>
      </c>
      <c r="B231" s="10" t="e">
        <f>#REF!</f>
        <v>#REF!</v>
      </c>
      <c r="C231" s="10" t="e">
        <f>#REF!</f>
        <v>#REF!</v>
      </c>
      <c r="D231" s="24" t="e">
        <f>#REF!</f>
        <v>#REF!</v>
      </c>
      <c r="E231" s="10" t="e">
        <f>#REF!</f>
        <v>#REF!</v>
      </c>
      <c r="F231" s="10" t="e">
        <f>#REF!</f>
        <v>#REF!</v>
      </c>
      <c r="G231" s="10" t="e">
        <f>#REF!</f>
        <v>#REF!</v>
      </c>
      <c r="H231" s="10"/>
      <c r="I231" s="33"/>
      <c r="J231" s="10"/>
      <c r="K231" s="10"/>
      <c r="L231" s="10"/>
      <c r="M231" s="10"/>
      <c r="N231" s="10"/>
      <c r="O231" s="10"/>
      <c r="P231" s="10"/>
      <c r="Q231" s="10"/>
      <c r="R231" s="10"/>
      <c r="S231" s="10"/>
      <c r="T231" s="10"/>
      <c r="U231" s="10"/>
      <c r="V231" s="33">
        <f t="shared" si="47"/>
        <v>0</v>
      </c>
      <c r="W231" s="20" t="e">
        <f>#REF!</f>
        <v>#REF!</v>
      </c>
      <c r="X231" s="10" t="e">
        <f>#REF!</f>
        <v>#REF!</v>
      </c>
      <c r="Y231" s="101" t="e">
        <f>#REF!</f>
        <v>#REF!</v>
      </c>
      <c r="Z231" s="150" t="e">
        <f>#REF!</f>
        <v>#REF!</v>
      </c>
      <c r="AA231" s="10"/>
      <c r="AB231" s="7"/>
      <c r="AC231" s="7"/>
      <c r="AD231" s="7"/>
      <c r="AE231" s="148"/>
      <c r="AF231" s="7"/>
      <c r="AG231" s="7"/>
      <c r="AH231" s="7"/>
      <c r="AI231" s="7"/>
      <c r="AJ231" s="7"/>
      <c r="AK231" s="7"/>
      <c r="AL231" s="7"/>
      <c r="AM231" s="7"/>
    </row>
    <row r="232" spans="1:39" ht="18.75" customHeight="1">
      <c r="A232" s="116" t="e">
        <f>#REF!</f>
        <v>#REF!</v>
      </c>
      <c r="B232" s="10" t="e">
        <f>#REF!</f>
        <v>#REF!</v>
      </c>
      <c r="C232" s="10" t="e">
        <f>#REF!</f>
        <v>#REF!</v>
      </c>
      <c r="D232" s="24" t="e">
        <f>#REF!</f>
        <v>#REF!</v>
      </c>
      <c r="E232" s="10" t="e">
        <f>#REF!</f>
        <v>#REF!</v>
      </c>
      <c r="F232" s="10" t="e">
        <f>#REF!</f>
        <v>#REF!</v>
      </c>
      <c r="G232" s="10" t="e">
        <f>#REF!</f>
        <v>#REF!</v>
      </c>
      <c r="H232" s="10"/>
      <c r="I232" s="33"/>
      <c r="J232" s="10"/>
      <c r="K232" s="10"/>
      <c r="L232" s="10"/>
      <c r="M232" s="10"/>
      <c r="N232" s="10"/>
      <c r="O232" s="10"/>
      <c r="P232" s="10"/>
      <c r="Q232" s="10"/>
      <c r="R232" s="10"/>
      <c r="S232" s="10"/>
      <c r="T232" s="10"/>
      <c r="U232" s="10"/>
      <c r="V232" s="33">
        <f t="shared" si="47"/>
        <v>0</v>
      </c>
      <c r="W232" s="20" t="e">
        <f>#REF!</f>
        <v>#REF!</v>
      </c>
      <c r="X232" s="10" t="e">
        <f>#REF!</f>
        <v>#REF!</v>
      </c>
      <c r="Y232" s="101" t="e">
        <f>#REF!</f>
        <v>#REF!</v>
      </c>
      <c r="Z232" s="150" t="e">
        <f>#REF!</f>
        <v>#REF!</v>
      </c>
      <c r="AA232" s="10"/>
      <c r="AB232" s="7"/>
      <c r="AC232" s="7"/>
      <c r="AD232" s="7"/>
      <c r="AE232" s="148"/>
      <c r="AF232" s="7"/>
      <c r="AG232" s="7"/>
      <c r="AH232" s="7"/>
      <c r="AI232" s="7"/>
      <c r="AJ232" s="7"/>
      <c r="AK232" s="7"/>
      <c r="AL232" s="7"/>
      <c r="AM232" s="7"/>
    </row>
    <row r="233" spans="1:39" ht="18.75" customHeight="1">
      <c r="A233" s="116" t="e">
        <f>#REF!</f>
        <v>#REF!</v>
      </c>
      <c r="B233" s="10" t="e">
        <f>#REF!</f>
        <v>#REF!</v>
      </c>
      <c r="C233" s="10" t="e">
        <f>#REF!</f>
        <v>#REF!</v>
      </c>
      <c r="D233" s="24" t="e">
        <f>#REF!</f>
        <v>#REF!</v>
      </c>
      <c r="E233" s="10" t="e">
        <f>#REF!</f>
        <v>#REF!</v>
      </c>
      <c r="F233" s="10" t="e">
        <f>#REF!</f>
        <v>#REF!</v>
      </c>
      <c r="G233" s="10" t="e">
        <f>#REF!</f>
        <v>#REF!</v>
      </c>
      <c r="H233" s="10"/>
      <c r="I233" s="33"/>
      <c r="J233" s="10"/>
      <c r="K233" s="10"/>
      <c r="L233" s="10"/>
      <c r="M233" s="10"/>
      <c r="N233" s="10"/>
      <c r="O233" s="10"/>
      <c r="P233" s="10"/>
      <c r="Q233" s="10"/>
      <c r="R233" s="10"/>
      <c r="S233" s="10"/>
      <c r="T233" s="10"/>
      <c r="U233" s="10"/>
      <c r="V233" s="33">
        <f t="shared" si="47"/>
        <v>0</v>
      </c>
      <c r="W233" s="20" t="e">
        <f>#REF!</f>
        <v>#REF!</v>
      </c>
      <c r="X233" s="10" t="e">
        <f>#REF!</f>
        <v>#REF!</v>
      </c>
      <c r="Y233" s="101" t="e">
        <f>#REF!</f>
        <v>#REF!</v>
      </c>
      <c r="Z233" s="150" t="e">
        <f>#REF!</f>
        <v>#REF!</v>
      </c>
      <c r="AA233" s="10"/>
      <c r="AB233" s="7"/>
      <c r="AC233" s="7"/>
      <c r="AD233" s="7"/>
      <c r="AE233" s="148"/>
      <c r="AF233" s="7"/>
      <c r="AG233" s="7"/>
      <c r="AH233" s="7"/>
      <c r="AI233" s="7"/>
      <c r="AJ233" s="7"/>
      <c r="AK233" s="7"/>
      <c r="AL233" s="7"/>
      <c r="AM233" s="7"/>
    </row>
    <row r="234" spans="1:39" ht="18.75" customHeight="1">
      <c r="A234" s="116" t="e">
        <f>#REF!</f>
        <v>#REF!</v>
      </c>
      <c r="B234" s="10" t="e">
        <f>#REF!</f>
        <v>#REF!</v>
      </c>
      <c r="C234" s="10" t="e">
        <f>#REF!</f>
        <v>#REF!</v>
      </c>
      <c r="D234" s="24" t="e">
        <f>#REF!</f>
        <v>#REF!</v>
      </c>
      <c r="E234" s="10" t="e">
        <f>#REF!</f>
        <v>#REF!</v>
      </c>
      <c r="F234" s="10" t="e">
        <f>#REF!</f>
        <v>#REF!</v>
      </c>
      <c r="G234" s="10" t="e">
        <f>#REF!</f>
        <v>#REF!</v>
      </c>
      <c r="H234" s="10"/>
      <c r="I234" s="33"/>
      <c r="J234" s="10"/>
      <c r="K234" s="10"/>
      <c r="L234" s="10"/>
      <c r="M234" s="10"/>
      <c r="N234" s="10"/>
      <c r="O234" s="10"/>
      <c r="P234" s="10"/>
      <c r="Q234" s="10"/>
      <c r="R234" s="10"/>
      <c r="S234" s="10"/>
      <c r="T234" s="10"/>
      <c r="U234" s="10"/>
      <c r="V234" s="33">
        <f t="shared" si="47"/>
        <v>0</v>
      </c>
      <c r="W234" s="20" t="e">
        <f>#REF!</f>
        <v>#REF!</v>
      </c>
      <c r="X234" s="10" t="e">
        <f>#REF!</f>
        <v>#REF!</v>
      </c>
      <c r="Y234" s="101" t="e">
        <f>#REF!</f>
        <v>#REF!</v>
      </c>
      <c r="Z234" s="150" t="e">
        <f>#REF!</f>
        <v>#REF!</v>
      </c>
      <c r="AA234" s="10"/>
      <c r="AB234" s="7"/>
      <c r="AC234" s="7"/>
      <c r="AD234" s="7"/>
      <c r="AE234" s="148"/>
      <c r="AF234" s="7"/>
      <c r="AG234" s="7"/>
      <c r="AH234" s="7"/>
      <c r="AI234" s="7"/>
      <c r="AJ234" s="7"/>
      <c r="AK234" s="7"/>
      <c r="AL234" s="7"/>
      <c r="AM234" s="7"/>
    </row>
    <row r="235" spans="1:39" ht="18.75" customHeight="1">
      <c r="A235" s="116" t="e">
        <f>#REF!</f>
        <v>#REF!</v>
      </c>
      <c r="B235" s="10" t="e">
        <f>#REF!</f>
        <v>#REF!</v>
      </c>
      <c r="C235" s="10" t="e">
        <f>#REF!</f>
        <v>#REF!</v>
      </c>
      <c r="D235" s="24" t="e">
        <f>#REF!</f>
        <v>#REF!</v>
      </c>
      <c r="E235" s="10" t="e">
        <f>#REF!</f>
        <v>#REF!</v>
      </c>
      <c r="F235" s="10" t="e">
        <f>#REF!</f>
        <v>#REF!</v>
      </c>
      <c r="G235" s="10" t="e">
        <f>#REF!</f>
        <v>#REF!</v>
      </c>
      <c r="H235" s="10"/>
      <c r="I235" s="33"/>
      <c r="J235" s="10"/>
      <c r="K235" s="10"/>
      <c r="L235" s="10"/>
      <c r="M235" s="10"/>
      <c r="N235" s="10"/>
      <c r="O235" s="10"/>
      <c r="P235" s="10"/>
      <c r="Q235" s="10"/>
      <c r="R235" s="10"/>
      <c r="S235" s="10"/>
      <c r="T235" s="10"/>
      <c r="U235" s="10"/>
      <c r="V235" s="33">
        <f t="shared" si="47"/>
        <v>0</v>
      </c>
      <c r="W235" s="20" t="e">
        <f>#REF!</f>
        <v>#REF!</v>
      </c>
      <c r="X235" s="10" t="e">
        <f>#REF!</f>
        <v>#REF!</v>
      </c>
      <c r="Y235" s="101" t="e">
        <f>#REF!</f>
        <v>#REF!</v>
      </c>
      <c r="Z235" s="150" t="e">
        <f>#REF!</f>
        <v>#REF!</v>
      </c>
      <c r="AA235" s="10"/>
      <c r="AB235" s="7"/>
      <c r="AC235" s="7"/>
      <c r="AD235" s="7"/>
      <c r="AE235" s="148"/>
      <c r="AF235" s="7"/>
      <c r="AG235" s="7"/>
      <c r="AH235" s="7"/>
      <c r="AI235" s="7"/>
      <c r="AJ235" s="7"/>
      <c r="AK235" s="7"/>
      <c r="AL235" s="7"/>
      <c r="AM235" s="7"/>
    </row>
    <row r="236" spans="1:39" ht="18.75" customHeight="1">
      <c r="A236" s="116" t="e">
        <f>#REF!</f>
        <v>#REF!</v>
      </c>
      <c r="B236" s="10" t="e">
        <f>#REF!</f>
        <v>#REF!</v>
      </c>
      <c r="C236" s="10" t="e">
        <f>#REF!</f>
        <v>#REF!</v>
      </c>
      <c r="D236" s="24" t="e">
        <f>#REF!</f>
        <v>#REF!</v>
      </c>
      <c r="E236" s="10" t="e">
        <f>#REF!</f>
        <v>#REF!</v>
      </c>
      <c r="F236" s="10" t="e">
        <f>#REF!</f>
        <v>#REF!</v>
      </c>
      <c r="G236" s="10" t="e">
        <f>#REF!</f>
        <v>#REF!</v>
      </c>
      <c r="H236" s="10"/>
      <c r="I236" s="33"/>
      <c r="J236" s="10"/>
      <c r="K236" s="10"/>
      <c r="L236" s="10"/>
      <c r="M236" s="10"/>
      <c r="N236" s="10"/>
      <c r="O236" s="10"/>
      <c r="P236" s="10"/>
      <c r="Q236" s="10"/>
      <c r="R236" s="10"/>
      <c r="S236" s="10"/>
      <c r="T236" s="10"/>
      <c r="U236" s="10"/>
      <c r="V236" s="33">
        <f t="shared" si="47"/>
        <v>0</v>
      </c>
      <c r="W236" s="20" t="e">
        <f>#REF!</f>
        <v>#REF!</v>
      </c>
      <c r="X236" s="10" t="e">
        <f>#REF!</f>
        <v>#REF!</v>
      </c>
      <c r="Y236" s="101" t="e">
        <f>#REF!</f>
        <v>#REF!</v>
      </c>
      <c r="Z236" s="150" t="e">
        <f>#REF!</f>
        <v>#REF!</v>
      </c>
      <c r="AA236" s="10"/>
      <c r="AB236" s="7"/>
      <c r="AC236" s="7"/>
      <c r="AD236" s="7"/>
      <c r="AE236" s="148"/>
      <c r="AF236" s="7"/>
      <c r="AG236" s="7"/>
      <c r="AH236" s="7"/>
      <c r="AI236" s="7"/>
      <c r="AJ236" s="7"/>
      <c r="AK236" s="7"/>
      <c r="AL236" s="7"/>
      <c r="AM236" s="7"/>
    </row>
    <row r="237" spans="1:39" ht="18.75" customHeight="1">
      <c r="A237" s="116" t="e">
        <f>#REF!</f>
        <v>#REF!</v>
      </c>
      <c r="B237" s="10" t="e">
        <f>#REF!</f>
        <v>#REF!</v>
      </c>
      <c r="C237" s="10" t="e">
        <f>#REF!</f>
        <v>#REF!</v>
      </c>
      <c r="D237" s="24" t="e">
        <f>#REF!</f>
        <v>#REF!</v>
      </c>
      <c r="E237" s="10" t="e">
        <f>#REF!</f>
        <v>#REF!</v>
      </c>
      <c r="F237" s="10" t="e">
        <f>#REF!</f>
        <v>#REF!</v>
      </c>
      <c r="G237" s="10" t="e">
        <f>#REF!</f>
        <v>#REF!</v>
      </c>
      <c r="H237" s="10"/>
      <c r="I237" s="33"/>
      <c r="J237" s="10"/>
      <c r="K237" s="10"/>
      <c r="L237" s="10"/>
      <c r="M237" s="10"/>
      <c r="N237" s="10"/>
      <c r="O237" s="10"/>
      <c r="P237" s="10"/>
      <c r="Q237" s="10"/>
      <c r="R237" s="10"/>
      <c r="S237" s="10"/>
      <c r="T237" s="10"/>
      <c r="U237" s="10"/>
      <c r="V237" s="33">
        <f t="shared" si="47"/>
        <v>0</v>
      </c>
      <c r="W237" s="20" t="e">
        <f>#REF!</f>
        <v>#REF!</v>
      </c>
      <c r="X237" s="10" t="e">
        <f>#REF!</f>
        <v>#REF!</v>
      </c>
      <c r="Y237" s="101" t="e">
        <f>#REF!</f>
        <v>#REF!</v>
      </c>
      <c r="Z237" s="150" t="e">
        <f>#REF!</f>
        <v>#REF!</v>
      </c>
      <c r="AA237" s="10"/>
      <c r="AB237" s="7"/>
      <c r="AC237" s="7"/>
      <c r="AD237" s="7"/>
      <c r="AE237" s="148"/>
      <c r="AF237" s="7"/>
      <c r="AG237" s="7"/>
      <c r="AH237" s="7"/>
      <c r="AI237" s="7"/>
      <c r="AJ237" s="7"/>
      <c r="AK237" s="7"/>
      <c r="AL237" s="7"/>
      <c r="AM237" s="7"/>
    </row>
    <row r="238" spans="1:39" ht="18.75" customHeight="1">
      <c r="A238" s="116" t="e">
        <f>#REF!</f>
        <v>#REF!</v>
      </c>
      <c r="B238" s="10" t="e">
        <f>#REF!</f>
        <v>#REF!</v>
      </c>
      <c r="C238" s="10" t="e">
        <f>#REF!</f>
        <v>#REF!</v>
      </c>
      <c r="D238" s="24" t="e">
        <f>#REF!</f>
        <v>#REF!</v>
      </c>
      <c r="E238" s="10" t="e">
        <f>#REF!</f>
        <v>#REF!</v>
      </c>
      <c r="F238" s="10" t="e">
        <f>#REF!</f>
        <v>#REF!</v>
      </c>
      <c r="G238" s="10" t="e">
        <f>#REF!</f>
        <v>#REF!</v>
      </c>
      <c r="H238" s="10"/>
      <c r="I238" s="33"/>
      <c r="J238" s="10"/>
      <c r="K238" s="10"/>
      <c r="L238" s="10"/>
      <c r="M238" s="10"/>
      <c r="N238" s="10"/>
      <c r="O238" s="10"/>
      <c r="P238" s="10"/>
      <c r="Q238" s="10"/>
      <c r="R238" s="10"/>
      <c r="S238" s="10"/>
      <c r="T238" s="10"/>
      <c r="U238" s="10"/>
      <c r="V238" s="33">
        <f t="shared" si="47"/>
        <v>0</v>
      </c>
      <c r="W238" s="20" t="e">
        <f>#REF!</f>
        <v>#REF!</v>
      </c>
      <c r="X238" s="10" t="e">
        <f>#REF!</f>
        <v>#REF!</v>
      </c>
      <c r="Y238" s="101" t="e">
        <f>#REF!</f>
        <v>#REF!</v>
      </c>
      <c r="Z238" s="150" t="e">
        <f>#REF!</f>
        <v>#REF!</v>
      </c>
      <c r="AA238" s="10"/>
      <c r="AB238" s="7"/>
      <c r="AC238" s="7"/>
      <c r="AD238" s="7"/>
      <c r="AE238" s="148"/>
      <c r="AF238" s="7"/>
      <c r="AG238" s="7"/>
      <c r="AH238" s="7"/>
      <c r="AI238" s="7"/>
      <c r="AJ238" s="7"/>
      <c r="AK238" s="7"/>
      <c r="AL238" s="7"/>
      <c r="AM238" s="7"/>
    </row>
    <row r="239" spans="1:39" ht="18.75" customHeight="1">
      <c r="A239" s="116" t="e">
        <f>#REF!</f>
        <v>#REF!</v>
      </c>
      <c r="B239" s="10" t="e">
        <f>#REF!</f>
        <v>#REF!</v>
      </c>
      <c r="C239" s="10" t="e">
        <f>#REF!</f>
        <v>#REF!</v>
      </c>
      <c r="D239" s="24" t="e">
        <f>#REF!</f>
        <v>#REF!</v>
      </c>
      <c r="E239" s="10" t="e">
        <f>#REF!</f>
        <v>#REF!</v>
      </c>
      <c r="F239" s="10" t="e">
        <f>#REF!</f>
        <v>#REF!</v>
      </c>
      <c r="G239" s="10" t="e">
        <f>#REF!</f>
        <v>#REF!</v>
      </c>
      <c r="H239" s="10"/>
      <c r="I239" s="33"/>
      <c r="J239" s="10"/>
      <c r="K239" s="10"/>
      <c r="L239" s="10"/>
      <c r="M239" s="10"/>
      <c r="N239" s="10"/>
      <c r="O239" s="10"/>
      <c r="P239" s="10"/>
      <c r="Q239" s="10"/>
      <c r="R239" s="10"/>
      <c r="S239" s="10"/>
      <c r="T239" s="10"/>
      <c r="U239" s="10"/>
      <c r="V239" s="33">
        <f t="shared" si="47"/>
        <v>0</v>
      </c>
      <c r="W239" s="20" t="e">
        <f>#REF!</f>
        <v>#REF!</v>
      </c>
      <c r="X239" s="10" t="e">
        <f>#REF!</f>
        <v>#REF!</v>
      </c>
      <c r="Y239" s="101" t="e">
        <f>#REF!</f>
        <v>#REF!</v>
      </c>
      <c r="Z239" s="150" t="e">
        <f>#REF!</f>
        <v>#REF!</v>
      </c>
      <c r="AA239" s="10"/>
      <c r="AB239" s="7"/>
      <c r="AC239" s="7"/>
      <c r="AD239" s="7"/>
      <c r="AE239" s="148"/>
      <c r="AF239" s="7"/>
      <c r="AG239" s="7"/>
      <c r="AH239" s="7"/>
      <c r="AI239" s="7"/>
      <c r="AJ239" s="7"/>
      <c r="AK239" s="7"/>
      <c r="AL239" s="7"/>
      <c r="AM239" s="7"/>
    </row>
    <row r="240" spans="1:39" ht="18.75" customHeight="1">
      <c r="A240" s="116" t="e">
        <f>#REF!</f>
        <v>#REF!</v>
      </c>
      <c r="B240" s="10" t="e">
        <f>#REF!</f>
        <v>#REF!</v>
      </c>
      <c r="C240" s="10" t="e">
        <f>#REF!</f>
        <v>#REF!</v>
      </c>
      <c r="D240" s="24" t="e">
        <f>#REF!</f>
        <v>#REF!</v>
      </c>
      <c r="E240" s="10" t="e">
        <f>#REF!</f>
        <v>#REF!</v>
      </c>
      <c r="F240" s="10" t="e">
        <f>#REF!</f>
        <v>#REF!</v>
      </c>
      <c r="G240" s="10" t="e">
        <f>#REF!</f>
        <v>#REF!</v>
      </c>
      <c r="H240" s="10"/>
      <c r="I240" s="33"/>
      <c r="J240" s="10"/>
      <c r="K240" s="10"/>
      <c r="L240" s="10"/>
      <c r="M240" s="10"/>
      <c r="N240" s="10"/>
      <c r="O240" s="10"/>
      <c r="P240" s="10"/>
      <c r="Q240" s="10"/>
      <c r="R240" s="10"/>
      <c r="S240" s="10"/>
      <c r="T240" s="10"/>
      <c r="U240" s="10"/>
      <c r="V240" s="33">
        <f t="shared" si="47"/>
        <v>0</v>
      </c>
      <c r="W240" s="20" t="e">
        <f>#REF!</f>
        <v>#REF!</v>
      </c>
      <c r="X240" s="10" t="e">
        <f>#REF!</f>
        <v>#REF!</v>
      </c>
      <c r="Y240" s="101" t="e">
        <f>#REF!</f>
        <v>#REF!</v>
      </c>
      <c r="Z240" s="150" t="e">
        <f>#REF!</f>
        <v>#REF!</v>
      </c>
      <c r="AA240" s="10"/>
      <c r="AB240" s="7"/>
      <c r="AC240" s="7"/>
      <c r="AD240" s="7"/>
      <c r="AE240" s="148"/>
      <c r="AF240" s="7"/>
      <c r="AG240" s="7"/>
      <c r="AH240" s="7"/>
      <c r="AI240" s="7"/>
      <c r="AJ240" s="7"/>
      <c r="AK240" s="7"/>
      <c r="AL240" s="7"/>
      <c r="AM240" s="7"/>
    </row>
    <row r="241" spans="1:39" ht="18.75" customHeight="1">
      <c r="A241" s="116" t="e">
        <f>#REF!</f>
        <v>#REF!</v>
      </c>
      <c r="B241" s="10" t="e">
        <f>#REF!</f>
        <v>#REF!</v>
      </c>
      <c r="C241" s="10" t="e">
        <f>#REF!</f>
        <v>#REF!</v>
      </c>
      <c r="D241" s="24" t="e">
        <f>#REF!</f>
        <v>#REF!</v>
      </c>
      <c r="E241" s="10" t="e">
        <f>#REF!</f>
        <v>#REF!</v>
      </c>
      <c r="F241" s="10" t="e">
        <f>#REF!</f>
        <v>#REF!</v>
      </c>
      <c r="G241" s="10" t="e">
        <f>#REF!</f>
        <v>#REF!</v>
      </c>
      <c r="H241" s="10"/>
      <c r="I241" s="33"/>
      <c r="J241" s="10"/>
      <c r="K241" s="10"/>
      <c r="L241" s="10"/>
      <c r="M241" s="10"/>
      <c r="N241" s="10"/>
      <c r="O241" s="10"/>
      <c r="P241" s="10"/>
      <c r="Q241" s="10"/>
      <c r="R241" s="10"/>
      <c r="S241" s="10"/>
      <c r="T241" s="10"/>
      <c r="U241" s="10"/>
      <c r="V241" s="33">
        <f t="shared" si="47"/>
        <v>0</v>
      </c>
      <c r="W241" s="20" t="e">
        <f>#REF!</f>
        <v>#REF!</v>
      </c>
      <c r="X241" s="10" t="e">
        <f>#REF!</f>
        <v>#REF!</v>
      </c>
      <c r="Y241" s="101" t="e">
        <f>#REF!</f>
        <v>#REF!</v>
      </c>
      <c r="Z241" s="150" t="e">
        <f>#REF!</f>
        <v>#REF!</v>
      </c>
      <c r="AA241" s="10"/>
      <c r="AB241" s="7"/>
      <c r="AC241" s="7"/>
      <c r="AD241" s="7"/>
      <c r="AE241" s="148"/>
      <c r="AF241" s="7"/>
      <c r="AG241" s="7"/>
      <c r="AH241" s="7"/>
      <c r="AI241" s="7"/>
      <c r="AJ241" s="7"/>
      <c r="AK241" s="7"/>
      <c r="AL241" s="7"/>
      <c r="AM241" s="7"/>
    </row>
    <row r="242" spans="1:39" ht="18.75" customHeight="1">
      <c r="A242" s="116" t="e">
        <f>#REF!</f>
        <v>#REF!</v>
      </c>
      <c r="B242" s="10" t="e">
        <f>#REF!</f>
        <v>#REF!</v>
      </c>
      <c r="C242" s="10" t="e">
        <f>#REF!</f>
        <v>#REF!</v>
      </c>
      <c r="D242" s="24" t="e">
        <f>#REF!</f>
        <v>#REF!</v>
      </c>
      <c r="E242" s="10" t="e">
        <f>#REF!</f>
        <v>#REF!</v>
      </c>
      <c r="F242" s="10" t="e">
        <f>#REF!</f>
        <v>#REF!</v>
      </c>
      <c r="G242" s="10" t="e">
        <f>#REF!</f>
        <v>#REF!</v>
      </c>
      <c r="H242" s="10"/>
      <c r="I242" s="33"/>
      <c r="J242" s="10"/>
      <c r="K242" s="10"/>
      <c r="L242" s="10"/>
      <c r="M242" s="10"/>
      <c r="N242" s="10"/>
      <c r="O242" s="10"/>
      <c r="P242" s="10"/>
      <c r="Q242" s="10"/>
      <c r="R242" s="10"/>
      <c r="S242" s="10"/>
      <c r="T242" s="10"/>
      <c r="U242" s="10"/>
      <c r="V242" s="33">
        <f t="shared" si="47"/>
        <v>0</v>
      </c>
      <c r="W242" s="20" t="e">
        <f>#REF!</f>
        <v>#REF!</v>
      </c>
      <c r="X242" s="10" t="e">
        <f>#REF!</f>
        <v>#REF!</v>
      </c>
      <c r="Y242" s="101" t="e">
        <f>#REF!</f>
        <v>#REF!</v>
      </c>
      <c r="Z242" s="150" t="e">
        <f>#REF!</f>
        <v>#REF!</v>
      </c>
      <c r="AA242" s="10"/>
      <c r="AB242" s="7"/>
      <c r="AC242" s="7"/>
      <c r="AD242" s="7"/>
      <c r="AE242" s="148"/>
      <c r="AF242" s="7"/>
      <c r="AG242" s="7"/>
      <c r="AH242" s="7"/>
      <c r="AI242" s="7"/>
      <c r="AJ242" s="7"/>
      <c r="AK242" s="7"/>
      <c r="AL242" s="7"/>
      <c r="AM242" s="7"/>
    </row>
    <row r="243" spans="1:39" ht="18.75" customHeight="1">
      <c r="A243" s="116" t="e">
        <f>#REF!</f>
        <v>#REF!</v>
      </c>
      <c r="B243" s="10" t="e">
        <f>#REF!</f>
        <v>#REF!</v>
      </c>
      <c r="C243" s="10" t="e">
        <f>#REF!</f>
        <v>#REF!</v>
      </c>
      <c r="D243" s="24" t="e">
        <f>#REF!</f>
        <v>#REF!</v>
      </c>
      <c r="E243" s="10" t="e">
        <f>#REF!</f>
        <v>#REF!</v>
      </c>
      <c r="F243" s="10" t="e">
        <f>#REF!</f>
        <v>#REF!</v>
      </c>
      <c r="G243" s="10" t="e">
        <f>#REF!</f>
        <v>#REF!</v>
      </c>
      <c r="H243" s="10"/>
      <c r="I243" s="33"/>
      <c r="J243" s="10"/>
      <c r="K243" s="10"/>
      <c r="L243" s="10"/>
      <c r="M243" s="10"/>
      <c r="N243" s="10"/>
      <c r="O243" s="10"/>
      <c r="P243" s="10"/>
      <c r="Q243" s="10"/>
      <c r="R243" s="10"/>
      <c r="S243" s="10"/>
      <c r="T243" s="10"/>
      <c r="U243" s="10"/>
      <c r="V243" s="33">
        <f t="shared" si="47"/>
        <v>0</v>
      </c>
      <c r="W243" s="20" t="e">
        <f>#REF!</f>
        <v>#REF!</v>
      </c>
      <c r="X243" s="10" t="e">
        <f>#REF!</f>
        <v>#REF!</v>
      </c>
      <c r="Y243" s="101" t="e">
        <f>#REF!</f>
        <v>#REF!</v>
      </c>
      <c r="Z243" s="150" t="e">
        <f>#REF!</f>
        <v>#REF!</v>
      </c>
      <c r="AA243" s="10"/>
      <c r="AB243" s="7"/>
      <c r="AC243" s="7"/>
      <c r="AD243" s="7"/>
      <c r="AE243" s="148"/>
      <c r="AF243" s="7"/>
      <c r="AG243" s="7"/>
      <c r="AH243" s="7"/>
      <c r="AI243" s="7"/>
      <c r="AJ243" s="7"/>
      <c r="AK243" s="7"/>
      <c r="AL243" s="7"/>
      <c r="AM243" s="7"/>
    </row>
    <row r="244" spans="1:39" ht="18.75" customHeight="1">
      <c r="A244" s="116" t="e">
        <f>#REF!</f>
        <v>#REF!</v>
      </c>
      <c r="B244" s="10" t="e">
        <f>#REF!</f>
        <v>#REF!</v>
      </c>
      <c r="C244" s="10" t="e">
        <f>#REF!</f>
        <v>#REF!</v>
      </c>
      <c r="D244" s="24" t="e">
        <f>#REF!</f>
        <v>#REF!</v>
      </c>
      <c r="E244" s="10" t="e">
        <f>#REF!</f>
        <v>#REF!</v>
      </c>
      <c r="F244" s="10" t="e">
        <f>#REF!</f>
        <v>#REF!</v>
      </c>
      <c r="G244" s="10" t="e">
        <f>#REF!</f>
        <v>#REF!</v>
      </c>
      <c r="H244" s="10"/>
      <c r="I244" s="33"/>
      <c r="J244" s="10"/>
      <c r="K244" s="10"/>
      <c r="L244" s="10"/>
      <c r="M244" s="10"/>
      <c r="N244" s="10"/>
      <c r="O244" s="10"/>
      <c r="P244" s="10"/>
      <c r="Q244" s="10"/>
      <c r="R244" s="10"/>
      <c r="S244" s="10"/>
      <c r="T244" s="10"/>
      <c r="U244" s="10"/>
      <c r="V244" s="33">
        <f t="shared" si="47"/>
        <v>0</v>
      </c>
      <c r="W244" s="20" t="e">
        <f>#REF!</f>
        <v>#REF!</v>
      </c>
      <c r="X244" s="10" t="e">
        <f>#REF!</f>
        <v>#REF!</v>
      </c>
      <c r="Y244" s="101" t="e">
        <f>#REF!</f>
        <v>#REF!</v>
      </c>
      <c r="Z244" s="150" t="e">
        <f>#REF!</f>
        <v>#REF!</v>
      </c>
      <c r="AA244" s="10"/>
      <c r="AB244" s="7"/>
      <c r="AC244" s="7"/>
      <c r="AD244" s="7"/>
      <c r="AE244" s="148"/>
      <c r="AF244" s="7"/>
      <c r="AG244" s="7"/>
      <c r="AH244" s="7"/>
      <c r="AI244" s="7"/>
      <c r="AJ244" s="7"/>
      <c r="AK244" s="7"/>
      <c r="AL244" s="7"/>
      <c r="AM244" s="7"/>
    </row>
    <row r="245" spans="1:39" ht="18.75" customHeight="1">
      <c r="A245" s="116" t="e">
        <f>#REF!</f>
        <v>#REF!</v>
      </c>
      <c r="B245" s="10" t="e">
        <f>#REF!</f>
        <v>#REF!</v>
      </c>
      <c r="C245" s="10" t="e">
        <f>#REF!</f>
        <v>#REF!</v>
      </c>
      <c r="D245" s="24" t="e">
        <f>#REF!</f>
        <v>#REF!</v>
      </c>
      <c r="E245" s="10" t="e">
        <f>#REF!</f>
        <v>#REF!</v>
      </c>
      <c r="F245" s="10" t="e">
        <f>#REF!</f>
        <v>#REF!</v>
      </c>
      <c r="G245" s="10" t="e">
        <f>#REF!</f>
        <v>#REF!</v>
      </c>
      <c r="H245" s="10"/>
      <c r="I245" s="33"/>
      <c r="J245" s="10"/>
      <c r="K245" s="10"/>
      <c r="L245" s="10"/>
      <c r="M245" s="10"/>
      <c r="N245" s="10"/>
      <c r="O245" s="10"/>
      <c r="P245" s="10"/>
      <c r="Q245" s="10"/>
      <c r="R245" s="10"/>
      <c r="S245" s="10"/>
      <c r="T245" s="10"/>
      <c r="U245" s="10"/>
      <c r="V245" s="33">
        <f t="shared" si="47"/>
        <v>0</v>
      </c>
      <c r="W245" s="20" t="e">
        <f>#REF!</f>
        <v>#REF!</v>
      </c>
      <c r="X245" s="10" t="e">
        <f>#REF!</f>
        <v>#REF!</v>
      </c>
      <c r="Y245" s="101" t="e">
        <f>#REF!</f>
        <v>#REF!</v>
      </c>
      <c r="Z245" s="150" t="e">
        <f>#REF!</f>
        <v>#REF!</v>
      </c>
      <c r="AA245" s="10"/>
      <c r="AB245" s="7"/>
      <c r="AC245" s="7"/>
      <c r="AD245" s="7"/>
      <c r="AE245" s="148"/>
      <c r="AF245" s="7"/>
      <c r="AG245" s="7"/>
      <c r="AH245" s="7"/>
      <c r="AI245" s="7"/>
      <c r="AJ245" s="7"/>
      <c r="AK245" s="7"/>
      <c r="AL245" s="7"/>
      <c r="AM245" s="7"/>
    </row>
    <row r="246" spans="1:39" ht="18.75" customHeight="1">
      <c r="A246" s="116" t="e">
        <f>#REF!</f>
        <v>#REF!</v>
      </c>
      <c r="B246" s="10" t="e">
        <f>#REF!</f>
        <v>#REF!</v>
      </c>
      <c r="C246" s="10" t="e">
        <f>#REF!</f>
        <v>#REF!</v>
      </c>
      <c r="D246" s="24" t="e">
        <f>#REF!</f>
        <v>#REF!</v>
      </c>
      <c r="E246" s="10" t="e">
        <f>#REF!</f>
        <v>#REF!</v>
      </c>
      <c r="F246" s="10" t="e">
        <f>#REF!</f>
        <v>#REF!</v>
      </c>
      <c r="G246" s="10" t="e">
        <f>#REF!</f>
        <v>#REF!</v>
      </c>
      <c r="H246" s="10"/>
      <c r="I246" s="33"/>
      <c r="J246" s="10"/>
      <c r="K246" s="10"/>
      <c r="L246" s="10"/>
      <c r="M246" s="10"/>
      <c r="N246" s="10"/>
      <c r="O246" s="10"/>
      <c r="P246" s="10"/>
      <c r="Q246" s="10"/>
      <c r="R246" s="10"/>
      <c r="S246" s="10"/>
      <c r="T246" s="10"/>
      <c r="U246" s="10"/>
      <c r="V246" s="33">
        <f t="shared" si="47"/>
        <v>0</v>
      </c>
      <c r="W246" s="20" t="e">
        <f>#REF!</f>
        <v>#REF!</v>
      </c>
      <c r="X246" s="10" t="e">
        <f>#REF!</f>
        <v>#REF!</v>
      </c>
      <c r="Y246" s="101" t="e">
        <f>#REF!</f>
        <v>#REF!</v>
      </c>
      <c r="Z246" s="150" t="e">
        <f>#REF!</f>
        <v>#REF!</v>
      </c>
      <c r="AA246" s="10"/>
      <c r="AB246" s="7"/>
      <c r="AC246" s="7"/>
      <c r="AD246" s="7"/>
      <c r="AE246" s="148"/>
      <c r="AF246" s="7"/>
      <c r="AG246" s="7"/>
      <c r="AH246" s="7"/>
      <c r="AI246" s="7"/>
      <c r="AJ246" s="7"/>
      <c r="AK246" s="7"/>
      <c r="AL246" s="7"/>
      <c r="AM246" s="7"/>
    </row>
    <row r="247" spans="1:39" ht="18.75" customHeight="1">
      <c r="A247" s="116" t="e">
        <f>#REF!</f>
        <v>#REF!</v>
      </c>
      <c r="B247" s="10" t="e">
        <f>#REF!</f>
        <v>#REF!</v>
      </c>
      <c r="C247" s="10" t="e">
        <f>#REF!</f>
        <v>#REF!</v>
      </c>
      <c r="D247" s="24" t="e">
        <f>#REF!</f>
        <v>#REF!</v>
      </c>
      <c r="E247" s="10" t="e">
        <f>#REF!</f>
        <v>#REF!</v>
      </c>
      <c r="F247" s="10" t="e">
        <f>#REF!</f>
        <v>#REF!</v>
      </c>
      <c r="G247" s="10" t="e">
        <f>#REF!</f>
        <v>#REF!</v>
      </c>
      <c r="H247" s="10"/>
      <c r="I247" s="33"/>
      <c r="J247" s="10"/>
      <c r="K247" s="10"/>
      <c r="L247" s="10"/>
      <c r="M247" s="10"/>
      <c r="N247" s="10"/>
      <c r="O247" s="10"/>
      <c r="P247" s="10"/>
      <c r="Q247" s="10"/>
      <c r="R247" s="10"/>
      <c r="S247" s="10"/>
      <c r="T247" s="10"/>
      <c r="U247" s="10"/>
      <c r="V247" s="33">
        <f t="shared" si="47"/>
        <v>0</v>
      </c>
      <c r="W247" s="20" t="e">
        <f>#REF!</f>
        <v>#REF!</v>
      </c>
      <c r="X247" s="10" t="e">
        <f>#REF!</f>
        <v>#REF!</v>
      </c>
      <c r="Y247" s="101" t="e">
        <f>#REF!</f>
        <v>#REF!</v>
      </c>
      <c r="Z247" s="150" t="e">
        <f>#REF!</f>
        <v>#REF!</v>
      </c>
      <c r="AA247" s="10"/>
      <c r="AB247" s="7"/>
      <c r="AC247" s="7"/>
      <c r="AD247" s="7"/>
      <c r="AE247" s="148"/>
      <c r="AF247" s="7"/>
      <c r="AG247" s="7"/>
      <c r="AH247" s="7"/>
      <c r="AI247" s="7"/>
      <c r="AJ247" s="7"/>
      <c r="AK247" s="7"/>
      <c r="AL247" s="7"/>
      <c r="AM247" s="7"/>
    </row>
    <row r="248" spans="1:39" ht="18.75" customHeight="1">
      <c r="A248" s="116" t="e">
        <f>#REF!</f>
        <v>#REF!</v>
      </c>
      <c r="B248" s="10" t="e">
        <f>#REF!</f>
        <v>#REF!</v>
      </c>
      <c r="C248" s="10" t="e">
        <f>#REF!</f>
        <v>#REF!</v>
      </c>
      <c r="D248" s="24" t="e">
        <f>#REF!</f>
        <v>#REF!</v>
      </c>
      <c r="E248" s="10" t="e">
        <f>#REF!</f>
        <v>#REF!</v>
      </c>
      <c r="F248" s="10" t="e">
        <f>#REF!</f>
        <v>#REF!</v>
      </c>
      <c r="G248" s="10" t="e">
        <f>#REF!</f>
        <v>#REF!</v>
      </c>
      <c r="H248" s="10"/>
      <c r="I248" s="33"/>
      <c r="J248" s="10"/>
      <c r="K248" s="10"/>
      <c r="L248" s="10"/>
      <c r="M248" s="10"/>
      <c r="N248" s="10"/>
      <c r="O248" s="10"/>
      <c r="P248" s="10"/>
      <c r="Q248" s="10"/>
      <c r="R248" s="10"/>
      <c r="S248" s="10"/>
      <c r="T248" s="10"/>
      <c r="U248" s="10"/>
      <c r="V248" s="33">
        <f t="shared" si="47"/>
        <v>0</v>
      </c>
      <c r="W248" s="20" t="e">
        <f>#REF!</f>
        <v>#REF!</v>
      </c>
      <c r="X248" s="10" t="e">
        <f>#REF!</f>
        <v>#REF!</v>
      </c>
      <c r="Y248" s="101" t="e">
        <f>#REF!</f>
        <v>#REF!</v>
      </c>
      <c r="Z248" s="150" t="e">
        <f>#REF!</f>
        <v>#REF!</v>
      </c>
      <c r="AA248" s="10"/>
      <c r="AB248" s="7"/>
      <c r="AC248" s="7"/>
      <c r="AD248" s="7"/>
      <c r="AE248" s="148"/>
      <c r="AF248" s="7"/>
      <c r="AG248" s="7"/>
      <c r="AH248" s="7"/>
      <c r="AI248" s="7"/>
      <c r="AJ248" s="7"/>
      <c r="AK248" s="7"/>
      <c r="AL248" s="7"/>
      <c r="AM248" s="7"/>
    </row>
    <row r="249" spans="1:39" ht="18.75" customHeight="1">
      <c r="A249" s="116" t="e">
        <f>#REF!</f>
        <v>#REF!</v>
      </c>
      <c r="B249" s="10" t="e">
        <f>#REF!</f>
        <v>#REF!</v>
      </c>
      <c r="C249" s="10" t="e">
        <f>#REF!</f>
        <v>#REF!</v>
      </c>
      <c r="D249" s="24" t="e">
        <f>#REF!</f>
        <v>#REF!</v>
      </c>
      <c r="E249" s="10" t="e">
        <f>#REF!</f>
        <v>#REF!</v>
      </c>
      <c r="F249" s="10" t="e">
        <f>#REF!</f>
        <v>#REF!</v>
      </c>
      <c r="G249" s="10" t="e">
        <f>#REF!</f>
        <v>#REF!</v>
      </c>
      <c r="H249" s="10"/>
      <c r="I249" s="33"/>
      <c r="J249" s="10"/>
      <c r="K249" s="10"/>
      <c r="L249" s="10"/>
      <c r="M249" s="10"/>
      <c r="N249" s="10"/>
      <c r="O249" s="10"/>
      <c r="P249" s="10"/>
      <c r="Q249" s="10"/>
      <c r="R249" s="10"/>
      <c r="S249" s="10"/>
      <c r="T249" s="10"/>
      <c r="U249" s="10"/>
      <c r="V249" s="33">
        <f t="shared" si="47"/>
        <v>0</v>
      </c>
      <c r="W249" s="20" t="e">
        <f>#REF!</f>
        <v>#REF!</v>
      </c>
      <c r="X249" s="10" t="e">
        <f>#REF!</f>
        <v>#REF!</v>
      </c>
      <c r="Y249" s="101" t="e">
        <f>#REF!</f>
        <v>#REF!</v>
      </c>
      <c r="Z249" s="150" t="e">
        <f>#REF!</f>
        <v>#REF!</v>
      </c>
      <c r="AA249" s="10"/>
      <c r="AB249" s="7"/>
      <c r="AC249" s="7"/>
      <c r="AD249" s="7"/>
      <c r="AE249" s="148"/>
      <c r="AF249" s="7"/>
      <c r="AG249" s="7"/>
      <c r="AH249" s="7"/>
      <c r="AI249" s="7"/>
      <c r="AJ249" s="7"/>
      <c r="AK249" s="7"/>
      <c r="AL249" s="7"/>
      <c r="AM249" s="7"/>
    </row>
    <row r="250" spans="1:39" ht="18.75" customHeight="1">
      <c r="A250" s="116" t="e">
        <f>#REF!</f>
        <v>#REF!</v>
      </c>
      <c r="B250" s="10" t="e">
        <f>#REF!</f>
        <v>#REF!</v>
      </c>
      <c r="C250" s="10" t="e">
        <f>#REF!</f>
        <v>#REF!</v>
      </c>
      <c r="D250" s="24" t="e">
        <f>#REF!</f>
        <v>#REF!</v>
      </c>
      <c r="E250" s="10" t="e">
        <f>#REF!</f>
        <v>#REF!</v>
      </c>
      <c r="F250" s="10" t="e">
        <f>#REF!</f>
        <v>#REF!</v>
      </c>
      <c r="G250" s="10" t="e">
        <f>#REF!</f>
        <v>#REF!</v>
      </c>
      <c r="H250" s="10"/>
      <c r="I250" s="33"/>
      <c r="J250" s="10"/>
      <c r="K250" s="10"/>
      <c r="L250" s="10"/>
      <c r="M250" s="10"/>
      <c r="N250" s="10"/>
      <c r="O250" s="10"/>
      <c r="P250" s="10"/>
      <c r="Q250" s="10"/>
      <c r="R250" s="10"/>
      <c r="S250" s="10"/>
      <c r="T250" s="10"/>
      <c r="U250" s="10"/>
      <c r="V250" s="33">
        <f t="shared" si="47"/>
        <v>0</v>
      </c>
      <c r="W250" s="20" t="e">
        <f>#REF!</f>
        <v>#REF!</v>
      </c>
      <c r="X250" s="10" t="e">
        <f>#REF!</f>
        <v>#REF!</v>
      </c>
      <c r="Y250" s="101" t="e">
        <f>#REF!</f>
        <v>#REF!</v>
      </c>
      <c r="Z250" s="150" t="e">
        <f>#REF!</f>
        <v>#REF!</v>
      </c>
      <c r="AA250" s="10"/>
      <c r="AB250" s="7"/>
      <c r="AC250" s="7"/>
      <c r="AD250" s="7"/>
      <c r="AE250" s="148"/>
      <c r="AF250" s="7"/>
      <c r="AG250" s="7"/>
      <c r="AH250" s="7"/>
      <c r="AI250" s="7"/>
      <c r="AJ250" s="7"/>
      <c r="AK250" s="7"/>
      <c r="AL250" s="7"/>
      <c r="AM250" s="7"/>
    </row>
    <row r="251" spans="1:39" ht="18.75" customHeight="1">
      <c r="A251" s="116" t="e">
        <f>#REF!</f>
        <v>#REF!</v>
      </c>
      <c r="B251" s="10" t="e">
        <f>#REF!</f>
        <v>#REF!</v>
      </c>
      <c r="C251" s="10" t="e">
        <f>#REF!</f>
        <v>#REF!</v>
      </c>
      <c r="D251" s="24" t="e">
        <f>#REF!</f>
        <v>#REF!</v>
      </c>
      <c r="E251" s="10" t="e">
        <f>#REF!</f>
        <v>#REF!</v>
      </c>
      <c r="F251" s="10" t="e">
        <f>#REF!</f>
        <v>#REF!</v>
      </c>
      <c r="G251" s="10" t="e">
        <f>#REF!</f>
        <v>#REF!</v>
      </c>
      <c r="H251" s="10"/>
      <c r="I251" s="33"/>
      <c r="J251" s="10"/>
      <c r="K251" s="10"/>
      <c r="L251" s="10"/>
      <c r="M251" s="10"/>
      <c r="N251" s="10"/>
      <c r="O251" s="10"/>
      <c r="P251" s="10"/>
      <c r="Q251" s="10"/>
      <c r="R251" s="10"/>
      <c r="S251" s="10"/>
      <c r="T251" s="10"/>
      <c r="U251" s="10"/>
      <c r="V251" s="33">
        <f t="shared" si="47"/>
        <v>0</v>
      </c>
      <c r="W251" s="20" t="e">
        <f>#REF!</f>
        <v>#REF!</v>
      </c>
      <c r="X251" s="10" t="e">
        <f>#REF!</f>
        <v>#REF!</v>
      </c>
      <c r="Y251" s="101" t="e">
        <f>#REF!</f>
        <v>#REF!</v>
      </c>
      <c r="Z251" s="150" t="e">
        <f>#REF!</f>
        <v>#REF!</v>
      </c>
      <c r="AA251" s="10"/>
      <c r="AB251" s="7"/>
      <c r="AC251" s="7"/>
      <c r="AD251" s="7"/>
      <c r="AE251" s="148"/>
      <c r="AF251" s="7"/>
      <c r="AG251" s="7"/>
      <c r="AH251" s="7"/>
      <c r="AI251" s="7"/>
      <c r="AJ251" s="7"/>
      <c r="AK251" s="7"/>
      <c r="AL251" s="7"/>
      <c r="AM251" s="7"/>
    </row>
    <row r="252" spans="1:39" ht="18.75" customHeight="1">
      <c r="A252" s="116" t="e">
        <f>#REF!</f>
        <v>#REF!</v>
      </c>
      <c r="B252" s="10" t="e">
        <f>#REF!</f>
        <v>#REF!</v>
      </c>
      <c r="C252" s="10" t="e">
        <f>#REF!</f>
        <v>#REF!</v>
      </c>
      <c r="D252" s="24" t="e">
        <f>#REF!</f>
        <v>#REF!</v>
      </c>
      <c r="E252" s="10" t="e">
        <f>#REF!</f>
        <v>#REF!</v>
      </c>
      <c r="F252" s="10" t="e">
        <f>#REF!</f>
        <v>#REF!</v>
      </c>
      <c r="G252" s="10" t="e">
        <f>#REF!</f>
        <v>#REF!</v>
      </c>
      <c r="H252" s="10"/>
      <c r="I252" s="33"/>
      <c r="J252" s="10"/>
      <c r="K252" s="10"/>
      <c r="L252" s="10"/>
      <c r="M252" s="10"/>
      <c r="N252" s="10"/>
      <c r="O252" s="10"/>
      <c r="P252" s="10"/>
      <c r="Q252" s="10"/>
      <c r="R252" s="10"/>
      <c r="S252" s="10"/>
      <c r="T252" s="10"/>
      <c r="U252" s="10"/>
      <c r="V252" s="33">
        <f t="shared" si="47"/>
        <v>0</v>
      </c>
      <c r="W252" s="20" t="e">
        <f>#REF!</f>
        <v>#REF!</v>
      </c>
      <c r="X252" s="10" t="e">
        <f>#REF!</f>
        <v>#REF!</v>
      </c>
      <c r="Y252" s="101" t="e">
        <f>#REF!</f>
        <v>#REF!</v>
      </c>
      <c r="Z252" s="150" t="e">
        <f>#REF!</f>
        <v>#REF!</v>
      </c>
      <c r="AA252" s="10"/>
      <c r="AB252" s="7"/>
      <c r="AC252" s="7"/>
      <c r="AD252" s="7"/>
      <c r="AE252" s="148"/>
      <c r="AF252" s="7"/>
      <c r="AG252" s="7"/>
      <c r="AH252" s="7"/>
      <c r="AI252" s="7"/>
      <c r="AJ252" s="7"/>
      <c r="AK252" s="7"/>
      <c r="AL252" s="7"/>
      <c r="AM252" s="7"/>
    </row>
    <row r="253" spans="1:39" ht="18.75" customHeight="1">
      <c r="A253" s="116" t="e">
        <f>#REF!</f>
        <v>#REF!</v>
      </c>
      <c r="B253" s="10" t="e">
        <f>#REF!</f>
        <v>#REF!</v>
      </c>
      <c r="C253" s="10" t="e">
        <f>#REF!</f>
        <v>#REF!</v>
      </c>
      <c r="D253" s="24" t="e">
        <f>#REF!</f>
        <v>#REF!</v>
      </c>
      <c r="E253" s="10" t="e">
        <f>#REF!</f>
        <v>#REF!</v>
      </c>
      <c r="F253" s="10" t="e">
        <f>#REF!</f>
        <v>#REF!</v>
      </c>
      <c r="G253" s="10" t="e">
        <f>#REF!</f>
        <v>#REF!</v>
      </c>
      <c r="H253" s="10"/>
      <c r="I253" s="33"/>
      <c r="J253" s="10"/>
      <c r="K253" s="10"/>
      <c r="L253" s="10"/>
      <c r="M253" s="10"/>
      <c r="N253" s="10"/>
      <c r="O253" s="10"/>
      <c r="P253" s="10"/>
      <c r="Q253" s="10"/>
      <c r="R253" s="10"/>
      <c r="S253" s="10"/>
      <c r="T253" s="10"/>
      <c r="U253" s="10"/>
      <c r="V253" s="33">
        <f t="shared" si="47"/>
        <v>0</v>
      </c>
      <c r="W253" s="20" t="e">
        <f>#REF!</f>
        <v>#REF!</v>
      </c>
      <c r="X253" s="10" t="e">
        <f>#REF!</f>
        <v>#REF!</v>
      </c>
      <c r="Y253" s="101" t="e">
        <f>#REF!</f>
        <v>#REF!</v>
      </c>
      <c r="Z253" s="150" t="e">
        <f>#REF!</f>
        <v>#REF!</v>
      </c>
      <c r="AA253" s="10"/>
      <c r="AB253" s="7"/>
      <c r="AC253" s="7"/>
      <c r="AD253" s="7"/>
      <c r="AE253" s="148"/>
      <c r="AF253" s="7"/>
      <c r="AG253" s="7"/>
      <c r="AH253" s="7"/>
      <c r="AI253" s="7"/>
      <c r="AJ253" s="7"/>
      <c r="AK253" s="7"/>
      <c r="AL253" s="7"/>
      <c r="AM253" s="7"/>
    </row>
    <row r="254" spans="1:39" ht="18.75" customHeight="1">
      <c r="A254" s="116" t="e">
        <f>#REF!</f>
        <v>#REF!</v>
      </c>
      <c r="B254" s="10" t="e">
        <f>#REF!</f>
        <v>#REF!</v>
      </c>
      <c r="C254" s="10" t="e">
        <f>#REF!</f>
        <v>#REF!</v>
      </c>
      <c r="D254" s="24" t="e">
        <f>#REF!</f>
        <v>#REF!</v>
      </c>
      <c r="E254" s="10" t="e">
        <f>#REF!</f>
        <v>#REF!</v>
      </c>
      <c r="F254" s="10" t="e">
        <f>#REF!</f>
        <v>#REF!</v>
      </c>
      <c r="G254" s="10" t="e">
        <f>#REF!</f>
        <v>#REF!</v>
      </c>
      <c r="H254" s="10"/>
      <c r="I254" s="33"/>
      <c r="J254" s="10"/>
      <c r="K254" s="10"/>
      <c r="L254" s="10"/>
      <c r="M254" s="10"/>
      <c r="N254" s="10"/>
      <c r="O254" s="10"/>
      <c r="P254" s="10"/>
      <c r="Q254" s="10"/>
      <c r="R254" s="10"/>
      <c r="S254" s="10"/>
      <c r="T254" s="10"/>
      <c r="U254" s="10"/>
      <c r="V254" s="33">
        <f t="shared" si="47"/>
        <v>0</v>
      </c>
      <c r="W254" s="20" t="e">
        <f>#REF!</f>
        <v>#REF!</v>
      </c>
      <c r="X254" s="10" t="e">
        <f>#REF!</f>
        <v>#REF!</v>
      </c>
      <c r="Y254" s="101" t="e">
        <f>#REF!</f>
        <v>#REF!</v>
      </c>
      <c r="Z254" s="150" t="e">
        <f>#REF!</f>
        <v>#REF!</v>
      </c>
      <c r="AA254" s="10"/>
      <c r="AB254" s="7"/>
      <c r="AC254" s="7"/>
      <c r="AD254" s="7"/>
      <c r="AE254" s="148"/>
      <c r="AF254" s="7"/>
      <c r="AG254" s="7"/>
      <c r="AH254" s="7"/>
      <c r="AI254" s="7"/>
      <c r="AJ254" s="7"/>
      <c r="AK254" s="7"/>
      <c r="AL254" s="7"/>
      <c r="AM254" s="7"/>
    </row>
    <row r="255" spans="1:39" ht="18.75" customHeight="1">
      <c r="A255" s="116" t="e">
        <f>#REF!</f>
        <v>#REF!</v>
      </c>
      <c r="B255" s="10" t="e">
        <f>#REF!</f>
        <v>#REF!</v>
      </c>
      <c r="C255" s="10" t="e">
        <f>#REF!</f>
        <v>#REF!</v>
      </c>
      <c r="D255" s="24" t="e">
        <f>#REF!</f>
        <v>#REF!</v>
      </c>
      <c r="E255" s="10" t="e">
        <f>#REF!</f>
        <v>#REF!</v>
      </c>
      <c r="F255" s="10" t="e">
        <f>#REF!</f>
        <v>#REF!</v>
      </c>
      <c r="G255" s="10" t="e">
        <f>#REF!</f>
        <v>#REF!</v>
      </c>
      <c r="H255" s="10"/>
      <c r="I255" s="33"/>
      <c r="J255" s="10"/>
      <c r="K255" s="10"/>
      <c r="L255" s="10"/>
      <c r="M255" s="10"/>
      <c r="N255" s="10"/>
      <c r="O255" s="10"/>
      <c r="P255" s="10"/>
      <c r="Q255" s="10"/>
      <c r="R255" s="10"/>
      <c r="S255" s="10"/>
      <c r="T255" s="10"/>
      <c r="U255" s="10"/>
      <c r="V255" s="33">
        <f t="shared" si="47"/>
        <v>0</v>
      </c>
      <c r="W255" s="20" t="e">
        <f>#REF!</f>
        <v>#REF!</v>
      </c>
      <c r="X255" s="10" t="e">
        <f>#REF!</f>
        <v>#REF!</v>
      </c>
      <c r="Y255" s="101" t="e">
        <f>#REF!</f>
        <v>#REF!</v>
      </c>
      <c r="Z255" s="150" t="e">
        <f>#REF!</f>
        <v>#REF!</v>
      </c>
      <c r="AA255" s="10"/>
      <c r="AB255" s="7"/>
      <c r="AC255" s="7"/>
      <c r="AD255" s="7"/>
      <c r="AE255" s="148"/>
      <c r="AF255" s="7"/>
      <c r="AG255" s="7"/>
      <c r="AH255" s="7"/>
      <c r="AI255" s="7"/>
      <c r="AJ255" s="7"/>
      <c r="AK255" s="7"/>
      <c r="AL255" s="7"/>
      <c r="AM255" s="7"/>
    </row>
    <row r="256" spans="1:39" ht="18.75" customHeight="1">
      <c r="A256" s="116" t="e">
        <f>#REF!</f>
        <v>#REF!</v>
      </c>
      <c r="B256" s="10" t="e">
        <f>#REF!</f>
        <v>#REF!</v>
      </c>
      <c r="C256" s="10" t="e">
        <f>#REF!</f>
        <v>#REF!</v>
      </c>
      <c r="D256" s="24" t="e">
        <f>#REF!</f>
        <v>#REF!</v>
      </c>
      <c r="E256" s="10" t="e">
        <f>#REF!</f>
        <v>#REF!</v>
      </c>
      <c r="F256" s="10" t="e">
        <f>#REF!</f>
        <v>#REF!</v>
      </c>
      <c r="G256" s="10" t="e">
        <f>#REF!</f>
        <v>#REF!</v>
      </c>
      <c r="H256" s="10"/>
      <c r="I256" s="33"/>
      <c r="J256" s="10"/>
      <c r="K256" s="10"/>
      <c r="L256" s="10"/>
      <c r="M256" s="10"/>
      <c r="N256" s="10"/>
      <c r="O256" s="10"/>
      <c r="P256" s="10"/>
      <c r="Q256" s="10"/>
      <c r="R256" s="10"/>
      <c r="S256" s="10"/>
      <c r="T256" s="10"/>
      <c r="U256" s="10"/>
      <c r="V256" s="33">
        <f t="shared" si="47"/>
        <v>0</v>
      </c>
      <c r="W256" s="20" t="e">
        <f>#REF!</f>
        <v>#REF!</v>
      </c>
      <c r="X256" s="10" t="e">
        <f>#REF!</f>
        <v>#REF!</v>
      </c>
      <c r="Y256" s="101" t="e">
        <f>#REF!</f>
        <v>#REF!</v>
      </c>
      <c r="Z256" s="150" t="e">
        <f>#REF!</f>
        <v>#REF!</v>
      </c>
      <c r="AA256" s="10"/>
      <c r="AB256" s="7"/>
      <c r="AC256" s="7"/>
      <c r="AD256" s="7"/>
      <c r="AE256" s="148"/>
      <c r="AF256" s="7"/>
      <c r="AG256" s="7"/>
      <c r="AH256" s="7"/>
      <c r="AI256" s="7"/>
      <c r="AJ256" s="7"/>
      <c r="AK256" s="7"/>
      <c r="AL256" s="7"/>
      <c r="AM256" s="7"/>
    </row>
    <row r="257" spans="1:39" ht="18.75" customHeight="1">
      <c r="A257" s="10" t="e">
        <f t="shared" ref="A257:G257" si="51">#REF!</f>
        <v>#REF!</v>
      </c>
      <c r="B257" s="10" t="e">
        <f t="shared" si="51"/>
        <v>#REF!</v>
      </c>
      <c r="C257" s="10" t="e">
        <f t="shared" si="51"/>
        <v>#REF!</v>
      </c>
      <c r="D257" s="24" t="e">
        <f t="shared" si="51"/>
        <v>#REF!</v>
      </c>
      <c r="E257" s="10" t="e">
        <f t="shared" si="51"/>
        <v>#REF!</v>
      </c>
      <c r="F257" s="10" t="e">
        <f t="shared" si="51"/>
        <v>#REF!</v>
      </c>
      <c r="G257" s="10" t="e">
        <f t="shared" si="51"/>
        <v>#REF!</v>
      </c>
      <c r="H257" s="10"/>
      <c r="I257" s="33"/>
      <c r="J257" s="10"/>
      <c r="K257" s="10"/>
      <c r="L257" s="10"/>
      <c r="M257" s="10"/>
      <c r="N257" s="10"/>
      <c r="O257" s="10"/>
      <c r="P257" s="10"/>
      <c r="Q257" s="10"/>
      <c r="R257" s="10"/>
      <c r="S257" s="10"/>
      <c r="T257" s="10"/>
      <c r="U257" s="10"/>
      <c r="V257" s="33">
        <f t="shared" si="47"/>
        <v>0</v>
      </c>
      <c r="W257" s="20" t="e">
        <f t="shared" ref="W257:Z257" si="52">#REF!</f>
        <v>#REF!</v>
      </c>
      <c r="X257" s="10" t="e">
        <f t="shared" si="52"/>
        <v>#REF!</v>
      </c>
      <c r="Y257" s="101" t="e">
        <f t="shared" si="52"/>
        <v>#REF!</v>
      </c>
      <c r="Z257" s="152" t="e">
        <f t="shared" si="52"/>
        <v>#REF!</v>
      </c>
      <c r="AA257" s="10"/>
      <c r="AB257" s="7"/>
      <c r="AC257" s="7"/>
      <c r="AD257" s="7"/>
      <c r="AE257" s="148"/>
      <c r="AF257" s="7"/>
      <c r="AG257" s="7"/>
      <c r="AH257" s="7"/>
      <c r="AI257" s="7"/>
      <c r="AJ257" s="7"/>
      <c r="AK257" s="7"/>
      <c r="AL257" s="7"/>
      <c r="AM257" s="7"/>
    </row>
    <row r="258" spans="1:39" ht="18.75" customHeight="1">
      <c r="A258" s="116" t="e">
        <f>#REF!</f>
        <v>#REF!</v>
      </c>
      <c r="B258" s="10" t="e">
        <f>#REF!</f>
        <v>#REF!</v>
      </c>
      <c r="C258" s="10" t="e">
        <f>#REF!</f>
        <v>#REF!</v>
      </c>
      <c r="D258" s="24" t="e">
        <f>#REF!</f>
        <v>#REF!</v>
      </c>
      <c r="E258" s="10" t="e">
        <f>#REF!</f>
        <v>#REF!</v>
      </c>
      <c r="F258" s="10" t="e">
        <f>#REF!</f>
        <v>#REF!</v>
      </c>
      <c r="G258" s="10" t="e">
        <f>#REF!</f>
        <v>#REF!</v>
      </c>
      <c r="H258" s="10"/>
      <c r="I258" s="33"/>
      <c r="J258" s="10"/>
      <c r="K258" s="10"/>
      <c r="L258" s="10"/>
      <c r="M258" s="10"/>
      <c r="N258" s="10"/>
      <c r="O258" s="10"/>
      <c r="P258" s="10"/>
      <c r="Q258" s="10"/>
      <c r="R258" s="10"/>
      <c r="S258" s="10"/>
      <c r="T258" s="10"/>
      <c r="U258" s="10"/>
      <c r="V258" s="33">
        <f t="shared" si="47"/>
        <v>0</v>
      </c>
      <c r="W258" s="20" t="e">
        <f>#REF!</f>
        <v>#REF!</v>
      </c>
      <c r="X258" s="10" t="e">
        <f>#REF!</f>
        <v>#REF!</v>
      </c>
      <c r="Y258" s="101" t="e">
        <f>#REF!</f>
        <v>#REF!</v>
      </c>
      <c r="Z258" s="150" t="e">
        <f>#REF!</f>
        <v>#REF!</v>
      </c>
      <c r="AA258" s="10"/>
      <c r="AB258" s="7"/>
      <c r="AC258" s="7"/>
      <c r="AD258" s="7"/>
      <c r="AE258" s="148"/>
      <c r="AF258" s="7"/>
      <c r="AG258" s="7"/>
      <c r="AH258" s="7"/>
      <c r="AI258" s="7"/>
      <c r="AJ258" s="7"/>
      <c r="AK258" s="7"/>
      <c r="AL258" s="7"/>
      <c r="AM258" s="7"/>
    </row>
    <row r="259" spans="1:39" ht="18.75" customHeight="1">
      <c r="A259" s="116" t="e">
        <f>#REF!</f>
        <v>#REF!</v>
      </c>
      <c r="B259" s="10" t="e">
        <f>#REF!</f>
        <v>#REF!</v>
      </c>
      <c r="C259" s="10" t="e">
        <f>#REF!</f>
        <v>#REF!</v>
      </c>
      <c r="D259" s="24" t="e">
        <f>#REF!</f>
        <v>#REF!</v>
      </c>
      <c r="E259" s="10" t="e">
        <f>#REF!</f>
        <v>#REF!</v>
      </c>
      <c r="F259" s="10" t="e">
        <f>#REF!</f>
        <v>#REF!</v>
      </c>
      <c r="G259" s="10" t="e">
        <f>#REF!</f>
        <v>#REF!</v>
      </c>
      <c r="H259" s="10"/>
      <c r="I259" s="33"/>
      <c r="J259" s="10"/>
      <c r="K259" s="10"/>
      <c r="L259" s="10"/>
      <c r="M259" s="10"/>
      <c r="N259" s="10"/>
      <c r="O259" s="10"/>
      <c r="P259" s="10"/>
      <c r="Q259" s="10"/>
      <c r="R259" s="10"/>
      <c r="S259" s="10"/>
      <c r="T259" s="10"/>
      <c r="U259" s="10"/>
      <c r="V259" s="33">
        <f t="shared" si="47"/>
        <v>0</v>
      </c>
      <c r="W259" s="20" t="e">
        <f>#REF!</f>
        <v>#REF!</v>
      </c>
      <c r="X259" s="10" t="e">
        <f>#REF!</f>
        <v>#REF!</v>
      </c>
      <c r="Y259" s="101" t="e">
        <f>#REF!</f>
        <v>#REF!</v>
      </c>
      <c r="Z259" s="150" t="e">
        <f>#REF!</f>
        <v>#REF!</v>
      </c>
      <c r="AA259" s="10"/>
      <c r="AB259" s="7"/>
      <c r="AC259" s="7"/>
      <c r="AD259" s="7"/>
      <c r="AE259" s="148"/>
      <c r="AF259" s="7"/>
      <c r="AG259" s="7"/>
      <c r="AH259" s="7"/>
      <c r="AI259" s="7"/>
      <c r="AJ259" s="7"/>
      <c r="AK259" s="7"/>
      <c r="AL259" s="7"/>
      <c r="AM259" s="7"/>
    </row>
    <row r="260" spans="1:39" ht="18.75" customHeight="1">
      <c r="A260" s="116" t="e">
        <f>#REF!</f>
        <v>#REF!</v>
      </c>
      <c r="B260" s="10" t="e">
        <f>#REF!</f>
        <v>#REF!</v>
      </c>
      <c r="C260" s="10" t="e">
        <f>#REF!</f>
        <v>#REF!</v>
      </c>
      <c r="D260" s="24" t="e">
        <f>#REF!</f>
        <v>#REF!</v>
      </c>
      <c r="E260" s="10" t="e">
        <f>#REF!</f>
        <v>#REF!</v>
      </c>
      <c r="F260" s="10" t="e">
        <f>#REF!</f>
        <v>#REF!</v>
      </c>
      <c r="G260" s="10" t="e">
        <f>#REF!</f>
        <v>#REF!</v>
      </c>
      <c r="H260" s="10"/>
      <c r="I260" s="33"/>
      <c r="J260" s="10"/>
      <c r="K260" s="10"/>
      <c r="L260" s="10"/>
      <c r="M260" s="10"/>
      <c r="N260" s="10"/>
      <c r="O260" s="10"/>
      <c r="P260" s="10"/>
      <c r="Q260" s="10"/>
      <c r="R260" s="10"/>
      <c r="S260" s="10"/>
      <c r="T260" s="10"/>
      <c r="U260" s="10"/>
      <c r="V260" s="33">
        <f t="shared" si="47"/>
        <v>0</v>
      </c>
      <c r="W260" s="20" t="e">
        <f>#REF!</f>
        <v>#REF!</v>
      </c>
      <c r="X260" s="10" t="e">
        <f>#REF!</f>
        <v>#REF!</v>
      </c>
      <c r="Y260" s="101" t="e">
        <f>#REF!</f>
        <v>#REF!</v>
      </c>
      <c r="Z260" s="150" t="e">
        <f>#REF!</f>
        <v>#REF!</v>
      </c>
      <c r="AA260" s="10"/>
      <c r="AB260" s="7"/>
      <c r="AC260" s="7"/>
      <c r="AD260" s="7"/>
      <c r="AE260" s="148"/>
      <c r="AF260" s="7"/>
      <c r="AG260" s="7"/>
      <c r="AH260" s="7"/>
      <c r="AI260" s="7"/>
      <c r="AJ260" s="7"/>
      <c r="AK260" s="7"/>
      <c r="AL260" s="7"/>
      <c r="AM260" s="7"/>
    </row>
    <row r="261" spans="1:39" ht="18.75" customHeight="1">
      <c r="A261" s="116" t="e">
        <f>#REF!</f>
        <v>#REF!</v>
      </c>
      <c r="B261" s="10" t="e">
        <f>#REF!</f>
        <v>#REF!</v>
      </c>
      <c r="C261" s="10" t="e">
        <f>#REF!</f>
        <v>#REF!</v>
      </c>
      <c r="D261" s="24" t="e">
        <f>#REF!</f>
        <v>#REF!</v>
      </c>
      <c r="E261" s="10" t="e">
        <f>#REF!</f>
        <v>#REF!</v>
      </c>
      <c r="F261" s="10" t="e">
        <f>#REF!</f>
        <v>#REF!</v>
      </c>
      <c r="G261" s="10" t="e">
        <f>#REF!</f>
        <v>#REF!</v>
      </c>
      <c r="H261" s="10"/>
      <c r="I261" s="33"/>
      <c r="J261" s="10"/>
      <c r="K261" s="10"/>
      <c r="L261" s="10"/>
      <c r="M261" s="10"/>
      <c r="N261" s="10"/>
      <c r="O261" s="10"/>
      <c r="P261" s="10"/>
      <c r="Q261" s="10"/>
      <c r="R261" s="10"/>
      <c r="S261" s="10"/>
      <c r="T261" s="10"/>
      <c r="U261" s="10"/>
      <c r="V261" s="33">
        <f t="shared" si="47"/>
        <v>0</v>
      </c>
      <c r="W261" s="20" t="e">
        <f>#REF!</f>
        <v>#REF!</v>
      </c>
      <c r="X261" s="10" t="e">
        <f>#REF!</f>
        <v>#REF!</v>
      </c>
      <c r="Y261" s="101" t="e">
        <f>#REF!</f>
        <v>#REF!</v>
      </c>
      <c r="Z261" s="150" t="e">
        <f>#REF!</f>
        <v>#REF!</v>
      </c>
      <c r="AA261" s="10"/>
      <c r="AB261" s="7"/>
      <c r="AC261" s="7"/>
      <c r="AD261" s="7"/>
      <c r="AE261" s="148"/>
      <c r="AF261" s="7"/>
      <c r="AG261" s="7"/>
      <c r="AH261" s="7"/>
      <c r="AI261" s="7"/>
      <c r="AJ261" s="7"/>
      <c r="AK261" s="7"/>
      <c r="AL261" s="7"/>
      <c r="AM261" s="7"/>
    </row>
    <row r="262" spans="1:39" ht="18.75" customHeight="1">
      <c r="A262" s="116" t="e">
        <f>#REF!</f>
        <v>#REF!</v>
      </c>
      <c r="B262" s="10" t="e">
        <f>#REF!</f>
        <v>#REF!</v>
      </c>
      <c r="C262" s="10" t="e">
        <f>#REF!</f>
        <v>#REF!</v>
      </c>
      <c r="D262" s="24" t="e">
        <f>#REF!</f>
        <v>#REF!</v>
      </c>
      <c r="E262" s="10" t="e">
        <f>#REF!</f>
        <v>#REF!</v>
      </c>
      <c r="F262" s="10" t="e">
        <f>#REF!</f>
        <v>#REF!</v>
      </c>
      <c r="G262" s="10" t="e">
        <f>#REF!</f>
        <v>#REF!</v>
      </c>
      <c r="H262" s="10"/>
      <c r="I262" s="33"/>
      <c r="J262" s="10"/>
      <c r="K262" s="10"/>
      <c r="L262" s="10"/>
      <c r="M262" s="10"/>
      <c r="N262" s="10"/>
      <c r="O262" s="10"/>
      <c r="P262" s="10"/>
      <c r="Q262" s="10"/>
      <c r="R262" s="10"/>
      <c r="S262" s="10"/>
      <c r="T262" s="10"/>
      <c r="U262" s="10"/>
      <c r="V262" s="33">
        <f t="shared" si="47"/>
        <v>0</v>
      </c>
      <c r="W262" s="20" t="e">
        <f>#REF!</f>
        <v>#REF!</v>
      </c>
      <c r="X262" s="10" t="e">
        <f>#REF!</f>
        <v>#REF!</v>
      </c>
      <c r="Y262" s="101" t="e">
        <f>#REF!</f>
        <v>#REF!</v>
      </c>
      <c r="Z262" s="150" t="e">
        <f>#REF!</f>
        <v>#REF!</v>
      </c>
      <c r="AA262" s="10"/>
      <c r="AB262" s="7"/>
      <c r="AC262" s="7"/>
      <c r="AD262" s="7"/>
      <c r="AE262" s="148"/>
      <c r="AF262" s="7"/>
      <c r="AG262" s="7"/>
      <c r="AH262" s="7"/>
      <c r="AI262" s="7"/>
      <c r="AJ262" s="7"/>
      <c r="AK262" s="7"/>
      <c r="AL262" s="7"/>
      <c r="AM262" s="7"/>
    </row>
    <row r="263" spans="1:39" ht="18.75" customHeight="1">
      <c r="A263" s="116" t="e">
        <f>#REF!</f>
        <v>#REF!</v>
      </c>
      <c r="B263" s="10" t="e">
        <f>#REF!</f>
        <v>#REF!</v>
      </c>
      <c r="C263" s="10" t="e">
        <f>#REF!</f>
        <v>#REF!</v>
      </c>
      <c r="D263" s="24" t="e">
        <f>#REF!</f>
        <v>#REF!</v>
      </c>
      <c r="E263" s="10" t="e">
        <f>#REF!</f>
        <v>#REF!</v>
      </c>
      <c r="F263" s="10" t="e">
        <f>#REF!</f>
        <v>#REF!</v>
      </c>
      <c r="G263" s="10" t="e">
        <f>#REF!</f>
        <v>#REF!</v>
      </c>
      <c r="H263" s="10"/>
      <c r="I263" s="33"/>
      <c r="J263" s="10"/>
      <c r="K263" s="10"/>
      <c r="L263" s="10"/>
      <c r="M263" s="10"/>
      <c r="N263" s="10"/>
      <c r="O263" s="10"/>
      <c r="P263" s="10"/>
      <c r="Q263" s="10"/>
      <c r="R263" s="10"/>
      <c r="S263" s="10"/>
      <c r="T263" s="10"/>
      <c r="U263" s="10"/>
      <c r="V263" s="33">
        <f t="shared" si="47"/>
        <v>0</v>
      </c>
      <c r="W263" s="20" t="e">
        <f>#REF!</f>
        <v>#REF!</v>
      </c>
      <c r="X263" s="10" t="e">
        <f>#REF!</f>
        <v>#REF!</v>
      </c>
      <c r="Y263" s="101" t="e">
        <f>#REF!</f>
        <v>#REF!</v>
      </c>
      <c r="Z263" s="150" t="e">
        <f>#REF!</f>
        <v>#REF!</v>
      </c>
      <c r="AA263" s="10"/>
      <c r="AB263" s="7"/>
      <c r="AC263" s="7"/>
      <c r="AD263" s="7"/>
      <c r="AE263" s="148"/>
      <c r="AF263" s="7"/>
      <c r="AG263" s="7"/>
      <c r="AH263" s="7"/>
      <c r="AI263" s="7"/>
      <c r="AJ263" s="7"/>
      <c r="AK263" s="7"/>
      <c r="AL263" s="7"/>
      <c r="AM263" s="7"/>
    </row>
    <row r="264" spans="1:39" ht="18.75" customHeight="1">
      <c r="A264" s="116" t="e">
        <f>#REF!</f>
        <v>#REF!</v>
      </c>
      <c r="B264" s="10" t="e">
        <f>#REF!</f>
        <v>#REF!</v>
      </c>
      <c r="C264" s="10" t="e">
        <f>#REF!</f>
        <v>#REF!</v>
      </c>
      <c r="D264" s="24" t="e">
        <f>#REF!</f>
        <v>#REF!</v>
      </c>
      <c r="E264" s="10" t="e">
        <f>#REF!</f>
        <v>#REF!</v>
      </c>
      <c r="F264" s="10" t="e">
        <f>#REF!</f>
        <v>#REF!</v>
      </c>
      <c r="G264" s="10" t="e">
        <f>#REF!</f>
        <v>#REF!</v>
      </c>
      <c r="H264" s="10"/>
      <c r="I264" s="33"/>
      <c r="J264" s="10"/>
      <c r="K264" s="10"/>
      <c r="L264" s="10"/>
      <c r="M264" s="10"/>
      <c r="N264" s="10"/>
      <c r="O264" s="10"/>
      <c r="P264" s="10"/>
      <c r="Q264" s="10"/>
      <c r="R264" s="10"/>
      <c r="S264" s="10"/>
      <c r="T264" s="10"/>
      <c r="U264" s="10"/>
      <c r="V264" s="33">
        <f t="shared" si="47"/>
        <v>0</v>
      </c>
      <c r="W264" s="20" t="e">
        <f>#REF!</f>
        <v>#REF!</v>
      </c>
      <c r="X264" s="10" t="e">
        <f>#REF!</f>
        <v>#REF!</v>
      </c>
      <c r="Y264" s="101" t="e">
        <f>#REF!</f>
        <v>#REF!</v>
      </c>
      <c r="Z264" s="150" t="e">
        <f>#REF!</f>
        <v>#REF!</v>
      </c>
      <c r="AA264" s="10"/>
      <c r="AB264" s="7"/>
      <c r="AC264" s="7"/>
      <c r="AD264" s="7"/>
      <c r="AE264" s="148"/>
      <c r="AF264" s="7"/>
      <c r="AG264" s="7"/>
      <c r="AH264" s="7"/>
      <c r="AI264" s="7"/>
      <c r="AJ264" s="7"/>
      <c r="AK264" s="7"/>
      <c r="AL264" s="7"/>
      <c r="AM264" s="7"/>
    </row>
    <row r="265" spans="1:39" ht="18.75" customHeight="1">
      <c r="A265" s="116" t="e">
        <f>#REF!</f>
        <v>#REF!</v>
      </c>
      <c r="B265" s="10" t="e">
        <f>#REF!</f>
        <v>#REF!</v>
      </c>
      <c r="C265" s="10" t="e">
        <f>#REF!</f>
        <v>#REF!</v>
      </c>
      <c r="D265" s="24" t="e">
        <f>#REF!</f>
        <v>#REF!</v>
      </c>
      <c r="E265" s="10" t="e">
        <f>#REF!</f>
        <v>#REF!</v>
      </c>
      <c r="F265" s="10" t="e">
        <f>#REF!</f>
        <v>#REF!</v>
      </c>
      <c r="G265" s="10" t="e">
        <f>#REF!</f>
        <v>#REF!</v>
      </c>
      <c r="H265" s="10"/>
      <c r="I265" s="33"/>
      <c r="J265" s="10"/>
      <c r="K265" s="10"/>
      <c r="L265" s="10"/>
      <c r="M265" s="10"/>
      <c r="N265" s="10"/>
      <c r="O265" s="10"/>
      <c r="P265" s="10"/>
      <c r="Q265" s="10"/>
      <c r="R265" s="10"/>
      <c r="S265" s="10"/>
      <c r="T265" s="10"/>
      <c r="U265" s="10"/>
      <c r="V265" s="33">
        <f t="shared" si="47"/>
        <v>0</v>
      </c>
      <c r="W265" s="20" t="e">
        <f>#REF!</f>
        <v>#REF!</v>
      </c>
      <c r="X265" s="10" t="e">
        <f>#REF!</f>
        <v>#REF!</v>
      </c>
      <c r="Y265" s="101" t="e">
        <f>#REF!</f>
        <v>#REF!</v>
      </c>
      <c r="Z265" s="150" t="e">
        <f>#REF!</f>
        <v>#REF!</v>
      </c>
      <c r="AA265" s="10"/>
      <c r="AB265" s="7"/>
      <c r="AC265" s="7"/>
      <c r="AD265" s="7"/>
      <c r="AE265" s="148"/>
      <c r="AF265" s="7"/>
      <c r="AG265" s="7"/>
      <c r="AH265" s="7"/>
      <c r="AI265" s="7"/>
      <c r="AJ265" s="7"/>
      <c r="AK265" s="7"/>
      <c r="AL265" s="7"/>
      <c r="AM265" s="7"/>
    </row>
    <row r="266" spans="1:39" ht="18.75" customHeight="1">
      <c r="A266" s="116" t="e">
        <f>#REF!</f>
        <v>#REF!</v>
      </c>
      <c r="B266" s="10" t="e">
        <f>#REF!</f>
        <v>#REF!</v>
      </c>
      <c r="C266" s="10" t="e">
        <f>#REF!</f>
        <v>#REF!</v>
      </c>
      <c r="D266" s="24" t="e">
        <f>#REF!</f>
        <v>#REF!</v>
      </c>
      <c r="E266" s="10" t="e">
        <f>#REF!</f>
        <v>#REF!</v>
      </c>
      <c r="F266" s="10" t="e">
        <f>#REF!</f>
        <v>#REF!</v>
      </c>
      <c r="G266" s="10" t="e">
        <f>#REF!</f>
        <v>#REF!</v>
      </c>
      <c r="H266" s="10"/>
      <c r="I266" s="33"/>
      <c r="J266" s="10"/>
      <c r="K266" s="10"/>
      <c r="L266" s="10"/>
      <c r="M266" s="10"/>
      <c r="N266" s="10"/>
      <c r="O266" s="10"/>
      <c r="P266" s="10"/>
      <c r="Q266" s="10"/>
      <c r="R266" s="10"/>
      <c r="S266" s="10"/>
      <c r="T266" s="10"/>
      <c r="U266" s="10"/>
      <c r="V266" s="33">
        <f t="shared" si="47"/>
        <v>0</v>
      </c>
      <c r="W266" s="20" t="e">
        <f>#REF!</f>
        <v>#REF!</v>
      </c>
      <c r="X266" s="10" t="e">
        <f>#REF!</f>
        <v>#REF!</v>
      </c>
      <c r="Y266" s="101" t="e">
        <f>#REF!</f>
        <v>#REF!</v>
      </c>
      <c r="Z266" s="150" t="e">
        <f>#REF!</f>
        <v>#REF!</v>
      </c>
      <c r="AA266" s="10"/>
      <c r="AB266" s="7"/>
      <c r="AC266" s="7"/>
      <c r="AD266" s="7"/>
      <c r="AE266" s="148"/>
      <c r="AF266" s="7"/>
      <c r="AG266" s="7"/>
      <c r="AH266" s="7"/>
      <c r="AI266" s="7"/>
      <c r="AJ266" s="7"/>
      <c r="AK266" s="7"/>
      <c r="AL266" s="7"/>
      <c r="AM266" s="7"/>
    </row>
    <row r="267" spans="1:39" ht="18.75" customHeight="1">
      <c r="A267" s="116" t="e">
        <f>#REF!</f>
        <v>#REF!</v>
      </c>
      <c r="B267" s="10" t="e">
        <f>#REF!</f>
        <v>#REF!</v>
      </c>
      <c r="C267" s="10" t="e">
        <f>#REF!</f>
        <v>#REF!</v>
      </c>
      <c r="D267" s="24" t="e">
        <f>#REF!</f>
        <v>#REF!</v>
      </c>
      <c r="E267" s="10" t="e">
        <f>#REF!</f>
        <v>#REF!</v>
      </c>
      <c r="F267" s="10" t="e">
        <f>#REF!</f>
        <v>#REF!</v>
      </c>
      <c r="G267" s="10" t="e">
        <f>#REF!</f>
        <v>#REF!</v>
      </c>
      <c r="H267" s="10"/>
      <c r="I267" s="33"/>
      <c r="J267" s="10"/>
      <c r="K267" s="10"/>
      <c r="L267" s="10"/>
      <c r="M267" s="10"/>
      <c r="N267" s="10"/>
      <c r="O267" s="10"/>
      <c r="P267" s="10"/>
      <c r="Q267" s="10"/>
      <c r="R267" s="10"/>
      <c r="S267" s="10"/>
      <c r="T267" s="10"/>
      <c r="U267" s="10"/>
      <c r="V267" s="33">
        <f t="shared" si="47"/>
        <v>0</v>
      </c>
      <c r="W267" s="20" t="e">
        <f>#REF!</f>
        <v>#REF!</v>
      </c>
      <c r="X267" s="10" t="e">
        <f>#REF!</f>
        <v>#REF!</v>
      </c>
      <c r="Y267" s="101" t="e">
        <f>#REF!</f>
        <v>#REF!</v>
      </c>
      <c r="Z267" s="150" t="e">
        <f>#REF!</f>
        <v>#REF!</v>
      </c>
      <c r="AA267" s="10"/>
      <c r="AB267" s="7"/>
      <c r="AC267" s="7"/>
      <c r="AD267" s="7"/>
      <c r="AE267" s="148"/>
      <c r="AF267" s="7"/>
      <c r="AG267" s="7"/>
      <c r="AH267" s="7"/>
      <c r="AI267" s="7"/>
      <c r="AJ267" s="7"/>
      <c r="AK267" s="7"/>
      <c r="AL267" s="7"/>
      <c r="AM267" s="7"/>
    </row>
    <row r="268" spans="1:39" ht="18.75" customHeight="1">
      <c r="A268" s="116" t="e">
        <f>#REF!</f>
        <v>#REF!</v>
      </c>
      <c r="B268" s="10" t="e">
        <f>#REF!</f>
        <v>#REF!</v>
      </c>
      <c r="C268" s="10" t="e">
        <f>#REF!</f>
        <v>#REF!</v>
      </c>
      <c r="D268" s="24" t="e">
        <f>#REF!</f>
        <v>#REF!</v>
      </c>
      <c r="E268" s="10" t="e">
        <f>#REF!</f>
        <v>#REF!</v>
      </c>
      <c r="F268" s="10" t="e">
        <f>#REF!</f>
        <v>#REF!</v>
      </c>
      <c r="G268" s="10" t="e">
        <f>#REF!</f>
        <v>#REF!</v>
      </c>
      <c r="H268" s="10"/>
      <c r="I268" s="33"/>
      <c r="J268" s="10"/>
      <c r="K268" s="10"/>
      <c r="L268" s="10"/>
      <c r="M268" s="10"/>
      <c r="N268" s="10"/>
      <c r="O268" s="10"/>
      <c r="P268" s="10"/>
      <c r="Q268" s="10"/>
      <c r="R268" s="10"/>
      <c r="S268" s="10"/>
      <c r="T268" s="10"/>
      <c r="U268" s="10"/>
      <c r="V268" s="33">
        <f t="shared" si="47"/>
        <v>0</v>
      </c>
      <c r="W268" s="20" t="e">
        <f>#REF!</f>
        <v>#REF!</v>
      </c>
      <c r="X268" s="10" t="e">
        <f>#REF!</f>
        <v>#REF!</v>
      </c>
      <c r="Y268" s="101" t="e">
        <f>#REF!</f>
        <v>#REF!</v>
      </c>
      <c r="Z268" s="150" t="e">
        <f>#REF!</f>
        <v>#REF!</v>
      </c>
      <c r="AA268" s="10"/>
      <c r="AB268" s="7"/>
      <c r="AC268" s="7"/>
      <c r="AD268" s="7"/>
      <c r="AE268" s="148"/>
      <c r="AF268" s="7"/>
      <c r="AG268" s="7"/>
      <c r="AH268" s="7"/>
      <c r="AI268" s="7"/>
      <c r="AJ268" s="7"/>
      <c r="AK268" s="7"/>
      <c r="AL268" s="7"/>
      <c r="AM268" s="7"/>
    </row>
    <row r="269" spans="1:39" ht="18.75" customHeight="1">
      <c r="A269" s="116" t="e">
        <f>#REF!</f>
        <v>#REF!</v>
      </c>
      <c r="B269" s="10" t="e">
        <f>#REF!</f>
        <v>#REF!</v>
      </c>
      <c r="C269" s="10" t="e">
        <f>#REF!</f>
        <v>#REF!</v>
      </c>
      <c r="D269" s="24" t="e">
        <f>#REF!</f>
        <v>#REF!</v>
      </c>
      <c r="E269" s="10" t="e">
        <f>#REF!</f>
        <v>#REF!</v>
      </c>
      <c r="F269" s="10" t="e">
        <f>#REF!</f>
        <v>#REF!</v>
      </c>
      <c r="G269" s="10" t="e">
        <f>#REF!</f>
        <v>#REF!</v>
      </c>
      <c r="H269" s="10"/>
      <c r="I269" s="33"/>
      <c r="J269" s="10"/>
      <c r="K269" s="10"/>
      <c r="L269" s="10"/>
      <c r="M269" s="10"/>
      <c r="N269" s="10"/>
      <c r="O269" s="10"/>
      <c r="P269" s="10"/>
      <c r="Q269" s="10"/>
      <c r="R269" s="10"/>
      <c r="S269" s="10"/>
      <c r="T269" s="10"/>
      <c r="U269" s="10"/>
      <c r="V269" s="33">
        <f t="shared" si="47"/>
        <v>0</v>
      </c>
      <c r="W269" s="20" t="e">
        <f>#REF!</f>
        <v>#REF!</v>
      </c>
      <c r="X269" s="10" t="e">
        <f>#REF!</f>
        <v>#REF!</v>
      </c>
      <c r="Y269" s="101" t="e">
        <f>#REF!</f>
        <v>#REF!</v>
      </c>
      <c r="Z269" s="150" t="e">
        <f>#REF!</f>
        <v>#REF!</v>
      </c>
      <c r="AA269" s="10"/>
      <c r="AB269" s="7"/>
      <c r="AC269" s="7"/>
      <c r="AD269" s="7"/>
      <c r="AE269" s="148"/>
      <c r="AF269" s="7"/>
      <c r="AG269" s="7"/>
      <c r="AH269" s="7"/>
      <c r="AI269" s="7"/>
      <c r="AJ269" s="7"/>
      <c r="AK269" s="7"/>
      <c r="AL269" s="7"/>
      <c r="AM269" s="7"/>
    </row>
    <row r="270" spans="1:39" ht="18.75" customHeight="1">
      <c r="A270" s="116" t="e">
        <f>#REF!</f>
        <v>#REF!</v>
      </c>
      <c r="B270" s="10" t="e">
        <f>#REF!</f>
        <v>#REF!</v>
      </c>
      <c r="C270" s="10" t="e">
        <f>#REF!</f>
        <v>#REF!</v>
      </c>
      <c r="D270" s="24" t="e">
        <f>#REF!</f>
        <v>#REF!</v>
      </c>
      <c r="E270" s="10" t="e">
        <f>#REF!</f>
        <v>#REF!</v>
      </c>
      <c r="F270" s="10" t="e">
        <f>#REF!</f>
        <v>#REF!</v>
      </c>
      <c r="G270" s="10" t="e">
        <f>#REF!</f>
        <v>#REF!</v>
      </c>
      <c r="H270" s="10"/>
      <c r="I270" s="33"/>
      <c r="J270" s="10"/>
      <c r="K270" s="10"/>
      <c r="L270" s="10"/>
      <c r="M270" s="10"/>
      <c r="N270" s="10"/>
      <c r="O270" s="10"/>
      <c r="P270" s="10"/>
      <c r="Q270" s="10"/>
      <c r="R270" s="10"/>
      <c r="S270" s="10"/>
      <c r="T270" s="10"/>
      <c r="U270" s="10"/>
      <c r="V270" s="33">
        <f t="shared" si="47"/>
        <v>0</v>
      </c>
      <c r="W270" s="20" t="e">
        <f>#REF!</f>
        <v>#REF!</v>
      </c>
      <c r="X270" s="10" t="e">
        <f>#REF!</f>
        <v>#REF!</v>
      </c>
      <c r="Y270" s="101" t="e">
        <f>#REF!</f>
        <v>#REF!</v>
      </c>
      <c r="Z270" s="150" t="e">
        <f>#REF!</f>
        <v>#REF!</v>
      </c>
      <c r="AA270" s="10"/>
      <c r="AB270" s="7"/>
      <c r="AC270" s="7"/>
      <c r="AD270" s="7"/>
      <c r="AE270" s="148"/>
      <c r="AF270" s="7"/>
      <c r="AG270" s="7"/>
      <c r="AH270" s="7"/>
      <c r="AI270" s="7"/>
      <c r="AJ270" s="7"/>
      <c r="AK270" s="7"/>
      <c r="AL270" s="7"/>
      <c r="AM270" s="7"/>
    </row>
    <row r="271" spans="1:39" ht="18.75" customHeight="1">
      <c r="A271" s="116" t="e">
        <f>#REF!</f>
        <v>#REF!</v>
      </c>
      <c r="B271" s="10" t="e">
        <f>#REF!</f>
        <v>#REF!</v>
      </c>
      <c r="C271" s="10" t="e">
        <f>#REF!</f>
        <v>#REF!</v>
      </c>
      <c r="D271" s="24" t="e">
        <f>#REF!</f>
        <v>#REF!</v>
      </c>
      <c r="E271" s="10" t="e">
        <f>#REF!</f>
        <v>#REF!</v>
      </c>
      <c r="F271" s="10" t="e">
        <f>#REF!</f>
        <v>#REF!</v>
      </c>
      <c r="G271" s="10" t="e">
        <f>#REF!</f>
        <v>#REF!</v>
      </c>
      <c r="H271" s="10"/>
      <c r="I271" s="33"/>
      <c r="J271" s="10"/>
      <c r="K271" s="10"/>
      <c r="L271" s="10"/>
      <c r="M271" s="10"/>
      <c r="N271" s="10"/>
      <c r="O271" s="10"/>
      <c r="P271" s="10"/>
      <c r="Q271" s="10"/>
      <c r="R271" s="10"/>
      <c r="S271" s="10"/>
      <c r="T271" s="10"/>
      <c r="U271" s="10"/>
      <c r="V271" s="33">
        <f t="shared" si="47"/>
        <v>0</v>
      </c>
      <c r="W271" s="20" t="e">
        <f>#REF!</f>
        <v>#REF!</v>
      </c>
      <c r="X271" s="10" t="e">
        <f>#REF!</f>
        <v>#REF!</v>
      </c>
      <c r="Y271" s="101" t="e">
        <f>#REF!</f>
        <v>#REF!</v>
      </c>
      <c r="Z271" s="150" t="e">
        <f>#REF!</f>
        <v>#REF!</v>
      </c>
      <c r="AA271" s="10"/>
      <c r="AB271" s="7"/>
      <c r="AC271" s="7"/>
      <c r="AD271" s="7"/>
      <c r="AE271" s="148"/>
      <c r="AF271" s="7"/>
      <c r="AG271" s="7"/>
      <c r="AH271" s="7"/>
      <c r="AI271" s="7"/>
      <c r="AJ271" s="7"/>
      <c r="AK271" s="7"/>
      <c r="AL271" s="7"/>
      <c r="AM271" s="7"/>
    </row>
    <row r="272" spans="1:39" ht="18.75" customHeight="1">
      <c r="A272" s="116" t="e">
        <f>#REF!</f>
        <v>#REF!</v>
      </c>
      <c r="B272" s="10" t="e">
        <f>#REF!</f>
        <v>#REF!</v>
      </c>
      <c r="C272" s="10" t="e">
        <f>#REF!</f>
        <v>#REF!</v>
      </c>
      <c r="D272" s="24" t="e">
        <f>#REF!</f>
        <v>#REF!</v>
      </c>
      <c r="E272" s="10" t="e">
        <f>#REF!</f>
        <v>#REF!</v>
      </c>
      <c r="F272" s="10" t="e">
        <f>#REF!</f>
        <v>#REF!</v>
      </c>
      <c r="G272" s="10" t="e">
        <f>#REF!</f>
        <v>#REF!</v>
      </c>
      <c r="H272" s="10"/>
      <c r="I272" s="33"/>
      <c r="J272" s="10"/>
      <c r="K272" s="10"/>
      <c r="L272" s="10"/>
      <c r="M272" s="10"/>
      <c r="N272" s="10"/>
      <c r="O272" s="10"/>
      <c r="P272" s="10"/>
      <c r="Q272" s="10"/>
      <c r="R272" s="10"/>
      <c r="S272" s="10"/>
      <c r="T272" s="10"/>
      <c r="U272" s="10"/>
      <c r="V272" s="33">
        <f t="shared" si="47"/>
        <v>0</v>
      </c>
      <c r="W272" s="20" t="e">
        <f>#REF!</f>
        <v>#REF!</v>
      </c>
      <c r="X272" s="10" t="e">
        <f>#REF!</f>
        <v>#REF!</v>
      </c>
      <c r="Y272" s="101" t="e">
        <f>#REF!</f>
        <v>#REF!</v>
      </c>
      <c r="Z272" s="150" t="e">
        <f>#REF!</f>
        <v>#REF!</v>
      </c>
      <c r="AA272" s="10"/>
      <c r="AB272" s="7"/>
      <c r="AC272" s="7"/>
      <c r="AD272" s="7"/>
      <c r="AE272" s="148"/>
      <c r="AF272" s="7"/>
      <c r="AG272" s="7"/>
      <c r="AH272" s="7"/>
      <c r="AI272" s="7"/>
      <c r="AJ272" s="7"/>
      <c r="AK272" s="7"/>
      <c r="AL272" s="7"/>
      <c r="AM272" s="7"/>
    </row>
    <row r="273" spans="1:39" ht="18.75" customHeight="1">
      <c r="A273" s="116" t="e">
        <f>#REF!</f>
        <v>#REF!</v>
      </c>
      <c r="B273" s="10" t="e">
        <f>#REF!</f>
        <v>#REF!</v>
      </c>
      <c r="C273" s="10" t="e">
        <f>#REF!</f>
        <v>#REF!</v>
      </c>
      <c r="D273" s="24" t="e">
        <f>#REF!</f>
        <v>#REF!</v>
      </c>
      <c r="E273" s="10" t="e">
        <f>#REF!</f>
        <v>#REF!</v>
      </c>
      <c r="F273" s="10" t="e">
        <f>#REF!</f>
        <v>#REF!</v>
      </c>
      <c r="G273" s="10" t="e">
        <f>#REF!</f>
        <v>#REF!</v>
      </c>
      <c r="H273" s="10"/>
      <c r="I273" s="33"/>
      <c r="J273" s="10"/>
      <c r="K273" s="10"/>
      <c r="L273" s="10"/>
      <c r="M273" s="10"/>
      <c r="N273" s="10"/>
      <c r="O273" s="10"/>
      <c r="P273" s="10"/>
      <c r="Q273" s="10"/>
      <c r="R273" s="10"/>
      <c r="S273" s="10"/>
      <c r="T273" s="10"/>
      <c r="U273" s="10"/>
      <c r="V273" s="33">
        <f t="shared" si="47"/>
        <v>0</v>
      </c>
      <c r="W273" s="20" t="e">
        <f>#REF!</f>
        <v>#REF!</v>
      </c>
      <c r="X273" s="10" t="e">
        <f>#REF!</f>
        <v>#REF!</v>
      </c>
      <c r="Y273" s="101" t="e">
        <f>#REF!</f>
        <v>#REF!</v>
      </c>
      <c r="Z273" s="150" t="e">
        <f>#REF!</f>
        <v>#REF!</v>
      </c>
      <c r="AA273" s="10"/>
      <c r="AB273" s="7"/>
      <c r="AC273" s="7"/>
      <c r="AD273" s="7"/>
      <c r="AE273" s="148"/>
      <c r="AF273" s="7"/>
      <c r="AG273" s="7"/>
      <c r="AH273" s="7"/>
      <c r="AI273" s="7"/>
      <c r="AJ273" s="7"/>
      <c r="AK273" s="7"/>
      <c r="AL273" s="7"/>
      <c r="AM273" s="7"/>
    </row>
    <row r="274" spans="1:39" ht="18.75" customHeight="1">
      <c r="A274" s="116" t="e">
        <f>#REF!</f>
        <v>#REF!</v>
      </c>
      <c r="B274" s="10" t="e">
        <f>#REF!</f>
        <v>#REF!</v>
      </c>
      <c r="C274" s="10" t="e">
        <f>#REF!</f>
        <v>#REF!</v>
      </c>
      <c r="D274" s="24" t="e">
        <f>#REF!</f>
        <v>#REF!</v>
      </c>
      <c r="E274" s="10" t="e">
        <f>#REF!</f>
        <v>#REF!</v>
      </c>
      <c r="F274" s="10" t="e">
        <f>#REF!</f>
        <v>#REF!</v>
      </c>
      <c r="G274" s="10" t="e">
        <f>#REF!</f>
        <v>#REF!</v>
      </c>
      <c r="H274" s="10"/>
      <c r="I274" s="33"/>
      <c r="J274" s="10"/>
      <c r="K274" s="10"/>
      <c r="L274" s="10"/>
      <c r="M274" s="10"/>
      <c r="N274" s="10"/>
      <c r="O274" s="10"/>
      <c r="P274" s="10"/>
      <c r="Q274" s="10"/>
      <c r="R274" s="10"/>
      <c r="S274" s="10"/>
      <c r="T274" s="10"/>
      <c r="U274" s="10"/>
      <c r="V274" s="33">
        <f t="shared" si="47"/>
        <v>0</v>
      </c>
      <c r="W274" s="20" t="e">
        <f>#REF!</f>
        <v>#REF!</v>
      </c>
      <c r="X274" s="10" t="e">
        <f>#REF!</f>
        <v>#REF!</v>
      </c>
      <c r="Y274" s="101" t="e">
        <f>#REF!</f>
        <v>#REF!</v>
      </c>
      <c r="Z274" s="150" t="e">
        <f>#REF!</f>
        <v>#REF!</v>
      </c>
      <c r="AA274" s="10"/>
      <c r="AB274" s="7"/>
      <c r="AC274" s="7"/>
      <c r="AD274" s="7"/>
      <c r="AE274" s="148"/>
      <c r="AF274" s="7"/>
      <c r="AG274" s="7"/>
      <c r="AH274" s="7"/>
      <c r="AI274" s="7"/>
      <c r="AJ274" s="7"/>
      <c r="AK274" s="7"/>
      <c r="AL274" s="7"/>
      <c r="AM274" s="7"/>
    </row>
    <row r="275" spans="1:39" ht="18.75" customHeight="1">
      <c r="A275" s="116" t="e">
        <f>#REF!</f>
        <v>#REF!</v>
      </c>
      <c r="B275" s="10" t="e">
        <f>#REF!</f>
        <v>#REF!</v>
      </c>
      <c r="C275" s="10" t="e">
        <f>#REF!</f>
        <v>#REF!</v>
      </c>
      <c r="D275" s="24" t="e">
        <f>#REF!</f>
        <v>#REF!</v>
      </c>
      <c r="E275" s="10" t="e">
        <f>#REF!</f>
        <v>#REF!</v>
      </c>
      <c r="F275" s="10" t="e">
        <f>#REF!</f>
        <v>#REF!</v>
      </c>
      <c r="G275" s="10" t="e">
        <f>#REF!</f>
        <v>#REF!</v>
      </c>
      <c r="H275" s="10"/>
      <c r="I275" s="33"/>
      <c r="J275" s="10"/>
      <c r="K275" s="10"/>
      <c r="L275" s="10"/>
      <c r="M275" s="10"/>
      <c r="N275" s="10"/>
      <c r="O275" s="10"/>
      <c r="P275" s="10"/>
      <c r="Q275" s="10"/>
      <c r="R275" s="10"/>
      <c r="S275" s="10"/>
      <c r="T275" s="10"/>
      <c r="U275" s="10"/>
      <c r="V275" s="33">
        <f t="shared" si="47"/>
        <v>0</v>
      </c>
      <c r="W275" s="20" t="e">
        <f>#REF!</f>
        <v>#REF!</v>
      </c>
      <c r="X275" s="10" t="e">
        <f>#REF!</f>
        <v>#REF!</v>
      </c>
      <c r="Y275" s="101" t="e">
        <f>#REF!</f>
        <v>#REF!</v>
      </c>
      <c r="Z275" s="150" t="e">
        <f>#REF!</f>
        <v>#REF!</v>
      </c>
      <c r="AA275" s="10"/>
      <c r="AB275" s="7"/>
      <c r="AC275" s="7"/>
      <c r="AD275" s="7"/>
      <c r="AE275" s="148"/>
      <c r="AF275" s="7"/>
      <c r="AG275" s="7"/>
      <c r="AH275" s="7"/>
      <c r="AI275" s="7"/>
      <c r="AJ275" s="7"/>
      <c r="AK275" s="7"/>
      <c r="AL275" s="7"/>
      <c r="AM275" s="7"/>
    </row>
    <row r="276" spans="1:39" ht="18.75" customHeight="1">
      <c r="A276" s="116" t="e">
        <f>#REF!</f>
        <v>#REF!</v>
      </c>
      <c r="B276" s="10" t="e">
        <f>#REF!</f>
        <v>#REF!</v>
      </c>
      <c r="C276" s="10" t="e">
        <f>#REF!</f>
        <v>#REF!</v>
      </c>
      <c r="D276" s="24" t="e">
        <f>#REF!</f>
        <v>#REF!</v>
      </c>
      <c r="E276" s="10" t="e">
        <f>#REF!</f>
        <v>#REF!</v>
      </c>
      <c r="F276" s="10" t="e">
        <f>#REF!</f>
        <v>#REF!</v>
      </c>
      <c r="G276" s="10" t="e">
        <f>#REF!</f>
        <v>#REF!</v>
      </c>
      <c r="H276" s="10"/>
      <c r="I276" s="33"/>
      <c r="J276" s="10"/>
      <c r="K276" s="10"/>
      <c r="L276" s="10"/>
      <c r="M276" s="10"/>
      <c r="N276" s="10"/>
      <c r="O276" s="10"/>
      <c r="P276" s="10"/>
      <c r="Q276" s="10"/>
      <c r="R276" s="10"/>
      <c r="S276" s="10"/>
      <c r="T276" s="10"/>
      <c r="U276" s="10"/>
      <c r="V276" s="33">
        <f t="shared" si="47"/>
        <v>0</v>
      </c>
      <c r="W276" s="20" t="e">
        <f>#REF!</f>
        <v>#REF!</v>
      </c>
      <c r="X276" s="10" t="e">
        <f>#REF!</f>
        <v>#REF!</v>
      </c>
      <c r="Y276" s="101" t="e">
        <f>#REF!</f>
        <v>#REF!</v>
      </c>
      <c r="Z276" s="150" t="e">
        <f>#REF!</f>
        <v>#REF!</v>
      </c>
      <c r="AA276" s="10"/>
      <c r="AB276" s="7"/>
      <c r="AC276" s="7"/>
      <c r="AD276" s="7"/>
      <c r="AE276" s="148"/>
      <c r="AF276" s="7"/>
      <c r="AG276" s="7"/>
      <c r="AH276" s="7"/>
      <c r="AI276" s="7"/>
      <c r="AJ276" s="7"/>
      <c r="AK276" s="7"/>
      <c r="AL276" s="7"/>
      <c r="AM276" s="7"/>
    </row>
    <row r="277" spans="1:39" ht="18.75" customHeight="1">
      <c r="A277" s="116" t="e">
        <f>#REF!</f>
        <v>#REF!</v>
      </c>
      <c r="B277" s="10" t="e">
        <f>#REF!</f>
        <v>#REF!</v>
      </c>
      <c r="C277" s="10" t="e">
        <f>#REF!</f>
        <v>#REF!</v>
      </c>
      <c r="D277" s="24" t="e">
        <f>#REF!</f>
        <v>#REF!</v>
      </c>
      <c r="E277" s="10" t="e">
        <f>#REF!</f>
        <v>#REF!</v>
      </c>
      <c r="F277" s="10" t="e">
        <f>#REF!</f>
        <v>#REF!</v>
      </c>
      <c r="G277" s="10" t="e">
        <f>#REF!</f>
        <v>#REF!</v>
      </c>
      <c r="H277" s="10"/>
      <c r="I277" s="33"/>
      <c r="J277" s="10"/>
      <c r="K277" s="10"/>
      <c r="L277" s="10"/>
      <c r="M277" s="10"/>
      <c r="N277" s="10"/>
      <c r="O277" s="10"/>
      <c r="P277" s="10"/>
      <c r="Q277" s="10"/>
      <c r="R277" s="10"/>
      <c r="S277" s="10"/>
      <c r="T277" s="10"/>
      <c r="U277" s="10"/>
      <c r="V277" s="33">
        <f t="shared" si="47"/>
        <v>0</v>
      </c>
      <c r="W277" s="20" t="e">
        <f>#REF!</f>
        <v>#REF!</v>
      </c>
      <c r="X277" s="10" t="e">
        <f>#REF!</f>
        <v>#REF!</v>
      </c>
      <c r="Y277" s="101" t="e">
        <f>#REF!</f>
        <v>#REF!</v>
      </c>
      <c r="Z277" s="150" t="e">
        <f>#REF!</f>
        <v>#REF!</v>
      </c>
      <c r="AA277" s="10"/>
      <c r="AB277" s="7"/>
      <c r="AC277" s="7"/>
      <c r="AD277" s="7"/>
      <c r="AE277" s="148"/>
      <c r="AF277" s="7"/>
      <c r="AG277" s="7"/>
      <c r="AH277" s="7"/>
      <c r="AI277" s="7"/>
      <c r="AJ277" s="7"/>
      <c r="AK277" s="7"/>
      <c r="AL277" s="7"/>
      <c r="AM277" s="7"/>
    </row>
    <row r="278" spans="1:39" ht="18.75" customHeight="1">
      <c r="A278" s="116" t="e">
        <f>#REF!</f>
        <v>#REF!</v>
      </c>
      <c r="B278" s="10" t="e">
        <f>#REF!</f>
        <v>#REF!</v>
      </c>
      <c r="C278" s="10" t="e">
        <f>#REF!</f>
        <v>#REF!</v>
      </c>
      <c r="D278" s="24" t="e">
        <f>#REF!</f>
        <v>#REF!</v>
      </c>
      <c r="E278" s="10" t="e">
        <f>#REF!</f>
        <v>#REF!</v>
      </c>
      <c r="F278" s="10" t="e">
        <f>#REF!</f>
        <v>#REF!</v>
      </c>
      <c r="G278" s="10" t="e">
        <f>#REF!</f>
        <v>#REF!</v>
      </c>
      <c r="H278" s="10"/>
      <c r="I278" s="33"/>
      <c r="J278" s="10"/>
      <c r="K278" s="10"/>
      <c r="L278" s="10"/>
      <c r="M278" s="10"/>
      <c r="N278" s="10"/>
      <c r="O278" s="10"/>
      <c r="P278" s="10"/>
      <c r="Q278" s="10"/>
      <c r="R278" s="10"/>
      <c r="S278" s="10"/>
      <c r="T278" s="10"/>
      <c r="U278" s="10"/>
      <c r="V278" s="33">
        <f t="shared" si="47"/>
        <v>0</v>
      </c>
      <c r="W278" s="20" t="e">
        <f>#REF!</f>
        <v>#REF!</v>
      </c>
      <c r="X278" s="10" t="e">
        <f>#REF!</f>
        <v>#REF!</v>
      </c>
      <c r="Y278" s="101" t="e">
        <f>#REF!</f>
        <v>#REF!</v>
      </c>
      <c r="Z278" s="150" t="e">
        <f>#REF!</f>
        <v>#REF!</v>
      </c>
      <c r="AA278" s="10"/>
      <c r="AB278" s="7"/>
      <c r="AC278" s="7"/>
      <c r="AD278" s="7"/>
      <c r="AE278" s="148"/>
      <c r="AF278" s="7"/>
      <c r="AG278" s="7"/>
      <c r="AH278" s="7"/>
      <c r="AI278" s="7"/>
      <c r="AJ278" s="7"/>
      <c r="AK278" s="7"/>
      <c r="AL278" s="7"/>
      <c r="AM278" s="7"/>
    </row>
    <row r="279" spans="1:39" ht="18.75" customHeight="1">
      <c r="A279" s="116" t="e">
        <f>#REF!</f>
        <v>#REF!</v>
      </c>
      <c r="B279" s="10" t="e">
        <f>#REF!</f>
        <v>#REF!</v>
      </c>
      <c r="C279" s="10" t="e">
        <f>#REF!</f>
        <v>#REF!</v>
      </c>
      <c r="D279" s="24" t="e">
        <f>#REF!</f>
        <v>#REF!</v>
      </c>
      <c r="E279" s="10" t="e">
        <f>#REF!</f>
        <v>#REF!</v>
      </c>
      <c r="F279" s="10" t="e">
        <f>#REF!</f>
        <v>#REF!</v>
      </c>
      <c r="G279" s="10" t="e">
        <f>#REF!</f>
        <v>#REF!</v>
      </c>
      <c r="H279" s="10"/>
      <c r="I279" s="33"/>
      <c r="J279" s="10"/>
      <c r="K279" s="10"/>
      <c r="L279" s="10"/>
      <c r="M279" s="10"/>
      <c r="N279" s="10"/>
      <c r="O279" s="10"/>
      <c r="P279" s="10"/>
      <c r="Q279" s="10"/>
      <c r="R279" s="10"/>
      <c r="S279" s="10"/>
      <c r="T279" s="10"/>
      <c r="U279" s="10"/>
      <c r="V279" s="33">
        <f t="shared" si="47"/>
        <v>0</v>
      </c>
      <c r="W279" s="20" t="e">
        <f>#REF!</f>
        <v>#REF!</v>
      </c>
      <c r="X279" s="10" t="e">
        <f>#REF!</f>
        <v>#REF!</v>
      </c>
      <c r="Y279" s="101" t="e">
        <f>#REF!</f>
        <v>#REF!</v>
      </c>
      <c r="Z279" s="150" t="e">
        <f>#REF!</f>
        <v>#REF!</v>
      </c>
      <c r="AA279" s="10"/>
      <c r="AB279" s="7"/>
      <c r="AC279" s="7"/>
      <c r="AD279" s="7"/>
      <c r="AE279" s="148"/>
      <c r="AF279" s="7"/>
      <c r="AG279" s="7"/>
      <c r="AH279" s="7"/>
      <c r="AI279" s="7"/>
      <c r="AJ279" s="7"/>
      <c r="AK279" s="7"/>
      <c r="AL279" s="7"/>
      <c r="AM279" s="7"/>
    </row>
    <row r="280" spans="1:39" ht="18.75" customHeight="1">
      <c r="A280" s="116" t="e">
        <f>#REF!</f>
        <v>#REF!</v>
      </c>
      <c r="B280" s="10" t="e">
        <f>#REF!</f>
        <v>#REF!</v>
      </c>
      <c r="C280" s="10" t="e">
        <f>#REF!</f>
        <v>#REF!</v>
      </c>
      <c r="D280" s="24" t="e">
        <f>#REF!</f>
        <v>#REF!</v>
      </c>
      <c r="E280" s="10" t="e">
        <f>#REF!</f>
        <v>#REF!</v>
      </c>
      <c r="F280" s="10" t="e">
        <f>#REF!</f>
        <v>#REF!</v>
      </c>
      <c r="G280" s="10" t="e">
        <f>#REF!</f>
        <v>#REF!</v>
      </c>
      <c r="H280" s="10"/>
      <c r="I280" s="33"/>
      <c r="J280" s="10"/>
      <c r="K280" s="10"/>
      <c r="L280" s="10"/>
      <c r="M280" s="10"/>
      <c r="N280" s="10"/>
      <c r="O280" s="10"/>
      <c r="P280" s="10"/>
      <c r="Q280" s="10"/>
      <c r="R280" s="10"/>
      <c r="S280" s="10"/>
      <c r="T280" s="10"/>
      <c r="U280" s="10"/>
      <c r="V280" s="33">
        <f t="shared" si="47"/>
        <v>0</v>
      </c>
      <c r="W280" s="20" t="e">
        <f>#REF!</f>
        <v>#REF!</v>
      </c>
      <c r="X280" s="10" t="e">
        <f>#REF!</f>
        <v>#REF!</v>
      </c>
      <c r="Y280" s="101" t="e">
        <f>#REF!</f>
        <v>#REF!</v>
      </c>
      <c r="Z280" s="150" t="e">
        <f>#REF!</f>
        <v>#REF!</v>
      </c>
      <c r="AA280" s="10"/>
      <c r="AB280" s="7"/>
      <c r="AC280" s="7"/>
      <c r="AD280" s="7"/>
      <c r="AE280" s="148"/>
      <c r="AF280" s="7"/>
      <c r="AG280" s="7"/>
      <c r="AH280" s="7"/>
      <c r="AI280" s="7"/>
      <c r="AJ280" s="7"/>
      <c r="AK280" s="7"/>
      <c r="AL280" s="7"/>
      <c r="AM280" s="7"/>
    </row>
    <row r="281" spans="1:39" ht="18.75" customHeight="1">
      <c r="A281" s="116" t="e">
        <f>#REF!</f>
        <v>#REF!</v>
      </c>
      <c r="B281" s="10" t="e">
        <f>#REF!</f>
        <v>#REF!</v>
      </c>
      <c r="C281" s="10" t="e">
        <f>#REF!</f>
        <v>#REF!</v>
      </c>
      <c r="D281" s="24" t="e">
        <f>#REF!</f>
        <v>#REF!</v>
      </c>
      <c r="E281" s="10" t="e">
        <f>#REF!</f>
        <v>#REF!</v>
      </c>
      <c r="F281" s="10" t="e">
        <f>#REF!</f>
        <v>#REF!</v>
      </c>
      <c r="G281" s="10" t="e">
        <f>#REF!</f>
        <v>#REF!</v>
      </c>
      <c r="H281" s="10"/>
      <c r="I281" s="33"/>
      <c r="J281" s="10"/>
      <c r="K281" s="10"/>
      <c r="L281" s="10"/>
      <c r="M281" s="10"/>
      <c r="N281" s="10"/>
      <c r="O281" s="10"/>
      <c r="P281" s="10"/>
      <c r="Q281" s="10"/>
      <c r="R281" s="10"/>
      <c r="S281" s="10"/>
      <c r="T281" s="10"/>
      <c r="U281" s="10"/>
      <c r="V281" s="33">
        <f t="shared" si="47"/>
        <v>0</v>
      </c>
      <c r="W281" s="20" t="e">
        <f>#REF!</f>
        <v>#REF!</v>
      </c>
      <c r="X281" s="10" t="e">
        <f>#REF!</f>
        <v>#REF!</v>
      </c>
      <c r="Y281" s="101" t="e">
        <f>#REF!</f>
        <v>#REF!</v>
      </c>
      <c r="Z281" s="150" t="e">
        <f>#REF!</f>
        <v>#REF!</v>
      </c>
      <c r="AA281" s="10"/>
      <c r="AB281" s="7"/>
      <c r="AC281" s="7"/>
      <c r="AD281" s="7"/>
      <c r="AE281" s="148"/>
      <c r="AF281" s="7"/>
      <c r="AG281" s="7"/>
      <c r="AH281" s="7"/>
      <c r="AI281" s="7"/>
      <c r="AJ281" s="7"/>
      <c r="AK281" s="7"/>
      <c r="AL281" s="7"/>
      <c r="AM281" s="7"/>
    </row>
    <row r="282" spans="1:39" ht="18.75" customHeight="1">
      <c r="A282" s="116" t="e">
        <f>#REF!</f>
        <v>#REF!</v>
      </c>
      <c r="B282" s="10" t="e">
        <f>#REF!</f>
        <v>#REF!</v>
      </c>
      <c r="C282" s="10" t="e">
        <f>#REF!</f>
        <v>#REF!</v>
      </c>
      <c r="D282" s="24" t="e">
        <f>#REF!</f>
        <v>#REF!</v>
      </c>
      <c r="E282" s="10" t="e">
        <f>#REF!</f>
        <v>#REF!</v>
      </c>
      <c r="F282" s="10" t="e">
        <f>#REF!</f>
        <v>#REF!</v>
      </c>
      <c r="G282" s="10" t="e">
        <f>#REF!</f>
        <v>#REF!</v>
      </c>
      <c r="H282" s="10"/>
      <c r="I282" s="33"/>
      <c r="J282" s="10"/>
      <c r="K282" s="10"/>
      <c r="L282" s="10"/>
      <c r="M282" s="10"/>
      <c r="N282" s="10"/>
      <c r="O282" s="10"/>
      <c r="P282" s="10"/>
      <c r="Q282" s="10"/>
      <c r="R282" s="10"/>
      <c r="S282" s="10"/>
      <c r="T282" s="10"/>
      <c r="U282" s="10"/>
      <c r="V282" s="33">
        <f t="shared" si="47"/>
        <v>0</v>
      </c>
      <c r="W282" s="20" t="e">
        <f>#REF!</f>
        <v>#REF!</v>
      </c>
      <c r="X282" s="10" t="e">
        <f>#REF!</f>
        <v>#REF!</v>
      </c>
      <c r="Y282" s="101" t="e">
        <f>#REF!</f>
        <v>#REF!</v>
      </c>
      <c r="Z282" s="150" t="e">
        <f>#REF!</f>
        <v>#REF!</v>
      </c>
      <c r="AA282" s="10"/>
      <c r="AB282" s="7"/>
      <c r="AC282" s="7"/>
      <c r="AD282" s="7"/>
      <c r="AE282" s="148"/>
      <c r="AF282" s="7"/>
      <c r="AG282" s="7"/>
      <c r="AH282" s="7"/>
      <c r="AI282" s="7"/>
      <c r="AJ282" s="7"/>
      <c r="AK282" s="7"/>
      <c r="AL282" s="7"/>
      <c r="AM282" s="7"/>
    </row>
    <row r="283" spans="1:39" ht="18.75" customHeight="1">
      <c r="A283" s="116" t="e">
        <f>#REF!</f>
        <v>#REF!</v>
      </c>
      <c r="B283" s="10" t="e">
        <f>#REF!</f>
        <v>#REF!</v>
      </c>
      <c r="C283" s="10" t="e">
        <f>#REF!</f>
        <v>#REF!</v>
      </c>
      <c r="D283" s="24" t="e">
        <f>#REF!</f>
        <v>#REF!</v>
      </c>
      <c r="E283" s="10" t="e">
        <f>#REF!</f>
        <v>#REF!</v>
      </c>
      <c r="F283" s="10" t="e">
        <f>#REF!</f>
        <v>#REF!</v>
      </c>
      <c r="G283" s="10" t="e">
        <f>#REF!</f>
        <v>#REF!</v>
      </c>
      <c r="H283" s="10"/>
      <c r="I283" s="33"/>
      <c r="J283" s="10"/>
      <c r="K283" s="10"/>
      <c r="L283" s="10"/>
      <c r="M283" s="10"/>
      <c r="N283" s="10"/>
      <c r="O283" s="10"/>
      <c r="P283" s="10"/>
      <c r="Q283" s="10"/>
      <c r="R283" s="10"/>
      <c r="S283" s="10"/>
      <c r="T283" s="10"/>
      <c r="U283" s="10"/>
      <c r="V283" s="33">
        <f t="shared" si="47"/>
        <v>0</v>
      </c>
      <c r="W283" s="20" t="e">
        <f>#REF!</f>
        <v>#REF!</v>
      </c>
      <c r="X283" s="10" t="e">
        <f>#REF!</f>
        <v>#REF!</v>
      </c>
      <c r="Y283" s="101" t="e">
        <f>#REF!</f>
        <v>#REF!</v>
      </c>
      <c r="Z283" s="150" t="e">
        <f>#REF!</f>
        <v>#REF!</v>
      </c>
      <c r="AA283" s="10"/>
      <c r="AB283" s="7"/>
      <c r="AC283" s="7"/>
      <c r="AD283" s="7"/>
      <c r="AE283" s="148"/>
      <c r="AF283" s="7"/>
      <c r="AG283" s="7"/>
      <c r="AH283" s="7"/>
      <c r="AI283" s="7"/>
      <c r="AJ283" s="7"/>
      <c r="AK283" s="7"/>
      <c r="AL283" s="7"/>
      <c r="AM283" s="7"/>
    </row>
    <row r="284" spans="1:39" ht="18.75" customHeight="1">
      <c r="A284" s="116" t="e">
        <f>#REF!</f>
        <v>#REF!</v>
      </c>
      <c r="B284" s="10" t="e">
        <f>#REF!</f>
        <v>#REF!</v>
      </c>
      <c r="C284" s="10" t="e">
        <f>#REF!</f>
        <v>#REF!</v>
      </c>
      <c r="D284" s="24" t="e">
        <f>#REF!</f>
        <v>#REF!</v>
      </c>
      <c r="E284" s="10" t="e">
        <f>#REF!</f>
        <v>#REF!</v>
      </c>
      <c r="F284" s="10" t="e">
        <f>#REF!</f>
        <v>#REF!</v>
      </c>
      <c r="G284" s="10" t="e">
        <f>#REF!</f>
        <v>#REF!</v>
      </c>
      <c r="H284" s="10"/>
      <c r="I284" s="33"/>
      <c r="J284" s="10"/>
      <c r="K284" s="10"/>
      <c r="L284" s="10"/>
      <c r="M284" s="10"/>
      <c r="N284" s="10"/>
      <c r="O284" s="10"/>
      <c r="P284" s="10"/>
      <c r="Q284" s="10"/>
      <c r="R284" s="10"/>
      <c r="S284" s="10"/>
      <c r="T284" s="10"/>
      <c r="U284" s="10"/>
      <c r="V284" s="33">
        <f t="shared" si="47"/>
        <v>0</v>
      </c>
      <c r="W284" s="20" t="e">
        <f>#REF!</f>
        <v>#REF!</v>
      </c>
      <c r="X284" s="10" t="e">
        <f>#REF!</f>
        <v>#REF!</v>
      </c>
      <c r="Y284" s="101" t="e">
        <f>#REF!</f>
        <v>#REF!</v>
      </c>
      <c r="Z284" s="150" t="e">
        <f>#REF!</f>
        <v>#REF!</v>
      </c>
      <c r="AA284" s="10"/>
      <c r="AB284" s="7"/>
      <c r="AC284" s="7"/>
      <c r="AD284" s="7"/>
      <c r="AE284" s="148"/>
      <c r="AF284" s="7"/>
      <c r="AG284" s="7"/>
      <c r="AH284" s="7"/>
      <c r="AI284" s="7"/>
      <c r="AJ284" s="7"/>
      <c r="AK284" s="7"/>
      <c r="AL284" s="7"/>
      <c r="AM284" s="7"/>
    </row>
    <row r="285" spans="1:39" ht="18.75" customHeight="1">
      <c r="A285" s="116" t="e">
        <f>#REF!</f>
        <v>#REF!</v>
      </c>
      <c r="B285" s="10" t="e">
        <f>#REF!</f>
        <v>#REF!</v>
      </c>
      <c r="C285" s="10" t="e">
        <f>#REF!</f>
        <v>#REF!</v>
      </c>
      <c r="D285" s="24" t="e">
        <f>#REF!</f>
        <v>#REF!</v>
      </c>
      <c r="E285" s="10" t="e">
        <f>#REF!</f>
        <v>#REF!</v>
      </c>
      <c r="F285" s="10" t="e">
        <f>#REF!</f>
        <v>#REF!</v>
      </c>
      <c r="G285" s="10" t="e">
        <f>#REF!</f>
        <v>#REF!</v>
      </c>
      <c r="H285" s="10"/>
      <c r="I285" s="33"/>
      <c r="J285" s="10"/>
      <c r="K285" s="10"/>
      <c r="L285" s="10"/>
      <c r="M285" s="10"/>
      <c r="N285" s="10"/>
      <c r="O285" s="10"/>
      <c r="P285" s="10"/>
      <c r="Q285" s="10"/>
      <c r="R285" s="10"/>
      <c r="S285" s="10"/>
      <c r="T285" s="10"/>
      <c r="U285" s="10"/>
      <c r="V285" s="33">
        <f t="shared" si="47"/>
        <v>0</v>
      </c>
      <c r="W285" s="20" t="e">
        <f>#REF!</f>
        <v>#REF!</v>
      </c>
      <c r="X285" s="10" t="e">
        <f>#REF!</f>
        <v>#REF!</v>
      </c>
      <c r="Y285" s="101" t="e">
        <f>#REF!</f>
        <v>#REF!</v>
      </c>
      <c r="Z285" s="150" t="e">
        <f>#REF!</f>
        <v>#REF!</v>
      </c>
      <c r="AA285" s="10"/>
      <c r="AB285" s="7"/>
      <c r="AC285" s="7"/>
      <c r="AD285" s="7"/>
      <c r="AE285" s="148"/>
      <c r="AF285" s="7"/>
      <c r="AG285" s="7"/>
      <c r="AH285" s="7"/>
      <c r="AI285" s="7"/>
      <c r="AJ285" s="7"/>
      <c r="AK285" s="7"/>
      <c r="AL285" s="7"/>
      <c r="AM285" s="7"/>
    </row>
    <row r="286" spans="1:39" ht="18.75" customHeight="1">
      <c r="A286" s="116" t="e">
        <f>#REF!</f>
        <v>#REF!</v>
      </c>
      <c r="B286" s="10" t="e">
        <f>#REF!</f>
        <v>#REF!</v>
      </c>
      <c r="C286" s="10" t="e">
        <f>#REF!</f>
        <v>#REF!</v>
      </c>
      <c r="D286" s="24" t="e">
        <f>#REF!</f>
        <v>#REF!</v>
      </c>
      <c r="E286" s="10" t="e">
        <f>#REF!</f>
        <v>#REF!</v>
      </c>
      <c r="F286" s="10" t="e">
        <f>#REF!</f>
        <v>#REF!</v>
      </c>
      <c r="G286" s="10" t="e">
        <f>#REF!</f>
        <v>#REF!</v>
      </c>
      <c r="H286" s="10"/>
      <c r="I286" s="33"/>
      <c r="J286" s="10"/>
      <c r="K286" s="10"/>
      <c r="L286" s="10"/>
      <c r="M286" s="10"/>
      <c r="N286" s="10"/>
      <c r="O286" s="10"/>
      <c r="P286" s="10"/>
      <c r="Q286" s="10"/>
      <c r="R286" s="10"/>
      <c r="S286" s="10"/>
      <c r="T286" s="10"/>
      <c r="U286" s="10"/>
      <c r="V286" s="33">
        <f t="shared" si="47"/>
        <v>0</v>
      </c>
      <c r="W286" s="20" t="e">
        <f>#REF!</f>
        <v>#REF!</v>
      </c>
      <c r="X286" s="10" t="e">
        <f>#REF!</f>
        <v>#REF!</v>
      </c>
      <c r="Y286" s="101" t="e">
        <f>#REF!</f>
        <v>#REF!</v>
      </c>
      <c r="Z286" s="150" t="e">
        <f>#REF!</f>
        <v>#REF!</v>
      </c>
      <c r="AA286" s="10"/>
      <c r="AB286" s="7"/>
      <c r="AC286" s="7"/>
      <c r="AD286" s="7"/>
      <c r="AE286" s="148"/>
      <c r="AF286" s="7"/>
      <c r="AG286" s="7"/>
      <c r="AH286" s="7"/>
      <c r="AI286" s="7"/>
      <c r="AJ286" s="7"/>
      <c r="AK286" s="7"/>
      <c r="AL286" s="7"/>
      <c r="AM286" s="7"/>
    </row>
    <row r="287" spans="1:39" ht="18.75" customHeight="1">
      <c r="A287" s="116" t="e">
        <f>#REF!</f>
        <v>#REF!</v>
      </c>
      <c r="B287" s="10" t="e">
        <f>#REF!</f>
        <v>#REF!</v>
      </c>
      <c r="C287" s="10" t="e">
        <f>#REF!</f>
        <v>#REF!</v>
      </c>
      <c r="D287" s="24" t="e">
        <f>#REF!</f>
        <v>#REF!</v>
      </c>
      <c r="E287" s="10" t="e">
        <f>#REF!</f>
        <v>#REF!</v>
      </c>
      <c r="F287" s="10" t="e">
        <f>#REF!</f>
        <v>#REF!</v>
      </c>
      <c r="G287" s="10" t="e">
        <f>#REF!</f>
        <v>#REF!</v>
      </c>
      <c r="H287" s="10"/>
      <c r="I287" s="33"/>
      <c r="J287" s="10"/>
      <c r="K287" s="10"/>
      <c r="L287" s="10"/>
      <c r="M287" s="10"/>
      <c r="N287" s="10"/>
      <c r="O287" s="10"/>
      <c r="P287" s="10"/>
      <c r="Q287" s="10"/>
      <c r="R287" s="10"/>
      <c r="S287" s="10"/>
      <c r="T287" s="10"/>
      <c r="U287" s="10"/>
      <c r="V287" s="33">
        <f t="shared" si="47"/>
        <v>0</v>
      </c>
      <c r="W287" s="20" t="e">
        <f>#REF!</f>
        <v>#REF!</v>
      </c>
      <c r="X287" s="10" t="e">
        <f>#REF!</f>
        <v>#REF!</v>
      </c>
      <c r="Y287" s="101" t="e">
        <f>#REF!</f>
        <v>#REF!</v>
      </c>
      <c r="Z287" s="150" t="e">
        <f>#REF!</f>
        <v>#REF!</v>
      </c>
      <c r="AA287" s="10"/>
      <c r="AB287" s="7"/>
      <c r="AC287" s="7"/>
      <c r="AD287" s="7"/>
      <c r="AE287" s="148"/>
      <c r="AF287" s="7"/>
      <c r="AG287" s="7"/>
      <c r="AH287" s="7"/>
      <c r="AI287" s="7"/>
      <c r="AJ287" s="7"/>
      <c r="AK287" s="7"/>
      <c r="AL287" s="7"/>
      <c r="AM287" s="7"/>
    </row>
    <row r="288" spans="1:39" ht="18.75" customHeight="1">
      <c r="A288" s="116" t="e">
        <f>#REF!</f>
        <v>#REF!</v>
      </c>
      <c r="B288" s="10" t="e">
        <f>#REF!</f>
        <v>#REF!</v>
      </c>
      <c r="C288" s="10" t="e">
        <f>#REF!</f>
        <v>#REF!</v>
      </c>
      <c r="D288" s="24" t="e">
        <f>#REF!</f>
        <v>#REF!</v>
      </c>
      <c r="E288" s="10" t="e">
        <f>#REF!</f>
        <v>#REF!</v>
      </c>
      <c r="F288" s="10" t="e">
        <f>#REF!</f>
        <v>#REF!</v>
      </c>
      <c r="G288" s="10" t="e">
        <f>#REF!</f>
        <v>#REF!</v>
      </c>
      <c r="H288" s="10"/>
      <c r="I288" s="33"/>
      <c r="J288" s="10"/>
      <c r="K288" s="10"/>
      <c r="L288" s="10"/>
      <c r="M288" s="10"/>
      <c r="N288" s="10"/>
      <c r="O288" s="10"/>
      <c r="P288" s="10"/>
      <c r="Q288" s="10"/>
      <c r="R288" s="10"/>
      <c r="S288" s="10"/>
      <c r="T288" s="10"/>
      <c r="U288" s="10"/>
      <c r="V288" s="33">
        <f t="shared" si="47"/>
        <v>0</v>
      </c>
      <c r="W288" s="20" t="e">
        <f>#REF!</f>
        <v>#REF!</v>
      </c>
      <c r="X288" s="10" t="e">
        <f>#REF!</f>
        <v>#REF!</v>
      </c>
      <c r="Y288" s="101" t="e">
        <f>#REF!</f>
        <v>#REF!</v>
      </c>
      <c r="Z288" s="150" t="e">
        <f>#REF!</f>
        <v>#REF!</v>
      </c>
      <c r="AA288" s="10"/>
      <c r="AB288" s="7"/>
      <c r="AC288" s="7"/>
      <c r="AD288" s="7"/>
      <c r="AE288" s="148"/>
      <c r="AF288" s="7"/>
      <c r="AG288" s="7"/>
      <c r="AH288" s="7"/>
      <c r="AI288" s="7"/>
      <c r="AJ288" s="7"/>
      <c r="AK288" s="7"/>
      <c r="AL288" s="7"/>
      <c r="AM288" s="7"/>
    </row>
    <row r="289" spans="1:39" ht="18.75" customHeight="1">
      <c r="A289" s="116" t="e">
        <f>#REF!</f>
        <v>#REF!</v>
      </c>
      <c r="B289" s="10" t="e">
        <f>#REF!</f>
        <v>#REF!</v>
      </c>
      <c r="C289" s="10" t="e">
        <f>#REF!</f>
        <v>#REF!</v>
      </c>
      <c r="D289" s="24" t="e">
        <f>#REF!</f>
        <v>#REF!</v>
      </c>
      <c r="E289" s="10" t="e">
        <f>#REF!</f>
        <v>#REF!</v>
      </c>
      <c r="F289" s="10" t="e">
        <f>#REF!</f>
        <v>#REF!</v>
      </c>
      <c r="G289" s="10" t="e">
        <f>#REF!</f>
        <v>#REF!</v>
      </c>
      <c r="H289" s="10"/>
      <c r="I289" s="33"/>
      <c r="J289" s="10"/>
      <c r="K289" s="10"/>
      <c r="L289" s="10"/>
      <c r="M289" s="10"/>
      <c r="N289" s="10"/>
      <c r="O289" s="10"/>
      <c r="P289" s="10"/>
      <c r="Q289" s="10"/>
      <c r="R289" s="10"/>
      <c r="S289" s="10"/>
      <c r="T289" s="10"/>
      <c r="U289" s="10"/>
      <c r="V289" s="33">
        <f t="shared" si="47"/>
        <v>0</v>
      </c>
      <c r="W289" s="20" t="e">
        <f>#REF!</f>
        <v>#REF!</v>
      </c>
      <c r="X289" s="10" t="e">
        <f>#REF!</f>
        <v>#REF!</v>
      </c>
      <c r="Y289" s="101" t="e">
        <f>#REF!</f>
        <v>#REF!</v>
      </c>
      <c r="Z289" s="150" t="e">
        <f>#REF!</f>
        <v>#REF!</v>
      </c>
      <c r="AA289" s="10"/>
      <c r="AB289" s="7"/>
      <c r="AC289" s="7"/>
      <c r="AD289" s="7"/>
      <c r="AE289" s="148"/>
      <c r="AF289" s="7"/>
      <c r="AG289" s="7"/>
      <c r="AH289" s="7"/>
      <c r="AI289" s="7"/>
      <c r="AJ289" s="7"/>
      <c r="AK289" s="7"/>
      <c r="AL289" s="7"/>
      <c r="AM289" s="7"/>
    </row>
    <row r="290" spans="1:39" ht="18.75" customHeight="1">
      <c r="A290" s="116" t="e">
        <f>#REF!</f>
        <v>#REF!</v>
      </c>
      <c r="B290" s="10" t="e">
        <f>#REF!</f>
        <v>#REF!</v>
      </c>
      <c r="C290" s="10" t="e">
        <f>#REF!</f>
        <v>#REF!</v>
      </c>
      <c r="D290" s="24" t="e">
        <f>#REF!</f>
        <v>#REF!</v>
      </c>
      <c r="E290" s="10" t="e">
        <f>#REF!</f>
        <v>#REF!</v>
      </c>
      <c r="F290" s="10" t="e">
        <f>#REF!</f>
        <v>#REF!</v>
      </c>
      <c r="G290" s="10" t="e">
        <f>#REF!</f>
        <v>#REF!</v>
      </c>
      <c r="H290" s="10"/>
      <c r="I290" s="33"/>
      <c r="J290" s="10"/>
      <c r="K290" s="10"/>
      <c r="L290" s="10"/>
      <c r="M290" s="10"/>
      <c r="N290" s="10"/>
      <c r="O290" s="10"/>
      <c r="P290" s="10"/>
      <c r="Q290" s="10"/>
      <c r="R290" s="10"/>
      <c r="S290" s="10"/>
      <c r="T290" s="10"/>
      <c r="U290" s="10"/>
      <c r="V290" s="33">
        <f t="shared" si="47"/>
        <v>0</v>
      </c>
      <c r="W290" s="20" t="e">
        <f>#REF!</f>
        <v>#REF!</v>
      </c>
      <c r="X290" s="10" t="e">
        <f>#REF!</f>
        <v>#REF!</v>
      </c>
      <c r="Y290" s="101" t="e">
        <f>#REF!</f>
        <v>#REF!</v>
      </c>
      <c r="Z290" s="150" t="e">
        <f>#REF!</f>
        <v>#REF!</v>
      </c>
      <c r="AA290" s="10"/>
      <c r="AB290" s="7"/>
      <c r="AC290" s="7"/>
      <c r="AD290" s="7"/>
      <c r="AE290" s="148"/>
      <c r="AF290" s="7"/>
      <c r="AG290" s="7"/>
      <c r="AH290" s="7"/>
      <c r="AI290" s="7"/>
      <c r="AJ290" s="7"/>
      <c r="AK290" s="7"/>
      <c r="AL290" s="7"/>
      <c r="AM290" s="7"/>
    </row>
    <row r="291" spans="1:39" ht="18.75" customHeight="1">
      <c r="A291" s="116" t="e">
        <f>#REF!</f>
        <v>#REF!</v>
      </c>
      <c r="B291" s="10" t="e">
        <f>#REF!</f>
        <v>#REF!</v>
      </c>
      <c r="C291" s="10" t="e">
        <f>#REF!</f>
        <v>#REF!</v>
      </c>
      <c r="D291" s="24" t="e">
        <f>#REF!</f>
        <v>#REF!</v>
      </c>
      <c r="E291" s="10" t="e">
        <f>#REF!</f>
        <v>#REF!</v>
      </c>
      <c r="F291" s="10" t="e">
        <f>#REF!</f>
        <v>#REF!</v>
      </c>
      <c r="G291" s="10" t="e">
        <f>#REF!</f>
        <v>#REF!</v>
      </c>
      <c r="H291" s="10"/>
      <c r="I291" s="33"/>
      <c r="J291" s="10"/>
      <c r="K291" s="10"/>
      <c r="L291" s="10"/>
      <c r="M291" s="10"/>
      <c r="N291" s="10"/>
      <c r="O291" s="10"/>
      <c r="P291" s="10"/>
      <c r="Q291" s="10"/>
      <c r="R291" s="10"/>
      <c r="S291" s="10"/>
      <c r="T291" s="10"/>
      <c r="U291" s="10"/>
      <c r="V291" s="33">
        <f t="shared" si="47"/>
        <v>0</v>
      </c>
      <c r="W291" s="20" t="e">
        <f>#REF!</f>
        <v>#REF!</v>
      </c>
      <c r="X291" s="10" t="e">
        <f>#REF!</f>
        <v>#REF!</v>
      </c>
      <c r="Y291" s="101" t="e">
        <f>#REF!</f>
        <v>#REF!</v>
      </c>
      <c r="Z291" s="150" t="e">
        <f>#REF!</f>
        <v>#REF!</v>
      </c>
      <c r="AA291" s="10"/>
      <c r="AB291" s="7"/>
      <c r="AC291" s="7"/>
      <c r="AD291" s="7"/>
      <c r="AE291" s="148"/>
      <c r="AF291" s="7"/>
      <c r="AG291" s="7"/>
      <c r="AH291" s="7"/>
      <c r="AI291" s="7"/>
      <c r="AJ291" s="7"/>
      <c r="AK291" s="7"/>
      <c r="AL291" s="7"/>
      <c r="AM291" s="7"/>
    </row>
    <row r="292" spans="1:39" ht="18.75" customHeight="1">
      <c r="A292" s="116" t="e">
        <f>#REF!</f>
        <v>#REF!</v>
      </c>
      <c r="B292" s="10" t="e">
        <f>#REF!</f>
        <v>#REF!</v>
      </c>
      <c r="C292" s="10" t="e">
        <f>#REF!</f>
        <v>#REF!</v>
      </c>
      <c r="D292" s="24" t="e">
        <f>#REF!</f>
        <v>#REF!</v>
      </c>
      <c r="E292" s="10" t="e">
        <f>#REF!</f>
        <v>#REF!</v>
      </c>
      <c r="F292" s="10" t="e">
        <f>#REF!</f>
        <v>#REF!</v>
      </c>
      <c r="G292" s="10" t="e">
        <f>#REF!</f>
        <v>#REF!</v>
      </c>
      <c r="H292" s="10"/>
      <c r="I292" s="33"/>
      <c r="J292" s="10"/>
      <c r="K292" s="10"/>
      <c r="L292" s="10"/>
      <c r="M292" s="10"/>
      <c r="N292" s="10"/>
      <c r="O292" s="10"/>
      <c r="P292" s="10"/>
      <c r="Q292" s="10"/>
      <c r="R292" s="10"/>
      <c r="S292" s="10"/>
      <c r="T292" s="10"/>
      <c r="U292" s="10"/>
      <c r="V292" s="33">
        <f t="shared" si="47"/>
        <v>0</v>
      </c>
      <c r="W292" s="20" t="e">
        <f>#REF!</f>
        <v>#REF!</v>
      </c>
      <c r="X292" s="10" t="e">
        <f>#REF!</f>
        <v>#REF!</v>
      </c>
      <c r="Y292" s="101" t="e">
        <f>#REF!</f>
        <v>#REF!</v>
      </c>
      <c r="Z292" s="150" t="e">
        <f>#REF!</f>
        <v>#REF!</v>
      </c>
      <c r="AA292" s="10"/>
      <c r="AB292" s="7"/>
      <c r="AC292" s="7"/>
      <c r="AD292" s="7"/>
      <c r="AE292" s="148"/>
      <c r="AF292" s="7"/>
      <c r="AG292" s="7"/>
      <c r="AH292" s="7"/>
      <c r="AI292" s="7"/>
      <c r="AJ292" s="7"/>
      <c r="AK292" s="7"/>
      <c r="AL292" s="7"/>
      <c r="AM292" s="7"/>
    </row>
    <row r="293" spans="1:39" ht="18.75" customHeight="1">
      <c r="A293" s="116" t="e">
        <f>#REF!</f>
        <v>#REF!</v>
      </c>
      <c r="B293" s="10" t="e">
        <f>#REF!</f>
        <v>#REF!</v>
      </c>
      <c r="C293" s="10" t="e">
        <f>#REF!</f>
        <v>#REF!</v>
      </c>
      <c r="D293" s="24" t="e">
        <f>#REF!</f>
        <v>#REF!</v>
      </c>
      <c r="E293" s="10" t="e">
        <f>#REF!</f>
        <v>#REF!</v>
      </c>
      <c r="F293" s="10" t="e">
        <f>#REF!</f>
        <v>#REF!</v>
      </c>
      <c r="G293" s="10" t="e">
        <f>#REF!</f>
        <v>#REF!</v>
      </c>
      <c r="H293" s="10"/>
      <c r="I293" s="33"/>
      <c r="J293" s="10"/>
      <c r="K293" s="10"/>
      <c r="L293" s="10"/>
      <c r="M293" s="10"/>
      <c r="N293" s="10"/>
      <c r="O293" s="10"/>
      <c r="P293" s="10"/>
      <c r="Q293" s="10"/>
      <c r="R293" s="10"/>
      <c r="S293" s="10"/>
      <c r="T293" s="10"/>
      <c r="U293" s="10"/>
      <c r="V293" s="33">
        <f t="shared" si="47"/>
        <v>0</v>
      </c>
      <c r="W293" s="20" t="e">
        <f>#REF!</f>
        <v>#REF!</v>
      </c>
      <c r="X293" s="10" t="e">
        <f>#REF!</f>
        <v>#REF!</v>
      </c>
      <c r="Y293" s="101" t="e">
        <f>#REF!</f>
        <v>#REF!</v>
      </c>
      <c r="Z293" s="150" t="e">
        <f>#REF!</f>
        <v>#REF!</v>
      </c>
      <c r="AA293" s="10"/>
      <c r="AB293" s="7"/>
      <c r="AC293" s="7"/>
      <c r="AD293" s="7"/>
      <c r="AE293" s="148"/>
      <c r="AF293" s="7"/>
      <c r="AG293" s="7"/>
      <c r="AH293" s="7"/>
      <c r="AI293" s="7"/>
      <c r="AJ293" s="7"/>
      <c r="AK293" s="7"/>
      <c r="AL293" s="7"/>
      <c r="AM293" s="7"/>
    </row>
    <row r="294" spans="1:39" ht="18.75" customHeight="1">
      <c r="A294" s="116" t="e">
        <f>#REF!</f>
        <v>#REF!</v>
      </c>
      <c r="B294" s="10" t="e">
        <f>#REF!</f>
        <v>#REF!</v>
      </c>
      <c r="C294" s="10" t="e">
        <f>#REF!</f>
        <v>#REF!</v>
      </c>
      <c r="D294" s="24" t="e">
        <f>#REF!</f>
        <v>#REF!</v>
      </c>
      <c r="E294" s="10" t="e">
        <f>#REF!</f>
        <v>#REF!</v>
      </c>
      <c r="F294" s="10" t="e">
        <f>#REF!</f>
        <v>#REF!</v>
      </c>
      <c r="G294" s="10" t="e">
        <f>#REF!</f>
        <v>#REF!</v>
      </c>
      <c r="H294" s="10"/>
      <c r="I294" s="33"/>
      <c r="J294" s="10"/>
      <c r="K294" s="10"/>
      <c r="L294" s="10"/>
      <c r="M294" s="10"/>
      <c r="N294" s="10"/>
      <c r="O294" s="10"/>
      <c r="P294" s="10"/>
      <c r="Q294" s="10"/>
      <c r="R294" s="10"/>
      <c r="S294" s="10"/>
      <c r="T294" s="10"/>
      <c r="U294" s="10"/>
      <c r="V294" s="33">
        <f t="shared" si="47"/>
        <v>0</v>
      </c>
      <c r="W294" s="20" t="e">
        <f>#REF!</f>
        <v>#REF!</v>
      </c>
      <c r="X294" s="10" t="e">
        <f>#REF!</f>
        <v>#REF!</v>
      </c>
      <c r="Y294" s="101" t="e">
        <f>#REF!</f>
        <v>#REF!</v>
      </c>
      <c r="Z294" s="150" t="e">
        <f>#REF!</f>
        <v>#REF!</v>
      </c>
      <c r="AA294" s="10"/>
      <c r="AB294" s="7"/>
      <c r="AC294" s="7"/>
      <c r="AD294" s="7"/>
      <c r="AE294" s="148"/>
      <c r="AF294" s="7"/>
      <c r="AG294" s="7"/>
      <c r="AH294" s="7"/>
      <c r="AI294" s="7"/>
      <c r="AJ294" s="7"/>
      <c r="AK294" s="7"/>
      <c r="AL294" s="7"/>
      <c r="AM294" s="7"/>
    </row>
    <row r="295" spans="1:39" ht="18.75" customHeight="1">
      <c r="A295" s="116" t="e">
        <f>#REF!</f>
        <v>#REF!</v>
      </c>
      <c r="B295" s="10" t="e">
        <f>#REF!</f>
        <v>#REF!</v>
      </c>
      <c r="C295" s="10" t="e">
        <f>#REF!</f>
        <v>#REF!</v>
      </c>
      <c r="D295" s="24" t="e">
        <f>#REF!</f>
        <v>#REF!</v>
      </c>
      <c r="E295" s="10" t="e">
        <f>#REF!</f>
        <v>#REF!</v>
      </c>
      <c r="F295" s="10" t="e">
        <f>#REF!</f>
        <v>#REF!</v>
      </c>
      <c r="G295" s="10" t="e">
        <f>#REF!</f>
        <v>#REF!</v>
      </c>
      <c r="H295" s="10"/>
      <c r="I295" s="33"/>
      <c r="J295" s="10"/>
      <c r="K295" s="10"/>
      <c r="L295" s="10"/>
      <c r="M295" s="10"/>
      <c r="N295" s="10"/>
      <c r="O295" s="10"/>
      <c r="P295" s="10"/>
      <c r="Q295" s="10"/>
      <c r="R295" s="10"/>
      <c r="S295" s="10"/>
      <c r="T295" s="10"/>
      <c r="U295" s="10"/>
      <c r="V295" s="33">
        <f t="shared" si="47"/>
        <v>0</v>
      </c>
      <c r="W295" s="20" t="e">
        <f>#REF!</f>
        <v>#REF!</v>
      </c>
      <c r="X295" s="10" t="e">
        <f>#REF!</f>
        <v>#REF!</v>
      </c>
      <c r="Y295" s="101" t="e">
        <f>#REF!</f>
        <v>#REF!</v>
      </c>
      <c r="Z295" s="150" t="e">
        <f>#REF!</f>
        <v>#REF!</v>
      </c>
      <c r="AA295" s="10"/>
      <c r="AB295" s="7"/>
      <c r="AC295" s="7"/>
      <c r="AD295" s="7"/>
      <c r="AE295" s="148"/>
      <c r="AF295" s="7"/>
      <c r="AG295" s="7"/>
      <c r="AH295" s="7"/>
      <c r="AI295" s="7"/>
      <c r="AJ295" s="7"/>
      <c r="AK295" s="7"/>
      <c r="AL295" s="7"/>
      <c r="AM295" s="7"/>
    </row>
    <row r="296" spans="1:39" ht="18.75" customHeight="1">
      <c r="A296" s="116" t="e">
        <f>#REF!</f>
        <v>#REF!</v>
      </c>
      <c r="B296" s="10" t="e">
        <f>#REF!</f>
        <v>#REF!</v>
      </c>
      <c r="C296" s="10" t="e">
        <f>#REF!</f>
        <v>#REF!</v>
      </c>
      <c r="D296" s="24" t="e">
        <f>#REF!</f>
        <v>#REF!</v>
      </c>
      <c r="E296" s="10" t="e">
        <f>#REF!</f>
        <v>#REF!</v>
      </c>
      <c r="F296" s="10" t="e">
        <f>#REF!</f>
        <v>#REF!</v>
      </c>
      <c r="G296" s="10" t="e">
        <f>#REF!</f>
        <v>#REF!</v>
      </c>
      <c r="H296" s="10"/>
      <c r="I296" s="33"/>
      <c r="J296" s="10"/>
      <c r="K296" s="10"/>
      <c r="L296" s="10"/>
      <c r="M296" s="10"/>
      <c r="N296" s="10"/>
      <c r="O296" s="10"/>
      <c r="P296" s="10"/>
      <c r="Q296" s="10"/>
      <c r="R296" s="10"/>
      <c r="S296" s="10"/>
      <c r="T296" s="10"/>
      <c r="U296" s="10"/>
      <c r="V296" s="33">
        <f t="shared" si="47"/>
        <v>0</v>
      </c>
      <c r="W296" s="20" t="e">
        <f>#REF!</f>
        <v>#REF!</v>
      </c>
      <c r="X296" s="10" t="e">
        <f>#REF!</f>
        <v>#REF!</v>
      </c>
      <c r="Y296" s="101" t="e">
        <f>#REF!</f>
        <v>#REF!</v>
      </c>
      <c r="Z296" s="150" t="e">
        <f>#REF!</f>
        <v>#REF!</v>
      </c>
      <c r="AA296" s="10"/>
      <c r="AB296" s="7"/>
      <c r="AC296" s="7"/>
      <c r="AD296" s="7"/>
      <c r="AE296" s="148"/>
      <c r="AF296" s="7"/>
      <c r="AG296" s="7"/>
      <c r="AH296" s="7"/>
      <c r="AI296" s="7"/>
      <c r="AJ296" s="7"/>
      <c r="AK296" s="7"/>
      <c r="AL296" s="7"/>
      <c r="AM296" s="7"/>
    </row>
    <row r="297" spans="1:39" ht="18.75" customHeight="1">
      <c r="A297" s="116" t="e">
        <f>#REF!</f>
        <v>#REF!</v>
      </c>
      <c r="B297" s="10" t="e">
        <f>#REF!</f>
        <v>#REF!</v>
      </c>
      <c r="C297" s="10" t="e">
        <f>#REF!</f>
        <v>#REF!</v>
      </c>
      <c r="D297" s="24" t="e">
        <f>#REF!</f>
        <v>#REF!</v>
      </c>
      <c r="E297" s="10" t="e">
        <f>#REF!</f>
        <v>#REF!</v>
      </c>
      <c r="F297" s="10" t="e">
        <f>#REF!</f>
        <v>#REF!</v>
      </c>
      <c r="G297" s="10" t="e">
        <f>#REF!</f>
        <v>#REF!</v>
      </c>
      <c r="H297" s="10"/>
      <c r="I297" s="33"/>
      <c r="J297" s="10"/>
      <c r="K297" s="10"/>
      <c r="L297" s="10"/>
      <c r="M297" s="10"/>
      <c r="N297" s="10"/>
      <c r="O297" s="10"/>
      <c r="P297" s="10"/>
      <c r="Q297" s="10"/>
      <c r="R297" s="10"/>
      <c r="S297" s="10"/>
      <c r="T297" s="10"/>
      <c r="U297" s="10"/>
      <c r="V297" s="33">
        <f t="shared" si="47"/>
        <v>0</v>
      </c>
      <c r="W297" s="20" t="e">
        <f>#REF!</f>
        <v>#REF!</v>
      </c>
      <c r="X297" s="10" t="e">
        <f>#REF!</f>
        <v>#REF!</v>
      </c>
      <c r="Y297" s="101" t="e">
        <f>#REF!</f>
        <v>#REF!</v>
      </c>
      <c r="Z297" s="150" t="e">
        <f>#REF!</f>
        <v>#REF!</v>
      </c>
      <c r="AA297" s="10"/>
      <c r="AB297" s="7"/>
      <c r="AC297" s="7"/>
      <c r="AD297" s="7"/>
      <c r="AE297" s="148"/>
      <c r="AF297" s="7"/>
      <c r="AG297" s="7"/>
      <c r="AH297" s="7"/>
      <c r="AI297" s="7"/>
      <c r="AJ297" s="7"/>
      <c r="AK297" s="7"/>
      <c r="AL297" s="7"/>
      <c r="AM297" s="7"/>
    </row>
    <row r="298" spans="1:39" ht="18.75" customHeight="1">
      <c r="A298" s="116" t="e">
        <f>#REF!</f>
        <v>#REF!</v>
      </c>
      <c r="B298" s="10" t="e">
        <f>#REF!</f>
        <v>#REF!</v>
      </c>
      <c r="C298" s="10" t="e">
        <f>#REF!</f>
        <v>#REF!</v>
      </c>
      <c r="D298" s="24" t="e">
        <f>#REF!</f>
        <v>#REF!</v>
      </c>
      <c r="E298" s="10" t="e">
        <f>#REF!</f>
        <v>#REF!</v>
      </c>
      <c r="F298" s="10" t="e">
        <f>#REF!</f>
        <v>#REF!</v>
      </c>
      <c r="G298" s="10" t="e">
        <f>#REF!</f>
        <v>#REF!</v>
      </c>
      <c r="H298" s="10"/>
      <c r="I298" s="33"/>
      <c r="J298" s="10"/>
      <c r="K298" s="10"/>
      <c r="L298" s="10"/>
      <c r="M298" s="10"/>
      <c r="N298" s="10"/>
      <c r="O298" s="10"/>
      <c r="P298" s="10"/>
      <c r="Q298" s="10"/>
      <c r="R298" s="10"/>
      <c r="S298" s="10"/>
      <c r="T298" s="10"/>
      <c r="U298" s="10"/>
      <c r="V298" s="33">
        <f t="shared" si="47"/>
        <v>0</v>
      </c>
      <c r="W298" s="20" t="e">
        <f>#REF!</f>
        <v>#REF!</v>
      </c>
      <c r="X298" s="10" t="e">
        <f>#REF!</f>
        <v>#REF!</v>
      </c>
      <c r="Y298" s="101" t="e">
        <f>#REF!</f>
        <v>#REF!</v>
      </c>
      <c r="Z298" s="150" t="e">
        <f>#REF!</f>
        <v>#REF!</v>
      </c>
      <c r="AA298" s="10"/>
      <c r="AB298" s="7"/>
      <c r="AC298" s="7"/>
      <c r="AD298" s="7"/>
      <c r="AE298" s="148"/>
      <c r="AF298" s="7"/>
      <c r="AG298" s="7"/>
      <c r="AH298" s="7"/>
      <c r="AI298" s="7"/>
      <c r="AJ298" s="7"/>
      <c r="AK298" s="7"/>
      <c r="AL298" s="7"/>
      <c r="AM298" s="7"/>
    </row>
    <row r="299" spans="1:39" ht="18.75" customHeight="1">
      <c r="A299" s="116" t="e">
        <f>#REF!</f>
        <v>#REF!</v>
      </c>
      <c r="B299" s="10" t="e">
        <f>#REF!</f>
        <v>#REF!</v>
      </c>
      <c r="C299" s="10" t="e">
        <f>#REF!</f>
        <v>#REF!</v>
      </c>
      <c r="D299" s="24" t="e">
        <f>#REF!</f>
        <v>#REF!</v>
      </c>
      <c r="E299" s="10" t="e">
        <f>#REF!</f>
        <v>#REF!</v>
      </c>
      <c r="F299" s="10" t="e">
        <f>#REF!</f>
        <v>#REF!</v>
      </c>
      <c r="G299" s="10" t="e">
        <f>#REF!</f>
        <v>#REF!</v>
      </c>
      <c r="H299" s="10"/>
      <c r="I299" s="33"/>
      <c r="J299" s="10"/>
      <c r="K299" s="10"/>
      <c r="L299" s="10"/>
      <c r="M299" s="10"/>
      <c r="N299" s="10"/>
      <c r="O299" s="10"/>
      <c r="P299" s="10"/>
      <c r="Q299" s="10"/>
      <c r="R299" s="10"/>
      <c r="S299" s="10"/>
      <c r="T299" s="10"/>
      <c r="U299" s="10"/>
      <c r="V299" s="33">
        <f t="shared" si="47"/>
        <v>0</v>
      </c>
      <c r="W299" s="20" t="e">
        <f>#REF!</f>
        <v>#REF!</v>
      </c>
      <c r="X299" s="10" t="e">
        <f>#REF!</f>
        <v>#REF!</v>
      </c>
      <c r="Y299" s="101" t="e">
        <f>#REF!</f>
        <v>#REF!</v>
      </c>
      <c r="Z299" s="150" t="e">
        <f>#REF!</f>
        <v>#REF!</v>
      </c>
      <c r="AA299" s="10"/>
      <c r="AB299" s="7"/>
      <c r="AC299" s="7"/>
      <c r="AD299" s="7"/>
      <c r="AE299" s="148"/>
      <c r="AF299" s="7"/>
      <c r="AG299" s="7"/>
      <c r="AH299" s="7"/>
      <c r="AI299" s="7"/>
      <c r="AJ299" s="7"/>
      <c r="AK299" s="7"/>
      <c r="AL299" s="7"/>
      <c r="AM299" s="7"/>
    </row>
    <row r="300" spans="1:39" ht="18.75" customHeight="1">
      <c r="A300" s="116" t="e">
        <f>#REF!</f>
        <v>#REF!</v>
      </c>
      <c r="B300" s="10" t="e">
        <f>#REF!</f>
        <v>#REF!</v>
      </c>
      <c r="C300" s="10" t="e">
        <f>#REF!</f>
        <v>#REF!</v>
      </c>
      <c r="D300" s="24" t="e">
        <f>#REF!</f>
        <v>#REF!</v>
      </c>
      <c r="E300" s="10" t="e">
        <f>#REF!</f>
        <v>#REF!</v>
      </c>
      <c r="F300" s="10" t="e">
        <f>#REF!</f>
        <v>#REF!</v>
      </c>
      <c r="G300" s="10" t="e">
        <f>#REF!</f>
        <v>#REF!</v>
      </c>
      <c r="H300" s="10"/>
      <c r="I300" s="33"/>
      <c r="J300" s="10"/>
      <c r="K300" s="10"/>
      <c r="L300" s="10"/>
      <c r="M300" s="10"/>
      <c r="N300" s="10"/>
      <c r="O300" s="10"/>
      <c r="P300" s="10"/>
      <c r="Q300" s="10"/>
      <c r="R300" s="10"/>
      <c r="S300" s="10"/>
      <c r="T300" s="10"/>
      <c r="U300" s="10"/>
      <c r="V300" s="33">
        <f t="shared" si="47"/>
        <v>0</v>
      </c>
      <c r="W300" s="20" t="e">
        <f>#REF!</f>
        <v>#REF!</v>
      </c>
      <c r="X300" s="10" t="e">
        <f>#REF!</f>
        <v>#REF!</v>
      </c>
      <c r="Y300" s="101" t="e">
        <f>#REF!</f>
        <v>#REF!</v>
      </c>
      <c r="Z300" s="150" t="e">
        <f>#REF!</f>
        <v>#REF!</v>
      </c>
      <c r="AA300" s="10"/>
      <c r="AB300" s="7"/>
      <c r="AC300" s="7"/>
      <c r="AD300" s="7"/>
      <c r="AE300" s="148"/>
      <c r="AF300" s="7"/>
      <c r="AG300" s="7"/>
      <c r="AH300" s="7"/>
      <c r="AI300" s="7"/>
      <c r="AJ300" s="7"/>
      <c r="AK300" s="7"/>
      <c r="AL300" s="7"/>
      <c r="AM300" s="7"/>
    </row>
    <row r="301" spans="1:39" ht="18.75" customHeight="1">
      <c r="A301" s="116" t="e">
        <f>#REF!</f>
        <v>#REF!</v>
      </c>
      <c r="B301" s="10" t="e">
        <f>#REF!</f>
        <v>#REF!</v>
      </c>
      <c r="C301" s="10" t="e">
        <f>#REF!</f>
        <v>#REF!</v>
      </c>
      <c r="D301" s="24" t="e">
        <f>#REF!</f>
        <v>#REF!</v>
      </c>
      <c r="E301" s="10" t="e">
        <f>#REF!</f>
        <v>#REF!</v>
      </c>
      <c r="F301" s="10" t="e">
        <f>#REF!</f>
        <v>#REF!</v>
      </c>
      <c r="G301" s="10" t="e">
        <f>#REF!</f>
        <v>#REF!</v>
      </c>
      <c r="H301" s="10"/>
      <c r="I301" s="33"/>
      <c r="J301" s="10"/>
      <c r="K301" s="10"/>
      <c r="L301" s="10"/>
      <c r="M301" s="10"/>
      <c r="N301" s="10"/>
      <c r="O301" s="10"/>
      <c r="P301" s="10"/>
      <c r="Q301" s="10"/>
      <c r="R301" s="10"/>
      <c r="S301" s="10"/>
      <c r="T301" s="10"/>
      <c r="U301" s="10"/>
      <c r="V301" s="33">
        <f t="shared" si="47"/>
        <v>0</v>
      </c>
      <c r="W301" s="20" t="e">
        <f>#REF!</f>
        <v>#REF!</v>
      </c>
      <c r="X301" s="10" t="e">
        <f>#REF!</f>
        <v>#REF!</v>
      </c>
      <c r="Y301" s="101" t="e">
        <f>#REF!</f>
        <v>#REF!</v>
      </c>
      <c r="Z301" s="150" t="e">
        <f>#REF!</f>
        <v>#REF!</v>
      </c>
      <c r="AA301" s="10"/>
      <c r="AB301" s="7"/>
      <c r="AC301" s="7"/>
      <c r="AD301" s="7"/>
      <c r="AE301" s="148"/>
      <c r="AF301" s="7"/>
      <c r="AG301" s="7"/>
      <c r="AH301" s="7"/>
      <c r="AI301" s="7"/>
      <c r="AJ301" s="7"/>
      <c r="AK301" s="7"/>
      <c r="AL301" s="7"/>
      <c r="AM301" s="7"/>
    </row>
    <row r="302" spans="1:39" ht="18.75" customHeight="1">
      <c r="A302" s="116" t="e">
        <f>#REF!</f>
        <v>#REF!</v>
      </c>
      <c r="B302" s="10" t="e">
        <f>#REF!</f>
        <v>#REF!</v>
      </c>
      <c r="C302" s="10" t="e">
        <f>#REF!</f>
        <v>#REF!</v>
      </c>
      <c r="D302" s="24" t="e">
        <f>#REF!</f>
        <v>#REF!</v>
      </c>
      <c r="E302" s="10" t="e">
        <f>#REF!</f>
        <v>#REF!</v>
      </c>
      <c r="F302" s="10" t="e">
        <f>#REF!</f>
        <v>#REF!</v>
      </c>
      <c r="G302" s="10" t="e">
        <f>#REF!</f>
        <v>#REF!</v>
      </c>
      <c r="H302" s="10"/>
      <c r="I302" s="33"/>
      <c r="J302" s="10"/>
      <c r="K302" s="10"/>
      <c r="L302" s="10"/>
      <c r="M302" s="10"/>
      <c r="N302" s="10"/>
      <c r="O302" s="10"/>
      <c r="P302" s="10"/>
      <c r="Q302" s="10"/>
      <c r="R302" s="10"/>
      <c r="S302" s="10"/>
      <c r="T302" s="10"/>
      <c r="U302" s="10"/>
      <c r="V302" s="33">
        <f t="shared" si="47"/>
        <v>0</v>
      </c>
      <c r="W302" s="20" t="e">
        <f>#REF!</f>
        <v>#REF!</v>
      </c>
      <c r="X302" s="10" t="e">
        <f>#REF!</f>
        <v>#REF!</v>
      </c>
      <c r="Y302" s="101" t="e">
        <f>#REF!</f>
        <v>#REF!</v>
      </c>
      <c r="Z302" s="150" t="e">
        <f>#REF!</f>
        <v>#REF!</v>
      </c>
      <c r="AA302" s="10"/>
      <c r="AB302" s="7"/>
      <c r="AC302" s="7"/>
      <c r="AD302" s="7"/>
      <c r="AE302" s="148"/>
      <c r="AF302" s="7"/>
      <c r="AG302" s="7"/>
      <c r="AH302" s="7"/>
      <c r="AI302" s="7"/>
      <c r="AJ302" s="7"/>
      <c r="AK302" s="7"/>
      <c r="AL302" s="7"/>
      <c r="AM302" s="7"/>
    </row>
    <row r="303" spans="1:39" ht="18.75" customHeight="1">
      <c r="A303" s="116" t="e">
        <f>#REF!</f>
        <v>#REF!</v>
      </c>
      <c r="B303" s="10" t="e">
        <f>#REF!</f>
        <v>#REF!</v>
      </c>
      <c r="C303" s="10" t="e">
        <f>#REF!</f>
        <v>#REF!</v>
      </c>
      <c r="D303" s="24" t="e">
        <f>#REF!</f>
        <v>#REF!</v>
      </c>
      <c r="E303" s="10" t="e">
        <f>#REF!</f>
        <v>#REF!</v>
      </c>
      <c r="F303" s="10" t="e">
        <f>#REF!</f>
        <v>#REF!</v>
      </c>
      <c r="G303" s="10" t="e">
        <f>#REF!</f>
        <v>#REF!</v>
      </c>
      <c r="H303" s="10"/>
      <c r="I303" s="33"/>
      <c r="J303" s="10"/>
      <c r="K303" s="10"/>
      <c r="L303" s="10"/>
      <c r="M303" s="10"/>
      <c r="N303" s="10"/>
      <c r="O303" s="10"/>
      <c r="P303" s="10"/>
      <c r="Q303" s="10"/>
      <c r="R303" s="10"/>
      <c r="S303" s="10"/>
      <c r="T303" s="10"/>
      <c r="U303" s="10"/>
      <c r="V303" s="33">
        <f t="shared" si="47"/>
        <v>0</v>
      </c>
      <c r="W303" s="20" t="e">
        <f>#REF!</f>
        <v>#REF!</v>
      </c>
      <c r="X303" s="10" t="e">
        <f>#REF!</f>
        <v>#REF!</v>
      </c>
      <c r="Y303" s="101" t="e">
        <f>#REF!</f>
        <v>#REF!</v>
      </c>
      <c r="Z303" s="150" t="e">
        <f>#REF!</f>
        <v>#REF!</v>
      </c>
      <c r="AA303" s="10"/>
      <c r="AB303" s="7"/>
      <c r="AC303" s="7"/>
      <c r="AD303" s="7"/>
      <c r="AE303" s="148"/>
      <c r="AF303" s="7"/>
      <c r="AG303" s="7"/>
      <c r="AH303" s="7"/>
      <c r="AI303" s="7"/>
      <c r="AJ303" s="7"/>
      <c r="AK303" s="7"/>
      <c r="AL303" s="7"/>
      <c r="AM303" s="7"/>
    </row>
    <row r="304" spans="1:39" ht="18.75" customHeight="1">
      <c r="A304" s="116" t="e">
        <f>#REF!</f>
        <v>#REF!</v>
      </c>
      <c r="B304" s="10" t="e">
        <f>#REF!</f>
        <v>#REF!</v>
      </c>
      <c r="C304" s="10" t="e">
        <f>#REF!</f>
        <v>#REF!</v>
      </c>
      <c r="D304" s="24" t="e">
        <f>#REF!</f>
        <v>#REF!</v>
      </c>
      <c r="E304" s="10" t="e">
        <f>#REF!</f>
        <v>#REF!</v>
      </c>
      <c r="F304" s="10" t="e">
        <f>#REF!</f>
        <v>#REF!</v>
      </c>
      <c r="G304" s="10" t="e">
        <f>#REF!</f>
        <v>#REF!</v>
      </c>
      <c r="H304" s="10"/>
      <c r="I304" s="33"/>
      <c r="J304" s="10"/>
      <c r="K304" s="10"/>
      <c r="L304" s="10"/>
      <c r="M304" s="10"/>
      <c r="N304" s="10"/>
      <c r="O304" s="10"/>
      <c r="P304" s="10"/>
      <c r="Q304" s="10"/>
      <c r="R304" s="10"/>
      <c r="S304" s="10"/>
      <c r="T304" s="10"/>
      <c r="U304" s="10"/>
      <c r="V304" s="33">
        <f t="shared" si="47"/>
        <v>0</v>
      </c>
      <c r="W304" s="20" t="e">
        <f>#REF!</f>
        <v>#REF!</v>
      </c>
      <c r="X304" s="10" t="e">
        <f>#REF!</f>
        <v>#REF!</v>
      </c>
      <c r="Y304" s="101" t="e">
        <f>#REF!</f>
        <v>#REF!</v>
      </c>
      <c r="Z304" s="150" t="e">
        <f>#REF!</f>
        <v>#REF!</v>
      </c>
      <c r="AA304" s="10"/>
      <c r="AB304" s="7"/>
      <c r="AC304" s="7"/>
      <c r="AD304" s="7"/>
      <c r="AE304" s="148"/>
      <c r="AF304" s="7"/>
      <c r="AG304" s="7"/>
      <c r="AH304" s="7"/>
      <c r="AI304" s="7"/>
      <c r="AJ304" s="7"/>
      <c r="AK304" s="7"/>
      <c r="AL304" s="7"/>
      <c r="AM304" s="7"/>
    </row>
    <row r="305" spans="1:39" ht="18.75" customHeight="1">
      <c r="A305" s="116" t="e">
        <f>#REF!</f>
        <v>#REF!</v>
      </c>
      <c r="B305" s="10" t="e">
        <f>#REF!</f>
        <v>#REF!</v>
      </c>
      <c r="C305" s="10" t="e">
        <f>#REF!</f>
        <v>#REF!</v>
      </c>
      <c r="D305" s="24" t="e">
        <f>#REF!</f>
        <v>#REF!</v>
      </c>
      <c r="E305" s="10" t="e">
        <f>#REF!</f>
        <v>#REF!</v>
      </c>
      <c r="F305" s="10" t="e">
        <f>#REF!</f>
        <v>#REF!</v>
      </c>
      <c r="G305" s="10" t="e">
        <f>#REF!</f>
        <v>#REF!</v>
      </c>
      <c r="H305" s="10"/>
      <c r="I305" s="33"/>
      <c r="J305" s="10"/>
      <c r="K305" s="10"/>
      <c r="L305" s="10"/>
      <c r="M305" s="10"/>
      <c r="N305" s="10"/>
      <c r="O305" s="10"/>
      <c r="P305" s="10"/>
      <c r="Q305" s="10"/>
      <c r="R305" s="10"/>
      <c r="S305" s="10"/>
      <c r="T305" s="10"/>
      <c r="U305" s="10"/>
      <c r="V305" s="33">
        <f t="shared" si="47"/>
        <v>0</v>
      </c>
      <c r="W305" s="20" t="e">
        <f>#REF!</f>
        <v>#REF!</v>
      </c>
      <c r="X305" s="10" t="e">
        <f>#REF!</f>
        <v>#REF!</v>
      </c>
      <c r="Y305" s="101" t="e">
        <f>#REF!</f>
        <v>#REF!</v>
      </c>
      <c r="Z305" s="152" t="e">
        <f>#REF!</f>
        <v>#REF!</v>
      </c>
      <c r="AA305" s="10"/>
      <c r="AB305" s="7"/>
      <c r="AC305" s="7"/>
      <c r="AD305" s="7"/>
      <c r="AE305" s="148"/>
      <c r="AF305" s="7"/>
      <c r="AG305" s="7"/>
      <c r="AH305" s="7"/>
      <c r="AI305" s="7"/>
      <c r="AJ305" s="7"/>
      <c r="AK305" s="7"/>
      <c r="AL305" s="7"/>
      <c r="AM305" s="7"/>
    </row>
    <row r="306" spans="1:39" ht="18.75" customHeight="1">
      <c r="A306" s="116" t="e">
        <f>#REF!</f>
        <v>#REF!</v>
      </c>
      <c r="B306" s="10" t="e">
        <f>#REF!</f>
        <v>#REF!</v>
      </c>
      <c r="C306" s="10" t="e">
        <f>#REF!</f>
        <v>#REF!</v>
      </c>
      <c r="D306" s="24" t="e">
        <f>#REF!</f>
        <v>#REF!</v>
      </c>
      <c r="E306" s="10" t="e">
        <f>#REF!</f>
        <v>#REF!</v>
      </c>
      <c r="F306" s="10" t="e">
        <f>#REF!</f>
        <v>#REF!</v>
      </c>
      <c r="G306" s="10" t="e">
        <f>#REF!</f>
        <v>#REF!</v>
      </c>
      <c r="H306" s="10"/>
      <c r="I306" s="33"/>
      <c r="J306" s="10"/>
      <c r="K306" s="10"/>
      <c r="L306" s="10"/>
      <c r="M306" s="10"/>
      <c r="N306" s="10"/>
      <c r="O306" s="10"/>
      <c r="P306" s="10"/>
      <c r="Q306" s="10"/>
      <c r="R306" s="10"/>
      <c r="S306" s="10"/>
      <c r="T306" s="10"/>
      <c r="U306" s="10"/>
      <c r="V306" s="33">
        <f t="shared" si="47"/>
        <v>0</v>
      </c>
      <c r="W306" s="20" t="e">
        <f>#REF!</f>
        <v>#REF!</v>
      </c>
      <c r="X306" s="10" t="e">
        <f>#REF!</f>
        <v>#REF!</v>
      </c>
      <c r="Y306" s="101" t="e">
        <f>#REF!</f>
        <v>#REF!</v>
      </c>
      <c r="Z306" s="152" t="e">
        <f>#REF!</f>
        <v>#REF!</v>
      </c>
      <c r="AA306" s="10"/>
      <c r="AB306" s="7"/>
      <c r="AC306" s="7"/>
      <c r="AD306" s="7"/>
      <c r="AE306" s="148"/>
      <c r="AF306" s="7"/>
      <c r="AG306" s="7"/>
      <c r="AH306" s="7"/>
      <c r="AI306" s="7"/>
      <c r="AJ306" s="7"/>
      <c r="AK306" s="7"/>
      <c r="AL306" s="7"/>
      <c r="AM306" s="7"/>
    </row>
    <row r="307" spans="1:39" ht="18.75" customHeight="1">
      <c r="A307" s="116" t="e">
        <f>#REF!</f>
        <v>#REF!</v>
      </c>
      <c r="B307" s="10" t="e">
        <f>#REF!</f>
        <v>#REF!</v>
      </c>
      <c r="C307" s="10" t="e">
        <f>#REF!</f>
        <v>#REF!</v>
      </c>
      <c r="D307" s="24" t="e">
        <f>#REF!</f>
        <v>#REF!</v>
      </c>
      <c r="E307" s="10" t="e">
        <f>#REF!</f>
        <v>#REF!</v>
      </c>
      <c r="F307" s="10" t="e">
        <f>#REF!</f>
        <v>#REF!</v>
      </c>
      <c r="G307" s="10" t="e">
        <f>#REF!</f>
        <v>#REF!</v>
      </c>
      <c r="H307" s="10"/>
      <c r="I307" s="33"/>
      <c r="J307" s="10"/>
      <c r="K307" s="10"/>
      <c r="L307" s="10"/>
      <c r="M307" s="10"/>
      <c r="N307" s="10"/>
      <c r="O307" s="10"/>
      <c r="P307" s="10"/>
      <c r="Q307" s="10"/>
      <c r="R307" s="10"/>
      <c r="S307" s="10"/>
      <c r="T307" s="10"/>
      <c r="U307" s="10"/>
      <c r="V307" s="33">
        <f t="shared" si="47"/>
        <v>0</v>
      </c>
      <c r="W307" s="20" t="e">
        <f>#REF!</f>
        <v>#REF!</v>
      </c>
      <c r="X307" s="10" t="e">
        <f>#REF!</f>
        <v>#REF!</v>
      </c>
      <c r="Y307" s="101" t="e">
        <f>#REF!</f>
        <v>#REF!</v>
      </c>
      <c r="Z307" s="152" t="e">
        <f>#REF!</f>
        <v>#REF!</v>
      </c>
      <c r="AA307" s="10"/>
      <c r="AB307" s="7"/>
      <c r="AC307" s="7"/>
      <c r="AD307" s="7"/>
      <c r="AE307" s="148"/>
      <c r="AF307" s="7"/>
      <c r="AG307" s="7"/>
      <c r="AH307" s="7"/>
      <c r="AI307" s="7"/>
      <c r="AJ307" s="7"/>
      <c r="AK307" s="7"/>
      <c r="AL307" s="7"/>
      <c r="AM307" s="7"/>
    </row>
    <row r="308" spans="1:39" ht="18.75" customHeight="1">
      <c r="A308" s="116" t="e">
        <f>#REF!</f>
        <v>#REF!</v>
      </c>
      <c r="B308" s="10" t="e">
        <f>#REF!</f>
        <v>#REF!</v>
      </c>
      <c r="C308" s="10" t="e">
        <f>#REF!</f>
        <v>#REF!</v>
      </c>
      <c r="D308" s="24" t="e">
        <f>#REF!</f>
        <v>#REF!</v>
      </c>
      <c r="E308" s="10" t="e">
        <f>#REF!</f>
        <v>#REF!</v>
      </c>
      <c r="F308" s="10" t="e">
        <f>#REF!</f>
        <v>#REF!</v>
      </c>
      <c r="G308" s="10" t="e">
        <f>#REF!</f>
        <v>#REF!</v>
      </c>
      <c r="H308" s="10"/>
      <c r="I308" s="33"/>
      <c r="J308" s="10"/>
      <c r="K308" s="10"/>
      <c r="L308" s="10"/>
      <c r="M308" s="10"/>
      <c r="N308" s="10"/>
      <c r="O308" s="10"/>
      <c r="P308" s="10"/>
      <c r="Q308" s="10"/>
      <c r="R308" s="10"/>
      <c r="S308" s="10"/>
      <c r="T308" s="10"/>
      <c r="U308" s="10"/>
      <c r="V308" s="33">
        <f t="shared" si="47"/>
        <v>0</v>
      </c>
      <c r="W308" s="20" t="e">
        <f>#REF!</f>
        <v>#REF!</v>
      </c>
      <c r="X308" s="10" t="e">
        <f>#REF!</f>
        <v>#REF!</v>
      </c>
      <c r="Y308" s="101" t="e">
        <f>#REF!</f>
        <v>#REF!</v>
      </c>
      <c r="Z308" s="152" t="e">
        <f>#REF!</f>
        <v>#REF!</v>
      </c>
      <c r="AA308" s="10"/>
      <c r="AB308" s="7"/>
      <c r="AC308" s="7"/>
      <c r="AD308" s="7"/>
      <c r="AE308" s="148"/>
      <c r="AF308" s="7"/>
      <c r="AG308" s="7"/>
      <c r="AH308" s="7"/>
      <c r="AI308" s="7"/>
      <c r="AJ308" s="7"/>
      <c r="AK308" s="7"/>
      <c r="AL308" s="7"/>
      <c r="AM308" s="7"/>
    </row>
    <row r="309" spans="1:39" ht="18.75" customHeight="1">
      <c r="A309" s="116" t="e">
        <f>#REF!</f>
        <v>#REF!</v>
      </c>
      <c r="B309" s="10" t="e">
        <f>#REF!</f>
        <v>#REF!</v>
      </c>
      <c r="C309" s="10" t="e">
        <f>#REF!</f>
        <v>#REF!</v>
      </c>
      <c r="D309" s="24" t="e">
        <f>#REF!</f>
        <v>#REF!</v>
      </c>
      <c r="E309" s="10" t="e">
        <f>#REF!</f>
        <v>#REF!</v>
      </c>
      <c r="F309" s="10" t="e">
        <f>#REF!</f>
        <v>#REF!</v>
      </c>
      <c r="G309" s="10" t="e">
        <f>#REF!</f>
        <v>#REF!</v>
      </c>
      <c r="H309" s="10"/>
      <c r="I309" s="33"/>
      <c r="J309" s="10"/>
      <c r="K309" s="10"/>
      <c r="L309" s="10"/>
      <c r="M309" s="10"/>
      <c r="N309" s="10"/>
      <c r="O309" s="10"/>
      <c r="P309" s="10"/>
      <c r="Q309" s="10"/>
      <c r="R309" s="10"/>
      <c r="S309" s="10"/>
      <c r="T309" s="10"/>
      <c r="U309" s="10"/>
      <c r="V309" s="33">
        <f t="shared" si="47"/>
        <v>0</v>
      </c>
      <c r="W309" s="20" t="e">
        <f>#REF!</f>
        <v>#REF!</v>
      </c>
      <c r="X309" s="10" t="e">
        <f>#REF!</f>
        <v>#REF!</v>
      </c>
      <c r="Y309" s="101" t="e">
        <f>#REF!</f>
        <v>#REF!</v>
      </c>
      <c r="Z309" s="152" t="e">
        <f>#REF!</f>
        <v>#REF!</v>
      </c>
      <c r="AA309" s="10"/>
      <c r="AB309" s="7"/>
      <c r="AC309" s="7"/>
      <c r="AD309" s="7"/>
      <c r="AE309" s="148"/>
      <c r="AF309" s="7"/>
      <c r="AG309" s="7"/>
      <c r="AH309" s="7"/>
      <c r="AI309" s="7"/>
      <c r="AJ309" s="7"/>
      <c r="AK309" s="7"/>
      <c r="AL309" s="7"/>
      <c r="AM309" s="7"/>
    </row>
    <row r="310" spans="1:39" ht="18.75" customHeight="1">
      <c r="A310" s="116" t="e">
        <f>#REF!</f>
        <v>#REF!</v>
      </c>
      <c r="B310" s="10" t="e">
        <f>#REF!</f>
        <v>#REF!</v>
      </c>
      <c r="C310" s="10" t="e">
        <f>#REF!</f>
        <v>#REF!</v>
      </c>
      <c r="D310" s="24" t="e">
        <f>#REF!</f>
        <v>#REF!</v>
      </c>
      <c r="E310" s="10" t="e">
        <f>#REF!</f>
        <v>#REF!</v>
      </c>
      <c r="F310" s="10" t="e">
        <f>#REF!</f>
        <v>#REF!</v>
      </c>
      <c r="G310" s="10" t="e">
        <f>#REF!</f>
        <v>#REF!</v>
      </c>
      <c r="H310" s="10"/>
      <c r="I310" s="33"/>
      <c r="J310" s="10"/>
      <c r="K310" s="10"/>
      <c r="L310" s="10"/>
      <c r="M310" s="10"/>
      <c r="N310" s="10"/>
      <c r="O310" s="10"/>
      <c r="P310" s="10"/>
      <c r="Q310" s="10"/>
      <c r="R310" s="10"/>
      <c r="S310" s="10"/>
      <c r="T310" s="10"/>
      <c r="U310" s="10"/>
      <c r="V310" s="33">
        <f t="shared" si="47"/>
        <v>0</v>
      </c>
      <c r="W310" s="20" t="e">
        <f>#REF!</f>
        <v>#REF!</v>
      </c>
      <c r="X310" s="10" t="e">
        <f>#REF!</f>
        <v>#REF!</v>
      </c>
      <c r="Y310" s="101" t="e">
        <f>#REF!</f>
        <v>#REF!</v>
      </c>
      <c r="Z310" s="152" t="e">
        <f>#REF!</f>
        <v>#REF!</v>
      </c>
      <c r="AA310" s="10"/>
      <c r="AB310" s="7"/>
      <c r="AC310" s="7"/>
      <c r="AD310" s="7"/>
      <c r="AE310" s="148"/>
      <c r="AF310" s="7"/>
      <c r="AG310" s="7"/>
      <c r="AH310" s="7"/>
      <c r="AI310" s="7"/>
      <c r="AJ310" s="7"/>
      <c r="AK310" s="7"/>
      <c r="AL310" s="7"/>
      <c r="AM310" s="7"/>
    </row>
    <row r="311" spans="1:39" ht="18.75" customHeight="1">
      <c r="A311" s="116" t="e">
        <f>#REF!</f>
        <v>#REF!</v>
      </c>
      <c r="B311" s="10" t="e">
        <f>#REF!</f>
        <v>#REF!</v>
      </c>
      <c r="C311" s="10" t="e">
        <f>#REF!</f>
        <v>#REF!</v>
      </c>
      <c r="D311" s="24" t="e">
        <f>#REF!</f>
        <v>#REF!</v>
      </c>
      <c r="E311" s="10" t="e">
        <f>#REF!</f>
        <v>#REF!</v>
      </c>
      <c r="F311" s="10" t="e">
        <f>#REF!</f>
        <v>#REF!</v>
      </c>
      <c r="G311" s="10" t="e">
        <f>#REF!</f>
        <v>#REF!</v>
      </c>
      <c r="H311" s="10"/>
      <c r="I311" s="33"/>
      <c r="J311" s="10"/>
      <c r="K311" s="10"/>
      <c r="L311" s="10"/>
      <c r="M311" s="10"/>
      <c r="N311" s="10"/>
      <c r="O311" s="10"/>
      <c r="P311" s="10"/>
      <c r="Q311" s="10"/>
      <c r="R311" s="10"/>
      <c r="S311" s="10"/>
      <c r="T311" s="10"/>
      <c r="U311" s="10"/>
      <c r="V311" s="33">
        <f t="shared" si="47"/>
        <v>0</v>
      </c>
      <c r="W311" s="20" t="e">
        <f>#REF!</f>
        <v>#REF!</v>
      </c>
      <c r="X311" s="10" t="e">
        <f>#REF!</f>
        <v>#REF!</v>
      </c>
      <c r="Y311" s="101" t="e">
        <f>#REF!</f>
        <v>#REF!</v>
      </c>
      <c r="Z311" s="152" t="e">
        <f>#REF!</f>
        <v>#REF!</v>
      </c>
      <c r="AA311" s="10"/>
      <c r="AB311" s="7"/>
      <c r="AC311" s="7"/>
      <c r="AD311" s="7"/>
      <c r="AE311" s="148"/>
      <c r="AF311" s="7"/>
      <c r="AG311" s="7"/>
      <c r="AH311" s="7"/>
      <c r="AI311" s="7"/>
      <c r="AJ311" s="7"/>
      <c r="AK311" s="7"/>
      <c r="AL311" s="7"/>
      <c r="AM311" s="7"/>
    </row>
    <row r="312" spans="1:39" ht="18.75" customHeight="1">
      <c r="A312" s="116" t="e">
        <f>#REF!</f>
        <v>#REF!</v>
      </c>
      <c r="B312" s="10" t="e">
        <f>#REF!</f>
        <v>#REF!</v>
      </c>
      <c r="C312" s="10" t="e">
        <f>#REF!</f>
        <v>#REF!</v>
      </c>
      <c r="D312" s="24" t="e">
        <f>#REF!</f>
        <v>#REF!</v>
      </c>
      <c r="E312" s="10" t="e">
        <f>#REF!</f>
        <v>#REF!</v>
      </c>
      <c r="F312" s="10" t="e">
        <f>#REF!</f>
        <v>#REF!</v>
      </c>
      <c r="G312" s="10" t="e">
        <f>#REF!</f>
        <v>#REF!</v>
      </c>
      <c r="H312" s="10"/>
      <c r="I312" s="33"/>
      <c r="J312" s="10"/>
      <c r="K312" s="10"/>
      <c r="L312" s="10"/>
      <c r="M312" s="10"/>
      <c r="N312" s="10"/>
      <c r="O312" s="10"/>
      <c r="P312" s="10"/>
      <c r="Q312" s="10"/>
      <c r="R312" s="10"/>
      <c r="S312" s="10"/>
      <c r="T312" s="10"/>
      <c r="U312" s="10"/>
      <c r="V312" s="33">
        <f t="shared" si="47"/>
        <v>0</v>
      </c>
      <c r="W312" s="20" t="e">
        <f>#REF!</f>
        <v>#REF!</v>
      </c>
      <c r="X312" s="10" t="e">
        <f>#REF!</f>
        <v>#REF!</v>
      </c>
      <c r="Y312" s="101" t="e">
        <f>#REF!</f>
        <v>#REF!</v>
      </c>
      <c r="Z312" s="152" t="e">
        <f>#REF!</f>
        <v>#REF!</v>
      </c>
      <c r="AA312" s="10"/>
      <c r="AB312" s="7"/>
      <c r="AC312" s="7"/>
      <c r="AD312" s="7"/>
      <c r="AE312" s="148"/>
      <c r="AF312" s="7"/>
      <c r="AG312" s="7"/>
      <c r="AH312" s="7"/>
      <c r="AI312" s="7"/>
      <c r="AJ312" s="7"/>
      <c r="AK312" s="7"/>
      <c r="AL312" s="7"/>
      <c r="AM312" s="7"/>
    </row>
    <row r="313" spans="1:39" ht="18.75" customHeight="1">
      <c r="A313" s="116" t="e">
        <f>#REF!</f>
        <v>#REF!</v>
      </c>
      <c r="B313" s="10" t="e">
        <f>#REF!</f>
        <v>#REF!</v>
      </c>
      <c r="C313" s="10" t="e">
        <f>#REF!</f>
        <v>#REF!</v>
      </c>
      <c r="D313" s="24" t="e">
        <f>#REF!</f>
        <v>#REF!</v>
      </c>
      <c r="E313" s="10" t="e">
        <f>#REF!</f>
        <v>#REF!</v>
      </c>
      <c r="F313" s="10" t="e">
        <f>#REF!</f>
        <v>#REF!</v>
      </c>
      <c r="G313" s="10" t="e">
        <f>#REF!</f>
        <v>#REF!</v>
      </c>
      <c r="H313" s="10"/>
      <c r="I313" s="33"/>
      <c r="J313" s="10"/>
      <c r="K313" s="10"/>
      <c r="L313" s="10"/>
      <c r="M313" s="10"/>
      <c r="N313" s="10"/>
      <c r="O313" s="10"/>
      <c r="P313" s="10"/>
      <c r="Q313" s="10"/>
      <c r="R313" s="10"/>
      <c r="S313" s="10"/>
      <c r="T313" s="10"/>
      <c r="U313" s="10"/>
      <c r="V313" s="33">
        <f t="shared" si="47"/>
        <v>0</v>
      </c>
      <c r="W313" s="20" t="e">
        <f>#REF!</f>
        <v>#REF!</v>
      </c>
      <c r="X313" s="10" t="e">
        <f>#REF!</f>
        <v>#REF!</v>
      </c>
      <c r="Y313" s="101" t="e">
        <f>#REF!</f>
        <v>#REF!</v>
      </c>
      <c r="Z313" s="152" t="e">
        <f>#REF!</f>
        <v>#REF!</v>
      </c>
      <c r="AA313" s="10"/>
      <c r="AB313" s="7"/>
      <c r="AC313" s="7"/>
      <c r="AD313" s="7"/>
      <c r="AE313" s="148"/>
      <c r="AF313" s="7"/>
      <c r="AG313" s="7"/>
      <c r="AH313" s="7"/>
      <c r="AI313" s="7"/>
      <c r="AJ313" s="7"/>
      <c r="AK313" s="7"/>
      <c r="AL313" s="7"/>
      <c r="AM313" s="7"/>
    </row>
    <row r="314" spans="1:39" ht="18.75" customHeight="1">
      <c r="A314" s="116" t="e">
        <f>#REF!</f>
        <v>#REF!</v>
      </c>
      <c r="B314" s="10" t="e">
        <f>#REF!</f>
        <v>#REF!</v>
      </c>
      <c r="C314" s="10" t="e">
        <f>#REF!</f>
        <v>#REF!</v>
      </c>
      <c r="D314" s="24" t="e">
        <f>#REF!</f>
        <v>#REF!</v>
      </c>
      <c r="E314" s="10" t="e">
        <f>#REF!</f>
        <v>#REF!</v>
      </c>
      <c r="F314" s="10" t="e">
        <f>#REF!</f>
        <v>#REF!</v>
      </c>
      <c r="G314" s="10" t="e">
        <f>#REF!</f>
        <v>#REF!</v>
      </c>
      <c r="H314" s="10"/>
      <c r="I314" s="33"/>
      <c r="J314" s="10"/>
      <c r="K314" s="10"/>
      <c r="L314" s="10"/>
      <c r="M314" s="10"/>
      <c r="N314" s="10"/>
      <c r="O314" s="10"/>
      <c r="P314" s="10"/>
      <c r="Q314" s="10"/>
      <c r="R314" s="10"/>
      <c r="S314" s="10"/>
      <c r="T314" s="10"/>
      <c r="U314" s="10"/>
      <c r="V314" s="33">
        <f t="shared" si="47"/>
        <v>0</v>
      </c>
      <c r="W314" s="20" t="e">
        <f>#REF!</f>
        <v>#REF!</v>
      </c>
      <c r="X314" s="10" t="e">
        <f>#REF!</f>
        <v>#REF!</v>
      </c>
      <c r="Y314" s="101" t="e">
        <f>#REF!</f>
        <v>#REF!</v>
      </c>
      <c r="Z314" s="152" t="e">
        <f>#REF!</f>
        <v>#REF!</v>
      </c>
      <c r="AA314" s="10"/>
      <c r="AB314" s="7"/>
      <c r="AC314" s="7"/>
      <c r="AD314" s="7"/>
      <c r="AE314" s="148"/>
      <c r="AF314" s="7"/>
      <c r="AG314" s="7"/>
      <c r="AH314" s="7"/>
      <c r="AI314" s="7"/>
      <c r="AJ314" s="7"/>
      <c r="AK314" s="7"/>
      <c r="AL314" s="7"/>
      <c r="AM314" s="7"/>
    </row>
    <row r="315" spans="1:39" ht="18.75" customHeight="1">
      <c r="A315" s="116" t="e">
        <f>#REF!</f>
        <v>#REF!</v>
      </c>
      <c r="B315" s="10" t="e">
        <f>#REF!</f>
        <v>#REF!</v>
      </c>
      <c r="C315" s="10" t="e">
        <f>#REF!</f>
        <v>#REF!</v>
      </c>
      <c r="D315" s="24" t="e">
        <f>#REF!</f>
        <v>#REF!</v>
      </c>
      <c r="E315" s="10" t="e">
        <f>#REF!</f>
        <v>#REF!</v>
      </c>
      <c r="F315" s="10" t="e">
        <f>#REF!</f>
        <v>#REF!</v>
      </c>
      <c r="G315" s="10" t="e">
        <f>#REF!</f>
        <v>#REF!</v>
      </c>
      <c r="H315" s="10"/>
      <c r="I315" s="33"/>
      <c r="J315" s="10"/>
      <c r="K315" s="10"/>
      <c r="L315" s="10"/>
      <c r="M315" s="10"/>
      <c r="N315" s="10"/>
      <c r="O315" s="10"/>
      <c r="P315" s="10"/>
      <c r="Q315" s="10"/>
      <c r="R315" s="10"/>
      <c r="S315" s="10"/>
      <c r="T315" s="10"/>
      <c r="U315" s="10"/>
      <c r="V315" s="33">
        <f t="shared" si="47"/>
        <v>0</v>
      </c>
      <c r="W315" s="20" t="e">
        <f>#REF!</f>
        <v>#REF!</v>
      </c>
      <c r="X315" s="10" t="e">
        <f>#REF!</f>
        <v>#REF!</v>
      </c>
      <c r="Y315" s="101" t="e">
        <f>#REF!</f>
        <v>#REF!</v>
      </c>
      <c r="Z315" s="152" t="e">
        <f>#REF!</f>
        <v>#REF!</v>
      </c>
      <c r="AA315" s="10"/>
      <c r="AB315" s="7"/>
      <c r="AC315" s="7"/>
      <c r="AD315" s="7"/>
      <c r="AE315" s="148"/>
      <c r="AF315" s="7"/>
      <c r="AG315" s="7"/>
      <c r="AH315" s="7"/>
      <c r="AI315" s="7"/>
      <c r="AJ315" s="7"/>
      <c r="AK315" s="7"/>
      <c r="AL315" s="7"/>
      <c r="AM315" s="7"/>
    </row>
    <row r="316" spans="1:39" ht="18.75" customHeight="1">
      <c r="A316" s="116" t="e">
        <f>#REF!</f>
        <v>#REF!</v>
      </c>
      <c r="B316" s="10" t="e">
        <f>#REF!</f>
        <v>#REF!</v>
      </c>
      <c r="C316" s="10" t="e">
        <f>#REF!</f>
        <v>#REF!</v>
      </c>
      <c r="D316" s="24" t="e">
        <f>#REF!</f>
        <v>#REF!</v>
      </c>
      <c r="E316" s="10" t="e">
        <f>#REF!</f>
        <v>#REF!</v>
      </c>
      <c r="F316" s="10" t="e">
        <f>#REF!</f>
        <v>#REF!</v>
      </c>
      <c r="G316" s="10" t="e">
        <f>#REF!</f>
        <v>#REF!</v>
      </c>
      <c r="H316" s="10"/>
      <c r="I316" s="33"/>
      <c r="J316" s="10"/>
      <c r="K316" s="10"/>
      <c r="L316" s="10"/>
      <c r="M316" s="10"/>
      <c r="N316" s="10"/>
      <c r="O316" s="10"/>
      <c r="P316" s="10"/>
      <c r="Q316" s="10"/>
      <c r="R316" s="10"/>
      <c r="S316" s="10"/>
      <c r="T316" s="10"/>
      <c r="U316" s="10"/>
      <c r="V316" s="33">
        <f t="shared" si="47"/>
        <v>0</v>
      </c>
      <c r="W316" s="20" t="e">
        <f>#REF!</f>
        <v>#REF!</v>
      </c>
      <c r="X316" s="10" t="e">
        <f>#REF!</f>
        <v>#REF!</v>
      </c>
      <c r="Y316" s="101" t="e">
        <f>#REF!</f>
        <v>#REF!</v>
      </c>
      <c r="Z316" s="152" t="e">
        <f>#REF!</f>
        <v>#REF!</v>
      </c>
      <c r="AA316" s="10"/>
      <c r="AB316" s="7"/>
      <c r="AC316" s="7"/>
      <c r="AD316" s="7"/>
      <c r="AE316" s="148"/>
      <c r="AF316" s="7"/>
      <c r="AG316" s="7"/>
      <c r="AH316" s="7"/>
      <c r="AI316" s="7"/>
      <c r="AJ316" s="7"/>
      <c r="AK316" s="7"/>
      <c r="AL316" s="7"/>
      <c r="AM316" s="7"/>
    </row>
    <row r="317" spans="1:39" ht="18.75" customHeight="1">
      <c r="A317" s="116" t="e">
        <f>#REF!</f>
        <v>#REF!</v>
      </c>
      <c r="B317" s="10" t="e">
        <f>#REF!</f>
        <v>#REF!</v>
      </c>
      <c r="C317" s="10" t="e">
        <f>#REF!</f>
        <v>#REF!</v>
      </c>
      <c r="D317" s="24" t="e">
        <f>#REF!</f>
        <v>#REF!</v>
      </c>
      <c r="E317" s="10" t="e">
        <f>#REF!</f>
        <v>#REF!</v>
      </c>
      <c r="F317" s="10" t="e">
        <f>#REF!</f>
        <v>#REF!</v>
      </c>
      <c r="G317" s="10" t="e">
        <f>#REF!</f>
        <v>#REF!</v>
      </c>
      <c r="H317" s="10"/>
      <c r="I317" s="33"/>
      <c r="J317" s="10"/>
      <c r="K317" s="10"/>
      <c r="L317" s="10"/>
      <c r="M317" s="10"/>
      <c r="N317" s="10"/>
      <c r="O317" s="10"/>
      <c r="P317" s="10"/>
      <c r="Q317" s="10"/>
      <c r="R317" s="10"/>
      <c r="S317" s="10"/>
      <c r="T317" s="10"/>
      <c r="U317" s="10"/>
      <c r="V317" s="33">
        <f t="shared" si="47"/>
        <v>0</v>
      </c>
      <c r="W317" s="20" t="e">
        <f>#REF!</f>
        <v>#REF!</v>
      </c>
      <c r="X317" s="10" t="e">
        <f>#REF!</f>
        <v>#REF!</v>
      </c>
      <c r="Y317" s="101" t="e">
        <f>#REF!</f>
        <v>#REF!</v>
      </c>
      <c r="Z317" s="152" t="e">
        <f>#REF!</f>
        <v>#REF!</v>
      </c>
      <c r="AA317" s="10"/>
      <c r="AB317" s="7"/>
      <c r="AC317" s="7"/>
      <c r="AD317" s="7"/>
      <c r="AE317" s="148"/>
      <c r="AF317" s="7"/>
      <c r="AG317" s="7"/>
      <c r="AH317" s="7"/>
      <c r="AI317" s="7"/>
      <c r="AJ317" s="7"/>
      <c r="AK317" s="7"/>
      <c r="AL317" s="7"/>
      <c r="AM317" s="7"/>
    </row>
    <row r="318" spans="1:39" ht="18.75" customHeight="1">
      <c r="A318" s="116" t="e">
        <f>#REF!</f>
        <v>#REF!</v>
      </c>
      <c r="B318" s="10" t="e">
        <f>#REF!</f>
        <v>#REF!</v>
      </c>
      <c r="C318" s="10" t="e">
        <f>#REF!</f>
        <v>#REF!</v>
      </c>
      <c r="D318" s="24" t="e">
        <f>#REF!</f>
        <v>#REF!</v>
      </c>
      <c r="E318" s="10" t="e">
        <f>#REF!</f>
        <v>#REF!</v>
      </c>
      <c r="F318" s="10" t="e">
        <f>#REF!</f>
        <v>#REF!</v>
      </c>
      <c r="G318" s="10" t="e">
        <f>#REF!</f>
        <v>#REF!</v>
      </c>
      <c r="H318" s="10"/>
      <c r="I318" s="33"/>
      <c r="J318" s="10"/>
      <c r="K318" s="10"/>
      <c r="L318" s="10"/>
      <c r="M318" s="10"/>
      <c r="N318" s="10"/>
      <c r="O318" s="10"/>
      <c r="P318" s="10"/>
      <c r="Q318" s="10"/>
      <c r="R318" s="10"/>
      <c r="S318" s="10"/>
      <c r="T318" s="10"/>
      <c r="U318" s="10"/>
      <c r="V318" s="33">
        <f t="shared" si="47"/>
        <v>0</v>
      </c>
      <c r="W318" s="20" t="e">
        <f>#REF!</f>
        <v>#REF!</v>
      </c>
      <c r="X318" s="10" t="e">
        <f>#REF!</f>
        <v>#REF!</v>
      </c>
      <c r="Y318" s="101" t="e">
        <f>#REF!</f>
        <v>#REF!</v>
      </c>
      <c r="Z318" s="152" t="e">
        <f>#REF!</f>
        <v>#REF!</v>
      </c>
      <c r="AA318" s="10"/>
      <c r="AB318" s="7"/>
      <c r="AC318" s="7"/>
      <c r="AD318" s="7"/>
      <c r="AE318" s="148"/>
      <c r="AF318" s="7"/>
      <c r="AG318" s="7"/>
      <c r="AH318" s="7"/>
      <c r="AI318" s="7"/>
      <c r="AJ318" s="7"/>
      <c r="AK318" s="7"/>
      <c r="AL318" s="7"/>
      <c r="AM318" s="7"/>
    </row>
    <row r="319" spans="1:39" ht="18.75" customHeight="1">
      <c r="A319" s="116" t="e">
        <f>#REF!</f>
        <v>#REF!</v>
      </c>
      <c r="B319" s="10" t="e">
        <f>#REF!</f>
        <v>#REF!</v>
      </c>
      <c r="C319" s="10" t="e">
        <f>#REF!</f>
        <v>#REF!</v>
      </c>
      <c r="D319" s="24" t="e">
        <f>#REF!</f>
        <v>#REF!</v>
      </c>
      <c r="E319" s="10" t="e">
        <f>#REF!</f>
        <v>#REF!</v>
      </c>
      <c r="F319" s="10" t="e">
        <f>#REF!</f>
        <v>#REF!</v>
      </c>
      <c r="G319" s="10" t="e">
        <f>#REF!</f>
        <v>#REF!</v>
      </c>
      <c r="H319" s="10"/>
      <c r="I319" s="33"/>
      <c r="J319" s="10"/>
      <c r="K319" s="10"/>
      <c r="L319" s="10"/>
      <c r="M319" s="10"/>
      <c r="N319" s="10"/>
      <c r="O319" s="10"/>
      <c r="P319" s="10"/>
      <c r="Q319" s="10"/>
      <c r="R319" s="10"/>
      <c r="S319" s="10"/>
      <c r="T319" s="10"/>
      <c r="U319" s="10"/>
      <c r="V319" s="33">
        <f t="shared" si="47"/>
        <v>0</v>
      </c>
      <c r="W319" s="20" t="e">
        <f>#REF!</f>
        <v>#REF!</v>
      </c>
      <c r="X319" s="10" t="e">
        <f>#REF!</f>
        <v>#REF!</v>
      </c>
      <c r="Y319" s="101" t="e">
        <f>#REF!</f>
        <v>#REF!</v>
      </c>
      <c r="Z319" s="152" t="e">
        <f>#REF!</f>
        <v>#REF!</v>
      </c>
      <c r="AA319" s="10"/>
      <c r="AB319" s="7"/>
      <c r="AC319" s="7"/>
      <c r="AD319" s="7"/>
      <c r="AE319" s="148"/>
      <c r="AF319" s="7"/>
      <c r="AG319" s="7"/>
      <c r="AH319" s="7"/>
      <c r="AI319" s="7"/>
      <c r="AJ319" s="7"/>
      <c r="AK319" s="7"/>
      <c r="AL319" s="7"/>
      <c r="AM319" s="7"/>
    </row>
    <row r="320" spans="1:39" ht="18.75" customHeight="1">
      <c r="A320" s="116" t="e">
        <f>#REF!</f>
        <v>#REF!</v>
      </c>
      <c r="B320" s="10" t="e">
        <f>#REF!</f>
        <v>#REF!</v>
      </c>
      <c r="C320" s="10" t="e">
        <f>#REF!</f>
        <v>#REF!</v>
      </c>
      <c r="D320" s="24" t="e">
        <f>#REF!</f>
        <v>#REF!</v>
      </c>
      <c r="E320" s="10" t="e">
        <f>#REF!</f>
        <v>#REF!</v>
      </c>
      <c r="F320" s="10" t="e">
        <f>#REF!</f>
        <v>#REF!</v>
      </c>
      <c r="G320" s="10" t="e">
        <f>#REF!</f>
        <v>#REF!</v>
      </c>
      <c r="H320" s="10"/>
      <c r="I320" s="33"/>
      <c r="J320" s="10"/>
      <c r="K320" s="10"/>
      <c r="L320" s="10"/>
      <c r="M320" s="10"/>
      <c r="N320" s="10"/>
      <c r="O320" s="10"/>
      <c r="P320" s="10"/>
      <c r="Q320" s="10"/>
      <c r="R320" s="10"/>
      <c r="S320" s="10"/>
      <c r="T320" s="10"/>
      <c r="U320" s="10"/>
      <c r="V320" s="33">
        <f t="shared" si="47"/>
        <v>0</v>
      </c>
      <c r="W320" s="20" t="e">
        <f>#REF!</f>
        <v>#REF!</v>
      </c>
      <c r="X320" s="10" t="e">
        <f>#REF!</f>
        <v>#REF!</v>
      </c>
      <c r="Y320" s="101" t="e">
        <f>#REF!</f>
        <v>#REF!</v>
      </c>
      <c r="Z320" s="152" t="e">
        <f>#REF!</f>
        <v>#REF!</v>
      </c>
      <c r="AA320" s="10"/>
      <c r="AB320" s="7"/>
      <c r="AC320" s="7"/>
      <c r="AD320" s="7"/>
      <c r="AE320" s="148"/>
      <c r="AF320" s="7"/>
      <c r="AG320" s="7"/>
      <c r="AH320" s="7"/>
      <c r="AI320" s="7"/>
      <c r="AJ320" s="7"/>
      <c r="AK320" s="7"/>
      <c r="AL320" s="7"/>
      <c r="AM320" s="7"/>
    </row>
    <row r="321" spans="1:39" ht="18.75" customHeight="1">
      <c r="A321" s="116" t="e">
        <f>#REF!</f>
        <v>#REF!</v>
      </c>
      <c r="B321" s="10" t="e">
        <f>#REF!</f>
        <v>#REF!</v>
      </c>
      <c r="C321" s="10" t="e">
        <f>#REF!</f>
        <v>#REF!</v>
      </c>
      <c r="D321" s="24" t="e">
        <f>#REF!</f>
        <v>#REF!</v>
      </c>
      <c r="E321" s="10" t="e">
        <f>#REF!</f>
        <v>#REF!</v>
      </c>
      <c r="F321" s="10" t="e">
        <f>#REF!</f>
        <v>#REF!</v>
      </c>
      <c r="G321" s="10" t="e">
        <f>#REF!</f>
        <v>#REF!</v>
      </c>
      <c r="H321" s="10"/>
      <c r="I321" s="33"/>
      <c r="J321" s="10"/>
      <c r="K321" s="10"/>
      <c r="L321" s="10"/>
      <c r="M321" s="10"/>
      <c r="N321" s="10"/>
      <c r="O321" s="10"/>
      <c r="P321" s="10"/>
      <c r="Q321" s="10"/>
      <c r="R321" s="10"/>
      <c r="S321" s="10"/>
      <c r="T321" s="10"/>
      <c r="U321" s="10"/>
      <c r="V321" s="33">
        <f t="shared" si="47"/>
        <v>0</v>
      </c>
      <c r="W321" s="20" t="e">
        <f>#REF!</f>
        <v>#REF!</v>
      </c>
      <c r="X321" s="10" t="e">
        <f>#REF!</f>
        <v>#REF!</v>
      </c>
      <c r="Y321" s="101" t="e">
        <f>#REF!</f>
        <v>#REF!</v>
      </c>
      <c r="Z321" s="152" t="e">
        <f>#REF!</f>
        <v>#REF!</v>
      </c>
      <c r="AA321" s="10"/>
      <c r="AB321" s="7"/>
      <c r="AC321" s="7"/>
      <c r="AD321" s="7"/>
      <c r="AE321" s="148"/>
      <c r="AF321" s="7"/>
      <c r="AG321" s="7"/>
      <c r="AH321" s="7"/>
      <c r="AI321" s="7"/>
      <c r="AJ321" s="7"/>
      <c r="AK321" s="7"/>
      <c r="AL321" s="7"/>
      <c r="AM321" s="7"/>
    </row>
    <row r="322" spans="1:39" ht="18.75" customHeight="1">
      <c r="A322" s="116" t="e">
        <f>#REF!</f>
        <v>#REF!</v>
      </c>
      <c r="B322" s="10" t="e">
        <f>#REF!</f>
        <v>#REF!</v>
      </c>
      <c r="C322" s="10" t="e">
        <f>#REF!</f>
        <v>#REF!</v>
      </c>
      <c r="D322" s="24" t="e">
        <f>#REF!</f>
        <v>#REF!</v>
      </c>
      <c r="E322" s="10" t="e">
        <f>#REF!</f>
        <v>#REF!</v>
      </c>
      <c r="F322" s="10" t="e">
        <f>#REF!</f>
        <v>#REF!</v>
      </c>
      <c r="G322" s="10" t="e">
        <f>#REF!</f>
        <v>#REF!</v>
      </c>
      <c r="H322" s="10"/>
      <c r="I322" s="33"/>
      <c r="J322" s="10"/>
      <c r="K322" s="10"/>
      <c r="L322" s="10"/>
      <c r="M322" s="10"/>
      <c r="N322" s="10"/>
      <c r="O322" s="10"/>
      <c r="P322" s="10"/>
      <c r="Q322" s="10"/>
      <c r="R322" s="10"/>
      <c r="S322" s="10"/>
      <c r="T322" s="10"/>
      <c r="U322" s="10"/>
      <c r="V322" s="33">
        <f t="shared" si="47"/>
        <v>0</v>
      </c>
      <c r="W322" s="20" t="e">
        <f>#REF!</f>
        <v>#REF!</v>
      </c>
      <c r="X322" s="10" t="e">
        <f>#REF!</f>
        <v>#REF!</v>
      </c>
      <c r="Y322" s="101" t="e">
        <f>#REF!</f>
        <v>#REF!</v>
      </c>
      <c r="Z322" s="152" t="e">
        <f>#REF!</f>
        <v>#REF!</v>
      </c>
      <c r="AA322" s="10"/>
      <c r="AB322" s="7"/>
      <c r="AC322" s="7"/>
      <c r="AD322" s="7"/>
      <c r="AE322" s="148"/>
      <c r="AF322" s="7"/>
      <c r="AG322" s="7"/>
      <c r="AH322" s="7"/>
      <c r="AI322" s="7"/>
      <c r="AJ322" s="7"/>
      <c r="AK322" s="7"/>
      <c r="AL322" s="7"/>
      <c r="AM322" s="7"/>
    </row>
    <row r="323" spans="1:39" ht="18.75" customHeight="1">
      <c r="A323" s="116" t="e">
        <f>#REF!</f>
        <v>#REF!</v>
      </c>
      <c r="B323" s="10" t="e">
        <f>#REF!</f>
        <v>#REF!</v>
      </c>
      <c r="C323" s="10" t="e">
        <f>#REF!</f>
        <v>#REF!</v>
      </c>
      <c r="D323" s="24" t="e">
        <f>#REF!</f>
        <v>#REF!</v>
      </c>
      <c r="E323" s="10" t="e">
        <f>#REF!</f>
        <v>#REF!</v>
      </c>
      <c r="F323" s="10" t="e">
        <f>#REF!</f>
        <v>#REF!</v>
      </c>
      <c r="G323" s="10" t="e">
        <f>#REF!</f>
        <v>#REF!</v>
      </c>
      <c r="H323" s="10"/>
      <c r="I323" s="33"/>
      <c r="J323" s="10"/>
      <c r="K323" s="10"/>
      <c r="L323" s="10"/>
      <c r="M323" s="10"/>
      <c r="N323" s="10"/>
      <c r="O323" s="10"/>
      <c r="P323" s="10"/>
      <c r="Q323" s="10"/>
      <c r="R323" s="10"/>
      <c r="S323" s="10"/>
      <c r="T323" s="10"/>
      <c r="U323" s="10"/>
      <c r="V323" s="33">
        <f t="shared" si="47"/>
        <v>0</v>
      </c>
      <c r="W323" s="20" t="e">
        <f>#REF!</f>
        <v>#REF!</v>
      </c>
      <c r="X323" s="10" t="e">
        <f>#REF!</f>
        <v>#REF!</v>
      </c>
      <c r="Y323" s="101" t="e">
        <f>#REF!</f>
        <v>#REF!</v>
      </c>
      <c r="Z323" s="152" t="e">
        <f>#REF!</f>
        <v>#REF!</v>
      </c>
      <c r="AA323" s="10"/>
      <c r="AB323" s="7"/>
      <c r="AC323" s="7"/>
      <c r="AD323" s="7"/>
      <c r="AE323" s="148"/>
      <c r="AF323" s="7"/>
      <c r="AG323" s="7"/>
      <c r="AH323" s="7"/>
      <c r="AI323" s="7"/>
      <c r="AJ323" s="7"/>
      <c r="AK323" s="7"/>
      <c r="AL323" s="7"/>
      <c r="AM323" s="7"/>
    </row>
    <row r="324" spans="1:39" ht="18.75" customHeight="1">
      <c r="A324" s="116" t="e">
        <f>#REF!</f>
        <v>#REF!</v>
      </c>
      <c r="B324" s="10" t="e">
        <f>#REF!</f>
        <v>#REF!</v>
      </c>
      <c r="C324" s="10" t="e">
        <f>#REF!</f>
        <v>#REF!</v>
      </c>
      <c r="D324" s="24" t="e">
        <f>#REF!</f>
        <v>#REF!</v>
      </c>
      <c r="E324" s="10" t="e">
        <f>#REF!</f>
        <v>#REF!</v>
      </c>
      <c r="F324" s="10" t="e">
        <f>#REF!</f>
        <v>#REF!</v>
      </c>
      <c r="G324" s="10" t="e">
        <f>#REF!</f>
        <v>#REF!</v>
      </c>
      <c r="H324" s="10"/>
      <c r="I324" s="33"/>
      <c r="J324" s="10"/>
      <c r="K324" s="10"/>
      <c r="L324" s="10"/>
      <c r="M324" s="10"/>
      <c r="N324" s="10"/>
      <c r="O324" s="10"/>
      <c r="P324" s="10"/>
      <c r="Q324" s="10"/>
      <c r="R324" s="10"/>
      <c r="S324" s="10"/>
      <c r="T324" s="10"/>
      <c r="U324" s="10"/>
      <c r="V324" s="33">
        <f t="shared" si="47"/>
        <v>0</v>
      </c>
      <c r="W324" s="20" t="e">
        <f>#REF!</f>
        <v>#REF!</v>
      </c>
      <c r="X324" s="10" t="e">
        <f>#REF!</f>
        <v>#REF!</v>
      </c>
      <c r="Y324" s="101" t="e">
        <f>#REF!</f>
        <v>#REF!</v>
      </c>
      <c r="Z324" s="152" t="e">
        <f>#REF!</f>
        <v>#REF!</v>
      </c>
      <c r="AA324" s="10"/>
      <c r="AB324" s="7"/>
      <c r="AC324" s="7"/>
      <c r="AD324" s="7"/>
      <c r="AE324" s="148"/>
      <c r="AF324" s="7"/>
      <c r="AG324" s="7"/>
      <c r="AH324" s="7"/>
      <c r="AI324" s="7"/>
      <c r="AJ324" s="7"/>
      <c r="AK324" s="7"/>
      <c r="AL324" s="7"/>
      <c r="AM324" s="7"/>
    </row>
    <row r="325" spans="1:39" ht="18.75" customHeight="1">
      <c r="A325" s="116" t="e">
        <f>#REF!</f>
        <v>#REF!</v>
      </c>
      <c r="B325" s="10" t="e">
        <f>#REF!</f>
        <v>#REF!</v>
      </c>
      <c r="C325" s="10" t="e">
        <f>#REF!</f>
        <v>#REF!</v>
      </c>
      <c r="D325" s="24" t="e">
        <f>#REF!</f>
        <v>#REF!</v>
      </c>
      <c r="E325" s="10" t="e">
        <f>#REF!</f>
        <v>#REF!</v>
      </c>
      <c r="F325" s="10" t="e">
        <f>#REF!</f>
        <v>#REF!</v>
      </c>
      <c r="G325" s="10" t="e">
        <f>#REF!</f>
        <v>#REF!</v>
      </c>
      <c r="H325" s="10"/>
      <c r="I325" s="33"/>
      <c r="J325" s="10"/>
      <c r="K325" s="10"/>
      <c r="L325" s="10"/>
      <c r="M325" s="10"/>
      <c r="N325" s="10"/>
      <c r="O325" s="10"/>
      <c r="P325" s="10"/>
      <c r="Q325" s="10"/>
      <c r="R325" s="10"/>
      <c r="S325" s="10"/>
      <c r="T325" s="10"/>
      <c r="U325" s="10"/>
      <c r="V325" s="33">
        <f t="shared" si="47"/>
        <v>0</v>
      </c>
      <c r="W325" s="20" t="e">
        <f>#REF!</f>
        <v>#REF!</v>
      </c>
      <c r="X325" s="10" t="e">
        <f>#REF!</f>
        <v>#REF!</v>
      </c>
      <c r="Y325" s="101" t="e">
        <f>#REF!</f>
        <v>#REF!</v>
      </c>
      <c r="Z325" s="152" t="e">
        <f>#REF!</f>
        <v>#REF!</v>
      </c>
      <c r="AA325" s="10"/>
      <c r="AB325" s="7"/>
      <c r="AC325" s="7"/>
      <c r="AD325" s="7"/>
      <c r="AE325" s="148"/>
      <c r="AF325" s="7"/>
      <c r="AG325" s="7"/>
      <c r="AH325" s="7"/>
      <c r="AI325" s="7"/>
      <c r="AJ325" s="7"/>
      <c r="AK325" s="7"/>
      <c r="AL325" s="7"/>
      <c r="AM325" s="7"/>
    </row>
    <row r="326" spans="1:39" ht="18.75" customHeight="1">
      <c r="A326" s="116" t="e">
        <f>#REF!</f>
        <v>#REF!</v>
      </c>
      <c r="B326" s="10" t="e">
        <f>#REF!</f>
        <v>#REF!</v>
      </c>
      <c r="C326" s="10" t="e">
        <f>#REF!</f>
        <v>#REF!</v>
      </c>
      <c r="D326" s="24" t="e">
        <f>#REF!</f>
        <v>#REF!</v>
      </c>
      <c r="E326" s="10" t="e">
        <f>#REF!</f>
        <v>#REF!</v>
      </c>
      <c r="F326" s="10" t="e">
        <f>#REF!</f>
        <v>#REF!</v>
      </c>
      <c r="G326" s="10" t="e">
        <f>#REF!</f>
        <v>#REF!</v>
      </c>
      <c r="H326" s="10"/>
      <c r="I326" s="33"/>
      <c r="J326" s="10"/>
      <c r="K326" s="10"/>
      <c r="L326" s="10"/>
      <c r="M326" s="10"/>
      <c r="N326" s="10"/>
      <c r="O326" s="10"/>
      <c r="P326" s="10"/>
      <c r="Q326" s="10"/>
      <c r="R326" s="10"/>
      <c r="S326" s="10"/>
      <c r="T326" s="10"/>
      <c r="U326" s="10"/>
      <c r="V326" s="33">
        <f t="shared" si="47"/>
        <v>0</v>
      </c>
      <c r="W326" s="20" t="e">
        <f>#REF!</f>
        <v>#REF!</v>
      </c>
      <c r="X326" s="10" t="e">
        <f>#REF!</f>
        <v>#REF!</v>
      </c>
      <c r="Y326" s="101" t="e">
        <f>#REF!</f>
        <v>#REF!</v>
      </c>
      <c r="Z326" s="152" t="e">
        <f>#REF!</f>
        <v>#REF!</v>
      </c>
      <c r="AA326" s="10"/>
      <c r="AB326" s="7"/>
      <c r="AC326" s="7"/>
      <c r="AD326" s="7"/>
      <c r="AE326" s="148"/>
      <c r="AF326" s="7"/>
      <c r="AG326" s="7"/>
      <c r="AH326" s="7"/>
      <c r="AI326" s="7"/>
      <c r="AJ326" s="7"/>
      <c r="AK326" s="7"/>
      <c r="AL326" s="7"/>
      <c r="AM326" s="7"/>
    </row>
    <row r="327" spans="1:39" ht="18.75" customHeight="1">
      <c r="A327" s="116" t="e">
        <f>#REF!</f>
        <v>#REF!</v>
      </c>
      <c r="B327" s="10" t="e">
        <f>#REF!</f>
        <v>#REF!</v>
      </c>
      <c r="C327" s="10" t="e">
        <f>#REF!</f>
        <v>#REF!</v>
      </c>
      <c r="D327" s="24" t="e">
        <f>#REF!</f>
        <v>#REF!</v>
      </c>
      <c r="E327" s="10" t="e">
        <f>#REF!</f>
        <v>#REF!</v>
      </c>
      <c r="F327" s="10" t="e">
        <f>#REF!</f>
        <v>#REF!</v>
      </c>
      <c r="G327" s="10" t="e">
        <f>#REF!</f>
        <v>#REF!</v>
      </c>
      <c r="H327" s="10"/>
      <c r="I327" s="33"/>
      <c r="J327" s="10"/>
      <c r="K327" s="10"/>
      <c r="L327" s="10"/>
      <c r="M327" s="10"/>
      <c r="N327" s="10"/>
      <c r="O327" s="10"/>
      <c r="P327" s="10"/>
      <c r="Q327" s="10"/>
      <c r="R327" s="10"/>
      <c r="S327" s="10"/>
      <c r="T327" s="10"/>
      <c r="U327" s="10"/>
      <c r="V327" s="33">
        <f t="shared" si="47"/>
        <v>0</v>
      </c>
      <c r="W327" s="20" t="e">
        <f>#REF!</f>
        <v>#REF!</v>
      </c>
      <c r="X327" s="10" t="e">
        <f>#REF!</f>
        <v>#REF!</v>
      </c>
      <c r="Y327" s="101" t="e">
        <f>#REF!</f>
        <v>#REF!</v>
      </c>
      <c r="Z327" s="152" t="e">
        <f>#REF!</f>
        <v>#REF!</v>
      </c>
      <c r="AA327" s="10"/>
      <c r="AB327" s="7"/>
      <c r="AC327" s="7"/>
      <c r="AD327" s="7"/>
      <c r="AE327" s="148"/>
      <c r="AF327" s="7"/>
      <c r="AG327" s="7"/>
      <c r="AH327" s="7"/>
      <c r="AI327" s="7"/>
      <c r="AJ327" s="7"/>
      <c r="AK327" s="7"/>
      <c r="AL327" s="7"/>
      <c r="AM327" s="7"/>
    </row>
    <row r="328" spans="1:39" ht="18.75" customHeight="1">
      <c r="A328" s="116" t="e">
        <f>#REF!</f>
        <v>#REF!</v>
      </c>
      <c r="B328" s="10" t="e">
        <f>#REF!</f>
        <v>#REF!</v>
      </c>
      <c r="C328" s="10" t="e">
        <f>#REF!</f>
        <v>#REF!</v>
      </c>
      <c r="D328" s="24" t="e">
        <f>#REF!</f>
        <v>#REF!</v>
      </c>
      <c r="E328" s="10" t="e">
        <f>#REF!</f>
        <v>#REF!</v>
      </c>
      <c r="F328" s="10" t="e">
        <f>#REF!</f>
        <v>#REF!</v>
      </c>
      <c r="G328" s="10" t="e">
        <f>#REF!</f>
        <v>#REF!</v>
      </c>
      <c r="H328" s="10"/>
      <c r="I328" s="33"/>
      <c r="J328" s="10"/>
      <c r="K328" s="10"/>
      <c r="L328" s="10"/>
      <c r="M328" s="10"/>
      <c r="N328" s="10"/>
      <c r="O328" s="10"/>
      <c r="P328" s="10"/>
      <c r="Q328" s="10"/>
      <c r="R328" s="10"/>
      <c r="S328" s="10"/>
      <c r="T328" s="10"/>
      <c r="U328" s="10"/>
      <c r="V328" s="33">
        <f t="shared" si="47"/>
        <v>0</v>
      </c>
      <c r="W328" s="20" t="e">
        <f>#REF!</f>
        <v>#REF!</v>
      </c>
      <c r="X328" s="10" t="e">
        <f>#REF!</f>
        <v>#REF!</v>
      </c>
      <c r="Y328" s="101" t="e">
        <f>#REF!</f>
        <v>#REF!</v>
      </c>
      <c r="Z328" s="152" t="e">
        <f>#REF!</f>
        <v>#REF!</v>
      </c>
      <c r="AA328" s="10"/>
      <c r="AB328" s="7"/>
      <c r="AC328" s="7"/>
      <c r="AD328" s="7"/>
      <c r="AE328" s="148"/>
      <c r="AF328" s="7"/>
      <c r="AG328" s="7"/>
      <c r="AH328" s="7"/>
      <c r="AI328" s="7"/>
      <c r="AJ328" s="7"/>
      <c r="AK328" s="7"/>
      <c r="AL328" s="7"/>
      <c r="AM328" s="7"/>
    </row>
    <row r="329" spans="1:39" ht="18.75" customHeight="1">
      <c r="A329" s="116" t="e">
        <f>#REF!</f>
        <v>#REF!</v>
      </c>
      <c r="B329" s="10" t="e">
        <f>#REF!</f>
        <v>#REF!</v>
      </c>
      <c r="C329" s="10" t="e">
        <f>#REF!</f>
        <v>#REF!</v>
      </c>
      <c r="D329" s="24" t="e">
        <f>#REF!</f>
        <v>#REF!</v>
      </c>
      <c r="E329" s="10" t="e">
        <f>#REF!</f>
        <v>#REF!</v>
      </c>
      <c r="F329" s="10" t="e">
        <f>#REF!</f>
        <v>#REF!</v>
      </c>
      <c r="G329" s="10" t="e">
        <f>#REF!</f>
        <v>#REF!</v>
      </c>
      <c r="H329" s="10"/>
      <c r="I329" s="33"/>
      <c r="J329" s="10"/>
      <c r="K329" s="10"/>
      <c r="L329" s="10"/>
      <c r="M329" s="10"/>
      <c r="N329" s="10"/>
      <c r="O329" s="10"/>
      <c r="P329" s="10"/>
      <c r="Q329" s="10"/>
      <c r="R329" s="10"/>
      <c r="S329" s="10"/>
      <c r="T329" s="10"/>
      <c r="U329" s="10"/>
      <c r="V329" s="33">
        <f t="shared" si="47"/>
        <v>0</v>
      </c>
      <c r="W329" s="20" t="e">
        <f>#REF!</f>
        <v>#REF!</v>
      </c>
      <c r="X329" s="10" t="e">
        <f>#REF!</f>
        <v>#REF!</v>
      </c>
      <c r="Y329" s="101" t="e">
        <f>#REF!</f>
        <v>#REF!</v>
      </c>
      <c r="Z329" s="152" t="e">
        <f>#REF!</f>
        <v>#REF!</v>
      </c>
      <c r="AA329" s="10"/>
      <c r="AB329" s="7"/>
      <c r="AC329" s="7"/>
      <c r="AD329" s="7"/>
      <c r="AE329" s="148"/>
      <c r="AF329" s="7"/>
      <c r="AG329" s="7"/>
      <c r="AH329" s="7"/>
      <c r="AI329" s="7"/>
      <c r="AJ329" s="7"/>
      <c r="AK329" s="7"/>
      <c r="AL329" s="7"/>
      <c r="AM329" s="7"/>
    </row>
    <row r="330" spans="1:39" ht="18.75" customHeight="1">
      <c r="A330" s="116" t="e">
        <f>#REF!</f>
        <v>#REF!</v>
      </c>
      <c r="B330" s="10" t="e">
        <f>#REF!</f>
        <v>#REF!</v>
      </c>
      <c r="C330" s="10" t="e">
        <f>#REF!</f>
        <v>#REF!</v>
      </c>
      <c r="D330" s="24" t="e">
        <f>#REF!</f>
        <v>#REF!</v>
      </c>
      <c r="E330" s="10" t="e">
        <f>#REF!</f>
        <v>#REF!</v>
      </c>
      <c r="F330" s="10" t="e">
        <f>#REF!</f>
        <v>#REF!</v>
      </c>
      <c r="G330" s="10" t="e">
        <f>#REF!</f>
        <v>#REF!</v>
      </c>
      <c r="H330" s="10"/>
      <c r="I330" s="33"/>
      <c r="J330" s="10"/>
      <c r="K330" s="10"/>
      <c r="L330" s="10"/>
      <c r="M330" s="10"/>
      <c r="N330" s="10"/>
      <c r="O330" s="10"/>
      <c r="P330" s="10"/>
      <c r="Q330" s="10"/>
      <c r="R330" s="10"/>
      <c r="S330" s="10"/>
      <c r="T330" s="10"/>
      <c r="U330" s="10"/>
      <c r="V330" s="33">
        <f t="shared" si="47"/>
        <v>0</v>
      </c>
      <c r="W330" s="20" t="e">
        <f>#REF!</f>
        <v>#REF!</v>
      </c>
      <c r="X330" s="10" t="e">
        <f>#REF!</f>
        <v>#REF!</v>
      </c>
      <c r="Y330" s="101" t="e">
        <f>#REF!</f>
        <v>#REF!</v>
      </c>
      <c r="Z330" s="152" t="e">
        <f>#REF!</f>
        <v>#REF!</v>
      </c>
      <c r="AA330" s="10"/>
      <c r="AB330" s="7"/>
      <c r="AC330" s="7"/>
      <c r="AD330" s="7"/>
      <c r="AE330" s="148"/>
      <c r="AF330" s="7"/>
      <c r="AG330" s="7"/>
      <c r="AH330" s="7"/>
      <c r="AI330" s="7"/>
      <c r="AJ330" s="7"/>
      <c r="AK330" s="7"/>
      <c r="AL330" s="7"/>
      <c r="AM330" s="7"/>
    </row>
    <row r="331" spans="1:39" ht="18.75" customHeight="1">
      <c r="A331" s="116" t="e">
        <f>#REF!</f>
        <v>#REF!</v>
      </c>
      <c r="B331" s="10" t="e">
        <f>#REF!</f>
        <v>#REF!</v>
      </c>
      <c r="C331" s="10" t="e">
        <f>#REF!</f>
        <v>#REF!</v>
      </c>
      <c r="D331" s="24" t="e">
        <f>#REF!</f>
        <v>#REF!</v>
      </c>
      <c r="E331" s="10" t="e">
        <f>#REF!</f>
        <v>#REF!</v>
      </c>
      <c r="F331" s="10" t="e">
        <f>#REF!</f>
        <v>#REF!</v>
      </c>
      <c r="G331" s="10" t="e">
        <f>#REF!</f>
        <v>#REF!</v>
      </c>
      <c r="H331" s="10"/>
      <c r="I331" s="33"/>
      <c r="J331" s="10"/>
      <c r="K331" s="10"/>
      <c r="L331" s="10"/>
      <c r="M331" s="10"/>
      <c r="N331" s="10"/>
      <c r="O331" s="10"/>
      <c r="P331" s="10"/>
      <c r="Q331" s="10"/>
      <c r="R331" s="10"/>
      <c r="S331" s="10"/>
      <c r="T331" s="10"/>
      <c r="U331" s="10"/>
      <c r="V331" s="33">
        <f t="shared" si="47"/>
        <v>0</v>
      </c>
      <c r="W331" s="20" t="e">
        <f>#REF!</f>
        <v>#REF!</v>
      </c>
      <c r="X331" s="10" t="e">
        <f>#REF!</f>
        <v>#REF!</v>
      </c>
      <c r="Y331" s="101" t="e">
        <f>#REF!</f>
        <v>#REF!</v>
      </c>
      <c r="Z331" s="152" t="e">
        <f>#REF!</f>
        <v>#REF!</v>
      </c>
      <c r="AA331" s="10"/>
      <c r="AB331" s="7"/>
      <c r="AC331" s="7"/>
      <c r="AD331" s="7"/>
      <c r="AE331" s="148"/>
      <c r="AF331" s="7"/>
      <c r="AG331" s="7"/>
      <c r="AH331" s="7"/>
      <c r="AI331" s="7"/>
      <c r="AJ331" s="7"/>
      <c r="AK331" s="7"/>
      <c r="AL331" s="7"/>
      <c r="AM331" s="7"/>
    </row>
    <row r="332" spans="1:39" ht="18.75" customHeight="1">
      <c r="A332" s="116" t="e">
        <f>#REF!</f>
        <v>#REF!</v>
      </c>
      <c r="B332" s="10" t="e">
        <f>#REF!</f>
        <v>#REF!</v>
      </c>
      <c r="C332" s="10" t="e">
        <f>#REF!</f>
        <v>#REF!</v>
      </c>
      <c r="D332" s="24" t="e">
        <f>#REF!</f>
        <v>#REF!</v>
      </c>
      <c r="E332" s="10" t="e">
        <f>#REF!</f>
        <v>#REF!</v>
      </c>
      <c r="F332" s="10" t="e">
        <f>#REF!</f>
        <v>#REF!</v>
      </c>
      <c r="G332" s="10" t="e">
        <f>#REF!</f>
        <v>#REF!</v>
      </c>
      <c r="H332" s="10"/>
      <c r="I332" s="33"/>
      <c r="J332" s="10"/>
      <c r="K332" s="10"/>
      <c r="L332" s="10"/>
      <c r="M332" s="10"/>
      <c r="N332" s="10"/>
      <c r="O332" s="10"/>
      <c r="P332" s="10"/>
      <c r="Q332" s="10"/>
      <c r="R332" s="10"/>
      <c r="S332" s="10"/>
      <c r="T332" s="10"/>
      <c r="U332" s="10"/>
      <c r="V332" s="33">
        <f t="shared" si="47"/>
        <v>0</v>
      </c>
      <c r="W332" s="20" t="e">
        <f>#REF!</f>
        <v>#REF!</v>
      </c>
      <c r="X332" s="10" t="e">
        <f>#REF!</f>
        <v>#REF!</v>
      </c>
      <c r="Y332" s="101" t="e">
        <f>#REF!</f>
        <v>#REF!</v>
      </c>
      <c r="Z332" s="152" t="e">
        <f>#REF!</f>
        <v>#REF!</v>
      </c>
      <c r="AA332" s="10"/>
      <c r="AB332" s="7"/>
      <c r="AC332" s="7"/>
      <c r="AD332" s="7"/>
      <c r="AE332" s="148"/>
      <c r="AF332" s="7"/>
      <c r="AG332" s="7"/>
      <c r="AH332" s="7"/>
      <c r="AI332" s="7"/>
      <c r="AJ332" s="7"/>
      <c r="AK332" s="7"/>
      <c r="AL332" s="7"/>
      <c r="AM332" s="7"/>
    </row>
    <row r="333" spans="1:39" ht="18.75" customHeight="1">
      <c r="A333" s="116" t="e">
        <f>#REF!</f>
        <v>#REF!</v>
      </c>
      <c r="B333" s="10" t="e">
        <f>#REF!</f>
        <v>#REF!</v>
      </c>
      <c r="C333" s="10" t="e">
        <f>#REF!</f>
        <v>#REF!</v>
      </c>
      <c r="D333" s="24" t="e">
        <f>#REF!</f>
        <v>#REF!</v>
      </c>
      <c r="E333" s="10" t="e">
        <f>#REF!</f>
        <v>#REF!</v>
      </c>
      <c r="F333" s="10" t="e">
        <f>#REF!</f>
        <v>#REF!</v>
      </c>
      <c r="G333" s="10" t="e">
        <f>#REF!</f>
        <v>#REF!</v>
      </c>
      <c r="H333" s="10"/>
      <c r="I333" s="33"/>
      <c r="J333" s="10"/>
      <c r="K333" s="10"/>
      <c r="L333" s="10"/>
      <c r="M333" s="10"/>
      <c r="N333" s="10"/>
      <c r="O333" s="10"/>
      <c r="P333" s="10"/>
      <c r="Q333" s="10"/>
      <c r="R333" s="10"/>
      <c r="S333" s="10"/>
      <c r="T333" s="10"/>
      <c r="U333" s="10"/>
      <c r="V333" s="33">
        <f t="shared" si="47"/>
        <v>0</v>
      </c>
      <c r="W333" s="20" t="e">
        <f>#REF!</f>
        <v>#REF!</v>
      </c>
      <c r="X333" s="10" t="e">
        <f>#REF!</f>
        <v>#REF!</v>
      </c>
      <c r="Y333" s="101" t="e">
        <f>#REF!</f>
        <v>#REF!</v>
      </c>
      <c r="Z333" s="152" t="e">
        <f>#REF!</f>
        <v>#REF!</v>
      </c>
      <c r="AA333" s="10"/>
      <c r="AB333" s="7"/>
      <c r="AC333" s="15"/>
      <c r="AD333" s="15"/>
      <c r="AE333" s="173"/>
      <c r="AF333" s="15"/>
      <c r="AG333" s="15"/>
      <c r="AH333" s="15"/>
      <c r="AI333" s="15"/>
      <c r="AJ333" s="15"/>
      <c r="AK333" s="15"/>
      <c r="AL333" s="15"/>
      <c r="AM333" s="15"/>
    </row>
    <row r="334" spans="1:39" ht="18.75" customHeight="1">
      <c r="A334" s="116" t="e">
        <f>#REF!</f>
        <v>#REF!</v>
      </c>
      <c r="B334" s="10" t="e">
        <f>#REF!</f>
        <v>#REF!</v>
      </c>
      <c r="C334" s="10" t="e">
        <f>#REF!</f>
        <v>#REF!</v>
      </c>
      <c r="D334" s="24" t="e">
        <f>#REF!</f>
        <v>#REF!</v>
      </c>
      <c r="E334" s="10" t="e">
        <f>#REF!</f>
        <v>#REF!</v>
      </c>
      <c r="F334" s="10" t="e">
        <f>#REF!</f>
        <v>#REF!</v>
      </c>
      <c r="G334" s="10" t="e">
        <f>#REF!</f>
        <v>#REF!</v>
      </c>
      <c r="H334" s="10"/>
      <c r="I334" s="33"/>
      <c r="J334" s="10"/>
      <c r="K334" s="10"/>
      <c r="L334" s="10"/>
      <c r="M334" s="10"/>
      <c r="N334" s="10"/>
      <c r="O334" s="10"/>
      <c r="P334" s="10"/>
      <c r="Q334" s="10"/>
      <c r="R334" s="10"/>
      <c r="S334" s="10"/>
      <c r="T334" s="10"/>
      <c r="U334" s="10"/>
      <c r="V334" s="33">
        <f t="shared" si="47"/>
        <v>0</v>
      </c>
      <c r="W334" s="20" t="e">
        <f>#REF!</f>
        <v>#REF!</v>
      </c>
      <c r="X334" s="10" t="e">
        <f>#REF!</f>
        <v>#REF!</v>
      </c>
      <c r="Y334" s="101" t="e">
        <f>#REF!</f>
        <v>#REF!</v>
      </c>
      <c r="Z334" s="152" t="e">
        <f>#REF!</f>
        <v>#REF!</v>
      </c>
      <c r="AA334" s="10"/>
      <c r="AB334" s="7"/>
      <c r="AC334" s="15"/>
      <c r="AD334" s="15"/>
      <c r="AE334" s="173"/>
      <c r="AF334" s="15"/>
      <c r="AG334" s="15"/>
      <c r="AH334" s="15"/>
      <c r="AI334" s="15"/>
      <c r="AJ334" s="15"/>
      <c r="AK334" s="15"/>
      <c r="AL334" s="15"/>
      <c r="AM334" s="15"/>
    </row>
    <row r="335" spans="1:39" ht="18.75" customHeight="1">
      <c r="A335" s="116" t="e">
        <f>#REF!</f>
        <v>#REF!</v>
      </c>
      <c r="B335" s="10" t="e">
        <f>#REF!</f>
        <v>#REF!</v>
      </c>
      <c r="C335" s="10" t="e">
        <f>#REF!</f>
        <v>#REF!</v>
      </c>
      <c r="D335" s="24" t="e">
        <f>#REF!</f>
        <v>#REF!</v>
      </c>
      <c r="E335" s="10" t="e">
        <f>#REF!</f>
        <v>#REF!</v>
      </c>
      <c r="F335" s="10" t="e">
        <f>#REF!</f>
        <v>#REF!</v>
      </c>
      <c r="G335" s="10" t="e">
        <f>#REF!</f>
        <v>#REF!</v>
      </c>
      <c r="H335" s="10"/>
      <c r="I335" s="33"/>
      <c r="J335" s="10"/>
      <c r="K335" s="10"/>
      <c r="L335" s="10"/>
      <c r="M335" s="10"/>
      <c r="N335" s="10"/>
      <c r="O335" s="10"/>
      <c r="P335" s="10"/>
      <c r="Q335" s="10"/>
      <c r="R335" s="10"/>
      <c r="S335" s="10"/>
      <c r="T335" s="10"/>
      <c r="U335" s="10"/>
      <c r="V335" s="33">
        <f t="shared" si="47"/>
        <v>0</v>
      </c>
      <c r="W335" s="20" t="e">
        <f>#REF!</f>
        <v>#REF!</v>
      </c>
      <c r="X335" s="10" t="e">
        <f>#REF!</f>
        <v>#REF!</v>
      </c>
      <c r="Y335" s="101" t="e">
        <f>#REF!</f>
        <v>#REF!</v>
      </c>
      <c r="Z335" s="152" t="e">
        <f>#REF!</f>
        <v>#REF!</v>
      </c>
      <c r="AA335" s="10"/>
      <c r="AB335" s="7"/>
      <c r="AC335" s="15"/>
      <c r="AD335" s="15"/>
      <c r="AE335" s="173"/>
      <c r="AF335" s="15"/>
      <c r="AG335" s="15"/>
      <c r="AH335" s="15"/>
      <c r="AI335" s="15"/>
      <c r="AJ335" s="15"/>
      <c r="AK335" s="15"/>
      <c r="AL335" s="15"/>
      <c r="AM335" s="15"/>
    </row>
    <row r="336" spans="1:39" ht="18.75" customHeight="1">
      <c r="A336" s="116" t="e">
        <f>#REF!</f>
        <v>#REF!</v>
      </c>
      <c r="B336" s="10" t="e">
        <f>#REF!</f>
        <v>#REF!</v>
      </c>
      <c r="C336" s="10" t="e">
        <f>#REF!</f>
        <v>#REF!</v>
      </c>
      <c r="D336" s="24" t="e">
        <f>#REF!</f>
        <v>#REF!</v>
      </c>
      <c r="E336" s="10" t="e">
        <f>#REF!</f>
        <v>#REF!</v>
      </c>
      <c r="F336" s="10" t="e">
        <f>#REF!</f>
        <v>#REF!</v>
      </c>
      <c r="G336" s="10" t="e">
        <f>#REF!</f>
        <v>#REF!</v>
      </c>
      <c r="H336" s="10"/>
      <c r="I336" s="33"/>
      <c r="J336" s="10"/>
      <c r="K336" s="10"/>
      <c r="L336" s="10"/>
      <c r="M336" s="10"/>
      <c r="N336" s="10"/>
      <c r="O336" s="10"/>
      <c r="P336" s="10"/>
      <c r="Q336" s="10"/>
      <c r="R336" s="10"/>
      <c r="S336" s="10"/>
      <c r="T336" s="10"/>
      <c r="U336" s="10"/>
      <c r="V336" s="33">
        <f t="shared" si="47"/>
        <v>0</v>
      </c>
      <c r="W336" s="20" t="e">
        <f>#REF!</f>
        <v>#REF!</v>
      </c>
      <c r="X336" s="10" t="e">
        <f>#REF!</f>
        <v>#REF!</v>
      </c>
      <c r="Y336" s="101" t="e">
        <f>#REF!</f>
        <v>#REF!</v>
      </c>
      <c r="Z336" s="152" t="e">
        <f>#REF!</f>
        <v>#REF!</v>
      </c>
      <c r="AA336" s="10"/>
      <c r="AB336" s="7"/>
      <c r="AC336" s="15"/>
      <c r="AD336" s="15"/>
      <c r="AE336" s="173"/>
      <c r="AF336" s="15"/>
      <c r="AG336" s="15"/>
      <c r="AH336" s="15"/>
      <c r="AI336" s="15"/>
      <c r="AJ336" s="15"/>
      <c r="AK336" s="15"/>
      <c r="AL336" s="15"/>
      <c r="AM336" s="15"/>
    </row>
    <row r="337" spans="1:39" ht="18.75" customHeight="1">
      <c r="A337" s="116" t="e">
        <f>#REF!</f>
        <v>#REF!</v>
      </c>
      <c r="B337" s="10" t="e">
        <f>#REF!</f>
        <v>#REF!</v>
      </c>
      <c r="C337" s="10" t="e">
        <f>#REF!</f>
        <v>#REF!</v>
      </c>
      <c r="D337" s="24" t="e">
        <f>#REF!</f>
        <v>#REF!</v>
      </c>
      <c r="E337" s="10" t="e">
        <f>#REF!</f>
        <v>#REF!</v>
      </c>
      <c r="F337" s="10" t="e">
        <f>#REF!</f>
        <v>#REF!</v>
      </c>
      <c r="G337" s="10" t="e">
        <f>#REF!</f>
        <v>#REF!</v>
      </c>
      <c r="H337" s="10"/>
      <c r="I337" s="33"/>
      <c r="J337" s="10"/>
      <c r="K337" s="10"/>
      <c r="L337" s="10"/>
      <c r="M337" s="10"/>
      <c r="N337" s="10"/>
      <c r="O337" s="10"/>
      <c r="P337" s="10"/>
      <c r="Q337" s="10"/>
      <c r="R337" s="10"/>
      <c r="S337" s="10"/>
      <c r="T337" s="10"/>
      <c r="U337" s="10"/>
      <c r="V337" s="33">
        <f t="shared" si="47"/>
        <v>0</v>
      </c>
      <c r="W337" s="20" t="e">
        <f>#REF!</f>
        <v>#REF!</v>
      </c>
      <c r="X337" s="10" t="e">
        <f>#REF!</f>
        <v>#REF!</v>
      </c>
      <c r="Y337" s="101" t="e">
        <f>#REF!</f>
        <v>#REF!</v>
      </c>
      <c r="Z337" s="152" t="e">
        <f>#REF!</f>
        <v>#REF!</v>
      </c>
      <c r="AA337" s="10"/>
      <c r="AB337" s="7"/>
      <c r="AC337" s="15"/>
      <c r="AD337" s="15"/>
      <c r="AE337" s="173"/>
      <c r="AF337" s="15"/>
      <c r="AG337" s="15"/>
      <c r="AH337" s="15"/>
      <c r="AI337" s="15"/>
      <c r="AJ337" s="15"/>
      <c r="AK337" s="15"/>
      <c r="AL337" s="15"/>
      <c r="AM337" s="15"/>
    </row>
    <row r="338" spans="1:39" ht="18.75" customHeight="1">
      <c r="A338" s="116" t="e">
        <f>#REF!</f>
        <v>#REF!</v>
      </c>
      <c r="B338" s="10" t="e">
        <f>#REF!</f>
        <v>#REF!</v>
      </c>
      <c r="C338" s="10" t="e">
        <f>#REF!</f>
        <v>#REF!</v>
      </c>
      <c r="D338" s="24" t="e">
        <f>#REF!</f>
        <v>#REF!</v>
      </c>
      <c r="E338" s="10" t="e">
        <f>#REF!</f>
        <v>#REF!</v>
      </c>
      <c r="F338" s="10" t="e">
        <f>#REF!</f>
        <v>#REF!</v>
      </c>
      <c r="G338" s="10" t="e">
        <f>#REF!</f>
        <v>#REF!</v>
      </c>
      <c r="H338" s="10"/>
      <c r="I338" s="33"/>
      <c r="J338" s="10"/>
      <c r="K338" s="10"/>
      <c r="L338" s="10"/>
      <c r="M338" s="10"/>
      <c r="N338" s="10"/>
      <c r="O338" s="10"/>
      <c r="P338" s="10"/>
      <c r="Q338" s="10"/>
      <c r="R338" s="10"/>
      <c r="S338" s="10"/>
      <c r="T338" s="10"/>
      <c r="U338" s="10"/>
      <c r="V338" s="33">
        <f t="shared" si="47"/>
        <v>0</v>
      </c>
      <c r="W338" s="20" t="e">
        <f>#REF!</f>
        <v>#REF!</v>
      </c>
      <c r="X338" s="10" t="e">
        <f>#REF!</f>
        <v>#REF!</v>
      </c>
      <c r="Y338" s="101" t="e">
        <f>#REF!</f>
        <v>#REF!</v>
      </c>
      <c r="Z338" s="152" t="e">
        <f>#REF!</f>
        <v>#REF!</v>
      </c>
      <c r="AA338" s="10"/>
      <c r="AB338" s="7"/>
      <c r="AC338" s="15"/>
      <c r="AD338" s="15"/>
      <c r="AE338" s="173"/>
      <c r="AF338" s="15"/>
      <c r="AG338" s="15"/>
      <c r="AH338" s="15"/>
      <c r="AI338" s="15"/>
      <c r="AJ338" s="15"/>
      <c r="AK338" s="15"/>
      <c r="AL338" s="15"/>
      <c r="AM338" s="15"/>
    </row>
    <row r="339" spans="1:39" ht="18.75" customHeight="1">
      <c r="A339" s="116" t="e">
        <f>#REF!</f>
        <v>#REF!</v>
      </c>
      <c r="B339" s="10" t="e">
        <f>#REF!</f>
        <v>#REF!</v>
      </c>
      <c r="C339" s="10" t="e">
        <f>#REF!</f>
        <v>#REF!</v>
      </c>
      <c r="D339" s="24" t="e">
        <f>#REF!</f>
        <v>#REF!</v>
      </c>
      <c r="E339" s="10" t="e">
        <f>#REF!</f>
        <v>#REF!</v>
      </c>
      <c r="F339" s="10" t="e">
        <f>#REF!</f>
        <v>#REF!</v>
      </c>
      <c r="G339" s="10" t="e">
        <f>#REF!</f>
        <v>#REF!</v>
      </c>
      <c r="H339" s="10"/>
      <c r="I339" s="33"/>
      <c r="J339" s="10"/>
      <c r="K339" s="10"/>
      <c r="L339" s="10"/>
      <c r="M339" s="10"/>
      <c r="N339" s="10"/>
      <c r="O339" s="10"/>
      <c r="P339" s="10"/>
      <c r="Q339" s="10"/>
      <c r="R339" s="10"/>
      <c r="S339" s="10"/>
      <c r="T339" s="10"/>
      <c r="U339" s="10"/>
      <c r="V339" s="33">
        <f t="shared" si="47"/>
        <v>0</v>
      </c>
      <c r="W339" s="20" t="e">
        <f>#REF!</f>
        <v>#REF!</v>
      </c>
      <c r="X339" s="10" t="e">
        <f>#REF!</f>
        <v>#REF!</v>
      </c>
      <c r="Y339" s="101" t="e">
        <f>#REF!</f>
        <v>#REF!</v>
      </c>
      <c r="Z339" s="152" t="e">
        <f>#REF!</f>
        <v>#REF!</v>
      </c>
      <c r="AA339" s="10"/>
      <c r="AB339" s="7"/>
      <c r="AC339" s="15"/>
      <c r="AD339" s="15"/>
      <c r="AE339" s="173"/>
      <c r="AF339" s="15"/>
      <c r="AG339" s="15"/>
      <c r="AH339" s="15"/>
      <c r="AI339" s="15"/>
      <c r="AJ339" s="15"/>
      <c r="AK339" s="15"/>
      <c r="AL339" s="15"/>
      <c r="AM339" s="15"/>
    </row>
    <row r="340" spans="1:39" ht="18.75" customHeight="1">
      <c r="A340" s="116" t="e">
        <f>#REF!</f>
        <v>#REF!</v>
      </c>
      <c r="B340" s="10" t="e">
        <f>#REF!</f>
        <v>#REF!</v>
      </c>
      <c r="C340" s="10" t="e">
        <f>#REF!</f>
        <v>#REF!</v>
      </c>
      <c r="D340" s="24" t="e">
        <f>#REF!</f>
        <v>#REF!</v>
      </c>
      <c r="E340" s="10" t="e">
        <f>#REF!</f>
        <v>#REF!</v>
      </c>
      <c r="F340" s="10" t="e">
        <f>#REF!</f>
        <v>#REF!</v>
      </c>
      <c r="G340" s="10" t="e">
        <f>#REF!</f>
        <v>#REF!</v>
      </c>
      <c r="H340" s="10"/>
      <c r="I340" s="33"/>
      <c r="J340" s="10"/>
      <c r="K340" s="10"/>
      <c r="L340" s="10"/>
      <c r="M340" s="10"/>
      <c r="N340" s="10"/>
      <c r="O340" s="10"/>
      <c r="P340" s="10"/>
      <c r="Q340" s="10"/>
      <c r="R340" s="10"/>
      <c r="S340" s="10"/>
      <c r="T340" s="10"/>
      <c r="U340" s="10"/>
      <c r="V340" s="33">
        <f t="shared" si="47"/>
        <v>0</v>
      </c>
      <c r="W340" s="20" t="e">
        <f>#REF!</f>
        <v>#REF!</v>
      </c>
      <c r="X340" s="10" t="e">
        <f>#REF!</f>
        <v>#REF!</v>
      </c>
      <c r="Y340" s="101" t="e">
        <f>#REF!</f>
        <v>#REF!</v>
      </c>
      <c r="Z340" s="152" t="e">
        <f>#REF!</f>
        <v>#REF!</v>
      </c>
      <c r="AA340" s="10"/>
      <c r="AB340" s="7"/>
      <c r="AC340" s="15"/>
      <c r="AD340" s="15"/>
      <c r="AE340" s="173"/>
      <c r="AF340" s="15"/>
      <c r="AG340" s="15"/>
      <c r="AH340" s="15"/>
      <c r="AI340" s="15"/>
      <c r="AJ340" s="15"/>
      <c r="AK340" s="15"/>
      <c r="AL340" s="15"/>
      <c r="AM340" s="15"/>
    </row>
    <row r="341" spans="1:39" ht="18.75" customHeight="1">
      <c r="A341" s="116" t="e">
        <f>#REF!</f>
        <v>#REF!</v>
      </c>
      <c r="B341" s="10" t="e">
        <f>#REF!</f>
        <v>#REF!</v>
      </c>
      <c r="C341" s="10" t="e">
        <f>#REF!</f>
        <v>#REF!</v>
      </c>
      <c r="D341" s="24" t="e">
        <f>#REF!</f>
        <v>#REF!</v>
      </c>
      <c r="E341" s="10" t="e">
        <f>#REF!</f>
        <v>#REF!</v>
      </c>
      <c r="F341" s="10" t="e">
        <f>#REF!</f>
        <v>#REF!</v>
      </c>
      <c r="G341" s="10" t="e">
        <f>#REF!</f>
        <v>#REF!</v>
      </c>
      <c r="H341" s="10"/>
      <c r="I341" s="33"/>
      <c r="J341" s="10"/>
      <c r="K341" s="10"/>
      <c r="L341" s="10"/>
      <c r="M341" s="10"/>
      <c r="N341" s="10"/>
      <c r="O341" s="10"/>
      <c r="P341" s="10"/>
      <c r="Q341" s="10"/>
      <c r="R341" s="10"/>
      <c r="S341" s="10"/>
      <c r="T341" s="10"/>
      <c r="U341" s="10"/>
      <c r="V341" s="33">
        <f t="shared" si="47"/>
        <v>0</v>
      </c>
      <c r="W341" s="20" t="e">
        <f>#REF!</f>
        <v>#REF!</v>
      </c>
      <c r="X341" s="10" t="e">
        <f>#REF!</f>
        <v>#REF!</v>
      </c>
      <c r="Y341" s="101" t="e">
        <f>#REF!</f>
        <v>#REF!</v>
      </c>
      <c r="Z341" s="152" t="e">
        <f>#REF!</f>
        <v>#REF!</v>
      </c>
      <c r="AA341" s="10"/>
      <c r="AB341" s="7"/>
      <c r="AC341" s="15"/>
      <c r="AD341" s="15"/>
      <c r="AE341" s="173"/>
      <c r="AF341" s="15"/>
      <c r="AG341" s="15"/>
      <c r="AH341" s="15"/>
      <c r="AI341" s="15"/>
      <c r="AJ341" s="15"/>
      <c r="AK341" s="15"/>
      <c r="AL341" s="15"/>
      <c r="AM341" s="15"/>
    </row>
    <row r="342" spans="1:39" ht="18.75" customHeight="1">
      <c r="A342" s="116" t="e">
        <f>#REF!</f>
        <v>#REF!</v>
      </c>
      <c r="B342" s="10" t="e">
        <f>#REF!</f>
        <v>#REF!</v>
      </c>
      <c r="C342" s="10" t="e">
        <f>#REF!</f>
        <v>#REF!</v>
      </c>
      <c r="D342" s="24" t="e">
        <f>#REF!</f>
        <v>#REF!</v>
      </c>
      <c r="E342" s="10" t="e">
        <f>#REF!</f>
        <v>#REF!</v>
      </c>
      <c r="F342" s="10" t="e">
        <f>#REF!</f>
        <v>#REF!</v>
      </c>
      <c r="G342" s="10" t="e">
        <f>#REF!</f>
        <v>#REF!</v>
      </c>
      <c r="H342" s="10"/>
      <c r="I342" s="33"/>
      <c r="J342" s="10"/>
      <c r="K342" s="10"/>
      <c r="L342" s="10"/>
      <c r="M342" s="10"/>
      <c r="N342" s="10"/>
      <c r="O342" s="10"/>
      <c r="P342" s="10"/>
      <c r="Q342" s="10"/>
      <c r="R342" s="10"/>
      <c r="S342" s="10"/>
      <c r="T342" s="10"/>
      <c r="U342" s="10"/>
      <c r="V342" s="33">
        <f t="shared" si="47"/>
        <v>0</v>
      </c>
      <c r="W342" s="20" t="e">
        <f>#REF!</f>
        <v>#REF!</v>
      </c>
      <c r="X342" s="10" t="e">
        <f>#REF!</f>
        <v>#REF!</v>
      </c>
      <c r="Y342" s="101" t="e">
        <f>#REF!</f>
        <v>#REF!</v>
      </c>
      <c r="Z342" s="152" t="e">
        <f>#REF!</f>
        <v>#REF!</v>
      </c>
      <c r="AA342" s="10"/>
      <c r="AB342" s="7"/>
      <c r="AC342" s="15"/>
      <c r="AD342" s="15"/>
      <c r="AE342" s="173"/>
      <c r="AF342" s="15"/>
      <c r="AG342" s="15"/>
      <c r="AH342" s="15"/>
      <c r="AI342" s="15"/>
      <c r="AJ342" s="15"/>
      <c r="AK342" s="15"/>
      <c r="AL342" s="15"/>
      <c r="AM342" s="15"/>
    </row>
    <row r="343" spans="1:39" ht="18.75" customHeight="1">
      <c r="A343" s="116" t="e">
        <f>#REF!</f>
        <v>#REF!</v>
      </c>
      <c r="B343" s="10" t="e">
        <f>#REF!</f>
        <v>#REF!</v>
      </c>
      <c r="C343" s="10" t="e">
        <f>#REF!</f>
        <v>#REF!</v>
      </c>
      <c r="D343" s="24" t="e">
        <f>#REF!</f>
        <v>#REF!</v>
      </c>
      <c r="E343" s="10" t="e">
        <f>#REF!</f>
        <v>#REF!</v>
      </c>
      <c r="F343" s="10" t="e">
        <f>#REF!</f>
        <v>#REF!</v>
      </c>
      <c r="G343" s="10" t="e">
        <f>#REF!</f>
        <v>#REF!</v>
      </c>
      <c r="H343" s="10"/>
      <c r="I343" s="33"/>
      <c r="J343" s="10"/>
      <c r="K343" s="10"/>
      <c r="L343" s="10"/>
      <c r="M343" s="10"/>
      <c r="N343" s="10"/>
      <c r="O343" s="10"/>
      <c r="P343" s="10"/>
      <c r="Q343" s="10"/>
      <c r="R343" s="10"/>
      <c r="S343" s="10"/>
      <c r="T343" s="10"/>
      <c r="U343" s="10"/>
      <c r="V343" s="33">
        <f t="shared" si="47"/>
        <v>0</v>
      </c>
      <c r="W343" s="20" t="e">
        <f>#REF!</f>
        <v>#REF!</v>
      </c>
      <c r="X343" s="10" t="e">
        <f>#REF!</f>
        <v>#REF!</v>
      </c>
      <c r="Y343" s="101" t="e">
        <f>#REF!</f>
        <v>#REF!</v>
      </c>
      <c r="Z343" s="152" t="e">
        <f>#REF!</f>
        <v>#REF!</v>
      </c>
      <c r="AA343" s="10"/>
      <c r="AB343" s="7"/>
      <c r="AC343" s="15"/>
      <c r="AD343" s="15"/>
      <c r="AE343" s="173"/>
      <c r="AF343" s="15"/>
      <c r="AG343" s="15"/>
      <c r="AH343" s="15"/>
      <c r="AI343" s="15"/>
      <c r="AJ343" s="15"/>
      <c r="AK343" s="15"/>
      <c r="AL343" s="15"/>
      <c r="AM343" s="15"/>
    </row>
    <row r="344" spans="1:39" ht="18.75" customHeight="1">
      <c r="A344" s="116" t="e">
        <f>#REF!</f>
        <v>#REF!</v>
      </c>
      <c r="B344" s="10" t="e">
        <f>#REF!</f>
        <v>#REF!</v>
      </c>
      <c r="C344" s="10" t="e">
        <f>#REF!</f>
        <v>#REF!</v>
      </c>
      <c r="D344" s="24" t="e">
        <f>#REF!</f>
        <v>#REF!</v>
      </c>
      <c r="E344" s="10" t="e">
        <f>#REF!</f>
        <v>#REF!</v>
      </c>
      <c r="F344" s="10" t="e">
        <f>#REF!</f>
        <v>#REF!</v>
      </c>
      <c r="G344" s="10" t="e">
        <f>#REF!</f>
        <v>#REF!</v>
      </c>
      <c r="H344" s="10"/>
      <c r="I344" s="33"/>
      <c r="J344" s="10"/>
      <c r="K344" s="10"/>
      <c r="L344" s="10"/>
      <c r="M344" s="10"/>
      <c r="N344" s="10"/>
      <c r="O344" s="10"/>
      <c r="P344" s="10"/>
      <c r="Q344" s="10"/>
      <c r="R344" s="10"/>
      <c r="S344" s="10"/>
      <c r="T344" s="10"/>
      <c r="U344" s="10"/>
      <c r="V344" s="33">
        <f t="shared" si="47"/>
        <v>0</v>
      </c>
      <c r="W344" s="20" t="e">
        <f>#REF!</f>
        <v>#REF!</v>
      </c>
      <c r="X344" s="10" t="e">
        <f>#REF!</f>
        <v>#REF!</v>
      </c>
      <c r="Y344" s="101" t="e">
        <f>#REF!</f>
        <v>#REF!</v>
      </c>
      <c r="Z344" s="152" t="e">
        <f>#REF!</f>
        <v>#REF!</v>
      </c>
      <c r="AA344" s="10"/>
      <c r="AB344" s="7"/>
      <c r="AC344" s="15"/>
      <c r="AD344" s="15"/>
      <c r="AE344" s="173"/>
      <c r="AF344" s="15"/>
      <c r="AG344" s="15"/>
      <c r="AH344" s="15"/>
      <c r="AI344" s="15"/>
      <c r="AJ344" s="15"/>
      <c r="AK344" s="15"/>
      <c r="AL344" s="15"/>
      <c r="AM344" s="15"/>
    </row>
    <row r="345" spans="1:39" ht="18.75" customHeight="1">
      <c r="A345" s="116" t="e">
        <f>#REF!</f>
        <v>#REF!</v>
      </c>
      <c r="B345" s="10" t="e">
        <f>#REF!</f>
        <v>#REF!</v>
      </c>
      <c r="C345" s="10" t="e">
        <f>#REF!</f>
        <v>#REF!</v>
      </c>
      <c r="D345" s="24" t="e">
        <f>#REF!</f>
        <v>#REF!</v>
      </c>
      <c r="E345" s="10" t="e">
        <f>#REF!</f>
        <v>#REF!</v>
      </c>
      <c r="F345" s="10" t="e">
        <f>#REF!</f>
        <v>#REF!</v>
      </c>
      <c r="G345" s="10" t="e">
        <f>#REF!</f>
        <v>#REF!</v>
      </c>
      <c r="H345" s="10"/>
      <c r="I345" s="33"/>
      <c r="J345" s="10"/>
      <c r="K345" s="10"/>
      <c r="L345" s="10"/>
      <c r="M345" s="10"/>
      <c r="N345" s="10"/>
      <c r="O345" s="10"/>
      <c r="P345" s="10"/>
      <c r="Q345" s="10"/>
      <c r="R345" s="10"/>
      <c r="S345" s="10"/>
      <c r="T345" s="10"/>
      <c r="U345" s="10"/>
      <c r="V345" s="33">
        <f t="shared" si="47"/>
        <v>0</v>
      </c>
      <c r="W345" s="20" t="e">
        <f>#REF!</f>
        <v>#REF!</v>
      </c>
      <c r="X345" s="10" t="e">
        <f>#REF!</f>
        <v>#REF!</v>
      </c>
      <c r="Y345" s="101" t="e">
        <f>#REF!</f>
        <v>#REF!</v>
      </c>
      <c r="Z345" s="152" t="e">
        <f>#REF!</f>
        <v>#REF!</v>
      </c>
      <c r="AA345" s="10"/>
      <c r="AB345" s="7"/>
      <c r="AC345" s="15"/>
      <c r="AD345" s="15"/>
      <c r="AE345" s="173"/>
      <c r="AF345" s="15"/>
      <c r="AG345" s="15"/>
      <c r="AH345" s="15"/>
      <c r="AI345" s="15"/>
      <c r="AJ345" s="15"/>
      <c r="AK345" s="15"/>
      <c r="AL345" s="15"/>
      <c r="AM345" s="15"/>
    </row>
    <row r="346" spans="1:39" ht="18.75" customHeight="1">
      <c r="A346" s="116" t="e">
        <f>#REF!</f>
        <v>#REF!</v>
      </c>
      <c r="B346" s="10" t="e">
        <f>#REF!</f>
        <v>#REF!</v>
      </c>
      <c r="C346" s="10" t="e">
        <f>#REF!</f>
        <v>#REF!</v>
      </c>
      <c r="D346" s="24" t="e">
        <f>#REF!</f>
        <v>#REF!</v>
      </c>
      <c r="E346" s="10" t="e">
        <f>#REF!</f>
        <v>#REF!</v>
      </c>
      <c r="F346" s="10" t="e">
        <f>#REF!</f>
        <v>#REF!</v>
      </c>
      <c r="G346" s="10" t="e">
        <f>#REF!</f>
        <v>#REF!</v>
      </c>
      <c r="H346" s="10"/>
      <c r="I346" s="33"/>
      <c r="J346" s="10"/>
      <c r="K346" s="10"/>
      <c r="L346" s="10"/>
      <c r="M346" s="10"/>
      <c r="N346" s="10"/>
      <c r="O346" s="10"/>
      <c r="P346" s="10"/>
      <c r="Q346" s="10"/>
      <c r="R346" s="10"/>
      <c r="S346" s="10"/>
      <c r="T346" s="10"/>
      <c r="U346" s="10"/>
      <c r="V346" s="33">
        <f t="shared" si="47"/>
        <v>0</v>
      </c>
      <c r="W346" s="20" t="e">
        <f>#REF!</f>
        <v>#REF!</v>
      </c>
      <c r="X346" s="10" t="e">
        <f>#REF!</f>
        <v>#REF!</v>
      </c>
      <c r="Y346" s="101" t="e">
        <f>#REF!</f>
        <v>#REF!</v>
      </c>
      <c r="Z346" s="152" t="e">
        <f>#REF!</f>
        <v>#REF!</v>
      </c>
      <c r="AA346" s="10"/>
      <c r="AB346" s="7"/>
      <c r="AC346" s="15"/>
      <c r="AD346" s="15"/>
      <c r="AE346" s="173"/>
      <c r="AF346" s="15"/>
      <c r="AG346" s="15"/>
      <c r="AH346" s="15"/>
      <c r="AI346" s="15"/>
      <c r="AJ346" s="15"/>
      <c r="AK346" s="15"/>
      <c r="AL346" s="15"/>
      <c r="AM346" s="15"/>
    </row>
    <row r="347" spans="1:39" ht="18.75" customHeight="1">
      <c r="A347" s="116" t="e">
        <f>#REF!</f>
        <v>#REF!</v>
      </c>
      <c r="B347" s="10" t="e">
        <f>#REF!</f>
        <v>#REF!</v>
      </c>
      <c r="C347" s="10" t="e">
        <f>#REF!</f>
        <v>#REF!</v>
      </c>
      <c r="D347" s="24" t="e">
        <f>#REF!</f>
        <v>#REF!</v>
      </c>
      <c r="E347" s="10" t="e">
        <f>#REF!</f>
        <v>#REF!</v>
      </c>
      <c r="F347" s="10" t="e">
        <f>#REF!</f>
        <v>#REF!</v>
      </c>
      <c r="G347" s="10" t="e">
        <f>#REF!</f>
        <v>#REF!</v>
      </c>
      <c r="H347" s="10"/>
      <c r="I347" s="33"/>
      <c r="J347" s="10"/>
      <c r="K347" s="10"/>
      <c r="L347" s="10"/>
      <c r="M347" s="10"/>
      <c r="N347" s="10"/>
      <c r="O347" s="10"/>
      <c r="P347" s="10"/>
      <c r="Q347" s="10"/>
      <c r="R347" s="10"/>
      <c r="S347" s="10"/>
      <c r="T347" s="10"/>
      <c r="U347" s="10"/>
      <c r="V347" s="33">
        <f t="shared" si="47"/>
        <v>0</v>
      </c>
      <c r="W347" s="20" t="e">
        <f>#REF!</f>
        <v>#REF!</v>
      </c>
      <c r="X347" s="10" t="e">
        <f>#REF!</f>
        <v>#REF!</v>
      </c>
      <c r="Y347" s="101" t="e">
        <f>#REF!</f>
        <v>#REF!</v>
      </c>
      <c r="Z347" s="152" t="e">
        <f>#REF!</f>
        <v>#REF!</v>
      </c>
      <c r="AA347" s="10"/>
      <c r="AB347" s="7"/>
      <c r="AC347" s="15"/>
      <c r="AD347" s="15"/>
      <c r="AE347" s="173"/>
      <c r="AF347" s="15"/>
      <c r="AG347" s="15"/>
      <c r="AH347" s="15"/>
      <c r="AI347" s="15"/>
      <c r="AJ347" s="15"/>
      <c r="AK347" s="15"/>
      <c r="AL347" s="15"/>
      <c r="AM347" s="15"/>
    </row>
    <row r="348" spans="1:39" ht="18.75" customHeight="1">
      <c r="A348" s="116" t="e">
        <f>#REF!</f>
        <v>#REF!</v>
      </c>
      <c r="B348" s="10" t="e">
        <f>#REF!</f>
        <v>#REF!</v>
      </c>
      <c r="C348" s="10" t="e">
        <f>#REF!</f>
        <v>#REF!</v>
      </c>
      <c r="D348" s="24" t="e">
        <f>#REF!</f>
        <v>#REF!</v>
      </c>
      <c r="E348" s="10" t="e">
        <f>#REF!</f>
        <v>#REF!</v>
      </c>
      <c r="F348" s="10" t="e">
        <f>#REF!</f>
        <v>#REF!</v>
      </c>
      <c r="G348" s="10" t="e">
        <f>#REF!</f>
        <v>#REF!</v>
      </c>
      <c r="H348" s="10"/>
      <c r="I348" s="33"/>
      <c r="J348" s="10"/>
      <c r="K348" s="10"/>
      <c r="L348" s="10"/>
      <c r="M348" s="10"/>
      <c r="N348" s="10"/>
      <c r="O348" s="10"/>
      <c r="P348" s="10"/>
      <c r="Q348" s="10"/>
      <c r="R348" s="10"/>
      <c r="S348" s="10"/>
      <c r="T348" s="10"/>
      <c r="U348" s="10"/>
      <c r="V348" s="33">
        <f t="shared" si="47"/>
        <v>0</v>
      </c>
      <c r="W348" s="20" t="e">
        <f>#REF!</f>
        <v>#REF!</v>
      </c>
      <c r="X348" s="10" t="e">
        <f>#REF!</f>
        <v>#REF!</v>
      </c>
      <c r="Y348" s="101" t="e">
        <f>#REF!</f>
        <v>#REF!</v>
      </c>
      <c r="Z348" s="152" t="e">
        <f>#REF!</f>
        <v>#REF!</v>
      </c>
      <c r="AA348" s="10"/>
      <c r="AB348" s="7"/>
      <c r="AC348" s="15"/>
      <c r="AD348" s="15"/>
      <c r="AE348" s="173"/>
      <c r="AF348" s="15"/>
      <c r="AG348" s="15"/>
      <c r="AH348" s="15"/>
      <c r="AI348" s="15"/>
      <c r="AJ348" s="15"/>
      <c r="AK348" s="15"/>
      <c r="AL348" s="15"/>
      <c r="AM348" s="15"/>
    </row>
    <row r="349" spans="1:39" ht="18.75" customHeight="1">
      <c r="A349" s="116" t="e">
        <f>#REF!</f>
        <v>#REF!</v>
      </c>
      <c r="B349" s="10" t="e">
        <f>#REF!</f>
        <v>#REF!</v>
      </c>
      <c r="C349" s="10" t="e">
        <f>#REF!</f>
        <v>#REF!</v>
      </c>
      <c r="D349" s="24" t="e">
        <f>#REF!</f>
        <v>#REF!</v>
      </c>
      <c r="E349" s="10" t="e">
        <f>#REF!</f>
        <v>#REF!</v>
      </c>
      <c r="F349" s="10" t="e">
        <f>#REF!</f>
        <v>#REF!</v>
      </c>
      <c r="G349" s="10" t="e">
        <f>#REF!</f>
        <v>#REF!</v>
      </c>
      <c r="H349" s="10"/>
      <c r="I349" s="33"/>
      <c r="J349" s="10"/>
      <c r="K349" s="10"/>
      <c r="L349" s="10"/>
      <c r="M349" s="10"/>
      <c r="N349" s="10"/>
      <c r="O349" s="10"/>
      <c r="P349" s="10"/>
      <c r="Q349" s="10"/>
      <c r="R349" s="10"/>
      <c r="S349" s="10"/>
      <c r="T349" s="10"/>
      <c r="U349" s="10"/>
      <c r="V349" s="33">
        <f t="shared" si="47"/>
        <v>0</v>
      </c>
      <c r="W349" s="20" t="e">
        <f>#REF!</f>
        <v>#REF!</v>
      </c>
      <c r="X349" s="10" t="e">
        <f>#REF!</f>
        <v>#REF!</v>
      </c>
      <c r="Y349" s="101" t="e">
        <f>#REF!</f>
        <v>#REF!</v>
      </c>
      <c r="Z349" s="152" t="e">
        <f>#REF!</f>
        <v>#REF!</v>
      </c>
      <c r="AA349" s="10"/>
      <c r="AB349" s="7"/>
      <c r="AC349" s="15"/>
      <c r="AD349" s="15"/>
      <c r="AE349" s="173"/>
      <c r="AF349" s="15"/>
      <c r="AG349" s="15"/>
      <c r="AH349" s="15"/>
      <c r="AI349" s="15"/>
      <c r="AJ349" s="15"/>
      <c r="AK349" s="15"/>
      <c r="AL349" s="15"/>
      <c r="AM349" s="15"/>
    </row>
    <row r="350" spans="1:39" ht="18.75" customHeight="1">
      <c r="A350" s="116" t="e">
        <f>#REF!</f>
        <v>#REF!</v>
      </c>
      <c r="B350" s="10" t="e">
        <f>#REF!</f>
        <v>#REF!</v>
      </c>
      <c r="C350" s="10" t="e">
        <f>#REF!</f>
        <v>#REF!</v>
      </c>
      <c r="D350" s="24" t="e">
        <f>#REF!</f>
        <v>#REF!</v>
      </c>
      <c r="E350" s="10" t="e">
        <f>#REF!</f>
        <v>#REF!</v>
      </c>
      <c r="F350" s="10" t="e">
        <f>#REF!</f>
        <v>#REF!</v>
      </c>
      <c r="G350" s="10" t="e">
        <f>#REF!</f>
        <v>#REF!</v>
      </c>
      <c r="H350" s="10"/>
      <c r="I350" s="33"/>
      <c r="J350" s="10"/>
      <c r="K350" s="10"/>
      <c r="L350" s="10"/>
      <c r="M350" s="10"/>
      <c r="N350" s="10"/>
      <c r="O350" s="10"/>
      <c r="P350" s="10"/>
      <c r="Q350" s="10"/>
      <c r="R350" s="10"/>
      <c r="S350" s="10"/>
      <c r="T350" s="10"/>
      <c r="U350" s="10"/>
      <c r="V350" s="33">
        <f t="shared" si="47"/>
        <v>0</v>
      </c>
      <c r="W350" s="20" t="e">
        <f>#REF!</f>
        <v>#REF!</v>
      </c>
      <c r="X350" s="10" t="e">
        <f>#REF!</f>
        <v>#REF!</v>
      </c>
      <c r="Y350" s="101" t="e">
        <f>#REF!</f>
        <v>#REF!</v>
      </c>
      <c r="Z350" s="152" t="e">
        <f>#REF!</f>
        <v>#REF!</v>
      </c>
      <c r="AA350" s="10"/>
      <c r="AB350" s="7"/>
      <c r="AC350" s="15"/>
      <c r="AD350" s="15"/>
      <c r="AE350" s="173"/>
      <c r="AF350" s="15"/>
      <c r="AG350" s="15"/>
      <c r="AH350" s="15"/>
      <c r="AI350" s="15"/>
      <c r="AJ350" s="15"/>
      <c r="AK350" s="15"/>
      <c r="AL350" s="15"/>
      <c r="AM350" s="15"/>
    </row>
    <row r="351" spans="1:39" ht="18.75" customHeight="1">
      <c r="A351" s="116" t="e">
        <f>#REF!</f>
        <v>#REF!</v>
      </c>
      <c r="B351" s="10" t="e">
        <f>#REF!</f>
        <v>#REF!</v>
      </c>
      <c r="C351" s="10" t="e">
        <f>#REF!</f>
        <v>#REF!</v>
      </c>
      <c r="D351" s="24" t="e">
        <f>#REF!</f>
        <v>#REF!</v>
      </c>
      <c r="E351" s="10" t="e">
        <f>#REF!</f>
        <v>#REF!</v>
      </c>
      <c r="F351" s="10" t="e">
        <f>#REF!</f>
        <v>#REF!</v>
      </c>
      <c r="G351" s="10" t="e">
        <f>#REF!</f>
        <v>#REF!</v>
      </c>
      <c r="H351" s="10"/>
      <c r="I351" s="33"/>
      <c r="J351" s="10"/>
      <c r="K351" s="10"/>
      <c r="L351" s="10"/>
      <c r="M351" s="10"/>
      <c r="N351" s="10"/>
      <c r="O351" s="10"/>
      <c r="P351" s="10"/>
      <c r="Q351" s="10"/>
      <c r="R351" s="10"/>
      <c r="S351" s="10"/>
      <c r="T351" s="10"/>
      <c r="U351" s="10"/>
      <c r="V351" s="33">
        <f t="shared" si="47"/>
        <v>0</v>
      </c>
      <c r="W351" s="20" t="e">
        <f>#REF!</f>
        <v>#REF!</v>
      </c>
      <c r="X351" s="10" t="e">
        <f>#REF!</f>
        <v>#REF!</v>
      </c>
      <c r="Y351" s="101" t="e">
        <f>#REF!</f>
        <v>#REF!</v>
      </c>
      <c r="Z351" s="152" t="e">
        <f>#REF!</f>
        <v>#REF!</v>
      </c>
      <c r="AA351" s="10"/>
      <c r="AB351" s="7"/>
      <c r="AC351" s="15"/>
      <c r="AD351" s="15"/>
      <c r="AE351" s="173"/>
      <c r="AF351" s="15"/>
      <c r="AG351" s="15"/>
      <c r="AH351" s="15"/>
      <c r="AI351" s="15"/>
      <c r="AJ351" s="15"/>
      <c r="AK351" s="15"/>
      <c r="AL351" s="15"/>
      <c r="AM351" s="15"/>
    </row>
    <row r="352" spans="1:39" ht="18.75" customHeight="1">
      <c r="A352" s="116" t="e">
        <f>#REF!</f>
        <v>#REF!</v>
      </c>
      <c r="B352" s="10" t="e">
        <f>#REF!</f>
        <v>#REF!</v>
      </c>
      <c r="C352" s="10" t="e">
        <f>#REF!</f>
        <v>#REF!</v>
      </c>
      <c r="D352" s="24" t="e">
        <f>#REF!</f>
        <v>#REF!</v>
      </c>
      <c r="E352" s="10" t="e">
        <f>#REF!</f>
        <v>#REF!</v>
      </c>
      <c r="F352" s="10" t="e">
        <f>#REF!</f>
        <v>#REF!</v>
      </c>
      <c r="G352" s="10" t="e">
        <f>#REF!</f>
        <v>#REF!</v>
      </c>
      <c r="H352" s="10"/>
      <c r="I352" s="33"/>
      <c r="J352" s="10"/>
      <c r="K352" s="10"/>
      <c r="L352" s="10"/>
      <c r="M352" s="10"/>
      <c r="N352" s="10"/>
      <c r="O352" s="10"/>
      <c r="P352" s="10"/>
      <c r="Q352" s="10"/>
      <c r="R352" s="10"/>
      <c r="S352" s="10"/>
      <c r="T352" s="10"/>
      <c r="U352" s="10"/>
      <c r="V352" s="33">
        <f t="shared" si="47"/>
        <v>0</v>
      </c>
      <c r="W352" s="20" t="e">
        <f>#REF!</f>
        <v>#REF!</v>
      </c>
      <c r="X352" s="10" t="e">
        <f>#REF!</f>
        <v>#REF!</v>
      </c>
      <c r="Y352" s="101" t="e">
        <f>#REF!</f>
        <v>#REF!</v>
      </c>
      <c r="Z352" s="152" t="e">
        <f>#REF!</f>
        <v>#REF!</v>
      </c>
      <c r="AA352" s="10"/>
      <c r="AB352" s="7"/>
      <c r="AC352" s="15"/>
      <c r="AD352" s="15"/>
      <c r="AE352" s="173"/>
      <c r="AF352" s="15"/>
      <c r="AG352" s="15"/>
      <c r="AH352" s="15"/>
      <c r="AI352" s="15"/>
      <c r="AJ352" s="15"/>
      <c r="AK352" s="15"/>
      <c r="AL352" s="15"/>
      <c r="AM352" s="15"/>
    </row>
    <row r="353" spans="1:39" ht="18.75" customHeight="1">
      <c r="A353" s="116" t="e">
        <f>#REF!</f>
        <v>#REF!</v>
      </c>
      <c r="B353" s="10" t="e">
        <f>#REF!</f>
        <v>#REF!</v>
      </c>
      <c r="C353" s="10" t="e">
        <f>#REF!</f>
        <v>#REF!</v>
      </c>
      <c r="D353" s="24" t="e">
        <f>#REF!</f>
        <v>#REF!</v>
      </c>
      <c r="E353" s="10" t="e">
        <f>#REF!</f>
        <v>#REF!</v>
      </c>
      <c r="F353" s="10" t="e">
        <f>#REF!</f>
        <v>#REF!</v>
      </c>
      <c r="G353" s="10" t="e">
        <f>#REF!</f>
        <v>#REF!</v>
      </c>
      <c r="H353" s="10"/>
      <c r="I353" s="33"/>
      <c r="J353" s="10"/>
      <c r="K353" s="10"/>
      <c r="L353" s="10"/>
      <c r="M353" s="10"/>
      <c r="N353" s="10"/>
      <c r="O353" s="10"/>
      <c r="P353" s="10"/>
      <c r="Q353" s="10"/>
      <c r="R353" s="10"/>
      <c r="S353" s="10"/>
      <c r="T353" s="10"/>
      <c r="U353" s="10"/>
      <c r="V353" s="33">
        <f t="shared" si="47"/>
        <v>0</v>
      </c>
      <c r="W353" s="20" t="e">
        <f>#REF!</f>
        <v>#REF!</v>
      </c>
      <c r="X353" s="10" t="e">
        <f>#REF!</f>
        <v>#REF!</v>
      </c>
      <c r="Y353" s="101" t="e">
        <f>#REF!</f>
        <v>#REF!</v>
      </c>
      <c r="Z353" s="152" t="e">
        <f>#REF!</f>
        <v>#REF!</v>
      </c>
      <c r="AA353" s="10"/>
      <c r="AB353" s="7"/>
      <c r="AC353" s="15"/>
      <c r="AD353" s="15"/>
      <c r="AE353" s="173"/>
      <c r="AF353" s="15"/>
      <c r="AG353" s="15"/>
      <c r="AH353" s="15"/>
      <c r="AI353" s="15"/>
      <c r="AJ353" s="15"/>
      <c r="AK353" s="15"/>
      <c r="AL353" s="15"/>
      <c r="AM353" s="15"/>
    </row>
    <row r="354" spans="1:39" ht="18.75" customHeight="1">
      <c r="A354" s="116" t="e">
        <f>#REF!</f>
        <v>#REF!</v>
      </c>
      <c r="B354" s="10" t="e">
        <f>#REF!</f>
        <v>#REF!</v>
      </c>
      <c r="C354" s="10" t="e">
        <f>#REF!</f>
        <v>#REF!</v>
      </c>
      <c r="D354" s="24" t="e">
        <f>#REF!</f>
        <v>#REF!</v>
      </c>
      <c r="E354" s="10" t="e">
        <f>#REF!</f>
        <v>#REF!</v>
      </c>
      <c r="F354" s="10" t="e">
        <f>#REF!</f>
        <v>#REF!</v>
      </c>
      <c r="G354" s="10" t="e">
        <f>#REF!</f>
        <v>#REF!</v>
      </c>
      <c r="H354" s="10"/>
      <c r="I354" s="33"/>
      <c r="J354" s="10"/>
      <c r="K354" s="10"/>
      <c r="L354" s="10"/>
      <c r="M354" s="10"/>
      <c r="N354" s="10"/>
      <c r="O354" s="10"/>
      <c r="P354" s="10"/>
      <c r="Q354" s="10"/>
      <c r="R354" s="10"/>
      <c r="S354" s="10"/>
      <c r="T354" s="10"/>
      <c r="U354" s="10"/>
      <c r="V354" s="33">
        <f t="shared" si="47"/>
        <v>0</v>
      </c>
      <c r="W354" s="20" t="e">
        <f>#REF!</f>
        <v>#REF!</v>
      </c>
      <c r="X354" s="10" t="e">
        <f>#REF!</f>
        <v>#REF!</v>
      </c>
      <c r="Y354" s="101" t="e">
        <f>#REF!</f>
        <v>#REF!</v>
      </c>
      <c r="Z354" s="152" t="e">
        <f>#REF!</f>
        <v>#REF!</v>
      </c>
      <c r="AA354" s="10"/>
      <c r="AB354" s="7"/>
      <c r="AC354" s="15"/>
      <c r="AD354" s="15"/>
      <c r="AE354" s="173"/>
      <c r="AF354" s="15"/>
      <c r="AG354" s="15"/>
      <c r="AH354" s="15"/>
      <c r="AI354" s="15"/>
      <c r="AJ354" s="15"/>
      <c r="AK354" s="15"/>
      <c r="AL354" s="15"/>
      <c r="AM354" s="15"/>
    </row>
    <row r="355" spans="1:39" ht="18.75" customHeight="1">
      <c r="A355" s="116" t="e">
        <f>#REF!</f>
        <v>#REF!</v>
      </c>
      <c r="B355" s="10" t="e">
        <f>#REF!</f>
        <v>#REF!</v>
      </c>
      <c r="C355" s="10" t="e">
        <f>#REF!</f>
        <v>#REF!</v>
      </c>
      <c r="D355" s="24" t="e">
        <f>#REF!</f>
        <v>#REF!</v>
      </c>
      <c r="E355" s="10" t="e">
        <f>#REF!</f>
        <v>#REF!</v>
      </c>
      <c r="F355" s="10" t="e">
        <f>#REF!</f>
        <v>#REF!</v>
      </c>
      <c r="G355" s="10" t="e">
        <f>#REF!</f>
        <v>#REF!</v>
      </c>
      <c r="H355" s="10"/>
      <c r="I355" s="33"/>
      <c r="J355" s="10"/>
      <c r="K355" s="10"/>
      <c r="L355" s="10"/>
      <c r="M355" s="10"/>
      <c r="N355" s="10"/>
      <c r="O355" s="10"/>
      <c r="P355" s="10"/>
      <c r="Q355" s="10"/>
      <c r="R355" s="10"/>
      <c r="S355" s="10"/>
      <c r="T355" s="10"/>
      <c r="U355" s="10"/>
      <c r="V355" s="33">
        <f t="shared" si="47"/>
        <v>0</v>
      </c>
      <c r="W355" s="20" t="e">
        <f>#REF!</f>
        <v>#REF!</v>
      </c>
      <c r="X355" s="10" t="e">
        <f>#REF!</f>
        <v>#REF!</v>
      </c>
      <c r="Y355" s="101" t="e">
        <f>#REF!</f>
        <v>#REF!</v>
      </c>
      <c r="Z355" s="152" t="e">
        <f>#REF!</f>
        <v>#REF!</v>
      </c>
      <c r="AA355" s="10"/>
      <c r="AB355" s="7"/>
      <c r="AC355" s="15"/>
      <c r="AD355" s="15"/>
      <c r="AE355" s="173"/>
      <c r="AF355" s="15"/>
      <c r="AG355" s="15"/>
      <c r="AH355" s="15"/>
      <c r="AI355" s="15"/>
      <c r="AJ355" s="15"/>
      <c r="AK355" s="15"/>
      <c r="AL355" s="15"/>
      <c r="AM355" s="15"/>
    </row>
    <row r="356" spans="1:39" ht="18.75" customHeight="1">
      <c r="A356" s="116" t="e">
        <f>#REF!</f>
        <v>#REF!</v>
      </c>
      <c r="B356" s="10" t="e">
        <f>#REF!</f>
        <v>#REF!</v>
      </c>
      <c r="C356" s="10" t="e">
        <f>#REF!</f>
        <v>#REF!</v>
      </c>
      <c r="D356" s="24" t="e">
        <f>#REF!</f>
        <v>#REF!</v>
      </c>
      <c r="E356" s="10" t="e">
        <f>#REF!</f>
        <v>#REF!</v>
      </c>
      <c r="F356" s="10" t="e">
        <f>#REF!</f>
        <v>#REF!</v>
      </c>
      <c r="G356" s="10" t="e">
        <f>#REF!</f>
        <v>#REF!</v>
      </c>
      <c r="H356" s="10"/>
      <c r="I356" s="33"/>
      <c r="J356" s="10"/>
      <c r="K356" s="10"/>
      <c r="L356" s="10"/>
      <c r="M356" s="10"/>
      <c r="N356" s="10"/>
      <c r="O356" s="10"/>
      <c r="P356" s="10"/>
      <c r="Q356" s="10"/>
      <c r="R356" s="10"/>
      <c r="S356" s="10"/>
      <c r="T356" s="10"/>
      <c r="U356" s="10"/>
      <c r="V356" s="33">
        <f t="shared" si="47"/>
        <v>0</v>
      </c>
      <c r="W356" s="20" t="e">
        <f>#REF!</f>
        <v>#REF!</v>
      </c>
      <c r="X356" s="10" t="e">
        <f>#REF!</f>
        <v>#REF!</v>
      </c>
      <c r="Y356" s="101" t="e">
        <f>#REF!</f>
        <v>#REF!</v>
      </c>
      <c r="Z356" s="152" t="e">
        <f>#REF!</f>
        <v>#REF!</v>
      </c>
      <c r="AA356" s="10"/>
      <c r="AB356" s="7"/>
      <c r="AC356" s="15"/>
      <c r="AD356" s="15"/>
      <c r="AE356" s="173"/>
      <c r="AF356" s="15"/>
      <c r="AG356" s="15"/>
      <c r="AH356" s="15"/>
      <c r="AI356" s="15"/>
      <c r="AJ356" s="15"/>
      <c r="AK356" s="15"/>
      <c r="AL356" s="15"/>
      <c r="AM356" s="15"/>
    </row>
    <row r="357" spans="1:39" ht="18.75" customHeight="1">
      <c r="A357" s="116" t="e">
        <f>#REF!</f>
        <v>#REF!</v>
      </c>
      <c r="B357" s="10" t="e">
        <f>#REF!</f>
        <v>#REF!</v>
      </c>
      <c r="C357" s="10" t="e">
        <f>#REF!</f>
        <v>#REF!</v>
      </c>
      <c r="D357" s="24" t="e">
        <f>#REF!</f>
        <v>#REF!</v>
      </c>
      <c r="E357" s="10" t="e">
        <f>#REF!</f>
        <v>#REF!</v>
      </c>
      <c r="F357" s="10" t="e">
        <f>#REF!</f>
        <v>#REF!</v>
      </c>
      <c r="G357" s="10" t="e">
        <f>#REF!</f>
        <v>#REF!</v>
      </c>
      <c r="H357" s="10"/>
      <c r="I357" s="33"/>
      <c r="J357" s="10"/>
      <c r="K357" s="10"/>
      <c r="L357" s="10"/>
      <c r="M357" s="10"/>
      <c r="N357" s="10"/>
      <c r="O357" s="10"/>
      <c r="P357" s="10"/>
      <c r="Q357" s="10"/>
      <c r="R357" s="10"/>
      <c r="S357" s="10"/>
      <c r="T357" s="10"/>
      <c r="U357" s="10"/>
      <c r="V357" s="33">
        <f t="shared" si="47"/>
        <v>0</v>
      </c>
      <c r="W357" s="20" t="e">
        <f>#REF!</f>
        <v>#REF!</v>
      </c>
      <c r="X357" s="10" t="e">
        <f>#REF!</f>
        <v>#REF!</v>
      </c>
      <c r="Y357" s="101" t="e">
        <f>#REF!</f>
        <v>#REF!</v>
      </c>
      <c r="Z357" s="152" t="e">
        <f>#REF!</f>
        <v>#REF!</v>
      </c>
      <c r="AA357" s="10"/>
      <c r="AB357" s="7"/>
      <c r="AC357" s="15"/>
      <c r="AD357" s="15"/>
      <c r="AE357" s="173"/>
      <c r="AF357" s="15"/>
      <c r="AG357" s="15"/>
      <c r="AH357" s="15"/>
      <c r="AI357" s="15"/>
      <c r="AJ357" s="15"/>
      <c r="AK357" s="15"/>
      <c r="AL357" s="15"/>
      <c r="AM357" s="15"/>
    </row>
    <row r="358" spans="1:39" ht="18.75" customHeight="1">
      <c r="A358" s="116" t="e">
        <f>#REF!</f>
        <v>#REF!</v>
      </c>
      <c r="B358" s="10" t="e">
        <f>#REF!</f>
        <v>#REF!</v>
      </c>
      <c r="C358" s="10" t="e">
        <f>#REF!</f>
        <v>#REF!</v>
      </c>
      <c r="D358" s="24" t="e">
        <f>#REF!</f>
        <v>#REF!</v>
      </c>
      <c r="E358" s="10" t="e">
        <f>#REF!</f>
        <v>#REF!</v>
      </c>
      <c r="F358" s="10" t="e">
        <f>#REF!</f>
        <v>#REF!</v>
      </c>
      <c r="G358" s="10" t="e">
        <f>#REF!</f>
        <v>#REF!</v>
      </c>
      <c r="H358" s="10"/>
      <c r="I358" s="33"/>
      <c r="J358" s="10"/>
      <c r="K358" s="10"/>
      <c r="L358" s="10"/>
      <c r="M358" s="10"/>
      <c r="N358" s="10"/>
      <c r="O358" s="10"/>
      <c r="P358" s="10"/>
      <c r="Q358" s="10"/>
      <c r="R358" s="10"/>
      <c r="S358" s="10"/>
      <c r="T358" s="10"/>
      <c r="U358" s="10"/>
      <c r="V358" s="33">
        <f t="shared" si="47"/>
        <v>0</v>
      </c>
      <c r="W358" s="20" t="e">
        <f>#REF!</f>
        <v>#REF!</v>
      </c>
      <c r="X358" s="10" t="e">
        <f>#REF!</f>
        <v>#REF!</v>
      </c>
      <c r="Y358" s="101" t="e">
        <f>#REF!</f>
        <v>#REF!</v>
      </c>
      <c r="Z358" s="152" t="e">
        <f>#REF!</f>
        <v>#REF!</v>
      </c>
      <c r="AA358" s="10"/>
      <c r="AB358" s="7"/>
      <c r="AC358" s="15"/>
      <c r="AD358" s="15"/>
      <c r="AE358" s="173"/>
      <c r="AF358" s="15"/>
      <c r="AG358" s="15"/>
      <c r="AH358" s="15"/>
      <c r="AI358" s="15"/>
      <c r="AJ358" s="15"/>
      <c r="AK358" s="15"/>
      <c r="AL358" s="15"/>
      <c r="AM358" s="15"/>
    </row>
    <row r="359" spans="1:39" ht="18.75" customHeight="1">
      <c r="A359" s="116" t="e">
        <f>#REF!</f>
        <v>#REF!</v>
      </c>
      <c r="B359" s="10" t="e">
        <f>#REF!</f>
        <v>#REF!</v>
      </c>
      <c r="C359" s="10" t="e">
        <f>#REF!</f>
        <v>#REF!</v>
      </c>
      <c r="D359" s="24" t="e">
        <f>#REF!</f>
        <v>#REF!</v>
      </c>
      <c r="E359" s="10" t="e">
        <f>#REF!</f>
        <v>#REF!</v>
      </c>
      <c r="F359" s="10" t="e">
        <f>#REF!</f>
        <v>#REF!</v>
      </c>
      <c r="G359" s="10" t="e">
        <f>#REF!</f>
        <v>#REF!</v>
      </c>
      <c r="H359" s="10"/>
      <c r="I359" s="33"/>
      <c r="J359" s="10"/>
      <c r="K359" s="10"/>
      <c r="L359" s="10"/>
      <c r="M359" s="10"/>
      <c r="N359" s="10"/>
      <c r="O359" s="10"/>
      <c r="P359" s="10"/>
      <c r="Q359" s="10"/>
      <c r="R359" s="10"/>
      <c r="S359" s="10"/>
      <c r="T359" s="10"/>
      <c r="U359" s="10"/>
      <c r="V359" s="33">
        <f t="shared" si="47"/>
        <v>0</v>
      </c>
      <c r="W359" s="20" t="e">
        <f>#REF!</f>
        <v>#REF!</v>
      </c>
      <c r="X359" s="10" t="e">
        <f>#REF!</f>
        <v>#REF!</v>
      </c>
      <c r="Y359" s="101" t="e">
        <f>#REF!</f>
        <v>#REF!</v>
      </c>
      <c r="Z359" s="152" t="e">
        <f>#REF!</f>
        <v>#REF!</v>
      </c>
      <c r="AA359" s="10"/>
      <c r="AB359" s="7"/>
      <c r="AC359" s="15"/>
      <c r="AD359" s="15"/>
      <c r="AE359" s="173"/>
      <c r="AF359" s="15"/>
      <c r="AG359" s="15"/>
      <c r="AH359" s="15"/>
      <c r="AI359" s="15"/>
      <c r="AJ359" s="15"/>
      <c r="AK359" s="15"/>
      <c r="AL359" s="15"/>
      <c r="AM359" s="15"/>
    </row>
    <row r="360" spans="1:39" ht="18.75" customHeight="1">
      <c r="A360" s="116" t="e">
        <f>#REF!</f>
        <v>#REF!</v>
      </c>
      <c r="B360" s="10" t="e">
        <f>#REF!</f>
        <v>#REF!</v>
      </c>
      <c r="C360" s="10" t="e">
        <f>#REF!</f>
        <v>#REF!</v>
      </c>
      <c r="D360" s="24" t="e">
        <f>#REF!</f>
        <v>#REF!</v>
      </c>
      <c r="E360" s="10" t="e">
        <f>#REF!</f>
        <v>#REF!</v>
      </c>
      <c r="F360" s="10" t="e">
        <f>#REF!</f>
        <v>#REF!</v>
      </c>
      <c r="G360" s="10" t="e">
        <f>#REF!</f>
        <v>#REF!</v>
      </c>
      <c r="H360" s="10"/>
      <c r="I360" s="33"/>
      <c r="J360" s="10"/>
      <c r="K360" s="10"/>
      <c r="L360" s="10"/>
      <c r="M360" s="10"/>
      <c r="N360" s="10"/>
      <c r="O360" s="10"/>
      <c r="P360" s="10"/>
      <c r="Q360" s="10"/>
      <c r="R360" s="10"/>
      <c r="S360" s="10"/>
      <c r="T360" s="10"/>
      <c r="U360" s="10"/>
      <c r="V360" s="33">
        <f t="shared" si="47"/>
        <v>0</v>
      </c>
      <c r="W360" s="20" t="e">
        <f>#REF!</f>
        <v>#REF!</v>
      </c>
      <c r="X360" s="10" t="e">
        <f>#REF!</f>
        <v>#REF!</v>
      </c>
      <c r="Y360" s="101" t="e">
        <f>#REF!</f>
        <v>#REF!</v>
      </c>
      <c r="Z360" s="152" t="e">
        <f>#REF!</f>
        <v>#REF!</v>
      </c>
      <c r="AA360" s="10"/>
      <c r="AB360" s="7"/>
      <c r="AC360" s="15"/>
      <c r="AD360" s="15"/>
      <c r="AE360" s="173"/>
      <c r="AF360" s="15"/>
      <c r="AG360" s="15"/>
      <c r="AH360" s="15"/>
      <c r="AI360" s="15"/>
      <c r="AJ360" s="15"/>
      <c r="AK360" s="15"/>
      <c r="AL360" s="15"/>
      <c r="AM360" s="15"/>
    </row>
    <row r="361" spans="1:39" ht="18.75" customHeight="1">
      <c r="A361" s="116" t="e">
        <f>#REF!</f>
        <v>#REF!</v>
      </c>
      <c r="B361" s="10" t="e">
        <f>#REF!</f>
        <v>#REF!</v>
      </c>
      <c r="C361" s="10" t="e">
        <f>#REF!</f>
        <v>#REF!</v>
      </c>
      <c r="D361" s="24" t="e">
        <f>#REF!</f>
        <v>#REF!</v>
      </c>
      <c r="E361" s="10" t="e">
        <f>#REF!</f>
        <v>#REF!</v>
      </c>
      <c r="F361" s="10" t="e">
        <f>#REF!</f>
        <v>#REF!</v>
      </c>
      <c r="G361" s="10" t="e">
        <f>#REF!</f>
        <v>#REF!</v>
      </c>
      <c r="H361" s="10"/>
      <c r="I361" s="33"/>
      <c r="J361" s="10"/>
      <c r="K361" s="10"/>
      <c r="L361" s="10"/>
      <c r="M361" s="10"/>
      <c r="N361" s="10"/>
      <c r="O361" s="10"/>
      <c r="P361" s="10"/>
      <c r="Q361" s="10"/>
      <c r="R361" s="10"/>
      <c r="S361" s="10"/>
      <c r="T361" s="10"/>
      <c r="U361" s="10"/>
      <c r="V361" s="33">
        <f t="shared" si="47"/>
        <v>0</v>
      </c>
      <c r="W361" s="20" t="e">
        <f>#REF!</f>
        <v>#REF!</v>
      </c>
      <c r="X361" s="10" t="e">
        <f>#REF!</f>
        <v>#REF!</v>
      </c>
      <c r="Y361" s="101" t="e">
        <f>#REF!</f>
        <v>#REF!</v>
      </c>
      <c r="Z361" s="152" t="e">
        <f>#REF!</f>
        <v>#REF!</v>
      </c>
      <c r="AA361" s="10"/>
      <c r="AB361" s="7"/>
      <c r="AC361" s="15"/>
      <c r="AD361" s="15"/>
      <c r="AE361" s="173"/>
      <c r="AF361" s="15"/>
      <c r="AG361" s="15"/>
      <c r="AH361" s="15"/>
      <c r="AI361" s="15"/>
      <c r="AJ361" s="15"/>
      <c r="AK361" s="15"/>
      <c r="AL361" s="15"/>
      <c r="AM361" s="15"/>
    </row>
    <row r="362" spans="1:39" ht="18.75" customHeight="1">
      <c r="A362" s="116" t="e">
        <f>#REF!</f>
        <v>#REF!</v>
      </c>
      <c r="B362" s="10" t="e">
        <f>#REF!</f>
        <v>#REF!</v>
      </c>
      <c r="C362" s="10" t="e">
        <f>#REF!</f>
        <v>#REF!</v>
      </c>
      <c r="D362" s="24" t="e">
        <f>#REF!</f>
        <v>#REF!</v>
      </c>
      <c r="E362" s="10" t="e">
        <f>#REF!</f>
        <v>#REF!</v>
      </c>
      <c r="F362" s="10" t="e">
        <f>#REF!</f>
        <v>#REF!</v>
      </c>
      <c r="G362" s="10" t="e">
        <f>#REF!</f>
        <v>#REF!</v>
      </c>
      <c r="H362" s="10"/>
      <c r="I362" s="33"/>
      <c r="J362" s="10"/>
      <c r="K362" s="10"/>
      <c r="L362" s="10"/>
      <c r="M362" s="10"/>
      <c r="N362" s="10"/>
      <c r="O362" s="10"/>
      <c r="P362" s="10"/>
      <c r="Q362" s="10"/>
      <c r="R362" s="10"/>
      <c r="S362" s="10"/>
      <c r="T362" s="10"/>
      <c r="U362" s="10"/>
      <c r="V362" s="33">
        <f t="shared" si="47"/>
        <v>0</v>
      </c>
      <c r="W362" s="20" t="e">
        <f>#REF!</f>
        <v>#REF!</v>
      </c>
      <c r="X362" s="10" t="e">
        <f>#REF!</f>
        <v>#REF!</v>
      </c>
      <c r="Y362" s="101" t="e">
        <f>#REF!</f>
        <v>#REF!</v>
      </c>
      <c r="Z362" s="152" t="e">
        <f>#REF!</f>
        <v>#REF!</v>
      </c>
      <c r="AA362" s="10"/>
      <c r="AB362" s="7"/>
      <c r="AC362" s="15"/>
      <c r="AD362" s="15"/>
      <c r="AE362" s="173"/>
      <c r="AF362" s="15"/>
      <c r="AG362" s="15"/>
      <c r="AH362" s="15"/>
      <c r="AI362" s="15"/>
      <c r="AJ362" s="15"/>
      <c r="AK362" s="15"/>
      <c r="AL362" s="15"/>
      <c r="AM362" s="15"/>
    </row>
    <row r="363" spans="1:39" ht="18.75" customHeight="1">
      <c r="A363" s="116" t="e">
        <f>#REF!</f>
        <v>#REF!</v>
      </c>
      <c r="B363" s="10" t="e">
        <f>#REF!</f>
        <v>#REF!</v>
      </c>
      <c r="C363" s="10" t="e">
        <f>#REF!</f>
        <v>#REF!</v>
      </c>
      <c r="D363" s="24" t="e">
        <f>#REF!</f>
        <v>#REF!</v>
      </c>
      <c r="E363" s="10" t="e">
        <f>#REF!</f>
        <v>#REF!</v>
      </c>
      <c r="F363" s="10" t="e">
        <f>#REF!</f>
        <v>#REF!</v>
      </c>
      <c r="G363" s="10" t="e">
        <f>#REF!</f>
        <v>#REF!</v>
      </c>
      <c r="H363" s="10"/>
      <c r="I363" s="33"/>
      <c r="J363" s="10"/>
      <c r="K363" s="10"/>
      <c r="L363" s="10"/>
      <c r="M363" s="10"/>
      <c r="N363" s="10"/>
      <c r="O363" s="10"/>
      <c r="P363" s="10"/>
      <c r="Q363" s="10"/>
      <c r="R363" s="10"/>
      <c r="S363" s="10"/>
      <c r="T363" s="10"/>
      <c r="U363" s="10"/>
      <c r="V363" s="33">
        <f t="shared" si="47"/>
        <v>0</v>
      </c>
      <c r="W363" s="20" t="e">
        <f>#REF!</f>
        <v>#REF!</v>
      </c>
      <c r="X363" s="10" t="e">
        <f>#REF!</f>
        <v>#REF!</v>
      </c>
      <c r="Y363" s="101" t="e">
        <f>#REF!</f>
        <v>#REF!</v>
      </c>
      <c r="Z363" s="152" t="e">
        <f>#REF!</f>
        <v>#REF!</v>
      </c>
      <c r="AA363" s="10"/>
      <c r="AB363" s="7"/>
      <c r="AC363" s="15"/>
      <c r="AD363" s="15"/>
      <c r="AE363" s="173"/>
      <c r="AF363" s="15"/>
      <c r="AG363" s="15"/>
      <c r="AH363" s="15"/>
      <c r="AI363" s="15"/>
      <c r="AJ363" s="15"/>
      <c r="AK363" s="15"/>
      <c r="AL363" s="15"/>
      <c r="AM363" s="15"/>
    </row>
    <row r="364" spans="1:39" ht="18.75" customHeight="1">
      <c r="A364" s="116" t="e">
        <f>#REF!</f>
        <v>#REF!</v>
      </c>
      <c r="B364" s="10" t="e">
        <f>#REF!</f>
        <v>#REF!</v>
      </c>
      <c r="C364" s="10" t="e">
        <f>#REF!</f>
        <v>#REF!</v>
      </c>
      <c r="D364" s="24" t="e">
        <f>#REF!</f>
        <v>#REF!</v>
      </c>
      <c r="E364" s="10" t="e">
        <f>#REF!</f>
        <v>#REF!</v>
      </c>
      <c r="F364" s="10" t="e">
        <f>#REF!</f>
        <v>#REF!</v>
      </c>
      <c r="G364" s="10" t="e">
        <f>#REF!</f>
        <v>#REF!</v>
      </c>
      <c r="H364" s="10"/>
      <c r="I364" s="33"/>
      <c r="J364" s="10"/>
      <c r="K364" s="10"/>
      <c r="L364" s="10"/>
      <c r="M364" s="10"/>
      <c r="N364" s="10"/>
      <c r="O364" s="10"/>
      <c r="P364" s="10"/>
      <c r="Q364" s="10"/>
      <c r="R364" s="10"/>
      <c r="S364" s="10"/>
      <c r="T364" s="10"/>
      <c r="U364" s="10"/>
      <c r="V364" s="33">
        <f t="shared" si="47"/>
        <v>0</v>
      </c>
      <c r="W364" s="20" t="e">
        <f>#REF!</f>
        <v>#REF!</v>
      </c>
      <c r="X364" s="10" t="e">
        <f>#REF!</f>
        <v>#REF!</v>
      </c>
      <c r="Y364" s="101" t="e">
        <f>#REF!</f>
        <v>#REF!</v>
      </c>
      <c r="Z364" s="152" t="e">
        <f>#REF!</f>
        <v>#REF!</v>
      </c>
      <c r="AA364" s="10"/>
      <c r="AB364" s="7"/>
      <c r="AC364" s="15"/>
      <c r="AD364" s="15"/>
      <c r="AE364" s="173"/>
      <c r="AF364" s="15"/>
      <c r="AG364" s="15"/>
      <c r="AH364" s="15"/>
      <c r="AI364" s="15"/>
      <c r="AJ364" s="15"/>
      <c r="AK364" s="15"/>
      <c r="AL364" s="15"/>
      <c r="AM364" s="15"/>
    </row>
    <row r="365" spans="1:39" ht="18.75" customHeight="1">
      <c r="A365" s="116" t="e">
        <f>#REF!</f>
        <v>#REF!</v>
      </c>
      <c r="B365" s="10" t="e">
        <f>#REF!</f>
        <v>#REF!</v>
      </c>
      <c r="C365" s="10" t="e">
        <f>#REF!</f>
        <v>#REF!</v>
      </c>
      <c r="D365" s="24" t="e">
        <f>#REF!</f>
        <v>#REF!</v>
      </c>
      <c r="E365" s="10" t="e">
        <f>#REF!</f>
        <v>#REF!</v>
      </c>
      <c r="F365" s="10" t="e">
        <f>#REF!</f>
        <v>#REF!</v>
      </c>
      <c r="G365" s="10" t="e">
        <f>#REF!</f>
        <v>#REF!</v>
      </c>
      <c r="H365" s="10"/>
      <c r="I365" s="33"/>
      <c r="J365" s="10"/>
      <c r="K365" s="10"/>
      <c r="L365" s="10"/>
      <c r="M365" s="10"/>
      <c r="N365" s="10"/>
      <c r="O365" s="10"/>
      <c r="P365" s="10"/>
      <c r="Q365" s="10"/>
      <c r="R365" s="10"/>
      <c r="S365" s="10"/>
      <c r="T365" s="10"/>
      <c r="U365" s="10"/>
      <c r="V365" s="33">
        <f t="shared" si="47"/>
        <v>0</v>
      </c>
      <c r="W365" s="20" t="e">
        <f>#REF!</f>
        <v>#REF!</v>
      </c>
      <c r="X365" s="10" t="e">
        <f>#REF!</f>
        <v>#REF!</v>
      </c>
      <c r="Y365" s="101" t="e">
        <f>#REF!</f>
        <v>#REF!</v>
      </c>
      <c r="Z365" s="152" t="e">
        <f>#REF!</f>
        <v>#REF!</v>
      </c>
      <c r="AA365" s="10"/>
      <c r="AB365" s="7"/>
      <c r="AC365" s="15"/>
      <c r="AD365" s="15"/>
      <c r="AE365" s="173"/>
      <c r="AF365" s="15"/>
      <c r="AG365" s="15"/>
      <c r="AH365" s="15"/>
      <c r="AI365" s="15"/>
      <c r="AJ365" s="15"/>
      <c r="AK365" s="15"/>
      <c r="AL365" s="15"/>
      <c r="AM365" s="15"/>
    </row>
    <row r="366" spans="1:39" ht="18.75" customHeight="1">
      <c r="A366" s="116" t="e">
        <f>#REF!</f>
        <v>#REF!</v>
      </c>
      <c r="B366" s="10" t="e">
        <f>#REF!</f>
        <v>#REF!</v>
      </c>
      <c r="C366" s="10" t="e">
        <f>#REF!</f>
        <v>#REF!</v>
      </c>
      <c r="D366" s="24" t="e">
        <f>#REF!</f>
        <v>#REF!</v>
      </c>
      <c r="E366" s="10" t="e">
        <f>#REF!</f>
        <v>#REF!</v>
      </c>
      <c r="F366" s="10" t="e">
        <f>#REF!</f>
        <v>#REF!</v>
      </c>
      <c r="G366" s="10" t="e">
        <f>#REF!</f>
        <v>#REF!</v>
      </c>
      <c r="H366" s="10"/>
      <c r="I366" s="33"/>
      <c r="J366" s="10"/>
      <c r="K366" s="10"/>
      <c r="L366" s="10"/>
      <c r="M366" s="10"/>
      <c r="N366" s="10"/>
      <c r="O366" s="10"/>
      <c r="P366" s="10"/>
      <c r="Q366" s="10"/>
      <c r="R366" s="10"/>
      <c r="S366" s="10"/>
      <c r="T366" s="10"/>
      <c r="U366" s="10"/>
      <c r="V366" s="33">
        <f t="shared" si="47"/>
        <v>0</v>
      </c>
      <c r="W366" s="20" t="e">
        <f>#REF!</f>
        <v>#REF!</v>
      </c>
      <c r="X366" s="10" t="e">
        <f>#REF!</f>
        <v>#REF!</v>
      </c>
      <c r="Y366" s="101" t="e">
        <f>#REF!</f>
        <v>#REF!</v>
      </c>
      <c r="Z366" s="152" t="e">
        <f>#REF!</f>
        <v>#REF!</v>
      </c>
      <c r="AA366" s="10"/>
      <c r="AB366" s="7"/>
      <c r="AC366" s="15"/>
      <c r="AD366" s="15"/>
      <c r="AE366" s="173"/>
      <c r="AF366" s="15"/>
      <c r="AG366" s="15"/>
      <c r="AH366" s="15"/>
      <c r="AI366" s="15"/>
      <c r="AJ366" s="15"/>
      <c r="AK366" s="15"/>
      <c r="AL366" s="15"/>
      <c r="AM366" s="15"/>
    </row>
    <row r="367" spans="1:39" ht="18.75" customHeight="1">
      <c r="A367" s="116" t="e">
        <f>#REF!</f>
        <v>#REF!</v>
      </c>
      <c r="B367" s="10" t="e">
        <f>#REF!</f>
        <v>#REF!</v>
      </c>
      <c r="C367" s="10" t="e">
        <f>#REF!</f>
        <v>#REF!</v>
      </c>
      <c r="D367" s="24" t="e">
        <f>#REF!</f>
        <v>#REF!</v>
      </c>
      <c r="E367" s="10" t="e">
        <f>#REF!</f>
        <v>#REF!</v>
      </c>
      <c r="F367" s="10" t="e">
        <f>#REF!</f>
        <v>#REF!</v>
      </c>
      <c r="G367" s="10" t="e">
        <f>#REF!</f>
        <v>#REF!</v>
      </c>
      <c r="H367" s="10"/>
      <c r="I367" s="33"/>
      <c r="J367" s="10"/>
      <c r="K367" s="10"/>
      <c r="L367" s="10"/>
      <c r="M367" s="10"/>
      <c r="N367" s="10"/>
      <c r="O367" s="10"/>
      <c r="P367" s="10"/>
      <c r="Q367" s="10"/>
      <c r="R367" s="10"/>
      <c r="S367" s="10"/>
      <c r="T367" s="10"/>
      <c r="U367" s="10"/>
      <c r="V367" s="33">
        <f t="shared" si="47"/>
        <v>0</v>
      </c>
      <c r="W367" s="20" t="e">
        <f>#REF!</f>
        <v>#REF!</v>
      </c>
      <c r="X367" s="10" t="e">
        <f>#REF!</f>
        <v>#REF!</v>
      </c>
      <c r="Y367" s="101" t="e">
        <f>#REF!</f>
        <v>#REF!</v>
      </c>
      <c r="Z367" s="152" t="e">
        <f>#REF!</f>
        <v>#REF!</v>
      </c>
      <c r="AA367" s="10"/>
      <c r="AB367" s="7"/>
      <c r="AC367" s="15"/>
      <c r="AD367" s="15"/>
      <c r="AE367" s="173"/>
      <c r="AF367" s="15"/>
      <c r="AG367" s="15"/>
      <c r="AH367" s="15"/>
      <c r="AI367" s="15"/>
      <c r="AJ367" s="15"/>
      <c r="AK367" s="15"/>
      <c r="AL367" s="15"/>
      <c r="AM367" s="15"/>
    </row>
    <row r="368" spans="1:39" ht="18.75" customHeight="1">
      <c r="A368" s="116" t="e">
        <f>#REF!</f>
        <v>#REF!</v>
      </c>
      <c r="B368" s="10" t="e">
        <f>#REF!</f>
        <v>#REF!</v>
      </c>
      <c r="C368" s="10" t="e">
        <f>#REF!</f>
        <v>#REF!</v>
      </c>
      <c r="D368" s="24" t="e">
        <f>#REF!</f>
        <v>#REF!</v>
      </c>
      <c r="E368" s="10" t="e">
        <f>#REF!</f>
        <v>#REF!</v>
      </c>
      <c r="F368" s="10" t="e">
        <f>#REF!</f>
        <v>#REF!</v>
      </c>
      <c r="G368" s="10" t="e">
        <f>#REF!</f>
        <v>#REF!</v>
      </c>
      <c r="H368" s="10"/>
      <c r="I368" s="33"/>
      <c r="J368" s="10"/>
      <c r="K368" s="10"/>
      <c r="L368" s="10"/>
      <c r="M368" s="10"/>
      <c r="N368" s="10"/>
      <c r="O368" s="10"/>
      <c r="P368" s="10"/>
      <c r="Q368" s="10"/>
      <c r="R368" s="10"/>
      <c r="S368" s="10"/>
      <c r="T368" s="10"/>
      <c r="U368" s="10"/>
      <c r="V368" s="33">
        <f t="shared" si="47"/>
        <v>0</v>
      </c>
      <c r="W368" s="20" t="e">
        <f>#REF!</f>
        <v>#REF!</v>
      </c>
      <c r="X368" s="10" t="e">
        <f>#REF!</f>
        <v>#REF!</v>
      </c>
      <c r="Y368" s="101" t="e">
        <f>#REF!</f>
        <v>#REF!</v>
      </c>
      <c r="Z368" s="152" t="e">
        <f>#REF!</f>
        <v>#REF!</v>
      </c>
      <c r="AA368" s="10"/>
      <c r="AB368" s="7"/>
      <c r="AC368" s="15"/>
      <c r="AD368" s="15"/>
      <c r="AE368" s="173"/>
      <c r="AF368" s="15"/>
      <c r="AG368" s="15"/>
      <c r="AH368" s="15"/>
      <c r="AI368" s="15"/>
      <c r="AJ368" s="15"/>
      <c r="AK368" s="15"/>
      <c r="AL368" s="15"/>
      <c r="AM368" s="15"/>
    </row>
    <row r="369" spans="1:39" ht="18.75" customHeight="1">
      <c r="A369" s="116" t="e">
        <f>#REF!</f>
        <v>#REF!</v>
      </c>
      <c r="B369" s="10" t="e">
        <f>#REF!</f>
        <v>#REF!</v>
      </c>
      <c r="C369" s="10" t="e">
        <f>#REF!</f>
        <v>#REF!</v>
      </c>
      <c r="D369" s="24" t="e">
        <f>#REF!</f>
        <v>#REF!</v>
      </c>
      <c r="E369" s="10" t="e">
        <f>#REF!</f>
        <v>#REF!</v>
      </c>
      <c r="F369" s="10" t="e">
        <f>#REF!</f>
        <v>#REF!</v>
      </c>
      <c r="G369" s="10" t="e">
        <f>#REF!</f>
        <v>#REF!</v>
      </c>
      <c r="H369" s="10"/>
      <c r="I369" s="33"/>
      <c r="J369" s="10"/>
      <c r="K369" s="10"/>
      <c r="L369" s="10"/>
      <c r="M369" s="10"/>
      <c r="N369" s="10"/>
      <c r="O369" s="10"/>
      <c r="P369" s="10"/>
      <c r="Q369" s="10"/>
      <c r="R369" s="10"/>
      <c r="S369" s="10"/>
      <c r="T369" s="10"/>
      <c r="U369" s="10"/>
      <c r="V369" s="33">
        <f t="shared" si="47"/>
        <v>0</v>
      </c>
      <c r="W369" s="20" t="e">
        <f>#REF!</f>
        <v>#REF!</v>
      </c>
      <c r="X369" s="10" t="e">
        <f>#REF!</f>
        <v>#REF!</v>
      </c>
      <c r="Y369" s="101" t="e">
        <f>#REF!</f>
        <v>#REF!</v>
      </c>
      <c r="Z369" s="152" t="e">
        <f>#REF!</f>
        <v>#REF!</v>
      </c>
      <c r="AA369" s="10"/>
      <c r="AB369" s="7"/>
      <c r="AC369" s="15"/>
      <c r="AD369" s="15"/>
      <c r="AE369" s="173"/>
      <c r="AF369" s="15"/>
      <c r="AG369" s="15"/>
      <c r="AH369" s="15"/>
      <c r="AI369" s="15"/>
      <c r="AJ369" s="15"/>
      <c r="AK369" s="15"/>
      <c r="AL369" s="15"/>
      <c r="AM369" s="15"/>
    </row>
    <row r="370" spans="1:39" ht="18.75" customHeight="1">
      <c r="A370" s="116" t="e">
        <f>#REF!</f>
        <v>#REF!</v>
      </c>
      <c r="B370" s="10" t="e">
        <f>#REF!</f>
        <v>#REF!</v>
      </c>
      <c r="C370" s="10" t="e">
        <f>#REF!</f>
        <v>#REF!</v>
      </c>
      <c r="D370" s="24" t="e">
        <f>#REF!</f>
        <v>#REF!</v>
      </c>
      <c r="E370" s="10" t="e">
        <f>#REF!</f>
        <v>#REF!</v>
      </c>
      <c r="F370" s="10" t="e">
        <f>#REF!</f>
        <v>#REF!</v>
      </c>
      <c r="G370" s="10" t="e">
        <f>#REF!</f>
        <v>#REF!</v>
      </c>
      <c r="H370" s="10"/>
      <c r="I370" s="33"/>
      <c r="J370" s="10"/>
      <c r="K370" s="10"/>
      <c r="L370" s="10"/>
      <c r="M370" s="10"/>
      <c r="N370" s="10"/>
      <c r="O370" s="10"/>
      <c r="P370" s="10"/>
      <c r="Q370" s="10"/>
      <c r="R370" s="10"/>
      <c r="S370" s="10"/>
      <c r="T370" s="10"/>
      <c r="U370" s="10"/>
      <c r="V370" s="33">
        <f t="shared" si="47"/>
        <v>0</v>
      </c>
      <c r="W370" s="20" t="e">
        <f>#REF!</f>
        <v>#REF!</v>
      </c>
      <c r="X370" s="10" t="e">
        <f>#REF!</f>
        <v>#REF!</v>
      </c>
      <c r="Y370" s="101" t="e">
        <f>#REF!</f>
        <v>#REF!</v>
      </c>
      <c r="Z370" s="152" t="e">
        <f>#REF!</f>
        <v>#REF!</v>
      </c>
      <c r="AA370" s="10"/>
      <c r="AB370" s="7"/>
      <c r="AC370" s="15"/>
      <c r="AD370" s="15"/>
      <c r="AE370" s="173"/>
      <c r="AF370" s="15"/>
      <c r="AG370" s="15"/>
      <c r="AH370" s="15"/>
      <c r="AI370" s="15"/>
      <c r="AJ370" s="15"/>
      <c r="AK370" s="15"/>
      <c r="AL370" s="15"/>
      <c r="AM370" s="15"/>
    </row>
    <row r="371" spans="1:39" ht="18.75" customHeight="1">
      <c r="A371" s="116" t="e">
        <f>#REF!</f>
        <v>#REF!</v>
      </c>
      <c r="B371" s="10" t="e">
        <f>#REF!</f>
        <v>#REF!</v>
      </c>
      <c r="C371" s="10" t="e">
        <f>#REF!</f>
        <v>#REF!</v>
      </c>
      <c r="D371" s="24" t="e">
        <f>#REF!</f>
        <v>#REF!</v>
      </c>
      <c r="E371" s="10" t="e">
        <f>#REF!</f>
        <v>#REF!</v>
      </c>
      <c r="F371" s="10" t="e">
        <f>#REF!</f>
        <v>#REF!</v>
      </c>
      <c r="G371" s="10" t="e">
        <f>#REF!</f>
        <v>#REF!</v>
      </c>
      <c r="H371" s="10"/>
      <c r="I371" s="33"/>
      <c r="J371" s="10"/>
      <c r="K371" s="10"/>
      <c r="L371" s="10"/>
      <c r="M371" s="10"/>
      <c r="N371" s="10"/>
      <c r="O371" s="10"/>
      <c r="P371" s="10"/>
      <c r="Q371" s="10"/>
      <c r="R371" s="10"/>
      <c r="S371" s="10"/>
      <c r="T371" s="10"/>
      <c r="U371" s="10"/>
      <c r="V371" s="33">
        <f t="shared" si="47"/>
        <v>0</v>
      </c>
      <c r="W371" s="20" t="e">
        <f>#REF!</f>
        <v>#REF!</v>
      </c>
      <c r="X371" s="10" t="e">
        <f>#REF!</f>
        <v>#REF!</v>
      </c>
      <c r="Y371" s="101" t="e">
        <f>#REF!</f>
        <v>#REF!</v>
      </c>
      <c r="Z371" s="152" t="e">
        <f>#REF!</f>
        <v>#REF!</v>
      </c>
      <c r="AA371" s="10"/>
      <c r="AB371" s="7"/>
      <c r="AC371" s="15"/>
      <c r="AD371" s="15"/>
      <c r="AE371" s="173"/>
      <c r="AF371" s="15"/>
      <c r="AG371" s="15"/>
      <c r="AH371" s="15"/>
      <c r="AI371" s="15"/>
      <c r="AJ371" s="15"/>
      <c r="AK371" s="15"/>
      <c r="AL371" s="15"/>
      <c r="AM371" s="15"/>
    </row>
    <row r="372" spans="1:39" ht="18.75" customHeight="1">
      <c r="A372" s="116" t="e">
        <f>#REF!</f>
        <v>#REF!</v>
      </c>
      <c r="B372" s="10" t="e">
        <f>#REF!</f>
        <v>#REF!</v>
      </c>
      <c r="C372" s="10" t="e">
        <f>#REF!</f>
        <v>#REF!</v>
      </c>
      <c r="D372" s="24" t="e">
        <f>#REF!</f>
        <v>#REF!</v>
      </c>
      <c r="E372" s="10"/>
      <c r="F372" s="10" t="e">
        <f>#REF!</f>
        <v>#REF!</v>
      </c>
      <c r="G372" s="10" t="e">
        <f>#REF!</f>
        <v>#REF!</v>
      </c>
      <c r="H372" s="10"/>
      <c r="I372" s="33"/>
      <c r="J372" s="10"/>
      <c r="K372" s="10"/>
      <c r="L372" s="10"/>
      <c r="M372" s="10"/>
      <c r="N372" s="10"/>
      <c r="O372" s="10"/>
      <c r="P372" s="10"/>
      <c r="Q372" s="10"/>
      <c r="R372" s="10"/>
      <c r="S372" s="10"/>
      <c r="T372" s="10"/>
      <c r="U372" s="10"/>
      <c r="V372" s="33">
        <f t="shared" si="47"/>
        <v>0</v>
      </c>
      <c r="W372" s="20" t="e">
        <f>#REF!</f>
        <v>#REF!</v>
      </c>
      <c r="X372" s="10" t="e">
        <f>#REF!</f>
        <v>#REF!</v>
      </c>
      <c r="Y372" s="101" t="e">
        <f>#REF!</f>
        <v>#REF!</v>
      </c>
      <c r="Z372" s="152" t="e">
        <f>#REF!</f>
        <v>#REF!</v>
      </c>
      <c r="AA372" s="10"/>
      <c r="AB372" s="7"/>
      <c r="AC372" s="15"/>
      <c r="AD372" s="15"/>
      <c r="AE372" s="173"/>
      <c r="AF372" s="15"/>
      <c r="AG372" s="15"/>
      <c r="AH372" s="15"/>
      <c r="AI372" s="15"/>
      <c r="AJ372" s="15"/>
      <c r="AK372" s="15"/>
      <c r="AL372" s="15"/>
      <c r="AM372" s="15"/>
    </row>
    <row r="373" spans="1:39" ht="18.75" customHeight="1">
      <c r="A373" s="116" t="e">
        <f>#REF!</f>
        <v>#REF!</v>
      </c>
      <c r="B373" s="10" t="e">
        <f>#REF!</f>
        <v>#REF!</v>
      </c>
      <c r="C373" s="10" t="e">
        <f>#REF!</f>
        <v>#REF!</v>
      </c>
      <c r="D373" s="24" t="e">
        <f>#REF!</f>
        <v>#REF!</v>
      </c>
      <c r="E373" s="10"/>
      <c r="F373" s="10" t="e">
        <f>#REF!</f>
        <v>#REF!</v>
      </c>
      <c r="G373" s="10" t="e">
        <f>#REF!</f>
        <v>#REF!</v>
      </c>
      <c r="H373" s="10"/>
      <c r="I373" s="33"/>
      <c r="J373" s="10"/>
      <c r="K373" s="10"/>
      <c r="L373" s="10"/>
      <c r="M373" s="10"/>
      <c r="N373" s="10"/>
      <c r="O373" s="10"/>
      <c r="P373" s="10"/>
      <c r="Q373" s="10"/>
      <c r="R373" s="10"/>
      <c r="S373" s="10"/>
      <c r="T373" s="10"/>
      <c r="U373" s="10"/>
      <c r="V373" s="33">
        <f t="shared" si="47"/>
        <v>0</v>
      </c>
      <c r="W373" s="20" t="e">
        <f>#REF!</f>
        <v>#REF!</v>
      </c>
      <c r="X373" s="10" t="e">
        <f>#REF!</f>
        <v>#REF!</v>
      </c>
      <c r="Y373" s="101" t="e">
        <f>#REF!</f>
        <v>#REF!</v>
      </c>
      <c r="Z373" s="152" t="e">
        <f>#REF!</f>
        <v>#REF!</v>
      </c>
      <c r="AA373" s="10"/>
      <c r="AB373" s="7"/>
      <c r="AC373" s="15"/>
      <c r="AD373" s="15"/>
      <c r="AE373" s="173"/>
      <c r="AF373" s="15"/>
      <c r="AG373" s="15"/>
      <c r="AH373" s="15"/>
      <c r="AI373" s="15"/>
      <c r="AJ373" s="15"/>
      <c r="AK373" s="15"/>
      <c r="AL373" s="15"/>
      <c r="AM373" s="15"/>
    </row>
    <row r="374" spans="1:39" ht="18.75" customHeight="1">
      <c r="A374" s="116" t="e">
        <f>#REF!</f>
        <v>#REF!</v>
      </c>
      <c r="B374" s="10" t="e">
        <f>#REF!</f>
        <v>#REF!</v>
      </c>
      <c r="C374" s="10" t="e">
        <f>#REF!</f>
        <v>#REF!</v>
      </c>
      <c r="D374" s="24" t="e">
        <f>#REF!</f>
        <v>#REF!</v>
      </c>
      <c r="E374" s="10"/>
      <c r="F374" s="10" t="e">
        <f>#REF!</f>
        <v>#REF!</v>
      </c>
      <c r="G374" s="10" t="e">
        <f>#REF!</f>
        <v>#REF!</v>
      </c>
      <c r="H374" s="10"/>
      <c r="I374" s="33"/>
      <c r="J374" s="10"/>
      <c r="K374" s="10"/>
      <c r="L374" s="10"/>
      <c r="M374" s="10"/>
      <c r="N374" s="10"/>
      <c r="O374" s="10"/>
      <c r="P374" s="10"/>
      <c r="Q374" s="10"/>
      <c r="R374" s="10"/>
      <c r="S374" s="10"/>
      <c r="T374" s="10"/>
      <c r="U374" s="10"/>
      <c r="V374" s="33">
        <f t="shared" si="47"/>
        <v>0</v>
      </c>
      <c r="W374" s="20" t="e">
        <f>#REF!</f>
        <v>#REF!</v>
      </c>
      <c r="X374" s="10" t="e">
        <f>#REF!</f>
        <v>#REF!</v>
      </c>
      <c r="Y374" s="101" t="e">
        <f>#REF!</f>
        <v>#REF!</v>
      </c>
      <c r="Z374" s="152" t="e">
        <f>#REF!</f>
        <v>#REF!</v>
      </c>
      <c r="AA374" s="10"/>
      <c r="AB374" s="7"/>
      <c r="AC374" s="15"/>
      <c r="AD374" s="15"/>
      <c r="AE374" s="173"/>
      <c r="AF374" s="15"/>
      <c r="AG374" s="15"/>
      <c r="AH374" s="15"/>
      <c r="AI374" s="15"/>
      <c r="AJ374" s="15"/>
      <c r="AK374" s="15"/>
      <c r="AL374" s="15"/>
      <c r="AM374" s="15"/>
    </row>
    <row r="375" spans="1:39" ht="18.75" customHeight="1">
      <c r="A375" s="116" t="e">
        <f>#REF!</f>
        <v>#REF!</v>
      </c>
      <c r="B375" s="10" t="e">
        <f>#REF!</f>
        <v>#REF!</v>
      </c>
      <c r="C375" s="10" t="e">
        <f>#REF!</f>
        <v>#REF!</v>
      </c>
      <c r="D375" s="24" t="e">
        <f>#REF!</f>
        <v>#REF!</v>
      </c>
      <c r="E375" s="10"/>
      <c r="F375" s="10" t="e">
        <f>#REF!</f>
        <v>#REF!</v>
      </c>
      <c r="G375" s="10" t="e">
        <f>#REF!</f>
        <v>#REF!</v>
      </c>
      <c r="H375" s="10"/>
      <c r="I375" s="33"/>
      <c r="J375" s="10"/>
      <c r="K375" s="10"/>
      <c r="L375" s="10"/>
      <c r="M375" s="10"/>
      <c r="N375" s="10"/>
      <c r="O375" s="10"/>
      <c r="P375" s="10"/>
      <c r="Q375" s="10"/>
      <c r="R375" s="10"/>
      <c r="S375" s="10"/>
      <c r="T375" s="10"/>
      <c r="U375" s="10"/>
      <c r="V375" s="33">
        <f t="shared" si="47"/>
        <v>0</v>
      </c>
      <c r="W375" s="20" t="e">
        <f>#REF!</f>
        <v>#REF!</v>
      </c>
      <c r="X375" s="10" t="e">
        <f>#REF!</f>
        <v>#REF!</v>
      </c>
      <c r="Y375" s="101" t="e">
        <f>#REF!</f>
        <v>#REF!</v>
      </c>
      <c r="Z375" s="152" t="e">
        <f>#REF!</f>
        <v>#REF!</v>
      </c>
      <c r="AA375" s="10"/>
      <c r="AB375" s="7"/>
      <c r="AC375" s="15"/>
      <c r="AD375" s="15"/>
      <c r="AE375" s="173"/>
      <c r="AF375" s="15"/>
      <c r="AG375" s="15"/>
      <c r="AH375" s="15"/>
      <c r="AI375" s="15"/>
      <c r="AJ375" s="15"/>
      <c r="AK375" s="15"/>
      <c r="AL375" s="15"/>
      <c r="AM375" s="15"/>
    </row>
    <row r="376" spans="1:39" ht="18.75" customHeight="1">
      <c r="A376" s="116" t="e">
        <f>#REF!</f>
        <v>#REF!</v>
      </c>
      <c r="B376" s="10" t="e">
        <f>#REF!</f>
        <v>#REF!</v>
      </c>
      <c r="C376" s="10" t="e">
        <f>#REF!</f>
        <v>#REF!</v>
      </c>
      <c r="D376" s="24" t="e">
        <f>#REF!</f>
        <v>#REF!</v>
      </c>
      <c r="E376" s="10"/>
      <c r="F376" s="10" t="e">
        <f>#REF!</f>
        <v>#REF!</v>
      </c>
      <c r="G376" s="10" t="e">
        <f>#REF!</f>
        <v>#REF!</v>
      </c>
      <c r="H376" s="10"/>
      <c r="I376" s="33"/>
      <c r="J376" s="10"/>
      <c r="K376" s="10"/>
      <c r="L376" s="10"/>
      <c r="M376" s="10"/>
      <c r="N376" s="10"/>
      <c r="O376" s="10"/>
      <c r="P376" s="10"/>
      <c r="Q376" s="10"/>
      <c r="R376" s="10"/>
      <c r="S376" s="10"/>
      <c r="T376" s="10"/>
      <c r="U376" s="10"/>
      <c r="V376" s="33">
        <f t="shared" si="47"/>
        <v>0</v>
      </c>
      <c r="W376" s="20" t="e">
        <f>#REF!</f>
        <v>#REF!</v>
      </c>
      <c r="X376" s="10" t="e">
        <f>#REF!</f>
        <v>#REF!</v>
      </c>
      <c r="Y376" s="101" t="e">
        <f>#REF!</f>
        <v>#REF!</v>
      </c>
      <c r="Z376" s="152" t="e">
        <f>#REF!</f>
        <v>#REF!</v>
      </c>
      <c r="AA376" s="10"/>
      <c r="AB376" s="7"/>
      <c r="AC376" s="15"/>
      <c r="AD376" s="15"/>
      <c r="AE376" s="173"/>
      <c r="AF376" s="15"/>
      <c r="AG376" s="15"/>
      <c r="AH376" s="15"/>
      <c r="AI376" s="15"/>
      <c r="AJ376" s="15"/>
      <c r="AK376" s="15"/>
      <c r="AL376" s="15"/>
      <c r="AM376" s="15"/>
    </row>
    <row r="377" spans="1:39" ht="18.75" customHeight="1">
      <c r="A377" s="116" t="e">
        <f>#REF!</f>
        <v>#REF!</v>
      </c>
      <c r="B377" s="10" t="e">
        <f>#REF!</f>
        <v>#REF!</v>
      </c>
      <c r="C377" s="10" t="e">
        <f>#REF!</f>
        <v>#REF!</v>
      </c>
      <c r="D377" s="24" t="e">
        <f>#REF!</f>
        <v>#REF!</v>
      </c>
      <c r="E377" s="10"/>
      <c r="F377" s="10" t="e">
        <f>#REF!</f>
        <v>#REF!</v>
      </c>
      <c r="G377" s="10" t="e">
        <f>#REF!</f>
        <v>#REF!</v>
      </c>
      <c r="H377" s="10"/>
      <c r="I377" s="33"/>
      <c r="J377" s="10"/>
      <c r="K377" s="10"/>
      <c r="L377" s="10"/>
      <c r="M377" s="10"/>
      <c r="N377" s="10"/>
      <c r="O377" s="10"/>
      <c r="P377" s="10"/>
      <c r="Q377" s="10"/>
      <c r="R377" s="10"/>
      <c r="S377" s="10"/>
      <c r="T377" s="10"/>
      <c r="U377" s="10"/>
      <c r="V377" s="33">
        <f t="shared" si="47"/>
        <v>0</v>
      </c>
      <c r="W377" s="20" t="e">
        <f>#REF!</f>
        <v>#REF!</v>
      </c>
      <c r="X377" s="10" t="e">
        <f>#REF!</f>
        <v>#REF!</v>
      </c>
      <c r="Y377" s="101" t="e">
        <f>#REF!</f>
        <v>#REF!</v>
      </c>
      <c r="Z377" s="152" t="e">
        <f>#REF!</f>
        <v>#REF!</v>
      </c>
      <c r="AA377" s="10"/>
      <c r="AB377" s="7"/>
      <c r="AC377" s="15"/>
      <c r="AD377" s="15"/>
      <c r="AE377" s="173"/>
      <c r="AF377" s="15"/>
      <c r="AG377" s="15"/>
      <c r="AH377" s="15"/>
      <c r="AI377" s="15"/>
      <c r="AJ377" s="15"/>
      <c r="AK377" s="15"/>
      <c r="AL377" s="15"/>
      <c r="AM377" s="15"/>
    </row>
    <row r="378" spans="1:39" ht="18.75" customHeight="1">
      <c r="A378" s="116" t="e">
        <f>#REF!</f>
        <v>#REF!</v>
      </c>
      <c r="B378" s="10" t="e">
        <f>#REF!</f>
        <v>#REF!</v>
      </c>
      <c r="C378" s="10" t="e">
        <f>#REF!</f>
        <v>#REF!</v>
      </c>
      <c r="D378" s="24" t="e">
        <f>#REF!</f>
        <v>#REF!</v>
      </c>
      <c r="E378" s="10"/>
      <c r="F378" s="10" t="e">
        <f>#REF!</f>
        <v>#REF!</v>
      </c>
      <c r="G378" s="10" t="e">
        <f>#REF!</f>
        <v>#REF!</v>
      </c>
      <c r="H378" s="10"/>
      <c r="I378" s="33"/>
      <c r="J378" s="10"/>
      <c r="K378" s="10"/>
      <c r="L378" s="10"/>
      <c r="M378" s="10"/>
      <c r="N378" s="10"/>
      <c r="O378" s="10"/>
      <c r="P378" s="10"/>
      <c r="Q378" s="10"/>
      <c r="R378" s="10"/>
      <c r="S378" s="10"/>
      <c r="T378" s="10"/>
      <c r="U378" s="10"/>
      <c r="V378" s="33">
        <f t="shared" si="47"/>
        <v>0</v>
      </c>
      <c r="W378" s="20" t="e">
        <f>#REF!</f>
        <v>#REF!</v>
      </c>
      <c r="X378" s="10" t="e">
        <f>#REF!</f>
        <v>#REF!</v>
      </c>
      <c r="Y378" s="101" t="e">
        <f>#REF!</f>
        <v>#REF!</v>
      </c>
      <c r="Z378" s="152" t="e">
        <f>#REF!</f>
        <v>#REF!</v>
      </c>
      <c r="AA378" s="10"/>
      <c r="AB378" s="7"/>
      <c r="AC378" s="15"/>
      <c r="AD378" s="15"/>
      <c r="AE378" s="173"/>
      <c r="AF378" s="15"/>
      <c r="AG378" s="15"/>
      <c r="AH378" s="15"/>
      <c r="AI378" s="15"/>
      <c r="AJ378" s="15"/>
      <c r="AK378" s="15"/>
      <c r="AL378" s="15"/>
      <c r="AM378" s="15"/>
    </row>
    <row r="379" spans="1:39" ht="18.75" customHeight="1">
      <c r="A379" s="116" t="e">
        <f>#REF!</f>
        <v>#REF!</v>
      </c>
      <c r="B379" s="10" t="e">
        <f>#REF!</f>
        <v>#REF!</v>
      </c>
      <c r="C379" s="10" t="e">
        <f>#REF!</f>
        <v>#REF!</v>
      </c>
      <c r="D379" s="24" t="e">
        <f>#REF!</f>
        <v>#REF!</v>
      </c>
      <c r="E379" s="10"/>
      <c r="F379" s="10" t="e">
        <f>#REF!</f>
        <v>#REF!</v>
      </c>
      <c r="G379" s="10" t="e">
        <f>#REF!</f>
        <v>#REF!</v>
      </c>
      <c r="H379" s="10"/>
      <c r="I379" s="33"/>
      <c r="J379" s="10"/>
      <c r="K379" s="10"/>
      <c r="L379" s="10"/>
      <c r="M379" s="10"/>
      <c r="N379" s="10"/>
      <c r="O379" s="10"/>
      <c r="P379" s="10"/>
      <c r="Q379" s="10"/>
      <c r="R379" s="10"/>
      <c r="S379" s="10"/>
      <c r="T379" s="10"/>
      <c r="U379" s="10"/>
      <c r="V379" s="33">
        <f t="shared" si="47"/>
        <v>0</v>
      </c>
      <c r="W379" s="20" t="e">
        <f>#REF!</f>
        <v>#REF!</v>
      </c>
      <c r="X379" s="10" t="e">
        <f>#REF!</f>
        <v>#REF!</v>
      </c>
      <c r="Y379" s="101" t="e">
        <f>#REF!</f>
        <v>#REF!</v>
      </c>
      <c r="Z379" s="152" t="e">
        <f>#REF!</f>
        <v>#REF!</v>
      </c>
      <c r="AA379" s="10"/>
      <c r="AB379" s="7"/>
      <c r="AC379" s="15"/>
      <c r="AD379" s="15"/>
      <c r="AE379" s="173"/>
      <c r="AF379" s="15"/>
      <c r="AG379" s="15"/>
      <c r="AH379" s="15"/>
      <c r="AI379" s="15"/>
      <c r="AJ379" s="15"/>
      <c r="AK379" s="15"/>
      <c r="AL379" s="15"/>
      <c r="AM379" s="15"/>
    </row>
    <row r="380" spans="1:39" ht="18.75" customHeight="1">
      <c r="A380" s="116" t="e">
        <f>#REF!</f>
        <v>#REF!</v>
      </c>
      <c r="B380" s="10" t="e">
        <f>#REF!</f>
        <v>#REF!</v>
      </c>
      <c r="C380" s="10" t="e">
        <f>#REF!</f>
        <v>#REF!</v>
      </c>
      <c r="D380" s="24" t="e">
        <f>#REF!</f>
        <v>#REF!</v>
      </c>
      <c r="E380" s="10"/>
      <c r="F380" s="10" t="e">
        <f>#REF!</f>
        <v>#REF!</v>
      </c>
      <c r="G380" s="10" t="e">
        <f>#REF!</f>
        <v>#REF!</v>
      </c>
      <c r="H380" s="10"/>
      <c r="I380" s="33"/>
      <c r="J380" s="10"/>
      <c r="K380" s="10"/>
      <c r="L380" s="10"/>
      <c r="M380" s="10"/>
      <c r="N380" s="10"/>
      <c r="O380" s="10"/>
      <c r="P380" s="10"/>
      <c r="Q380" s="10"/>
      <c r="R380" s="10"/>
      <c r="S380" s="10"/>
      <c r="T380" s="10"/>
      <c r="U380" s="10"/>
      <c r="V380" s="33">
        <f t="shared" si="47"/>
        <v>0</v>
      </c>
      <c r="W380" s="20" t="e">
        <f>#REF!</f>
        <v>#REF!</v>
      </c>
      <c r="X380" s="10" t="e">
        <f>#REF!</f>
        <v>#REF!</v>
      </c>
      <c r="Y380" s="101" t="e">
        <f>#REF!</f>
        <v>#REF!</v>
      </c>
      <c r="Z380" s="152" t="e">
        <f>#REF!</f>
        <v>#REF!</v>
      </c>
      <c r="AA380" s="10"/>
      <c r="AB380" s="7"/>
      <c r="AC380" s="15"/>
      <c r="AD380" s="15"/>
      <c r="AE380" s="173"/>
      <c r="AF380" s="15"/>
      <c r="AG380" s="15"/>
      <c r="AH380" s="15"/>
      <c r="AI380" s="15"/>
      <c r="AJ380" s="15"/>
      <c r="AK380" s="15"/>
      <c r="AL380" s="15"/>
      <c r="AM380" s="15"/>
    </row>
    <row r="381" spans="1:39" ht="18.75" customHeight="1">
      <c r="A381" s="116" t="e">
        <f>#REF!</f>
        <v>#REF!</v>
      </c>
      <c r="B381" s="10" t="e">
        <f>#REF!</f>
        <v>#REF!</v>
      </c>
      <c r="C381" s="10" t="e">
        <f>#REF!</f>
        <v>#REF!</v>
      </c>
      <c r="D381" s="24" t="e">
        <f>#REF!</f>
        <v>#REF!</v>
      </c>
      <c r="E381" s="10"/>
      <c r="F381" s="10" t="e">
        <f>#REF!</f>
        <v>#REF!</v>
      </c>
      <c r="G381" s="10" t="e">
        <f>#REF!</f>
        <v>#REF!</v>
      </c>
      <c r="H381" s="10"/>
      <c r="I381" s="33"/>
      <c r="J381" s="10"/>
      <c r="K381" s="10"/>
      <c r="L381" s="10"/>
      <c r="M381" s="10"/>
      <c r="N381" s="10"/>
      <c r="O381" s="10"/>
      <c r="P381" s="10"/>
      <c r="Q381" s="10"/>
      <c r="R381" s="10"/>
      <c r="S381" s="10"/>
      <c r="T381" s="10"/>
      <c r="U381" s="10"/>
      <c r="V381" s="33">
        <f t="shared" si="47"/>
        <v>0</v>
      </c>
      <c r="W381" s="20" t="e">
        <f>#REF!</f>
        <v>#REF!</v>
      </c>
      <c r="X381" s="10" t="e">
        <f>#REF!</f>
        <v>#REF!</v>
      </c>
      <c r="Y381" s="101" t="e">
        <f>#REF!</f>
        <v>#REF!</v>
      </c>
      <c r="Z381" s="152" t="e">
        <f>#REF!</f>
        <v>#REF!</v>
      </c>
      <c r="AA381" s="10"/>
      <c r="AB381" s="7"/>
      <c r="AC381" s="15"/>
      <c r="AD381" s="15"/>
      <c r="AE381" s="173"/>
      <c r="AF381" s="15"/>
      <c r="AG381" s="15"/>
      <c r="AH381" s="15"/>
      <c r="AI381" s="15"/>
      <c r="AJ381" s="15"/>
      <c r="AK381" s="15"/>
      <c r="AL381" s="15"/>
      <c r="AM381" s="15"/>
    </row>
    <row r="382" spans="1:39" ht="18.75" customHeight="1">
      <c r="A382" s="116" t="e">
        <f>#REF!</f>
        <v>#REF!</v>
      </c>
      <c r="B382" s="10" t="e">
        <f>#REF!</f>
        <v>#REF!</v>
      </c>
      <c r="C382" s="10" t="e">
        <f>#REF!</f>
        <v>#REF!</v>
      </c>
      <c r="D382" s="24" t="e">
        <f>#REF!</f>
        <v>#REF!</v>
      </c>
      <c r="E382" s="10"/>
      <c r="F382" s="10" t="e">
        <f>#REF!</f>
        <v>#REF!</v>
      </c>
      <c r="G382" s="10" t="e">
        <f>#REF!</f>
        <v>#REF!</v>
      </c>
      <c r="H382" s="10"/>
      <c r="I382" s="33"/>
      <c r="J382" s="10"/>
      <c r="K382" s="10"/>
      <c r="L382" s="10"/>
      <c r="M382" s="10"/>
      <c r="N382" s="10"/>
      <c r="O382" s="10"/>
      <c r="P382" s="10"/>
      <c r="Q382" s="10"/>
      <c r="R382" s="10"/>
      <c r="S382" s="10"/>
      <c r="T382" s="10"/>
      <c r="U382" s="10"/>
      <c r="V382" s="33">
        <f t="shared" si="47"/>
        <v>0</v>
      </c>
      <c r="W382" s="20" t="e">
        <f>#REF!</f>
        <v>#REF!</v>
      </c>
      <c r="X382" s="10" t="e">
        <f>#REF!</f>
        <v>#REF!</v>
      </c>
      <c r="Y382" s="101" t="e">
        <f>#REF!</f>
        <v>#REF!</v>
      </c>
      <c r="Z382" s="152" t="e">
        <f>#REF!</f>
        <v>#REF!</v>
      </c>
      <c r="AA382" s="10"/>
      <c r="AB382" s="7"/>
      <c r="AC382" s="15"/>
      <c r="AD382" s="15"/>
      <c r="AE382" s="173"/>
      <c r="AF382" s="15"/>
      <c r="AG382" s="15"/>
      <c r="AH382" s="15"/>
      <c r="AI382" s="15"/>
      <c r="AJ382" s="15"/>
      <c r="AK382" s="15"/>
      <c r="AL382" s="15"/>
      <c r="AM382" s="15"/>
    </row>
    <row r="383" spans="1:39" ht="18.75" customHeight="1">
      <c r="A383" s="116" t="e">
        <f>#REF!</f>
        <v>#REF!</v>
      </c>
      <c r="B383" s="10" t="e">
        <f>#REF!</f>
        <v>#REF!</v>
      </c>
      <c r="C383" s="10" t="e">
        <f>#REF!</f>
        <v>#REF!</v>
      </c>
      <c r="D383" s="24" t="e">
        <f>#REF!</f>
        <v>#REF!</v>
      </c>
      <c r="E383" s="10"/>
      <c r="F383" s="10" t="e">
        <f>#REF!</f>
        <v>#REF!</v>
      </c>
      <c r="G383" s="10" t="e">
        <f>#REF!</f>
        <v>#REF!</v>
      </c>
      <c r="H383" s="10"/>
      <c r="I383" s="33"/>
      <c r="J383" s="10"/>
      <c r="K383" s="10"/>
      <c r="L383" s="10"/>
      <c r="M383" s="10"/>
      <c r="N383" s="10"/>
      <c r="O383" s="10"/>
      <c r="P383" s="10"/>
      <c r="Q383" s="10"/>
      <c r="R383" s="10"/>
      <c r="S383" s="10"/>
      <c r="T383" s="10"/>
      <c r="U383" s="10"/>
      <c r="V383" s="33">
        <f t="shared" si="47"/>
        <v>0</v>
      </c>
      <c r="W383" s="20" t="e">
        <f>#REF!</f>
        <v>#REF!</v>
      </c>
      <c r="X383" s="10" t="e">
        <f>#REF!</f>
        <v>#REF!</v>
      </c>
      <c r="Y383" s="101" t="e">
        <f>#REF!</f>
        <v>#REF!</v>
      </c>
      <c r="Z383" s="152" t="e">
        <f>#REF!</f>
        <v>#REF!</v>
      </c>
      <c r="AA383" s="10"/>
      <c r="AB383" s="7"/>
      <c r="AC383" s="15"/>
      <c r="AD383" s="15"/>
      <c r="AE383" s="173"/>
      <c r="AF383" s="15"/>
      <c r="AG383" s="15"/>
      <c r="AH383" s="15"/>
      <c r="AI383" s="15"/>
      <c r="AJ383" s="15"/>
      <c r="AK383" s="15"/>
      <c r="AL383" s="15"/>
      <c r="AM383" s="15"/>
    </row>
    <row r="384" spans="1:39" ht="18.75" customHeight="1">
      <c r="A384" s="116" t="e">
        <f>#REF!</f>
        <v>#REF!</v>
      </c>
      <c r="B384" s="10" t="e">
        <f>#REF!</f>
        <v>#REF!</v>
      </c>
      <c r="C384" s="10" t="e">
        <f>#REF!</f>
        <v>#REF!</v>
      </c>
      <c r="D384" s="24" t="e">
        <f>#REF!</f>
        <v>#REF!</v>
      </c>
      <c r="E384" s="10"/>
      <c r="F384" s="10" t="e">
        <f>#REF!</f>
        <v>#REF!</v>
      </c>
      <c r="G384" s="10" t="e">
        <f>#REF!</f>
        <v>#REF!</v>
      </c>
      <c r="H384" s="10"/>
      <c r="I384" s="33"/>
      <c r="J384" s="10"/>
      <c r="K384" s="10"/>
      <c r="L384" s="10"/>
      <c r="M384" s="10"/>
      <c r="N384" s="10"/>
      <c r="O384" s="10"/>
      <c r="P384" s="10"/>
      <c r="Q384" s="10"/>
      <c r="R384" s="10"/>
      <c r="S384" s="10"/>
      <c r="T384" s="10"/>
      <c r="U384" s="10"/>
      <c r="V384" s="33">
        <f t="shared" si="47"/>
        <v>0</v>
      </c>
      <c r="W384" s="20" t="e">
        <f>#REF!</f>
        <v>#REF!</v>
      </c>
      <c r="X384" s="10" t="e">
        <f>#REF!</f>
        <v>#REF!</v>
      </c>
      <c r="Y384" s="101" t="e">
        <f>#REF!</f>
        <v>#REF!</v>
      </c>
      <c r="Z384" s="152" t="e">
        <f>#REF!</f>
        <v>#REF!</v>
      </c>
      <c r="AA384" s="10"/>
      <c r="AB384" s="7"/>
      <c r="AC384" s="15"/>
      <c r="AD384" s="15"/>
      <c r="AE384" s="173"/>
      <c r="AF384" s="15"/>
      <c r="AG384" s="15"/>
      <c r="AH384" s="15"/>
      <c r="AI384" s="15"/>
      <c r="AJ384" s="15"/>
      <c r="AK384" s="15"/>
      <c r="AL384" s="15"/>
      <c r="AM384" s="15"/>
    </row>
    <row r="385" spans="1:39" ht="18.75" customHeight="1">
      <c r="A385" s="116" t="e">
        <f>#REF!</f>
        <v>#REF!</v>
      </c>
      <c r="B385" s="10" t="e">
        <f>#REF!</f>
        <v>#REF!</v>
      </c>
      <c r="C385" s="10" t="e">
        <f>#REF!</f>
        <v>#REF!</v>
      </c>
      <c r="D385" s="24" t="e">
        <f>#REF!</f>
        <v>#REF!</v>
      </c>
      <c r="E385" s="10"/>
      <c r="F385" s="10" t="e">
        <f>#REF!</f>
        <v>#REF!</v>
      </c>
      <c r="G385" s="10" t="e">
        <f>#REF!</f>
        <v>#REF!</v>
      </c>
      <c r="H385" s="10"/>
      <c r="I385" s="33"/>
      <c r="J385" s="10"/>
      <c r="K385" s="10"/>
      <c r="L385" s="10"/>
      <c r="M385" s="10"/>
      <c r="N385" s="10"/>
      <c r="O385" s="10"/>
      <c r="P385" s="10"/>
      <c r="Q385" s="10"/>
      <c r="R385" s="10"/>
      <c r="S385" s="10"/>
      <c r="T385" s="10"/>
      <c r="U385" s="10"/>
      <c r="V385" s="33">
        <f t="shared" si="47"/>
        <v>0</v>
      </c>
      <c r="W385" s="20" t="e">
        <f>#REF!</f>
        <v>#REF!</v>
      </c>
      <c r="X385" s="10" t="e">
        <f>#REF!</f>
        <v>#REF!</v>
      </c>
      <c r="Y385" s="101" t="e">
        <f>#REF!</f>
        <v>#REF!</v>
      </c>
      <c r="Z385" s="152" t="e">
        <f>#REF!</f>
        <v>#REF!</v>
      </c>
      <c r="AA385" s="10"/>
      <c r="AB385" s="7"/>
      <c r="AC385" s="15"/>
      <c r="AD385" s="15"/>
      <c r="AE385" s="173"/>
      <c r="AF385" s="15"/>
      <c r="AG385" s="15"/>
      <c r="AH385" s="15"/>
      <c r="AI385" s="15"/>
      <c r="AJ385" s="15"/>
      <c r="AK385" s="15"/>
      <c r="AL385" s="15"/>
      <c r="AM385" s="15"/>
    </row>
    <row r="386" spans="1:39" ht="18.75" customHeight="1">
      <c r="A386" s="116" t="e">
        <f>#REF!</f>
        <v>#REF!</v>
      </c>
      <c r="B386" s="10" t="e">
        <f>#REF!</f>
        <v>#REF!</v>
      </c>
      <c r="C386" s="10" t="e">
        <f>#REF!</f>
        <v>#REF!</v>
      </c>
      <c r="D386" s="24" t="e">
        <f>#REF!</f>
        <v>#REF!</v>
      </c>
      <c r="E386" s="10"/>
      <c r="F386" s="10" t="e">
        <f>#REF!</f>
        <v>#REF!</v>
      </c>
      <c r="G386" s="10" t="e">
        <f>#REF!</f>
        <v>#REF!</v>
      </c>
      <c r="H386" s="10"/>
      <c r="I386" s="33"/>
      <c r="J386" s="10"/>
      <c r="K386" s="10"/>
      <c r="L386" s="10"/>
      <c r="M386" s="10"/>
      <c r="N386" s="10"/>
      <c r="O386" s="10"/>
      <c r="P386" s="10"/>
      <c r="Q386" s="10"/>
      <c r="R386" s="10"/>
      <c r="S386" s="10"/>
      <c r="T386" s="10"/>
      <c r="U386" s="10"/>
      <c r="V386" s="33">
        <f t="shared" si="47"/>
        <v>0</v>
      </c>
      <c r="W386" s="20" t="e">
        <f>#REF!</f>
        <v>#REF!</v>
      </c>
      <c r="X386" s="10" t="e">
        <f>#REF!</f>
        <v>#REF!</v>
      </c>
      <c r="Y386" s="101" t="e">
        <f>#REF!</f>
        <v>#REF!</v>
      </c>
      <c r="Z386" s="152" t="e">
        <f>#REF!</f>
        <v>#REF!</v>
      </c>
      <c r="AA386" s="10"/>
      <c r="AB386" s="7"/>
      <c r="AC386" s="15"/>
      <c r="AD386" s="15"/>
      <c r="AE386" s="173"/>
      <c r="AF386" s="15"/>
      <c r="AG386" s="15"/>
      <c r="AH386" s="15"/>
      <c r="AI386" s="15"/>
      <c r="AJ386" s="15"/>
      <c r="AK386" s="15"/>
      <c r="AL386" s="15"/>
      <c r="AM386" s="15"/>
    </row>
    <row r="387" spans="1:39" ht="18.75" customHeight="1">
      <c r="A387" s="116" t="e">
        <f>#REF!</f>
        <v>#REF!</v>
      </c>
      <c r="B387" s="10" t="e">
        <f>#REF!</f>
        <v>#REF!</v>
      </c>
      <c r="C387" s="10" t="e">
        <f>#REF!</f>
        <v>#REF!</v>
      </c>
      <c r="D387" s="24" t="e">
        <f>#REF!</f>
        <v>#REF!</v>
      </c>
      <c r="E387" s="10"/>
      <c r="F387" s="10" t="e">
        <f>#REF!</f>
        <v>#REF!</v>
      </c>
      <c r="G387" s="10" t="e">
        <f>#REF!</f>
        <v>#REF!</v>
      </c>
      <c r="H387" s="10"/>
      <c r="I387" s="33"/>
      <c r="J387" s="10"/>
      <c r="K387" s="10"/>
      <c r="L387" s="10"/>
      <c r="M387" s="10"/>
      <c r="N387" s="10"/>
      <c r="O387" s="10"/>
      <c r="P387" s="10"/>
      <c r="Q387" s="10"/>
      <c r="R387" s="10"/>
      <c r="S387" s="10"/>
      <c r="T387" s="10"/>
      <c r="U387" s="10"/>
      <c r="V387" s="33">
        <f t="shared" si="47"/>
        <v>0</v>
      </c>
      <c r="W387" s="20" t="e">
        <f>#REF!</f>
        <v>#REF!</v>
      </c>
      <c r="X387" s="10" t="e">
        <f>#REF!</f>
        <v>#REF!</v>
      </c>
      <c r="Y387" s="101" t="e">
        <f>#REF!</f>
        <v>#REF!</v>
      </c>
      <c r="Z387" s="152" t="e">
        <f>#REF!</f>
        <v>#REF!</v>
      </c>
      <c r="AA387" s="10"/>
      <c r="AB387" s="7"/>
      <c r="AC387" s="15"/>
      <c r="AD387" s="15"/>
      <c r="AE387" s="173"/>
      <c r="AF387" s="15"/>
      <c r="AG387" s="15"/>
      <c r="AH387" s="15"/>
      <c r="AI387" s="15"/>
      <c r="AJ387" s="15"/>
      <c r="AK387" s="15"/>
      <c r="AL387" s="15"/>
      <c r="AM387" s="15"/>
    </row>
    <row r="388" spans="1:39" ht="18.75" customHeight="1">
      <c r="A388" s="116" t="e">
        <f>#REF!</f>
        <v>#REF!</v>
      </c>
      <c r="B388" s="10" t="e">
        <f>#REF!</f>
        <v>#REF!</v>
      </c>
      <c r="C388" s="10" t="e">
        <f>#REF!</f>
        <v>#REF!</v>
      </c>
      <c r="D388" s="24" t="e">
        <f>#REF!</f>
        <v>#REF!</v>
      </c>
      <c r="E388" s="10"/>
      <c r="F388" s="10" t="e">
        <f>#REF!</f>
        <v>#REF!</v>
      </c>
      <c r="G388" s="10" t="e">
        <f>#REF!</f>
        <v>#REF!</v>
      </c>
      <c r="H388" s="10"/>
      <c r="I388" s="33"/>
      <c r="J388" s="10"/>
      <c r="K388" s="10"/>
      <c r="L388" s="10"/>
      <c r="M388" s="10"/>
      <c r="N388" s="10"/>
      <c r="O388" s="10"/>
      <c r="P388" s="10"/>
      <c r="Q388" s="10"/>
      <c r="R388" s="10"/>
      <c r="S388" s="10"/>
      <c r="T388" s="10"/>
      <c r="U388" s="10"/>
      <c r="V388" s="33">
        <f t="shared" si="47"/>
        <v>0</v>
      </c>
      <c r="W388" s="20" t="e">
        <f>#REF!</f>
        <v>#REF!</v>
      </c>
      <c r="X388" s="10" t="e">
        <f>#REF!</f>
        <v>#REF!</v>
      </c>
      <c r="Y388" s="101" t="e">
        <f>#REF!</f>
        <v>#REF!</v>
      </c>
      <c r="Z388" s="152" t="e">
        <f>#REF!</f>
        <v>#REF!</v>
      </c>
      <c r="AA388" s="10"/>
      <c r="AB388" s="7"/>
      <c r="AC388" s="15"/>
      <c r="AD388" s="15"/>
      <c r="AE388" s="173"/>
      <c r="AF388" s="15"/>
      <c r="AG388" s="15"/>
      <c r="AH388" s="15"/>
      <c r="AI388" s="15"/>
      <c r="AJ388" s="15"/>
      <c r="AK388" s="15"/>
      <c r="AL388" s="15"/>
      <c r="AM388" s="15"/>
    </row>
    <row r="389" spans="1:39" ht="18.75" customHeight="1">
      <c r="A389" s="116" t="e">
        <f>#REF!</f>
        <v>#REF!</v>
      </c>
      <c r="B389" s="10" t="e">
        <f>#REF!</f>
        <v>#REF!</v>
      </c>
      <c r="C389" s="10" t="e">
        <f>#REF!</f>
        <v>#REF!</v>
      </c>
      <c r="D389" s="24" t="e">
        <f>#REF!</f>
        <v>#REF!</v>
      </c>
      <c r="E389" s="10"/>
      <c r="F389" s="10" t="e">
        <f>#REF!</f>
        <v>#REF!</v>
      </c>
      <c r="G389" s="10" t="e">
        <f>#REF!</f>
        <v>#REF!</v>
      </c>
      <c r="H389" s="10"/>
      <c r="I389" s="33"/>
      <c r="J389" s="10"/>
      <c r="K389" s="10"/>
      <c r="L389" s="10"/>
      <c r="M389" s="10"/>
      <c r="N389" s="10"/>
      <c r="O389" s="10"/>
      <c r="P389" s="10"/>
      <c r="Q389" s="10"/>
      <c r="R389" s="10"/>
      <c r="S389" s="10"/>
      <c r="T389" s="10"/>
      <c r="U389" s="10"/>
      <c r="V389" s="33">
        <f t="shared" si="47"/>
        <v>0</v>
      </c>
      <c r="W389" s="20" t="e">
        <f>#REF!</f>
        <v>#REF!</v>
      </c>
      <c r="X389" s="10" t="e">
        <f>#REF!</f>
        <v>#REF!</v>
      </c>
      <c r="Y389" s="101" t="e">
        <f>#REF!</f>
        <v>#REF!</v>
      </c>
      <c r="Z389" s="152" t="e">
        <f>#REF!</f>
        <v>#REF!</v>
      </c>
      <c r="AA389" s="10"/>
      <c r="AB389" s="7"/>
      <c r="AC389" s="15"/>
      <c r="AD389" s="15"/>
      <c r="AE389" s="173"/>
      <c r="AF389" s="15"/>
      <c r="AG389" s="15"/>
      <c r="AH389" s="15"/>
      <c r="AI389" s="15"/>
      <c r="AJ389" s="15"/>
      <c r="AK389" s="15"/>
      <c r="AL389" s="15"/>
      <c r="AM389" s="15"/>
    </row>
    <row r="390" spans="1:39" ht="18.75" customHeight="1">
      <c r="A390" s="116" t="e">
        <f>#REF!</f>
        <v>#REF!</v>
      </c>
      <c r="B390" s="10" t="e">
        <f>#REF!</f>
        <v>#REF!</v>
      </c>
      <c r="C390" s="10" t="e">
        <f>#REF!</f>
        <v>#REF!</v>
      </c>
      <c r="D390" s="24" t="e">
        <f>#REF!</f>
        <v>#REF!</v>
      </c>
      <c r="E390" s="10"/>
      <c r="F390" s="10" t="e">
        <f>#REF!</f>
        <v>#REF!</v>
      </c>
      <c r="G390" s="10" t="e">
        <f>#REF!</f>
        <v>#REF!</v>
      </c>
      <c r="H390" s="10"/>
      <c r="I390" s="33"/>
      <c r="J390" s="10"/>
      <c r="K390" s="10"/>
      <c r="L390" s="10"/>
      <c r="M390" s="10"/>
      <c r="N390" s="10"/>
      <c r="O390" s="10"/>
      <c r="P390" s="10"/>
      <c r="Q390" s="10"/>
      <c r="R390" s="10"/>
      <c r="S390" s="10"/>
      <c r="T390" s="10"/>
      <c r="U390" s="10"/>
      <c r="V390" s="33">
        <f t="shared" si="47"/>
        <v>0</v>
      </c>
      <c r="W390" s="20" t="e">
        <f>#REF!</f>
        <v>#REF!</v>
      </c>
      <c r="X390" s="10" t="e">
        <f>#REF!</f>
        <v>#REF!</v>
      </c>
      <c r="Y390" s="101" t="e">
        <f>#REF!</f>
        <v>#REF!</v>
      </c>
      <c r="Z390" s="152" t="e">
        <f>#REF!</f>
        <v>#REF!</v>
      </c>
      <c r="AA390" s="10"/>
      <c r="AB390" s="7"/>
      <c r="AC390" s="15"/>
      <c r="AD390" s="15"/>
      <c r="AE390" s="173"/>
      <c r="AF390" s="15"/>
      <c r="AG390" s="15"/>
      <c r="AH390" s="15"/>
      <c r="AI390" s="15"/>
      <c r="AJ390" s="15"/>
      <c r="AK390" s="15"/>
      <c r="AL390" s="15"/>
      <c r="AM390" s="15"/>
    </row>
    <row r="391" spans="1:39" ht="18.75" customHeight="1">
      <c r="A391" s="116" t="e">
        <f>#REF!</f>
        <v>#REF!</v>
      </c>
      <c r="B391" s="10" t="e">
        <f>#REF!</f>
        <v>#REF!</v>
      </c>
      <c r="C391" s="10" t="e">
        <f>#REF!</f>
        <v>#REF!</v>
      </c>
      <c r="D391" s="24" t="e">
        <f>#REF!</f>
        <v>#REF!</v>
      </c>
      <c r="E391" s="10"/>
      <c r="F391" s="10" t="e">
        <f>#REF!</f>
        <v>#REF!</v>
      </c>
      <c r="G391" s="10" t="e">
        <f>#REF!</f>
        <v>#REF!</v>
      </c>
      <c r="H391" s="10"/>
      <c r="I391" s="33"/>
      <c r="J391" s="10"/>
      <c r="K391" s="10"/>
      <c r="L391" s="10"/>
      <c r="M391" s="10"/>
      <c r="N391" s="10"/>
      <c r="O391" s="10"/>
      <c r="P391" s="10"/>
      <c r="Q391" s="10"/>
      <c r="R391" s="10"/>
      <c r="S391" s="10"/>
      <c r="T391" s="10"/>
      <c r="U391" s="10"/>
      <c r="V391" s="33">
        <f t="shared" si="47"/>
        <v>0</v>
      </c>
      <c r="W391" s="20" t="e">
        <f>#REF!</f>
        <v>#REF!</v>
      </c>
      <c r="X391" s="10" t="e">
        <f>#REF!</f>
        <v>#REF!</v>
      </c>
      <c r="Y391" s="101" t="e">
        <f>#REF!</f>
        <v>#REF!</v>
      </c>
      <c r="Z391" s="152" t="e">
        <f>#REF!</f>
        <v>#REF!</v>
      </c>
      <c r="AA391" s="10"/>
      <c r="AB391" s="7"/>
      <c r="AC391" s="15"/>
      <c r="AD391" s="15"/>
      <c r="AE391" s="173"/>
      <c r="AF391" s="15"/>
      <c r="AG391" s="15"/>
      <c r="AH391" s="15"/>
      <c r="AI391" s="15"/>
      <c r="AJ391" s="15"/>
      <c r="AK391" s="15"/>
      <c r="AL391" s="15"/>
      <c r="AM391" s="15"/>
    </row>
    <row r="392" spans="1:39" ht="18.75" customHeight="1">
      <c r="A392" s="116" t="e">
        <f>#REF!</f>
        <v>#REF!</v>
      </c>
      <c r="B392" s="10" t="e">
        <f>#REF!</f>
        <v>#REF!</v>
      </c>
      <c r="C392" s="10" t="e">
        <f>#REF!</f>
        <v>#REF!</v>
      </c>
      <c r="D392" s="24" t="e">
        <f>#REF!</f>
        <v>#REF!</v>
      </c>
      <c r="E392" s="10"/>
      <c r="F392" s="10" t="e">
        <f>#REF!</f>
        <v>#REF!</v>
      </c>
      <c r="G392" s="10" t="e">
        <f>#REF!</f>
        <v>#REF!</v>
      </c>
      <c r="H392" s="10"/>
      <c r="I392" s="33"/>
      <c r="J392" s="10"/>
      <c r="K392" s="10"/>
      <c r="L392" s="10"/>
      <c r="M392" s="10"/>
      <c r="N392" s="10"/>
      <c r="O392" s="10"/>
      <c r="P392" s="10"/>
      <c r="Q392" s="10"/>
      <c r="R392" s="10"/>
      <c r="S392" s="10"/>
      <c r="T392" s="10"/>
      <c r="U392" s="10"/>
      <c r="V392" s="33">
        <f t="shared" si="47"/>
        <v>0</v>
      </c>
      <c r="W392" s="20" t="e">
        <f>#REF!</f>
        <v>#REF!</v>
      </c>
      <c r="X392" s="10" t="e">
        <f>#REF!</f>
        <v>#REF!</v>
      </c>
      <c r="Y392" s="101" t="e">
        <f>#REF!</f>
        <v>#REF!</v>
      </c>
      <c r="Z392" s="150" t="e">
        <f>#REF!</f>
        <v>#REF!</v>
      </c>
      <c r="AA392" s="10"/>
      <c r="AB392" s="7"/>
      <c r="AC392" s="15"/>
      <c r="AD392" s="15"/>
      <c r="AE392" s="173"/>
      <c r="AF392" s="15"/>
      <c r="AG392" s="15"/>
      <c r="AH392" s="15"/>
      <c r="AI392" s="15"/>
      <c r="AJ392" s="15"/>
      <c r="AK392" s="15"/>
      <c r="AL392" s="15"/>
      <c r="AM392" s="15"/>
    </row>
    <row r="393" spans="1:39" ht="18.75" customHeight="1">
      <c r="A393" s="116" t="e">
        <f>#REF!</f>
        <v>#REF!</v>
      </c>
      <c r="B393" s="10" t="e">
        <f>#REF!</f>
        <v>#REF!</v>
      </c>
      <c r="C393" s="10" t="e">
        <f>#REF!</f>
        <v>#REF!</v>
      </c>
      <c r="D393" s="24" t="e">
        <f>#REF!</f>
        <v>#REF!</v>
      </c>
      <c r="E393" s="10"/>
      <c r="F393" s="10" t="e">
        <f>#REF!</f>
        <v>#REF!</v>
      </c>
      <c r="G393" s="10" t="e">
        <f>#REF!</f>
        <v>#REF!</v>
      </c>
      <c r="H393" s="10"/>
      <c r="I393" s="33"/>
      <c r="J393" s="10"/>
      <c r="K393" s="10"/>
      <c r="L393" s="10"/>
      <c r="M393" s="10"/>
      <c r="N393" s="10"/>
      <c r="O393" s="10"/>
      <c r="P393" s="10"/>
      <c r="Q393" s="10"/>
      <c r="R393" s="10"/>
      <c r="S393" s="10"/>
      <c r="T393" s="10"/>
      <c r="U393" s="10"/>
      <c r="V393" s="33">
        <f t="shared" si="47"/>
        <v>0</v>
      </c>
      <c r="W393" s="20" t="e">
        <f>#REF!</f>
        <v>#REF!</v>
      </c>
      <c r="X393" s="10" t="e">
        <f>#REF!</f>
        <v>#REF!</v>
      </c>
      <c r="Y393" s="101" t="e">
        <f>#REF!</f>
        <v>#REF!</v>
      </c>
      <c r="Z393" s="150" t="e">
        <f>#REF!</f>
        <v>#REF!</v>
      </c>
      <c r="AA393" s="10"/>
      <c r="AB393" s="7"/>
      <c r="AC393" s="15"/>
      <c r="AD393" s="15"/>
      <c r="AE393" s="173"/>
      <c r="AF393" s="15"/>
      <c r="AG393" s="15"/>
      <c r="AH393" s="15"/>
      <c r="AI393" s="15"/>
      <c r="AJ393" s="15"/>
      <c r="AK393" s="15"/>
      <c r="AL393" s="15"/>
      <c r="AM393" s="15"/>
    </row>
    <row r="394" spans="1:39" ht="18.75" customHeight="1">
      <c r="A394" s="116" t="e">
        <f>#REF!</f>
        <v>#REF!</v>
      </c>
      <c r="B394" s="10" t="e">
        <f>#REF!</f>
        <v>#REF!</v>
      </c>
      <c r="C394" s="10" t="e">
        <f>#REF!</f>
        <v>#REF!</v>
      </c>
      <c r="D394" s="24" t="e">
        <f>#REF!</f>
        <v>#REF!</v>
      </c>
      <c r="E394" s="10"/>
      <c r="F394" s="10" t="e">
        <f>#REF!</f>
        <v>#REF!</v>
      </c>
      <c r="G394" s="10" t="e">
        <f>#REF!</f>
        <v>#REF!</v>
      </c>
      <c r="H394" s="10"/>
      <c r="I394" s="33"/>
      <c r="J394" s="10"/>
      <c r="K394" s="10"/>
      <c r="L394" s="10"/>
      <c r="M394" s="10"/>
      <c r="N394" s="10"/>
      <c r="O394" s="10"/>
      <c r="P394" s="10"/>
      <c r="Q394" s="10"/>
      <c r="R394" s="10"/>
      <c r="S394" s="10"/>
      <c r="T394" s="10"/>
      <c r="U394" s="10"/>
      <c r="V394" s="33">
        <f t="shared" si="47"/>
        <v>0</v>
      </c>
      <c r="W394" s="20" t="e">
        <f>#REF!</f>
        <v>#REF!</v>
      </c>
      <c r="X394" s="10" t="e">
        <f>#REF!</f>
        <v>#REF!</v>
      </c>
      <c r="Y394" s="101" t="e">
        <f>#REF!</f>
        <v>#REF!</v>
      </c>
      <c r="Z394" s="152" t="e">
        <f>#REF!</f>
        <v>#REF!</v>
      </c>
      <c r="AA394" s="10"/>
      <c r="AB394" s="7"/>
      <c r="AC394" s="15"/>
      <c r="AD394" s="15"/>
      <c r="AE394" s="173"/>
      <c r="AF394" s="15"/>
      <c r="AG394" s="15"/>
      <c r="AH394" s="15"/>
      <c r="AI394" s="15"/>
      <c r="AJ394" s="15"/>
      <c r="AK394" s="15"/>
      <c r="AL394" s="15"/>
      <c r="AM394" s="15"/>
    </row>
    <row r="395" spans="1:39" ht="18.75" customHeight="1">
      <c r="A395" s="116" t="e">
        <f>#REF!</f>
        <v>#REF!</v>
      </c>
      <c r="B395" s="10" t="e">
        <f>#REF!</f>
        <v>#REF!</v>
      </c>
      <c r="C395" s="10" t="e">
        <f>#REF!</f>
        <v>#REF!</v>
      </c>
      <c r="D395" s="24" t="e">
        <f>#REF!</f>
        <v>#REF!</v>
      </c>
      <c r="E395" s="10"/>
      <c r="F395" s="10" t="e">
        <f>#REF!</f>
        <v>#REF!</v>
      </c>
      <c r="G395" s="10" t="e">
        <f>#REF!</f>
        <v>#REF!</v>
      </c>
      <c r="H395" s="10"/>
      <c r="I395" s="33"/>
      <c r="J395" s="10"/>
      <c r="K395" s="10"/>
      <c r="L395" s="10"/>
      <c r="M395" s="10"/>
      <c r="N395" s="10"/>
      <c r="O395" s="10"/>
      <c r="P395" s="10"/>
      <c r="Q395" s="10"/>
      <c r="R395" s="10"/>
      <c r="S395" s="10"/>
      <c r="T395" s="10"/>
      <c r="U395" s="10"/>
      <c r="V395" s="33">
        <f t="shared" si="47"/>
        <v>0</v>
      </c>
      <c r="W395" s="20" t="e">
        <f>#REF!</f>
        <v>#REF!</v>
      </c>
      <c r="X395" s="10" t="e">
        <f>#REF!</f>
        <v>#REF!</v>
      </c>
      <c r="Y395" s="101" t="e">
        <f>#REF!</f>
        <v>#REF!</v>
      </c>
      <c r="Z395" s="152" t="e">
        <f>#REF!</f>
        <v>#REF!</v>
      </c>
      <c r="AA395" s="10"/>
      <c r="AB395" s="7"/>
      <c r="AC395" s="15"/>
      <c r="AD395" s="15"/>
      <c r="AE395" s="173"/>
      <c r="AF395" s="15"/>
      <c r="AG395" s="15"/>
      <c r="AH395" s="15"/>
      <c r="AI395" s="15"/>
      <c r="AJ395" s="15"/>
      <c r="AK395" s="15"/>
      <c r="AL395" s="15"/>
      <c r="AM395" s="15"/>
    </row>
    <row r="396" spans="1:39" ht="18.75" customHeight="1">
      <c r="A396" s="116" t="e">
        <f>#REF!</f>
        <v>#REF!</v>
      </c>
      <c r="B396" s="10" t="e">
        <f>#REF!</f>
        <v>#REF!</v>
      </c>
      <c r="C396" s="10" t="e">
        <f>#REF!</f>
        <v>#REF!</v>
      </c>
      <c r="D396" s="24" t="e">
        <f>#REF!</f>
        <v>#REF!</v>
      </c>
      <c r="E396" s="10"/>
      <c r="F396" s="10" t="e">
        <f>#REF!</f>
        <v>#REF!</v>
      </c>
      <c r="G396" s="10" t="e">
        <f>#REF!</f>
        <v>#REF!</v>
      </c>
      <c r="H396" s="10"/>
      <c r="I396" s="33"/>
      <c r="J396" s="10"/>
      <c r="K396" s="10"/>
      <c r="L396" s="10"/>
      <c r="M396" s="10"/>
      <c r="N396" s="10"/>
      <c r="O396" s="10"/>
      <c r="P396" s="10"/>
      <c r="Q396" s="10"/>
      <c r="R396" s="10"/>
      <c r="S396" s="10"/>
      <c r="T396" s="10"/>
      <c r="U396" s="10"/>
      <c r="V396" s="33">
        <f t="shared" si="47"/>
        <v>0</v>
      </c>
      <c r="W396" s="20" t="e">
        <f>#REF!</f>
        <v>#REF!</v>
      </c>
      <c r="X396" s="10" t="e">
        <f>#REF!</f>
        <v>#REF!</v>
      </c>
      <c r="Y396" s="101" t="e">
        <f>#REF!</f>
        <v>#REF!</v>
      </c>
      <c r="Z396" s="152" t="e">
        <f>#REF!</f>
        <v>#REF!</v>
      </c>
      <c r="AA396" s="10"/>
      <c r="AB396" s="7"/>
      <c r="AC396" s="15"/>
      <c r="AD396" s="15"/>
      <c r="AE396" s="173"/>
      <c r="AF396" s="15"/>
      <c r="AG396" s="15"/>
      <c r="AH396" s="15"/>
      <c r="AI396" s="15"/>
      <c r="AJ396" s="15"/>
      <c r="AK396" s="15"/>
      <c r="AL396" s="15"/>
      <c r="AM396" s="15"/>
    </row>
    <row r="397" spans="1:39" ht="18.75" customHeight="1">
      <c r="A397" s="116" t="e">
        <f>#REF!</f>
        <v>#REF!</v>
      </c>
      <c r="B397" s="10" t="e">
        <f>#REF!</f>
        <v>#REF!</v>
      </c>
      <c r="C397" s="10" t="e">
        <f>#REF!</f>
        <v>#REF!</v>
      </c>
      <c r="D397" s="24" t="e">
        <f>#REF!</f>
        <v>#REF!</v>
      </c>
      <c r="E397" s="10"/>
      <c r="F397" s="10" t="e">
        <f>#REF!</f>
        <v>#REF!</v>
      </c>
      <c r="G397" s="10" t="e">
        <f>#REF!</f>
        <v>#REF!</v>
      </c>
      <c r="H397" s="10"/>
      <c r="I397" s="33"/>
      <c r="J397" s="10"/>
      <c r="K397" s="10"/>
      <c r="L397" s="10"/>
      <c r="M397" s="10"/>
      <c r="N397" s="10"/>
      <c r="O397" s="10"/>
      <c r="P397" s="10"/>
      <c r="Q397" s="10"/>
      <c r="R397" s="10"/>
      <c r="S397" s="10"/>
      <c r="T397" s="10"/>
      <c r="U397" s="10"/>
      <c r="V397" s="33">
        <f t="shared" si="47"/>
        <v>0</v>
      </c>
      <c r="W397" s="20" t="e">
        <f>#REF!</f>
        <v>#REF!</v>
      </c>
      <c r="X397" s="10" t="e">
        <f>#REF!</f>
        <v>#REF!</v>
      </c>
      <c r="Y397" s="101" t="e">
        <f>#REF!</f>
        <v>#REF!</v>
      </c>
      <c r="Z397" s="152" t="e">
        <f>#REF!</f>
        <v>#REF!</v>
      </c>
      <c r="AA397" s="10"/>
      <c r="AB397" s="7"/>
      <c r="AC397" s="15"/>
      <c r="AD397" s="15"/>
      <c r="AE397" s="173"/>
      <c r="AF397" s="15"/>
      <c r="AG397" s="15"/>
      <c r="AH397" s="15"/>
      <c r="AI397" s="15"/>
      <c r="AJ397" s="15"/>
      <c r="AK397" s="15"/>
      <c r="AL397" s="15"/>
      <c r="AM397" s="15"/>
    </row>
    <row r="398" spans="1:39" ht="18.75" customHeight="1">
      <c r="A398" s="116" t="e">
        <f>#REF!</f>
        <v>#REF!</v>
      </c>
      <c r="B398" s="10" t="e">
        <f>#REF!</f>
        <v>#REF!</v>
      </c>
      <c r="C398" s="10" t="e">
        <f>#REF!</f>
        <v>#REF!</v>
      </c>
      <c r="D398" s="24" t="e">
        <f>#REF!</f>
        <v>#REF!</v>
      </c>
      <c r="E398" s="10"/>
      <c r="F398" s="10" t="e">
        <f>#REF!</f>
        <v>#REF!</v>
      </c>
      <c r="G398" s="10" t="e">
        <f>#REF!</f>
        <v>#REF!</v>
      </c>
      <c r="H398" s="10"/>
      <c r="I398" s="33"/>
      <c r="J398" s="10"/>
      <c r="K398" s="10"/>
      <c r="L398" s="10"/>
      <c r="M398" s="10"/>
      <c r="N398" s="10"/>
      <c r="O398" s="10"/>
      <c r="P398" s="10"/>
      <c r="Q398" s="10"/>
      <c r="R398" s="10"/>
      <c r="S398" s="10"/>
      <c r="T398" s="10"/>
      <c r="U398" s="10"/>
      <c r="V398" s="33">
        <f t="shared" ref="V398:V532" si="53">COUNTIF(J398:U398,"X")</f>
        <v>0</v>
      </c>
      <c r="W398" s="20" t="e">
        <f>#REF!</f>
        <v>#REF!</v>
      </c>
      <c r="X398" s="10" t="e">
        <f>#REF!</f>
        <v>#REF!</v>
      </c>
      <c r="Y398" s="101" t="e">
        <f>#REF!</f>
        <v>#REF!</v>
      </c>
      <c r="Z398" s="152" t="e">
        <f>#REF!</f>
        <v>#REF!</v>
      </c>
      <c r="AA398" s="10"/>
      <c r="AB398" s="7"/>
      <c r="AC398" s="15"/>
      <c r="AD398" s="15"/>
      <c r="AE398" s="173"/>
      <c r="AF398" s="15"/>
      <c r="AG398" s="15"/>
      <c r="AH398" s="15"/>
      <c r="AI398" s="15"/>
      <c r="AJ398" s="15"/>
      <c r="AK398" s="15"/>
      <c r="AL398" s="15"/>
      <c r="AM398" s="15"/>
    </row>
    <row r="399" spans="1:39" ht="18.75" customHeight="1">
      <c r="A399" s="116" t="e">
        <f>#REF!</f>
        <v>#REF!</v>
      </c>
      <c r="B399" s="10" t="e">
        <f>#REF!</f>
        <v>#REF!</v>
      </c>
      <c r="C399" s="10" t="e">
        <f>#REF!</f>
        <v>#REF!</v>
      </c>
      <c r="D399" s="24" t="e">
        <f>#REF!</f>
        <v>#REF!</v>
      </c>
      <c r="E399" s="10"/>
      <c r="F399" s="10" t="e">
        <f>#REF!</f>
        <v>#REF!</v>
      </c>
      <c r="G399" s="10" t="e">
        <f>#REF!</f>
        <v>#REF!</v>
      </c>
      <c r="H399" s="10"/>
      <c r="I399" s="33"/>
      <c r="J399" s="10"/>
      <c r="K399" s="10"/>
      <c r="L399" s="10"/>
      <c r="M399" s="10"/>
      <c r="N399" s="10"/>
      <c r="O399" s="10"/>
      <c r="P399" s="10"/>
      <c r="Q399" s="10"/>
      <c r="R399" s="10"/>
      <c r="S399" s="10"/>
      <c r="T399" s="10"/>
      <c r="U399" s="10"/>
      <c r="V399" s="33">
        <f t="shared" si="53"/>
        <v>0</v>
      </c>
      <c r="W399" s="20" t="e">
        <f>#REF!</f>
        <v>#REF!</v>
      </c>
      <c r="X399" s="10" t="e">
        <f>#REF!</f>
        <v>#REF!</v>
      </c>
      <c r="Y399" s="101" t="e">
        <f>#REF!</f>
        <v>#REF!</v>
      </c>
      <c r="Z399" s="152" t="e">
        <f>#REF!</f>
        <v>#REF!</v>
      </c>
      <c r="AA399" s="10"/>
      <c r="AB399" s="7"/>
      <c r="AC399" s="15"/>
      <c r="AD399" s="15"/>
      <c r="AE399" s="173"/>
      <c r="AF399" s="15"/>
      <c r="AG399" s="15"/>
      <c r="AH399" s="15"/>
      <c r="AI399" s="15"/>
      <c r="AJ399" s="15"/>
      <c r="AK399" s="15"/>
      <c r="AL399" s="15"/>
      <c r="AM399" s="15"/>
    </row>
    <row r="400" spans="1:39" ht="18.75" customHeight="1">
      <c r="A400" s="116" t="e">
        <f>#REF!</f>
        <v>#REF!</v>
      </c>
      <c r="B400" s="10" t="e">
        <f>#REF!</f>
        <v>#REF!</v>
      </c>
      <c r="C400" s="10" t="e">
        <f>#REF!</f>
        <v>#REF!</v>
      </c>
      <c r="D400" s="24" t="e">
        <f>#REF!</f>
        <v>#REF!</v>
      </c>
      <c r="E400" s="10"/>
      <c r="F400" s="10" t="e">
        <f>#REF!</f>
        <v>#REF!</v>
      </c>
      <c r="G400" s="10" t="e">
        <f>#REF!</f>
        <v>#REF!</v>
      </c>
      <c r="H400" s="10"/>
      <c r="I400" s="33"/>
      <c r="J400" s="10"/>
      <c r="K400" s="10"/>
      <c r="L400" s="10"/>
      <c r="M400" s="10"/>
      <c r="N400" s="10"/>
      <c r="O400" s="10"/>
      <c r="P400" s="10"/>
      <c r="Q400" s="10"/>
      <c r="R400" s="10"/>
      <c r="S400" s="10"/>
      <c r="T400" s="10"/>
      <c r="U400" s="10"/>
      <c r="V400" s="33">
        <f t="shared" si="53"/>
        <v>0</v>
      </c>
      <c r="W400" s="20" t="e">
        <f>#REF!</f>
        <v>#REF!</v>
      </c>
      <c r="X400" s="10" t="e">
        <f>#REF!</f>
        <v>#REF!</v>
      </c>
      <c r="Y400" s="101" t="e">
        <f>#REF!</f>
        <v>#REF!</v>
      </c>
      <c r="Z400" s="152" t="e">
        <f>#REF!</f>
        <v>#REF!</v>
      </c>
      <c r="AA400" s="10"/>
      <c r="AB400" s="7"/>
      <c r="AC400" s="15"/>
      <c r="AD400" s="15"/>
      <c r="AE400" s="173"/>
      <c r="AF400" s="15"/>
      <c r="AG400" s="15"/>
      <c r="AH400" s="15"/>
      <c r="AI400" s="15"/>
      <c r="AJ400" s="15"/>
      <c r="AK400" s="15"/>
      <c r="AL400" s="15"/>
      <c r="AM400" s="15"/>
    </row>
    <row r="401" spans="1:39" ht="18.75" customHeight="1">
      <c r="A401" s="116" t="e">
        <f>#REF!</f>
        <v>#REF!</v>
      </c>
      <c r="B401" s="10" t="e">
        <f>#REF!</f>
        <v>#REF!</v>
      </c>
      <c r="C401" s="10" t="e">
        <f>#REF!</f>
        <v>#REF!</v>
      </c>
      <c r="D401" s="24" t="e">
        <f>#REF!</f>
        <v>#REF!</v>
      </c>
      <c r="E401" s="10"/>
      <c r="F401" s="10" t="e">
        <f>#REF!</f>
        <v>#REF!</v>
      </c>
      <c r="G401" s="10" t="e">
        <f>#REF!</f>
        <v>#REF!</v>
      </c>
      <c r="H401" s="10"/>
      <c r="I401" s="33"/>
      <c r="J401" s="10"/>
      <c r="K401" s="10"/>
      <c r="L401" s="10"/>
      <c r="M401" s="10"/>
      <c r="N401" s="10"/>
      <c r="O401" s="10"/>
      <c r="P401" s="10"/>
      <c r="Q401" s="10"/>
      <c r="R401" s="10"/>
      <c r="S401" s="10"/>
      <c r="T401" s="10"/>
      <c r="U401" s="10"/>
      <c r="V401" s="33">
        <f t="shared" si="53"/>
        <v>0</v>
      </c>
      <c r="W401" s="20" t="e">
        <f>#REF!</f>
        <v>#REF!</v>
      </c>
      <c r="X401" s="10" t="e">
        <f>#REF!</f>
        <v>#REF!</v>
      </c>
      <c r="Y401" s="101" t="e">
        <f>#REF!</f>
        <v>#REF!</v>
      </c>
      <c r="Z401" s="152" t="e">
        <f>#REF!</f>
        <v>#REF!</v>
      </c>
      <c r="AA401" s="10"/>
      <c r="AB401" s="7"/>
      <c r="AC401" s="15"/>
      <c r="AD401" s="15"/>
      <c r="AE401" s="173"/>
      <c r="AF401" s="15"/>
      <c r="AG401" s="15"/>
      <c r="AH401" s="15"/>
      <c r="AI401" s="15"/>
      <c r="AJ401" s="15"/>
      <c r="AK401" s="15"/>
      <c r="AL401" s="15"/>
      <c r="AM401" s="15"/>
    </row>
    <row r="402" spans="1:39" ht="18.75" customHeight="1">
      <c r="A402" s="116" t="e">
        <f>#REF!</f>
        <v>#REF!</v>
      </c>
      <c r="B402" s="10" t="e">
        <f>#REF!</f>
        <v>#REF!</v>
      </c>
      <c r="C402" s="10" t="e">
        <f>#REF!</f>
        <v>#REF!</v>
      </c>
      <c r="D402" s="24" t="e">
        <f>#REF!</f>
        <v>#REF!</v>
      </c>
      <c r="E402" s="10"/>
      <c r="F402" s="10" t="e">
        <f>#REF!</f>
        <v>#REF!</v>
      </c>
      <c r="G402" s="10" t="e">
        <f>#REF!</f>
        <v>#REF!</v>
      </c>
      <c r="H402" s="10"/>
      <c r="I402" s="33"/>
      <c r="J402" s="10"/>
      <c r="K402" s="10"/>
      <c r="L402" s="10"/>
      <c r="M402" s="10"/>
      <c r="N402" s="10"/>
      <c r="O402" s="10"/>
      <c r="P402" s="10"/>
      <c r="Q402" s="10"/>
      <c r="R402" s="10"/>
      <c r="S402" s="10"/>
      <c r="T402" s="10"/>
      <c r="U402" s="10"/>
      <c r="V402" s="33">
        <f t="shared" si="53"/>
        <v>0</v>
      </c>
      <c r="W402" s="20" t="e">
        <f>#REF!</f>
        <v>#REF!</v>
      </c>
      <c r="X402" s="10" t="e">
        <f>#REF!</f>
        <v>#REF!</v>
      </c>
      <c r="Y402" s="101" t="e">
        <f>#REF!</f>
        <v>#REF!</v>
      </c>
      <c r="Z402" s="152" t="e">
        <f>#REF!</f>
        <v>#REF!</v>
      </c>
      <c r="AA402" s="10"/>
      <c r="AB402" s="7"/>
      <c r="AC402" s="15"/>
      <c r="AD402" s="15"/>
      <c r="AE402" s="173"/>
      <c r="AF402" s="15"/>
      <c r="AG402" s="15"/>
      <c r="AH402" s="15"/>
      <c r="AI402" s="15"/>
      <c r="AJ402" s="15"/>
      <c r="AK402" s="15"/>
      <c r="AL402" s="15"/>
      <c r="AM402" s="15"/>
    </row>
    <row r="403" spans="1:39" ht="18.75" customHeight="1">
      <c r="A403" s="116" t="e">
        <f>#REF!</f>
        <v>#REF!</v>
      </c>
      <c r="B403" s="10" t="e">
        <f>#REF!</f>
        <v>#REF!</v>
      </c>
      <c r="C403" s="10" t="e">
        <f>#REF!</f>
        <v>#REF!</v>
      </c>
      <c r="D403" s="24" t="e">
        <f>#REF!</f>
        <v>#REF!</v>
      </c>
      <c r="E403" s="10"/>
      <c r="F403" s="10" t="e">
        <f>#REF!</f>
        <v>#REF!</v>
      </c>
      <c r="G403" s="10" t="e">
        <f>#REF!</f>
        <v>#REF!</v>
      </c>
      <c r="H403" s="10"/>
      <c r="I403" s="33"/>
      <c r="J403" s="10"/>
      <c r="K403" s="10"/>
      <c r="L403" s="10"/>
      <c r="M403" s="10"/>
      <c r="N403" s="10"/>
      <c r="O403" s="10"/>
      <c r="P403" s="10"/>
      <c r="Q403" s="10"/>
      <c r="R403" s="10"/>
      <c r="S403" s="10"/>
      <c r="T403" s="10"/>
      <c r="U403" s="10"/>
      <c r="V403" s="33">
        <f t="shared" si="53"/>
        <v>0</v>
      </c>
      <c r="W403" s="20" t="e">
        <f>#REF!</f>
        <v>#REF!</v>
      </c>
      <c r="X403" s="10" t="e">
        <f>#REF!</f>
        <v>#REF!</v>
      </c>
      <c r="Y403" s="101" t="e">
        <f>#REF!</f>
        <v>#REF!</v>
      </c>
      <c r="Z403" s="152" t="e">
        <f>#REF!</f>
        <v>#REF!</v>
      </c>
      <c r="AA403" s="10"/>
      <c r="AB403" s="7"/>
      <c r="AC403" s="15"/>
      <c r="AD403" s="15"/>
      <c r="AE403" s="173"/>
      <c r="AF403" s="15"/>
      <c r="AG403" s="15"/>
      <c r="AH403" s="15"/>
      <c r="AI403" s="15"/>
      <c r="AJ403" s="15"/>
      <c r="AK403" s="15"/>
      <c r="AL403" s="15"/>
      <c r="AM403" s="15"/>
    </row>
    <row r="404" spans="1:39" ht="18.75" customHeight="1">
      <c r="A404" s="116" t="e">
        <f>#REF!</f>
        <v>#REF!</v>
      </c>
      <c r="B404" s="10" t="e">
        <f>#REF!</f>
        <v>#REF!</v>
      </c>
      <c r="C404" s="10" t="e">
        <f>#REF!</f>
        <v>#REF!</v>
      </c>
      <c r="D404" s="24" t="e">
        <f>#REF!</f>
        <v>#REF!</v>
      </c>
      <c r="E404" s="10"/>
      <c r="F404" s="10" t="e">
        <f>#REF!</f>
        <v>#REF!</v>
      </c>
      <c r="G404" s="10" t="e">
        <f>#REF!</f>
        <v>#REF!</v>
      </c>
      <c r="H404" s="10"/>
      <c r="I404" s="33"/>
      <c r="J404" s="10"/>
      <c r="K404" s="10"/>
      <c r="L404" s="10"/>
      <c r="M404" s="10"/>
      <c r="N404" s="10"/>
      <c r="O404" s="10"/>
      <c r="P404" s="10"/>
      <c r="Q404" s="10"/>
      <c r="R404" s="10"/>
      <c r="S404" s="10"/>
      <c r="T404" s="10"/>
      <c r="U404" s="10"/>
      <c r="V404" s="33">
        <f t="shared" si="53"/>
        <v>0</v>
      </c>
      <c r="W404" s="20" t="e">
        <f>#REF!</f>
        <v>#REF!</v>
      </c>
      <c r="X404" s="10" t="e">
        <f>#REF!</f>
        <v>#REF!</v>
      </c>
      <c r="Y404" s="101" t="e">
        <f>#REF!</f>
        <v>#REF!</v>
      </c>
      <c r="Z404" s="152" t="e">
        <f>#REF!</f>
        <v>#REF!</v>
      </c>
      <c r="AA404" s="10"/>
      <c r="AB404" s="7"/>
      <c r="AC404" s="15"/>
      <c r="AD404" s="15"/>
      <c r="AE404" s="173"/>
      <c r="AF404" s="15"/>
      <c r="AG404" s="15"/>
      <c r="AH404" s="15"/>
      <c r="AI404" s="15"/>
      <c r="AJ404" s="15"/>
      <c r="AK404" s="15"/>
      <c r="AL404" s="15"/>
      <c r="AM404" s="15"/>
    </row>
    <row r="405" spans="1:39" ht="18.75" customHeight="1">
      <c r="A405" s="116" t="e">
        <f>#REF!</f>
        <v>#REF!</v>
      </c>
      <c r="B405" s="10" t="e">
        <f>#REF!</f>
        <v>#REF!</v>
      </c>
      <c r="C405" s="10" t="e">
        <f>#REF!</f>
        <v>#REF!</v>
      </c>
      <c r="D405" s="24" t="e">
        <f>#REF!</f>
        <v>#REF!</v>
      </c>
      <c r="E405" s="10"/>
      <c r="F405" s="10" t="e">
        <f>#REF!</f>
        <v>#REF!</v>
      </c>
      <c r="G405" s="10" t="e">
        <f>#REF!</f>
        <v>#REF!</v>
      </c>
      <c r="H405" s="10"/>
      <c r="I405" s="33"/>
      <c r="J405" s="10"/>
      <c r="K405" s="10"/>
      <c r="L405" s="10"/>
      <c r="M405" s="10"/>
      <c r="N405" s="10"/>
      <c r="O405" s="10"/>
      <c r="P405" s="10"/>
      <c r="Q405" s="10"/>
      <c r="R405" s="10"/>
      <c r="S405" s="10"/>
      <c r="T405" s="10"/>
      <c r="U405" s="10"/>
      <c r="V405" s="33">
        <f t="shared" si="53"/>
        <v>0</v>
      </c>
      <c r="W405" s="20" t="e">
        <f>#REF!</f>
        <v>#REF!</v>
      </c>
      <c r="X405" s="10" t="e">
        <f>#REF!</f>
        <v>#REF!</v>
      </c>
      <c r="Y405" s="101" t="e">
        <f>#REF!</f>
        <v>#REF!</v>
      </c>
      <c r="Z405" s="152" t="e">
        <f>#REF!</f>
        <v>#REF!</v>
      </c>
      <c r="AA405" s="10"/>
      <c r="AB405" s="7"/>
      <c r="AC405" s="15"/>
      <c r="AD405" s="15"/>
      <c r="AE405" s="173"/>
      <c r="AF405" s="15"/>
      <c r="AG405" s="15"/>
      <c r="AH405" s="15"/>
      <c r="AI405" s="15"/>
      <c r="AJ405" s="15"/>
      <c r="AK405" s="15"/>
      <c r="AL405" s="15"/>
      <c r="AM405" s="15"/>
    </row>
    <row r="406" spans="1:39" ht="18.75" customHeight="1">
      <c r="A406" s="116" t="e">
        <f>#REF!</f>
        <v>#REF!</v>
      </c>
      <c r="B406" s="10" t="e">
        <f>#REF!</f>
        <v>#REF!</v>
      </c>
      <c r="C406" s="10" t="e">
        <f>#REF!</f>
        <v>#REF!</v>
      </c>
      <c r="D406" s="24" t="e">
        <f>#REF!</f>
        <v>#REF!</v>
      </c>
      <c r="E406" s="10"/>
      <c r="F406" s="10" t="e">
        <f>#REF!</f>
        <v>#REF!</v>
      </c>
      <c r="G406" s="10" t="e">
        <f>#REF!</f>
        <v>#REF!</v>
      </c>
      <c r="H406" s="10"/>
      <c r="I406" s="33"/>
      <c r="J406" s="10"/>
      <c r="K406" s="10"/>
      <c r="L406" s="10"/>
      <c r="M406" s="10"/>
      <c r="N406" s="10"/>
      <c r="O406" s="10"/>
      <c r="P406" s="10"/>
      <c r="Q406" s="10"/>
      <c r="R406" s="10"/>
      <c r="S406" s="10"/>
      <c r="T406" s="10"/>
      <c r="U406" s="10"/>
      <c r="V406" s="33">
        <f t="shared" si="53"/>
        <v>0</v>
      </c>
      <c r="W406" s="20" t="e">
        <f>#REF!</f>
        <v>#REF!</v>
      </c>
      <c r="X406" s="10" t="e">
        <f>#REF!</f>
        <v>#REF!</v>
      </c>
      <c r="Y406" s="101" t="e">
        <f>#REF!</f>
        <v>#REF!</v>
      </c>
      <c r="Z406" s="152" t="e">
        <f>#REF!</f>
        <v>#REF!</v>
      </c>
      <c r="AA406" s="10"/>
      <c r="AB406" s="7"/>
      <c r="AC406" s="15"/>
      <c r="AD406" s="15"/>
      <c r="AE406" s="173"/>
      <c r="AF406" s="15"/>
      <c r="AG406" s="15"/>
      <c r="AH406" s="15"/>
      <c r="AI406" s="15"/>
      <c r="AJ406" s="15"/>
      <c r="AK406" s="15"/>
      <c r="AL406" s="15"/>
      <c r="AM406" s="15"/>
    </row>
    <row r="407" spans="1:39" ht="18.75" customHeight="1">
      <c r="A407" s="116" t="e">
        <f>#REF!</f>
        <v>#REF!</v>
      </c>
      <c r="B407" s="10" t="e">
        <f>#REF!</f>
        <v>#REF!</v>
      </c>
      <c r="C407" s="10" t="e">
        <f>#REF!</f>
        <v>#REF!</v>
      </c>
      <c r="D407" s="24" t="e">
        <f>#REF!</f>
        <v>#REF!</v>
      </c>
      <c r="E407" s="10"/>
      <c r="F407" s="10" t="e">
        <f>#REF!</f>
        <v>#REF!</v>
      </c>
      <c r="G407" s="10" t="e">
        <f>#REF!</f>
        <v>#REF!</v>
      </c>
      <c r="H407" s="10"/>
      <c r="I407" s="33"/>
      <c r="J407" s="10"/>
      <c r="K407" s="10"/>
      <c r="L407" s="10"/>
      <c r="M407" s="10"/>
      <c r="N407" s="10"/>
      <c r="O407" s="10"/>
      <c r="P407" s="10"/>
      <c r="Q407" s="10"/>
      <c r="R407" s="10"/>
      <c r="S407" s="10"/>
      <c r="T407" s="10"/>
      <c r="U407" s="10"/>
      <c r="V407" s="33">
        <f t="shared" si="53"/>
        <v>0</v>
      </c>
      <c r="W407" s="20" t="e">
        <f>#REF!</f>
        <v>#REF!</v>
      </c>
      <c r="X407" s="10" t="e">
        <f>#REF!</f>
        <v>#REF!</v>
      </c>
      <c r="Y407" s="101" t="e">
        <f>#REF!</f>
        <v>#REF!</v>
      </c>
      <c r="Z407" s="152" t="e">
        <f>#REF!</f>
        <v>#REF!</v>
      </c>
      <c r="AA407" s="10"/>
      <c r="AB407" s="7"/>
      <c r="AC407" s="15"/>
      <c r="AD407" s="15"/>
      <c r="AE407" s="173"/>
      <c r="AF407" s="15"/>
      <c r="AG407" s="15"/>
      <c r="AH407" s="15"/>
      <c r="AI407" s="15"/>
      <c r="AJ407" s="15"/>
      <c r="AK407" s="15"/>
      <c r="AL407" s="15"/>
      <c r="AM407" s="15"/>
    </row>
    <row r="408" spans="1:39" ht="18.75" customHeight="1">
      <c r="A408" s="116" t="e">
        <f>#REF!</f>
        <v>#REF!</v>
      </c>
      <c r="B408" s="10" t="e">
        <f>#REF!</f>
        <v>#REF!</v>
      </c>
      <c r="C408" s="10" t="e">
        <f>#REF!</f>
        <v>#REF!</v>
      </c>
      <c r="D408" s="24" t="e">
        <f>#REF!</f>
        <v>#REF!</v>
      </c>
      <c r="E408" s="10"/>
      <c r="F408" s="10" t="e">
        <f>#REF!</f>
        <v>#REF!</v>
      </c>
      <c r="G408" s="10" t="e">
        <f>#REF!</f>
        <v>#REF!</v>
      </c>
      <c r="H408" s="10"/>
      <c r="I408" s="33"/>
      <c r="J408" s="10"/>
      <c r="K408" s="10"/>
      <c r="L408" s="10"/>
      <c r="M408" s="10"/>
      <c r="N408" s="10"/>
      <c r="O408" s="10"/>
      <c r="P408" s="10"/>
      <c r="Q408" s="10"/>
      <c r="R408" s="10"/>
      <c r="S408" s="10"/>
      <c r="T408" s="10"/>
      <c r="U408" s="10"/>
      <c r="V408" s="33">
        <f t="shared" si="53"/>
        <v>0</v>
      </c>
      <c r="W408" s="20" t="e">
        <f>#REF!</f>
        <v>#REF!</v>
      </c>
      <c r="X408" s="10" t="e">
        <f>#REF!</f>
        <v>#REF!</v>
      </c>
      <c r="Y408" s="101" t="e">
        <f>#REF!</f>
        <v>#REF!</v>
      </c>
      <c r="Z408" s="152" t="e">
        <f>#REF!</f>
        <v>#REF!</v>
      </c>
      <c r="AA408" s="10"/>
      <c r="AB408" s="7"/>
      <c r="AC408" s="15"/>
      <c r="AD408" s="15"/>
      <c r="AE408" s="173"/>
      <c r="AF408" s="15"/>
      <c r="AG408" s="15"/>
      <c r="AH408" s="15"/>
      <c r="AI408" s="15"/>
      <c r="AJ408" s="15"/>
      <c r="AK408" s="15"/>
      <c r="AL408" s="15"/>
      <c r="AM408" s="15"/>
    </row>
    <row r="409" spans="1:39" ht="18.75" customHeight="1">
      <c r="A409" s="116" t="e">
        <f>#REF!</f>
        <v>#REF!</v>
      </c>
      <c r="B409" s="10" t="e">
        <f>#REF!</f>
        <v>#REF!</v>
      </c>
      <c r="C409" s="10" t="e">
        <f>#REF!</f>
        <v>#REF!</v>
      </c>
      <c r="D409" s="24" t="e">
        <f>#REF!</f>
        <v>#REF!</v>
      </c>
      <c r="E409" s="10"/>
      <c r="F409" s="10" t="e">
        <f>#REF!</f>
        <v>#REF!</v>
      </c>
      <c r="G409" s="10" t="e">
        <f>#REF!</f>
        <v>#REF!</v>
      </c>
      <c r="H409" s="10"/>
      <c r="I409" s="33"/>
      <c r="J409" s="10"/>
      <c r="K409" s="10"/>
      <c r="L409" s="10"/>
      <c r="M409" s="10"/>
      <c r="N409" s="10"/>
      <c r="O409" s="10"/>
      <c r="P409" s="10"/>
      <c r="Q409" s="10"/>
      <c r="R409" s="10"/>
      <c r="S409" s="10"/>
      <c r="T409" s="10"/>
      <c r="U409" s="10"/>
      <c r="V409" s="33">
        <f t="shared" si="53"/>
        <v>0</v>
      </c>
      <c r="W409" s="20" t="e">
        <f>#REF!</f>
        <v>#REF!</v>
      </c>
      <c r="X409" s="10" t="e">
        <f>#REF!</f>
        <v>#REF!</v>
      </c>
      <c r="Y409" s="101" t="e">
        <f>#REF!</f>
        <v>#REF!</v>
      </c>
      <c r="Z409" s="152" t="e">
        <f>#REF!</f>
        <v>#REF!</v>
      </c>
      <c r="AA409" s="10"/>
      <c r="AB409" s="7"/>
      <c r="AC409" s="15"/>
      <c r="AD409" s="15"/>
      <c r="AE409" s="173"/>
      <c r="AF409" s="15"/>
      <c r="AG409" s="15"/>
      <c r="AH409" s="15"/>
      <c r="AI409" s="15"/>
      <c r="AJ409" s="15"/>
      <c r="AK409" s="15"/>
      <c r="AL409" s="15"/>
      <c r="AM409" s="15"/>
    </row>
    <row r="410" spans="1:39" ht="18.75" customHeight="1">
      <c r="A410" s="116" t="e">
        <f>#REF!</f>
        <v>#REF!</v>
      </c>
      <c r="B410" s="10" t="e">
        <f>#REF!</f>
        <v>#REF!</v>
      </c>
      <c r="C410" s="10" t="e">
        <f>#REF!</f>
        <v>#REF!</v>
      </c>
      <c r="D410" s="24" t="e">
        <f>#REF!</f>
        <v>#REF!</v>
      </c>
      <c r="E410" s="10"/>
      <c r="F410" s="10" t="e">
        <f>#REF!</f>
        <v>#REF!</v>
      </c>
      <c r="G410" s="10" t="e">
        <f>#REF!</f>
        <v>#REF!</v>
      </c>
      <c r="H410" s="10"/>
      <c r="I410" s="33"/>
      <c r="J410" s="10"/>
      <c r="K410" s="10"/>
      <c r="L410" s="10"/>
      <c r="M410" s="10"/>
      <c r="N410" s="10"/>
      <c r="O410" s="10"/>
      <c r="P410" s="10"/>
      <c r="Q410" s="10"/>
      <c r="R410" s="10"/>
      <c r="S410" s="10"/>
      <c r="T410" s="10"/>
      <c r="U410" s="10"/>
      <c r="V410" s="33">
        <f t="shared" si="53"/>
        <v>0</v>
      </c>
      <c r="W410" s="20" t="e">
        <f>#REF!</f>
        <v>#REF!</v>
      </c>
      <c r="X410" s="10" t="e">
        <f>#REF!</f>
        <v>#REF!</v>
      </c>
      <c r="Y410" s="101" t="e">
        <f>#REF!</f>
        <v>#REF!</v>
      </c>
      <c r="Z410" s="152" t="e">
        <f>#REF!</f>
        <v>#REF!</v>
      </c>
      <c r="AA410" s="10"/>
      <c r="AB410" s="7"/>
      <c r="AC410" s="15"/>
      <c r="AD410" s="15"/>
      <c r="AE410" s="173"/>
      <c r="AF410" s="15"/>
      <c r="AG410" s="15"/>
      <c r="AH410" s="15"/>
      <c r="AI410" s="15"/>
      <c r="AJ410" s="15"/>
      <c r="AK410" s="15"/>
      <c r="AL410" s="15"/>
      <c r="AM410" s="15"/>
    </row>
    <row r="411" spans="1:39" ht="18.75" customHeight="1">
      <c r="A411" s="116" t="e">
        <f>#REF!</f>
        <v>#REF!</v>
      </c>
      <c r="B411" s="10" t="e">
        <f>#REF!</f>
        <v>#REF!</v>
      </c>
      <c r="C411" s="10" t="e">
        <f>#REF!</f>
        <v>#REF!</v>
      </c>
      <c r="D411" s="24" t="e">
        <f>#REF!</f>
        <v>#REF!</v>
      </c>
      <c r="E411" s="10"/>
      <c r="F411" s="10" t="e">
        <f>#REF!</f>
        <v>#REF!</v>
      </c>
      <c r="G411" s="10" t="e">
        <f>#REF!</f>
        <v>#REF!</v>
      </c>
      <c r="H411" s="10"/>
      <c r="I411" s="33"/>
      <c r="J411" s="10"/>
      <c r="K411" s="10"/>
      <c r="L411" s="10"/>
      <c r="M411" s="10"/>
      <c r="N411" s="10"/>
      <c r="O411" s="10"/>
      <c r="P411" s="10"/>
      <c r="Q411" s="10"/>
      <c r="R411" s="10"/>
      <c r="S411" s="10"/>
      <c r="T411" s="10"/>
      <c r="U411" s="10"/>
      <c r="V411" s="33">
        <f t="shared" si="53"/>
        <v>0</v>
      </c>
      <c r="W411" s="20" t="e">
        <f>#REF!</f>
        <v>#REF!</v>
      </c>
      <c r="X411" s="10" t="e">
        <f>#REF!</f>
        <v>#REF!</v>
      </c>
      <c r="Y411" s="101" t="e">
        <f>#REF!</f>
        <v>#REF!</v>
      </c>
      <c r="Z411" s="152" t="e">
        <f>#REF!</f>
        <v>#REF!</v>
      </c>
      <c r="AA411" s="10"/>
      <c r="AB411" s="7"/>
      <c r="AC411" s="15"/>
      <c r="AD411" s="15"/>
      <c r="AE411" s="173"/>
      <c r="AF411" s="15"/>
      <c r="AG411" s="15"/>
      <c r="AH411" s="15"/>
      <c r="AI411" s="15"/>
      <c r="AJ411" s="15"/>
      <c r="AK411" s="15"/>
      <c r="AL411" s="15"/>
      <c r="AM411" s="15"/>
    </row>
    <row r="412" spans="1:39" ht="18.75" customHeight="1">
      <c r="A412" s="116" t="e">
        <f>#REF!</f>
        <v>#REF!</v>
      </c>
      <c r="B412" s="10" t="e">
        <f>#REF!</f>
        <v>#REF!</v>
      </c>
      <c r="C412" s="10" t="e">
        <f>#REF!</f>
        <v>#REF!</v>
      </c>
      <c r="D412" s="24" t="e">
        <f>#REF!</f>
        <v>#REF!</v>
      </c>
      <c r="E412" s="10"/>
      <c r="F412" s="10" t="e">
        <f>#REF!</f>
        <v>#REF!</v>
      </c>
      <c r="G412" s="10" t="e">
        <f>#REF!</f>
        <v>#REF!</v>
      </c>
      <c r="H412" s="10"/>
      <c r="I412" s="33"/>
      <c r="J412" s="10"/>
      <c r="K412" s="10"/>
      <c r="L412" s="10"/>
      <c r="M412" s="10"/>
      <c r="N412" s="10"/>
      <c r="O412" s="10"/>
      <c r="P412" s="10"/>
      <c r="Q412" s="10"/>
      <c r="R412" s="10"/>
      <c r="S412" s="10"/>
      <c r="T412" s="10"/>
      <c r="U412" s="10"/>
      <c r="V412" s="33">
        <f t="shared" si="53"/>
        <v>0</v>
      </c>
      <c r="W412" s="20" t="e">
        <f>#REF!</f>
        <v>#REF!</v>
      </c>
      <c r="X412" s="10" t="e">
        <f>#REF!</f>
        <v>#REF!</v>
      </c>
      <c r="Y412" s="101" t="e">
        <f>#REF!</f>
        <v>#REF!</v>
      </c>
      <c r="Z412" s="152" t="e">
        <f>#REF!</f>
        <v>#REF!</v>
      </c>
      <c r="AA412" s="10"/>
      <c r="AB412" s="7"/>
      <c r="AC412" s="15"/>
      <c r="AD412" s="15"/>
      <c r="AE412" s="173"/>
      <c r="AF412" s="15"/>
      <c r="AG412" s="15"/>
      <c r="AH412" s="15"/>
      <c r="AI412" s="15"/>
      <c r="AJ412" s="15"/>
      <c r="AK412" s="15"/>
      <c r="AL412" s="15"/>
      <c r="AM412" s="15"/>
    </row>
    <row r="413" spans="1:39" ht="18.75" customHeight="1">
      <c r="A413" s="116" t="e">
        <f>#REF!</f>
        <v>#REF!</v>
      </c>
      <c r="B413" s="10" t="e">
        <f>#REF!</f>
        <v>#REF!</v>
      </c>
      <c r="C413" s="10" t="e">
        <f>#REF!</f>
        <v>#REF!</v>
      </c>
      <c r="D413" s="24" t="e">
        <f>#REF!</f>
        <v>#REF!</v>
      </c>
      <c r="E413" s="10"/>
      <c r="F413" s="10" t="e">
        <f>#REF!</f>
        <v>#REF!</v>
      </c>
      <c r="G413" s="10" t="e">
        <f>#REF!</f>
        <v>#REF!</v>
      </c>
      <c r="H413" s="10"/>
      <c r="I413" s="33"/>
      <c r="J413" s="10"/>
      <c r="K413" s="10"/>
      <c r="L413" s="10"/>
      <c r="M413" s="10"/>
      <c r="N413" s="10"/>
      <c r="O413" s="10"/>
      <c r="P413" s="10"/>
      <c r="Q413" s="10"/>
      <c r="R413" s="10"/>
      <c r="S413" s="10"/>
      <c r="T413" s="10"/>
      <c r="U413" s="10"/>
      <c r="V413" s="33">
        <f t="shared" si="53"/>
        <v>0</v>
      </c>
      <c r="W413" s="20" t="e">
        <f>#REF!</f>
        <v>#REF!</v>
      </c>
      <c r="X413" s="10" t="e">
        <f>#REF!</f>
        <v>#REF!</v>
      </c>
      <c r="Y413" s="101" t="e">
        <f>#REF!</f>
        <v>#REF!</v>
      </c>
      <c r="Z413" s="152" t="e">
        <f>#REF!</f>
        <v>#REF!</v>
      </c>
      <c r="AA413" s="10"/>
      <c r="AB413" s="7"/>
      <c r="AC413" s="15"/>
      <c r="AD413" s="15"/>
      <c r="AE413" s="173"/>
      <c r="AF413" s="15"/>
      <c r="AG413" s="15"/>
      <c r="AH413" s="15"/>
      <c r="AI413" s="15"/>
      <c r="AJ413" s="15"/>
      <c r="AK413" s="15"/>
      <c r="AL413" s="15"/>
      <c r="AM413" s="15"/>
    </row>
    <row r="414" spans="1:39" ht="18.75" customHeight="1">
      <c r="A414" s="116" t="e">
        <f>#REF!</f>
        <v>#REF!</v>
      </c>
      <c r="B414" s="10" t="e">
        <f>#REF!</f>
        <v>#REF!</v>
      </c>
      <c r="C414" s="10" t="e">
        <f>#REF!</f>
        <v>#REF!</v>
      </c>
      <c r="D414" s="24" t="e">
        <f>#REF!</f>
        <v>#REF!</v>
      </c>
      <c r="E414" s="10"/>
      <c r="F414" s="10" t="e">
        <f>#REF!</f>
        <v>#REF!</v>
      </c>
      <c r="G414" s="10" t="e">
        <f>#REF!</f>
        <v>#REF!</v>
      </c>
      <c r="H414" s="10"/>
      <c r="I414" s="33"/>
      <c r="J414" s="10"/>
      <c r="K414" s="10"/>
      <c r="L414" s="10"/>
      <c r="M414" s="10"/>
      <c r="N414" s="10"/>
      <c r="O414" s="10"/>
      <c r="P414" s="10"/>
      <c r="Q414" s="10"/>
      <c r="R414" s="10"/>
      <c r="S414" s="10"/>
      <c r="T414" s="10"/>
      <c r="U414" s="10"/>
      <c r="V414" s="33">
        <f t="shared" si="53"/>
        <v>0</v>
      </c>
      <c r="W414" s="20" t="e">
        <f>#REF!</f>
        <v>#REF!</v>
      </c>
      <c r="X414" s="10" t="e">
        <f>#REF!</f>
        <v>#REF!</v>
      </c>
      <c r="Y414" s="101" t="e">
        <f>#REF!</f>
        <v>#REF!</v>
      </c>
      <c r="Z414" s="152" t="e">
        <f>#REF!</f>
        <v>#REF!</v>
      </c>
      <c r="AA414" s="10"/>
      <c r="AB414" s="7"/>
      <c r="AC414" s="15"/>
      <c r="AD414" s="15"/>
      <c r="AE414" s="173"/>
      <c r="AF414" s="15"/>
      <c r="AG414" s="15"/>
      <c r="AH414" s="15"/>
      <c r="AI414" s="15"/>
      <c r="AJ414" s="15"/>
      <c r="AK414" s="15"/>
      <c r="AL414" s="15"/>
      <c r="AM414" s="15"/>
    </row>
    <row r="415" spans="1:39" ht="18.75" customHeight="1">
      <c r="A415" s="116" t="e">
        <f>#REF!</f>
        <v>#REF!</v>
      </c>
      <c r="B415" s="10" t="e">
        <f>#REF!</f>
        <v>#REF!</v>
      </c>
      <c r="C415" s="10" t="e">
        <f>#REF!</f>
        <v>#REF!</v>
      </c>
      <c r="D415" s="24" t="e">
        <f>#REF!</f>
        <v>#REF!</v>
      </c>
      <c r="E415" s="10"/>
      <c r="F415" s="10" t="e">
        <f>#REF!</f>
        <v>#REF!</v>
      </c>
      <c r="G415" s="10" t="e">
        <f>#REF!</f>
        <v>#REF!</v>
      </c>
      <c r="H415" s="10"/>
      <c r="I415" s="33"/>
      <c r="J415" s="10"/>
      <c r="K415" s="10"/>
      <c r="L415" s="10"/>
      <c r="M415" s="10"/>
      <c r="N415" s="10"/>
      <c r="O415" s="10"/>
      <c r="P415" s="10"/>
      <c r="Q415" s="10"/>
      <c r="R415" s="10"/>
      <c r="S415" s="10"/>
      <c r="T415" s="10"/>
      <c r="U415" s="10"/>
      <c r="V415" s="33">
        <f t="shared" si="53"/>
        <v>0</v>
      </c>
      <c r="W415" s="20" t="e">
        <f>#REF!</f>
        <v>#REF!</v>
      </c>
      <c r="X415" s="10" t="e">
        <f>#REF!</f>
        <v>#REF!</v>
      </c>
      <c r="Y415" s="101" t="e">
        <f>#REF!</f>
        <v>#REF!</v>
      </c>
      <c r="Z415" s="152" t="e">
        <f>#REF!</f>
        <v>#REF!</v>
      </c>
      <c r="AA415" s="10"/>
      <c r="AB415" s="7"/>
      <c r="AC415" s="15"/>
      <c r="AD415" s="15"/>
      <c r="AE415" s="173"/>
      <c r="AF415" s="15"/>
      <c r="AG415" s="15"/>
      <c r="AH415" s="15"/>
      <c r="AI415" s="15"/>
      <c r="AJ415" s="15"/>
      <c r="AK415" s="15"/>
      <c r="AL415" s="15"/>
      <c r="AM415" s="15"/>
    </row>
    <row r="416" spans="1:39" ht="18.75" customHeight="1">
      <c r="A416" s="116" t="e">
        <f>#REF!</f>
        <v>#REF!</v>
      </c>
      <c r="B416" s="10" t="e">
        <f>#REF!</f>
        <v>#REF!</v>
      </c>
      <c r="C416" s="10" t="e">
        <f>#REF!</f>
        <v>#REF!</v>
      </c>
      <c r="D416" s="24" t="e">
        <f>#REF!</f>
        <v>#REF!</v>
      </c>
      <c r="E416" s="10"/>
      <c r="F416" s="10" t="e">
        <f>#REF!</f>
        <v>#REF!</v>
      </c>
      <c r="G416" s="10" t="e">
        <f>#REF!</f>
        <v>#REF!</v>
      </c>
      <c r="H416" s="10"/>
      <c r="I416" s="33"/>
      <c r="J416" s="10"/>
      <c r="K416" s="10"/>
      <c r="L416" s="10"/>
      <c r="M416" s="10"/>
      <c r="N416" s="10"/>
      <c r="O416" s="10"/>
      <c r="P416" s="10"/>
      <c r="Q416" s="10"/>
      <c r="R416" s="10"/>
      <c r="S416" s="10"/>
      <c r="T416" s="10"/>
      <c r="U416" s="10"/>
      <c r="V416" s="33">
        <f t="shared" si="53"/>
        <v>0</v>
      </c>
      <c r="W416" s="20" t="e">
        <f>#REF!</f>
        <v>#REF!</v>
      </c>
      <c r="X416" s="10" t="e">
        <f>#REF!</f>
        <v>#REF!</v>
      </c>
      <c r="Y416" s="101" t="e">
        <f>#REF!</f>
        <v>#REF!</v>
      </c>
      <c r="Z416" s="152" t="e">
        <f>#REF!</f>
        <v>#REF!</v>
      </c>
      <c r="AA416" s="10"/>
      <c r="AB416" s="7"/>
      <c r="AC416" s="15"/>
      <c r="AD416" s="15"/>
      <c r="AE416" s="173"/>
      <c r="AF416" s="15"/>
      <c r="AG416" s="15"/>
      <c r="AH416" s="15"/>
      <c r="AI416" s="15"/>
      <c r="AJ416" s="15"/>
      <c r="AK416" s="15"/>
      <c r="AL416" s="15"/>
      <c r="AM416" s="15"/>
    </row>
    <row r="417" spans="1:39" ht="18.75" customHeight="1">
      <c r="A417" s="116" t="e">
        <f>#REF!</f>
        <v>#REF!</v>
      </c>
      <c r="B417" s="10" t="e">
        <f>#REF!</f>
        <v>#REF!</v>
      </c>
      <c r="C417" s="10" t="e">
        <f>#REF!</f>
        <v>#REF!</v>
      </c>
      <c r="D417" s="24" t="e">
        <f>#REF!</f>
        <v>#REF!</v>
      </c>
      <c r="E417" s="10"/>
      <c r="F417" s="10" t="e">
        <f>#REF!</f>
        <v>#REF!</v>
      </c>
      <c r="G417" s="10" t="e">
        <f>#REF!</f>
        <v>#REF!</v>
      </c>
      <c r="H417" s="10"/>
      <c r="I417" s="33"/>
      <c r="J417" s="10"/>
      <c r="K417" s="10"/>
      <c r="L417" s="10"/>
      <c r="M417" s="10"/>
      <c r="N417" s="10"/>
      <c r="O417" s="10"/>
      <c r="P417" s="10"/>
      <c r="Q417" s="10"/>
      <c r="R417" s="10"/>
      <c r="S417" s="10"/>
      <c r="T417" s="10"/>
      <c r="U417" s="10"/>
      <c r="V417" s="33">
        <f t="shared" si="53"/>
        <v>0</v>
      </c>
      <c r="W417" s="20" t="e">
        <f>#REF!</f>
        <v>#REF!</v>
      </c>
      <c r="X417" s="10" t="e">
        <f>#REF!</f>
        <v>#REF!</v>
      </c>
      <c r="Y417" s="101" t="e">
        <f>#REF!</f>
        <v>#REF!</v>
      </c>
      <c r="Z417" s="152" t="e">
        <f>#REF!</f>
        <v>#REF!</v>
      </c>
      <c r="AA417" s="10"/>
      <c r="AB417" s="7"/>
      <c r="AC417" s="15"/>
      <c r="AD417" s="15"/>
      <c r="AE417" s="173"/>
      <c r="AF417" s="15"/>
      <c r="AG417" s="15"/>
      <c r="AH417" s="15"/>
      <c r="AI417" s="15"/>
      <c r="AJ417" s="15"/>
      <c r="AK417" s="15"/>
      <c r="AL417" s="15"/>
      <c r="AM417" s="15"/>
    </row>
    <row r="418" spans="1:39" ht="18.75" customHeight="1">
      <c r="A418" s="116" t="e">
        <f>#REF!</f>
        <v>#REF!</v>
      </c>
      <c r="B418" s="10" t="e">
        <f>#REF!</f>
        <v>#REF!</v>
      </c>
      <c r="C418" s="10" t="e">
        <f>#REF!</f>
        <v>#REF!</v>
      </c>
      <c r="D418" s="24" t="e">
        <f>#REF!</f>
        <v>#REF!</v>
      </c>
      <c r="E418" s="10"/>
      <c r="F418" s="10" t="e">
        <f>#REF!</f>
        <v>#REF!</v>
      </c>
      <c r="G418" s="10" t="e">
        <f>#REF!</f>
        <v>#REF!</v>
      </c>
      <c r="H418" s="10"/>
      <c r="I418" s="33"/>
      <c r="J418" s="10"/>
      <c r="K418" s="10"/>
      <c r="L418" s="10"/>
      <c r="M418" s="10"/>
      <c r="N418" s="10"/>
      <c r="O418" s="10"/>
      <c r="P418" s="10"/>
      <c r="Q418" s="10"/>
      <c r="R418" s="10"/>
      <c r="S418" s="10"/>
      <c r="T418" s="10"/>
      <c r="U418" s="10"/>
      <c r="V418" s="33">
        <f t="shared" si="53"/>
        <v>0</v>
      </c>
      <c r="W418" s="20" t="e">
        <f>#REF!</f>
        <v>#REF!</v>
      </c>
      <c r="X418" s="10" t="e">
        <f>#REF!</f>
        <v>#REF!</v>
      </c>
      <c r="Y418" s="101" t="e">
        <f>#REF!</f>
        <v>#REF!</v>
      </c>
      <c r="Z418" s="152" t="e">
        <f>#REF!</f>
        <v>#REF!</v>
      </c>
      <c r="AA418" s="10"/>
      <c r="AB418" s="7"/>
      <c r="AC418" s="15"/>
      <c r="AD418" s="15"/>
      <c r="AE418" s="173"/>
      <c r="AF418" s="15"/>
      <c r="AG418" s="15"/>
      <c r="AH418" s="15"/>
      <c r="AI418" s="15"/>
      <c r="AJ418" s="15"/>
      <c r="AK418" s="15"/>
      <c r="AL418" s="15"/>
      <c r="AM418" s="15"/>
    </row>
    <row r="419" spans="1:39" ht="18.75" customHeight="1">
      <c r="A419" s="10" t="e">
        <f>#REF!</f>
        <v>#REF!</v>
      </c>
      <c r="B419" s="10" t="e">
        <f>#REF!</f>
        <v>#REF!</v>
      </c>
      <c r="C419" s="10" t="e">
        <f>#REF!</f>
        <v>#REF!</v>
      </c>
      <c r="D419" s="24" t="e">
        <f>#REF!</f>
        <v>#REF!</v>
      </c>
      <c r="E419" s="10"/>
      <c r="F419" s="10" t="e">
        <f>#REF!</f>
        <v>#REF!</v>
      </c>
      <c r="G419" s="10" t="e">
        <f>#REF!</f>
        <v>#REF!</v>
      </c>
      <c r="H419" s="10"/>
      <c r="I419" s="33"/>
      <c r="J419" s="10"/>
      <c r="K419" s="10"/>
      <c r="L419" s="10"/>
      <c r="M419" s="10"/>
      <c r="N419" s="10"/>
      <c r="O419" s="10"/>
      <c r="P419" s="10"/>
      <c r="Q419" s="10"/>
      <c r="R419" s="10"/>
      <c r="S419" s="10"/>
      <c r="T419" s="10"/>
      <c r="U419" s="10"/>
      <c r="V419" s="33">
        <f t="shared" si="53"/>
        <v>0</v>
      </c>
      <c r="W419" s="20" t="e">
        <f>#REF!</f>
        <v>#REF!</v>
      </c>
      <c r="X419" s="10" t="e">
        <f>#REF!</f>
        <v>#REF!</v>
      </c>
      <c r="Y419" s="101" t="e">
        <f>#REF!</f>
        <v>#REF!</v>
      </c>
      <c r="Z419" s="152" t="e">
        <f>#REF!</f>
        <v>#REF!</v>
      </c>
      <c r="AA419" s="10"/>
      <c r="AB419" s="7"/>
      <c r="AC419" s="15"/>
      <c r="AD419" s="15"/>
      <c r="AE419" s="173"/>
      <c r="AF419" s="15"/>
      <c r="AG419" s="15"/>
      <c r="AH419" s="15"/>
      <c r="AI419" s="15"/>
      <c r="AJ419" s="15"/>
      <c r="AK419" s="15"/>
      <c r="AL419" s="15"/>
      <c r="AM419" s="15"/>
    </row>
    <row r="420" spans="1:39" ht="18.75" customHeight="1">
      <c r="A420" s="10" t="e">
        <f>#REF!</f>
        <v>#REF!</v>
      </c>
      <c r="B420" s="10" t="e">
        <f>#REF!</f>
        <v>#REF!</v>
      </c>
      <c r="C420" s="10" t="e">
        <f>#REF!</f>
        <v>#REF!</v>
      </c>
      <c r="D420" s="24" t="e">
        <f>#REF!</f>
        <v>#REF!</v>
      </c>
      <c r="E420" s="10"/>
      <c r="F420" s="10" t="e">
        <f>#REF!</f>
        <v>#REF!</v>
      </c>
      <c r="G420" s="10" t="e">
        <f>#REF!</f>
        <v>#REF!</v>
      </c>
      <c r="H420" s="10"/>
      <c r="I420" s="33"/>
      <c r="J420" s="10"/>
      <c r="K420" s="10"/>
      <c r="L420" s="10"/>
      <c r="M420" s="10"/>
      <c r="N420" s="10"/>
      <c r="O420" s="10"/>
      <c r="P420" s="10"/>
      <c r="Q420" s="10"/>
      <c r="R420" s="10"/>
      <c r="S420" s="10"/>
      <c r="T420" s="10"/>
      <c r="U420" s="10"/>
      <c r="V420" s="33">
        <f t="shared" si="53"/>
        <v>0</v>
      </c>
      <c r="W420" s="20" t="e">
        <f>#REF!</f>
        <v>#REF!</v>
      </c>
      <c r="X420" s="10" t="e">
        <f>#REF!</f>
        <v>#REF!</v>
      </c>
      <c r="Y420" s="101" t="e">
        <f>#REF!</f>
        <v>#REF!</v>
      </c>
      <c r="Z420" s="152" t="e">
        <f>#REF!</f>
        <v>#REF!</v>
      </c>
      <c r="AA420" s="10"/>
      <c r="AB420" s="7"/>
      <c r="AC420" s="15"/>
      <c r="AD420" s="15"/>
      <c r="AE420" s="173"/>
      <c r="AF420" s="15"/>
      <c r="AG420" s="15"/>
      <c r="AH420" s="15"/>
      <c r="AI420" s="15"/>
      <c r="AJ420" s="15"/>
      <c r="AK420" s="15"/>
      <c r="AL420" s="15"/>
      <c r="AM420" s="15"/>
    </row>
    <row r="421" spans="1:39" ht="18.75" customHeight="1">
      <c r="A421" s="10" t="e">
        <f>#REF!</f>
        <v>#REF!</v>
      </c>
      <c r="B421" s="10" t="e">
        <f>#REF!</f>
        <v>#REF!</v>
      </c>
      <c r="C421" s="10" t="e">
        <f>#REF!</f>
        <v>#REF!</v>
      </c>
      <c r="D421" s="24" t="e">
        <f>#REF!</f>
        <v>#REF!</v>
      </c>
      <c r="E421" s="10"/>
      <c r="F421" s="10" t="e">
        <f>#REF!</f>
        <v>#REF!</v>
      </c>
      <c r="G421" s="10" t="e">
        <f>#REF!</f>
        <v>#REF!</v>
      </c>
      <c r="H421" s="10"/>
      <c r="I421" s="33"/>
      <c r="J421" s="10"/>
      <c r="K421" s="10"/>
      <c r="L421" s="10"/>
      <c r="M421" s="10"/>
      <c r="N421" s="10"/>
      <c r="O421" s="10"/>
      <c r="P421" s="10"/>
      <c r="Q421" s="10"/>
      <c r="R421" s="10"/>
      <c r="S421" s="10"/>
      <c r="T421" s="10"/>
      <c r="U421" s="10"/>
      <c r="V421" s="33">
        <f t="shared" si="53"/>
        <v>0</v>
      </c>
      <c r="W421" s="20" t="e">
        <f>#REF!</f>
        <v>#REF!</v>
      </c>
      <c r="X421" s="10" t="e">
        <f>#REF!</f>
        <v>#REF!</v>
      </c>
      <c r="Y421" s="101" t="e">
        <f>#REF!</f>
        <v>#REF!</v>
      </c>
      <c r="Z421" s="152" t="e">
        <f>#REF!</f>
        <v>#REF!</v>
      </c>
      <c r="AA421" s="10"/>
      <c r="AB421" s="7"/>
      <c r="AC421" s="15"/>
      <c r="AD421" s="15"/>
      <c r="AE421" s="173"/>
      <c r="AF421" s="15"/>
      <c r="AG421" s="15"/>
      <c r="AH421" s="15"/>
      <c r="AI421" s="15"/>
      <c r="AJ421" s="15"/>
      <c r="AK421" s="15"/>
      <c r="AL421" s="15"/>
      <c r="AM421" s="15"/>
    </row>
    <row r="422" spans="1:39" ht="18.75" customHeight="1">
      <c r="A422" s="10" t="e">
        <f>#REF!</f>
        <v>#REF!</v>
      </c>
      <c r="B422" s="10" t="e">
        <f>#REF!</f>
        <v>#REF!</v>
      </c>
      <c r="C422" s="10" t="e">
        <f>#REF!</f>
        <v>#REF!</v>
      </c>
      <c r="D422" s="24" t="e">
        <f>#REF!</f>
        <v>#REF!</v>
      </c>
      <c r="E422" s="10"/>
      <c r="F422" s="10" t="e">
        <f>#REF!</f>
        <v>#REF!</v>
      </c>
      <c r="G422" s="10" t="e">
        <f>#REF!</f>
        <v>#REF!</v>
      </c>
      <c r="H422" s="10"/>
      <c r="I422" s="33"/>
      <c r="J422" s="10"/>
      <c r="K422" s="10"/>
      <c r="L422" s="10"/>
      <c r="M422" s="10"/>
      <c r="N422" s="10"/>
      <c r="O422" s="10"/>
      <c r="P422" s="10"/>
      <c r="Q422" s="10"/>
      <c r="R422" s="10"/>
      <c r="S422" s="10"/>
      <c r="T422" s="10"/>
      <c r="U422" s="10"/>
      <c r="V422" s="33">
        <f t="shared" si="53"/>
        <v>0</v>
      </c>
      <c r="W422" s="20" t="e">
        <f>#REF!</f>
        <v>#REF!</v>
      </c>
      <c r="X422" s="10" t="e">
        <f>#REF!</f>
        <v>#REF!</v>
      </c>
      <c r="Y422" s="101" t="e">
        <f>#REF!</f>
        <v>#REF!</v>
      </c>
      <c r="Z422" s="152" t="e">
        <f>#REF!</f>
        <v>#REF!</v>
      </c>
      <c r="AA422" s="10"/>
      <c r="AB422" s="7"/>
      <c r="AC422" s="15"/>
      <c r="AD422" s="15"/>
      <c r="AE422" s="173"/>
      <c r="AF422" s="15"/>
      <c r="AG422" s="15"/>
      <c r="AH422" s="15"/>
      <c r="AI422" s="15"/>
      <c r="AJ422" s="15"/>
      <c r="AK422" s="15"/>
      <c r="AL422" s="15"/>
      <c r="AM422" s="15"/>
    </row>
    <row r="423" spans="1:39" ht="18.75" customHeight="1">
      <c r="A423" s="10" t="e">
        <f>#REF!</f>
        <v>#REF!</v>
      </c>
      <c r="B423" s="10" t="e">
        <f>#REF!</f>
        <v>#REF!</v>
      </c>
      <c r="C423" s="10" t="e">
        <f>#REF!</f>
        <v>#REF!</v>
      </c>
      <c r="D423" s="24" t="e">
        <f>#REF!</f>
        <v>#REF!</v>
      </c>
      <c r="E423" s="10"/>
      <c r="F423" s="10" t="e">
        <f>#REF!</f>
        <v>#REF!</v>
      </c>
      <c r="G423" s="10" t="e">
        <f>#REF!</f>
        <v>#REF!</v>
      </c>
      <c r="H423" s="10"/>
      <c r="I423" s="33"/>
      <c r="J423" s="10"/>
      <c r="K423" s="10"/>
      <c r="L423" s="10"/>
      <c r="M423" s="10"/>
      <c r="N423" s="10"/>
      <c r="O423" s="10"/>
      <c r="P423" s="10"/>
      <c r="Q423" s="10"/>
      <c r="R423" s="10"/>
      <c r="S423" s="10"/>
      <c r="T423" s="10"/>
      <c r="U423" s="10"/>
      <c r="V423" s="33">
        <f t="shared" si="53"/>
        <v>0</v>
      </c>
      <c r="W423" s="20" t="e">
        <f>#REF!</f>
        <v>#REF!</v>
      </c>
      <c r="X423" s="10" t="e">
        <f>#REF!</f>
        <v>#REF!</v>
      </c>
      <c r="Y423" s="101" t="e">
        <f>#REF!</f>
        <v>#REF!</v>
      </c>
      <c r="Z423" s="152" t="e">
        <f>#REF!</f>
        <v>#REF!</v>
      </c>
      <c r="AA423" s="10"/>
      <c r="AB423" s="7"/>
      <c r="AC423" s="15"/>
      <c r="AD423" s="15"/>
      <c r="AE423" s="173"/>
      <c r="AF423" s="15"/>
      <c r="AG423" s="15"/>
      <c r="AH423" s="15"/>
      <c r="AI423" s="15"/>
      <c r="AJ423" s="15"/>
      <c r="AK423" s="15"/>
      <c r="AL423" s="15"/>
      <c r="AM423" s="15"/>
    </row>
    <row r="424" spans="1:39" ht="18.75" customHeight="1">
      <c r="A424" s="10" t="e">
        <f>#REF!</f>
        <v>#REF!</v>
      </c>
      <c r="B424" s="10" t="e">
        <f>#REF!</f>
        <v>#REF!</v>
      </c>
      <c r="C424" s="10" t="e">
        <f>#REF!</f>
        <v>#REF!</v>
      </c>
      <c r="D424" s="24" t="e">
        <f>#REF!</f>
        <v>#REF!</v>
      </c>
      <c r="E424" s="10"/>
      <c r="F424" s="10" t="e">
        <f>#REF!</f>
        <v>#REF!</v>
      </c>
      <c r="G424" s="10" t="e">
        <f>#REF!</f>
        <v>#REF!</v>
      </c>
      <c r="H424" s="10"/>
      <c r="I424" s="33"/>
      <c r="J424" s="10"/>
      <c r="K424" s="10"/>
      <c r="L424" s="10"/>
      <c r="M424" s="10"/>
      <c r="N424" s="10"/>
      <c r="O424" s="10"/>
      <c r="P424" s="10"/>
      <c r="Q424" s="10"/>
      <c r="R424" s="10"/>
      <c r="S424" s="10"/>
      <c r="T424" s="10"/>
      <c r="U424" s="10"/>
      <c r="V424" s="33">
        <f t="shared" si="53"/>
        <v>0</v>
      </c>
      <c r="W424" s="20" t="e">
        <f>#REF!</f>
        <v>#REF!</v>
      </c>
      <c r="X424" s="10" t="e">
        <f>#REF!</f>
        <v>#REF!</v>
      </c>
      <c r="Y424" s="101" t="e">
        <f>#REF!</f>
        <v>#REF!</v>
      </c>
      <c r="Z424" s="152" t="e">
        <f>#REF!</f>
        <v>#REF!</v>
      </c>
      <c r="AA424" s="10"/>
      <c r="AB424" s="7"/>
      <c r="AC424" s="15"/>
      <c r="AD424" s="15"/>
      <c r="AE424" s="173"/>
      <c r="AF424" s="15"/>
      <c r="AG424" s="15"/>
      <c r="AH424" s="15"/>
      <c r="AI424" s="15"/>
      <c r="AJ424" s="15"/>
      <c r="AK424" s="15"/>
      <c r="AL424" s="15"/>
      <c r="AM424" s="15"/>
    </row>
    <row r="425" spans="1:39" ht="18.75" customHeight="1">
      <c r="A425" s="10" t="e">
        <f>#REF!</f>
        <v>#REF!</v>
      </c>
      <c r="B425" s="10" t="e">
        <f>#REF!</f>
        <v>#REF!</v>
      </c>
      <c r="C425" s="10" t="e">
        <f>#REF!</f>
        <v>#REF!</v>
      </c>
      <c r="D425" s="24" t="e">
        <f>#REF!</f>
        <v>#REF!</v>
      </c>
      <c r="E425" s="10"/>
      <c r="F425" s="10" t="e">
        <f>#REF!</f>
        <v>#REF!</v>
      </c>
      <c r="G425" s="10" t="e">
        <f>#REF!</f>
        <v>#REF!</v>
      </c>
      <c r="H425" s="10"/>
      <c r="I425" s="33"/>
      <c r="J425" s="10"/>
      <c r="K425" s="10"/>
      <c r="L425" s="10"/>
      <c r="M425" s="10"/>
      <c r="N425" s="10"/>
      <c r="O425" s="10"/>
      <c r="P425" s="10"/>
      <c r="Q425" s="10"/>
      <c r="R425" s="10"/>
      <c r="S425" s="10"/>
      <c r="T425" s="10"/>
      <c r="U425" s="10"/>
      <c r="V425" s="33">
        <f t="shared" si="53"/>
        <v>0</v>
      </c>
      <c r="W425" s="20" t="e">
        <f>#REF!</f>
        <v>#REF!</v>
      </c>
      <c r="X425" s="10" t="e">
        <f>#REF!</f>
        <v>#REF!</v>
      </c>
      <c r="Y425" s="101" t="e">
        <f>#REF!</f>
        <v>#REF!</v>
      </c>
      <c r="Z425" s="152" t="e">
        <f>#REF!</f>
        <v>#REF!</v>
      </c>
      <c r="AA425" s="10"/>
      <c r="AB425" s="7"/>
      <c r="AC425" s="15"/>
      <c r="AD425" s="15"/>
      <c r="AE425" s="173"/>
      <c r="AF425" s="15"/>
      <c r="AG425" s="15"/>
      <c r="AH425" s="15"/>
      <c r="AI425" s="15"/>
      <c r="AJ425" s="15"/>
      <c r="AK425" s="15"/>
      <c r="AL425" s="15"/>
      <c r="AM425" s="15"/>
    </row>
    <row r="426" spans="1:39" ht="18.75" customHeight="1">
      <c r="A426" s="10" t="e">
        <f>#REF!</f>
        <v>#REF!</v>
      </c>
      <c r="B426" s="10" t="e">
        <f>#REF!</f>
        <v>#REF!</v>
      </c>
      <c r="C426" s="10" t="e">
        <f>#REF!</f>
        <v>#REF!</v>
      </c>
      <c r="D426" s="24" t="e">
        <f>#REF!</f>
        <v>#REF!</v>
      </c>
      <c r="E426" s="10"/>
      <c r="F426" s="10" t="e">
        <f>#REF!</f>
        <v>#REF!</v>
      </c>
      <c r="G426" s="10" t="e">
        <f>#REF!</f>
        <v>#REF!</v>
      </c>
      <c r="H426" s="10"/>
      <c r="I426" s="33"/>
      <c r="J426" s="10"/>
      <c r="K426" s="10"/>
      <c r="L426" s="10"/>
      <c r="M426" s="10"/>
      <c r="N426" s="10"/>
      <c r="O426" s="10"/>
      <c r="P426" s="10"/>
      <c r="Q426" s="10"/>
      <c r="R426" s="10"/>
      <c r="S426" s="10"/>
      <c r="T426" s="10"/>
      <c r="U426" s="10"/>
      <c r="V426" s="33">
        <f t="shared" si="53"/>
        <v>0</v>
      </c>
      <c r="W426" s="20" t="e">
        <f>#REF!</f>
        <v>#REF!</v>
      </c>
      <c r="X426" s="10" t="e">
        <f>#REF!</f>
        <v>#REF!</v>
      </c>
      <c r="Y426" s="101" t="e">
        <f>#REF!</f>
        <v>#REF!</v>
      </c>
      <c r="Z426" s="152" t="e">
        <f>#REF!</f>
        <v>#REF!</v>
      </c>
      <c r="AA426" s="10"/>
      <c r="AB426" s="7"/>
      <c r="AC426" s="15"/>
      <c r="AD426" s="15"/>
      <c r="AE426" s="173"/>
      <c r="AF426" s="15"/>
      <c r="AG426" s="15"/>
      <c r="AH426" s="15"/>
      <c r="AI426" s="15"/>
      <c r="AJ426" s="15"/>
      <c r="AK426" s="15"/>
      <c r="AL426" s="15"/>
      <c r="AM426" s="15"/>
    </row>
    <row r="427" spans="1:39" ht="18.75" customHeight="1">
      <c r="A427" s="10" t="e">
        <f>#REF!</f>
        <v>#REF!</v>
      </c>
      <c r="B427" s="10" t="e">
        <f>#REF!</f>
        <v>#REF!</v>
      </c>
      <c r="C427" s="10" t="e">
        <f>#REF!</f>
        <v>#REF!</v>
      </c>
      <c r="D427" s="24" t="e">
        <f>#REF!</f>
        <v>#REF!</v>
      </c>
      <c r="E427" s="10"/>
      <c r="F427" s="10" t="e">
        <f>#REF!</f>
        <v>#REF!</v>
      </c>
      <c r="G427" s="10" t="e">
        <f>#REF!</f>
        <v>#REF!</v>
      </c>
      <c r="H427" s="10"/>
      <c r="I427" s="33"/>
      <c r="J427" s="10"/>
      <c r="K427" s="10"/>
      <c r="L427" s="10"/>
      <c r="M427" s="10"/>
      <c r="N427" s="10"/>
      <c r="O427" s="10"/>
      <c r="P427" s="10"/>
      <c r="Q427" s="10"/>
      <c r="R427" s="10"/>
      <c r="S427" s="10"/>
      <c r="T427" s="10"/>
      <c r="U427" s="10"/>
      <c r="V427" s="33">
        <f t="shared" si="53"/>
        <v>0</v>
      </c>
      <c r="W427" s="20" t="e">
        <f>#REF!</f>
        <v>#REF!</v>
      </c>
      <c r="X427" s="10" t="e">
        <f>#REF!</f>
        <v>#REF!</v>
      </c>
      <c r="Y427" s="101" t="e">
        <f>#REF!</f>
        <v>#REF!</v>
      </c>
      <c r="Z427" s="152" t="e">
        <f>#REF!</f>
        <v>#REF!</v>
      </c>
      <c r="AA427" s="10"/>
      <c r="AB427" s="7"/>
      <c r="AC427" s="15"/>
      <c r="AD427" s="15"/>
      <c r="AE427" s="173"/>
      <c r="AF427" s="15"/>
      <c r="AG427" s="15"/>
      <c r="AH427" s="15"/>
      <c r="AI427" s="15"/>
      <c r="AJ427" s="15"/>
      <c r="AK427" s="15"/>
      <c r="AL427" s="15"/>
      <c r="AM427" s="15"/>
    </row>
    <row r="428" spans="1:39" ht="18.75" customHeight="1">
      <c r="A428" s="10" t="e">
        <f>#REF!</f>
        <v>#REF!</v>
      </c>
      <c r="B428" s="10" t="e">
        <f>#REF!</f>
        <v>#REF!</v>
      </c>
      <c r="C428" s="10" t="e">
        <f>#REF!</f>
        <v>#REF!</v>
      </c>
      <c r="D428" s="24" t="e">
        <f>#REF!</f>
        <v>#REF!</v>
      </c>
      <c r="E428" s="10"/>
      <c r="F428" s="10" t="e">
        <f>#REF!</f>
        <v>#REF!</v>
      </c>
      <c r="G428" s="10" t="e">
        <f>#REF!</f>
        <v>#REF!</v>
      </c>
      <c r="H428" s="10"/>
      <c r="I428" s="33"/>
      <c r="J428" s="10"/>
      <c r="K428" s="10"/>
      <c r="L428" s="10"/>
      <c r="M428" s="10"/>
      <c r="N428" s="10"/>
      <c r="O428" s="10"/>
      <c r="P428" s="10"/>
      <c r="Q428" s="10"/>
      <c r="R428" s="10"/>
      <c r="S428" s="10"/>
      <c r="T428" s="10"/>
      <c r="U428" s="10"/>
      <c r="V428" s="33">
        <f t="shared" si="53"/>
        <v>0</v>
      </c>
      <c r="W428" s="20" t="e">
        <f>#REF!</f>
        <v>#REF!</v>
      </c>
      <c r="X428" s="10" t="e">
        <f>#REF!</f>
        <v>#REF!</v>
      </c>
      <c r="Y428" s="101" t="e">
        <f>#REF!</f>
        <v>#REF!</v>
      </c>
      <c r="Z428" s="152" t="e">
        <f>#REF!</f>
        <v>#REF!</v>
      </c>
      <c r="AA428" s="10"/>
      <c r="AB428" s="7"/>
      <c r="AC428" s="15"/>
      <c r="AD428" s="15"/>
      <c r="AE428" s="173"/>
      <c r="AF428" s="15"/>
      <c r="AG428" s="15"/>
      <c r="AH428" s="15"/>
      <c r="AI428" s="15"/>
      <c r="AJ428" s="15"/>
      <c r="AK428" s="15"/>
      <c r="AL428" s="15"/>
      <c r="AM428" s="15"/>
    </row>
    <row r="429" spans="1:39" ht="18.75" customHeight="1">
      <c r="A429" s="10" t="e">
        <f>#REF!</f>
        <v>#REF!</v>
      </c>
      <c r="B429" s="10" t="e">
        <f>#REF!</f>
        <v>#REF!</v>
      </c>
      <c r="C429" s="10" t="e">
        <f>#REF!</f>
        <v>#REF!</v>
      </c>
      <c r="D429" s="24" t="e">
        <f>#REF!</f>
        <v>#REF!</v>
      </c>
      <c r="E429" s="10"/>
      <c r="F429" s="10" t="e">
        <f>#REF!</f>
        <v>#REF!</v>
      </c>
      <c r="G429" s="10" t="e">
        <f>#REF!</f>
        <v>#REF!</v>
      </c>
      <c r="H429" s="10"/>
      <c r="I429" s="33"/>
      <c r="J429" s="10"/>
      <c r="K429" s="10"/>
      <c r="L429" s="10"/>
      <c r="M429" s="10"/>
      <c r="N429" s="10"/>
      <c r="O429" s="10"/>
      <c r="P429" s="10"/>
      <c r="Q429" s="10"/>
      <c r="R429" s="10"/>
      <c r="S429" s="10"/>
      <c r="T429" s="10"/>
      <c r="U429" s="10"/>
      <c r="V429" s="33">
        <f t="shared" si="53"/>
        <v>0</v>
      </c>
      <c r="W429" s="20" t="e">
        <f>#REF!</f>
        <v>#REF!</v>
      </c>
      <c r="X429" s="10" t="e">
        <f>#REF!</f>
        <v>#REF!</v>
      </c>
      <c r="Y429" s="101" t="e">
        <f>#REF!</f>
        <v>#REF!</v>
      </c>
      <c r="Z429" s="152" t="e">
        <f>#REF!</f>
        <v>#REF!</v>
      </c>
      <c r="AA429" s="10"/>
      <c r="AB429" s="7"/>
      <c r="AC429" s="15"/>
      <c r="AD429" s="15"/>
      <c r="AE429" s="173"/>
      <c r="AF429" s="15"/>
      <c r="AG429" s="15"/>
      <c r="AH429" s="15"/>
      <c r="AI429" s="15"/>
      <c r="AJ429" s="15"/>
      <c r="AK429" s="15"/>
      <c r="AL429" s="15"/>
      <c r="AM429" s="15"/>
    </row>
    <row r="430" spans="1:39" ht="18.75" customHeight="1">
      <c r="A430" s="10" t="e">
        <f>#REF!</f>
        <v>#REF!</v>
      </c>
      <c r="B430" s="10" t="e">
        <f>#REF!</f>
        <v>#REF!</v>
      </c>
      <c r="C430" s="10" t="e">
        <f>#REF!</f>
        <v>#REF!</v>
      </c>
      <c r="D430" s="24" t="e">
        <f>#REF!</f>
        <v>#REF!</v>
      </c>
      <c r="E430" s="10"/>
      <c r="F430" s="10" t="e">
        <f>#REF!</f>
        <v>#REF!</v>
      </c>
      <c r="G430" s="10" t="e">
        <f>#REF!</f>
        <v>#REF!</v>
      </c>
      <c r="H430" s="10"/>
      <c r="I430" s="33"/>
      <c r="J430" s="10"/>
      <c r="K430" s="10"/>
      <c r="L430" s="10"/>
      <c r="M430" s="10"/>
      <c r="N430" s="10"/>
      <c r="O430" s="10"/>
      <c r="P430" s="10"/>
      <c r="Q430" s="10"/>
      <c r="R430" s="10"/>
      <c r="S430" s="10"/>
      <c r="T430" s="10"/>
      <c r="U430" s="10"/>
      <c r="V430" s="33">
        <f t="shared" si="53"/>
        <v>0</v>
      </c>
      <c r="W430" s="20" t="e">
        <f>#REF!</f>
        <v>#REF!</v>
      </c>
      <c r="X430" s="10" t="e">
        <f>#REF!</f>
        <v>#REF!</v>
      </c>
      <c r="Y430" s="101" t="e">
        <f>#REF!</f>
        <v>#REF!</v>
      </c>
      <c r="Z430" s="152" t="e">
        <f>#REF!</f>
        <v>#REF!</v>
      </c>
      <c r="AA430" s="10"/>
      <c r="AB430" s="7"/>
      <c r="AC430" s="15"/>
      <c r="AD430" s="15"/>
      <c r="AE430" s="173"/>
      <c r="AF430" s="15"/>
      <c r="AG430" s="15"/>
      <c r="AH430" s="15"/>
      <c r="AI430" s="15"/>
      <c r="AJ430" s="15"/>
      <c r="AK430" s="15"/>
      <c r="AL430" s="15"/>
      <c r="AM430" s="15"/>
    </row>
    <row r="431" spans="1:39" ht="18.75" customHeight="1">
      <c r="A431" s="10" t="e">
        <f>#REF!</f>
        <v>#REF!</v>
      </c>
      <c r="B431" s="10" t="e">
        <f>#REF!</f>
        <v>#REF!</v>
      </c>
      <c r="C431" s="10" t="e">
        <f>#REF!</f>
        <v>#REF!</v>
      </c>
      <c r="D431" s="24" t="e">
        <f>#REF!</f>
        <v>#REF!</v>
      </c>
      <c r="E431" s="10"/>
      <c r="F431" s="10" t="e">
        <f>#REF!</f>
        <v>#REF!</v>
      </c>
      <c r="G431" s="10" t="e">
        <f>#REF!</f>
        <v>#REF!</v>
      </c>
      <c r="H431" s="10"/>
      <c r="I431" s="33"/>
      <c r="J431" s="10"/>
      <c r="K431" s="10"/>
      <c r="L431" s="10"/>
      <c r="M431" s="10"/>
      <c r="N431" s="10"/>
      <c r="O431" s="10"/>
      <c r="P431" s="10"/>
      <c r="Q431" s="10"/>
      <c r="R431" s="10"/>
      <c r="S431" s="10"/>
      <c r="T431" s="10"/>
      <c r="U431" s="10"/>
      <c r="V431" s="33">
        <f t="shared" si="53"/>
        <v>0</v>
      </c>
      <c r="W431" s="20" t="e">
        <f>#REF!</f>
        <v>#REF!</v>
      </c>
      <c r="X431" s="10" t="e">
        <f>#REF!</f>
        <v>#REF!</v>
      </c>
      <c r="Y431" s="101" t="e">
        <f>#REF!</f>
        <v>#REF!</v>
      </c>
      <c r="Z431" s="152" t="e">
        <f>#REF!</f>
        <v>#REF!</v>
      </c>
      <c r="AA431" s="10"/>
      <c r="AB431" s="7"/>
      <c r="AC431" s="15"/>
      <c r="AD431" s="15"/>
      <c r="AE431" s="173"/>
      <c r="AF431" s="15"/>
      <c r="AG431" s="15"/>
      <c r="AH431" s="15"/>
      <c r="AI431" s="15"/>
      <c r="AJ431" s="15"/>
      <c r="AK431" s="15"/>
      <c r="AL431" s="15"/>
      <c r="AM431" s="15"/>
    </row>
    <row r="432" spans="1:39" ht="18.75" customHeight="1">
      <c r="A432" s="10" t="e">
        <f>#REF!</f>
        <v>#REF!</v>
      </c>
      <c r="B432" s="10" t="e">
        <f>#REF!</f>
        <v>#REF!</v>
      </c>
      <c r="C432" s="10" t="e">
        <f>#REF!</f>
        <v>#REF!</v>
      </c>
      <c r="D432" s="24" t="e">
        <f>#REF!</f>
        <v>#REF!</v>
      </c>
      <c r="E432" s="10"/>
      <c r="F432" s="10" t="e">
        <f>#REF!</f>
        <v>#REF!</v>
      </c>
      <c r="G432" s="10" t="e">
        <f>#REF!</f>
        <v>#REF!</v>
      </c>
      <c r="H432" s="10"/>
      <c r="I432" s="33"/>
      <c r="J432" s="10"/>
      <c r="K432" s="10"/>
      <c r="L432" s="10"/>
      <c r="M432" s="10"/>
      <c r="N432" s="10"/>
      <c r="O432" s="10"/>
      <c r="P432" s="10"/>
      <c r="Q432" s="10"/>
      <c r="R432" s="10"/>
      <c r="S432" s="10"/>
      <c r="T432" s="10"/>
      <c r="U432" s="10"/>
      <c r="V432" s="33">
        <f t="shared" si="53"/>
        <v>0</v>
      </c>
      <c r="W432" s="20" t="e">
        <f>#REF!</f>
        <v>#REF!</v>
      </c>
      <c r="X432" s="10" t="e">
        <f>#REF!</f>
        <v>#REF!</v>
      </c>
      <c r="Y432" s="101" t="e">
        <f>#REF!</f>
        <v>#REF!</v>
      </c>
      <c r="Z432" s="152" t="e">
        <f>#REF!</f>
        <v>#REF!</v>
      </c>
      <c r="AA432" s="10"/>
      <c r="AB432" s="7"/>
      <c r="AC432" s="15"/>
      <c r="AD432" s="15"/>
      <c r="AE432" s="173"/>
      <c r="AF432" s="15"/>
      <c r="AG432" s="15"/>
      <c r="AH432" s="15"/>
      <c r="AI432" s="15"/>
      <c r="AJ432" s="15"/>
      <c r="AK432" s="15"/>
      <c r="AL432" s="15"/>
      <c r="AM432" s="15"/>
    </row>
    <row r="433" spans="1:39" ht="18.75" customHeight="1">
      <c r="A433" s="10" t="e">
        <f>#REF!</f>
        <v>#REF!</v>
      </c>
      <c r="B433" s="10" t="e">
        <f>#REF!</f>
        <v>#REF!</v>
      </c>
      <c r="C433" s="10" t="e">
        <f>#REF!</f>
        <v>#REF!</v>
      </c>
      <c r="D433" s="24" t="e">
        <f>#REF!</f>
        <v>#REF!</v>
      </c>
      <c r="E433" s="10"/>
      <c r="F433" s="10" t="e">
        <f>#REF!</f>
        <v>#REF!</v>
      </c>
      <c r="G433" s="10" t="e">
        <f>#REF!</f>
        <v>#REF!</v>
      </c>
      <c r="H433" s="10"/>
      <c r="I433" s="33"/>
      <c r="J433" s="10"/>
      <c r="K433" s="10"/>
      <c r="L433" s="10"/>
      <c r="M433" s="10"/>
      <c r="N433" s="10"/>
      <c r="O433" s="10"/>
      <c r="P433" s="10"/>
      <c r="Q433" s="10"/>
      <c r="R433" s="10"/>
      <c r="S433" s="10"/>
      <c r="T433" s="10"/>
      <c r="U433" s="10"/>
      <c r="V433" s="33">
        <f t="shared" si="53"/>
        <v>0</v>
      </c>
      <c r="W433" s="20" t="e">
        <f>#REF!</f>
        <v>#REF!</v>
      </c>
      <c r="X433" s="10" t="e">
        <f>#REF!</f>
        <v>#REF!</v>
      </c>
      <c r="Y433" s="101" t="e">
        <f>#REF!</f>
        <v>#REF!</v>
      </c>
      <c r="Z433" s="152" t="e">
        <f>#REF!</f>
        <v>#REF!</v>
      </c>
      <c r="AA433" s="10"/>
      <c r="AB433" s="7"/>
      <c r="AC433" s="15"/>
      <c r="AD433" s="15"/>
      <c r="AE433" s="173"/>
      <c r="AF433" s="15"/>
      <c r="AG433" s="15"/>
      <c r="AH433" s="15"/>
      <c r="AI433" s="15"/>
      <c r="AJ433" s="15"/>
      <c r="AK433" s="15"/>
      <c r="AL433" s="15"/>
      <c r="AM433" s="15"/>
    </row>
    <row r="434" spans="1:39" ht="18.75" customHeight="1">
      <c r="A434" s="10" t="e">
        <f>#REF!</f>
        <v>#REF!</v>
      </c>
      <c r="B434" s="10" t="e">
        <f>#REF!</f>
        <v>#REF!</v>
      </c>
      <c r="C434" s="10" t="e">
        <f>#REF!</f>
        <v>#REF!</v>
      </c>
      <c r="D434" s="24" t="e">
        <f>#REF!</f>
        <v>#REF!</v>
      </c>
      <c r="E434" s="10"/>
      <c r="F434" s="10" t="e">
        <f>#REF!</f>
        <v>#REF!</v>
      </c>
      <c r="G434" s="10" t="e">
        <f>#REF!</f>
        <v>#REF!</v>
      </c>
      <c r="H434" s="10"/>
      <c r="I434" s="33"/>
      <c r="J434" s="10"/>
      <c r="K434" s="10"/>
      <c r="L434" s="10"/>
      <c r="M434" s="10"/>
      <c r="N434" s="10"/>
      <c r="O434" s="10"/>
      <c r="P434" s="10"/>
      <c r="Q434" s="10"/>
      <c r="R434" s="10"/>
      <c r="S434" s="10"/>
      <c r="T434" s="10"/>
      <c r="U434" s="10"/>
      <c r="V434" s="33">
        <f t="shared" si="53"/>
        <v>0</v>
      </c>
      <c r="W434" s="20" t="e">
        <f>#REF!</f>
        <v>#REF!</v>
      </c>
      <c r="X434" s="10" t="e">
        <f>#REF!</f>
        <v>#REF!</v>
      </c>
      <c r="Y434" s="101" t="e">
        <f>#REF!</f>
        <v>#REF!</v>
      </c>
      <c r="Z434" s="152" t="e">
        <f>#REF!</f>
        <v>#REF!</v>
      </c>
      <c r="AA434" s="10"/>
      <c r="AB434" s="7"/>
      <c r="AC434" s="15"/>
      <c r="AD434" s="15"/>
      <c r="AE434" s="173"/>
      <c r="AF434" s="15"/>
      <c r="AG434" s="15"/>
      <c r="AH434" s="15"/>
      <c r="AI434" s="15"/>
      <c r="AJ434" s="15"/>
      <c r="AK434" s="15"/>
      <c r="AL434" s="15"/>
      <c r="AM434" s="15"/>
    </row>
    <row r="435" spans="1:39" ht="18.75" customHeight="1">
      <c r="A435" s="10" t="e">
        <f>#REF!</f>
        <v>#REF!</v>
      </c>
      <c r="B435" s="10" t="e">
        <f>#REF!</f>
        <v>#REF!</v>
      </c>
      <c r="C435" s="10" t="e">
        <f>#REF!</f>
        <v>#REF!</v>
      </c>
      <c r="D435" s="24" t="e">
        <f>#REF!</f>
        <v>#REF!</v>
      </c>
      <c r="E435" s="10"/>
      <c r="F435" s="10" t="e">
        <f>#REF!</f>
        <v>#REF!</v>
      </c>
      <c r="G435" s="10" t="e">
        <f>#REF!</f>
        <v>#REF!</v>
      </c>
      <c r="H435" s="10"/>
      <c r="I435" s="33"/>
      <c r="J435" s="10"/>
      <c r="K435" s="10"/>
      <c r="L435" s="10"/>
      <c r="M435" s="10"/>
      <c r="N435" s="10"/>
      <c r="O435" s="10"/>
      <c r="P435" s="10"/>
      <c r="Q435" s="10"/>
      <c r="R435" s="10"/>
      <c r="S435" s="10"/>
      <c r="T435" s="10"/>
      <c r="U435" s="10"/>
      <c r="V435" s="33">
        <f t="shared" si="53"/>
        <v>0</v>
      </c>
      <c r="W435" s="20" t="e">
        <f>#REF!</f>
        <v>#REF!</v>
      </c>
      <c r="X435" s="10" t="e">
        <f>#REF!</f>
        <v>#REF!</v>
      </c>
      <c r="Y435" s="101" t="e">
        <f>#REF!</f>
        <v>#REF!</v>
      </c>
      <c r="Z435" s="152" t="e">
        <f>#REF!</f>
        <v>#REF!</v>
      </c>
      <c r="AA435" s="10"/>
      <c r="AB435" s="7"/>
      <c r="AC435" s="15"/>
      <c r="AD435" s="15"/>
      <c r="AE435" s="173"/>
      <c r="AF435" s="15"/>
      <c r="AG435" s="15"/>
      <c r="AH435" s="15"/>
      <c r="AI435" s="15"/>
      <c r="AJ435" s="15"/>
      <c r="AK435" s="15"/>
      <c r="AL435" s="15"/>
      <c r="AM435" s="15"/>
    </row>
    <row r="436" spans="1:39" ht="18.75" customHeight="1">
      <c r="A436" s="10" t="e">
        <f>#REF!</f>
        <v>#REF!</v>
      </c>
      <c r="B436" s="10" t="e">
        <f>#REF!</f>
        <v>#REF!</v>
      </c>
      <c r="C436" s="10" t="e">
        <f>#REF!</f>
        <v>#REF!</v>
      </c>
      <c r="D436" s="24" t="e">
        <f>#REF!</f>
        <v>#REF!</v>
      </c>
      <c r="E436" s="10"/>
      <c r="F436" s="10" t="e">
        <f>#REF!</f>
        <v>#REF!</v>
      </c>
      <c r="G436" s="10" t="e">
        <f>#REF!</f>
        <v>#REF!</v>
      </c>
      <c r="H436" s="10"/>
      <c r="I436" s="33"/>
      <c r="J436" s="10"/>
      <c r="K436" s="10"/>
      <c r="L436" s="10"/>
      <c r="M436" s="10"/>
      <c r="N436" s="10"/>
      <c r="O436" s="10"/>
      <c r="P436" s="10"/>
      <c r="Q436" s="10"/>
      <c r="R436" s="10"/>
      <c r="S436" s="10"/>
      <c r="T436" s="10"/>
      <c r="U436" s="10"/>
      <c r="V436" s="33">
        <f t="shared" si="53"/>
        <v>0</v>
      </c>
      <c r="W436" s="20" t="e">
        <f>#REF!</f>
        <v>#REF!</v>
      </c>
      <c r="X436" s="10" t="e">
        <f>#REF!</f>
        <v>#REF!</v>
      </c>
      <c r="Y436" s="101" t="e">
        <f>#REF!</f>
        <v>#REF!</v>
      </c>
      <c r="Z436" s="152" t="e">
        <f>#REF!</f>
        <v>#REF!</v>
      </c>
      <c r="AA436" s="10"/>
      <c r="AB436" s="7"/>
      <c r="AC436" s="15"/>
      <c r="AD436" s="15"/>
      <c r="AE436" s="173"/>
      <c r="AF436" s="15"/>
      <c r="AG436" s="15"/>
      <c r="AH436" s="15"/>
      <c r="AI436" s="15"/>
      <c r="AJ436" s="15"/>
      <c r="AK436" s="15"/>
      <c r="AL436" s="15"/>
      <c r="AM436" s="15"/>
    </row>
    <row r="437" spans="1:39" ht="18.75" customHeight="1">
      <c r="A437" s="10" t="e">
        <f>#REF!</f>
        <v>#REF!</v>
      </c>
      <c r="B437" s="10" t="e">
        <f>#REF!</f>
        <v>#REF!</v>
      </c>
      <c r="C437" s="10" t="e">
        <f>#REF!</f>
        <v>#REF!</v>
      </c>
      <c r="D437" s="24" t="e">
        <f>#REF!</f>
        <v>#REF!</v>
      </c>
      <c r="E437" s="10"/>
      <c r="F437" s="10" t="e">
        <f>#REF!</f>
        <v>#REF!</v>
      </c>
      <c r="G437" s="10" t="e">
        <f>#REF!</f>
        <v>#REF!</v>
      </c>
      <c r="H437" s="10"/>
      <c r="I437" s="33"/>
      <c r="J437" s="10"/>
      <c r="K437" s="10"/>
      <c r="L437" s="10"/>
      <c r="M437" s="10"/>
      <c r="N437" s="10"/>
      <c r="O437" s="10"/>
      <c r="P437" s="10"/>
      <c r="Q437" s="10"/>
      <c r="R437" s="10"/>
      <c r="S437" s="10"/>
      <c r="T437" s="10"/>
      <c r="U437" s="10"/>
      <c r="V437" s="33">
        <f t="shared" si="53"/>
        <v>0</v>
      </c>
      <c r="W437" s="20" t="e">
        <f>#REF!</f>
        <v>#REF!</v>
      </c>
      <c r="X437" s="10" t="e">
        <f>#REF!</f>
        <v>#REF!</v>
      </c>
      <c r="Y437" s="101" t="e">
        <f>#REF!</f>
        <v>#REF!</v>
      </c>
      <c r="Z437" s="152" t="e">
        <f>#REF!</f>
        <v>#REF!</v>
      </c>
      <c r="AA437" s="10"/>
      <c r="AB437" s="7"/>
      <c r="AC437" s="15"/>
      <c r="AD437" s="15"/>
      <c r="AE437" s="173"/>
      <c r="AF437" s="15"/>
      <c r="AG437" s="15"/>
      <c r="AH437" s="15"/>
      <c r="AI437" s="15"/>
      <c r="AJ437" s="15"/>
      <c r="AK437" s="15"/>
      <c r="AL437" s="15"/>
      <c r="AM437" s="15"/>
    </row>
    <row r="438" spans="1:39" ht="18.75" customHeight="1">
      <c r="A438" s="10" t="e">
        <f>#REF!</f>
        <v>#REF!</v>
      </c>
      <c r="B438" s="10" t="e">
        <f>#REF!</f>
        <v>#REF!</v>
      </c>
      <c r="C438" s="10" t="e">
        <f>#REF!</f>
        <v>#REF!</v>
      </c>
      <c r="D438" s="24" t="e">
        <f>#REF!</f>
        <v>#REF!</v>
      </c>
      <c r="E438" s="10"/>
      <c r="F438" s="10" t="e">
        <f>#REF!</f>
        <v>#REF!</v>
      </c>
      <c r="G438" s="10" t="e">
        <f>#REF!</f>
        <v>#REF!</v>
      </c>
      <c r="H438" s="10"/>
      <c r="I438" s="33"/>
      <c r="J438" s="10"/>
      <c r="K438" s="10"/>
      <c r="L438" s="10"/>
      <c r="M438" s="10"/>
      <c r="N438" s="10"/>
      <c r="O438" s="10"/>
      <c r="P438" s="10"/>
      <c r="Q438" s="10"/>
      <c r="R438" s="10"/>
      <c r="S438" s="10"/>
      <c r="T438" s="10"/>
      <c r="U438" s="10"/>
      <c r="V438" s="33">
        <f t="shared" si="53"/>
        <v>0</v>
      </c>
      <c r="W438" s="20" t="e">
        <f>#REF!</f>
        <v>#REF!</v>
      </c>
      <c r="X438" s="10" t="e">
        <f>#REF!</f>
        <v>#REF!</v>
      </c>
      <c r="Y438" s="101" t="e">
        <f>#REF!</f>
        <v>#REF!</v>
      </c>
      <c r="Z438" s="152" t="e">
        <f>#REF!</f>
        <v>#REF!</v>
      </c>
      <c r="AA438" s="10"/>
      <c r="AB438" s="7"/>
      <c r="AC438" s="15"/>
      <c r="AD438" s="15"/>
      <c r="AE438" s="173"/>
      <c r="AF438" s="15"/>
      <c r="AG438" s="15"/>
      <c r="AH438" s="15"/>
      <c r="AI438" s="15"/>
      <c r="AJ438" s="15"/>
      <c r="AK438" s="15"/>
      <c r="AL438" s="15"/>
      <c r="AM438" s="15"/>
    </row>
    <row r="439" spans="1:39" ht="18.75" customHeight="1">
      <c r="A439" s="10" t="e">
        <f>#REF!</f>
        <v>#REF!</v>
      </c>
      <c r="B439" s="10" t="e">
        <f>#REF!</f>
        <v>#REF!</v>
      </c>
      <c r="C439" s="10" t="e">
        <f>#REF!</f>
        <v>#REF!</v>
      </c>
      <c r="D439" s="24" t="e">
        <f>#REF!</f>
        <v>#REF!</v>
      </c>
      <c r="E439" s="10"/>
      <c r="F439" s="10" t="e">
        <f>#REF!</f>
        <v>#REF!</v>
      </c>
      <c r="G439" s="10" t="e">
        <f>#REF!</f>
        <v>#REF!</v>
      </c>
      <c r="H439" s="10"/>
      <c r="I439" s="33"/>
      <c r="J439" s="10"/>
      <c r="K439" s="10"/>
      <c r="L439" s="10"/>
      <c r="M439" s="10"/>
      <c r="N439" s="10"/>
      <c r="O439" s="10"/>
      <c r="P439" s="10"/>
      <c r="Q439" s="10"/>
      <c r="R439" s="10"/>
      <c r="S439" s="10"/>
      <c r="T439" s="10"/>
      <c r="U439" s="10"/>
      <c r="V439" s="33">
        <f t="shared" si="53"/>
        <v>0</v>
      </c>
      <c r="W439" s="20" t="e">
        <f>#REF!</f>
        <v>#REF!</v>
      </c>
      <c r="X439" s="10" t="e">
        <f>#REF!</f>
        <v>#REF!</v>
      </c>
      <c r="Y439" s="101" t="e">
        <f>#REF!</f>
        <v>#REF!</v>
      </c>
      <c r="Z439" s="152" t="e">
        <f>#REF!</f>
        <v>#REF!</v>
      </c>
      <c r="AA439" s="10"/>
      <c r="AB439" s="7"/>
      <c r="AC439" s="15"/>
      <c r="AD439" s="15"/>
      <c r="AE439" s="173"/>
      <c r="AF439" s="15"/>
      <c r="AG439" s="15"/>
      <c r="AH439" s="15"/>
      <c r="AI439" s="15"/>
      <c r="AJ439" s="15"/>
      <c r="AK439" s="15"/>
      <c r="AL439" s="15"/>
      <c r="AM439" s="15"/>
    </row>
    <row r="440" spans="1:39" ht="18.75" customHeight="1">
      <c r="A440" s="10" t="e">
        <f>#REF!</f>
        <v>#REF!</v>
      </c>
      <c r="B440" s="10" t="e">
        <f>#REF!</f>
        <v>#REF!</v>
      </c>
      <c r="C440" s="10" t="e">
        <f>#REF!</f>
        <v>#REF!</v>
      </c>
      <c r="D440" s="24" t="e">
        <f>#REF!</f>
        <v>#REF!</v>
      </c>
      <c r="E440" s="10"/>
      <c r="F440" s="10" t="e">
        <f>#REF!</f>
        <v>#REF!</v>
      </c>
      <c r="G440" s="10" t="e">
        <f>#REF!</f>
        <v>#REF!</v>
      </c>
      <c r="H440" s="10"/>
      <c r="I440" s="33"/>
      <c r="J440" s="10"/>
      <c r="K440" s="10"/>
      <c r="L440" s="10"/>
      <c r="M440" s="10"/>
      <c r="N440" s="10"/>
      <c r="O440" s="10"/>
      <c r="P440" s="10"/>
      <c r="Q440" s="10"/>
      <c r="R440" s="10"/>
      <c r="S440" s="10"/>
      <c r="T440" s="10"/>
      <c r="U440" s="10"/>
      <c r="V440" s="33">
        <f t="shared" si="53"/>
        <v>0</v>
      </c>
      <c r="W440" s="20" t="e">
        <f>#REF!</f>
        <v>#REF!</v>
      </c>
      <c r="X440" s="10" t="e">
        <f>#REF!</f>
        <v>#REF!</v>
      </c>
      <c r="Y440" s="101" t="e">
        <f>#REF!</f>
        <v>#REF!</v>
      </c>
      <c r="Z440" s="152" t="e">
        <f>#REF!</f>
        <v>#REF!</v>
      </c>
      <c r="AA440" s="10"/>
      <c r="AB440" s="7"/>
      <c r="AC440" s="15"/>
      <c r="AD440" s="15"/>
      <c r="AE440" s="173"/>
      <c r="AF440" s="15"/>
      <c r="AG440" s="15"/>
      <c r="AH440" s="15"/>
      <c r="AI440" s="15"/>
      <c r="AJ440" s="15"/>
      <c r="AK440" s="15"/>
      <c r="AL440" s="15"/>
      <c r="AM440" s="15"/>
    </row>
    <row r="441" spans="1:39" ht="18.75" customHeight="1">
      <c r="A441" s="10" t="e">
        <f>#REF!</f>
        <v>#REF!</v>
      </c>
      <c r="B441" s="10" t="e">
        <f>#REF!</f>
        <v>#REF!</v>
      </c>
      <c r="C441" s="10" t="e">
        <f>#REF!</f>
        <v>#REF!</v>
      </c>
      <c r="D441" s="24" t="e">
        <f>#REF!</f>
        <v>#REF!</v>
      </c>
      <c r="E441" s="10"/>
      <c r="F441" s="10" t="e">
        <f>#REF!</f>
        <v>#REF!</v>
      </c>
      <c r="G441" s="10" t="e">
        <f>#REF!</f>
        <v>#REF!</v>
      </c>
      <c r="H441" s="10"/>
      <c r="I441" s="33"/>
      <c r="J441" s="10"/>
      <c r="K441" s="10"/>
      <c r="L441" s="10"/>
      <c r="M441" s="10"/>
      <c r="N441" s="10"/>
      <c r="O441" s="10"/>
      <c r="P441" s="10"/>
      <c r="Q441" s="10"/>
      <c r="R441" s="10"/>
      <c r="S441" s="10"/>
      <c r="T441" s="10"/>
      <c r="U441" s="10"/>
      <c r="V441" s="33">
        <f t="shared" si="53"/>
        <v>0</v>
      </c>
      <c r="W441" s="20" t="e">
        <f>#REF!</f>
        <v>#REF!</v>
      </c>
      <c r="X441" s="10" t="e">
        <f>#REF!</f>
        <v>#REF!</v>
      </c>
      <c r="Y441" s="101" t="e">
        <f>#REF!</f>
        <v>#REF!</v>
      </c>
      <c r="Z441" s="152" t="e">
        <f>#REF!</f>
        <v>#REF!</v>
      </c>
      <c r="AA441" s="10"/>
      <c r="AB441" s="7"/>
      <c r="AC441" s="15"/>
      <c r="AD441" s="15"/>
      <c r="AE441" s="173"/>
      <c r="AF441" s="15"/>
      <c r="AG441" s="15"/>
      <c r="AH441" s="15"/>
      <c r="AI441" s="15"/>
      <c r="AJ441" s="15"/>
      <c r="AK441" s="15"/>
      <c r="AL441" s="15"/>
      <c r="AM441" s="15"/>
    </row>
    <row r="442" spans="1:39" ht="18.75" customHeight="1">
      <c r="A442" s="10" t="e">
        <f>#REF!</f>
        <v>#REF!</v>
      </c>
      <c r="B442" s="10" t="e">
        <f>#REF!</f>
        <v>#REF!</v>
      </c>
      <c r="C442" s="10" t="e">
        <f>#REF!</f>
        <v>#REF!</v>
      </c>
      <c r="D442" s="24" t="e">
        <f>#REF!</f>
        <v>#REF!</v>
      </c>
      <c r="E442" s="10"/>
      <c r="F442" s="10" t="e">
        <f>#REF!</f>
        <v>#REF!</v>
      </c>
      <c r="G442" s="10" t="e">
        <f>#REF!</f>
        <v>#REF!</v>
      </c>
      <c r="H442" s="10"/>
      <c r="I442" s="33"/>
      <c r="J442" s="10"/>
      <c r="K442" s="10"/>
      <c r="L442" s="10"/>
      <c r="M442" s="10"/>
      <c r="N442" s="10"/>
      <c r="O442" s="10"/>
      <c r="P442" s="10"/>
      <c r="Q442" s="10"/>
      <c r="R442" s="10"/>
      <c r="S442" s="10"/>
      <c r="T442" s="10"/>
      <c r="U442" s="10"/>
      <c r="V442" s="33">
        <f t="shared" si="53"/>
        <v>0</v>
      </c>
      <c r="W442" s="20" t="e">
        <f>#REF!</f>
        <v>#REF!</v>
      </c>
      <c r="X442" s="10" t="e">
        <f>#REF!</f>
        <v>#REF!</v>
      </c>
      <c r="Y442" s="101" t="e">
        <f>#REF!</f>
        <v>#REF!</v>
      </c>
      <c r="Z442" s="152" t="e">
        <f>#REF!</f>
        <v>#REF!</v>
      </c>
      <c r="AA442" s="10"/>
      <c r="AB442" s="7"/>
      <c r="AC442" s="15"/>
      <c r="AD442" s="15"/>
      <c r="AE442" s="173"/>
      <c r="AF442" s="15"/>
      <c r="AG442" s="15"/>
      <c r="AH442" s="15"/>
      <c r="AI442" s="15"/>
      <c r="AJ442" s="15"/>
      <c r="AK442" s="15"/>
      <c r="AL442" s="15"/>
      <c r="AM442" s="15"/>
    </row>
    <row r="443" spans="1:39" ht="18.75" customHeight="1">
      <c r="A443" s="10" t="e">
        <f>#REF!</f>
        <v>#REF!</v>
      </c>
      <c r="B443" s="10" t="e">
        <f>#REF!</f>
        <v>#REF!</v>
      </c>
      <c r="C443" s="10" t="e">
        <f>#REF!</f>
        <v>#REF!</v>
      </c>
      <c r="D443" s="24" t="e">
        <f>#REF!</f>
        <v>#REF!</v>
      </c>
      <c r="E443" s="10"/>
      <c r="F443" s="10" t="e">
        <f>#REF!</f>
        <v>#REF!</v>
      </c>
      <c r="G443" s="10" t="e">
        <f>#REF!</f>
        <v>#REF!</v>
      </c>
      <c r="H443" s="10"/>
      <c r="I443" s="33"/>
      <c r="J443" s="10"/>
      <c r="K443" s="10"/>
      <c r="L443" s="10"/>
      <c r="M443" s="10"/>
      <c r="N443" s="10"/>
      <c r="O443" s="10"/>
      <c r="P443" s="10"/>
      <c r="Q443" s="10"/>
      <c r="R443" s="10"/>
      <c r="S443" s="10"/>
      <c r="T443" s="10"/>
      <c r="U443" s="10"/>
      <c r="V443" s="33">
        <f t="shared" si="53"/>
        <v>0</v>
      </c>
      <c r="W443" s="20" t="e">
        <f>#REF!</f>
        <v>#REF!</v>
      </c>
      <c r="X443" s="10" t="e">
        <f>#REF!</f>
        <v>#REF!</v>
      </c>
      <c r="Y443" s="101" t="e">
        <f>#REF!</f>
        <v>#REF!</v>
      </c>
      <c r="Z443" s="152" t="e">
        <f>#REF!</f>
        <v>#REF!</v>
      </c>
      <c r="AA443" s="10"/>
      <c r="AB443" s="7"/>
      <c r="AC443" s="15"/>
      <c r="AD443" s="15"/>
      <c r="AE443" s="173"/>
      <c r="AF443" s="15"/>
      <c r="AG443" s="15"/>
      <c r="AH443" s="15"/>
      <c r="AI443" s="15"/>
      <c r="AJ443" s="15"/>
      <c r="AK443" s="15"/>
      <c r="AL443" s="15"/>
      <c r="AM443" s="15"/>
    </row>
    <row r="444" spans="1:39" ht="18.75" customHeight="1">
      <c r="A444" s="10" t="e">
        <f>#REF!</f>
        <v>#REF!</v>
      </c>
      <c r="B444" s="10" t="e">
        <f>#REF!</f>
        <v>#REF!</v>
      </c>
      <c r="C444" s="10" t="e">
        <f>#REF!</f>
        <v>#REF!</v>
      </c>
      <c r="D444" s="24" t="e">
        <f>#REF!</f>
        <v>#REF!</v>
      </c>
      <c r="E444" s="10"/>
      <c r="F444" s="10" t="e">
        <f>#REF!</f>
        <v>#REF!</v>
      </c>
      <c r="G444" s="10" t="e">
        <f>#REF!</f>
        <v>#REF!</v>
      </c>
      <c r="H444" s="10"/>
      <c r="I444" s="33"/>
      <c r="J444" s="10"/>
      <c r="K444" s="10"/>
      <c r="L444" s="10"/>
      <c r="M444" s="10"/>
      <c r="N444" s="10"/>
      <c r="O444" s="10"/>
      <c r="P444" s="10"/>
      <c r="Q444" s="10"/>
      <c r="R444" s="10"/>
      <c r="S444" s="10"/>
      <c r="T444" s="10"/>
      <c r="U444" s="10"/>
      <c r="V444" s="33">
        <f t="shared" si="53"/>
        <v>0</v>
      </c>
      <c r="W444" s="20" t="e">
        <f>#REF!</f>
        <v>#REF!</v>
      </c>
      <c r="X444" s="10" t="e">
        <f>#REF!</f>
        <v>#REF!</v>
      </c>
      <c r="Y444" s="101" t="e">
        <f>#REF!</f>
        <v>#REF!</v>
      </c>
      <c r="Z444" s="152" t="e">
        <f>#REF!</f>
        <v>#REF!</v>
      </c>
      <c r="AA444" s="10"/>
      <c r="AB444" s="7"/>
      <c r="AC444" s="15"/>
      <c r="AD444" s="15"/>
      <c r="AE444" s="173"/>
      <c r="AF444" s="15"/>
      <c r="AG444" s="15"/>
      <c r="AH444" s="15"/>
      <c r="AI444" s="15"/>
      <c r="AJ444" s="15"/>
      <c r="AK444" s="15"/>
      <c r="AL444" s="15"/>
      <c r="AM444" s="15"/>
    </row>
    <row r="445" spans="1:39" ht="18.75" customHeight="1">
      <c r="A445" s="10" t="e">
        <f>#REF!</f>
        <v>#REF!</v>
      </c>
      <c r="B445" s="10" t="e">
        <f>#REF!</f>
        <v>#REF!</v>
      </c>
      <c r="C445" s="10" t="e">
        <f>#REF!</f>
        <v>#REF!</v>
      </c>
      <c r="D445" s="24" t="e">
        <f>#REF!</f>
        <v>#REF!</v>
      </c>
      <c r="E445" s="10"/>
      <c r="F445" s="10" t="e">
        <f>#REF!</f>
        <v>#REF!</v>
      </c>
      <c r="G445" s="10" t="e">
        <f>#REF!</f>
        <v>#REF!</v>
      </c>
      <c r="H445" s="10"/>
      <c r="I445" s="33"/>
      <c r="J445" s="10"/>
      <c r="K445" s="10"/>
      <c r="L445" s="10"/>
      <c r="M445" s="10"/>
      <c r="N445" s="10"/>
      <c r="O445" s="10"/>
      <c r="P445" s="10"/>
      <c r="Q445" s="10"/>
      <c r="R445" s="10"/>
      <c r="S445" s="10"/>
      <c r="T445" s="10"/>
      <c r="U445" s="10"/>
      <c r="V445" s="33">
        <f t="shared" si="53"/>
        <v>0</v>
      </c>
      <c r="W445" s="20" t="e">
        <f>#REF!</f>
        <v>#REF!</v>
      </c>
      <c r="X445" s="10" t="e">
        <f>#REF!</f>
        <v>#REF!</v>
      </c>
      <c r="Y445" s="101" t="e">
        <f>#REF!</f>
        <v>#REF!</v>
      </c>
      <c r="Z445" s="152" t="e">
        <f>#REF!</f>
        <v>#REF!</v>
      </c>
      <c r="AA445" s="10"/>
      <c r="AB445" s="7"/>
      <c r="AC445" s="15"/>
      <c r="AD445" s="15"/>
      <c r="AE445" s="173"/>
      <c r="AF445" s="15"/>
      <c r="AG445" s="15"/>
      <c r="AH445" s="15"/>
      <c r="AI445" s="15"/>
      <c r="AJ445" s="15"/>
      <c r="AK445" s="15"/>
      <c r="AL445" s="15"/>
      <c r="AM445" s="15"/>
    </row>
    <row r="446" spans="1:39" ht="18.75" customHeight="1">
      <c r="A446" s="10" t="e">
        <f>#REF!</f>
        <v>#REF!</v>
      </c>
      <c r="B446" s="10" t="e">
        <f>#REF!</f>
        <v>#REF!</v>
      </c>
      <c r="C446" s="10" t="e">
        <f>#REF!</f>
        <v>#REF!</v>
      </c>
      <c r="D446" s="24" t="e">
        <f>#REF!</f>
        <v>#REF!</v>
      </c>
      <c r="E446" s="10"/>
      <c r="F446" s="10" t="e">
        <f>#REF!</f>
        <v>#REF!</v>
      </c>
      <c r="G446" s="10" t="e">
        <f>#REF!</f>
        <v>#REF!</v>
      </c>
      <c r="H446" s="10"/>
      <c r="I446" s="33"/>
      <c r="J446" s="10"/>
      <c r="K446" s="10"/>
      <c r="L446" s="10"/>
      <c r="M446" s="10"/>
      <c r="N446" s="10"/>
      <c r="O446" s="10"/>
      <c r="P446" s="10"/>
      <c r="Q446" s="10"/>
      <c r="R446" s="10"/>
      <c r="S446" s="10"/>
      <c r="T446" s="10"/>
      <c r="U446" s="10"/>
      <c r="V446" s="33">
        <f t="shared" si="53"/>
        <v>0</v>
      </c>
      <c r="W446" s="20" t="e">
        <f>#REF!</f>
        <v>#REF!</v>
      </c>
      <c r="X446" s="10" t="e">
        <f>#REF!</f>
        <v>#REF!</v>
      </c>
      <c r="Y446" s="101" t="e">
        <f>#REF!</f>
        <v>#REF!</v>
      </c>
      <c r="Z446" s="152" t="e">
        <f>#REF!</f>
        <v>#REF!</v>
      </c>
      <c r="AA446" s="10"/>
      <c r="AB446" s="7"/>
      <c r="AC446" s="15"/>
      <c r="AD446" s="15"/>
      <c r="AE446" s="173"/>
      <c r="AF446" s="15"/>
      <c r="AG446" s="15"/>
      <c r="AH446" s="15"/>
      <c r="AI446" s="15"/>
      <c r="AJ446" s="15"/>
      <c r="AK446" s="15"/>
      <c r="AL446" s="15"/>
      <c r="AM446" s="15"/>
    </row>
    <row r="447" spans="1:39" ht="18.75" customHeight="1">
      <c r="A447" s="10" t="e">
        <f>#REF!</f>
        <v>#REF!</v>
      </c>
      <c r="B447" s="10" t="e">
        <f>#REF!</f>
        <v>#REF!</v>
      </c>
      <c r="C447" s="10" t="e">
        <f>#REF!</f>
        <v>#REF!</v>
      </c>
      <c r="D447" s="24" t="e">
        <f>#REF!</f>
        <v>#REF!</v>
      </c>
      <c r="E447" s="10"/>
      <c r="F447" s="10" t="e">
        <f>#REF!</f>
        <v>#REF!</v>
      </c>
      <c r="G447" s="10" t="e">
        <f>#REF!</f>
        <v>#REF!</v>
      </c>
      <c r="H447" s="10"/>
      <c r="I447" s="33"/>
      <c r="J447" s="10"/>
      <c r="K447" s="10"/>
      <c r="L447" s="10"/>
      <c r="M447" s="10"/>
      <c r="N447" s="10"/>
      <c r="O447" s="10"/>
      <c r="P447" s="10"/>
      <c r="Q447" s="10"/>
      <c r="R447" s="10"/>
      <c r="S447" s="10"/>
      <c r="T447" s="10"/>
      <c r="U447" s="10"/>
      <c r="V447" s="33">
        <f t="shared" si="53"/>
        <v>0</v>
      </c>
      <c r="W447" s="20" t="e">
        <f>#REF!</f>
        <v>#REF!</v>
      </c>
      <c r="X447" s="10" t="e">
        <f>#REF!</f>
        <v>#REF!</v>
      </c>
      <c r="Y447" s="101" t="e">
        <f>#REF!</f>
        <v>#REF!</v>
      </c>
      <c r="Z447" s="152" t="e">
        <f>#REF!</f>
        <v>#REF!</v>
      </c>
      <c r="AA447" s="10"/>
      <c r="AB447" s="7"/>
      <c r="AC447" s="15"/>
      <c r="AD447" s="15"/>
      <c r="AE447" s="173"/>
      <c r="AF447" s="15"/>
      <c r="AG447" s="15"/>
      <c r="AH447" s="15"/>
      <c r="AI447" s="15"/>
      <c r="AJ447" s="15"/>
      <c r="AK447" s="15"/>
      <c r="AL447" s="15"/>
      <c r="AM447" s="15"/>
    </row>
    <row r="448" spans="1:39" ht="18.75" customHeight="1">
      <c r="A448" s="10" t="e">
        <f>#REF!</f>
        <v>#REF!</v>
      </c>
      <c r="B448" s="10" t="e">
        <f>#REF!</f>
        <v>#REF!</v>
      </c>
      <c r="C448" s="10" t="e">
        <f>#REF!</f>
        <v>#REF!</v>
      </c>
      <c r="D448" s="24" t="e">
        <f>#REF!</f>
        <v>#REF!</v>
      </c>
      <c r="E448" s="10"/>
      <c r="F448" s="10" t="e">
        <f>#REF!</f>
        <v>#REF!</v>
      </c>
      <c r="G448" s="10" t="e">
        <f>#REF!</f>
        <v>#REF!</v>
      </c>
      <c r="H448" s="10"/>
      <c r="I448" s="33"/>
      <c r="J448" s="10"/>
      <c r="K448" s="10"/>
      <c r="L448" s="10"/>
      <c r="M448" s="10"/>
      <c r="N448" s="10"/>
      <c r="O448" s="10"/>
      <c r="P448" s="10"/>
      <c r="Q448" s="10"/>
      <c r="R448" s="10"/>
      <c r="S448" s="10"/>
      <c r="T448" s="10"/>
      <c r="U448" s="10"/>
      <c r="V448" s="33">
        <f t="shared" si="53"/>
        <v>0</v>
      </c>
      <c r="W448" s="20" t="e">
        <f>#REF!</f>
        <v>#REF!</v>
      </c>
      <c r="X448" s="10" t="e">
        <f>#REF!</f>
        <v>#REF!</v>
      </c>
      <c r="Y448" s="101" t="e">
        <f>#REF!</f>
        <v>#REF!</v>
      </c>
      <c r="Z448" s="152" t="e">
        <f>#REF!</f>
        <v>#REF!</v>
      </c>
      <c r="AA448" s="10"/>
      <c r="AB448" s="7"/>
      <c r="AC448" s="15"/>
      <c r="AD448" s="15"/>
      <c r="AE448" s="173"/>
      <c r="AF448" s="15"/>
      <c r="AG448" s="15"/>
      <c r="AH448" s="15"/>
      <c r="AI448" s="15"/>
      <c r="AJ448" s="15"/>
      <c r="AK448" s="15"/>
      <c r="AL448" s="15"/>
      <c r="AM448" s="15"/>
    </row>
    <row r="449" spans="1:39" ht="18.75" customHeight="1">
      <c r="A449" s="10" t="e">
        <f>#REF!</f>
        <v>#REF!</v>
      </c>
      <c r="B449" s="10" t="e">
        <f>#REF!</f>
        <v>#REF!</v>
      </c>
      <c r="C449" s="10" t="e">
        <f>#REF!</f>
        <v>#REF!</v>
      </c>
      <c r="D449" s="24" t="e">
        <f>#REF!</f>
        <v>#REF!</v>
      </c>
      <c r="E449" s="10"/>
      <c r="F449" s="10" t="e">
        <f>#REF!</f>
        <v>#REF!</v>
      </c>
      <c r="G449" s="10" t="e">
        <f>#REF!</f>
        <v>#REF!</v>
      </c>
      <c r="H449" s="10"/>
      <c r="I449" s="33"/>
      <c r="J449" s="10"/>
      <c r="K449" s="10"/>
      <c r="L449" s="10"/>
      <c r="M449" s="10"/>
      <c r="N449" s="10"/>
      <c r="O449" s="10"/>
      <c r="P449" s="10"/>
      <c r="Q449" s="10"/>
      <c r="R449" s="10"/>
      <c r="S449" s="10"/>
      <c r="T449" s="10"/>
      <c r="U449" s="10"/>
      <c r="V449" s="33">
        <f t="shared" si="53"/>
        <v>0</v>
      </c>
      <c r="W449" s="20" t="e">
        <f>#REF!</f>
        <v>#REF!</v>
      </c>
      <c r="X449" s="10" t="e">
        <f>#REF!</f>
        <v>#REF!</v>
      </c>
      <c r="Y449" s="101" t="e">
        <f>#REF!</f>
        <v>#REF!</v>
      </c>
      <c r="Z449" s="152" t="e">
        <f>#REF!</f>
        <v>#REF!</v>
      </c>
      <c r="AA449" s="10"/>
      <c r="AB449" s="7"/>
      <c r="AC449" s="15"/>
      <c r="AD449" s="15"/>
      <c r="AE449" s="173"/>
      <c r="AF449" s="15"/>
      <c r="AG449" s="15"/>
      <c r="AH449" s="15"/>
      <c r="AI449" s="15"/>
      <c r="AJ449" s="15"/>
      <c r="AK449" s="15"/>
      <c r="AL449" s="15"/>
      <c r="AM449" s="15"/>
    </row>
    <row r="450" spans="1:39" ht="18.75" customHeight="1">
      <c r="A450" s="10" t="e">
        <f>#REF!</f>
        <v>#REF!</v>
      </c>
      <c r="B450" s="10" t="e">
        <f>#REF!</f>
        <v>#REF!</v>
      </c>
      <c r="C450" s="10" t="e">
        <f>#REF!</f>
        <v>#REF!</v>
      </c>
      <c r="D450" s="24" t="e">
        <f>#REF!</f>
        <v>#REF!</v>
      </c>
      <c r="E450" s="10"/>
      <c r="F450" s="10" t="e">
        <f>#REF!</f>
        <v>#REF!</v>
      </c>
      <c r="G450" s="10" t="e">
        <f>#REF!</f>
        <v>#REF!</v>
      </c>
      <c r="H450" s="10"/>
      <c r="I450" s="33"/>
      <c r="J450" s="10"/>
      <c r="K450" s="10"/>
      <c r="L450" s="10"/>
      <c r="M450" s="10"/>
      <c r="N450" s="10"/>
      <c r="O450" s="10"/>
      <c r="P450" s="10"/>
      <c r="Q450" s="10"/>
      <c r="R450" s="10"/>
      <c r="S450" s="10"/>
      <c r="T450" s="10"/>
      <c r="U450" s="10"/>
      <c r="V450" s="33">
        <f t="shared" si="53"/>
        <v>0</v>
      </c>
      <c r="W450" s="20" t="e">
        <f>#REF!</f>
        <v>#REF!</v>
      </c>
      <c r="X450" s="10" t="e">
        <f>#REF!</f>
        <v>#REF!</v>
      </c>
      <c r="Y450" s="101" t="e">
        <f>#REF!</f>
        <v>#REF!</v>
      </c>
      <c r="Z450" s="152" t="e">
        <f>#REF!</f>
        <v>#REF!</v>
      </c>
      <c r="AA450" s="10"/>
      <c r="AB450" s="7"/>
      <c r="AC450" s="15"/>
      <c r="AD450" s="15"/>
      <c r="AE450" s="173"/>
      <c r="AF450" s="15"/>
      <c r="AG450" s="15"/>
      <c r="AH450" s="15"/>
      <c r="AI450" s="15"/>
      <c r="AJ450" s="15"/>
      <c r="AK450" s="15"/>
      <c r="AL450" s="15"/>
      <c r="AM450" s="15"/>
    </row>
    <row r="451" spans="1:39" ht="18.75" customHeight="1">
      <c r="A451" s="10" t="e">
        <f>#REF!</f>
        <v>#REF!</v>
      </c>
      <c r="B451" s="10" t="e">
        <f>#REF!</f>
        <v>#REF!</v>
      </c>
      <c r="C451" s="10" t="e">
        <f>#REF!</f>
        <v>#REF!</v>
      </c>
      <c r="D451" s="24" t="e">
        <f>#REF!</f>
        <v>#REF!</v>
      </c>
      <c r="E451" s="10"/>
      <c r="F451" s="10" t="e">
        <f>#REF!</f>
        <v>#REF!</v>
      </c>
      <c r="G451" s="10" t="e">
        <f>#REF!</f>
        <v>#REF!</v>
      </c>
      <c r="H451" s="10"/>
      <c r="I451" s="33"/>
      <c r="J451" s="10"/>
      <c r="K451" s="10"/>
      <c r="L451" s="10"/>
      <c r="M451" s="10"/>
      <c r="N451" s="10"/>
      <c r="O451" s="10"/>
      <c r="P451" s="10"/>
      <c r="Q451" s="10"/>
      <c r="R451" s="10"/>
      <c r="S451" s="10"/>
      <c r="T451" s="10"/>
      <c r="U451" s="10"/>
      <c r="V451" s="33">
        <f t="shared" si="53"/>
        <v>0</v>
      </c>
      <c r="W451" s="20" t="e">
        <f>#REF!</f>
        <v>#REF!</v>
      </c>
      <c r="X451" s="10" t="e">
        <f>#REF!</f>
        <v>#REF!</v>
      </c>
      <c r="Y451" s="101" t="e">
        <f>#REF!</f>
        <v>#REF!</v>
      </c>
      <c r="Z451" s="152" t="e">
        <f>#REF!</f>
        <v>#REF!</v>
      </c>
      <c r="AA451" s="10"/>
      <c r="AB451" s="7"/>
      <c r="AC451" s="15"/>
      <c r="AD451" s="15"/>
      <c r="AE451" s="173"/>
      <c r="AF451" s="15"/>
      <c r="AG451" s="15"/>
      <c r="AH451" s="15"/>
      <c r="AI451" s="15"/>
      <c r="AJ451" s="15"/>
      <c r="AK451" s="15"/>
      <c r="AL451" s="15"/>
      <c r="AM451" s="15"/>
    </row>
    <row r="452" spans="1:39" ht="18.75" customHeight="1">
      <c r="A452" s="10" t="e">
        <f>#REF!</f>
        <v>#REF!</v>
      </c>
      <c r="B452" s="10" t="e">
        <f>#REF!</f>
        <v>#REF!</v>
      </c>
      <c r="C452" s="10" t="e">
        <f>#REF!</f>
        <v>#REF!</v>
      </c>
      <c r="D452" s="24" t="e">
        <f>#REF!</f>
        <v>#REF!</v>
      </c>
      <c r="E452" s="10"/>
      <c r="F452" s="10" t="e">
        <f>#REF!</f>
        <v>#REF!</v>
      </c>
      <c r="G452" s="10" t="e">
        <f>#REF!</f>
        <v>#REF!</v>
      </c>
      <c r="H452" s="10"/>
      <c r="I452" s="33"/>
      <c r="J452" s="10"/>
      <c r="K452" s="10"/>
      <c r="L452" s="10"/>
      <c r="M452" s="10"/>
      <c r="N452" s="10"/>
      <c r="O452" s="10"/>
      <c r="P452" s="10"/>
      <c r="Q452" s="10"/>
      <c r="R452" s="10"/>
      <c r="S452" s="10"/>
      <c r="T452" s="10"/>
      <c r="U452" s="10"/>
      <c r="V452" s="33">
        <f t="shared" si="53"/>
        <v>0</v>
      </c>
      <c r="W452" s="20" t="e">
        <f>#REF!</f>
        <v>#REF!</v>
      </c>
      <c r="X452" s="10" t="e">
        <f>#REF!</f>
        <v>#REF!</v>
      </c>
      <c r="Y452" s="101" t="e">
        <f>#REF!</f>
        <v>#REF!</v>
      </c>
      <c r="Z452" s="152" t="e">
        <f>#REF!</f>
        <v>#REF!</v>
      </c>
      <c r="AA452" s="10"/>
      <c r="AB452" s="7"/>
      <c r="AC452" s="15"/>
      <c r="AD452" s="15"/>
      <c r="AE452" s="173"/>
      <c r="AF452" s="15"/>
      <c r="AG452" s="15"/>
      <c r="AH452" s="15"/>
      <c r="AI452" s="15"/>
      <c r="AJ452" s="15"/>
      <c r="AK452" s="15"/>
      <c r="AL452" s="15"/>
      <c r="AM452" s="15"/>
    </row>
    <row r="453" spans="1:39" ht="18.75" customHeight="1">
      <c r="A453" s="10" t="e">
        <f>#REF!</f>
        <v>#REF!</v>
      </c>
      <c r="B453" s="10" t="e">
        <f>#REF!</f>
        <v>#REF!</v>
      </c>
      <c r="C453" s="10" t="e">
        <f>#REF!</f>
        <v>#REF!</v>
      </c>
      <c r="D453" s="24" t="e">
        <f>#REF!</f>
        <v>#REF!</v>
      </c>
      <c r="E453" s="10"/>
      <c r="F453" s="10" t="e">
        <f>#REF!</f>
        <v>#REF!</v>
      </c>
      <c r="G453" s="10" t="e">
        <f>#REF!</f>
        <v>#REF!</v>
      </c>
      <c r="H453" s="10"/>
      <c r="I453" s="33"/>
      <c r="J453" s="10"/>
      <c r="K453" s="10"/>
      <c r="L453" s="10"/>
      <c r="M453" s="10"/>
      <c r="N453" s="10"/>
      <c r="O453" s="10"/>
      <c r="P453" s="10"/>
      <c r="Q453" s="10"/>
      <c r="R453" s="10"/>
      <c r="S453" s="10"/>
      <c r="T453" s="10"/>
      <c r="U453" s="10"/>
      <c r="V453" s="33">
        <f t="shared" si="53"/>
        <v>0</v>
      </c>
      <c r="W453" s="20" t="e">
        <f>#REF!</f>
        <v>#REF!</v>
      </c>
      <c r="X453" s="10" t="e">
        <f>#REF!</f>
        <v>#REF!</v>
      </c>
      <c r="Y453" s="101" t="e">
        <f>#REF!</f>
        <v>#REF!</v>
      </c>
      <c r="Z453" s="152" t="e">
        <f>#REF!</f>
        <v>#REF!</v>
      </c>
      <c r="AA453" s="10"/>
      <c r="AB453" s="7"/>
      <c r="AC453" s="15"/>
      <c r="AD453" s="15"/>
      <c r="AE453" s="173"/>
      <c r="AF453" s="15"/>
      <c r="AG453" s="15"/>
      <c r="AH453" s="15"/>
      <c r="AI453" s="15"/>
      <c r="AJ453" s="15"/>
      <c r="AK453" s="15"/>
      <c r="AL453" s="15"/>
      <c r="AM453" s="15"/>
    </row>
    <row r="454" spans="1:39" ht="18.75" customHeight="1">
      <c r="A454" s="10" t="e">
        <f>#REF!</f>
        <v>#REF!</v>
      </c>
      <c r="B454" s="10" t="e">
        <f>#REF!</f>
        <v>#REF!</v>
      </c>
      <c r="C454" s="10" t="e">
        <f>#REF!</f>
        <v>#REF!</v>
      </c>
      <c r="D454" s="24" t="e">
        <f>#REF!</f>
        <v>#REF!</v>
      </c>
      <c r="E454" s="10"/>
      <c r="F454" s="10" t="e">
        <f>#REF!</f>
        <v>#REF!</v>
      </c>
      <c r="G454" s="10" t="e">
        <f>#REF!</f>
        <v>#REF!</v>
      </c>
      <c r="H454" s="10"/>
      <c r="I454" s="33"/>
      <c r="J454" s="10"/>
      <c r="K454" s="10"/>
      <c r="L454" s="10"/>
      <c r="M454" s="10"/>
      <c r="N454" s="10"/>
      <c r="O454" s="10"/>
      <c r="P454" s="10"/>
      <c r="Q454" s="10"/>
      <c r="R454" s="10"/>
      <c r="S454" s="10"/>
      <c r="T454" s="10"/>
      <c r="U454" s="10"/>
      <c r="V454" s="33">
        <f t="shared" si="53"/>
        <v>0</v>
      </c>
      <c r="W454" s="20" t="e">
        <f>#REF!</f>
        <v>#REF!</v>
      </c>
      <c r="X454" s="10" t="e">
        <f>#REF!</f>
        <v>#REF!</v>
      </c>
      <c r="Y454" s="101" t="e">
        <f>#REF!</f>
        <v>#REF!</v>
      </c>
      <c r="Z454" s="152" t="e">
        <f>#REF!</f>
        <v>#REF!</v>
      </c>
      <c r="AA454" s="10"/>
      <c r="AB454" s="7"/>
      <c r="AC454" s="15"/>
      <c r="AD454" s="15"/>
      <c r="AE454" s="173"/>
      <c r="AF454" s="15"/>
      <c r="AG454" s="15"/>
      <c r="AH454" s="15"/>
      <c r="AI454" s="15"/>
      <c r="AJ454" s="15"/>
      <c r="AK454" s="15"/>
      <c r="AL454" s="15"/>
      <c r="AM454" s="15"/>
    </row>
    <row r="455" spans="1:39" ht="18.75" customHeight="1">
      <c r="A455" s="10" t="e">
        <f>#REF!</f>
        <v>#REF!</v>
      </c>
      <c r="B455" s="10" t="e">
        <f>#REF!</f>
        <v>#REF!</v>
      </c>
      <c r="C455" s="10" t="e">
        <f>#REF!</f>
        <v>#REF!</v>
      </c>
      <c r="D455" s="24" t="e">
        <f>#REF!</f>
        <v>#REF!</v>
      </c>
      <c r="E455" s="10"/>
      <c r="F455" s="10" t="e">
        <f>#REF!</f>
        <v>#REF!</v>
      </c>
      <c r="G455" s="10" t="e">
        <f>#REF!</f>
        <v>#REF!</v>
      </c>
      <c r="H455" s="10"/>
      <c r="I455" s="33"/>
      <c r="J455" s="10"/>
      <c r="K455" s="10"/>
      <c r="L455" s="10"/>
      <c r="M455" s="10"/>
      <c r="N455" s="10"/>
      <c r="O455" s="10"/>
      <c r="P455" s="10"/>
      <c r="Q455" s="10"/>
      <c r="R455" s="10"/>
      <c r="S455" s="10"/>
      <c r="T455" s="10"/>
      <c r="U455" s="10"/>
      <c r="V455" s="33">
        <f t="shared" si="53"/>
        <v>0</v>
      </c>
      <c r="W455" s="20" t="e">
        <f>#REF!</f>
        <v>#REF!</v>
      </c>
      <c r="X455" s="10" t="e">
        <f>#REF!</f>
        <v>#REF!</v>
      </c>
      <c r="Y455" s="101" t="e">
        <f>#REF!</f>
        <v>#REF!</v>
      </c>
      <c r="Z455" s="152" t="e">
        <f>#REF!</f>
        <v>#REF!</v>
      </c>
      <c r="AA455" s="10"/>
      <c r="AB455" s="7"/>
      <c r="AC455" s="15"/>
      <c r="AD455" s="15"/>
      <c r="AE455" s="173"/>
      <c r="AF455" s="15"/>
      <c r="AG455" s="15"/>
      <c r="AH455" s="15"/>
      <c r="AI455" s="15"/>
      <c r="AJ455" s="15"/>
      <c r="AK455" s="15"/>
      <c r="AL455" s="15"/>
      <c r="AM455" s="15"/>
    </row>
    <row r="456" spans="1:39" ht="18.75" customHeight="1">
      <c r="A456" s="10" t="e">
        <f>#REF!</f>
        <v>#REF!</v>
      </c>
      <c r="B456" s="10" t="e">
        <f>#REF!</f>
        <v>#REF!</v>
      </c>
      <c r="C456" s="10" t="e">
        <f>#REF!</f>
        <v>#REF!</v>
      </c>
      <c r="D456" s="24" t="e">
        <f>#REF!</f>
        <v>#REF!</v>
      </c>
      <c r="E456" s="10"/>
      <c r="F456" s="10" t="e">
        <f>#REF!</f>
        <v>#REF!</v>
      </c>
      <c r="G456" s="10" t="e">
        <f>#REF!</f>
        <v>#REF!</v>
      </c>
      <c r="H456" s="10"/>
      <c r="I456" s="33"/>
      <c r="J456" s="10"/>
      <c r="K456" s="10"/>
      <c r="L456" s="10"/>
      <c r="M456" s="10"/>
      <c r="N456" s="10"/>
      <c r="O456" s="10"/>
      <c r="P456" s="10"/>
      <c r="Q456" s="10"/>
      <c r="R456" s="10"/>
      <c r="S456" s="10"/>
      <c r="T456" s="10"/>
      <c r="U456" s="10"/>
      <c r="V456" s="33">
        <f t="shared" si="53"/>
        <v>0</v>
      </c>
      <c r="W456" s="20" t="e">
        <f>#REF!</f>
        <v>#REF!</v>
      </c>
      <c r="X456" s="10" t="e">
        <f>#REF!</f>
        <v>#REF!</v>
      </c>
      <c r="Y456" s="101" t="e">
        <f>#REF!</f>
        <v>#REF!</v>
      </c>
      <c r="Z456" s="152" t="e">
        <f>#REF!</f>
        <v>#REF!</v>
      </c>
      <c r="AA456" s="10"/>
      <c r="AB456" s="7"/>
      <c r="AC456" s="15"/>
      <c r="AD456" s="15"/>
      <c r="AE456" s="173"/>
      <c r="AF456" s="15"/>
      <c r="AG456" s="15"/>
      <c r="AH456" s="15"/>
      <c r="AI456" s="15"/>
      <c r="AJ456" s="15"/>
      <c r="AK456" s="15"/>
      <c r="AL456" s="15"/>
      <c r="AM456" s="15"/>
    </row>
    <row r="457" spans="1:39" ht="18.75" customHeight="1">
      <c r="A457" s="10" t="e">
        <f>#REF!</f>
        <v>#REF!</v>
      </c>
      <c r="B457" s="10" t="e">
        <f>#REF!</f>
        <v>#REF!</v>
      </c>
      <c r="C457" s="10" t="e">
        <f>#REF!</f>
        <v>#REF!</v>
      </c>
      <c r="D457" s="24" t="e">
        <f>#REF!</f>
        <v>#REF!</v>
      </c>
      <c r="E457" s="10"/>
      <c r="F457" s="10" t="e">
        <f>#REF!</f>
        <v>#REF!</v>
      </c>
      <c r="G457" s="10" t="e">
        <f>#REF!</f>
        <v>#REF!</v>
      </c>
      <c r="H457" s="10"/>
      <c r="I457" s="33"/>
      <c r="J457" s="10"/>
      <c r="K457" s="10"/>
      <c r="L457" s="10"/>
      <c r="M457" s="10"/>
      <c r="N457" s="10"/>
      <c r="O457" s="10"/>
      <c r="P457" s="10"/>
      <c r="Q457" s="10"/>
      <c r="R457" s="10"/>
      <c r="S457" s="10"/>
      <c r="T457" s="10"/>
      <c r="U457" s="10"/>
      <c r="V457" s="33">
        <f t="shared" si="53"/>
        <v>0</v>
      </c>
      <c r="W457" s="20" t="e">
        <f>#REF!</f>
        <v>#REF!</v>
      </c>
      <c r="X457" s="10" t="e">
        <f>#REF!</f>
        <v>#REF!</v>
      </c>
      <c r="Y457" s="101" t="e">
        <f>#REF!</f>
        <v>#REF!</v>
      </c>
      <c r="Z457" s="152" t="e">
        <f>#REF!</f>
        <v>#REF!</v>
      </c>
      <c r="AA457" s="10"/>
      <c r="AB457" s="7"/>
      <c r="AC457" s="15"/>
      <c r="AD457" s="15"/>
      <c r="AE457" s="173"/>
      <c r="AF457" s="15"/>
      <c r="AG457" s="15"/>
      <c r="AH457" s="15"/>
      <c r="AI457" s="15"/>
      <c r="AJ457" s="15"/>
      <c r="AK457" s="15"/>
      <c r="AL457" s="15"/>
      <c r="AM457" s="15"/>
    </row>
    <row r="458" spans="1:39" ht="18.75" customHeight="1">
      <c r="A458" s="10" t="e">
        <f>#REF!</f>
        <v>#REF!</v>
      </c>
      <c r="B458" s="10" t="e">
        <f>#REF!</f>
        <v>#REF!</v>
      </c>
      <c r="C458" s="10" t="e">
        <f>#REF!</f>
        <v>#REF!</v>
      </c>
      <c r="D458" s="24" t="e">
        <f>#REF!</f>
        <v>#REF!</v>
      </c>
      <c r="E458" s="10"/>
      <c r="F458" s="10" t="e">
        <f>#REF!</f>
        <v>#REF!</v>
      </c>
      <c r="G458" s="10" t="e">
        <f>#REF!</f>
        <v>#REF!</v>
      </c>
      <c r="H458" s="10"/>
      <c r="I458" s="33"/>
      <c r="J458" s="10"/>
      <c r="K458" s="10"/>
      <c r="L458" s="10"/>
      <c r="M458" s="10"/>
      <c r="N458" s="10"/>
      <c r="O458" s="10"/>
      <c r="P458" s="10"/>
      <c r="Q458" s="10"/>
      <c r="R458" s="10"/>
      <c r="S458" s="10"/>
      <c r="T458" s="10"/>
      <c r="U458" s="10"/>
      <c r="V458" s="33">
        <f t="shared" si="53"/>
        <v>0</v>
      </c>
      <c r="W458" s="20" t="e">
        <f>#REF!</f>
        <v>#REF!</v>
      </c>
      <c r="X458" s="10" t="e">
        <f>#REF!</f>
        <v>#REF!</v>
      </c>
      <c r="Y458" s="101" t="e">
        <f>#REF!</f>
        <v>#REF!</v>
      </c>
      <c r="Z458" s="152" t="e">
        <f>#REF!</f>
        <v>#REF!</v>
      </c>
      <c r="AA458" s="10"/>
      <c r="AB458" s="7"/>
      <c r="AC458" s="15"/>
      <c r="AD458" s="15"/>
      <c r="AE458" s="173"/>
      <c r="AF458" s="15"/>
      <c r="AG458" s="15"/>
      <c r="AH458" s="15"/>
      <c r="AI458" s="15"/>
      <c r="AJ458" s="15"/>
      <c r="AK458" s="15"/>
      <c r="AL458" s="15"/>
      <c r="AM458" s="15"/>
    </row>
    <row r="459" spans="1:39" ht="18.75" customHeight="1">
      <c r="A459" s="10" t="e">
        <f>#REF!</f>
        <v>#REF!</v>
      </c>
      <c r="B459" s="10" t="e">
        <f>#REF!</f>
        <v>#REF!</v>
      </c>
      <c r="C459" s="10" t="e">
        <f>#REF!</f>
        <v>#REF!</v>
      </c>
      <c r="D459" s="24" t="e">
        <f>#REF!</f>
        <v>#REF!</v>
      </c>
      <c r="E459" s="10"/>
      <c r="F459" s="10" t="e">
        <f>#REF!</f>
        <v>#REF!</v>
      </c>
      <c r="G459" s="10" t="e">
        <f>#REF!</f>
        <v>#REF!</v>
      </c>
      <c r="H459" s="10"/>
      <c r="I459" s="33"/>
      <c r="J459" s="10"/>
      <c r="K459" s="10"/>
      <c r="L459" s="10"/>
      <c r="M459" s="10"/>
      <c r="N459" s="10"/>
      <c r="O459" s="10"/>
      <c r="P459" s="10"/>
      <c r="Q459" s="10"/>
      <c r="R459" s="10"/>
      <c r="S459" s="10"/>
      <c r="T459" s="10"/>
      <c r="U459" s="10"/>
      <c r="V459" s="33">
        <f t="shared" si="53"/>
        <v>0</v>
      </c>
      <c r="W459" s="20" t="e">
        <f>#REF!</f>
        <v>#REF!</v>
      </c>
      <c r="X459" s="10" t="e">
        <f>#REF!</f>
        <v>#REF!</v>
      </c>
      <c r="Y459" s="101" t="e">
        <f>#REF!</f>
        <v>#REF!</v>
      </c>
      <c r="Z459" s="152" t="e">
        <f>#REF!</f>
        <v>#REF!</v>
      </c>
      <c r="AA459" s="10"/>
      <c r="AB459" s="7"/>
      <c r="AC459" s="15"/>
      <c r="AD459" s="15"/>
      <c r="AE459" s="173"/>
      <c r="AF459" s="15"/>
      <c r="AG459" s="15"/>
      <c r="AH459" s="15"/>
      <c r="AI459" s="15"/>
      <c r="AJ459" s="15"/>
      <c r="AK459" s="15"/>
      <c r="AL459" s="15"/>
      <c r="AM459" s="15"/>
    </row>
    <row r="460" spans="1:39" ht="18.75" customHeight="1">
      <c r="A460" s="10" t="e">
        <f>#REF!</f>
        <v>#REF!</v>
      </c>
      <c r="B460" s="10" t="e">
        <f>#REF!</f>
        <v>#REF!</v>
      </c>
      <c r="C460" s="10" t="e">
        <f>#REF!</f>
        <v>#REF!</v>
      </c>
      <c r="D460" s="24" t="e">
        <f>#REF!</f>
        <v>#REF!</v>
      </c>
      <c r="E460" s="10"/>
      <c r="F460" s="10" t="e">
        <f>#REF!</f>
        <v>#REF!</v>
      </c>
      <c r="G460" s="10" t="e">
        <f>#REF!</f>
        <v>#REF!</v>
      </c>
      <c r="H460" s="10"/>
      <c r="I460" s="33"/>
      <c r="J460" s="10"/>
      <c r="K460" s="10"/>
      <c r="L460" s="10"/>
      <c r="M460" s="10"/>
      <c r="N460" s="10"/>
      <c r="O460" s="10"/>
      <c r="P460" s="10"/>
      <c r="Q460" s="10"/>
      <c r="R460" s="10"/>
      <c r="S460" s="10"/>
      <c r="T460" s="10"/>
      <c r="U460" s="10"/>
      <c r="V460" s="33">
        <f t="shared" si="53"/>
        <v>0</v>
      </c>
      <c r="W460" s="20" t="e">
        <f>#REF!</f>
        <v>#REF!</v>
      </c>
      <c r="X460" s="10" t="e">
        <f>#REF!</f>
        <v>#REF!</v>
      </c>
      <c r="Y460" s="101" t="e">
        <f>#REF!</f>
        <v>#REF!</v>
      </c>
      <c r="Z460" s="152" t="e">
        <f>#REF!</f>
        <v>#REF!</v>
      </c>
      <c r="AA460" s="10"/>
      <c r="AB460" s="7"/>
      <c r="AC460" s="15"/>
      <c r="AD460" s="15"/>
      <c r="AE460" s="173"/>
      <c r="AF460" s="15"/>
      <c r="AG460" s="15"/>
      <c r="AH460" s="15"/>
      <c r="AI460" s="15"/>
      <c r="AJ460" s="15"/>
      <c r="AK460" s="15"/>
      <c r="AL460" s="15"/>
      <c r="AM460" s="15"/>
    </row>
    <row r="461" spans="1:39" ht="18.75" customHeight="1">
      <c r="A461" s="10" t="e">
        <f>#REF!</f>
        <v>#REF!</v>
      </c>
      <c r="B461" s="10" t="e">
        <f>#REF!</f>
        <v>#REF!</v>
      </c>
      <c r="C461" s="10" t="e">
        <f>#REF!</f>
        <v>#REF!</v>
      </c>
      <c r="D461" s="24" t="e">
        <f>#REF!</f>
        <v>#REF!</v>
      </c>
      <c r="E461" s="10"/>
      <c r="F461" s="10" t="e">
        <f>#REF!</f>
        <v>#REF!</v>
      </c>
      <c r="G461" s="10" t="e">
        <f>#REF!</f>
        <v>#REF!</v>
      </c>
      <c r="H461" s="10"/>
      <c r="I461" s="33"/>
      <c r="J461" s="10"/>
      <c r="K461" s="10"/>
      <c r="L461" s="10"/>
      <c r="M461" s="10"/>
      <c r="N461" s="10"/>
      <c r="O461" s="10"/>
      <c r="P461" s="10"/>
      <c r="Q461" s="10"/>
      <c r="R461" s="10"/>
      <c r="S461" s="10"/>
      <c r="T461" s="10"/>
      <c r="U461" s="10"/>
      <c r="V461" s="33">
        <f t="shared" si="53"/>
        <v>0</v>
      </c>
      <c r="W461" s="20" t="e">
        <f>#REF!</f>
        <v>#REF!</v>
      </c>
      <c r="X461" s="10" t="e">
        <f>#REF!</f>
        <v>#REF!</v>
      </c>
      <c r="Y461" s="101" t="e">
        <f>#REF!</f>
        <v>#REF!</v>
      </c>
      <c r="Z461" s="152" t="e">
        <f>#REF!</f>
        <v>#REF!</v>
      </c>
      <c r="AA461" s="10"/>
      <c r="AB461" s="7"/>
      <c r="AC461" s="15"/>
      <c r="AD461" s="15"/>
      <c r="AE461" s="173"/>
      <c r="AF461" s="15"/>
      <c r="AG461" s="15"/>
      <c r="AH461" s="15"/>
      <c r="AI461" s="15"/>
      <c r="AJ461" s="15"/>
      <c r="AK461" s="15"/>
      <c r="AL461" s="15"/>
      <c r="AM461" s="15"/>
    </row>
    <row r="462" spans="1:39" ht="18.75" customHeight="1">
      <c r="A462" s="10" t="e">
        <f>#REF!</f>
        <v>#REF!</v>
      </c>
      <c r="B462" s="10" t="e">
        <f>#REF!</f>
        <v>#REF!</v>
      </c>
      <c r="C462" s="10" t="e">
        <f>#REF!</f>
        <v>#REF!</v>
      </c>
      <c r="D462" s="24" t="e">
        <f>#REF!</f>
        <v>#REF!</v>
      </c>
      <c r="E462" s="10"/>
      <c r="F462" s="10" t="e">
        <f>#REF!</f>
        <v>#REF!</v>
      </c>
      <c r="G462" s="10" t="e">
        <f>#REF!</f>
        <v>#REF!</v>
      </c>
      <c r="H462" s="10"/>
      <c r="I462" s="33"/>
      <c r="J462" s="10"/>
      <c r="K462" s="10"/>
      <c r="L462" s="10"/>
      <c r="M462" s="10"/>
      <c r="N462" s="10"/>
      <c r="O462" s="10"/>
      <c r="P462" s="10"/>
      <c r="Q462" s="10"/>
      <c r="R462" s="10"/>
      <c r="S462" s="10"/>
      <c r="T462" s="10"/>
      <c r="U462" s="10"/>
      <c r="V462" s="33">
        <f t="shared" si="53"/>
        <v>0</v>
      </c>
      <c r="W462" s="20" t="e">
        <f>#REF!</f>
        <v>#REF!</v>
      </c>
      <c r="X462" s="10" t="e">
        <f>#REF!</f>
        <v>#REF!</v>
      </c>
      <c r="Y462" s="101" t="e">
        <f>#REF!</f>
        <v>#REF!</v>
      </c>
      <c r="Z462" s="152" t="e">
        <f>#REF!</f>
        <v>#REF!</v>
      </c>
      <c r="AA462" s="10"/>
      <c r="AB462" s="7"/>
      <c r="AC462" s="15"/>
      <c r="AD462" s="15"/>
      <c r="AE462" s="173"/>
      <c r="AF462" s="15"/>
      <c r="AG462" s="15"/>
      <c r="AH462" s="15"/>
      <c r="AI462" s="15"/>
      <c r="AJ462" s="15"/>
      <c r="AK462" s="15"/>
      <c r="AL462" s="15"/>
      <c r="AM462" s="15"/>
    </row>
    <row r="463" spans="1:39" ht="18.75" customHeight="1">
      <c r="A463" s="10" t="e">
        <f>#REF!</f>
        <v>#REF!</v>
      </c>
      <c r="B463" s="10" t="e">
        <f>#REF!</f>
        <v>#REF!</v>
      </c>
      <c r="C463" s="10" t="e">
        <f>#REF!</f>
        <v>#REF!</v>
      </c>
      <c r="D463" s="24" t="e">
        <f>#REF!</f>
        <v>#REF!</v>
      </c>
      <c r="E463" s="10"/>
      <c r="F463" s="10" t="e">
        <f>#REF!</f>
        <v>#REF!</v>
      </c>
      <c r="G463" s="10" t="e">
        <f>#REF!</f>
        <v>#REF!</v>
      </c>
      <c r="H463" s="10"/>
      <c r="I463" s="33"/>
      <c r="J463" s="10"/>
      <c r="K463" s="10"/>
      <c r="L463" s="10"/>
      <c r="M463" s="10"/>
      <c r="N463" s="10"/>
      <c r="O463" s="10"/>
      <c r="P463" s="10"/>
      <c r="Q463" s="10"/>
      <c r="R463" s="10"/>
      <c r="S463" s="10"/>
      <c r="T463" s="10"/>
      <c r="U463" s="10"/>
      <c r="V463" s="33">
        <f t="shared" si="53"/>
        <v>0</v>
      </c>
      <c r="W463" s="20" t="e">
        <f>#REF!</f>
        <v>#REF!</v>
      </c>
      <c r="X463" s="10" t="e">
        <f>#REF!</f>
        <v>#REF!</v>
      </c>
      <c r="Y463" s="101" t="e">
        <f>#REF!</f>
        <v>#REF!</v>
      </c>
      <c r="Z463" s="152" t="e">
        <f>#REF!</f>
        <v>#REF!</v>
      </c>
      <c r="AA463" s="10"/>
      <c r="AB463" s="7"/>
      <c r="AC463" s="15"/>
      <c r="AD463" s="15"/>
      <c r="AE463" s="173"/>
      <c r="AF463" s="15"/>
      <c r="AG463" s="15"/>
      <c r="AH463" s="15"/>
      <c r="AI463" s="15"/>
      <c r="AJ463" s="15"/>
      <c r="AK463" s="15"/>
      <c r="AL463" s="15"/>
      <c r="AM463" s="15"/>
    </row>
    <row r="464" spans="1:39" ht="18.75" customHeight="1">
      <c r="A464" s="10" t="e">
        <f>#REF!</f>
        <v>#REF!</v>
      </c>
      <c r="B464" s="10" t="e">
        <f>#REF!</f>
        <v>#REF!</v>
      </c>
      <c r="C464" s="10" t="e">
        <f>#REF!</f>
        <v>#REF!</v>
      </c>
      <c r="D464" s="24" t="e">
        <f>#REF!</f>
        <v>#REF!</v>
      </c>
      <c r="E464" s="10"/>
      <c r="F464" s="10" t="e">
        <f>#REF!</f>
        <v>#REF!</v>
      </c>
      <c r="G464" s="10" t="e">
        <f>#REF!</f>
        <v>#REF!</v>
      </c>
      <c r="H464" s="10"/>
      <c r="I464" s="33"/>
      <c r="J464" s="10"/>
      <c r="K464" s="10"/>
      <c r="L464" s="10"/>
      <c r="M464" s="10"/>
      <c r="N464" s="10"/>
      <c r="O464" s="10"/>
      <c r="P464" s="10"/>
      <c r="Q464" s="10"/>
      <c r="R464" s="10"/>
      <c r="S464" s="10"/>
      <c r="T464" s="10"/>
      <c r="U464" s="10"/>
      <c r="V464" s="33">
        <f t="shared" si="53"/>
        <v>0</v>
      </c>
      <c r="W464" s="20" t="e">
        <f>#REF!</f>
        <v>#REF!</v>
      </c>
      <c r="X464" s="10" t="e">
        <f>#REF!</f>
        <v>#REF!</v>
      </c>
      <c r="Y464" s="101" t="e">
        <f>#REF!</f>
        <v>#REF!</v>
      </c>
      <c r="Z464" s="152" t="e">
        <f>#REF!</f>
        <v>#REF!</v>
      </c>
      <c r="AA464" s="10"/>
      <c r="AB464" s="7"/>
      <c r="AC464" s="15"/>
      <c r="AD464" s="15"/>
      <c r="AE464" s="173"/>
      <c r="AF464" s="15"/>
      <c r="AG464" s="15"/>
      <c r="AH464" s="15"/>
      <c r="AI464" s="15"/>
      <c r="AJ464" s="15"/>
      <c r="AK464" s="15"/>
      <c r="AL464" s="15"/>
      <c r="AM464" s="15"/>
    </row>
    <row r="465" spans="1:39" ht="18.75" customHeight="1">
      <c r="A465" s="10" t="e">
        <f>#REF!</f>
        <v>#REF!</v>
      </c>
      <c r="B465" s="10" t="e">
        <f>#REF!</f>
        <v>#REF!</v>
      </c>
      <c r="C465" s="10" t="e">
        <f>#REF!</f>
        <v>#REF!</v>
      </c>
      <c r="D465" s="24" t="e">
        <f>#REF!</f>
        <v>#REF!</v>
      </c>
      <c r="E465" s="10"/>
      <c r="F465" s="10" t="e">
        <f>#REF!</f>
        <v>#REF!</v>
      </c>
      <c r="G465" s="10" t="e">
        <f>#REF!</f>
        <v>#REF!</v>
      </c>
      <c r="H465" s="10"/>
      <c r="I465" s="33"/>
      <c r="J465" s="10"/>
      <c r="K465" s="10"/>
      <c r="L465" s="10"/>
      <c r="M465" s="10"/>
      <c r="N465" s="10"/>
      <c r="O465" s="10"/>
      <c r="P465" s="10"/>
      <c r="Q465" s="10"/>
      <c r="R465" s="10"/>
      <c r="S465" s="10"/>
      <c r="T465" s="10"/>
      <c r="U465" s="10"/>
      <c r="V465" s="33">
        <f t="shared" si="53"/>
        <v>0</v>
      </c>
      <c r="W465" s="20" t="e">
        <f>#REF!</f>
        <v>#REF!</v>
      </c>
      <c r="X465" s="10" t="e">
        <f>#REF!</f>
        <v>#REF!</v>
      </c>
      <c r="Y465" s="101" t="e">
        <f>#REF!</f>
        <v>#REF!</v>
      </c>
      <c r="Z465" s="152" t="e">
        <f>#REF!</f>
        <v>#REF!</v>
      </c>
      <c r="AA465" s="10"/>
      <c r="AB465" s="7"/>
      <c r="AC465" s="15"/>
      <c r="AD465" s="15"/>
      <c r="AE465" s="173"/>
      <c r="AF465" s="15"/>
      <c r="AG465" s="15"/>
      <c r="AH465" s="15"/>
      <c r="AI465" s="15"/>
      <c r="AJ465" s="15"/>
      <c r="AK465" s="15"/>
      <c r="AL465" s="15"/>
      <c r="AM465" s="15"/>
    </row>
    <row r="466" spans="1:39" ht="18.75" customHeight="1">
      <c r="A466" s="10" t="e">
        <f>#REF!</f>
        <v>#REF!</v>
      </c>
      <c r="B466" s="10" t="e">
        <f>#REF!</f>
        <v>#REF!</v>
      </c>
      <c r="C466" s="10" t="e">
        <f>#REF!</f>
        <v>#REF!</v>
      </c>
      <c r="D466" s="24" t="e">
        <f>#REF!</f>
        <v>#REF!</v>
      </c>
      <c r="E466" s="10"/>
      <c r="F466" s="10" t="e">
        <f>#REF!</f>
        <v>#REF!</v>
      </c>
      <c r="G466" s="10" t="e">
        <f>#REF!</f>
        <v>#REF!</v>
      </c>
      <c r="H466" s="10"/>
      <c r="I466" s="33"/>
      <c r="J466" s="10"/>
      <c r="K466" s="10"/>
      <c r="L466" s="10"/>
      <c r="M466" s="10"/>
      <c r="N466" s="10"/>
      <c r="O466" s="10"/>
      <c r="P466" s="10"/>
      <c r="Q466" s="10"/>
      <c r="R466" s="10"/>
      <c r="S466" s="10"/>
      <c r="T466" s="10"/>
      <c r="U466" s="10"/>
      <c r="V466" s="33">
        <f t="shared" si="53"/>
        <v>0</v>
      </c>
      <c r="W466" s="20" t="e">
        <f>#REF!</f>
        <v>#REF!</v>
      </c>
      <c r="X466" s="10" t="e">
        <f>#REF!</f>
        <v>#REF!</v>
      </c>
      <c r="Y466" s="101" t="e">
        <f>#REF!</f>
        <v>#REF!</v>
      </c>
      <c r="Z466" s="152" t="e">
        <f>#REF!</f>
        <v>#REF!</v>
      </c>
      <c r="AA466" s="10"/>
      <c r="AB466" s="7"/>
      <c r="AC466" s="15"/>
      <c r="AD466" s="15"/>
      <c r="AE466" s="173"/>
      <c r="AF466" s="15"/>
      <c r="AG466" s="15"/>
      <c r="AH466" s="15"/>
      <c r="AI466" s="15"/>
      <c r="AJ466" s="15"/>
      <c r="AK466" s="15"/>
      <c r="AL466" s="15"/>
      <c r="AM466" s="15"/>
    </row>
    <row r="467" spans="1:39" ht="18.75" customHeight="1">
      <c r="A467" s="10" t="e">
        <f>#REF!</f>
        <v>#REF!</v>
      </c>
      <c r="B467" s="10" t="e">
        <f>#REF!</f>
        <v>#REF!</v>
      </c>
      <c r="C467" s="10" t="e">
        <f>#REF!</f>
        <v>#REF!</v>
      </c>
      <c r="D467" s="24" t="e">
        <f>#REF!</f>
        <v>#REF!</v>
      </c>
      <c r="E467" s="10"/>
      <c r="F467" s="10" t="e">
        <f>#REF!</f>
        <v>#REF!</v>
      </c>
      <c r="G467" s="10" t="e">
        <f>#REF!</f>
        <v>#REF!</v>
      </c>
      <c r="H467" s="10"/>
      <c r="I467" s="33"/>
      <c r="J467" s="10"/>
      <c r="K467" s="10"/>
      <c r="L467" s="10"/>
      <c r="M467" s="10"/>
      <c r="N467" s="10"/>
      <c r="O467" s="10"/>
      <c r="P467" s="10"/>
      <c r="Q467" s="10"/>
      <c r="R467" s="10"/>
      <c r="S467" s="10"/>
      <c r="T467" s="10"/>
      <c r="U467" s="10"/>
      <c r="V467" s="33">
        <f t="shared" si="53"/>
        <v>0</v>
      </c>
      <c r="W467" s="20" t="e">
        <f>#REF!</f>
        <v>#REF!</v>
      </c>
      <c r="X467" s="10" t="e">
        <f>#REF!</f>
        <v>#REF!</v>
      </c>
      <c r="Y467" s="101" t="e">
        <f>#REF!</f>
        <v>#REF!</v>
      </c>
      <c r="Z467" s="152" t="e">
        <f>#REF!</f>
        <v>#REF!</v>
      </c>
      <c r="AA467" s="10"/>
      <c r="AB467" s="7"/>
      <c r="AC467" s="15"/>
      <c r="AD467" s="15"/>
      <c r="AE467" s="173"/>
      <c r="AF467" s="15"/>
      <c r="AG467" s="15"/>
      <c r="AH467" s="15"/>
      <c r="AI467" s="15"/>
      <c r="AJ467" s="15"/>
      <c r="AK467" s="15"/>
      <c r="AL467" s="15"/>
      <c r="AM467" s="15"/>
    </row>
    <row r="468" spans="1:39" ht="18.75" customHeight="1">
      <c r="A468" s="10" t="e">
        <f>#REF!</f>
        <v>#REF!</v>
      </c>
      <c r="B468" s="10" t="e">
        <f>#REF!</f>
        <v>#REF!</v>
      </c>
      <c r="C468" s="10" t="e">
        <f>#REF!</f>
        <v>#REF!</v>
      </c>
      <c r="D468" s="24" t="e">
        <f>#REF!</f>
        <v>#REF!</v>
      </c>
      <c r="E468" s="10"/>
      <c r="F468" s="10" t="e">
        <f>#REF!</f>
        <v>#REF!</v>
      </c>
      <c r="G468" s="10" t="e">
        <f>#REF!</f>
        <v>#REF!</v>
      </c>
      <c r="H468" s="10"/>
      <c r="I468" s="33"/>
      <c r="J468" s="10"/>
      <c r="K468" s="10"/>
      <c r="L468" s="10"/>
      <c r="M468" s="10"/>
      <c r="N468" s="10"/>
      <c r="O468" s="10"/>
      <c r="P468" s="10"/>
      <c r="Q468" s="10"/>
      <c r="R468" s="10"/>
      <c r="S468" s="10"/>
      <c r="T468" s="10"/>
      <c r="U468" s="10"/>
      <c r="V468" s="33">
        <f t="shared" si="53"/>
        <v>0</v>
      </c>
      <c r="W468" s="20" t="e">
        <f>#REF!</f>
        <v>#REF!</v>
      </c>
      <c r="X468" s="10" t="e">
        <f>#REF!</f>
        <v>#REF!</v>
      </c>
      <c r="Y468" s="101" t="e">
        <f>#REF!</f>
        <v>#REF!</v>
      </c>
      <c r="Z468" s="152" t="e">
        <f>#REF!</f>
        <v>#REF!</v>
      </c>
      <c r="AA468" s="10"/>
      <c r="AB468" s="7"/>
      <c r="AC468" s="15"/>
      <c r="AD468" s="15"/>
      <c r="AE468" s="173"/>
      <c r="AF468" s="15"/>
      <c r="AG468" s="15"/>
      <c r="AH468" s="15"/>
      <c r="AI468" s="15"/>
      <c r="AJ468" s="15"/>
      <c r="AK468" s="15"/>
      <c r="AL468" s="15"/>
      <c r="AM468" s="15"/>
    </row>
    <row r="469" spans="1:39" ht="18.75" customHeight="1">
      <c r="A469" s="10" t="e">
        <f>#REF!</f>
        <v>#REF!</v>
      </c>
      <c r="B469" s="10" t="e">
        <f>#REF!</f>
        <v>#REF!</v>
      </c>
      <c r="C469" s="10" t="e">
        <f>#REF!</f>
        <v>#REF!</v>
      </c>
      <c r="D469" s="24" t="e">
        <f>#REF!</f>
        <v>#REF!</v>
      </c>
      <c r="E469" s="10"/>
      <c r="F469" s="10" t="e">
        <f>#REF!</f>
        <v>#REF!</v>
      </c>
      <c r="G469" s="10" t="e">
        <f>#REF!</f>
        <v>#REF!</v>
      </c>
      <c r="H469" s="10"/>
      <c r="I469" s="33"/>
      <c r="J469" s="10"/>
      <c r="K469" s="10"/>
      <c r="L469" s="10"/>
      <c r="M469" s="10"/>
      <c r="N469" s="10"/>
      <c r="O469" s="10"/>
      <c r="P469" s="10"/>
      <c r="Q469" s="10"/>
      <c r="R469" s="10"/>
      <c r="S469" s="10"/>
      <c r="T469" s="10"/>
      <c r="U469" s="10"/>
      <c r="V469" s="33">
        <f t="shared" si="53"/>
        <v>0</v>
      </c>
      <c r="W469" s="20" t="e">
        <f>#REF!</f>
        <v>#REF!</v>
      </c>
      <c r="X469" s="10" t="e">
        <f>#REF!</f>
        <v>#REF!</v>
      </c>
      <c r="Y469" s="101" t="e">
        <f>#REF!</f>
        <v>#REF!</v>
      </c>
      <c r="Z469" s="152" t="e">
        <f>#REF!</f>
        <v>#REF!</v>
      </c>
      <c r="AA469" s="10"/>
      <c r="AB469" s="7"/>
      <c r="AC469" s="15"/>
      <c r="AD469" s="15"/>
      <c r="AE469" s="173"/>
      <c r="AF469" s="15"/>
      <c r="AG469" s="15"/>
      <c r="AH469" s="15"/>
      <c r="AI469" s="15"/>
      <c r="AJ469" s="15"/>
      <c r="AK469" s="15"/>
      <c r="AL469" s="15"/>
      <c r="AM469" s="15"/>
    </row>
    <row r="470" spans="1:39" ht="18.75" customHeight="1">
      <c r="A470" s="10" t="e">
        <f>#REF!</f>
        <v>#REF!</v>
      </c>
      <c r="B470" s="10" t="e">
        <f>#REF!</f>
        <v>#REF!</v>
      </c>
      <c r="C470" s="10" t="e">
        <f>#REF!</f>
        <v>#REF!</v>
      </c>
      <c r="D470" s="24" t="e">
        <f>#REF!</f>
        <v>#REF!</v>
      </c>
      <c r="E470" s="10"/>
      <c r="F470" s="10" t="e">
        <f>#REF!</f>
        <v>#REF!</v>
      </c>
      <c r="G470" s="10" t="e">
        <f>#REF!</f>
        <v>#REF!</v>
      </c>
      <c r="H470" s="10"/>
      <c r="I470" s="33"/>
      <c r="J470" s="10"/>
      <c r="K470" s="10"/>
      <c r="L470" s="10"/>
      <c r="M470" s="10"/>
      <c r="N470" s="10"/>
      <c r="O470" s="10"/>
      <c r="P470" s="10"/>
      <c r="Q470" s="10"/>
      <c r="R470" s="10"/>
      <c r="S470" s="10"/>
      <c r="T470" s="10"/>
      <c r="U470" s="10"/>
      <c r="V470" s="33">
        <f t="shared" si="53"/>
        <v>0</v>
      </c>
      <c r="W470" s="20" t="e">
        <f>#REF!</f>
        <v>#REF!</v>
      </c>
      <c r="X470" s="10" t="e">
        <f>#REF!</f>
        <v>#REF!</v>
      </c>
      <c r="Y470" s="101" t="e">
        <f>#REF!</f>
        <v>#REF!</v>
      </c>
      <c r="Z470" s="152" t="e">
        <f>#REF!</f>
        <v>#REF!</v>
      </c>
      <c r="AA470" s="10"/>
      <c r="AB470" s="7"/>
      <c r="AC470" s="15"/>
      <c r="AD470" s="15"/>
      <c r="AE470" s="173"/>
      <c r="AF470" s="15"/>
      <c r="AG470" s="15"/>
      <c r="AH470" s="15"/>
      <c r="AI470" s="15"/>
      <c r="AJ470" s="15"/>
      <c r="AK470" s="15"/>
      <c r="AL470" s="15"/>
      <c r="AM470" s="15"/>
    </row>
    <row r="471" spans="1:39" ht="18.75" customHeight="1">
      <c r="A471" s="10" t="e">
        <f>#REF!</f>
        <v>#REF!</v>
      </c>
      <c r="B471" s="10" t="e">
        <f>#REF!</f>
        <v>#REF!</v>
      </c>
      <c r="C471" s="10" t="e">
        <f>#REF!</f>
        <v>#REF!</v>
      </c>
      <c r="D471" s="24" t="e">
        <f>#REF!</f>
        <v>#REF!</v>
      </c>
      <c r="E471" s="10"/>
      <c r="F471" s="10" t="e">
        <f>#REF!</f>
        <v>#REF!</v>
      </c>
      <c r="G471" s="10" t="e">
        <f>#REF!</f>
        <v>#REF!</v>
      </c>
      <c r="H471" s="10"/>
      <c r="I471" s="33"/>
      <c r="J471" s="10"/>
      <c r="K471" s="10"/>
      <c r="L471" s="10"/>
      <c r="M471" s="10"/>
      <c r="N471" s="10"/>
      <c r="O471" s="10"/>
      <c r="P471" s="10"/>
      <c r="Q471" s="10"/>
      <c r="R471" s="10"/>
      <c r="S471" s="10"/>
      <c r="T471" s="10"/>
      <c r="U471" s="10"/>
      <c r="V471" s="33">
        <f t="shared" si="53"/>
        <v>0</v>
      </c>
      <c r="W471" s="20" t="e">
        <f>#REF!</f>
        <v>#REF!</v>
      </c>
      <c r="X471" s="10" t="e">
        <f>#REF!</f>
        <v>#REF!</v>
      </c>
      <c r="Y471" s="101" t="e">
        <f>#REF!</f>
        <v>#REF!</v>
      </c>
      <c r="Z471" s="152" t="e">
        <f>#REF!</f>
        <v>#REF!</v>
      </c>
      <c r="AA471" s="10"/>
      <c r="AB471" s="7"/>
      <c r="AC471" s="15"/>
      <c r="AD471" s="15"/>
      <c r="AE471" s="173"/>
      <c r="AF471" s="15"/>
      <c r="AG471" s="15"/>
      <c r="AH471" s="15"/>
      <c r="AI471" s="15"/>
      <c r="AJ471" s="15"/>
      <c r="AK471" s="15"/>
      <c r="AL471" s="15"/>
      <c r="AM471" s="15"/>
    </row>
    <row r="472" spans="1:39" ht="18.75" customHeight="1">
      <c r="A472" s="10" t="e">
        <f>#REF!</f>
        <v>#REF!</v>
      </c>
      <c r="B472" s="10" t="e">
        <f>#REF!</f>
        <v>#REF!</v>
      </c>
      <c r="C472" s="10" t="e">
        <f>#REF!</f>
        <v>#REF!</v>
      </c>
      <c r="D472" s="24" t="e">
        <f>#REF!</f>
        <v>#REF!</v>
      </c>
      <c r="E472" s="10"/>
      <c r="F472" s="10" t="e">
        <f>#REF!</f>
        <v>#REF!</v>
      </c>
      <c r="G472" s="10" t="e">
        <f>#REF!</f>
        <v>#REF!</v>
      </c>
      <c r="H472" s="10"/>
      <c r="I472" s="33"/>
      <c r="J472" s="10"/>
      <c r="K472" s="10"/>
      <c r="L472" s="10"/>
      <c r="M472" s="10"/>
      <c r="N472" s="10"/>
      <c r="O472" s="10"/>
      <c r="P472" s="10"/>
      <c r="Q472" s="10"/>
      <c r="R472" s="10"/>
      <c r="S472" s="10"/>
      <c r="T472" s="10"/>
      <c r="U472" s="10"/>
      <c r="V472" s="33">
        <f t="shared" si="53"/>
        <v>0</v>
      </c>
      <c r="W472" s="20" t="e">
        <f>#REF!</f>
        <v>#REF!</v>
      </c>
      <c r="X472" s="10" t="e">
        <f>#REF!</f>
        <v>#REF!</v>
      </c>
      <c r="Y472" s="101" t="e">
        <f>#REF!</f>
        <v>#REF!</v>
      </c>
      <c r="Z472" s="152" t="e">
        <f>#REF!</f>
        <v>#REF!</v>
      </c>
      <c r="AA472" s="10"/>
      <c r="AB472" s="7"/>
      <c r="AC472" s="15"/>
      <c r="AD472" s="15"/>
      <c r="AE472" s="173"/>
      <c r="AF472" s="15"/>
      <c r="AG472" s="15"/>
      <c r="AH472" s="15"/>
      <c r="AI472" s="15"/>
      <c r="AJ472" s="15"/>
      <c r="AK472" s="15"/>
      <c r="AL472" s="15"/>
      <c r="AM472" s="15"/>
    </row>
    <row r="473" spans="1:39" ht="18.75" customHeight="1">
      <c r="A473" s="10" t="e">
        <f>#REF!</f>
        <v>#REF!</v>
      </c>
      <c r="B473" s="10" t="e">
        <f>#REF!</f>
        <v>#REF!</v>
      </c>
      <c r="C473" s="10" t="e">
        <f>#REF!</f>
        <v>#REF!</v>
      </c>
      <c r="D473" s="24" t="e">
        <f>#REF!</f>
        <v>#REF!</v>
      </c>
      <c r="E473" s="10"/>
      <c r="F473" s="10" t="e">
        <f>#REF!</f>
        <v>#REF!</v>
      </c>
      <c r="G473" s="10" t="e">
        <f>#REF!</f>
        <v>#REF!</v>
      </c>
      <c r="H473" s="10"/>
      <c r="I473" s="33"/>
      <c r="J473" s="10"/>
      <c r="K473" s="10"/>
      <c r="L473" s="10"/>
      <c r="M473" s="10"/>
      <c r="N473" s="10"/>
      <c r="O473" s="10"/>
      <c r="P473" s="10"/>
      <c r="Q473" s="10"/>
      <c r="R473" s="10"/>
      <c r="S473" s="10"/>
      <c r="T473" s="10"/>
      <c r="U473" s="10"/>
      <c r="V473" s="33">
        <f t="shared" si="53"/>
        <v>0</v>
      </c>
      <c r="W473" s="20" t="e">
        <f>#REF!</f>
        <v>#REF!</v>
      </c>
      <c r="X473" s="10" t="e">
        <f>#REF!</f>
        <v>#REF!</v>
      </c>
      <c r="Y473" s="101" t="e">
        <f>#REF!</f>
        <v>#REF!</v>
      </c>
      <c r="Z473" s="152" t="e">
        <f>#REF!</f>
        <v>#REF!</v>
      </c>
      <c r="AA473" s="10"/>
      <c r="AB473" s="7"/>
      <c r="AC473" s="15"/>
      <c r="AD473" s="15"/>
      <c r="AE473" s="173"/>
      <c r="AF473" s="15"/>
      <c r="AG473" s="15"/>
      <c r="AH473" s="15"/>
      <c r="AI473" s="15"/>
      <c r="AJ473" s="15"/>
      <c r="AK473" s="15"/>
      <c r="AL473" s="15"/>
      <c r="AM473" s="15"/>
    </row>
    <row r="474" spans="1:39" ht="18.75" customHeight="1">
      <c r="A474" s="10" t="e">
        <f>#REF!</f>
        <v>#REF!</v>
      </c>
      <c r="B474" s="10" t="e">
        <f>#REF!</f>
        <v>#REF!</v>
      </c>
      <c r="C474" s="10" t="e">
        <f>#REF!</f>
        <v>#REF!</v>
      </c>
      <c r="D474" s="24" t="e">
        <f>#REF!</f>
        <v>#REF!</v>
      </c>
      <c r="E474" s="10"/>
      <c r="F474" s="10" t="e">
        <f>#REF!</f>
        <v>#REF!</v>
      </c>
      <c r="G474" s="10" t="e">
        <f>#REF!</f>
        <v>#REF!</v>
      </c>
      <c r="H474" s="10"/>
      <c r="I474" s="33"/>
      <c r="J474" s="10"/>
      <c r="K474" s="10"/>
      <c r="L474" s="10"/>
      <c r="M474" s="10"/>
      <c r="N474" s="10"/>
      <c r="O474" s="10"/>
      <c r="P474" s="10"/>
      <c r="Q474" s="10"/>
      <c r="R474" s="10"/>
      <c r="S474" s="10"/>
      <c r="T474" s="10"/>
      <c r="U474" s="10"/>
      <c r="V474" s="33">
        <f t="shared" si="53"/>
        <v>0</v>
      </c>
      <c r="W474" s="20" t="e">
        <f>#REF!</f>
        <v>#REF!</v>
      </c>
      <c r="X474" s="10" t="e">
        <f>#REF!</f>
        <v>#REF!</v>
      </c>
      <c r="Y474" s="101" t="e">
        <f>#REF!</f>
        <v>#REF!</v>
      </c>
      <c r="Z474" s="152" t="e">
        <f>#REF!</f>
        <v>#REF!</v>
      </c>
      <c r="AA474" s="10"/>
      <c r="AB474" s="7"/>
      <c r="AC474" s="15"/>
      <c r="AD474" s="15"/>
      <c r="AE474" s="173"/>
      <c r="AF474" s="15"/>
      <c r="AG474" s="15"/>
      <c r="AH474" s="15"/>
      <c r="AI474" s="15"/>
      <c r="AJ474" s="15"/>
      <c r="AK474" s="15"/>
      <c r="AL474" s="15"/>
      <c r="AM474" s="15"/>
    </row>
    <row r="475" spans="1:39" ht="18.75" customHeight="1">
      <c r="A475" s="10" t="e">
        <f>#REF!</f>
        <v>#REF!</v>
      </c>
      <c r="B475" s="10" t="e">
        <f>#REF!</f>
        <v>#REF!</v>
      </c>
      <c r="C475" s="10" t="e">
        <f>#REF!</f>
        <v>#REF!</v>
      </c>
      <c r="D475" s="24" t="e">
        <f>#REF!</f>
        <v>#REF!</v>
      </c>
      <c r="E475" s="10"/>
      <c r="F475" s="10" t="e">
        <f>#REF!</f>
        <v>#REF!</v>
      </c>
      <c r="G475" s="10" t="e">
        <f>#REF!</f>
        <v>#REF!</v>
      </c>
      <c r="H475" s="10"/>
      <c r="I475" s="33"/>
      <c r="J475" s="10"/>
      <c r="K475" s="10"/>
      <c r="L475" s="10"/>
      <c r="M475" s="10"/>
      <c r="N475" s="10"/>
      <c r="O475" s="10"/>
      <c r="P475" s="10"/>
      <c r="Q475" s="10"/>
      <c r="R475" s="10"/>
      <c r="S475" s="10"/>
      <c r="T475" s="10"/>
      <c r="U475" s="10"/>
      <c r="V475" s="33">
        <f t="shared" si="53"/>
        <v>0</v>
      </c>
      <c r="W475" s="20" t="e">
        <f>#REF!</f>
        <v>#REF!</v>
      </c>
      <c r="X475" s="10" t="e">
        <f>#REF!</f>
        <v>#REF!</v>
      </c>
      <c r="Y475" s="101" t="e">
        <f>#REF!</f>
        <v>#REF!</v>
      </c>
      <c r="Z475" s="152" t="e">
        <f>#REF!</f>
        <v>#REF!</v>
      </c>
      <c r="AA475" s="10"/>
      <c r="AB475" s="7"/>
      <c r="AC475" s="15"/>
      <c r="AD475" s="15"/>
      <c r="AE475" s="173"/>
      <c r="AF475" s="15"/>
      <c r="AG475" s="15"/>
      <c r="AH475" s="15"/>
      <c r="AI475" s="15"/>
      <c r="AJ475" s="15"/>
      <c r="AK475" s="15"/>
      <c r="AL475" s="15"/>
      <c r="AM475" s="15"/>
    </row>
    <row r="476" spans="1:39" ht="18.75" customHeight="1">
      <c r="A476" s="10" t="e">
        <f>#REF!</f>
        <v>#REF!</v>
      </c>
      <c r="B476" s="10" t="e">
        <f>#REF!</f>
        <v>#REF!</v>
      </c>
      <c r="C476" s="10" t="e">
        <f>#REF!</f>
        <v>#REF!</v>
      </c>
      <c r="D476" s="24" t="e">
        <f>#REF!</f>
        <v>#REF!</v>
      </c>
      <c r="E476" s="10"/>
      <c r="F476" s="10" t="e">
        <f>#REF!</f>
        <v>#REF!</v>
      </c>
      <c r="G476" s="10" t="e">
        <f>#REF!</f>
        <v>#REF!</v>
      </c>
      <c r="H476" s="10"/>
      <c r="I476" s="33"/>
      <c r="J476" s="10"/>
      <c r="K476" s="10"/>
      <c r="L476" s="10"/>
      <c r="M476" s="10"/>
      <c r="N476" s="10"/>
      <c r="O476" s="10"/>
      <c r="P476" s="10"/>
      <c r="Q476" s="10"/>
      <c r="R476" s="10"/>
      <c r="S476" s="10"/>
      <c r="T476" s="10"/>
      <c r="U476" s="10"/>
      <c r="V476" s="33">
        <f t="shared" si="53"/>
        <v>0</v>
      </c>
      <c r="W476" s="20" t="e">
        <f>#REF!</f>
        <v>#REF!</v>
      </c>
      <c r="X476" s="10" t="e">
        <f>#REF!</f>
        <v>#REF!</v>
      </c>
      <c r="Y476" s="101" t="e">
        <f>#REF!</f>
        <v>#REF!</v>
      </c>
      <c r="Z476" s="152" t="e">
        <f>#REF!</f>
        <v>#REF!</v>
      </c>
      <c r="AA476" s="10"/>
      <c r="AB476" s="7"/>
      <c r="AC476" s="15"/>
      <c r="AD476" s="15"/>
      <c r="AE476" s="173"/>
      <c r="AF476" s="15"/>
      <c r="AG476" s="15"/>
      <c r="AH476" s="15"/>
      <c r="AI476" s="15"/>
      <c r="AJ476" s="15"/>
      <c r="AK476" s="15"/>
      <c r="AL476" s="15"/>
      <c r="AM476" s="15"/>
    </row>
    <row r="477" spans="1:39" ht="18.75" customHeight="1">
      <c r="A477" s="10" t="e">
        <f>#REF!</f>
        <v>#REF!</v>
      </c>
      <c r="B477" s="10" t="e">
        <f>#REF!</f>
        <v>#REF!</v>
      </c>
      <c r="C477" s="10" t="e">
        <f>#REF!</f>
        <v>#REF!</v>
      </c>
      <c r="D477" s="24" t="e">
        <f>#REF!</f>
        <v>#REF!</v>
      </c>
      <c r="E477" s="10"/>
      <c r="F477" s="10" t="e">
        <f>#REF!</f>
        <v>#REF!</v>
      </c>
      <c r="G477" s="10" t="e">
        <f>#REF!</f>
        <v>#REF!</v>
      </c>
      <c r="H477" s="10"/>
      <c r="I477" s="33"/>
      <c r="J477" s="10"/>
      <c r="K477" s="10"/>
      <c r="L477" s="10"/>
      <c r="M477" s="10"/>
      <c r="N477" s="10"/>
      <c r="O477" s="10"/>
      <c r="P477" s="10"/>
      <c r="Q477" s="10"/>
      <c r="R477" s="10"/>
      <c r="S477" s="10"/>
      <c r="T477" s="10"/>
      <c r="U477" s="10"/>
      <c r="V477" s="33">
        <f t="shared" si="53"/>
        <v>0</v>
      </c>
      <c r="W477" s="20" t="e">
        <f>#REF!</f>
        <v>#REF!</v>
      </c>
      <c r="X477" s="10" t="e">
        <f>#REF!</f>
        <v>#REF!</v>
      </c>
      <c r="Y477" s="101" t="e">
        <f>#REF!</f>
        <v>#REF!</v>
      </c>
      <c r="Z477" s="152" t="e">
        <f>#REF!</f>
        <v>#REF!</v>
      </c>
      <c r="AA477" s="10"/>
      <c r="AB477" s="7"/>
      <c r="AC477" s="15"/>
      <c r="AD477" s="15"/>
      <c r="AE477" s="173"/>
      <c r="AF477" s="15"/>
      <c r="AG477" s="15"/>
      <c r="AH477" s="15"/>
      <c r="AI477" s="15"/>
      <c r="AJ477" s="15"/>
      <c r="AK477" s="15"/>
      <c r="AL477" s="15"/>
      <c r="AM477" s="15"/>
    </row>
    <row r="478" spans="1:39" ht="18.75" customHeight="1">
      <c r="A478" s="10" t="e">
        <f>#REF!</f>
        <v>#REF!</v>
      </c>
      <c r="B478" s="10" t="e">
        <f>#REF!</f>
        <v>#REF!</v>
      </c>
      <c r="C478" s="10" t="e">
        <f>#REF!</f>
        <v>#REF!</v>
      </c>
      <c r="D478" s="24" t="e">
        <f>#REF!</f>
        <v>#REF!</v>
      </c>
      <c r="E478" s="10"/>
      <c r="F478" s="10" t="e">
        <f>#REF!</f>
        <v>#REF!</v>
      </c>
      <c r="G478" s="10" t="e">
        <f>#REF!</f>
        <v>#REF!</v>
      </c>
      <c r="H478" s="10"/>
      <c r="I478" s="33"/>
      <c r="J478" s="10"/>
      <c r="K478" s="10"/>
      <c r="L478" s="10"/>
      <c r="M478" s="10"/>
      <c r="N478" s="10"/>
      <c r="O478" s="10"/>
      <c r="P478" s="10"/>
      <c r="Q478" s="10"/>
      <c r="R478" s="10"/>
      <c r="S478" s="10"/>
      <c r="T478" s="10"/>
      <c r="U478" s="10"/>
      <c r="V478" s="33">
        <f t="shared" si="53"/>
        <v>0</v>
      </c>
      <c r="W478" s="20" t="e">
        <f>#REF!</f>
        <v>#REF!</v>
      </c>
      <c r="X478" s="10" t="e">
        <f>#REF!</f>
        <v>#REF!</v>
      </c>
      <c r="Y478" s="101" t="e">
        <f>#REF!</f>
        <v>#REF!</v>
      </c>
      <c r="Z478" s="152" t="e">
        <f>#REF!</f>
        <v>#REF!</v>
      </c>
      <c r="AA478" s="10"/>
      <c r="AB478" s="7"/>
      <c r="AC478" s="15"/>
      <c r="AD478" s="15"/>
      <c r="AE478" s="173"/>
      <c r="AF478" s="15"/>
      <c r="AG478" s="15"/>
      <c r="AH478" s="15"/>
      <c r="AI478" s="15"/>
      <c r="AJ478" s="15"/>
      <c r="AK478" s="15"/>
      <c r="AL478" s="15"/>
      <c r="AM478" s="15"/>
    </row>
    <row r="479" spans="1:39" ht="18.75" customHeight="1">
      <c r="A479" s="10" t="e">
        <f>#REF!</f>
        <v>#REF!</v>
      </c>
      <c r="B479" s="10" t="e">
        <f>#REF!</f>
        <v>#REF!</v>
      </c>
      <c r="C479" s="10" t="e">
        <f>#REF!</f>
        <v>#REF!</v>
      </c>
      <c r="D479" s="24" t="e">
        <f>#REF!</f>
        <v>#REF!</v>
      </c>
      <c r="E479" s="10"/>
      <c r="F479" s="10" t="e">
        <f>#REF!</f>
        <v>#REF!</v>
      </c>
      <c r="G479" s="10" t="e">
        <f>#REF!</f>
        <v>#REF!</v>
      </c>
      <c r="H479" s="10"/>
      <c r="I479" s="33"/>
      <c r="J479" s="10"/>
      <c r="K479" s="10"/>
      <c r="L479" s="10"/>
      <c r="M479" s="10"/>
      <c r="N479" s="10"/>
      <c r="O479" s="10"/>
      <c r="P479" s="10"/>
      <c r="Q479" s="10"/>
      <c r="R479" s="10"/>
      <c r="S479" s="10"/>
      <c r="T479" s="10"/>
      <c r="U479" s="10"/>
      <c r="V479" s="33">
        <f t="shared" si="53"/>
        <v>0</v>
      </c>
      <c r="W479" s="20" t="e">
        <f>#REF!</f>
        <v>#REF!</v>
      </c>
      <c r="X479" s="10" t="e">
        <f>#REF!</f>
        <v>#REF!</v>
      </c>
      <c r="Y479" s="101" t="e">
        <f>#REF!</f>
        <v>#REF!</v>
      </c>
      <c r="Z479" s="152" t="e">
        <f>#REF!</f>
        <v>#REF!</v>
      </c>
      <c r="AA479" s="10"/>
      <c r="AB479" s="7"/>
      <c r="AC479" s="15"/>
      <c r="AD479" s="15"/>
      <c r="AE479" s="173"/>
      <c r="AF479" s="15"/>
      <c r="AG479" s="15"/>
      <c r="AH479" s="15"/>
      <c r="AI479" s="15"/>
      <c r="AJ479" s="15"/>
      <c r="AK479" s="15"/>
      <c r="AL479" s="15"/>
      <c r="AM479" s="15"/>
    </row>
    <row r="480" spans="1:39" ht="18.75" customHeight="1">
      <c r="A480" s="10" t="e">
        <f>#REF!</f>
        <v>#REF!</v>
      </c>
      <c r="B480" s="10" t="e">
        <f>#REF!</f>
        <v>#REF!</v>
      </c>
      <c r="C480" s="10" t="e">
        <f>#REF!</f>
        <v>#REF!</v>
      </c>
      <c r="D480" s="24" t="e">
        <f>#REF!</f>
        <v>#REF!</v>
      </c>
      <c r="E480" s="10"/>
      <c r="F480" s="10" t="e">
        <f>#REF!</f>
        <v>#REF!</v>
      </c>
      <c r="G480" s="10" t="e">
        <f>#REF!</f>
        <v>#REF!</v>
      </c>
      <c r="H480" s="10"/>
      <c r="I480" s="33"/>
      <c r="J480" s="10"/>
      <c r="K480" s="10"/>
      <c r="L480" s="10"/>
      <c r="M480" s="10"/>
      <c r="N480" s="10"/>
      <c r="O480" s="10"/>
      <c r="P480" s="10"/>
      <c r="Q480" s="10"/>
      <c r="R480" s="10"/>
      <c r="S480" s="10"/>
      <c r="T480" s="10"/>
      <c r="U480" s="10"/>
      <c r="V480" s="33">
        <f t="shared" si="53"/>
        <v>0</v>
      </c>
      <c r="W480" s="20" t="e">
        <f>#REF!</f>
        <v>#REF!</v>
      </c>
      <c r="X480" s="10" t="e">
        <f>#REF!</f>
        <v>#REF!</v>
      </c>
      <c r="Y480" s="101" t="e">
        <f>#REF!</f>
        <v>#REF!</v>
      </c>
      <c r="Z480" s="152" t="e">
        <f>#REF!</f>
        <v>#REF!</v>
      </c>
      <c r="AA480" s="10"/>
      <c r="AB480" s="7"/>
      <c r="AC480" s="15"/>
      <c r="AD480" s="15"/>
      <c r="AE480" s="173"/>
      <c r="AF480" s="15"/>
      <c r="AG480" s="15"/>
      <c r="AH480" s="15"/>
      <c r="AI480" s="15"/>
      <c r="AJ480" s="15"/>
      <c r="AK480" s="15"/>
      <c r="AL480" s="15"/>
      <c r="AM480" s="15"/>
    </row>
    <row r="481" spans="1:39" ht="18.75" customHeight="1">
      <c r="A481" s="10" t="e">
        <f>#REF!</f>
        <v>#REF!</v>
      </c>
      <c r="B481" s="10" t="e">
        <f>#REF!</f>
        <v>#REF!</v>
      </c>
      <c r="C481" s="10" t="e">
        <f>#REF!</f>
        <v>#REF!</v>
      </c>
      <c r="D481" s="24" t="e">
        <f>#REF!</f>
        <v>#REF!</v>
      </c>
      <c r="E481" s="10"/>
      <c r="F481" s="10" t="e">
        <f>#REF!</f>
        <v>#REF!</v>
      </c>
      <c r="G481" s="10" t="e">
        <f>#REF!</f>
        <v>#REF!</v>
      </c>
      <c r="H481" s="10"/>
      <c r="I481" s="33"/>
      <c r="J481" s="10"/>
      <c r="K481" s="10"/>
      <c r="L481" s="10"/>
      <c r="M481" s="10"/>
      <c r="N481" s="10"/>
      <c r="O481" s="10"/>
      <c r="P481" s="10"/>
      <c r="Q481" s="10"/>
      <c r="R481" s="10"/>
      <c r="S481" s="10"/>
      <c r="T481" s="10"/>
      <c r="U481" s="10"/>
      <c r="V481" s="33">
        <f t="shared" si="53"/>
        <v>0</v>
      </c>
      <c r="W481" s="20" t="e">
        <f>#REF!</f>
        <v>#REF!</v>
      </c>
      <c r="X481" s="10" t="e">
        <f>#REF!</f>
        <v>#REF!</v>
      </c>
      <c r="Y481" s="101" t="e">
        <f>#REF!</f>
        <v>#REF!</v>
      </c>
      <c r="Z481" s="152" t="e">
        <f>#REF!</f>
        <v>#REF!</v>
      </c>
      <c r="AA481" s="10"/>
      <c r="AB481" s="7"/>
      <c r="AC481" s="15"/>
      <c r="AD481" s="15"/>
      <c r="AE481" s="173"/>
      <c r="AF481" s="15"/>
      <c r="AG481" s="15"/>
      <c r="AH481" s="15"/>
      <c r="AI481" s="15"/>
      <c r="AJ481" s="15"/>
      <c r="AK481" s="15"/>
      <c r="AL481" s="15"/>
      <c r="AM481" s="15"/>
    </row>
    <row r="482" spans="1:39" ht="18.75" customHeight="1">
      <c r="A482" s="10" t="e">
        <f>#REF!</f>
        <v>#REF!</v>
      </c>
      <c r="B482" s="10" t="e">
        <f>#REF!</f>
        <v>#REF!</v>
      </c>
      <c r="C482" s="10" t="e">
        <f>#REF!</f>
        <v>#REF!</v>
      </c>
      <c r="D482" s="24" t="e">
        <f>#REF!</f>
        <v>#REF!</v>
      </c>
      <c r="E482" s="10"/>
      <c r="F482" s="10" t="e">
        <f>#REF!</f>
        <v>#REF!</v>
      </c>
      <c r="G482" s="10" t="e">
        <f>#REF!</f>
        <v>#REF!</v>
      </c>
      <c r="H482" s="10"/>
      <c r="I482" s="33"/>
      <c r="J482" s="10"/>
      <c r="K482" s="10"/>
      <c r="L482" s="10"/>
      <c r="M482" s="10"/>
      <c r="N482" s="10"/>
      <c r="O482" s="10"/>
      <c r="P482" s="10"/>
      <c r="Q482" s="10"/>
      <c r="R482" s="10"/>
      <c r="S482" s="10"/>
      <c r="T482" s="10"/>
      <c r="U482" s="10"/>
      <c r="V482" s="33">
        <f t="shared" si="53"/>
        <v>0</v>
      </c>
      <c r="W482" s="20" t="e">
        <f>#REF!</f>
        <v>#REF!</v>
      </c>
      <c r="X482" s="10" t="e">
        <f>#REF!</f>
        <v>#REF!</v>
      </c>
      <c r="Y482" s="101" t="e">
        <f>#REF!</f>
        <v>#REF!</v>
      </c>
      <c r="Z482" s="152" t="e">
        <f>#REF!</f>
        <v>#REF!</v>
      </c>
      <c r="AA482" s="10"/>
      <c r="AB482" s="7"/>
      <c r="AC482" s="15"/>
      <c r="AD482" s="15"/>
      <c r="AE482" s="173"/>
      <c r="AF482" s="15"/>
      <c r="AG482" s="15"/>
      <c r="AH482" s="15"/>
      <c r="AI482" s="15"/>
      <c r="AJ482" s="15"/>
      <c r="AK482" s="15"/>
      <c r="AL482" s="15"/>
      <c r="AM482" s="15"/>
    </row>
    <row r="483" spans="1:39" ht="18.75" customHeight="1">
      <c r="A483" s="10" t="e">
        <f>#REF!</f>
        <v>#REF!</v>
      </c>
      <c r="B483" s="10" t="e">
        <f>#REF!</f>
        <v>#REF!</v>
      </c>
      <c r="C483" s="10" t="e">
        <f>#REF!</f>
        <v>#REF!</v>
      </c>
      <c r="D483" s="24" t="e">
        <f>#REF!</f>
        <v>#REF!</v>
      </c>
      <c r="E483" s="10"/>
      <c r="F483" s="10" t="e">
        <f>#REF!</f>
        <v>#REF!</v>
      </c>
      <c r="G483" s="10" t="e">
        <f>#REF!</f>
        <v>#REF!</v>
      </c>
      <c r="H483" s="10"/>
      <c r="I483" s="33"/>
      <c r="J483" s="10"/>
      <c r="K483" s="10"/>
      <c r="L483" s="10"/>
      <c r="M483" s="10"/>
      <c r="N483" s="10"/>
      <c r="O483" s="10"/>
      <c r="P483" s="10"/>
      <c r="Q483" s="10"/>
      <c r="R483" s="10"/>
      <c r="S483" s="10"/>
      <c r="T483" s="10"/>
      <c r="U483" s="10"/>
      <c r="V483" s="33">
        <f t="shared" si="53"/>
        <v>0</v>
      </c>
      <c r="W483" s="20" t="e">
        <f>#REF!</f>
        <v>#REF!</v>
      </c>
      <c r="X483" s="10" t="e">
        <f>#REF!</f>
        <v>#REF!</v>
      </c>
      <c r="Y483" s="101" t="e">
        <f>#REF!</f>
        <v>#REF!</v>
      </c>
      <c r="Z483" s="152" t="e">
        <f>#REF!</f>
        <v>#REF!</v>
      </c>
      <c r="AA483" s="10"/>
      <c r="AB483" s="7"/>
      <c r="AC483" s="15"/>
      <c r="AD483" s="15"/>
      <c r="AE483" s="173"/>
      <c r="AF483" s="15"/>
      <c r="AG483" s="15"/>
      <c r="AH483" s="15"/>
      <c r="AI483" s="15"/>
      <c r="AJ483" s="15"/>
      <c r="AK483" s="15"/>
      <c r="AL483" s="15"/>
      <c r="AM483" s="15"/>
    </row>
    <row r="484" spans="1:39" ht="18.75" customHeight="1">
      <c r="A484" s="10" t="e">
        <f>#REF!</f>
        <v>#REF!</v>
      </c>
      <c r="B484" s="10" t="e">
        <f>#REF!</f>
        <v>#REF!</v>
      </c>
      <c r="C484" s="10" t="e">
        <f>#REF!</f>
        <v>#REF!</v>
      </c>
      <c r="D484" s="24" t="e">
        <f>#REF!</f>
        <v>#REF!</v>
      </c>
      <c r="E484" s="10"/>
      <c r="F484" s="10" t="e">
        <f>#REF!</f>
        <v>#REF!</v>
      </c>
      <c r="G484" s="10" t="e">
        <f>#REF!</f>
        <v>#REF!</v>
      </c>
      <c r="H484" s="10"/>
      <c r="I484" s="33"/>
      <c r="J484" s="10"/>
      <c r="K484" s="10"/>
      <c r="L484" s="10"/>
      <c r="M484" s="10"/>
      <c r="N484" s="10"/>
      <c r="O484" s="10"/>
      <c r="P484" s="10"/>
      <c r="Q484" s="10"/>
      <c r="R484" s="10"/>
      <c r="S484" s="10"/>
      <c r="T484" s="10"/>
      <c r="U484" s="10"/>
      <c r="V484" s="33">
        <f t="shared" si="53"/>
        <v>0</v>
      </c>
      <c r="W484" s="20" t="e">
        <f>#REF!</f>
        <v>#REF!</v>
      </c>
      <c r="X484" s="10" t="e">
        <f>#REF!</f>
        <v>#REF!</v>
      </c>
      <c r="Y484" s="101" t="e">
        <f>#REF!</f>
        <v>#REF!</v>
      </c>
      <c r="Z484" s="152" t="e">
        <f>#REF!</f>
        <v>#REF!</v>
      </c>
      <c r="AA484" s="10"/>
      <c r="AB484" s="7"/>
      <c r="AC484" s="15"/>
      <c r="AD484" s="15"/>
      <c r="AE484" s="173"/>
      <c r="AF484" s="15"/>
      <c r="AG484" s="15"/>
      <c r="AH484" s="15"/>
      <c r="AI484" s="15"/>
      <c r="AJ484" s="15"/>
      <c r="AK484" s="15"/>
      <c r="AL484" s="15"/>
      <c r="AM484" s="15"/>
    </row>
    <row r="485" spans="1:39" ht="18.75" customHeight="1">
      <c r="A485" s="10" t="e">
        <f>#REF!</f>
        <v>#REF!</v>
      </c>
      <c r="B485" s="10" t="e">
        <f>#REF!</f>
        <v>#REF!</v>
      </c>
      <c r="C485" s="10" t="e">
        <f>#REF!</f>
        <v>#REF!</v>
      </c>
      <c r="D485" s="24" t="e">
        <f>#REF!</f>
        <v>#REF!</v>
      </c>
      <c r="E485" s="10"/>
      <c r="F485" s="10" t="e">
        <f>#REF!</f>
        <v>#REF!</v>
      </c>
      <c r="G485" s="10" t="e">
        <f>#REF!</f>
        <v>#REF!</v>
      </c>
      <c r="H485" s="10"/>
      <c r="I485" s="33"/>
      <c r="J485" s="10"/>
      <c r="K485" s="10"/>
      <c r="L485" s="10"/>
      <c r="M485" s="10"/>
      <c r="N485" s="10"/>
      <c r="O485" s="10"/>
      <c r="P485" s="10"/>
      <c r="Q485" s="10"/>
      <c r="R485" s="10"/>
      <c r="S485" s="10"/>
      <c r="T485" s="10"/>
      <c r="U485" s="10"/>
      <c r="V485" s="33">
        <f t="shared" si="53"/>
        <v>0</v>
      </c>
      <c r="W485" s="20" t="e">
        <f>#REF!</f>
        <v>#REF!</v>
      </c>
      <c r="X485" s="10" t="e">
        <f>#REF!</f>
        <v>#REF!</v>
      </c>
      <c r="Y485" s="101" t="e">
        <f>#REF!</f>
        <v>#REF!</v>
      </c>
      <c r="Z485" s="152" t="e">
        <f>#REF!</f>
        <v>#REF!</v>
      </c>
      <c r="AA485" s="10"/>
      <c r="AB485" s="7"/>
      <c r="AC485" s="15"/>
      <c r="AD485" s="15"/>
      <c r="AE485" s="173"/>
      <c r="AF485" s="15"/>
      <c r="AG485" s="15"/>
      <c r="AH485" s="15"/>
      <c r="AI485" s="15"/>
      <c r="AJ485" s="15"/>
      <c r="AK485" s="15"/>
      <c r="AL485" s="15"/>
      <c r="AM485" s="15"/>
    </row>
    <row r="486" spans="1:39" ht="18.75" customHeight="1">
      <c r="A486" s="10" t="e">
        <f>#REF!</f>
        <v>#REF!</v>
      </c>
      <c r="B486" s="10" t="e">
        <f>#REF!</f>
        <v>#REF!</v>
      </c>
      <c r="C486" s="10" t="e">
        <f>#REF!</f>
        <v>#REF!</v>
      </c>
      <c r="D486" s="24" t="e">
        <f>#REF!</f>
        <v>#REF!</v>
      </c>
      <c r="E486" s="10"/>
      <c r="F486" s="10" t="e">
        <f>#REF!</f>
        <v>#REF!</v>
      </c>
      <c r="G486" s="10" t="e">
        <f>#REF!</f>
        <v>#REF!</v>
      </c>
      <c r="H486" s="10"/>
      <c r="I486" s="33"/>
      <c r="J486" s="10"/>
      <c r="K486" s="10"/>
      <c r="L486" s="10"/>
      <c r="M486" s="10"/>
      <c r="N486" s="10"/>
      <c r="O486" s="10"/>
      <c r="P486" s="10"/>
      <c r="Q486" s="10"/>
      <c r="R486" s="10"/>
      <c r="S486" s="10"/>
      <c r="T486" s="10"/>
      <c r="U486" s="10"/>
      <c r="V486" s="33">
        <f t="shared" si="53"/>
        <v>0</v>
      </c>
      <c r="W486" s="20" t="e">
        <f>#REF!</f>
        <v>#REF!</v>
      </c>
      <c r="X486" s="10" t="e">
        <f>#REF!</f>
        <v>#REF!</v>
      </c>
      <c r="Y486" s="101" t="e">
        <f>#REF!</f>
        <v>#REF!</v>
      </c>
      <c r="Z486" s="152" t="e">
        <f>#REF!</f>
        <v>#REF!</v>
      </c>
      <c r="AA486" s="10"/>
      <c r="AB486" s="7"/>
      <c r="AC486" s="15"/>
      <c r="AD486" s="15"/>
      <c r="AE486" s="173"/>
      <c r="AF486" s="15"/>
      <c r="AG486" s="15"/>
      <c r="AH486" s="15"/>
      <c r="AI486" s="15"/>
      <c r="AJ486" s="15"/>
      <c r="AK486" s="15"/>
      <c r="AL486" s="15"/>
      <c r="AM486" s="15"/>
    </row>
    <row r="487" spans="1:39" ht="18.75" customHeight="1">
      <c r="A487" s="10" t="e">
        <f>#REF!</f>
        <v>#REF!</v>
      </c>
      <c r="B487" s="10" t="e">
        <f>#REF!</f>
        <v>#REF!</v>
      </c>
      <c r="C487" s="10" t="e">
        <f>#REF!</f>
        <v>#REF!</v>
      </c>
      <c r="D487" s="24" t="e">
        <f>#REF!</f>
        <v>#REF!</v>
      </c>
      <c r="E487" s="10"/>
      <c r="F487" s="10" t="e">
        <f>#REF!</f>
        <v>#REF!</v>
      </c>
      <c r="G487" s="10" t="e">
        <f>#REF!</f>
        <v>#REF!</v>
      </c>
      <c r="H487" s="10"/>
      <c r="I487" s="33"/>
      <c r="J487" s="10"/>
      <c r="K487" s="10"/>
      <c r="L487" s="10"/>
      <c r="M487" s="10"/>
      <c r="N487" s="10"/>
      <c r="O487" s="10"/>
      <c r="P487" s="10"/>
      <c r="Q487" s="10"/>
      <c r="R487" s="10"/>
      <c r="S487" s="10"/>
      <c r="T487" s="10"/>
      <c r="U487" s="10"/>
      <c r="V487" s="33">
        <f t="shared" si="53"/>
        <v>0</v>
      </c>
      <c r="W487" s="20" t="e">
        <f>#REF!</f>
        <v>#REF!</v>
      </c>
      <c r="X487" s="10" t="e">
        <f>#REF!</f>
        <v>#REF!</v>
      </c>
      <c r="Y487" s="101" t="e">
        <f>#REF!</f>
        <v>#REF!</v>
      </c>
      <c r="Z487" s="152" t="e">
        <f>#REF!</f>
        <v>#REF!</v>
      </c>
      <c r="AA487" s="10"/>
      <c r="AB487" s="7"/>
      <c r="AC487" s="15"/>
      <c r="AD487" s="15"/>
      <c r="AE487" s="173"/>
      <c r="AF487" s="15"/>
      <c r="AG487" s="15"/>
      <c r="AH487" s="15"/>
      <c r="AI487" s="15"/>
      <c r="AJ487" s="15"/>
      <c r="AK487" s="15"/>
      <c r="AL487" s="15"/>
      <c r="AM487" s="15"/>
    </row>
    <row r="488" spans="1:39" ht="18.75" customHeight="1">
      <c r="A488" s="10" t="e">
        <f>#REF!</f>
        <v>#REF!</v>
      </c>
      <c r="B488" s="10" t="e">
        <f>#REF!</f>
        <v>#REF!</v>
      </c>
      <c r="C488" s="10" t="e">
        <f>#REF!</f>
        <v>#REF!</v>
      </c>
      <c r="D488" s="24" t="e">
        <f>#REF!</f>
        <v>#REF!</v>
      </c>
      <c r="E488" s="10"/>
      <c r="F488" s="10" t="e">
        <f>#REF!</f>
        <v>#REF!</v>
      </c>
      <c r="G488" s="10" t="e">
        <f>#REF!</f>
        <v>#REF!</v>
      </c>
      <c r="H488" s="10"/>
      <c r="I488" s="33"/>
      <c r="J488" s="10"/>
      <c r="K488" s="10"/>
      <c r="L488" s="10"/>
      <c r="M488" s="10"/>
      <c r="N488" s="10"/>
      <c r="O488" s="10"/>
      <c r="P488" s="10"/>
      <c r="Q488" s="10"/>
      <c r="R488" s="10"/>
      <c r="S488" s="10"/>
      <c r="T488" s="10"/>
      <c r="U488" s="10"/>
      <c r="V488" s="33">
        <f t="shared" si="53"/>
        <v>0</v>
      </c>
      <c r="W488" s="20" t="e">
        <f>#REF!</f>
        <v>#REF!</v>
      </c>
      <c r="X488" s="10" t="e">
        <f>#REF!</f>
        <v>#REF!</v>
      </c>
      <c r="Y488" s="101" t="e">
        <f>#REF!</f>
        <v>#REF!</v>
      </c>
      <c r="Z488" s="152" t="e">
        <f>#REF!</f>
        <v>#REF!</v>
      </c>
      <c r="AA488" s="10"/>
      <c r="AB488" s="7"/>
      <c r="AC488" s="15"/>
      <c r="AD488" s="15"/>
      <c r="AE488" s="173"/>
      <c r="AF488" s="15"/>
      <c r="AG488" s="15"/>
      <c r="AH488" s="15"/>
      <c r="AI488" s="15"/>
      <c r="AJ488" s="15"/>
      <c r="AK488" s="15"/>
      <c r="AL488" s="15"/>
      <c r="AM488" s="15"/>
    </row>
    <row r="489" spans="1:39" ht="18.75" customHeight="1">
      <c r="A489" s="10" t="e">
        <f>#REF!</f>
        <v>#REF!</v>
      </c>
      <c r="B489" s="10" t="e">
        <f>#REF!</f>
        <v>#REF!</v>
      </c>
      <c r="C489" s="10" t="e">
        <f>#REF!</f>
        <v>#REF!</v>
      </c>
      <c r="D489" s="24" t="e">
        <f>#REF!</f>
        <v>#REF!</v>
      </c>
      <c r="E489" s="10"/>
      <c r="F489" s="10" t="e">
        <f>#REF!</f>
        <v>#REF!</v>
      </c>
      <c r="G489" s="10" t="e">
        <f>#REF!</f>
        <v>#REF!</v>
      </c>
      <c r="H489" s="10"/>
      <c r="I489" s="33"/>
      <c r="J489" s="10"/>
      <c r="K489" s="10"/>
      <c r="L489" s="10"/>
      <c r="M489" s="10"/>
      <c r="N489" s="10"/>
      <c r="O489" s="10"/>
      <c r="P489" s="10"/>
      <c r="Q489" s="10"/>
      <c r="R489" s="10"/>
      <c r="S489" s="10"/>
      <c r="T489" s="10"/>
      <c r="U489" s="10"/>
      <c r="V489" s="33">
        <f t="shared" si="53"/>
        <v>0</v>
      </c>
      <c r="W489" s="20" t="e">
        <f>#REF!</f>
        <v>#REF!</v>
      </c>
      <c r="X489" s="10" t="e">
        <f>#REF!</f>
        <v>#REF!</v>
      </c>
      <c r="Y489" s="101" t="e">
        <f>#REF!</f>
        <v>#REF!</v>
      </c>
      <c r="Z489" s="152" t="e">
        <f>#REF!</f>
        <v>#REF!</v>
      </c>
      <c r="AA489" s="10"/>
      <c r="AB489" s="7"/>
      <c r="AC489" s="15"/>
      <c r="AD489" s="15"/>
      <c r="AE489" s="173"/>
      <c r="AF489" s="15"/>
      <c r="AG489" s="15"/>
      <c r="AH489" s="15"/>
      <c r="AI489" s="15"/>
      <c r="AJ489" s="15"/>
      <c r="AK489" s="15"/>
      <c r="AL489" s="15"/>
      <c r="AM489" s="15"/>
    </row>
    <row r="490" spans="1:39" ht="18.75" customHeight="1">
      <c r="A490" s="10" t="e">
        <f>#REF!</f>
        <v>#REF!</v>
      </c>
      <c r="B490" s="10" t="e">
        <f>#REF!</f>
        <v>#REF!</v>
      </c>
      <c r="C490" s="10" t="e">
        <f>#REF!</f>
        <v>#REF!</v>
      </c>
      <c r="D490" s="24" t="e">
        <f>#REF!</f>
        <v>#REF!</v>
      </c>
      <c r="E490" s="10"/>
      <c r="F490" s="10" t="e">
        <f>#REF!</f>
        <v>#REF!</v>
      </c>
      <c r="G490" s="10" t="e">
        <f>#REF!</f>
        <v>#REF!</v>
      </c>
      <c r="H490" s="10"/>
      <c r="I490" s="33"/>
      <c r="J490" s="10"/>
      <c r="K490" s="10"/>
      <c r="L490" s="10"/>
      <c r="M490" s="10"/>
      <c r="N490" s="10"/>
      <c r="O490" s="10"/>
      <c r="P490" s="10"/>
      <c r="Q490" s="10"/>
      <c r="R490" s="10"/>
      <c r="S490" s="10"/>
      <c r="T490" s="10"/>
      <c r="U490" s="10"/>
      <c r="V490" s="33">
        <f t="shared" si="53"/>
        <v>0</v>
      </c>
      <c r="W490" s="20" t="e">
        <f>#REF!</f>
        <v>#REF!</v>
      </c>
      <c r="X490" s="10" t="e">
        <f>#REF!</f>
        <v>#REF!</v>
      </c>
      <c r="Y490" s="101" t="e">
        <f>#REF!</f>
        <v>#REF!</v>
      </c>
      <c r="Z490" s="152" t="e">
        <f>#REF!</f>
        <v>#REF!</v>
      </c>
      <c r="AA490" s="10"/>
      <c r="AB490" s="7"/>
      <c r="AC490" s="15"/>
      <c r="AD490" s="15"/>
      <c r="AE490" s="173"/>
      <c r="AF490" s="15"/>
      <c r="AG490" s="15"/>
      <c r="AH490" s="15"/>
      <c r="AI490" s="15"/>
      <c r="AJ490" s="15"/>
      <c r="AK490" s="15"/>
      <c r="AL490" s="15"/>
      <c r="AM490" s="15"/>
    </row>
    <row r="491" spans="1:39" ht="18.75" customHeight="1">
      <c r="A491" s="10" t="e">
        <f>#REF!</f>
        <v>#REF!</v>
      </c>
      <c r="B491" s="10" t="e">
        <f>#REF!</f>
        <v>#REF!</v>
      </c>
      <c r="C491" s="10" t="e">
        <f>#REF!</f>
        <v>#REF!</v>
      </c>
      <c r="D491" s="24" t="e">
        <f>#REF!</f>
        <v>#REF!</v>
      </c>
      <c r="E491" s="10"/>
      <c r="F491" s="10" t="e">
        <f>#REF!</f>
        <v>#REF!</v>
      </c>
      <c r="G491" s="10" t="e">
        <f>#REF!</f>
        <v>#REF!</v>
      </c>
      <c r="H491" s="10"/>
      <c r="I491" s="33"/>
      <c r="J491" s="10"/>
      <c r="K491" s="10"/>
      <c r="L491" s="10"/>
      <c r="M491" s="10"/>
      <c r="N491" s="10"/>
      <c r="O491" s="10"/>
      <c r="P491" s="10"/>
      <c r="Q491" s="10"/>
      <c r="R491" s="10"/>
      <c r="S491" s="10"/>
      <c r="T491" s="10"/>
      <c r="U491" s="10"/>
      <c r="V491" s="33">
        <f t="shared" si="53"/>
        <v>0</v>
      </c>
      <c r="W491" s="20" t="e">
        <f>#REF!</f>
        <v>#REF!</v>
      </c>
      <c r="X491" s="10" t="e">
        <f>#REF!</f>
        <v>#REF!</v>
      </c>
      <c r="Y491" s="101" t="e">
        <f>#REF!</f>
        <v>#REF!</v>
      </c>
      <c r="Z491" s="152" t="e">
        <f>#REF!</f>
        <v>#REF!</v>
      </c>
      <c r="AA491" s="10"/>
      <c r="AB491" s="7"/>
      <c r="AC491" s="15"/>
      <c r="AD491" s="15"/>
      <c r="AE491" s="173"/>
      <c r="AF491" s="15"/>
      <c r="AG491" s="15"/>
      <c r="AH491" s="15"/>
      <c r="AI491" s="15"/>
      <c r="AJ491" s="15"/>
      <c r="AK491" s="15"/>
      <c r="AL491" s="15"/>
      <c r="AM491" s="15"/>
    </row>
    <row r="492" spans="1:39" ht="18.75" customHeight="1">
      <c r="A492" s="10" t="e">
        <f>#REF!</f>
        <v>#REF!</v>
      </c>
      <c r="B492" s="10" t="e">
        <f>#REF!</f>
        <v>#REF!</v>
      </c>
      <c r="C492" s="10" t="e">
        <f>#REF!</f>
        <v>#REF!</v>
      </c>
      <c r="D492" s="24" t="e">
        <f>#REF!</f>
        <v>#REF!</v>
      </c>
      <c r="E492" s="10"/>
      <c r="F492" s="10" t="e">
        <f>#REF!</f>
        <v>#REF!</v>
      </c>
      <c r="G492" s="10" t="e">
        <f>#REF!</f>
        <v>#REF!</v>
      </c>
      <c r="H492" s="10"/>
      <c r="I492" s="33"/>
      <c r="J492" s="10"/>
      <c r="K492" s="10"/>
      <c r="L492" s="10"/>
      <c r="M492" s="10"/>
      <c r="N492" s="10"/>
      <c r="O492" s="10"/>
      <c r="P492" s="10"/>
      <c r="Q492" s="10"/>
      <c r="R492" s="10"/>
      <c r="S492" s="10"/>
      <c r="T492" s="10"/>
      <c r="U492" s="10"/>
      <c r="V492" s="33">
        <f t="shared" si="53"/>
        <v>0</v>
      </c>
      <c r="W492" s="20" t="e">
        <f>#REF!</f>
        <v>#REF!</v>
      </c>
      <c r="X492" s="10" t="e">
        <f>#REF!</f>
        <v>#REF!</v>
      </c>
      <c r="Y492" s="101" t="e">
        <f>#REF!</f>
        <v>#REF!</v>
      </c>
      <c r="Z492" s="152" t="e">
        <f>#REF!</f>
        <v>#REF!</v>
      </c>
      <c r="AA492" s="10"/>
      <c r="AB492" s="7"/>
      <c r="AC492" s="15"/>
      <c r="AD492" s="15"/>
      <c r="AE492" s="173"/>
      <c r="AF492" s="15"/>
      <c r="AG492" s="15"/>
      <c r="AH492" s="15"/>
      <c r="AI492" s="15"/>
      <c r="AJ492" s="15"/>
      <c r="AK492" s="15"/>
      <c r="AL492" s="15"/>
      <c r="AM492" s="15"/>
    </row>
    <row r="493" spans="1:39" ht="18.75" customHeight="1">
      <c r="A493" s="10" t="e">
        <f>#REF!</f>
        <v>#REF!</v>
      </c>
      <c r="B493" s="10" t="e">
        <f>#REF!</f>
        <v>#REF!</v>
      </c>
      <c r="C493" s="10" t="e">
        <f>#REF!</f>
        <v>#REF!</v>
      </c>
      <c r="D493" s="24" t="e">
        <f>#REF!</f>
        <v>#REF!</v>
      </c>
      <c r="E493" s="10"/>
      <c r="F493" s="10" t="e">
        <f>#REF!</f>
        <v>#REF!</v>
      </c>
      <c r="G493" s="10" t="e">
        <f>#REF!</f>
        <v>#REF!</v>
      </c>
      <c r="H493" s="10"/>
      <c r="I493" s="33"/>
      <c r="J493" s="10"/>
      <c r="K493" s="10"/>
      <c r="L493" s="10"/>
      <c r="M493" s="10"/>
      <c r="N493" s="10"/>
      <c r="O493" s="10"/>
      <c r="P493" s="10"/>
      <c r="Q493" s="10"/>
      <c r="R493" s="10"/>
      <c r="S493" s="10"/>
      <c r="T493" s="10"/>
      <c r="U493" s="10"/>
      <c r="V493" s="33">
        <f t="shared" si="53"/>
        <v>0</v>
      </c>
      <c r="W493" s="20" t="e">
        <f>#REF!</f>
        <v>#REF!</v>
      </c>
      <c r="X493" s="10" t="e">
        <f>#REF!</f>
        <v>#REF!</v>
      </c>
      <c r="Y493" s="101" t="e">
        <f>#REF!</f>
        <v>#REF!</v>
      </c>
      <c r="Z493" s="152" t="e">
        <f>#REF!</f>
        <v>#REF!</v>
      </c>
      <c r="AA493" s="10"/>
      <c r="AB493" s="7"/>
      <c r="AC493" s="15"/>
      <c r="AD493" s="15"/>
      <c r="AE493" s="173"/>
      <c r="AF493" s="15"/>
      <c r="AG493" s="15"/>
      <c r="AH493" s="15"/>
      <c r="AI493" s="15"/>
      <c r="AJ493" s="15"/>
      <c r="AK493" s="15"/>
      <c r="AL493" s="15"/>
      <c r="AM493" s="15"/>
    </row>
    <row r="494" spans="1:39" ht="18.75" customHeight="1">
      <c r="A494" s="10" t="e">
        <f>#REF!</f>
        <v>#REF!</v>
      </c>
      <c r="B494" s="10" t="e">
        <f>#REF!</f>
        <v>#REF!</v>
      </c>
      <c r="C494" s="10" t="e">
        <f>#REF!</f>
        <v>#REF!</v>
      </c>
      <c r="D494" s="24" t="e">
        <f>#REF!</f>
        <v>#REF!</v>
      </c>
      <c r="E494" s="10"/>
      <c r="F494" s="10" t="e">
        <f>#REF!</f>
        <v>#REF!</v>
      </c>
      <c r="G494" s="10" t="e">
        <f>#REF!</f>
        <v>#REF!</v>
      </c>
      <c r="H494" s="10"/>
      <c r="I494" s="33"/>
      <c r="J494" s="10"/>
      <c r="K494" s="10"/>
      <c r="L494" s="10"/>
      <c r="M494" s="10"/>
      <c r="N494" s="10"/>
      <c r="O494" s="10"/>
      <c r="P494" s="10"/>
      <c r="Q494" s="10"/>
      <c r="R494" s="10"/>
      <c r="S494" s="10"/>
      <c r="T494" s="10"/>
      <c r="U494" s="10"/>
      <c r="V494" s="33">
        <f t="shared" si="53"/>
        <v>0</v>
      </c>
      <c r="W494" s="20" t="e">
        <f>#REF!</f>
        <v>#REF!</v>
      </c>
      <c r="X494" s="10" t="e">
        <f>#REF!</f>
        <v>#REF!</v>
      </c>
      <c r="Y494" s="101" t="e">
        <f>#REF!</f>
        <v>#REF!</v>
      </c>
      <c r="Z494" s="152" t="e">
        <f>#REF!</f>
        <v>#REF!</v>
      </c>
      <c r="AA494" s="10"/>
      <c r="AB494" s="7"/>
      <c r="AC494" s="15"/>
      <c r="AD494" s="15"/>
      <c r="AE494" s="173"/>
      <c r="AF494" s="15"/>
      <c r="AG494" s="15"/>
      <c r="AH494" s="15"/>
      <c r="AI494" s="15"/>
      <c r="AJ494" s="15"/>
      <c r="AK494" s="15"/>
      <c r="AL494" s="15"/>
      <c r="AM494" s="15"/>
    </row>
    <row r="495" spans="1:39" ht="18.75" customHeight="1">
      <c r="A495" s="10" t="e">
        <f>#REF!</f>
        <v>#REF!</v>
      </c>
      <c r="B495" s="10" t="e">
        <f>#REF!</f>
        <v>#REF!</v>
      </c>
      <c r="C495" s="10" t="e">
        <f>#REF!</f>
        <v>#REF!</v>
      </c>
      <c r="D495" s="24" t="e">
        <f>#REF!</f>
        <v>#REF!</v>
      </c>
      <c r="E495" s="10"/>
      <c r="F495" s="10" t="e">
        <f>#REF!</f>
        <v>#REF!</v>
      </c>
      <c r="G495" s="10" t="e">
        <f>#REF!</f>
        <v>#REF!</v>
      </c>
      <c r="H495" s="10"/>
      <c r="I495" s="33"/>
      <c r="J495" s="10"/>
      <c r="K495" s="10"/>
      <c r="L495" s="10"/>
      <c r="M495" s="10"/>
      <c r="N495" s="10"/>
      <c r="O495" s="10"/>
      <c r="P495" s="10"/>
      <c r="Q495" s="10"/>
      <c r="R495" s="10"/>
      <c r="S495" s="10"/>
      <c r="T495" s="10"/>
      <c r="U495" s="10"/>
      <c r="V495" s="33">
        <f t="shared" si="53"/>
        <v>0</v>
      </c>
      <c r="W495" s="20" t="e">
        <f>#REF!</f>
        <v>#REF!</v>
      </c>
      <c r="X495" s="10" t="e">
        <f>#REF!</f>
        <v>#REF!</v>
      </c>
      <c r="Y495" s="101" t="e">
        <f>#REF!</f>
        <v>#REF!</v>
      </c>
      <c r="Z495" s="152" t="e">
        <f>#REF!</f>
        <v>#REF!</v>
      </c>
      <c r="AA495" s="10"/>
      <c r="AB495" s="7"/>
      <c r="AC495" s="15"/>
      <c r="AD495" s="15"/>
      <c r="AE495" s="173"/>
      <c r="AF495" s="15"/>
      <c r="AG495" s="15"/>
      <c r="AH495" s="15"/>
      <c r="AI495" s="15"/>
      <c r="AJ495" s="15"/>
      <c r="AK495" s="15"/>
      <c r="AL495" s="15"/>
      <c r="AM495" s="15"/>
    </row>
    <row r="496" spans="1:39" ht="18.75" customHeight="1">
      <c r="A496" s="10" t="e">
        <f>#REF!</f>
        <v>#REF!</v>
      </c>
      <c r="B496" s="10" t="e">
        <f>#REF!</f>
        <v>#REF!</v>
      </c>
      <c r="C496" s="10" t="e">
        <f>#REF!</f>
        <v>#REF!</v>
      </c>
      <c r="D496" s="24" t="e">
        <f>#REF!</f>
        <v>#REF!</v>
      </c>
      <c r="E496" s="10"/>
      <c r="F496" s="10" t="e">
        <f>#REF!</f>
        <v>#REF!</v>
      </c>
      <c r="G496" s="10" t="e">
        <f>#REF!</f>
        <v>#REF!</v>
      </c>
      <c r="H496" s="10"/>
      <c r="I496" s="33"/>
      <c r="J496" s="10"/>
      <c r="K496" s="10"/>
      <c r="L496" s="10"/>
      <c r="M496" s="10"/>
      <c r="N496" s="10"/>
      <c r="O496" s="10"/>
      <c r="P496" s="10"/>
      <c r="Q496" s="10"/>
      <c r="R496" s="10"/>
      <c r="S496" s="10"/>
      <c r="T496" s="10"/>
      <c r="U496" s="10"/>
      <c r="V496" s="33">
        <f t="shared" si="53"/>
        <v>0</v>
      </c>
      <c r="W496" s="20" t="e">
        <f>#REF!</f>
        <v>#REF!</v>
      </c>
      <c r="X496" s="10" t="e">
        <f>#REF!</f>
        <v>#REF!</v>
      </c>
      <c r="Y496" s="101" t="e">
        <f>#REF!</f>
        <v>#REF!</v>
      </c>
      <c r="Z496" s="152" t="e">
        <f>#REF!</f>
        <v>#REF!</v>
      </c>
      <c r="AA496" s="10"/>
      <c r="AB496" s="7"/>
      <c r="AC496" s="15"/>
      <c r="AD496" s="15"/>
      <c r="AE496" s="173"/>
      <c r="AF496" s="15"/>
      <c r="AG496" s="15"/>
      <c r="AH496" s="15"/>
      <c r="AI496" s="15"/>
      <c r="AJ496" s="15"/>
      <c r="AK496" s="15"/>
      <c r="AL496" s="15"/>
      <c r="AM496" s="15"/>
    </row>
    <row r="497" spans="1:39" ht="18.75" customHeight="1">
      <c r="A497" s="10" t="e">
        <f>#REF!</f>
        <v>#REF!</v>
      </c>
      <c r="B497" s="10" t="e">
        <f>#REF!</f>
        <v>#REF!</v>
      </c>
      <c r="C497" s="10" t="e">
        <f>#REF!</f>
        <v>#REF!</v>
      </c>
      <c r="D497" s="24" t="e">
        <f>#REF!</f>
        <v>#REF!</v>
      </c>
      <c r="E497" s="10"/>
      <c r="F497" s="10" t="e">
        <f>#REF!</f>
        <v>#REF!</v>
      </c>
      <c r="G497" s="10" t="e">
        <f>#REF!</f>
        <v>#REF!</v>
      </c>
      <c r="H497" s="10"/>
      <c r="I497" s="33"/>
      <c r="J497" s="10"/>
      <c r="K497" s="10"/>
      <c r="L497" s="10"/>
      <c r="M497" s="10"/>
      <c r="N497" s="10"/>
      <c r="O497" s="10"/>
      <c r="P497" s="10"/>
      <c r="Q497" s="10"/>
      <c r="R497" s="10"/>
      <c r="S497" s="10"/>
      <c r="T497" s="10"/>
      <c r="U497" s="10"/>
      <c r="V497" s="33">
        <f t="shared" si="53"/>
        <v>0</v>
      </c>
      <c r="W497" s="20" t="e">
        <f>#REF!</f>
        <v>#REF!</v>
      </c>
      <c r="X497" s="10" t="e">
        <f>#REF!</f>
        <v>#REF!</v>
      </c>
      <c r="Y497" s="101" t="e">
        <f>#REF!</f>
        <v>#REF!</v>
      </c>
      <c r="Z497" s="152" t="e">
        <f>#REF!</f>
        <v>#REF!</v>
      </c>
      <c r="AA497" s="10"/>
      <c r="AB497" s="7"/>
      <c r="AC497" s="15"/>
      <c r="AD497" s="15"/>
      <c r="AE497" s="173"/>
      <c r="AF497" s="15"/>
      <c r="AG497" s="15"/>
      <c r="AH497" s="15"/>
      <c r="AI497" s="15"/>
      <c r="AJ497" s="15"/>
      <c r="AK497" s="15"/>
      <c r="AL497" s="15"/>
      <c r="AM497" s="15"/>
    </row>
    <row r="498" spans="1:39" ht="18.75" customHeight="1">
      <c r="A498" s="10" t="e">
        <f>#REF!</f>
        <v>#REF!</v>
      </c>
      <c r="B498" s="10" t="e">
        <f>#REF!</f>
        <v>#REF!</v>
      </c>
      <c r="C498" s="10" t="e">
        <f>#REF!</f>
        <v>#REF!</v>
      </c>
      <c r="D498" s="24" t="e">
        <f>#REF!</f>
        <v>#REF!</v>
      </c>
      <c r="E498" s="10"/>
      <c r="F498" s="10" t="e">
        <f>#REF!</f>
        <v>#REF!</v>
      </c>
      <c r="G498" s="10" t="e">
        <f>#REF!</f>
        <v>#REF!</v>
      </c>
      <c r="H498" s="10"/>
      <c r="I498" s="33"/>
      <c r="J498" s="10"/>
      <c r="K498" s="10"/>
      <c r="L498" s="10"/>
      <c r="M498" s="10"/>
      <c r="N498" s="10"/>
      <c r="O498" s="10"/>
      <c r="P498" s="10"/>
      <c r="Q498" s="10"/>
      <c r="R498" s="10"/>
      <c r="S498" s="10"/>
      <c r="T498" s="10"/>
      <c r="U498" s="10"/>
      <c r="V498" s="33">
        <f t="shared" si="53"/>
        <v>0</v>
      </c>
      <c r="W498" s="20" t="e">
        <f>#REF!</f>
        <v>#REF!</v>
      </c>
      <c r="X498" s="10" t="e">
        <f>#REF!</f>
        <v>#REF!</v>
      </c>
      <c r="Y498" s="101" t="e">
        <f>#REF!</f>
        <v>#REF!</v>
      </c>
      <c r="Z498" s="152" t="e">
        <f>#REF!</f>
        <v>#REF!</v>
      </c>
      <c r="AA498" s="10"/>
      <c r="AB498" s="7"/>
      <c r="AC498" s="15"/>
      <c r="AD498" s="15"/>
      <c r="AE498" s="173"/>
      <c r="AF498" s="15"/>
      <c r="AG498" s="15"/>
      <c r="AH498" s="15"/>
      <c r="AI498" s="15"/>
      <c r="AJ498" s="15"/>
      <c r="AK498" s="15"/>
      <c r="AL498" s="15"/>
      <c r="AM498" s="15"/>
    </row>
    <row r="499" spans="1:39" ht="18.75" customHeight="1">
      <c r="A499" s="10" t="e">
        <f>#REF!</f>
        <v>#REF!</v>
      </c>
      <c r="B499" s="10" t="e">
        <f>#REF!</f>
        <v>#REF!</v>
      </c>
      <c r="C499" s="10" t="e">
        <f>#REF!</f>
        <v>#REF!</v>
      </c>
      <c r="D499" s="24" t="e">
        <f>#REF!</f>
        <v>#REF!</v>
      </c>
      <c r="E499" s="10"/>
      <c r="F499" s="10" t="e">
        <f>#REF!</f>
        <v>#REF!</v>
      </c>
      <c r="G499" s="10" t="e">
        <f>#REF!</f>
        <v>#REF!</v>
      </c>
      <c r="H499" s="10"/>
      <c r="I499" s="33"/>
      <c r="J499" s="10"/>
      <c r="K499" s="10"/>
      <c r="L499" s="10"/>
      <c r="M499" s="10"/>
      <c r="N499" s="10"/>
      <c r="O499" s="10"/>
      <c r="P499" s="10"/>
      <c r="Q499" s="10"/>
      <c r="R499" s="10"/>
      <c r="S499" s="10"/>
      <c r="T499" s="10"/>
      <c r="U499" s="10"/>
      <c r="V499" s="33">
        <f t="shared" si="53"/>
        <v>0</v>
      </c>
      <c r="W499" s="20" t="e">
        <f>#REF!</f>
        <v>#REF!</v>
      </c>
      <c r="X499" s="10" t="e">
        <f>#REF!</f>
        <v>#REF!</v>
      </c>
      <c r="Y499" s="101" t="e">
        <f>#REF!</f>
        <v>#REF!</v>
      </c>
      <c r="Z499" s="152" t="e">
        <f>#REF!</f>
        <v>#REF!</v>
      </c>
      <c r="AA499" s="10"/>
      <c r="AB499" s="7"/>
      <c r="AC499" s="15"/>
      <c r="AD499" s="15"/>
      <c r="AE499" s="173"/>
      <c r="AF499" s="15"/>
      <c r="AG499" s="15"/>
      <c r="AH499" s="15"/>
      <c r="AI499" s="15"/>
      <c r="AJ499" s="15"/>
      <c r="AK499" s="15"/>
      <c r="AL499" s="15"/>
      <c r="AM499" s="15"/>
    </row>
    <row r="500" spans="1:39" ht="18.75" customHeight="1">
      <c r="A500" s="10" t="e">
        <f>#REF!</f>
        <v>#REF!</v>
      </c>
      <c r="B500" s="10" t="e">
        <f>#REF!</f>
        <v>#REF!</v>
      </c>
      <c r="C500" s="10" t="e">
        <f>#REF!</f>
        <v>#REF!</v>
      </c>
      <c r="D500" s="24" t="e">
        <f>#REF!</f>
        <v>#REF!</v>
      </c>
      <c r="E500" s="10"/>
      <c r="F500" s="10" t="e">
        <f>#REF!</f>
        <v>#REF!</v>
      </c>
      <c r="G500" s="10" t="e">
        <f>#REF!</f>
        <v>#REF!</v>
      </c>
      <c r="H500" s="10"/>
      <c r="I500" s="33"/>
      <c r="J500" s="10"/>
      <c r="K500" s="10"/>
      <c r="L500" s="10"/>
      <c r="M500" s="10"/>
      <c r="N500" s="10"/>
      <c r="O500" s="10"/>
      <c r="P500" s="10"/>
      <c r="Q500" s="10"/>
      <c r="R500" s="10"/>
      <c r="S500" s="10"/>
      <c r="T500" s="10"/>
      <c r="U500" s="10"/>
      <c r="V500" s="33">
        <f t="shared" si="53"/>
        <v>0</v>
      </c>
      <c r="W500" s="20" t="e">
        <f>#REF!</f>
        <v>#REF!</v>
      </c>
      <c r="X500" s="10" t="e">
        <f>#REF!</f>
        <v>#REF!</v>
      </c>
      <c r="Y500" s="101" t="e">
        <f>#REF!</f>
        <v>#REF!</v>
      </c>
      <c r="Z500" s="152" t="e">
        <f>#REF!</f>
        <v>#REF!</v>
      </c>
      <c r="AA500" s="10"/>
      <c r="AB500" s="7"/>
      <c r="AC500" s="15"/>
      <c r="AD500" s="15"/>
      <c r="AE500" s="173"/>
      <c r="AF500" s="15"/>
      <c r="AG500" s="15"/>
      <c r="AH500" s="15"/>
      <c r="AI500" s="15"/>
      <c r="AJ500" s="15"/>
      <c r="AK500" s="15"/>
      <c r="AL500" s="15"/>
      <c r="AM500" s="15"/>
    </row>
    <row r="501" spans="1:39" ht="18.75" customHeight="1">
      <c r="A501" s="10" t="e">
        <f>#REF!</f>
        <v>#REF!</v>
      </c>
      <c r="B501" s="10" t="e">
        <f>#REF!</f>
        <v>#REF!</v>
      </c>
      <c r="C501" s="10" t="e">
        <f>#REF!</f>
        <v>#REF!</v>
      </c>
      <c r="D501" s="24" t="e">
        <f>#REF!</f>
        <v>#REF!</v>
      </c>
      <c r="E501" s="10"/>
      <c r="F501" s="10" t="e">
        <f>#REF!</f>
        <v>#REF!</v>
      </c>
      <c r="G501" s="10" t="e">
        <f>#REF!</f>
        <v>#REF!</v>
      </c>
      <c r="H501" s="10"/>
      <c r="I501" s="33"/>
      <c r="J501" s="10"/>
      <c r="K501" s="10"/>
      <c r="L501" s="10"/>
      <c r="M501" s="10"/>
      <c r="N501" s="10"/>
      <c r="O501" s="10"/>
      <c r="P501" s="10"/>
      <c r="Q501" s="10"/>
      <c r="R501" s="10"/>
      <c r="S501" s="10"/>
      <c r="T501" s="10"/>
      <c r="U501" s="10"/>
      <c r="V501" s="33">
        <f t="shared" si="53"/>
        <v>0</v>
      </c>
      <c r="W501" s="20" t="e">
        <f>#REF!</f>
        <v>#REF!</v>
      </c>
      <c r="X501" s="10" t="e">
        <f>#REF!</f>
        <v>#REF!</v>
      </c>
      <c r="Y501" s="101" t="e">
        <f>#REF!</f>
        <v>#REF!</v>
      </c>
      <c r="Z501" s="152" t="e">
        <f>#REF!</f>
        <v>#REF!</v>
      </c>
      <c r="AA501" s="10"/>
      <c r="AB501" s="7"/>
      <c r="AC501" s="15"/>
      <c r="AD501" s="15"/>
      <c r="AE501" s="173"/>
      <c r="AF501" s="15"/>
      <c r="AG501" s="15"/>
      <c r="AH501" s="15"/>
      <c r="AI501" s="15"/>
      <c r="AJ501" s="15"/>
      <c r="AK501" s="15"/>
      <c r="AL501" s="15"/>
      <c r="AM501" s="15"/>
    </row>
    <row r="502" spans="1:39" ht="18.75" customHeight="1">
      <c r="A502" s="10" t="e">
        <f>#REF!</f>
        <v>#REF!</v>
      </c>
      <c r="B502" s="10" t="e">
        <f>#REF!</f>
        <v>#REF!</v>
      </c>
      <c r="C502" s="10" t="e">
        <f>#REF!</f>
        <v>#REF!</v>
      </c>
      <c r="D502" s="24" t="e">
        <f>#REF!</f>
        <v>#REF!</v>
      </c>
      <c r="E502" s="10"/>
      <c r="F502" s="10" t="e">
        <f>#REF!</f>
        <v>#REF!</v>
      </c>
      <c r="G502" s="10" t="e">
        <f>#REF!</f>
        <v>#REF!</v>
      </c>
      <c r="H502" s="10"/>
      <c r="I502" s="33"/>
      <c r="J502" s="10"/>
      <c r="K502" s="10"/>
      <c r="L502" s="10"/>
      <c r="M502" s="10"/>
      <c r="N502" s="10"/>
      <c r="O502" s="10"/>
      <c r="P502" s="10"/>
      <c r="Q502" s="10"/>
      <c r="R502" s="10"/>
      <c r="S502" s="10"/>
      <c r="T502" s="10"/>
      <c r="U502" s="10"/>
      <c r="V502" s="33">
        <f t="shared" si="53"/>
        <v>0</v>
      </c>
      <c r="W502" s="20" t="e">
        <f>#REF!</f>
        <v>#REF!</v>
      </c>
      <c r="X502" s="10" t="e">
        <f>#REF!</f>
        <v>#REF!</v>
      </c>
      <c r="Y502" s="101" t="e">
        <f>#REF!</f>
        <v>#REF!</v>
      </c>
      <c r="Z502" s="152" t="e">
        <f>#REF!</f>
        <v>#REF!</v>
      </c>
      <c r="AA502" s="10"/>
      <c r="AB502" s="7"/>
      <c r="AC502" s="15"/>
      <c r="AD502" s="15"/>
      <c r="AE502" s="173"/>
      <c r="AF502" s="15"/>
      <c r="AG502" s="15"/>
      <c r="AH502" s="15"/>
      <c r="AI502" s="15"/>
      <c r="AJ502" s="15"/>
      <c r="AK502" s="15"/>
      <c r="AL502" s="15"/>
      <c r="AM502" s="15"/>
    </row>
    <row r="503" spans="1:39" ht="18.75" customHeight="1">
      <c r="A503" s="10" t="e">
        <f>#REF!</f>
        <v>#REF!</v>
      </c>
      <c r="B503" s="10" t="e">
        <f>#REF!</f>
        <v>#REF!</v>
      </c>
      <c r="C503" s="10" t="e">
        <f>#REF!</f>
        <v>#REF!</v>
      </c>
      <c r="D503" s="24" t="e">
        <f>#REF!</f>
        <v>#REF!</v>
      </c>
      <c r="E503" s="10"/>
      <c r="F503" s="10" t="e">
        <f>#REF!</f>
        <v>#REF!</v>
      </c>
      <c r="G503" s="10" t="e">
        <f>#REF!</f>
        <v>#REF!</v>
      </c>
      <c r="H503" s="10"/>
      <c r="I503" s="33"/>
      <c r="J503" s="10"/>
      <c r="K503" s="10"/>
      <c r="L503" s="10"/>
      <c r="M503" s="10"/>
      <c r="N503" s="10"/>
      <c r="O503" s="10"/>
      <c r="P503" s="10"/>
      <c r="Q503" s="10"/>
      <c r="R503" s="10"/>
      <c r="S503" s="10"/>
      <c r="T503" s="10"/>
      <c r="U503" s="10"/>
      <c r="V503" s="33">
        <f t="shared" si="53"/>
        <v>0</v>
      </c>
      <c r="W503" s="20" t="e">
        <f>#REF!</f>
        <v>#REF!</v>
      </c>
      <c r="X503" s="10" t="e">
        <f>#REF!</f>
        <v>#REF!</v>
      </c>
      <c r="Y503" s="101" t="e">
        <f>#REF!</f>
        <v>#REF!</v>
      </c>
      <c r="Z503" s="152" t="e">
        <f>#REF!</f>
        <v>#REF!</v>
      </c>
      <c r="AA503" s="10"/>
      <c r="AB503" s="7"/>
      <c r="AC503" s="15"/>
      <c r="AD503" s="15"/>
      <c r="AE503" s="173"/>
      <c r="AF503" s="15"/>
      <c r="AG503" s="15"/>
      <c r="AH503" s="15"/>
      <c r="AI503" s="15"/>
      <c r="AJ503" s="15"/>
      <c r="AK503" s="15"/>
      <c r="AL503" s="15"/>
      <c r="AM503" s="15"/>
    </row>
    <row r="504" spans="1:39" ht="18.75" customHeight="1">
      <c r="A504" s="10" t="e">
        <f>#REF!</f>
        <v>#REF!</v>
      </c>
      <c r="B504" s="10" t="e">
        <f>#REF!</f>
        <v>#REF!</v>
      </c>
      <c r="C504" s="10" t="e">
        <f>#REF!</f>
        <v>#REF!</v>
      </c>
      <c r="D504" s="24" t="e">
        <f>#REF!</f>
        <v>#REF!</v>
      </c>
      <c r="E504" s="10"/>
      <c r="F504" s="10" t="e">
        <f>#REF!</f>
        <v>#REF!</v>
      </c>
      <c r="G504" s="10" t="e">
        <f>#REF!</f>
        <v>#REF!</v>
      </c>
      <c r="H504" s="10"/>
      <c r="I504" s="33"/>
      <c r="J504" s="10"/>
      <c r="K504" s="10"/>
      <c r="L504" s="10"/>
      <c r="M504" s="10"/>
      <c r="N504" s="10"/>
      <c r="O504" s="10"/>
      <c r="P504" s="10"/>
      <c r="Q504" s="10"/>
      <c r="R504" s="10"/>
      <c r="S504" s="10"/>
      <c r="T504" s="10"/>
      <c r="U504" s="10"/>
      <c r="V504" s="33">
        <f t="shared" si="53"/>
        <v>0</v>
      </c>
      <c r="W504" s="20" t="e">
        <f>#REF!</f>
        <v>#REF!</v>
      </c>
      <c r="X504" s="10" t="e">
        <f>#REF!</f>
        <v>#REF!</v>
      </c>
      <c r="Y504" s="101" t="e">
        <f>#REF!</f>
        <v>#REF!</v>
      </c>
      <c r="Z504" s="152" t="e">
        <f>#REF!</f>
        <v>#REF!</v>
      </c>
      <c r="AA504" s="10"/>
      <c r="AB504" s="7"/>
      <c r="AC504" s="15"/>
      <c r="AD504" s="15"/>
      <c r="AE504" s="173"/>
      <c r="AF504" s="15"/>
      <c r="AG504" s="15"/>
      <c r="AH504" s="15"/>
      <c r="AI504" s="15"/>
      <c r="AJ504" s="15"/>
      <c r="AK504" s="15"/>
      <c r="AL504" s="15"/>
      <c r="AM504" s="15"/>
    </row>
    <row r="505" spans="1:39" ht="18.75" customHeight="1">
      <c r="A505" s="10" t="e">
        <f>#REF!</f>
        <v>#REF!</v>
      </c>
      <c r="B505" s="10" t="e">
        <f>#REF!</f>
        <v>#REF!</v>
      </c>
      <c r="C505" s="10" t="e">
        <f>#REF!</f>
        <v>#REF!</v>
      </c>
      <c r="D505" s="24" t="e">
        <f>#REF!</f>
        <v>#REF!</v>
      </c>
      <c r="E505" s="10"/>
      <c r="F505" s="10" t="e">
        <f>#REF!</f>
        <v>#REF!</v>
      </c>
      <c r="G505" s="10" t="e">
        <f>#REF!</f>
        <v>#REF!</v>
      </c>
      <c r="H505" s="10"/>
      <c r="I505" s="33"/>
      <c r="J505" s="10"/>
      <c r="K505" s="10"/>
      <c r="L505" s="10"/>
      <c r="M505" s="10"/>
      <c r="N505" s="10"/>
      <c r="O505" s="10"/>
      <c r="P505" s="10"/>
      <c r="Q505" s="10"/>
      <c r="R505" s="10"/>
      <c r="S505" s="10"/>
      <c r="T505" s="10"/>
      <c r="U505" s="10"/>
      <c r="V505" s="33">
        <f t="shared" si="53"/>
        <v>0</v>
      </c>
      <c r="W505" s="20" t="e">
        <f>#REF!</f>
        <v>#REF!</v>
      </c>
      <c r="X505" s="10" t="e">
        <f>#REF!</f>
        <v>#REF!</v>
      </c>
      <c r="Y505" s="101" t="e">
        <f>#REF!</f>
        <v>#REF!</v>
      </c>
      <c r="Z505" s="152" t="e">
        <f>#REF!</f>
        <v>#REF!</v>
      </c>
      <c r="AA505" s="10"/>
      <c r="AB505" s="7"/>
      <c r="AC505" s="15"/>
      <c r="AD505" s="15"/>
      <c r="AE505" s="173"/>
      <c r="AF505" s="15"/>
      <c r="AG505" s="15"/>
      <c r="AH505" s="15"/>
      <c r="AI505" s="15"/>
      <c r="AJ505" s="15"/>
      <c r="AK505" s="15"/>
      <c r="AL505" s="15"/>
      <c r="AM505" s="15"/>
    </row>
    <row r="506" spans="1:39" ht="18.75" customHeight="1">
      <c r="A506" s="10" t="e">
        <f>#REF!</f>
        <v>#REF!</v>
      </c>
      <c r="B506" s="10" t="e">
        <f>#REF!</f>
        <v>#REF!</v>
      </c>
      <c r="C506" s="10" t="e">
        <f>#REF!</f>
        <v>#REF!</v>
      </c>
      <c r="D506" s="24" t="e">
        <f>#REF!</f>
        <v>#REF!</v>
      </c>
      <c r="E506" s="10"/>
      <c r="F506" s="10" t="e">
        <f>#REF!</f>
        <v>#REF!</v>
      </c>
      <c r="G506" s="10" t="e">
        <f>#REF!</f>
        <v>#REF!</v>
      </c>
      <c r="H506" s="10"/>
      <c r="I506" s="33"/>
      <c r="J506" s="10"/>
      <c r="K506" s="10"/>
      <c r="L506" s="10"/>
      <c r="M506" s="10"/>
      <c r="N506" s="10"/>
      <c r="O506" s="10"/>
      <c r="P506" s="10"/>
      <c r="Q506" s="10"/>
      <c r="R506" s="10"/>
      <c r="S506" s="10"/>
      <c r="T506" s="10"/>
      <c r="U506" s="10"/>
      <c r="V506" s="33">
        <f t="shared" si="53"/>
        <v>0</v>
      </c>
      <c r="W506" s="20" t="e">
        <f>#REF!</f>
        <v>#REF!</v>
      </c>
      <c r="X506" s="10" t="e">
        <f>#REF!</f>
        <v>#REF!</v>
      </c>
      <c r="Y506" s="101" t="e">
        <f>#REF!</f>
        <v>#REF!</v>
      </c>
      <c r="Z506" s="152" t="e">
        <f>#REF!</f>
        <v>#REF!</v>
      </c>
      <c r="AA506" s="10"/>
      <c r="AB506" s="7"/>
      <c r="AC506" s="15"/>
      <c r="AD506" s="15"/>
      <c r="AE506" s="173"/>
      <c r="AF506" s="15"/>
      <c r="AG506" s="15"/>
      <c r="AH506" s="15"/>
      <c r="AI506" s="15"/>
      <c r="AJ506" s="15"/>
      <c r="AK506" s="15"/>
      <c r="AL506" s="15"/>
      <c r="AM506" s="15"/>
    </row>
    <row r="507" spans="1:39" ht="18.75" customHeight="1">
      <c r="A507" s="10" t="e">
        <f>#REF!</f>
        <v>#REF!</v>
      </c>
      <c r="B507" s="10" t="e">
        <f>#REF!</f>
        <v>#REF!</v>
      </c>
      <c r="C507" s="10" t="e">
        <f>#REF!</f>
        <v>#REF!</v>
      </c>
      <c r="D507" s="24" t="e">
        <f>#REF!</f>
        <v>#REF!</v>
      </c>
      <c r="E507" s="10"/>
      <c r="F507" s="10" t="e">
        <f>#REF!</f>
        <v>#REF!</v>
      </c>
      <c r="G507" s="10" t="e">
        <f>#REF!</f>
        <v>#REF!</v>
      </c>
      <c r="H507" s="10"/>
      <c r="I507" s="33"/>
      <c r="J507" s="10"/>
      <c r="K507" s="10"/>
      <c r="L507" s="10"/>
      <c r="M507" s="10"/>
      <c r="N507" s="10"/>
      <c r="O507" s="10"/>
      <c r="P507" s="10"/>
      <c r="Q507" s="10"/>
      <c r="R507" s="10"/>
      <c r="S507" s="10"/>
      <c r="T507" s="10"/>
      <c r="U507" s="10"/>
      <c r="V507" s="33">
        <f t="shared" si="53"/>
        <v>0</v>
      </c>
      <c r="W507" s="20" t="e">
        <f>#REF!</f>
        <v>#REF!</v>
      </c>
      <c r="X507" s="10" t="e">
        <f>#REF!</f>
        <v>#REF!</v>
      </c>
      <c r="Y507" s="101" t="e">
        <f>#REF!</f>
        <v>#REF!</v>
      </c>
      <c r="Z507" s="152" t="e">
        <f>#REF!</f>
        <v>#REF!</v>
      </c>
      <c r="AA507" s="10"/>
      <c r="AB507" s="7"/>
      <c r="AC507" s="15"/>
      <c r="AD507" s="15"/>
      <c r="AE507" s="173"/>
      <c r="AF507" s="15"/>
      <c r="AG507" s="15"/>
      <c r="AH507" s="15"/>
      <c r="AI507" s="15"/>
      <c r="AJ507" s="15"/>
      <c r="AK507" s="15"/>
      <c r="AL507" s="15"/>
      <c r="AM507" s="15"/>
    </row>
    <row r="508" spans="1:39" ht="18.75" customHeight="1">
      <c r="A508" s="10" t="e">
        <f>#REF!</f>
        <v>#REF!</v>
      </c>
      <c r="B508" s="10" t="e">
        <f>#REF!</f>
        <v>#REF!</v>
      </c>
      <c r="C508" s="10" t="e">
        <f>#REF!</f>
        <v>#REF!</v>
      </c>
      <c r="D508" s="24" t="e">
        <f>#REF!</f>
        <v>#REF!</v>
      </c>
      <c r="E508" s="10"/>
      <c r="F508" s="10" t="e">
        <f>#REF!</f>
        <v>#REF!</v>
      </c>
      <c r="G508" s="10" t="e">
        <f>#REF!</f>
        <v>#REF!</v>
      </c>
      <c r="H508" s="10"/>
      <c r="I508" s="33"/>
      <c r="J508" s="10"/>
      <c r="K508" s="10"/>
      <c r="L508" s="10"/>
      <c r="M508" s="10"/>
      <c r="N508" s="10"/>
      <c r="O508" s="10"/>
      <c r="P508" s="10"/>
      <c r="Q508" s="10"/>
      <c r="R508" s="10"/>
      <c r="S508" s="10"/>
      <c r="T508" s="10"/>
      <c r="U508" s="10"/>
      <c r="V508" s="33">
        <f t="shared" si="53"/>
        <v>0</v>
      </c>
      <c r="W508" s="20" t="e">
        <f>#REF!</f>
        <v>#REF!</v>
      </c>
      <c r="X508" s="10" t="e">
        <f>#REF!</f>
        <v>#REF!</v>
      </c>
      <c r="Y508" s="101" t="e">
        <f>#REF!</f>
        <v>#REF!</v>
      </c>
      <c r="Z508" s="152" t="e">
        <f>#REF!</f>
        <v>#REF!</v>
      </c>
      <c r="AA508" s="10"/>
      <c r="AB508" s="7"/>
      <c r="AC508" s="15"/>
      <c r="AD508" s="15"/>
      <c r="AE508" s="173"/>
      <c r="AF508" s="15"/>
      <c r="AG508" s="15"/>
      <c r="AH508" s="15"/>
      <c r="AI508" s="15"/>
      <c r="AJ508" s="15"/>
      <c r="AK508" s="15"/>
      <c r="AL508" s="15"/>
      <c r="AM508" s="15"/>
    </row>
    <row r="509" spans="1:39" ht="18.75" customHeight="1">
      <c r="A509" s="10" t="e">
        <f>#REF!</f>
        <v>#REF!</v>
      </c>
      <c r="B509" s="10" t="e">
        <f>#REF!</f>
        <v>#REF!</v>
      </c>
      <c r="C509" s="10" t="e">
        <f>#REF!</f>
        <v>#REF!</v>
      </c>
      <c r="D509" s="24" t="e">
        <f>#REF!</f>
        <v>#REF!</v>
      </c>
      <c r="E509" s="10"/>
      <c r="F509" s="10" t="e">
        <f>#REF!</f>
        <v>#REF!</v>
      </c>
      <c r="G509" s="10" t="e">
        <f>#REF!</f>
        <v>#REF!</v>
      </c>
      <c r="H509" s="10"/>
      <c r="I509" s="33"/>
      <c r="J509" s="10"/>
      <c r="K509" s="10"/>
      <c r="L509" s="10"/>
      <c r="M509" s="10"/>
      <c r="N509" s="10"/>
      <c r="O509" s="10"/>
      <c r="P509" s="10"/>
      <c r="Q509" s="10"/>
      <c r="R509" s="10"/>
      <c r="S509" s="10"/>
      <c r="T509" s="10"/>
      <c r="U509" s="10"/>
      <c r="V509" s="33">
        <f t="shared" si="53"/>
        <v>0</v>
      </c>
      <c r="W509" s="20" t="e">
        <f>#REF!</f>
        <v>#REF!</v>
      </c>
      <c r="X509" s="10" t="e">
        <f>#REF!</f>
        <v>#REF!</v>
      </c>
      <c r="Y509" s="101" t="e">
        <f>#REF!</f>
        <v>#REF!</v>
      </c>
      <c r="Z509" s="152" t="e">
        <f>#REF!</f>
        <v>#REF!</v>
      </c>
      <c r="AA509" s="10"/>
      <c r="AB509" s="7"/>
      <c r="AC509" s="15"/>
      <c r="AD509" s="15"/>
      <c r="AE509" s="173"/>
      <c r="AF509" s="15"/>
      <c r="AG509" s="15"/>
      <c r="AH509" s="15"/>
      <c r="AI509" s="15"/>
      <c r="AJ509" s="15"/>
      <c r="AK509" s="15"/>
      <c r="AL509" s="15"/>
      <c r="AM509" s="15"/>
    </row>
    <row r="510" spans="1:39" ht="18.75" customHeight="1">
      <c r="A510" s="10" t="e">
        <f>#REF!</f>
        <v>#REF!</v>
      </c>
      <c r="B510" s="10" t="e">
        <f>#REF!</f>
        <v>#REF!</v>
      </c>
      <c r="C510" s="10" t="e">
        <f>#REF!</f>
        <v>#REF!</v>
      </c>
      <c r="D510" s="24" t="e">
        <f>#REF!</f>
        <v>#REF!</v>
      </c>
      <c r="E510" s="10"/>
      <c r="F510" s="10" t="e">
        <f>#REF!</f>
        <v>#REF!</v>
      </c>
      <c r="G510" s="10" t="e">
        <f>#REF!</f>
        <v>#REF!</v>
      </c>
      <c r="H510" s="10"/>
      <c r="I510" s="33"/>
      <c r="J510" s="10"/>
      <c r="K510" s="10"/>
      <c r="L510" s="10"/>
      <c r="M510" s="10"/>
      <c r="N510" s="10"/>
      <c r="O510" s="10"/>
      <c r="P510" s="10"/>
      <c r="Q510" s="10"/>
      <c r="R510" s="10"/>
      <c r="S510" s="10"/>
      <c r="T510" s="10"/>
      <c r="U510" s="10"/>
      <c r="V510" s="33">
        <f t="shared" si="53"/>
        <v>0</v>
      </c>
      <c r="W510" s="20" t="e">
        <f>#REF!</f>
        <v>#REF!</v>
      </c>
      <c r="X510" s="10" t="e">
        <f>#REF!</f>
        <v>#REF!</v>
      </c>
      <c r="Y510" s="101" t="e">
        <f>#REF!</f>
        <v>#REF!</v>
      </c>
      <c r="Z510" s="152" t="e">
        <f>#REF!</f>
        <v>#REF!</v>
      </c>
      <c r="AA510" s="10"/>
      <c r="AB510" s="7"/>
      <c r="AC510" s="15"/>
      <c r="AD510" s="15"/>
      <c r="AE510" s="173"/>
      <c r="AF510" s="15"/>
      <c r="AG510" s="15"/>
      <c r="AH510" s="15"/>
      <c r="AI510" s="15"/>
      <c r="AJ510" s="15"/>
      <c r="AK510" s="15"/>
      <c r="AL510" s="15"/>
      <c r="AM510" s="15"/>
    </row>
    <row r="511" spans="1:39" ht="18.75" customHeight="1">
      <c r="A511" s="10" t="e">
        <f>#REF!</f>
        <v>#REF!</v>
      </c>
      <c r="B511" s="10" t="e">
        <f>#REF!</f>
        <v>#REF!</v>
      </c>
      <c r="C511" s="10" t="e">
        <f>#REF!</f>
        <v>#REF!</v>
      </c>
      <c r="D511" s="24" t="e">
        <f>#REF!</f>
        <v>#REF!</v>
      </c>
      <c r="E511" s="10"/>
      <c r="F511" s="10" t="e">
        <f>#REF!</f>
        <v>#REF!</v>
      </c>
      <c r="G511" s="10" t="e">
        <f>#REF!</f>
        <v>#REF!</v>
      </c>
      <c r="H511" s="10"/>
      <c r="I511" s="33"/>
      <c r="J511" s="10"/>
      <c r="K511" s="10"/>
      <c r="L511" s="10"/>
      <c r="M511" s="10"/>
      <c r="N511" s="10"/>
      <c r="O511" s="10"/>
      <c r="P511" s="10"/>
      <c r="Q511" s="10"/>
      <c r="R511" s="10"/>
      <c r="S511" s="10"/>
      <c r="T511" s="10"/>
      <c r="U511" s="10"/>
      <c r="V511" s="33">
        <f t="shared" si="53"/>
        <v>0</v>
      </c>
      <c r="W511" s="20" t="e">
        <f>#REF!</f>
        <v>#REF!</v>
      </c>
      <c r="X511" s="10" t="e">
        <f>#REF!</f>
        <v>#REF!</v>
      </c>
      <c r="Y511" s="101" t="e">
        <f>#REF!</f>
        <v>#REF!</v>
      </c>
      <c r="Z511" s="152" t="e">
        <f>#REF!</f>
        <v>#REF!</v>
      </c>
      <c r="AA511" s="10"/>
      <c r="AB511" s="7"/>
      <c r="AC511" s="15"/>
      <c r="AD511" s="15"/>
      <c r="AE511" s="173"/>
      <c r="AF511" s="15"/>
      <c r="AG511" s="15"/>
      <c r="AH511" s="15"/>
      <c r="AI511" s="15"/>
      <c r="AJ511" s="15"/>
      <c r="AK511" s="15"/>
      <c r="AL511" s="15"/>
      <c r="AM511" s="15"/>
    </row>
    <row r="512" spans="1:39" ht="18.75" customHeight="1">
      <c r="A512" s="10" t="e">
        <f>#REF!</f>
        <v>#REF!</v>
      </c>
      <c r="B512" s="10" t="e">
        <f>#REF!</f>
        <v>#REF!</v>
      </c>
      <c r="C512" s="10" t="e">
        <f>#REF!</f>
        <v>#REF!</v>
      </c>
      <c r="D512" s="24" t="e">
        <f>#REF!</f>
        <v>#REF!</v>
      </c>
      <c r="E512" s="10"/>
      <c r="F512" s="10" t="e">
        <f>#REF!</f>
        <v>#REF!</v>
      </c>
      <c r="G512" s="10" t="e">
        <f>#REF!</f>
        <v>#REF!</v>
      </c>
      <c r="H512" s="10"/>
      <c r="I512" s="33"/>
      <c r="J512" s="10"/>
      <c r="K512" s="10"/>
      <c r="L512" s="10"/>
      <c r="M512" s="10"/>
      <c r="N512" s="10"/>
      <c r="O512" s="10"/>
      <c r="P512" s="10"/>
      <c r="Q512" s="10"/>
      <c r="R512" s="10"/>
      <c r="S512" s="10"/>
      <c r="T512" s="10"/>
      <c r="U512" s="10"/>
      <c r="V512" s="33">
        <f t="shared" si="53"/>
        <v>0</v>
      </c>
      <c r="W512" s="20" t="e">
        <f>#REF!</f>
        <v>#REF!</v>
      </c>
      <c r="X512" s="10" t="e">
        <f>#REF!</f>
        <v>#REF!</v>
      </c>
      <c r="Y512" s="101" t="e">
        <f>#REF!</f>
        <v>#REF!</v>
      </c>
      <c r="Z512" s="152" t="e">
        <f>#REF!</f>
        <v>#REF!</v>
      </c>
      <c r="AA512" s="10"/>
      <c r="AB512" s="7"/>
      <c r="AC512" s="15"/>
      <c r="AD512" s="15"/>
      <c r="AE512" s="173"/>
      <c r="AF512" s="15"/>
      <c r="AG512" s="15"/>
      <c r="AH512" s="15"/>
      <c r="AI512" s="15"/>
      <c r="AJ512" s="15"/>
      <c r="AK512" s="15"/>
      <c r="AL512" s="15"/>
      <c r="AM512" s="15"/>
    </row>
    <row r="513" spans="1:39" ht="18.75" customHeight="1">
      <c r="A513" s="10" t="e">
        <f>#REF!</f>
        <v>#REF!</v>
      </c>
      <c r="B513" s="10" t="e">
        <f>#REF!</f>
        <v>#REF!</v>
      </c>
      <c r="C513" s="10" t="e">
        <f>#REF!</f>
        <v>#REF!</v>
      </c>
      <c r="D513" s="24" t="e">
        <f>#REF!</f>
        <v>#REF!</v>
      </c>
      <c r="E513" s="10"/>
      <c r="F513" s="10" t="e">
        <f>#REF!</f>
        <v>#REF!</v>
      </c>
      <c r="G513" s="10" t="e">
        <f>#REF!</f>
        <v>#REF!</v>
      </c>
      <c r="H513" s="10"/>
      <c r="I513" s="33"/>
      <c r="J513" s="10"/>
      <c r="K513" s="10"/>
      <c r="L513" s="10"/>
      <c r="M513" s="10"/>
      <c r="N513" s="10"/>
      <c r="O513" s="10"/>
      <c r="P513" s="10"/>
      <c r="Q513" s="10"/>
      <c r="R513" s="10"/>
      <c r="S513" s="10"/>
      <c r="T513" s="10"/>
      <c r="U513" s="10"/>
      <c r="V513" s="33">
        <f t="shared" si="53"/>
        <v>0</v>
      </c>
      <c r="W513" s="20" t="e">
        <f>#REF!</f>
        <v>#REF!</v>
      </c>
      <c r="X513" s="10" t="e">
        <f>#REF!</f>
        <v>#REF!</v>
      </c>
      <c r="Y513" s="101" t="e">
        <f>#REF!</f>
        <v>#REF!</v>
      </c>
      <c r="Z513" s="152" t="e">
        <f>#REF!</f>
        <v>#REF!</v>
      </c>
      <c r="AA513" s="10"/>
      <c r="AB513" s="7"/>
      <c r="AC513" s="15"/>
      <c r="AD513" s="15"/>
      <c r="AE513" s="173"/>
      <c r="AF513" s="15"/>
      <c r="AG513" s="15"/>
      <c r="AH513" s="15"/>
      <c r="AI513" s="15"/>
      <c r="AJ513" s="15"/>
      <c r="AK513" s="15"/>
      <c r="AL513" s="15"/>
      <c r="AM513" s="15"/>
    </row>
    <row r="514" spans="1:39" ht="18.75" customHeight="1">
      <c r="A514" s="10" t="e">
        <f>#REF!</f>
        <v>#REF!</v>
      </c>
      <c r="B514" s="10" t="e">
        <f>#REF!</f>
        <v>#REF!</v>
      </c>
      <c r="C514" s="10" t="e">
        <f>#REF!</f>
        <v>#REF!</v>
      </c>
      <c r="D514" s="24" t="e">
        <f>#REF!</f>
        <v>#REF!</v>
      </c>
      <c r="E514" s="10"/>
      <c r="F514" s="10" t="e">
        <f>#REF!</f>
        <v>#REF!</v>
      </c>
      <c r="G514" s="10" t="e">
        <f>#REF!</f>
        <v>#REF!</v>
      </c>
      <c r="H514" s="10"/>
      <c r="I514" s="33"/>
      <c r="J514" s="10"/>
      <c r="K514" s="10"/>
      <c r="L514" s="10"/>
      <c r="M514" s="10"/>
      <c r="N514" s="10"/>
      <c r="O514" s="10"/>
      <c r="P514" s="10"/>
      <c r="Q514" s="10"/>
      <c r="R514" s="10"/>
      <c r="S514" s="10"/>
      <c r="T514" s="10"/>
      <c r="U514" s="10"/>
      <c r="V514" s="33">
        <f t="shared" si="53"/>
        <v>0</v>
      </c>
      <c r="W514" s="20" t="e">
        <f>#REF!</f>
        <v>#REF!</v>
      </c>
      <c r="X514" s="10" t="e">
        <f>#REF!</f>
        <v>#REF!</v>
      </c>
      <c r="Y514" s="101" t="e">
        <f>#REF!</f>
        <v>#REF!</v>
      </c>
      <c r="Z514" s="152" t="e">
        <f>#REF!</f>
        <v>#REF!</v>
      </c>
      <c r="AA514" s="10"/>
      <c r="AB514" s="7"/>
      <c r="AC514" s="15"/>
      <c r="AD514" s="15"/>
      <c r="AE514" s="173"/>
      <c r="AF514" s="15"/>
      <c r="AG514" s="15"/>
      <c r="AH514" s="15"/>
      <c r="AI514" s="15"/>
      <c r="AJ514" s="15"/>
      <c r="AK514" s="15"/>
      <c r="AL514" s="15"/>
      <c r="AM514" s="15"/>
    </row>
    <row r="515" spans="1:39" ht="18.75" customHeight="1">
      <c r="A515" s="10" t="e">
        <f>#REF!</f>
        <v>#REF!</v>
      </c>
      <c r="B515" s="10" t="e">
        <f>#REF!</f>
        <v>#REF!</v>
      </c>
      <c r="C515" s="10" t="e">
        <f>#REF!</f>
        <v>#REF!</v>
      </c>
      <c r="D515" s="24" t="e">
        <f>#REF!</f>
        <v>#REF!</v>
      </c>
      <c r="E515" s="10"/>
      <c r="F515" s="10" t="e">
        <f>#REF!</f>
        <v>#REF!</v>
      </c>
      <c r="G515" s="10" t="e">
        <f>#REF!</f>
        <v>#REF!</v>
      </c>
      <c r="H515" s="10"/>
      <c r="I515" s="33"/>
      <c r="J515" s="10"/>
      <c r="K515" s="10"/>
      <c r="L515" s="10"/>
      <c r="M515" s="10"/>
      <c r="N515" s="10"/>
      <c r="O515" s="10"/>
      <c r="P515" s="10"/>
      <c r="Q515" s="10"/>
      <c r="R515" s="10"/>
      <c r="S515" s="10"/>
      <c r="T515" s="10"/>
      <c r="U515" s="10"/>
      <c r="V515" s="33">
        <f t="shared" si="53"/>
        <v>0</v>
      </c>
      <c r="W515" s="20" t="e">
        <f>#REF!</f>
        <v>#REF!</v>
      </c>
      <c r="X515" s="10" t="e">
        <f>#REF!</f>
        <v>#REF!</v>
      </c>
      <c r="Y515" s="101" t="e">
        <f>#REF!</f>
        <v>#REF!</v>
      </c>
      <c r="Z515" s="152" t="e">
        <f>#REF!</f>
        <v>#REF!</v>
      </c>
      <c r="AA515" s="10"/>
      <c r="AB515" s="7"/>
      <c r="AC515" s="15"/>
      <c r="AD515" s="15"/>
      <c r="AE515" s="173"/>
      <c r="AF515" s="15"/>
      <c r="AG515" s="15"/>
      <c r="AH515" s="15"/>
      <c r="AI515" s="15"/>
      <c r="AJ515" s="15"/>
      <c r="AK515" s="15"/>
      <c r="AL515" s="15"/>
      <c r="AM515" s="15"/>
    </row>
    <row r="516" spans="1:39" ht="18.75" customHeight="1">
      <c r="A516" s="10" t="e">
        <f>#REF!</f>
        <v>#REF!</v>
      </c>
      <c r="B516" s="10" t="e">
        <f>#REF!</f>
        <v>#REF!</v>
      </c>
      <c r="C516" s="10" t="e">
        <f>#REF!</f>
        <v>#REF!</v>
      </c>
      <c r="D516" s="24" t="e">
        <f>#REF!</f>
        <v>#REF!</v>
      </c>
      <c r="E516" s="10"/>
      <c r="F516" s="10" t="e">
        <f>#REF!</f>
        <v>#REF!</v>
      </c>
      <c r="G516" s="10" t="e">
        <f>#REF!</f>
        <v>#REF!</v>
      </c>
      <c r="H516" s="10"/>
      <c r="I516" s="33"/>
      <c r="J516" s="10"/>
      <c r="K516" s="10"/>
      <c r="L516" s="10"/>
      <c r="M516" s="10"/>
      <c r="N516" s="10"/>
      <c r="O516" s="10"/>
      <c r="P516" s="10"/>
      <c r="Q516" s="10"/>
      <c r="R516" s="10"/>
      <c r="S516" s="10"/>
      <c r="T516" s="10"/>
      <c r="U516" s="10"/>
      <c r="V516" s="33">
        <f t="shared" si="53"/>
        <v>0</v>
      </c>
      <c r="W516" s="20" t="e">
        <f>#REF!</f>
        <v>#REF!</v>
      </c>
      <c r="X516" s="10" t="e">
        <f>#REF!</f>
        <v>#REF!</v>
      </c>
      <c r="Y516" s="101" t="e">
        <f>#REF!</f>
        <v>#REF!</v>
      </c>
      <c r="Z516" s="152" t="e">
        <f>#REF!</f>
        <v>#REF!</v>
      </c>
      <c r="AA516" s="10"/>
      <c r="AB516" s="7"/>
      <c r="AC516" s="15"/>
      <c r="AD516" s="15"/>
      <c r="AE516" s="173"/>
      <c r="AF516" s="15"/>
      <c r="AG516" s="15"/>
      <c r="AH516" s="15"/>
      <c r="AI516" s="15"/>
      <c r="AJ516" s="15"/>
      <c r="AK516" s="15"/>
      <c r="AL516" s="15"/>
      <c r="AM516" s="15"/>
    </row>
    <row r="517" spans="1:39" ht="18.75" customHeight="1">
      <c r="A517" s="10" t="e">
        <f>#REF!</f>
        <v>#REF!</v>
      </c>
      <c r="B517" s="10" t="e">
        <f>#REF!</f>
        <v>#REF!</v>
      </c>
      <c r="C517" s="10" t="e">
        <f>#REF!</f>
        <v>#REF!</v>
      </c>
      <c r="D517" s="24" t="e">
        <f>#REF!</f>
        <v>#REF!</v>
      </c>
      <c r="E517" s="10"/>
      <c r="F517" s="10" t="e">
        <f>#REF!</f>
        <v>#REF!</v>
      </c>
      <c r="G517" s="10" t="e">
        <f>#REF!</f>
        <v>#REF!</v>
      </c>
      <c r="H517" s="10"/>
      <c r="I517" s="33"/>
      <c r="J517" s="33"/>
      <c r="K517" s="33"/>
      <c r="L517" s="33"/>
      <c r="M517" s="33"/>
      <c r="N517" s="33"/>
      <c r="O517" s="33"/>
      <c r="P517" s="33"/>
      <c r="Q517" s="33"/>
      <c r="R517" s="33"/>
      <c r="S517" s="33"/>
      <c r="T517" s="33"/>
      <c r="U517" s="33"/>
      <c r="V517" s="33">
        <f t="shared" si="53"/>
        <v>0</v>
      </c>
      <c r="W517" s="20" t="e">
        <f>#REF!</f>
        <v>#REF!</v>
      </c>
      <c r="X517" s="10" t="e">
        <f>#REF!</f>
        <v>#REF!</v>
      </c>
      <c r="Y517" s="101" t="e">
        <f>#REF!</f>
        <v>#REF!</v>
      </c>
      <c r="Z517" s="150" t="e">
        <f>#REF!</f>
        <v>#REF!</v>
      </c>
      <c r="AA517" s="4"/>
      <c r="AB517" s="15"/>
      <c r="AC517" s="15"/>
      <c r="AD517" s="15"/>
      <c r="AE517" s="173"/>
      <c r="AF517" s="15"/>
      <c r="AG517" s="15"/>
      <c r="AH517" s="15"/>
      <c r="AI517" s="15"/>
      <c r="AJ517" s="15"/>
      <c r="AK517" s="15"/>
      <c r="AL517" s="15"/>
      <c r="AM517" s="15"/>
    </row>
    <row r="518" spans="1:39" ht="18.75" customHeight="1">
      <c r="A518" s="10" t="e">
        <f>#REF!</f>
        <v>#REF!</v>
      </c>
      <c r="B518" s="10" t="e">
        <f>#REF!</f>
        <v>#REF!</v>
      </c>
      <c r="C518" s="10" t="e">
        <f>#REF!</f>
        <v>#REF!</v>
      </c>
      <c r="D518" s="24" t="e">
        <f>#REF!</f>
        <v>#REF!</v>
      </c>
      <c r="E518" s="10"/>
      <c r="F518" s="10" t="e">
        <f>#REF!</f>
        <v>#REF!</v>
      </c>
      <c r="G518" s="10" t="e">
        <f>#REF!</f>
        <v>#REF!</v>
      </c>
      <c r="H518" s="10"/>
      <c r="I518" s="33"/>
      <c r="J518" s="33"/>
      <c r="K518" s="33"/>
      <c r="L518" s="33"/>
      <c r="M518" s="33"/>
      <c r="N518" s="33"/>
      <c r="O518" s="33"/>
      <c r="P518" s="33"/>
      <c r="Q518" s="33"/>
      <c r="R518" s="33"/>
      <c r="S518" s="33"/>
      <c r="T518" s="33"/>
      <c r="U518" s="33"/>
      <c r="V518" s="33">
        <f t="shared" si="53"/>
        <v>0</v>
      </c>
      <c r="W518" s="20" t="e">
        <f>#REF!</f>
        <v>#REF!</v>
      </c>
      <c r="X518" s="10" t="e">
        <f>#REF!</f>
        <v>#REF!</v>
      </c>
      <c r="Y518" s="101" t="e">
        <f>#REF!</f>
        <v>#REF!</v>
      </c>
      <c r="Z518" s="150" t="e">
        <f>#REF!</f>
        <v>#REF!</v>
      </c>
      <c r="AA518" s="4"/>
      <c r="AB518" s="15"/>
      <c r="AC518" s="15"/>
      <c r="AD518" s="15"/>
      <c r="AE518" s="173"/>
      <c r="AF518" s="15"/>
      <c r="AG518" s="15"/>
      <c r="AH518" s="15"/>
      <c r="AI518" s="15"/>
      <c r="AJ518" s="15"/>
      <c r="AK518" s="15"/>
      <c r="AL518" s="15"/>
      <c r="AM518" s="15"/>
    </row>
    <row r="519" spans="1:39" ht="18.75" customHeight="1">
      <c r="A519" s="10" t="e">
        <f>#REF!</f>
        <v>#REF!</v>
      </c>
      <c r="B519" s="10" t="e">
        <f>#REF!</f>
        <v>#REF!</v>
      </c>
      <c r="C519" s="10" t="e">
        <f>#REF!</f>
        <v>#REF!</v>
      </c>
      <c r="D519" s="24" t="e">
        <f>#REF!</f>
        <v>#REF!</v>
      </c>
      <c r="E519" s="10"/>
      <c r="F519" s="10" t="e">
        <f>#REF!</f>
        <v>#REF!</v>
      </c>
      <c r="G519" s="10" t="e">
        <f>#REF!</f>
        <v>#REF!</v>
      </c>
      <c r="H519" s="10"/>
      <c r="I519" s="33"/>
      <c r="J519" s="33"/>
      <c r="K519" s="33"/>
      <c r="L519" s="33"/>
      <c r="M519" s="33"/>
      <c r="N519" s="33"/>
      <c r="O519" s="33"/>
      <c r="P519" s="33"/>
      <c r="Q519" s="33"/>
      <c r="R519" s="33"/>
      <c r="S519" s="33"/>
      <c r="T519" s="33"/>
      <c r="U519" s="33"/>
      <c r="V519" s="33">
        <f t="shared" si="53"/>
        <v>0</v>
      </c>
      <c r="W519" s="20" t="e">
        <f>#REF!</f>
        <v>#REF!</v>
      </c>
      <c r="X519" s="10" t="e">
        <f>#REF!</f>
        <v>#REF!</v>
      </c>
      <c r="Y519" s="101" t="e">
        <f>#REF!</f>
        <v>#REF!</v>
      </c>
      <c r="Z519" s="150" t="e">
        <f>#REF!</f>
        <v>#REF!</v>
      </c>
      <c r="AA519" s="4"/>
      <c r="AB519" s="15"/>
      <c r="AC519" s="15"/>
      <c r="AD519" s="15"/>
      <c r="AE519" s="173"/>
      <c r="AF519" s="15"/>
      <c r="AG519" s="15"/>
      <c r="AH519" s="15"/>
      <c r="AI519" s="15"/>
      <c r="AJ519" s="15"/>
      <c r="AK519" s="15"/>
      <c r="AL519" s="15"/>
      <c r="AM519" s="15"/>
    </row>
    <row r="520" spans="1:39" ht="18.75" customHeight="1">
      <c r="A520" s="10" t="e">
        <f>#REF!</f>
        <v>#REF!</v>
      </c>
      <c r="B520" s="10" t="e">
        <f>#REF!</f>
        <v>#REF!</v>
      </c>
      <c r="C520" s="10" t="e">
        <f>#REF!</f>
        <v>#REF!</v>
      </c>
      <c r="D520" s="24" t="e">
        <f>#REF!</f>
        <v>#REF!</v>
      </c>
      <c r="E520" s="10"/>
      <c r="F520" s="10" t="e">
        <f>#REF!</f>
        <v>#REF!</v>
      </c>
      <c r="G520" s="10" t="e">
        <f>#REF!</f>
        <v>#REF!</v>
      </c>
      <c r="H520" s="10"/>
      <c r="I520" s="33"/>
      <c r="J520" s="33"/>
      <c r="K520" s="33"/>
      <c r="L520" s="33"/>
      <c r="M520" s="33"/>
      <c r="N520" s="33"/>
      <c r="O520" s="33"/>
      <c r="P520" s="33"/>
      <c r="Q520" s="33"/>
      <c r="R520" s="33"/>
      <c r="S520" s="33"/>
      <c r="T520" s="33"/>
      <c r="U520" s="33"/>
      <c r="V520" s="33">
        <f t="shared" si="53"/>
        <v>0</v>
      </c>
      <c r="W520" s="20" t="e">
        <f>#REF!</f>
        <v>#REF!</v>
      </c>
      <c r="X520" s="10" t="e">
        <f>#REF!</f>
        <v>#REF!</v>
      </c>
      <c r="Y520" s="101" t="e">
        <f>#REF!</f>
        <v>#REF!</v>
      </c>
      <c r="Z520" s="150" t="e">
        <f>#REF!</f>
        <v>#REF!</v>
      </c>
      <c r="AA520" s="4"/>
      <c r="AB520" s="15"/>
      <c r="AC520" s="15"/>
      <c r="AD520" s="15"/>
      <c r="AE520" s="173"/>
      <c r="AF520" s="15"/>
      <c r="AG520" s="15"/>
      <c r="AH520" s="15"/>
      <c r="AI520" s="15"/>
      <c r="AJ520" s="15"/>
      <c r="AK520" s="15"/>
      <c r="AL520" s="15"/>
      <c r="AM520" s="15"/>
    </row>
    <row r="521" spans="1:39" ht="18.75" customHeight="1">
      <c r="A521" s="10" t="e">
        <f>#REF!</f>
        <v>#REF!</v>
      </c>
      <c r="B521" s="10" t="e">
        <f>#REF!</f>
        <v>#REF!</v>
      </c>
      <c r="C521" s="10" t="e">
        <f>#REF!</f>
        <v>#REF!</v>
      </c>
      <c r="D521" s="24" t="e">
        <f>#REF!</f>
        <v>#REF!</v>
      </c>
      <c r="E521" s="10"/>
      <c r="F521" s="10" t="e">
        <f>#REF!</f>
        <v>#REF!</v>
      </c>
      <c r="G521" s="10" t="e">
        <f>#REF!</f>
        <v>#REF!</v>
      </c>
      <c r="H521" s="10"/>
      <c r="I521" s="33"/>
      <c r="J521" s="33"/>
      <c r="K521" s="33"/>
      <c r="L521" s="33"/>
      <c r="M521" s="33"/>
      <c r="N521" s="33"/>
      <c r="O521" s="33"/>
      <c r="P521" s="33"/>
      <c r="Q521" s="33"/>
      <c r="R521" s="33"/>
      <c r="S521" s="33"/>
      <c r="T521" s="33"/>
      <c r="U521" s="33"/>
      <c r="V521" s="33">
        <f t="shared" si="53"/>
        <v>0</v>
      </c>
      <c r="W521" s="20" t="e">
        <f>#REF!</f>
        <v>#REF!</v>
      </c>
      <c r="X521" s="10" t="e">
        <f>#REF!</f>
        <v>#REF!</v>
      </c>
      <c r="Y521" s="101" t="e">
        <f>#REF!</f>
        <v>#REF!</v>
      </c>
      <c r="Z521" s="150" t="e">
        <f>#REF!</f>
        <v>#REF!</v>
      </c>
      <c r="AA521" s="4"/>
      <c r="AB521" s="15"/>
      <c r="AC521" s="15"/>
      <c r="AD521" s="15"/>
      <c r="AE521" s="173"/>
      <c r="AF521" s="15"/>
      <c r="AG521" s="15"/>
      <c r="AH521" s="15"/>
      <c r="AI521" s="15"/>
      <c r="AJ521" s="15"/>
      <c r="AK521" s="15"/>
      <c r="AL521" s="15"/>
      <c r="AM521" s="15"/>
    </row>
    <row r="522" spans="1:39" ht="18.75" customHeight="1">
      <c r="A522" s="10" t="e">
        <f>#REF!</f>
        <v>#REF!</v>
      </c>
      <c r="B522" s="10" t="e">
        <f>#REF!</f>
        <v>#REF!</v>
      </c>
      <c r="C522" s="10" t="e">
        <f>#REF!</f>
        <v>#REF!</v>
      </c>
      <c r="D522" s="24" t="e">
        <f>#REF!</f>
        <v>#REF!</v>
      </c>
      <c r="E522" s="10"/>
      <c r="F522" s="10" t="e">
        <f>#REF!</f>
        <v>#REF!</v>
      </c>
      <c r="G522" s="10" t="e">
        <f>#REF!</f>
        <v>#REF!</v>
      </c>
      <c r="H522" s="10"/>
      <c r="I522" s="33"/>
      <c r="J522" s="33"/>
      <c r="K522" s="33"/>
      <c r="L522" s="33"/>
      <c r="M522" s="33"/>
      <c r="N522" s="33"/>
      <c r="O522" s="33"/>
      <c r="P522" s="33"/>
      <c r="Q522" s="33"/>
      <c r="R522" s="33"/>
      <c r="S522" s="33"/>
      <c r="T522" s="33"/>
      <c r="U522" s="33"/>
      <c r="V522" s="33">
        <f t="shared" si="53"/>
        <v>0</v>
      </c>
      <c r="W522" s="20" t="e">
        <f>#REF!</f>
        <v>#REF!</v>
      </c>
      <c r="X522" s="10" t="e">
        <f>#REF!</f>
        <v>#REF!</v>
      </c>
      <c r="Y522" s="101" t="e">
        <f>#REF!</f>
        <v>#REF!</v>
      </c>
      <c r="Z522" s="150" t="e">
        <f>#REF!</f>
        <v>#REF!</v>
      </c>
      <c r="AA522" s="4"/>
      <c r="AB522" s="15"/>
      <c r="AC522" s="15"/>
      <c r="AD522" s="15"/>
      <c r="AE522" s="173"/>
      <c r="AF522" s="15"/>
      <c r="AG522" s="15"/>
      <c r="AH522" s="15"/>
      <c r="AI522" s="15"/>
      <c r="AJ522" s="15"/>
      <c r="AK522" s="15"/>
      <c r="AL522" s="15"/>
      <c r="AM522" s="15"/>
    </row>
    <row r="523" spans="1:39" ht="18.75" customHeight="1">
      <c r="A523" s="10" t="e">
        <f>#REF!</f>
        <v>#REF!</v>
      </c>
      <c r="B523" s="10" t="e">
        <f>#REF!</f>
        <v>#REF!</v>
      </c>
      <c r="C523" s="10" t="e">
        <f>#REF!</f>
        <v>#REF!</v>
      </c>
      <c r="D523" s="24" t="e">
        <f>#REF!</f>
        <v>#REF!</v>
      </c>
      <c r="E523" s="10"/>
      <c r="F523" s="10" t="e">
        <f>#REF!</f>
        <v>#REF!</v>
      </c>
      <c r="G523" s="10" t="e">
        <f>#REF!</f>
        <v>#REF!</v>
      </c>
      <c r="H523" s="10"/>
      <c r="I523" s="33"/>
      <c r="J523" s="33"/>
      <c r="K523" s="33"/>
      <c r="L523" s="33"/>
      <c r="M523" s="33"/>
      <c r="N523" s="33"/>
      <c r="O523" s="33"/>
      <c r="P523" s="33"/>
      <c r="Q523" s="33"/>
      <c r="R523" s="33"/>
      <c r="S523" s="33"/>
      <c r="T523" s="33"/>
      <c r="U523" s="33"/>
      <c r="V523" s="33">
        <f t="shared" si="53"/>
        <v>0</v>
      </c>
      <c r="W523" s="20" t="e">
        <f>#REF!</f>
        <v>#REF!</v>
      </c>
      <c r="X523" s="10" t="e">
        <f>#REF!</f>
        <v>#REF!</v>
      </c>
      <c r="Y523" s="101" t="e">
        <f>#REF!</f>
        <v>#REF!</v>
      </c>
      <c r="Z523" s="150" t="e">
        <f>#REF!</f>
        <v>#REF!</v>
      </c>
      <c r="AA523" s="4"/>
      <c r="AB523" s="15"/>
      <c r="AC523" s="15"/>
      <c r="AD523" s="15"/>
      <c r="AE523" s="173"/>
      <c r="AF523" s="15"/>
      <c r="AG523" s="15"/>
      <c r="AH523" s="15"/>
      <c r="AI523" s="15"/>
      <c r="AJ523" s="15"/>
      <c r="AK523" s="15"/>
      <c r="AL523" s="15"/>
      <c r="AM523" s="15"/>
    </row>
    <row r="524" spans="1:39" ht="18.75" customHeight="1">
      <c r="A524" s="10" t="e">
        <f>#REF!</f>
        <v>#REF!</v>
      </c>
      <c r="B524" s="10" t="e">
        <f>#REF!</f>
        <v>#REF!</v>
      </c>
      <c r="C524" s="10" t="e">
        <f>#REF!</f>
        <v>#REF!</v>
      </c>
      <c r="D524" s="24" t="e">
        <f>#REF!</f>
        <v>#REF!</v>
      </c>
      <c r="E524" s="10"/>
      <c r="F524" s="10" t="e">
        <f>#REF!</f>
        <v>#REF!</v>
      </c>
      <c r="G524" s="10" t="e">
        <f>#REF!</f>
        <v>#REF!</v>
      </c>
      <c r="H524" s="10"/>
      <c r="I524" s="33"/>
      <c r="J524" s="33"/>
      <c r="K524" s="33"/>
      <c r="L524" s="33"/>
      <c r="M524" s="33"/>
      <c r="N524" s="33"/>
      <c r="O524" s="33"/>
      <c r="P524" s="33"/>
      <c r="Q524" s="33"/>
      <c r="R524" s="33"/>
      <c r="S524" s="33"/>
      <c r="T524" s="33"/>
      <c r="U524" s="33"/>
      <c r="V524" s="33">
        <f t="shared" si="53"/>
        <v>0</v>
      </c>
      <c r="W524" s="20" t="e">
        <f>#REF!</f>
        <v>#REF!</v>
      </c>
      <c r="X524" s="10" t="e">
        <f>#REF!</f>
        <v>#REF!</v>
      </c>
      <c r="Y524" s="101" t="e">
        <f>#REF!</f>
        <v>#REF!</v>
      </c>
      <c r="Z524" s="150" t="e">
        <f>#REF!</f>
        <v>#REF!</v>
      </c>
      <c r="AA524" s="4"/>
      <c r="AB524" s="15"/>
      <c r="AC524" s="15"/>
      <c r="AD524" s="15"/>
      <c r="AE524" s="173"/>
      <c r="AF524" s="15"/>
      <c r="AG524" s="15"/>
      <c r="AH524" s="15"/>
      <c r="AI524" s="15"/>
      <c r="AJ524" s="15"/>
      <c r="AK524" s="15"/>
      <c r="AL524" s="15"/>
      <c r="AM524" s="15"/>
    </row>
    <row r="525" spans="1:39" ht="18.75" customHeight="1">
      <c r="A525" s="10" t="e">
        <f>#REF!</f>
        <v>#REF!</v>
      </c>
      <c r="B525" s="10" t="e">
        <f>#REF!</f>
        <v>#REF!</v>
      </c>
      <c r="C525" s="10" t="e">
        <f>#REF!</f>
        <v>#REF!</v>
      </c>
      <c r="D525" s="24" t="e">
        <f>#REF!</f>
        <v>#REF!</v>
      </c>
      <c r="E525" s="10"/>
      <c r="F525" s="10" t="e">
        <f>#REF!</f>
        <v>#REF!</v>
      </c>
      <c r="G525" s="10" t="e">
        <f>#REF!</f>
        <v>#REF!</v>
      </c>
      <c r="H525" s="10"/>
      <c r="I525" s="33"/>
      <c r="J525" s="33"/>
      <c r="K525" s="33"/>
      <c r="L525" s="33"/>
      <c r="M525" s="33"/>
      <c r="N525" s="33"/>
      <c r="O525" s="33"/>
      <c r="P525" s="33"/>
      <c r="Q525" s="33"/>
      <c r="R525" s="33"/>
      <c r="S525" s="33"/>
      <c r="T525" s="33"/>
      <c r="U525" s="33"/>
      <c r="V525" s="33">
        <f t="shared" si="53"/>
        <v>0</v>
      </c>
      <c r="W525" s="20" t="e">
        <f>#REF!</f>
        <v>#REF!</v>
      </c>
      <c r="X525" s="10" t="e">
        <f>#REF!</f>
        <v>#REF!</v>
      </c>
      <c r="Y525" s="101" t="e">
        <f>#REF!</f>
        <v>#REF!</v>
      </c>
      <c r="Z525" s="150" t="e">
        <f>#REF!</f>
        <v>#REF!</v>
      </c>
      <c r="AA525" s="4"/>
      <c r="AB525" s="15"/>
      <c r="AC525" s="15"/>
      <c r="AD525" s="15"/>
      <c r="AE525" s="173"/>
      <c r="AF525" s="15"/>
      <c r="AG525" s="15"/>
      <c r="AH525" s="15"/>
      <c r="AI525" s="15"/>
      <c r="AJ525" s="15"/>
      <c r="AK525" s="15"/>
      <c r="AL525" s="15"/>
      <c r="AM525" s="15"/>
    </row>
    <row r="526" spans="1:39" ht="18.75" customHeight="1">
      <c r="A526" s="10" t="e">
        <f>#REF!</f>
        <v>#REF!</v>
      </c>
      <c r="B526" s="10" t="e">
        <f>#REF!</f>
        <v>#REF!</v>
      </c>
      <c r="C526" s="10" t="e">
        <f>#REF!</f>
        <v>#REF!</v>
      </c>
      <c r="D526" s="24" t="e">
        <f>#REF!</f>
        <v>#REF!</v>
      </c>
      <c r="E526" s="10"/>
      <c r="F526" s="10" t="e">
        <f>#REF!</f>
        <v>#REF!</v>
      </c>
      <c r="G526" s="10" t="e">
        <f>#REF!</f>
        <v>#REF!</v>
      </c>
      <c r="H526" s="10"/>
      <c r="I526" s="33"/>
      <c r="J526" s="33"/>
      <c r="K526" s="33"/>
      <c r="L526" s="33"/>
      <c r="M526" s="33"/>
      <c r="N526" s="33"/>
      <c r="O526" s="33"/>
      <c r="P526" s="33"/>
      <c r="Q526" s="33"/>
      <c r="R526" s="33"/>
      <c r="S526" s="33"/>
      <c r="T526" s="33"/>
      <c r="U526" s="33"/>
      <c r="V526" s="33">
        <f t="shared" si="53"/>
        <v>0</v>
      </c>
      <c r="W526" s="20" t="e">
        <f>#REF!</f>
        <v>#REF!</v>
      </c>
      <c r="X526" s="10" t="e">
        <f>#REF!</f>
        <v>#REF!</v>
      </c>
      <c r="Y526" s="101" t="e">
        <f>#REF!</f>
        <v>#REF!</v>
      </c>
      <c r="Z526" s="150" t="e">
        <f>#REF!</f>
        <v>#REF!</v>
      </c>
      <c r="AA526" s="4"/>
      <c r="AB526" s="15"/>
      <c r="AC526" s="15"/>
      <c r="AD526" s="15"/>
      <c r="AE526" s="173"/>
      <c r="AF526" s="15"/>
      <c r="AG526" s="15"/>
      <c r="AH526" s="15"/>
      <c r="AI526" s="15"/>
      <c r="AJ526" s="15"/>
      <c r="AK526" s="15"/>
      <c r="AL526" s="15"/>
      <c r="AM526" s="15"/>
    </row>
    <row r="527" spans="1:39" ht="18.75" customHeight="1">
      <c r="A527" s="10" t="e">
        <f>#REF!</f>
        <v>#REF!</v>
      </c>
      <c r="B527" s="10" t="e">
        <f>#REF!</f>
        <v>#REF!</v>
      </c>
      <c r="C527" s="10" t="e">
        <f>#REF!</f>
        <v>#REF!</v>
      </c>
      <c r="D527" s="24" t="e">
        <f>#REF!</f>
        <v>#REF!</v>
      </c>
      <c r="E527" s="10"/>
      <c r="F527" s="10" t="e">
        <f>#REF!</f>
        <v>#REF!</v>
      </c>
      <c r="G527" s="10" t="e">
        <f>#REF!</f>
        <v>#REF!</v>
      </c>
      <c r="H527" s="10"/>
      <c r="I527" s="33"/>
      <c r="J527" s="33"/>
      <c r="K527" s="33"/>
      <c r="L527" s="33"/>
      <c r="M527" s="33"/>
      <c r="N527" s="33"/>
      <c r="O527" s="33"/>
      <c r="P527" s="33"/>
      <c r="Q527" s="33"/>
      <c r="R527" s="33"/>
      <c r="S527" s="33"/>
      <c r="T527" s="33"/>
      <c r="U527" s="33"/>
      <c r="V527" s="33">
        <f t="shared" si="53"/>
        <v>0</v>
      </c>
      <c r="W527" s="20" t="e">
        <f>#REF!</f>
        <v>#REF!</v>
      </c>
      <c r="X527" s="10" t="e">
        <f>#REF!</f>
        <v>#REF!</v>
      </c>
      <c r="Y527" s="101" t="e">
        <f>#REF!</f>
        <v>#REF!</v>
      </c>
      <c r="Z527" s="150" t="e">
        <f>#REF!</f>
        <v>#REF!</v>
      </c>
      <c r="AA527" s="4"/>
      <c r="AB527" s="15"/>
      <c r="AC527" s="15"/>
      <c r="AD527" s="15"/>
      <c r="AE527" s="173"/>
      <c r="AF527" s="15"/>
      <c r="AG527" s="15"/>
      <c r="AH527" s="15"/>
      <c r="AI527" s="15"/>
      <c r="AJ527" s="15"/>
      <c r="AK527" s="15"/>
      <c r="AL527" s="15"/>
      <c r="AM527" s="15"/>
    </row>
    <row r="528" spans="1:39" ht="18.75" customHeight="1">
      <c r="A528" s="10" t="e">
        <f>#REF!</f>
        <v>#REF!</v>
      </c>
      <c r="B528" s="10" t="e">
        <f>#REF!</f>
        <v>#REF!</v>
      </c>
      <c r="C528" s="10" t="e">
        <f>#REF!</f>
        <v>#REF!</v>
      </c>
      <c r="D528" s="24" t="e">
        <f>#REF!</f>
        <v>#REF!</v>
      </c>
      <c r="E528" s="10"/>
      <c r="F528" s="10" t="e">
        <f>#REF!</f>
        <v>#REF!</v>
      </c>
      <c r="G528" s="10" t="e">
        <f>#REF!</f>
        <v>#REF!</v>
      </c>
      <c r="H528" s="10"/>
      <c r="I528" s="33"/>
      <c r="J528" s="33"/>
      <c r="K528" s="33"/>
      <c r="L528" s="33"/>
      <c r="M528" s="33"/>
      <c r="N528" s="33"/>
      <c r="O528" s="33"/>
      <c r="P528" s="33"/>
      <c r="Q528" s="33"/>
      <c r="R528" s="33"/>
      <c r="S528" s="33"/>
      <c r="T528" s="33"/>
      <c r="U528" s="33"/>
      <c r="V528" s="33">
        <f t="shared" si="53"/>
        <v>0</v>
      </c>
      <c r="W528" s="20" t="e">
        <f>#REF!</f>
        <v>#REF!</v>
      </c>
      <c r="X528" s="10" t="e">
        <f>#REF!</f>
        <v>#REF!</v>
      </c>
      <c r="Y528" s="101" t="e">
        <f>#REF!</f>
        <v>#REF!</v>
      </c>
      <c r="Z528" s="150" t="e">
        <f>#REF!</f>
        <v>#REF!</v>
      </c>
      <c r="AA528" s="4"/>
      <c r="AB528" s="15"/>
      <c r="AC528" s="15"/>
      <c r="AD528" s="15"/>
      <c r="AE528" s="173"/>
      <c r="AF528" s="15"/>
      <c r="AG528" s="15"/>
      <c r="AH528" s="15"/>
      <c r="AI528" s="15"/>
      <c r="AJ528" s="15"/>
      <c r="AK528" s="15"/>
      <c r="AL528" s="15"/>
      <c r="AM528" s="15"/>
    </row>
    <row r="529" spans="1:39" ht="18.75" customHeight="1">
      <c r="A529" s="10" t="e">
        <f>#REF!</f>
        <v>#REF!</v>
      </c>
      <c r="B529" s="10" t="e">
        <f>#REF!</f>
        <v>#REF!</v>
      </c>
      <c r="C529" s="10" t="e">
        <f>#REF!</f>
        <v>#REF!</v>
      </c>
      <c r="D529" s="24" t="e">
        <f>#REF!</f>
        <v>#REF!</v>
      </c>
      <c r="E529" s="10"/>
      <c r="F529" s="10" t="e">
        <f>#REF!</f>
        <v>#REF!</v>
      </c>
      <c r="G529" s="10" t="e">
        <f>#REF!</f>
        <v>#REF!</v>
      </c>
      <c r="H529" s="10"/>
      <c r="I529" s="33"/>
      <c r="J529" s="33"/>
      <c r="K529" s="33"/>
      <c r="L529" s="33"/>
      <c r="M529" s="33"/>
      <c r="N529" s="33"/>
      <c r="O529" s="33"/>
      <c r="P529" s="33"/>
      <c r="Q529" s="33"/>
      <c r="R529" s="33"/>
      <c r="S529" s="33"/>
      <c r="T529" s="33"/>
      <c r="U529" s="33"/>
      <c r="V529" s="33">
        <f t="shared" si="53"/>
        <v>0</v>
      </c>
      <c r="W529" s="20" t="e">
        <f>#REF!</f>
        <v>#REF!</v>
      </c>
      <c r="X529" s="10" t="e">
        <f>#REF!</f>
        <v>#REF!</v>
      </c>
      <c r="Y529" s="101" t="e">
        <f>#REF!</f>
        <v>#REF!</v>
      </c>
      <c r="Z529" s="150" t="e">
        <f>#REF!</f>
        <v>#REF!</v>
      </c>
      <c r="AA529" s="4"/>
      <c r="AB529" s="15"/>
      <c r="AC529" s="15"/>
      <c r="AD529" s="15"/>
      <c r="AE529" s="173"/>
      <c r="AF529" s="15"/>
      <c r="AG529" s="15"/>
      <c r="AH529" s="15"/>
      <c r="AI529" s="15"/>
      <c r="AJ529" s="15"/>
      <c r="AK529" s="15"/>
      <c r="AL529" s="15"/>
      <c r="AM529" s="15"/>
    </row>
    <row r="530" spans="1:39" ht="18.75" customHeight="1">
      <c r="A530" s="10" t="e">
        <f>#REF!</f>
        <v>#REF!</v>
      </c>
      <c r="B530" s="10" t="e">
        <f>#REF!</f>
        <v>#REF!</v>
      </c>
      <c r="C530" s="10" t="e">
        <f>#REF!</f>
        <v>#REF!</v>
      </c>
      <c r="D530" s="24" t="e">
        <f>#REF!</f>
        <v>#REF!</v>
      </c>
      <c r="E530" s="10"/>
      <c r="F530" s="10" t="e">
        <f>#REF!</f>
        <v>#REF!</v>
      </c>
      <c r="G530" s="10" t="e">
        <f>#REF!</f>
        <v>#REF!</v>
      </c>
      <c r="H530" s="10"/>
      <c r="I530" s="33"/>
      <c r="J530" s="33"/>
      <c r="K530" s="33"/>
      <c r="L530" s="33"/>
      <c r="M530" s="33"/>
      <c r="N530" s="33"/>
      <c r="O530" s="33"/>
      <c r="P530" s="33"/>
      <c r="Q530" s="33"/>
      <c r="R530" s="33"/>
      <c r="S530" s="33"/>
      <c r="T530" s="33"/>
      <c r="U530" s="33"/>
      <c r="V530" s="33">
        <f t="shared" si="53"/>
        <v>0</v>
      </c>
      <c r="W530" s="20" t="e">
        <f>#REF!</f>
        <v>#REF!</v>
      </c>
      <c r="X530" s="10" t="e">
        <f>#REF!</f>
        <v>#REF!</v>
      </c>
      <c r="Y530" s="101" t="e">
        <f>#REF!</f>
        <v>#REF!</v>
      </c>
      <c r="Z530" s="150" t="e">
        <f>#REF!</f>
        <v>#REF!</v>
      </c>
      <c r="AA530" s="4"/>
      <c r="AB530" s="15"/>
      <c r="AC530" s="15"/>
      <c r="AD530" s="15"/>
      <c r="AE530" s="173"/>
      <c r="AF530" s="15"/>
      <c r="AG530" s="15"/>
      <c r="AH530" s="15"/>
      <c r="AI530" s="15"/>
      <c r="AJ530" s="15"/>
      <c r="AK530" s="15"/>
      <c r="AL530" s="15"/>
      <c r="AM530" s="15"/>
    </row>
    <row r="531" spans="1:39" ht="18.75" customHeight="1">
      <c r="A531" s="10" t="e">
        <f>#REF!</f>
        <v>#REF!</v>
      </c>
      <c r="B531" s="10" t="e">
        <f>#REF!</f>
        <v>#REF!</v>
      </c>
      <c r="C531" s="10" t="e">
        <f>#REF!</f>
        <v>#REF!</v>
      </c>
      <c r="D531" s="24" t="e">
        <f>#REF!</f>
        <v>#REF!</v>
      </c>
      <c r="E531" s="10"/>
      <c r="F531" s="10" t="e">
        <f>#REF!</f>
        <v>#REF!</v>
      </c>
      <c r="G531" s="10" t="e">
        <f>#REF!</f>
        <v>#REF!</v>
      </c>
      <c r="H531" s="10"/>
      <c r="I531" s="33"/>
      <c r="J531" s="33"/>
      <c r="K531" s="33"/>
      <c r="L531" s="33"/>
      <c r="M531" s="33"/>
      <c r="N531" s="33"/>
      <c r="O531" s="33"/>
      <c r="P531" s="33"/>
      <c r="Q531" s="33"/>
      <c r="R531" s="33"/>
      <c r="S531" s="33"/>
      <c r="T531" s="33"/>
      <c r="U531" s="33"/>
      <c r="V531" s="33">
        <f t="shared" si="53"/>
        <v>0</v>
      </c>
      <c r="W531" s="20" t="e">
        <f>#REF!</f>
        <v>#REF!</v>
      </c>
      <c r="X531" s="10" t="e">
        <f>#REF!</f>
        <v>#REF!</v>
      </c>
      <c r="Y531" s="101" t="e">
        <f>#REF!</f>
        <v>#REF!</v>
      </c>
      <c r="Z531" s="150" t="e">
        <f>#REF!</f>
        <v>#REF!</v>
      </c>
      <c r="AA531" s="4"/>
      <c r="AB531" s="15"/>
      <c r="AC531" s="15"/>
      <c r="AD531" s="15"/>
      <c r="AE531" s="173"/>
      <c r="AF531" s="15"/>
      <c r="AG531" s="15"/>
      <c r="AH531" s="15"/>
      <c r="AI531" s="15"/>
      <c r="AJ531" s="15"/>
      <c r="AK531" s="15"/>
      <c r="AL531" s="15"/>
      <c r="AM531" s="15"/>
    </row>
    <row r="532" spans="1:39" ht="18.75" customHeight="1">
      <c r="A532" s="10" t="e">
        <f>#REF!</f>
        <v>#REF!</v>
      </c>
      <c r="B532" s="10" t="e">
        <f>#REF!</f>
        <v>#REF!</v>
      </c>
      <c r="C532" s="10" t="e">
        <f>#REF!</f>
        <v>#REF!</v>
      </c>
      <c r="D532" s="24" t="e">
        <f>#REF!</f>
        <v>#REF!</v>
      </c>
      <c r="E532" s="10"/>
      <c r="F532" s="10" t="e">
        <f>#REF!</f>
        <v>#REF!</v>
      </c>
      <c r="G532" s="10" t="e">
        <f>#REF!</f>
        <v>#REF!</v>
      </c>
      <c r="H532" s="10"/>
      <c r="I532" s="33"/>
      <c r="J532" s="33"/>
      <c r="K532" s="33"/>
      <c r="L532" s="33"/>
      <c r="M532" s="33"/>
      <c r="N532" s="33"/>
      <c r="O532" s="33"/>
      <c r="P532" s="33"/>
      <c r="Q532" s="33"/>
      <c r="R532" s="33"/>
      <c r="S532" s="33"/>
      <c r="T532" s="33"/>
      <c r="U532" s="33"/>
      <c r="V532" s="33">
        <f t="shared" si="53"/>
        <v>0</v>
      </c>
      <c r="W532" s="20" t="e">
        <f>#REF!</f>
        <v>#REF!</v>
      </c>
      <c r="X532" s="10" t="e">
        <f>#REF!</f>
        <v>#REF!</v>
      </c>
      <c r="Y532" s="101" t="e">
        <f>#REF!</f>
        <v>#REF!</v>
      </c>
      <c r="Z532" s="150" t="e">
        <f>#REF!</f>
        <v>#REF!</v>
      </c>
      <c r="AA532" s="4"/>
      <c r="AB532" s="15"/>
      <c r="AC532" s="15"/>
      <c r="AD532" s="15"/>
      <c r="AE532" s="173"/>
      <c r="AF532" s="15"/>
      <c r="AG532" s="15"/>
      <c r="AH532" s="15"/>
      <c r="AI532" s="15"/>
      <c r="AJ532" s="15"/>
      <c r="AK532" s="15"/>
      <c r="AL532" s="15"/>
      <c r="AM532" s="15"/>
    </row>
    <row r="533" spans="1:39" ht="12.75">
      <c r="A533" s="30"/>
      <c r="B533" s="30"/>
      <c r="C533" s="30"/>
      <c r="D533" s="174"/>
      <c r="E533" s="30"/>
      <c r="F533" s="30"/>
      <c r="G533" s="30"/>
      <c r="H533" s="10"/>
      <c r="I533" s="39"/>
      <c r="J533" s="26"/>
      <c r="K533" s="26"/>
      <c r="L533" s="26"/>
      <c r="M533" s="26"/>
      <c r="N533" s="26"/>
      <c r="O533" s="26"/>
      <c r="P533" s="26"/>
      <c r="Q533" s="26"/>
      <c r="R533" s="26"/>
      <c r="S533" s="26"/>
      <c r="T533" s="26"/>
      <c r="U533" s="26"/>
      <c r="V533" s="39"/>
      <c r="W533" s="10" t="e">
        <f>#REF!</f>
        <v>#REF!</v>
      </c>
      <c r="X533" s="10"/>
      <c r="Y533" s="4"/>
      <c r="Z533" s="152"/>
      <c r="AA533" s="4"/>
      <c r="AB533" s="15">
        <v>23</v>
      </c>
      <c r="AC533" s="15"/>
      <c r="AD533" s="15"/>
      <c r="AE533" s="173"/>
      <c r="AF533" s="15"/>
      <c r="AG533" s="15"/>
      <c r="AH533" s="15"/>
      <c r="AI533" s="15"/>
      <c r="AJ533" s="15"/>
      <c r="AK533" s="15"/>
      <c r="AL533" s="15"/>
      <c r="AM533" s="15"/>
    </row>
    <row r="534" spans="1:39" ht="15" customHeight="1">
      <c r="A534" s="7"/>
      <c r="B534" s="115"/>
      <c r="C534" s="115"/>
      <c r="D534" s="175"/>
      <c r="E534" s="7"/>
      <c r="F534" s="7"/>
      <c r="G534" s="7"/>
      <c r="H534" s="7"/>
      <c r="I534" s="42"/>
      <c r="J534" s="7"/>
      <c r="K534" s="7"/>
      <c r="L534" s="7"/>
      <c r="M534" s="7"/>
      <c r="N534" s="7"/>
      <c r="O534" s="7"/>
      <c r="P534" s="7"/>
      <c r="Q534" s="7"/>
      <c r="R534" s="7"/>
      <c r="S534" s="7"/>
      <c r="T534" s="7"/>
      <c r="U534" s="7"/>
      <c r="V534" s="42"/>
      <c r="W534" s="10" t="s">
        <v>131</v>
      </c>
      <c r="X534" s="7"/>
      <c r="Y534" s="7"/>
      <c r="Z534" s="7"/>
      <c r="AA534" s="10"/>
      <c r="AB534" s="7">
        <f>AB149+AB533</f>
        <v>23</v>
      </c>
      <c r="AC534" s="7"/>
      <c r="AD534" s="7"/>
      <c r="AE534" s="148"/>
      <c r="AF534" s="7"/>
      <c r="AG534" s="7"/>
      <c r="AH534" s="15"/>
      <c r="AI534" s="15"/>
      <c r="AJ534" s="15"/>
      <c r="AK534" s="15"/>
      <c r="AL534" s="15"/>
      <c r="AM534" s="15"/>
    </row>
    <row r="535" spans="1:39" ht="15" customHeight="1">
      <c r="A535" s="7"/>
      <c r="B535" s="115"/>
      <c r="C535" s="115"/>
      <c r="D535" s="175"/>
      <c r="E535" s="7"/>
      <c r="F535" s="7"/>
      <c r="G535" s="7"/>
      <c r="H535" s="7"/>
      <c r="I535" s="42"/>
      <c r="J535" s="7"/>
      <c r="K535" s="7"/>
      <c r="L535" s="115"/>
      <c r="M535" s="7"/>
      <c r="N535" s="7"/>
      <c r="O535" s="7"/>
      <c r="P535" s="7"/>
      <c r="Q535" s="7"/>
      <c r="R535" s="7"/>
      <c r="S535" s="7"/>
      <c r="T535" s="7"/>
      <c r="U535" s="7"/>
      <c r="V535" s="42"/>
      <c r="W535" s="10" t="s">
        <v>121</v>
      </c>
      <c r="X535" s="7"/>
      <c r="Y535" s="7"/>
      <c r="Z535" s="7"/>
      <c r="AA535" s="10"/>
      <c r="AB535" s="7"/>
      <c r="AC535" s="7"/>
      <c r="AD535" s="7"/>
      <c r="AE535" s="148"/>
      <c r="AF535" s="7"/>
      <c r="AG535" s="7"/>
      <c r="AH535" s="7"/>
      <c r="AI535" s="7"/>
      <c r="AJ535" s="7"/>
      <c r="AK535" s="7"/>
      <c r="AL535" s="7"/>
      <c r="AM535" s="7"/>
    </row>
    <row r="536" spans="1:39" ht="15" customHeight="1">
      <c r="A536" s="7"/>
      <c r="B536" s="115"/>
      <c r="C536" s="115"/>
      <c r="D536" s="175"/>
      <c r="E536" s="7"/>
      <c r="F536" s="7"/>
      <c r="G536" s="7"/>
      <c r="H536" s="7"/>
      <c r="I536" s="42"/>
      <c r="J536" s="7"/>
      <c r="K536" s="7"/>
      <c r="L536" s="115"/>
      <c r="M536" s="7"/>
      <c r="N536" s="7"/>
      <c r="O536" s="7"/>
      <c r="P536" s="7"/>
      <c r="Q536" s="7"/>
      <c r="R536" s="7"/>
      <c r="S536" s="7"/>
      <c r="T536" s="115"/>
      <c r="U536" s="115"/>
      <c r="V536" s="42"/>
      <c r="W536" s="10" t="s">
        <v>97</v>
      </c>
      <c r="X536" s="7"/>
      <c r="Y536" s="7"/>
      <c r="Z536" s="7"/>
      <c r="AA536" s="10"/>
      <c r="AB536" s="7"/>
      <c r="AC536" s="7"/>
      <c r="AD536" s="7"/>
      <c r="AE536" s="148"/>
      <c r="AF536" s="7"/>
      <c r="AG536" s="7"/>
      <c r="AH536" s="7"/>
      <c r="AI536" s="7"/>
      <c r="AJ536" s="7"/>
      <c r="AK536" s="7"/>
      <c r="AL536" s="7"/>
      <c r="AM536" s="7"/>
    </row>
    <row r="537" spans="1:39" ht="15" customHeight="1">
      <c r="A537" s="7"/>
      <c r="B537" s="115"/>
      <c r="C537" s="115"/>
      <c r="D537" s="175"/>
      <c r="E537" s="7"/>
      <c r="F537" s="7"/>
      <c r="G537" s="7"/>
      <c r="H537" s="7"/>
      <c r="I537" s="42"/>
      <c r="J537" s="7"/>
      <c r="K537" s="7"/>
      <c r="L537" s="115"/>
      <c r="M537" s="7"/>
      <c r="N537" s="7"/>
      <c r="O537" s="7"/>
      <c r="P537" s="7"/>
      <c r="Q537" s="7"/>
      <c r="R537" s="7"/>
      <c r="S537" s="7"/>
      <c r="T537" s="115"/>
      <c r="U537" s="115"/>
      <c r="V537" s="42"/>
      <c r="W537" s="10" t="s">
        <v>34</v>
      </c>
      <c r="X537" s="7"/>
      <c r="Y537" s="7"/>
      <c r="Z537" s="7"/>
      <c r="AA537" s="10"/>
      <c r="AB537" s="7"/>
      <c r="AC537" s="7"/>
      <c r="AD537" s="7"/>
      <c r="AE537" s="148"/>
      <c r="AF537" s="7"/>
      <c r="AG537" s="7"/>
      <c r="AH537" s="7"/>
      <c r="AI537" s="7"/>
      <c r="AJ537" s="7"/>
      <c r="AK537" s="7"/>
      <c r="AL537" s="7"/>
      <c r="AM537" s="7"/>
    </row>
    <row r="538" spans="1:39" ht="15" customHeight="1">
      <c r="A538" s="7"/>
      <c r="B538" s="115"/>
      <c r="C538" s="115"/>
      <c r="D538" s="175"/>
      <c r="E538" s="7"/>
      <c r="F538" s="7"/>
      <c r="G538" s="7"/>
      <c r="H538" s="7"/>
      <c r="I538" s="42"/>
      <c r="J538" s="7"/>
      <c r="K538" s="7"/>
      <c r="L538" s="115"/>
      <c r="M538" s="7"/>
      <c r="N538" s="7"/>
      <c r="O538" s="7"/>
      <c r="P538" s="7"/>
      <c r="Q538" s="7"/>
      <c r="R538" s="7"/>
      <c r="S538" s="7"/>
      <c r="T538" s="115"/>
      <c r="U538" s="115"/>
      <c r="V538" s="42"/>
      <c r="W538" s="10" t="s">
        <v>1949</v>
      </c>
      <c r="X538" s="7"/>
      <c r="Y538" s="7"/>
      <c r="Z538" s="7"/>
      <c r="AA538" s="10"/>
      <c r="AB538" s="7"/>
      <c r="AC538" s="7"/>
      <c r="AD538" s="7"/>
      <c r="AE538" s="148"/>
      <c r="AF538" s="7"/>
      <c r="AG538" s="7"/>
      <c r="AH538" s="7"/>
      <c r="AI538" s="7"/>
      <c r="AJ538" s="7"/>
      <c r="AK538" s="7"/>
      <c r="AL538" s="7"/>
      <c r="AM538" s="7"/>
    </row>
    <row r="539" spans="1:39" ht="15" customHeight="1">
      <c r="A539" s="7"/>
      <c r="B539" s="115"/>
      <c r="C539" s="115"/>
      <c r="D539" s="175"/>
      <c r="E539" s="7"/>
      <c r="F539" s="7"/>
      <c r="G539" s="7"/>
      <c r="H539" s="7"/>
      <c r="I539" s="42"/>
      <c r="J539" s="7"/>
      <c r="K539" s="7"/>
      <c r="L539" s="115"/>
      <c r="M539" s="7"/>
      <c r="N539" s="7"/>
      <c r="O539" s="7"/>
      <c r="P539" s="7"/>
      <c r="Q539" s="7"/>
      <c r="R539" s="7"/>
      <c r="S539" s="7"/>
      <c r="T539" s="115"/>
      <c r="U539" s="115"/>
      <c r="V539" s="42"/>
      <c r="W539" s="10" t="s">
        <v>1950</v>
      </c>
      <c r="X539" s="7"/>
      <c r="Y539" s="7"/>
      <c r="Z539" s="7"/>
      <c r="AA539" s="10"/>
      <c r="AB539" s="7"/>
      <c r="AC539" s="7"/>
      <c r="AD539" s="7"/>
      <c r="AE539" s="148"/>
      <c r="AF539" s="7"/>
      <c r="AG539" s="7"/>
      <c r="AH539" s="7"/>
      <c r="AI539" s="7"/>
      <c r="AJ539" s="7"/>
      <c r="AK539" s="7"/>
      <c r="AL539" s="7"/>
      <c r="AM539" s="7"/>
    </row>
    <row r="540" spans="1:39" ht="15" customHeight="1">
      <c r="A540" s="7"/>
      <c r="B540" s="115"/>
      <c r="C540" s="115"/>
      <c r="D540" s="175"/>
      <c r="E540" s="7"/>
      <c r="F540" s="7"/>
      <c r="G540" s="7"/>
      <c r="H540" s="7"/>
      <c r="I540" s="42"/>
      <c r="J540" s="7"/>
      <c r="K540" s="7"/>
      <c r="L540" s="115"/>
      <c r="M540" s="7"/>
      <c r="N540" s="7"/>
      <c r="O540" s="7"/>
      <c r="P540" s="7"/>
      <c r="Q540" s="7"/>
      <c r="R540" s="7"/>
      <c r="S540" s="7"/>
      <c r="T540" s="115"/>
      <c r="U540" s="115"/>
      <c r="V540" s="42"/>
      <c r="W540" s="7"/>
      <c r="X540" s="7"/>
      <c r="Y540" s="7"/>
      <c r="Z540" s="7"/>
      <c r="AA540" s="10"/>
      <c r="AB540" s="7"/>
      <c r="AC540" s="7"/>
      <c r="AD540" s="7"/>
      <c r="AE540" s="148"/>
      <c r="AF540" s="7"/>
      <c r="AG540" s="7"/>
      <c r="AH540" s="7"/>
      <c r="AI540" s="7"/>
      <c r="AJ540" s="7"/>
      <c r="AK540" s="7"/>
      <c r="AL540" s="7"/>
      <c r="AM540" s="7"/>
    </row>
    <row r="541" spans="1:39" ht="12.75">
      <c r="A541" s="7"/>
      <c r="B541" s="7"/>
      <c r="C541" s="7"/>
      <c r="D541" s="66"/>
      <c r="E541" s="7"/>
      <c r="F541" s="7"/>
      <c r="G541" s="7"/>
      <c r="H541" s="7"/>
      <c r="I541" s="42"/>
      <c r="J541" s="7"/>
      <c r="K541" s="7"/>
      <c r="L541" s="115"/>
      <c r="M541" s="7"/>
      <c r="N541" s="7"/>
      <c r="O541" s="7"/>
      <c r="P541" s="7"/>
      <c r="Q541" s="7"/>
      <c r="R541" s="7"/>
      <c r="S541" s="7"/>
      <c r="T541" s="115"/>
      <c r="U541" s="115"/>
      <c r="V541" s="42"/>
      <c r="W541" s="7"/>
      <c r="X541" s="7"/>
      <c r="Y541" s="7"/>
      <c r="Z541" s="7"/>
      <c r="AA541" s="10"/>
      <c r="AB541" s="7"/>
      <c r="AC541" s="7"/>
      <c r="AD541" s="7"/>
      <c r="AE541" s="148"/>
      <c r="AF541" s="7"/>
      <c r="AG541" s="7"/>
      <c r="AH541" s="7"/>
      <c r="AI541" s="7"/>
      <c r="AJ541" s="7"/>
      <c r="AK541" s="7"/>
      <c r="AL541" s="7"/>
      <c r="AM541" s="7"/>
    </row>
    <row r="542" spans="1:39" ht="12.75">
      <c r="A542" s="7"/>
      <c r="B542" s="7"/>
      <c r="C542" s="7"/>
      <c r="D542" s="66"/>
      <c r="E542" s="7"/>
      <c r="F542" s="7"/>
      <c r="G542" s="7"/>
      <c r="H542" s="7"/>
      <c r="I542" s="42"/>
      <c r="J542" s="7"/>
      <c r="K542" s="7"/>
      <c r="L542" s="7"/>
      <c r="M542" s="7"/>
      <c r="N542" s="7"/>
      <c r="O542" s="7"/>
      <c r="P542" s="7"/>
      <c r="Q542" s="7"/>
      <c r="R542" s="7"/>
      <c r="S542" s="7"/>
      <c r="T542" s="115"/>
      <c r="U542" s="115"/>
      <c r="V542" s="42"/>
      <c r="W542" s="7"/>
      <c r="X542" s="7"/>
      <c r="Y542" s="7"/>
      <c r="Z542" s="7"/>
      <c r="AA542" s="10"/>
      <c r="AB542" s="7"/>
      <c r="AC542" s="7"/>
      <c r="AD542" s="7"/>
      <c r="AE542" s="148"/>
      <c r="AF542" s="7"/>
      <c r="AG542" s="7"/>
      <c r="AH542" s="7"/>
      <c r="AI542" s="7"/>
      <c r="AJ542" s="7"/>
      <c r="AK542" s="7"/>
      <c r="AL542" s="7"/>
      <c r="AM542" s="7"/>
    </row>
    <row r="543" spans="1:39" ht="12.75">
      <c r="A543" s="7"/>
      <c r="B543" s="7"/>
      <c r="C543" s="7"/>
      <c r="D543" s="66"/>
      <c r="E543" s="7"/>
      <c r="F543" s="7"/>
      <c r="G543" s="7"/>
      <c r="H543" s="7"/>
      <c r="I543" s="42"/>
      <c r="J543" s="7"/>
      <c r="K543" s="7"/>
      <c r="L543" s="7"/>
      <c r="M543" s="7"/>
      <c r="N543" s="7"/>
      <c r="O543" s="7"/>
      <c r="P543" s="7"/>
      <c r="Q543" s="7"/>
      <c r="R543" s="7"/>
      <c r="S543" s="7"/>
      <c r="T543" s="7"/>
      <c r="U543" s="7"/>
      <c r="V543" s="42"/>
      <c r="W543" s="7"/>
      <c r="X543" s="7"/>
      <c r="Y543" s="7"/>
      <c r="Z543" s="7"/>
      <c r="AA543" s="10"/>
      <c r="AB543" s="7"/>
      <c r="AC543" s="7"/>
      <c r="AD543" s="7"/>
      <c r="AE543" s="148"/>
      <c r="AF543" s="7"/>
      <c r="AG543" s="7"/>
      <c r="AH543" s="7"/>
      <c r="AI543" s="7"/>
      <c r="AJ543" s="7"/>
      <c r="AK543" s="7"/>
      <c r="AL543" s="7"/>
      <c r="AM543" s="7"/>
    </row>
    <row r="544" spans="1:39" ht="12.75">
      <c r="A544" s="7"/>
      <c r="B544" s="7"/>
      <c r="C544" s="7"/>
      <c r="D544" s="66"/>
      <c r="E544" s="7"/>
      <c r="F544" s="7"/>
      <c r="G544" s="7"/>
      <c r="H544" s="7"/>
      <c r="I544" s="42"/>
      <c r="J544" s="7"/>
      <c r="K544" s="7"/>
      <c r="L544" s="7"/>
      <c r="M544" s="7"/>
      <c r="N544" s="7"/>
      <c r="O544" s="7"/>
      <c r="P544" s="7"/>
      <c r="Q544" s="7"/>
      <c r="R544" s="7"/>
      <c r="S544" s="7"/>
      <c r="T544" s="7"/>
      <c r="U544" s="7"/>
      <c r="V544" s="42"/>
      <c r="W544" s="7"/>
      <c r="X544" s="7"/>
      <c r="Y544" s="7"/>
      <c r="Z544" s="7"/>
      <c r="AA544" s="10"/>
      <c r="AB544" s="7"/>
      <c r="AC544" s="7"/>
      <c r="AD544" s="7"/>
      <c r="AE544" s="148"/>
      <c r="AF544" s="7"/>
      <c r="AG544" s="7"/>
      <c r="AH544" s="7"/>
      <c r="AI544" s="7"/>
      <c r="AJ544" s="7"/>
      <c r="AK544" s="7"/>
      <c r="AL544" s="7"/>
      <c r="AM544" s="7"/>
    </row>
    <row r="545" spans="1:39" ht="12.75">
      <c r="A545" s="7"/>
      <c r="B545" s="7"/>
      <c r="C545" s="7"/>
      <c r="D545" s="66"/>
      <c r="E545" s="7"/>
      <c r="F545" s="7"/>
      <c r="G545" s="7"/>
      <c r="H545" s="7"/>
      <c r="I545" s="42"/>
      <c r="J545" s="7"/>
      <c r="K545" s="7"/>
      <c r="L545" s="7"/>
      <c r="M545" s="7"/>
      <c r="N545" s="7"/>
      <c r="O545" s="7"/>
      <c r="P545" s="7"/>
      <c r="Q545" s="7"/>
      <c r="R545" s="7"/>
      <c r="S545" s="7"/>
      <c r="T545" s="7"/>
      <c r="U545" s="7"/>
      <c r="V545" s="42"/>
      <c r="W545" s="7"/>
      <c r="X545" s="7"/>
      <c r="Y545" s="7"/>
      <c r="Z545" s="7"/>
      <c r="AA545" s="10"/>
      <c r="AB545" s="7"/>
      <c r="AC545" s="7"/>
      <c r="AD545" s="7"/>
      <c r="AE545" s="148"/>
      <c r="AF545" s="7"/>
      <c r="AG545" s="7"/>
      <c r="AH545" s="7"/>
      <c r="AI545" s="7"/>
      <c r="AJ545" s="7"/>
      <c r="AK545" s="7"/>
      <c r="AL545" s="7"/>
      <c r="AM545" s="7"/>
    </row>
    <row r="546" spans="1:39" ht="12.75">
      <c r="A546" s="7"/>
      <c r="B546" s="7"/>
      <c r="C546" s="7"/>
      <c r="D546" s="66"/>
      <c r="E546" s="7"/>
      <c r="F546" s="7"/>
      <c r="G546" s="7"/>
      <c r="H546" s="7"/>
      <c r="I546" s="42"/>
      <c r="J546" s="7"/>
      <c r="K546" s="7"/>
      <c r="L546" s="7"/>
      <c r="M546" s="7"/>
      <c r="N546" s="7"/>
      <c r="O546" s="7"/>
      <c r="P546" s="7"/>
      <c r="Q546" s="7"/>
      <c r="R546" s="7"/>
      <c r="S546" s="7"/>
      <c r="T546" s="7"/>
      <c r="U546" s="7"/>
      <c r="V546" s="42"/>
      <c r="W546" s="7"/>
      <c r="X546" s="7"/>
      <c r="Y546" s="7"/>
      <c r="Z546" s="7"/>
      <c r="AA546" s="10"/>
      <c r="AB546" s="7"/>
      <c r="AC546" s="7"/>
      <c r="AD546" s="7"/>
      <c r="AE546" s="148"/>
      <c r="AF546" s="7"/>
      <c r="AG546" s="7"/>
      <c r="AH546" s="7"/>
      <c r="AI546" s="7"/>
      <c r="AJ546" s="7"/>
      <c r="AK546" s="7"/>
      <c r="AL546" s="7"/>
      <c r="AM546" s="7"/>
    </row>
    <row r="547" spans="1:39" ht="12.75">
      <c r="A547" s="7"/>
      <c r="B547" s="7"/>
      <c r="C547" s="7"/>
      <c r="D547" s="66"/>
      <c r="E547" s="7"/>
      <c r="F547" s="7"/>
      <c r="G547" s="7"/>
      <c r="H547" s="7"/>
      <c r="I547" s="42"/>
      <c r="J547" s="7"/>
      <c r="K547" s="7"/>
      <c r="L547" s="7"/>
      <c r="M547" s="7"/>
      <c r="N547" s="7"/>
      <c r="O547" s="7"/>
      <c r="P547" s="7"/>
      <c r="Q547" s="7"/>
      <c r="R547" s="7"/>
      <c r="S547" s="7"/>
      <c r="T547" s="7"/>
      <c r="U547" s="7"/>
      <c r="V547" s="42"/>
      <c r="W547" s="7"/>
      <c r="X547" s="7"/>
      <c r="Y547" s="7"/>
      <c r="Z547" s="7"/>
      <c r="AA547" s="10"/>
      <c r="AB547" s="7"/>
      <c r="AC547" s="7"/>
      <c r="AD547" s="7"/>
      <c r="AE547" s="148"/>
      <c r="AF547" s="7"/>
      <c r="AG547" s="7"/>
      <c r="AH547" s="7"/>
      <c r="AI547" s="7"/>
      <c r="AJ547" s="7"/>
      <c r="AK547" s="7"/>
      <c r="AL547" s="7"/>
      <c r="AM547" s="7"/>
    </row>
    <row r="548" spans="1:39" ht="12.75">
      <c r="A548" s="7"/>
      <c r="B548" s="7"/>
      <c r="C548" s="7"/>
      <c r="D548" s="66"/>
      <c r="E548" s="7"/>
      <c r="F548" s="7"/>
      <c r="G548" s="7"/>
      <c r="H548" s="7"/>
      <c r="I548" s="42"/>
      <c r="J548" s="7"/>
      <c r="K548" s="7"/>
      <c r="L548" s="7"/>
      <c r="M548" s="7"/>
      <c r="N548" s="7"/>
      <c r="O548" s="7"/>
      <c r="P548" s="7"/>
      <c r="Q548" s="7"/>
      <c r="R548" s="7"/>
      <c r="S548" s="7"/>
      <c r="T548" s="7"/>
      <c r="U548" s="7"/>
      <c r="V548" s="42"/>
      <c r="W548" s="7"/>
      <c r="X548" s="7"/>
      <c r="Y548" s="7"/>
      <c r="Z548" s="7"/>
      <c r="AA548" s="10"/>
      <c r="AB548" s="7"/>
      <c r="AC548" s="7"/>
      <c r="AD548" s="7"/>
      <c r="AE548" s="148"/>
      <c r="AF548" s="7"/>
      <c r="AG548" s="7"/>
      <c r="AH548" s="7"/>
      <c r="AI548" s="7"/>
      <c r="AJ548" s="7"/>
      <c r="AK548" s="7"/>
      <c r="AL548" s="7"/>
      <c r="AM548" s="7"/>
    </row>
    <row r="549" spans="1:39" ht="12.75">
      <c r="A549" s="7"/>
      <c r="B549" s="7"/>
      <c r="C549" s="7"/>
      <c r="D549" s="66"/>
      <c r="E549" s="7"/>
      <c r="F549" s="7"/>
      <c r="G549" s="7"/>
      <c r="H549" s="7"/>
      <c r="I549" s="42"/>
      <c r="J549" s="7"/>
      <c r="K549" s="7"/>
      <c r="L549" s="7"/>
      <c r="M549" s="7"/>
      <c r="N549" s="7"/>
      <c r="O549" s="7"/>
      <c r="P549" s="7"/>
      <c r="Q549" s="7"/>
      <c r="R549" s="7"/>
      <c r="S549" s="7"/>
      <c r="T549" s="7"/>
      <c r="U549" s="7"/>
      <c r="V549" s="42"/>
      <c r="W549" s="7"/>
      <c r="X549" s="7"/>
      <c r="Y549" s="7"/>
      <c r="Z549" s="7"/>
      <c r="AA549" s="10"/>
      <c r="AB549" s="7"/>
      <c r="AC549" s="7"/>
      <c r="AD549" s="7"/>
      <c r="AE549" s="148"/>
      <c r="AF549" s="7"/>
      <c r="AG549" s="7"/>
      <c r="AH549" s="7"/>
      <c r="AI549" s="7"/>
      <c r="AJ549" s="7"/>
      <c r="AK549" s="7"/>
      <c r="AL549" s="7"/>
      <c r="AM549" s="7"/>
    </row>
    <row r="550" spans="1:39" ht="12.75">
      <c r="A550" s="7"/>
      <c r="B550" s="7"/>
      <c r="C550" s="7"/>
      <c r="D550" s="66"/>
      <c r="E550" s="7"/>
      <c r="F550" s="7"/>
      <c r="G550" s="7"/>
      <c r="H550" s="7"/>
      <c r="I550" s="42"/>
      <c r="J550" s="7"/>
      <c r="K550" s="7"/>
      <c r="L550" s="7"/>
      <c r="M550" s="7"/>
      <c r="N550" s="7"/>
      <c r="O550" s="7"/>
      <c r="P550" s="7"/>
      <c r="Q550" s="7"/>
      <c r="R550" s="7"/>
      <c r="S550" s="7"/>
      <c r="T550" s="7"/>
      <c r="U550" s="7"/>
      <c r="V550" s="42"/>
      <c r="W550" s="7"/>
      <c r="X550" s="7"/>
      <c r="Y550" s="7"/>
      <c r="Z550" s="7"/>
      <c r="AA550" s="10"/>
      <c r="AB550" s="7"/>
      <c r="AC550" s="7"/>
      <c r="AD550" s="7"/>
      <c r="AE550" s="148"/>
      <c r="AF550" s="7"/>
      <c r="AG550" s="7"/>
      <c r="AH550" s="7"/>
      <c r="AI550" s="7"/>
      <c r="AJ550" s="7"/>
      <c r="AK550" s="7"/>
      <c r="AL550" s="7"/>
      <c r="AM550" s="7"/>
    </row>
    <row r="551" spans="1:39" ht="12.75">
      <c r="A551" s="7"/>
      <c r="B551" s="7"/>
      <c r="C551" s="7"/>
      <c r="D551" s="66"/>
      <c r="E551" s="7"/>
      <c r="F551" s="7"/>
      <c r="G551" s="7"/>
      <c r="H551" s="7"/>
      <c r="I551" s="42"/>
      <c r="J551" s="7"/>
      <c r="K551" s="7"/>
      <c r="L551" s="7"/>
      <c r="M551" s="7"/>
      <c r="N551" s="7"/>
      <c r="O551" s="7"/>
      <c r="P551" s="7"/>
      <c r="Q551" s="7"/>
      <c r="R551" s="7"/>
      <c r="S551" s="7"/>
      <c r="T551" s="7"/>
      <c r="U551" s="7"/>
      <c r="V551" s="42"/>
      <c r="W551" s="7"/>
      <c r="X551" s="7"/>
      <c r="Y551" s="7"/>
      <c r="Z551" s="7"/>
      <c r="AA551" s="10"/>
      <c r="AB551" s="7"/>
      <c r="AC551" s="7"/>
      <c r="AD551" s="7"/>
      <c r="AE551" s="148"/>
      <c r="AF551" s="7"/>
      <c r="AG551" s="7"/>
      <c r="AH551" s="7"/>
      <c r="AI551" s="7"/>
      <c r="AJ551" s="7"/>
      <c r="AK551" s="7"/>
      <c r="AL551" s="7"/>
      <c r="AM551" s="7"/>
    </row>
    <row r="552" spans="1:39" ht="12.75">
      <c r="A552" s="7"/>
      <c r="B552" s="7"/>
      <c r="C552" s="7"/>
      <c r="D552" s="66"/>
      <c r="E552" s="7"/>
      <c r="F552" s="7"/>
      <c r="G552" s="7"/>
      <c r="H552" s="7"/>
      <c r="I552" s="42"/>
      <c r="J552" s="7"/>
      <c r="K552" s="7"/>
      <c r="L552" s="7"/>
      <c r="M552" s="7"/>
      <c r="N552" s="7"/>
      <c r="O552" s="7"/>
      <c r="P552" s="7"/>
      <c r="Q552" s="7"/>
      <c r="R552" s="7"/>
      <c r="S552" s="7"/>
      <c r="T552" s="7"/>
      <c r="U552" s="7"/>
      <c r="V552" s="42"/>
      <c r="W552" s="7"/>
      <c r="X552" s="7"/>
      <c r="Y552" s="7"/>
      <c r="Z552" s="7"/>
      <c r="AA552" s="10"/>
      <c r="AB552" s="7"/>
      <c r="AC552" s="7"/>
      <c r="AD552" s="7"/>
      <c r="AE552" s="148"/>
      <c r="AF552" s="7"/>
      <c r="AG552" s="7"/>
      <c r="AH552" s="7"/>
      <c r="AI552" s="7"/>
      <c r="AJ552" s="7"/>
      <c r="AK552" s="7"/>
      <c r="AL552" s="7"/>
      <c r="AM552" s="7"/>
    </row>
    <row r="553" spans="1:39" ht="12.75">
      <c r="A553" s="7"/>
      <c r="B553" s="7"/>
      <c r="C553" s="7"/>
      <c r="D553" s="66"/>
      <c r="E553" s="7"/>
      <c r="F553" s="7"/>
      <c r="G553" s="7"/>
      <c r="H553" s="7"/>
      <c r="I553" s="42"/>
      <c r="J553" s="7"/>
      <c r="K553" s="7"/>
      <c r="L553" s="7"/>
      <c r="M553" s="7"/>
      <c r="N553" s="7"/>
      <c r="O553" s="7"/>
      <c r="P553" s="7"/>
      <c r="Q553" s="7"/>
      <c r="R553" s="7"/>
      <c r="S553" s="7"/>
      <c r="T553" s="7"/>
      <c r="U553" s="7"/>
      <c r="V553" s="42"/>
      <c r="W553" s="7"/>
      <c r="X553" s="7"/>
      <c r="Y553" s="7"/>
      <c r="Z553" s="7"/>
      <c r="AA553" s="10"/>
      <c r="AB553" s="7"/>
      <c r="AC553" s="7"/>
      <c r="AD553" s="7"/>
      <c r="AE553" s="148"/>
      <c r="AF553" s="7"/>
      <c r="AG553" s="7"/>
      <c r="AH553" s="7"/>
      <c r="AI553" s="7"/>
      <c r="AJ553" s="7"/>
      <c r="AK553" s="7"/>
      <c r="AL553" s="7"/>
      <c r="AM553" s="7"/>
    </row>
    <row r="554" spans="1:39" ht="12.75">
      <c r="A554" s="7"/>
      <c r="B554" s="7"/>
      <c r="C554" s="7"/>
      <c r="D554" s="66"/>
      <c r="E554" s="7"/>
      <c r="F554" s="7"/>
      <c r="G554" s="7"/>
      <c r="H554" s="7"/>
      <c r="I554" s="42"/>
      <c r="J554" s="7"/>
      <c r="K554" s="7"/>
      <c r="L554" s="7"/>
      <c r="M554" s="7"/>
      <c r="N554" s="7"/>
      <c r="O554" s="7"/>
      <c r="P554" s="7"/>
      <c r="Q554" s="7"/>
      <c r="R554" s="7"/>
      <c r="S554" s="7"/>
      <c r="T554" s="7"/>
      <c r="U554" s="7"/>
      <c r="V554" s="42"/>
      <c r="W554" s="7"/>
      <c r="X554" s="7"/>
      <c r="Y554" s="7"/>
      <c r="Z554" s="7"/>
      <c r="AA554" s="10"/>
      <c r="AB554" s="7"/>
      <c r="AC554" s="7"/>
      <c r="AD554" s="7"/>
      <c r="AE554" s="148"/>
      <c r="AF554" s="7"/>
      <c r="AG554" s="7"/>
      <c r="AH554" s="7"/>
      <c r="AI554" s="7"/>
      <c r="AJ554" s="7"/>
      <c r="AK554" s="7"/>
      <c r="AL554" s="7"/>
      <c r="AM554" s="7"/>
    </row>
    <row r="555" spans="1:39" ht="12.75">
      <c r="A555" s="7"/>
      <c r="B555" s="7"/>
      <c r="C555" s="7"/>
      <c r="D555" s="66"/>
      <c r="E555" s="7"/>
      <c r="F555" s="7"/>
      <c r="G555" s="7"/>
      <c r="H555" s="7"/>
      <c r="I555" s="42"/>
      <c r="J555" s="7"/>
      <c r="K555" s="7"/>
      <c r="L555" s="7"/>
      <c r="M555" s="7"/>
      <c r="N555" s="7"/>
      <c r="O555" s="7"/>
      <c r="P555" s="7"/>
      <c r="Q555" s="7"/>
      <c r="R555" s="7"/>
      <c r="S555" s="7"/>
      <c r="T555" s="7"/>
      <c r="U555" s="7"/>
      <c r="V555" s="42"/>
      <c r="W555" s="7"/>
      <c r="X555" s="7"/>
      <c r="Y555" s="7"/>
      <c r="Z555" s="7"/>
      <c r="AA555" s="10"/>
      <c r="AB555" s="7"/>
      <c r="AC555" s="7"/>
      <c r="AD555" s="7"/>
      <c r="AE555" s="148"/>
      <c r="AF555" s="7"/>
      <c r="AG555" s="7"/>
      <c r="AH555" s="7"/>
      <c r="AI555" s="7"/>
      <c r="AJ555" s="7"/>
      <c r="AK555" s="7"/>
      <c r="AL555" s="7"/>
      <c r="AM555" s="7"/>
    </row>
    <row r="556" spans="1:39" ht="12.75">
      <c r="A556" s="7"/>
      <c r="B556" s="7"/>
      <c r="C556" s="7"/>
      <c r="D556" s="66"/>
      <c r="E556" s="7"/>
      <c r="F556" s="7"/>
      <c r="G556" s="7"/>
      <c r="H556" s="7"/>
      <c r="I556" s="42"/>
      <c r="J556" s="7"/>
      <c r="K556" s="7"/>
      <c r="L556" s="7"/>
      <c r="M556" s="7"/>
      <c r="N556" s="7"/>
      <c r="O556" s="7"/>
      <c r="P556" s="7"/>
      <c r="Q556" s="7"/>
      <c r="R556" s="7"/>
      <c r="S556" s="7"/>
      <c r="T556" s="7"/>
      <c r="U556" s="7"/>
      <c r="V556" s="42"/>
      <c r="W556" s="7"/>
      <c r="X556" s="7"/>
      <c r="Y556" s="7"/>
      <c r="Z556" s="7"/>
      <c r="AA556" s="10"/>
      <c r="AB556" s="7"/>
      <c r="AC556" s="7"/>
      <c r="AD556" s="7"/>
      <c r="AE556" s="148"/>
      <c r="AF556" s="7"/>
      <c r="AG556" s="7"/>
      <c r="AH556" s="7"/>
      <c r="AI556" s="7"/>
      <c r="AJ556" s="7"/>
      <c r="AK556" s="7"/>
      <c r="AL556" s="7"/>
      <c r="AM556" s="7"/>
    </row>
    <row r="557" spans="1:39" ht="12.75">
      <c r="A557" s="7"/>
      <c r="B557" s="7"/>
      <c r="C557" s="7"/>
      <c r="D557" s="66"/>
      <c r="E557" s="7"/>
      <c r="F557" s="7"/>
      <c r="G557" s="7"/>
      <c r="H557" s="7"/>
      <c r="I557" s="42"/>
      <c r="J557" s="7"/>
      <c r="K557" s="7"/>
      <c r="L557" s="7"/>
      <c r="M557" s="7"/>
      <c r="N557" s="7"/>
      <c r="O557" s="7"/>
      <c r="P557" s="7"/>
      <c r="Q557" s="7"/>
      <c r="R557" s="7"/>
      <c r="S557" s="7"/>
      <c r="T557" s="7"/>
      <c r="U557" s="7"/>
      <c r="V557" s="42"/>
      <c r="W557" s="7"/>
      <c r="X557" s="7"/>
      <c r="Y557" s="7"/>
      <c r="Z557" s="7"/>
      <c r="AA557" s="10"/>
      <c r="AB557" s="7"/>
      <c r="AC557" s="7"/>
      <c r="AD557" s="7"/>
      <c r="AE557" s="148"/>
      <c r="AF557" s="7"/>
      <c r="AG557" s="7"/>
      <c r="AH557" s="7"/>
      <c r="AI557" s="7"/>
      <c r="AJ557" s="7"/>
      <c r="AK557" s="7"/>
      <c r="AL557" s="7"/>
      <c r="AM557" s="7"/>
    </row>
    <row r="558" spans="1:39" ht="12.75">
      <c r="A558" s="7"/>
      <c r="B558" s="7"/>
      <c r="C558" s="7"/>
      <c r="D558" s="66"/>
      <c r="E558" s="7"/>
      <c r="F558" s="7"/>
      <c r="G558" s="7"/>
      <c r="H558" s="7"/>
      <c r="I558" s="42"/>
      <c r="J558" s="7"/>
      <c r="K558" s="7"/>
      <c r="L558" s="7"/>
      <c r="M558" s="7"/>
      <c r="N558" s="7"/>
      <c r="O558" s="7"/>
      <c r="P558" s="7"/>
      <c r="Q558" s="7"/>
      <c r="R558" s="7"/>
      <c r="S558" s="7"/>
      <c r="T558" s="7"/>
      <c r="U558" s="7"/>
      <c r="V558" s="42"/>
      <c r="W558" s="7"/>
      <c r="X558" s="7"/>
      <c r="Y558" s="7"/>
      <c r="Z558" s="7"/>
      <c r="AA558" s="10"/>
      <c r="AB558" s="7"/>
      <c r="AC558" s="7"/>
      <c r="AD558" s="7"/>
      <c r="AE558" s="148"/>
      <c r="AF558" s="7"/>
      <c r="AG558" s="7"/>
      <c r="AH558" s="7"/>
      <c r="AI558" s="7"/>
      <c r="AJ558" s="7"/>
      <c r="AK558" s="7"/>
      <c r="AL558" s="7"/>
      <c r="AM558" s="7"/>
    </row>
    <row r="559" spans="1:39" ht="12.75">
      <c r="A559" s="7"/>
      <c r="B559" s="7"/>
      <c r="C559" s="7"/>
      <c r="D559" s="66"/>
      <c r="E559" s="7"/>
      <c r="F559" s="7"/>
      <c r="G559" s="7"/>
      <c r="H559" s="7"/>
      <c r="I559" s="42"/>
      <c r="J559" s="7"/>
      <c r="K559" s="7"/>
      <c r="L559" s="7"/>
      <c r="M559" s="7"/>
      <c r="N559" s="7"/>
      <c r="O559" s="7"/>
      <c r="P559" s="7"/>
      <c r="Q559" s="7"/>
      <c r="R559" s="7"/>
      <c r="S559" s="7"/>
      <c r="T559" s="7"/>
      <c r="U559" s="7"/>
      <c r="V559" s="42"/>
      <c r="W559" s="7"/>
      <c r="X559" s="7"/>
      <c r="Y559" s="7"/>
      <c r="Z559" s="7"/>
      <c r="AA559" s="10"/>
      <c r="AB559" s="7"/>
      <c r="AC559" s="7"/>
      <c r="AD559" s="7"/>
      <c r="AE559" s="148"/>
      <c r="AF559" s="7"/>
      <c r="AG559" s="7"/>
      <c r="AH559" s="7"/>
      <c r="AI559" s="7"/>
      <c r="AJ559" s="7"/>
      <c r="AK559" s="7"/>
      <c r="AL559" s="7"/>
      <c r="AM559" s="7"/>
    </row>
    <row r="560" spans="1:39" ht="12.75">
      <c r="A560" s="7"/>
      <c r="B560" s="7"/>
      <c r="C560" s="7"/>
      <c r="D560" s="66"/>
      <c r="E560" s="7"/>
      <c r="F560" s="7"/>
      <c r="G560" s="7"/>
      <c r="H560" s="7"/>
      <c r="I560" s="42"/>
      <c r="J560" s="7"/>
      <c r="K560" s="7"/>
      <c r="L560" s="7"/>
      <c r="M560" s="7"/>
      <c r="N560" s="7"/>
      <c r="O560" s="7"/>
      <c r="P560" s="7"/>
      <c r="Q560" s="7"/>
      <c r="R560" s="7"/>
      <c r="S560" s="7"/>
      <c r="T560" s="7"/>
      <c r="U560" s="7"/>
      <c r="V560" s="42"/>
      <c r="W560" s="7"/>
      <c r="X560" s="7"/>
      <c r="Y560" s="7"/>
      <c r="Z560" s="7"/>
      <c r="AA560" s="10"/>
      <c r="AB560" s="7"/>
      <c r="AC560" s="7"/>
      <c r="AD560" s="7"/>
      <c r="AE560" s="148"/>
      <c r="AF560" s="7"/>
      <c r="AG560" s="7"/>
      <c r="AH560" s="7"/>
      <c r="AI560" s="7"/>
      <c r="AJ560" s="7"/>
      <c r="AK560" s="7"/>
      <c r="AL560" s="7"/>
      <c r="AM560" s="7"/>
    </row>
    <row r="561" spans="1:39" ht="12.75">
      <c r="A561" s="7"/>
      <c r="B561" s="7"/>
      <c r="C561" s="7"/>
      <c r="D561" s="66"/>
      <c r="E561" s="7"/>
      <c r="F561" s="7"/>
      <c r="G561" s="7"/>
      <c r="H561" s="7"/>
      <c r="I561" s="42"/>
      <c r="J561" s="7"/>
      <c r="K561" s="7"/>
      <c r="L561" s="7"/>
      <c r="M561" s="7"/>
      <c r="N561" s="7"/>
      <c r="O561" s="7"/>
      <c r="P561" s="7"/>
      <c r="Q561" s="7"/>
      <c r="R561" s="7"/>
      <c r="S561" s="7"/>
      <c r="T561" s="7"/>
      <c r="U561" s="7"/>
      <c r="V561" s="42"/>
      <c r="W561" s="7"/>
      <c r="X561" s="7"/>
      <c r="Y561" s="7"/>
      <c r="Z561" s="7"/>
      <c r="AA561" s="10"/>
      <c r="AB561" s="7"/>
      <c r="AC561" s="7"/>
      <c r="AD561" s="7"/>
      <c r="AE561" s="148"/>
      <c r="AF561" s="7"/>
      <c r="AG561" s="7"/>
      <c r="AH561" s="7"/>
      <c r="AI561" s="7"/>
      <c r="AJ561" s="7"/>
      <c r="AK561" s="7"/>
      <c r="AL561" s="7"/>
      <c r="AM561" s="7"/>
    </row>
    <row r="562" spans="1:39" ht="12.75">
      <c r="A562" s="7"/>
      <c r="B562" s="7"/>
      <c r="C562" s="7"/>
      <c r="D562" s="66"/>
      <c r="E562" s="7"/>
      <c r="F562" s="7"/>
      <c r="G562" s="7"/>
      <c r="H562" s="7"/>
      <c r="I562" s="42"/>
      <c r="J562" s="7"/>
      <c r="K562" s="7"/>
      <c r="L562" s="7"/>
      <c r="M562" s="7"/>
      <c r="N562" s="7"/>
      <c r="O562" s="7"/>
      <c r="P562" s="7"/>
      <c r="Q562" s="7"/>
      <c r="R562" s="7"/>
      <c r="S562" s="7"/>
      <c r="T562" s="7"/>
      <c r="U562" s="7"/>
      <c r="V562" s="42"/>
      <c r="W562" s="7"/>
      <c r="X562" s="7"/>
      <c r="Y562" s="7"/>
      <c r="Z562" s="7"/>
      <c r="AA562" s="10"/>
      <c r="AB562" s="7"/>
      <c r="AC562" s="7"/>
      <c r="AD562" s="7"/>
      <c r="AE562" s="148"/>
      <c r="AF562" s="7"/>
      <c r="AG562" s="7"/>
      <c r="AH562" s="7"/>
      <c r="AI562" s="7"/>
      <c r="AJ562" s="7"/>
      <c r="AK562" s="7"/>
      <c r="AL562" s="7"/>
      <c r="AM562" s="7"/>
    </row>
    <row r="563" spans="1:39" ht="12.75">
      <c r="A563" s="7"/>
      <c r="B563" s="7"/>
      <c r="C563" s="7"/>
      <c r="D563" s="66"/>
      <c r="E563" s="7"/>
      <c r="F563" s="7"/>
      <c r="G563" s="7"/>
      <c r="H563" s="7"/>
      <c r="I563" s="42"/>
      <c r="J563" s="7"/>
      <c r="K563" s="7"/>
      <c r="L563" s="7"/>
      <c r="M563" s="7"/>
      <c r="N563" s="7"/>
      <c r="O563" s="7"/>
      <c r="P563" s="7"/>
      <c r="Q563" s="7"/>
      <c r="R563" s="7"/>
      <c r="S563" s="7"/>
      <c r="T563" s="7"/>
      <c r="U563" s="7"/>
      <c r="V563" s="42"/>
      <c r="W563" s="7"/>
      <c r="X563" s="7"/>
      <c r="Y563" s="7"/>
      <c r="Z563" s="7"/>
      <c r="AA563" s="10"/>
      <c r="AB563" s="7"/>
      <c r="AC563" s="7"/>
      <c r="AD563" s="7"/>
      <c r="AE563" s="148"/>
      <c r="AF563" s="7"/>
      <c r="AG563" s="7"/>
      <c r="AH563" s="7"/>
      <c r="AI563" s="7"/>
      <c r="AJ563" s="7"/>
      <c r="AK563" s="7"/>
      <c r="AL563" s="7"/>
      <c r="AM563" s="7"/>
    </row>
    <row r="564" spans="1:39" ht="12.75">
      <c r="A564" s="7"/>
      <c r="B564" s="7"/>
      <c r="C564" s="7"/>
      <c r="D564" s="66"/>
      <c r="E564" s="7"/>
      <c r="F564" s="7"/>
      <c r="G564" s="7"/>
      <c r="H564" s="7"/>
      <c r="I564" s="42"/>
      <c r="J564" s="7"/>
      <c r="K564" s="7"/>
      <c r="L564" s="7"/>
      <c r="M564" s="7"/>
      <c r="N564" s="7"/>
      <c r="O564" s="7"/>
      <c r="P564" s="7"/>
      <c r="Q564" s="7"/>
      <c r="R564" s="7"/>
      <c r="S564" s="7"/>
      <c r="T564" s="7"/>
      <c r="U564" s="7"/>
      <c r="V564" s="42"/>
      <c r="W564" s="7"/>
      <c r="X564" s="7"/>
      <c r="Y564" s="7"/>
      <c r="Z564" s="7"/>
      <c r="AA564" s="10"/>
      <c r="AB564" s="7"/>
      <c r="AC564" s="7"/>
      <c r="AD564" s="7"/>
      <c r="AE564" s="148"/>
      <c r="AF564" s="7"/>
      <c r="AG564" s="7"/>
      <c r="AH564" s="7"/>
      <c r="AI564" s="7"/>
      <c r="AJ564" s="7"/>
      <c r="AK564" s="7"/>
      <c r="AL564" s="7"/>
      <c r="AM564" s="7"/>
    </row>
    <row r="565" spans="1:39" ht="12.75">
      <c r="A565" s="7"/>
      <c r="B565" s="7"/>
      <c r="C565" s="7"/>
      <c r="D565" s="66"/>
      <c r="E565" s="7"/>
      <c r="F565" s="7"/>
      <c r="G565" s="7"/>
      <c r="H565" s="7"/>
      <c r="I565" s="42"/>
      <c r="J565" s="7"/>
      <c r="K565" s="7"/>
      <c r="L565" s="7"/>
      <c r="M565" s="7"/>
      <c r="N565" s="7"/>
      <c r="O565" s="7"/>
      <c r="P565" s="7"/>
      <c r="Q565" s="7"/>
      <c r="R565" s="7"/>
      <c r="S565" s="7"/>
      <c r="T565" s="7"/>
      <c r="U565" s="7"/>
      <c r="V565" s="42"/>
      <c r="W565" s="7"/>
      <c r="X565" s="7"/>
      <c r="Y565" s="7"/>
      <c r="Z565" s="7"/>
      <c r="AA565" s="10"/>
      <c r="AB565" s="7"/>
      <c r="AC565" s="7"/>
      <c r="AD565" s="7"/>
      <c r="AE565" s="148"/>
      <c r="AF565" s="7"/>
      <c r="AG565" s="7"/>
      <c r="AH565" s="7"/>
      <c r="AI565" s="7"/>
      <c r="AJ565" s="7"/>
      <c r="AK565" s="7"/>
      <c r="AL565" s="7"/>
      <c r="AM565" s="7"/>
    </row>
    <row r="566" spans="1:39" ht="12.75">
      <c r="A566" s="7"/>
      <c r="B566" s="7"/>
      <c r="C566" s="7"/>
      <c r="D566" s="66"/>
      <c r="E566" s="7"/>
      <c r="F566" s="7"/>
      <c r="G566" s="7"/>
      <c r="H566" s="7"/>
      <c r="I566" s="42"/>
      <c r="J566" s="7"/>
      <c r="K566" s="7"/>
      <c r="L566" s="7"/>
      <c r="M566" s="7"/>
      <c r="N566" s="7"/>
      <c r="O566" s="7"/>
      <c r="P566" s="7"/>
      <c r="Q566" s="7"/>
      <c r="R566" s="7"/>
      <c r="S566" s="7"/>
      <c r="T566" s="7"/>
      <c r="U566" s="7"/>
      <c r="V566" s="42"/>
      <c r="W566" s="7"/>
      <c r="X566" s="7"/>
      <c r="Y566" s="7"/>
      <c r="Z566" s="7"/>
      <c r="AA566" s="10"/>
      <c r="AB566" s="7"/>
      <c r="AC566" s="7"/>
      <c r="AD566" s="7"/>
      <c r="AE566" s="148"/>
      <c r="AF566" s="7"/>
      <c r="AG566" s="7"/>
      <c r="AH566" s="7"/>
      <c r="AI566" s="7"/>
      <c r="AJ566" s="7"/>
      <c r="AK566" s="7"/>
      <c r="AL566" s="7"/>
      <c r="AM566" s="7"/>
    </row>
    <row r="567" spans="1:39" ht="12.75">
      <c r="A567" s="7"/>
      <c r="B567" s="7"/>
      <c r="C567" s="7"/>
      <c r="D567" s="66"/>
      <c r="E567" s="7"/>
      <c r="F567" s="7"/>
      <c r="G567" s="7"/>
      <c r="H567" s="7"/>
      <c r="I567" s="42"/>
      <c r="J567" s="7"/>
      <c r="K567" s="7"/>
      <c r="L567" s="7"/>
      <c r="M567" s="7"/>
      <c r="N567" s="7"/>
      <c r="O567" s="7"/>
      <c r="P567" s="7"/>
      <c r="Q567" s="7"/>
      <c r="R567" s="7"/>
      <c r="S567" s="7"/>
      <c r="T567" s="7"/>
      <c r="U567" s="7"/>
      <c r="V567" s="42"/>
      <c r="W567" s="7"/>
      <c r="X567" s="7"/>
      <c r="Y567" s="7"/>
      <c r="Z567" s="7"/>
      <c r="AA567" s="10"/>
      <c r="AB567" s="7"/>
      <c r="AC567" s="7"/>
      <c r="AD567" s="7"/>
      <c r="AE567" s="148"/>
      <c r="AF567" s="7"/>
      <c r="AG567" s="7"/>
      <c r="AH567" s="7"/>
      <c r="AI567" s="7"/>
      <c r="AJ567" s="7"/>
      <c r="AK567" s="7"/>
      <c r="AL567" s="7"/>
      <c r="AM567" s="7"/>
    </row>
    <row r="568" spans="1:39" ht="12.75">
      <c r="A568" s="7"/>
      <c r="B568" s="7"/>
      <c r="C568" s="7"/>
      <c r="D568" s="66"/>
      <c r="E568" s="7"/>
      <c r="F568" s="7"/>
      <c r="G568" s="7"/>
      <c r="H568" s="7"/>
      <c r="I568" s="42"/>
      <c r="J568" s="7"/>
      <c r="K568" s="7"/>
      <c r="L568" s="7"/>
      <c r="M568" s="7"/>
      <c r="N568" s="7"/>
      <c r="O568" s="7"/>
      <c r="P568" s="7"/>
      <c r="Q568" s="7"/>
      <c r="R568" s="7"/>
      <c r="S568" s="7"/>
      <c r="T568" s="7"/>
      <c r="U568" s="7"/>
      <c r="V568" s="42"/>
      <c r="W568" s="7"/>
      <c r="X568" s="7"/>
      <c r="Y568" s="7"/>
      <c r="Z568" s="7"/>
      <c r="AA568" s="10"/>
      <c r="AB568" s="7"/>
      <c r="AC568" s="7"/>
      <c r="AD568" s="7"/>
      <c r="AE568" s="148"/>
      <c r="AF568" s="7"/>
      <c r="AG568" s="7"/>
      <c r="AH568" s="7"/>
      <c r="AI568" s="7"/>
      <c r="AJ568" s="7"/>
      <c r="AK568" s="7"/>
      <c r="AL568" s="7"/>
      <c r="AM568" s="7"/>
    </row>
    <row r="569" spans="1:39" ht="12.75">
      <c r="A569" s="7"/>
      <c r="B569" s="7"/>
      <c r="C569" s="7"/>
      <c r="D569" s="66"/>
      <c r="E569" s="7"/>
      <c r="F569" s="7"/>
      <c r="G569" s="7"/>
      <c r="H569" s="7"/>
      <c r="I569" s="42"/>
      <c r="J569" s="7"/>
      <c r="K569" s="7"/>
      <c r="L569" s="7"/>
      <c r="M569" s="7"/>
      <c r="N569" s="7"/>
      <c r="O569" s="7"/>
      <c r="P569" s="7"/>
      <c r="Q569" s="7"/>
      <c r="R569" s="7"/>
      <c r="S569" s="7"/>
      <c r="T569" s="7"/>
      <c r="U569" s="7"/>
      <c r="V569" s="42"/>
      <c r="W569" s="7"/>
      <c r="X569" s="7"/>
      <c r="Y569" s="7"/>
      <c r="Z569" s="7"/>
      <c r="AA569" s="10"/>
      <c r="AB569" s="7"/>
      <c r="AC569" s="7"/>
      <c r="AD569" s="7"/>
      <c r="AE569" s="148"/>
      <c r="AF569" s="7"/>
      <c r="AG569" s="7"/>
      <c r="AH569" s="7"/>
      <c r="AI569" s="7"/>
      <c r="AJ569" s="7"/>
      <c r="AK569" s="7"/>
      <c r="AL569" s="7"/>
      <c r="AM569" s="7"/>
    </row>
    <row r="570" spans="1:39" ht="12.75">
      <c r="A570" s="7"/>
      <c r="B570" s="7"/>
      <c r="C570" s="7"/>
      <c r="D570" s="66"/>
      <c r="E570" s="7"/>
      <c r="F570" s="7"/>
      <c r="G570" s="7"/>
      <c r="H570" s="7"/>
      <c r="I570" s="42"/>
      <c r="J570" s="7"/>
      <c r="K570" s="7"/>
      <c r="L570" s="7"/>
      <c r="M570" s="7"/>
      <c r="N570" s="7"/>
      <c r="O570" s="7"/>
      <c r="P570" s="7"/>
      <c r="Q570" s="7"/>
      <c r="R570" s="7"/>
      <c r="S570" s="7"/>
      <c r="T570" s="7"/>
      <c r="U570" s="7"/>
      <c r="V570" s="42"/>
      <c r="W570" s="7"/>
      <c r="X570" s="7"/>
      <c r="Y570" s="7"/>
      <c r="Z570" s="7"/>
      <c r="AA570" s="10"/>
      <c r="AB570" s="7"/>
      <c r="AC570" s="7"/>
      <c r="AD570" s="7"/>
      <c r="AE570" s="148"/>
      <c r="AF570" s="7"/>
      <c r="AG570" s="7"/>
      <c r="AH570" s="7"/>
      <c r="AI570" s="7"/>
      <c r="AJ570" s="7"/>
      <c r="AK570" s="7"/>
      <c r="AL570" s="7"/>
      <c r="AM570" s="7"/>
    </row>
    <row r="571" spans="1:39" ht="12.75">
      <c r="A571" s="7"/>
      <c r="B571" s="7"/>
      <c r="C571" s="7"/>
      <c r="D571" s="66"/>
      <c r="E571" s="7"/>
      <c r="F571" s="7"/>
      <c r="G571" s="7"/>
      <c r="H571" s="7"/>
      <c r="I571" s="42"/>
      <c r="J571" s="7"/>
      <c r="K571" s="7"/>
      <c r="L571" s="7"/>
      <c r="M571" s="7"/>
      <c r="N571" s="7"/>
      <c r="O571" s="7"/>
      <c r="P571" s="7"/>
      <c r="Q571" s="7"/>
      <c r="R571" s="7"/>
      <c r="S571" s="7"/>
      <c r="T571" s="7"/>
      <c r="U571" s="7"/>
      <c r="V571" s="42"/>
      <c r="W571" s="7"/>
      <c r="X571" s="7"/>
      <c r="Y571" s="7"/>
      <c r="Z571" s="7"/>
      <c r="AA571" s="10"/>
      <c r="AB571" s="7"/>
      <c r="AC571" s="7"/>
      <c r="AD571" s="7"/>
      <c r="AE571" s="148"/>
      <c r="AF571" s="7"/>
      <c r="AG571" s="7"/>
      <c r="AH571" s="7"/>
      <c r="AI571" s="7"/>
      <c r="AJ571" s="7"/>
      <c r="AK571" s="7"/>
      <c r="AL571" s="7"/>
      <c r="AM571" s="7"/>
    </row>
    <row r="572" spans="1:39" ht="12.75">
      <c r="A572" s="7"/>
      <c r="B572" s="7"/>
      <c r="C572" s="7"/>
      <c r="D572" s="66"/>
      <c r="E572" s="7"/>
      <c r="F572" s="7"/>
      <c r="G572" s="7"/>
      <c r="H572" s="7"/>
      <c r="I572" s="42"/>
      <c r="J572" s="7"/>
      <c r="K572" s="7"/>
      <c r="L572" s="7"/>
      <c r="M572" s="7"/>
      <c r="N572" s="7"/>
      <c r="O572" s="7"/>
      <c r="P572" s="7"/>
      <c r="Q572" s="7"/>
      <c r="R572" s="7"/>
      <c r="S572" s="7"/>
      <c r="T572" s="7"/>
      <c r="U572" s="7"/>
      <c r="V572" s="42"/>
      <c r="W572" s="7"/>
      <c r="X572" s="7"/>
      <c r="Y572" s="7"/>
      <c r="Z572" s="7"/>
      <c r="AA572" s="10"/>
      <c r="AB572" s="7"/>
      <c r="AC572" s="7"/>
      <c r="AD572" s="7"/>
      <c r="AE572" s="148"/>
      <c r="AF572" s="7"/>
      <c r="AG572" s="7"/>
      <c r="AH572" s="7"/>
      <c r="AI572" s="7"/>
      <c r="AJ572" s="7"/>
      <c r="AK572" s="7"/>
      <c r="AL572" s="7"/>
      <c r="AM572" s="7"/>
    </row>
    <row r="573" spans="1:39" ht="12.75">
      <c r="A573" s="7"/>
      <c r="B573" s="7"/>
      <c r="C573" s="7"/>
      <c r="D573" s="66"/>
      <c r="E573" s="7"/>
      <c r="F573" s="7"/>
      <c r="G573" s="7"/>
      <c r="H573" s="7"/>
      <c r="I573" s="42"/>
      <c r="J573" s="7"/>
      <c r="K573" s="7"/>
      <c r="L573" s="7"/>
      <c r="M573" s="7"/>
      <c r="N573" s="7"/>
      <c r="O573" s="7"/>
      <c r="P573" s="7"/>
      <c r="Q573" s="7"/>
      <c r="R573" s="7"/>
      <c r="S573" s="7"/>
      <c r="T573" s="7"/>
      <c r="U573" s="7"/>
      <c r="V573" s="42"/>
      <c r="W573" s="7"/>
      <c r="X573" s="7"/>
      <c r="Y573" s="7"/>
      <c r="Z573" s="7"/>
      <c r="AA573" s="10"/>
      <c r="AB573" s="7"/>
      <c r="AC573" s="7"/>
      <c r="AD573" s="7"/>
      <c r="AE573" s="148"/>
      <c r="AF573" s="7"/>
      <c r="AG573" s="7"/>
      <c r="AH573" s="7"/>
      <c r="AI573" s="7"/>
      <c r="AJ573" s="7"/>
      <c r="AK573" s="7"/>
      <c r="AL573" s="7"/>
      <c r="AM573" s="7"/>
    </row>
    <row r="574" spans="1:39" ht="12.75">
      <c r="A574" s="7"/>
      <c r="B574" s="7"/>
      <c r="C574" s="7"/>
      <c r="D574" s="66"/>
      <c r="E574" s="7"/>
      <c r="F574" s="7"/>
      <c r="G574" s="7"/>
      <c r="H574" s="7"/>
      <c r="I574" s="42"/>
      <c r="J574" s="7"/>
      <c r="K574" s="7"/>
      <c r="L574" s="7"/>
      <c r="M574" s="7"/>
      <c r="N574" s="7"/>
      <c r="O574" s="7"/>
      <c r="P574" s="7"/>
      <c r="Q574" s="7"/>
      <c r="R574" s="7"/>
      <c r="S574" s="7"/>
      <c r="T574" s="7"/>
      <c r="U574" s="7"/>
      <c r="V574" s="42"/>
      <c r="W574" s="7"/>
      <c r="X574" s="7"/>
      <c r="Y574" s="7"/>
      <c r="Z574" s="7"/>
      <c r="AA574" s="10"/>
      <c r="AB574" s="7"/>
      <c r="AC574" s="7"/>
      <c r="AD574" s="7"/>
      <c r="AE574" s="148"/>
      <c r="AF574" s="7"/>
      <c r="AG574" s="7"/>
      <c r="AH574" s="7"/>
      <c r="AI574" s="7"/>
      <c r="AJ574" s="7"/>
      <c r="AK574" s="7"/>
      <c r="AL574" s="7"/>
      <c r="AM574" s="7"/>
    </row>
    <row r="575" spans="1:39" ht="12.75">
      <c r="A575" s="7"/>
      <c r="B575" s="7"/>
      <c r="C575" s="7"/>
      <c r="D575" s="66"/>
      <c r="E575" s="7"/>
      <c r="F575" s="7"/>
      <c r="G575" s="7"/>
      <c r="H575" s="7"/>
      <c r="I575" s="42"/>
      <c r="J575" s="7"/>
      <c r="K575" s="7"/>
      <c r="L575" s="7"/>
      <c r="M575" s="7"/>
      <c r="N575" s="7"/>
      <c r="O575" s="7"/>
      <c r="P575" s="7"/>
      <c r="Q575" s="7"/>
      <c r="R575" s="7"/>
      <c r="S575" s="7"/>
      <c r="T575" s="7"/>
      <c r="U575" s="7"/>
      <c r="V575" s="42"/>
      <c r="W575" s="7"/>
      <c r="X575" s="7"/>
      <c r="Y575" s="7"/>
      <c r="Z575" s="7"/>
      <c r="AA575" s="10"/>
      <c r="AB575" s="7"/>
      <c r="AC575" s="7"/>
      <c r="AD575" s="7"/>
      <c r="AE575" s="148"/>
      <c r="AF575" s="7"/>
      <c r="AG575" s="7"/>
      <c r="AH575" s="7"/>
      <c r="AI575" s="7"/>
      <c r="AJ575" s="7"/>
      <c r="AK575" s="7"/>
      <c r="AL575" s="7"/>
      <c r="AM575" s="7"/>
    </row>
    <row r="576" spans="1:39" ht="12.75">
      <c r="A576" s="7"/>
      <c r="B576" s="7"/>
      <c r="C576" s="7"/>
      <c r="D576" s="66"/>
      <c r="E576" s="7"/>
      <c r="F576" s="7"/>
      <c r="G576" s="7"/>
      <c r="H576" s="7"/>
      <c r="I576" s="42"/>
      <c r="J576" s="7"/>
      <c r="K576" s="7"/>
      <c r="L576" s="7"/>
      <c r="M576" s="7"/>
      <c r="N576" s="7"/>
      <c r="O576" s="7"/>
      <c r="P576" s="7"/>
      <c r="Q576" s="7"/>
      <c r="R576" s="7"/>
      <c r="S576" s="7"/>
      <c r="T576" s="7"/>
      <c r="U576" s="7"/>
      <c r="V576" s="42"/>
      <c r="W576" s="7"/>
      <c r="X576" s="7"/>
      <c r="Y576" s="7"/>
      <c r="Z576" s="7"/>
      <c r="AA576" s="10"/>
      <c r="AB576" s="7"/>
      <c r="AC576" s="7"/>
      <c r="AD576" s="7"/>
      <c r="AE576" s="148"/>
      <c r="AF576" s="7"/>
      <c r="AG576" s="7"/>
      <c r="AH576" s="7"/>
      <c r="AI576" s="7"/>
      <c r="AJ576" s="7"/>
      <c r="AK576" s="7"/>
      <c r="AL576" s="7"/>
      <c r="AM576" s="7"/>
    </row>
    <row r="577" spans="1:39" ht="12.75">
      <c r="A577" s="7"/>
      <c r="B577" s="7"/>
      <c r="C577" s="7"/>
      <c r="D577" s="66"/>
      <c r="E577" s="7"/>
      <c r="F577" s="7"/>
      <c r="G577" s="7"/>
      <c r="H577" s="7"/>
      <c r="I577" s="42"/>
      <c r="J577" s="7"/>
      <c r="K577" s="7"/>
      <c r="L577" s="7"/>
      <c r="M577" s="7"/>
      <c r="N577" s="7"/>
      <c r="O577" s="7"/>
      <c r="P577" s="7"/>
      <c r="Q577" s="7"/>
      <c r="R577" s="7"/>
      <c r="S577" s="7"/>
      <c r="T577" s="7"/>
      <c r="U577" s="7"/>
      <c r="V577" s="42"/>
      <c r="W577" s="7"/>
      <c r="X577" s="7"/>
      <c r="Y577" s="7"/>
      <c r="Z577" s="7"/>
      <c r="AA577" s="10"/>
      <c r="AB577" s="7"/>
      <c r="AC577" s="7"/>
      <c r="AD577" s="7"/>
      <c r="AE577" s="148"/>
      <c r="AF577" s="7"/>
      <c r="AG577" s="7"/>
      <c r="AH577" s="7"/>
      <c r="AI577" s="7"/>
      <c r="AJ577" s="7"/>
      <c r="AK577" s="7"/>
      <c r="AL577" s="7"/>
      <c r="AM577" s="7"/>
    </row>
    <row r="578" spans="1:39" ht="12.75">
      <c r="A578" s="7"/>
      <c r="B578" s="7"/>
      <c r="C578" s="7"/>
      <c r="D578" s="66"/>
      <c r="E578" s="7"/>
      <c r="F578" s="7"/>
      <c r="G578" s="7"/>
      <c r="H578" s="7"/>
      <c r="I578" s="42"/>
      <c r="J578" s="7"/>
      <c r="K578" s="7"/>
      <c r="L578" s="7"/>
      <c r="M578" s="7"/>
      <c r="N578" s="7"/>
      <c r="O578" s="7"/>
      <c r="P578" s="7"/>
      <c r="Q578" s="7"/>
      <c r="R578" s="7"/>
      <c r="S578" s="7"/>
      <c r="T578" s="7"/>
      <c r="U578" s="7"/>
      <c r="V578" s="42"/>
      <c r="W578" s="7"/>
      <c r="X578" s="7"/>
      <c r="Y578" s="7"/>
      <c r="Z578" s="7"/>
      <c r="AA578" s="10"/>
      <c r="AB578" s="7"/>
      <c r="AC578" s="7"/>
      <c r="AD578" s="7"/>
      <c r="AE578" s="148"/>
      <c r="AF578" s="7"/>
      <c r="AG578" s="7"/>
      <c r="AH578" s="7"/>
      <c r="AI578" s="7"/>
      <c r="AJ578" s="7"/>
      <c r="AK578" s="7"/>
      <c r="AL578" s="7"/>
      <c r="AM578" s="7"/>
    </row>
    <row r="579" spans="1:39" ht="12.75">
      <c r="A579" s="7"/>
      <c r="B579" s="7"/>
      <c r="C579" s="7"/>
      <c r="D579" s="66"/>
      <c r="E579" s="7"/>
      <c r="F579" s="7"/>
      <c r="G579" s="7"/>
      <c r="H579" s="7"/>
      <c r="I579" s="42"/>
      <c r="J579" s="7"/>
      <c r="K579" s="7"/>
      <c r="L579" s="7"/>
      <c r="M579" s="7"/>
      <c r="N579" s="7"/>
      <c r="O579" s="7"/>
      <c r="P579" s="7"/>
      <c r="Q579" s="7"/>
      <c r="R579" s="7"/>
      <c r="S579" s="7"/>
      <c r="T579" s="7"/>
      <c r="U579" s="7"/>
      <c r="V579" s="42"/>
      <c r="W579" s="7"/>
      <c r="X579" s="7"/>
      <c r="Y579" s="7"/>
      <c r="Z579" s="7"/>
      <c r="AA579" s="10"/>
      <c r="AB579" s="7"/>
      <c r="AC579" s="7"/>
      <c r="AD579" s="7"/>
      <c r="AE579" s="148"/>
      <c r="AF579" s="7"/>
      <c r="AG579" s="7"/>
      <c r="AH579" s="7"/>
      <c r="AI579" s="7"/>
      <c r="AJ579" s="7"/>
      <c r="AK579" s="7"/>
      <c r="AL579" s="7"/>
      <c r="AM579" s="7"/>
    </row>
    <row r="580" spans="1:39" ht="12.75">
      <c r="A580" s="7"/>
      <c r="B580" s="7"/>
      <c r="C580" s="7"/>
      <c r="D580" s="66"/>
      <c r="E580" s="7"/>
      <c r="F580" s="7"/>
      <c r="G580" s="7"/>
      <c r="H580" s="7"/>
      <c r="I580" s="42"/>
      <c r="J580" s="7"/>
      <c r="K580" s="7"/>
      <c r="L580" s="7"/>
      <c r="M580" s="7"/>
      <c r="N580" s="7"/>
      <c r="O580" s="7"/>
      <c r="P580" s="7"/>
      <c r="Q580" s="7"/>
      <c r="R580" s="7"/>
      <c r="S580" s="7"/>
      <c r="T580" s="7"/>
      <c r="U580" s="7"/>
      <c r="V580" s="42"/>
      <c r="W580" s="7"/>
      <c r="X580" s="7"/>
      <c r="Y580" s="7"/>
      <c r="Z580" s="7"/>
      <c r="AA580" s="10"/>
      <c r="AB580" s="7"/>
      <c r="AC580" s="7"/>
      <c r="AD580" s="7"/>
      <c r="AE580" s="148"/>
      <c r="AF580" s="7"/>
      <c r="AG580" s="7"/>
      <c r="AH580" s="7"/>
      <c r="AI580" s="7"/>
      <c r="AJ580" s="7"/>
      <c r="AK580" s="7"/>
      <c r="AL580" s="7"/>
      <c r="AM580" s="7"/>
    </row>
    <row r="581" spans="1:39" ht="12.75">
      <c r="A581" s="7"/>
      <c r="B581" s="7"/>
      <c r="C581" s="7"/>
      <c r="D581" s="66"/>
      <c r="E581" s="7"/>
      <c r="F581" s="7"/>
      <c r="G581" s="7"/>
      <c r="H581" s="7"/>
      <c r="I581" s="42"/>
      <c r="J581" s="7"/>
      <c r="K581" s="7"/>
      <c r="L581" s="7"/>
      <c r="M581" s="7"/>
      <c r="N581" s="7"/>
      <c r="O581" s="7"/>
      <c r="P581" s="7"/>
      <c r="Q581" s="7"/>
      <c r="R581" s="7"/>
      <c r="S581" s="7"/>
      <c r="T581" s="7"/>
      <c r="U581" s="7"/>
      <c r="V581" s="42"/>
      <c r="W581" s="7"/>
      <c r="X581" s="7"/>
      <c r="Y581" s="7"/>
      <c r="Z581" s="7"/>
      <c r="AA581" s="10"/>
      <c r="AB581" s="7"/>
      <c r="AC581" s="7"/>
      <c r="AD581" s="7"/>
      <c r="AE581" s="148"/>
      <c r="AF581" s="7"/>
      <c r="AG581" s="7"/>
      <c r="AH581" s="7"/>
      <c r="AI581" s="7"/>
      <c r="AJ581" s="7"/>
      <c r="AK581" s="7"/>
      <c r="AL581" s="7"/>
      <c r="AM581" s="7"/>
    </row>
    <row r="582" spans="1:39" ht="12.75">
      <c r="A582" s="7"/>
      <c r="B582" s="7"/>
      <c r="C582" s="7"/>
      <c r="D582" s="66"/>
      <c r="E582" s="7"/>
      <c r="F582" s="7"/>
      <c r="G582" s="7"/>
      <c r="H582" s="7"/>
      <c r="I582" s="42"/>
      <c r="J582" s="7"/>
      <c r="K582" s="7"/>
      <c r="L582" s="7"/>
      <c r="M582" s="7"/>
      <c r="N582" s="7"/>
      <c r="O582" s="7"/>
      <c r="P582" s="7"/>
      <c r="Q582" s="7"/>
      <c r="R582" s="7"/>
      <c r="S582" s="7"/>
      <c r="T582" s="7"/>
      <c r="U582" s="7"/>
      <c r="V582" s="42"/>
      <c r="W582" s="7"/>
      <c r="X582" s="7"/>
      <c r="Y582" s="7"/>
      <c r="Z582" s="7"/>
      <c r="AA582" s="10"/>
      <c r="AB582" s="7"/>
      <c r="AC582" s="7"/>
      <c r="AD582" s="7"/>
      <c r="AE582" s="148"/>
      <c r="AF582" s="7"/>
      <c r="AG582" s="7"/>
      <c r="AH582" s="7"/>
      <c r="AI582" s="7"/>
      <c r="AJ582" s="7"/>
      <c r="AK582" s="7"/>
      <c r="AL582" s="7"/>
      <c r="AM582" s="7"/>
    </row>
    <row r="583" spans="1:39" ht="12.75">
      <c r="A583" s="7"/>
      <c r="B583" s="7"/>
      <c r="C583" s="7"/>
      <c r="D583" s="66"/>
      <c r="E583" s="7"/>
      <c r="F583" s="7"/>
      <c r="G583" s="7"/>
      <c r="H583" s="7"/>
      <c r="I583" s="42"/>
      <c r="J583" s="7"/>
      <c r="K583" s="7"/>
      <c r="L583" s="7"/>
      <c r="M583" s="7"/>
      <c r="N583" s="7"/>
      <c r="O583" s="7"/>
      <c r="P583" s="7"/>
      <c r="Q583" s="7"/>
      <c r="R583" s="7"/>
      <c r="S583" s="7"/>
      <c r="T583" s="7"/>
      <c r="U583" s="7"/>
      <c r="V583" s="42"/>
      <c r="W583" s="7"/>
      <c r="X583" s="7"/>
      <c r="Y583" s="7"/>
      <c r="Z583" s="7"/>
      <c r="AA583" s="10"/>
      <c r="AB583" s="7"/>
      <c r="AC583" s="7"/>
      <c r="AD583" s="7"/>
      <c r="AE583" s="148"/>
      <c r="AF583" s="7"/>
      <c r="AG583" s="7"/>
      <c r="AH583" s="7"/>
      <c r="AI583" s="7"/>
      <c r="AJ583" s="7"/>
      <c r="AK583" s="7"/>
      <c r="AL583" s="7"/>
      <c r="AM583" s="7"/>
    </row>
    <row r="584" spans="1:39" ht="12.75">
      <c r="A584" s="7"/>
      <c r="B584" s="7"/>
      <c r="C584" s="7"/>
      <c r="D584" s="66"/>
      <c r="E584" s="7"/>
      <c r="F584" s="7"/>
      <c r="G584" s="7"/>
      <c r="H584" s="7"/>
      <c r="I584" s="42"/>
      <c r="J584" s="7"/>
      <c r="K584" s="7"/>
      <c r="L584" s="7"/>
      <c r="M584" s="7"/>
      <c r="N584" s="7"/>
      <c r="O584" s="7"/>
      <c r="P584" s="7"/>
      <c r="Q584" s="7"/>
      <c r="R584" s="7"/>
      <c r="S584" s="7"/>
      <c r="T584" s="7"/>
      <c r="U584" s="7"/>
      <c r="V584" s="42"/>
      <c r="W584" s="7"/>
      <c r="X584" s="7"/>
      <c r="Y584" s="7"/>
      <c r="Z584" s="7"/>
      <c r="AA584" s="10"/>
      <c r="AB584" s="7"/>
      <c r="AC584" s="7"/>
      <c r="AD584" s="7"/>
      <c r="AE584" s="148"/>
      <c r="AF584" s="7"/>
      <c r="AG584" s="7"/>
      <c r="AH584" s="7"/>
      <c r="AI584" s="7"/>
      <c r="AJ584" s="7"/>
      <c r="AK584" s="7"/>
      <c r="AL584" s="7"/>
      <c r="AM584" s="7"/>
    </row>
    <row r="585" spans="1:39" ht="12.75">
      <c r="A585" s="7"/>
      <c r="B585" s="7"/>
      <c r="C585" s="7"/>
      <c r="D585" s="66"/>
      <c r="E585" s="7"/>
      <c r="F585" s="7"/>
      <c r="G585" s="7"/>
      <c r="H585" s="7"/>
      <c r="I585" s="42"/>
      <c r="J585" s="7"/>
      <c r="K585" s="7"/>
      <c r="L585" s="7"/>
      <c r="M585" s="7"/>
      <c r="N585" s="7"/>
      <c r="O585" s="7"/>
      <c r="P585" s="7"/>
      <c r="Q585" s="7"/>
      <c r="R585" s="7"/>
      <c r="S585" s="7"/>
      <c r="T585" s="7"/>
      <c r="U585" s="7"/>
      <c r="V585" s="42"/>
      <c r="W585" s="7"/>
      <c r="X585" s="7"/>
      <c r="Y585" s="7"/>
      <c r="Z585" s="7"/>
      <c r="AA585" s="10"/>
      <c r="AB585" s="7"/>
      <c r="AC585" s="7"/>
      <c r="AD585" s="7"/>
      <c r="AE585" s="148"/>
      <c r="AF585" s="7"/>
      <c r="AG585" s="7"/>
      <c r="AH585" s="7"/>
      <c r="AI585" s="7"/>
      <c r="AJ585" s="7"/>
      <c r="AK585" s="7"/>
      <c r="AL585" s="7"/>
      <c r="AM585" s="7"/>
    </row>
    <row r="586" spans="1:39" ht="12.75">
      <c r="A586" s="7"/>
      <c r="B586" s="7"/>
      <c r="C586" s="7"/>
      <c r="D586" s="66"/>
      <c r="E586" s="7"/>
      <c r="F586" s="7"/>
      <c r="G586" s="7"/>
      <c r="H586" s="7"/>
      <c r="I586" s="42"/>
      <c r="J586" s="7"/>
      <c r="K586" s="7"/>
      <c r="L586" s="7"/>
      <c r="M586" s="7"/>
      <c r="N586" s="7"/>
      <c r="O586" s="7"/>
      <c r="P586" s="7"/>
      <c r="Q586" s="7"/>
      <c r="R586" s="7"/>
      <c r="S586" s="7"/>
      <c r="T586" s="7"/>
      <c r="U586" s="7"/>
      <c r="V586" s="42"/>
      <c r="W586" s="7"/>
      <c r="X586" s="7"/>
      <c r="Y586" s="7"/>
      <c r="Z586" s="7"/>
      <c r="AA586" s="10"/>
      <c r="AB586" s="7"/>
      <c r="AC586" s="7"/>
      <c r="AD586" s="7"/>
      <c r="AE586" s="148"/>
      <c r="AF586" s="7"/>
      <c r="AG586" s="7"/>
      <c r="AH586" s="7"/>
      <c r="AI586" s="7"/>
      <c r="AJ586" s="7"/>
      <c r="AK586" s="7"/>
      <c r="AL586" s="7"/>
      <c r="AM586" s="7"/>
    </row>
    <row r="587" spans="1:39" ht="12.75">
      <c r="A587" s="7"/>
      <c r="B587" s="7"/>
      <c r="C587" s="7"/>
      <c r="D587" s="66"/>
      <c r="E587" s="7"/>
      <c r="F587" s="7"/>
      <c r="G587" s="7"/>
      <c r="H587" s="7"/>
      <c r="I587" s="42"/>
      <c r="J587" s="7"/>
      <c r="K587" s="7"/>
      <c r="L587" s="7"/>
      <c r="M587" s="7"/>
      <c r="N587" s="7"/>
      <c r="O587" s="7"/>
      <c r="P587" s="7"/>
      <c r="Q587" s="7"/>
      <c r="R587" s="7"/>
      <c r="S587" s="7"/>
      <c r="T587" s="7"/>
      <c r="U587" s="7"/>
      <c r="V587" s="42"/>
      <c r="W587" s="7"/>
      <c r="X587" s="7"/>
      <c r="Y587" s="7"/>
      <c r="Z587" s="7"/>
      <c r="AA587" s="10"/>
      <c r="AB587" s="7"/>
      <c r="AC587" s="7"/>
      <c r="AD587" s="7"/>
      <c r="AE587" s="148"/>
      <c r="AF587" s="7"/>
      <c r="AG587" s="7"/>
      <c r="AH587" s="7"/>
      <c r="AI587" s="7"/>
      <c r="AJ587" s="7"/>
      <c r="AK587" s="7"/>
      <c r="AL587" s="7"/>
      <c r="AM587" s="7"/>
    </row>
    <row r="588" spans="1:39" ht="12.75">
      <c r="A588" s="7"/>
      <c r="B588" s="7"/>
      <c r="C588" s="7"/>
      <c r="D588" s="66"/>
      <c r="E588" s="7"/>
      <c r="F588" s="7"/>
      <c r="G588" s="7"/>
      <c r="H588" s="7"/>
      <c r="I588" s="42"/>
      <c r="J588" s="7"/>
      <c r="K588" s="7"/>
      <c r="L588" s="7"/>
      <c r="M588" s="7"/>
      <c r="N588" s="7"/>
      <c r="O588" s="7"/>
      <c r="P588" s="7"/>
      <c r="Q588" s="7"/>
      <c r="R588" s="7"/>
      <c r="S588" s="7"/>
      <c r="T588" s="7"/>
      <c r="U588" s="7"/>
      <c r="V588" s="42"/>
      <c r="W588" s="7"/>
      <c r="X588" s="7"/>
      <c r="Y588" s="7"/>
      <c r="Z588" s="7"/>
      <c r="AA588" s="10"/>
      <c r="AB588" s="7"/>
      <c r="AC588" s="7"/>
      <c r="AD588" s="7"/>
      <c r="AE588" s="148"/>
      <c r="AF588" s="7"/>
      <c r="AG588" s="7"/>
      <c r="AH588" s="7"/>
      <c r="AI588" s="7"/>
      <c r="AJ588" s="7"/>
      <c r="AK588" s="7"/>
      <c r="AL588" s="7"/>
      <c r="AM588" s="7"/>
    </row>
    <row r="589" spans="1:39" ht="12.75">
      <c r="A589" s="7"/>
      <c r="B589" s="7"/>
      <c r="C589" s="7"/>
      <c r="D589" s="66"/>
      <c r="E589" s="7"/>
      <c r="F589" s="7"/>
      <c r="G589" s="7"/>
      <c r="H589" s="7"/>
      <c r="I589" s="42"/>
      <c r="J589" s="7"/>
      <c r="K589" s="7"/>
      <c r="L589" s="7"/>
      <c r="M589" s="7"/>
      <c r="N589" s="7"/>
      <c r="O589" s="7"/>
      <c r="P589" s="7"/>
      <c r="Q589" s="7"/>
      <c r="R589" s="7"/>
      <c r="S589" s="7"/>
      <c r="T589" s="7"/>
      <c r="U589" s="7"/>
      <c r="V589" s="42"/>
      <c r="W589" s="7"/>
      <c r="X589" s="7"/>
      <c r="Y589" s="7"/>
      <c r="Z589" s="7"/>
      <c r="AA589" s="10"/>
      <c r="AB589" s="7"/>
      <c r="AC589" s="7"/>
      <c r="AD589" s="7"/>
      <c r="AE589" s="148"/>
      <c r="AF589" s="7"/>
      <c r="AG589" s="7"/>
      <c r="AH589" s="7"/>
      <c r="AI589" s="7"/>
      <c r="AJ589" s="7"/>
      <c r="AK589" s="7"/>
      <c r="AL589" s="7"/>
      <c r="AM589" s="7"/>
    </row>
    <row r="590" spans="1:39" ht="12.75">
      <c r="A590" s="7"/>
      <c r="B590" s="7"/>
      <c r="C590" s="7"/>
      <c r="D590" s="66"/>
      <c r="E590" s="7"/>
      <c r="F590" s="7"/>
      <c r="G590" s="7"/>
      <c r="H590" s="7"/>
      <c r="I590" s="42"/>
      <c r="J590" s="7"/>
      <c r="K590" s="7"/>
      <c r="L590" s="7"/>
      <c r="M590" s="7"/>
      <c r="N590" s="7"/>
      <c r="O590" s="7"/>
      <c r="P590" s="7"/>
      <c r="Q590" s="7"/>
      <c r="R590" s="7"/>
      <c r="S590" s="7"/>
      <c r="T590" s="7"/>
      <c r="U590" s="7"/>
      <c r="V590" s="42"/>
      <c r="W590" s="7"/>
      <c r="X590" s="7"/>
      <c r="Y590" s="7"/>
      <c r="Z590" s="7"/>
      <c r="AA590" s="10"/>
      <c r="AB590" s="7"/>
      <c r="AC590" s="7"/>
      <c r="AD590" s="7"/>
      <c r="AE590" s="148"/>
      <c r="AF590" s="7"/>
      <c r="AG590" s="7"/>
      <c r="AH590" s="7"/>
      <c r="AI590" s="7"/>
      <c r="AJ590" s="7"/>
      <c r="AK590" s="7"/>
      <c r="AL590" s="7"/>
      <c r="AM590" s="7"/>
    </row>
    <row r="591" spans="1:39" ht="12.75">
      <c r="A591" s="7"/>
      <c r="B591" s="7"/>
      <c r="C591" s="7"/>
      <c r="D591" s="66"/>
      <c r="E591" s="7"/>
      <c r="F591" s="7"/>
      <c r="G591" s="7"/>
      <c r="H591" s="7"/>
      <c r="I591" s="42"/>
      <c r="J591" s="7"/>
      <c r="K591" s="7"/>
      <c r="L591" s="7"/>
      <c r="M591" s="7"/>
      <c r="N591" s="7"/>
      <c r="O591" s="7"/>
      <c r="P591" s="7"/>
      <c r="Q591" s="7"/>
      <c r="R591" s="7"/>
      <c r="S591" s="7"/>
      <c r="T591" s="7"/>
      <c r="U591" s="7"/>
      <c r="V591" s="42"/>
      <c r="W591" s="7"/>
      <c r="X591" s="7"/>
      <c r="Y591" s="7"/>
      <c r="Z591" s="7"/>
      <c r="AA591" s="10"/>
      <c r="AB591" s="7"/>
      <c r="AC591" s="7"/>
      <c r="AD591" s="7"/>
      <c r="AE591" s="148"/>
      <c r="AF591" s="7"/>
      <c r="AG591" s="7"/>
      <c r="AH591" s="7"/>
      <c r="AI591" s="7"/>
      <c r="AJ591" s="7"/>
      <c r="AK591" s="7"/>
      <c r="AL591" s="7"/>
      <c r="AM591" s="7"/>
    </row>
    <row r="592" spans="1:39" ht="12.75">
      <c r="A592" s="7"/>
      <c r="B592" s="7"/>
      <c r="C592" s="7"/>
      <c r="D592" s="66"/>
      <c r="E592" s="7"/>
      <c r="F592" s="7"/>
      <c r="G592" s="7"/>
      <c r="H592" s="7"/>
      <c r="I592" s="42"/>
      <c r="J592" s="7"/>
      <c r="K592" s="7"/>
      <c r="L592" s="7"/>
      <c r="M592" s="7"/>
      <c r="N592" s="7"/>
      <c r="O592" s="7"/>
      <c r="P592" s="7"/>
      <c r="Q592" s="7"/>
      <c r="R592" s="7"/>
      <c r="S592" s="7"/>
      <c r="T592" s="7"/>
      <c r="U592" s="7"/>
      <c r="V592" s="42"/>
      <c r="W592" s="7"/>
      <c r="X592" s="7"/>
      <c r="Y592" s="7"/>
      <c r="Z592" s="7"/>
      <c r="AA592" s="10"/>
      <c r="AB592" s="7"/>
      <c r="AC592" s="7"/>
      <c r="AD592" s="7"/>
      <c r="AE592" s="148"/>
      <c r="AF592" s="7"/>
      <c r="AG592" s="7"/>
      <c r="AH592" s="7"/>
      <c r="AI592" s="7"/>
      <c r="AJ592" s="7"/>
      <c r="AK592" s="7"/>
      <c r="AL592" s="7"/>
      <c r="AM592" s="7"/>
    </row>
    <row r="593" spans="1:39" ht="12.75">
      <c r="A593" s="7"/>
      <c r="B593" s="7"/>
      <c r="C593" s="7"/>
      <c r="D593" s="66"/>
      <c r="E593" s="7"/>
      <c r="F593" s="7"/>
      <c r="G593" s="7"/>
      <c r="H593" s="7"/>
      <c r="I593" s="42"/>
      <c r="J593" s="7"/>
      <c r="K593" s="7"/>
      <c r="L593" s="7"/>
      <c r="M593" s="7"/>
      <c r="N593" s="7"/>
      <c r="O593" s="7"/>
      <c r="P593" s="7"/>
      <c r="Q593" s="7"/>
      <c r="R593" s="7"/>
      <c r="S593" s="7"/>
      <c r="T593" s="7"/>
      <c r="U593" s="7"/>
      <c r="V593" s="42"/>
      <c r="W593" s="7"/>
      <c r="X593" s="7"/>
      <c r="Y593" s="7"/>
      <c r="Z593" s="7"/>
      <c r="AA593" s="10"/>
      <c r="AB593" s="7"/>
      <c r="AC593" s="7"/>
      <c r="AD593" s="7"/>
      <c r="AE593" s="148"/>
      <c r="AF593" s="7"/>
      <c r="AG593" s="7"/>
      <c r="AH593" s="7"/>
      <c r="AI593" s="7"/>
      <c r="AJ593" s="7"/>
      <c r="AK593" s="7"/>
      <c r="AL593" s="7"/>
      <c r="AM593" s="7"/>
    </row>
    <row r="594" spans="1:39" ht="12.75">
      <c r="A594" s="7"/>
      <c r="B594" s="7"/>
      <c r="C594" s="7"/>
      <c r="D594" s="66"/>
      <c r="E594" s="7"/>
      <c r="F594" s="7"/>
      <c r="G594" s="7"/>
      <c r="H594" s="7"/>
      <c r="I594" s="42"/>
      <c r="J594" s="7"/>
      <c r="K594" s="7"/>
      <c r="L594" s="7"/>
      <c r="M594" s="7"/>
      <c r="N594" s="7"/>
      <c r="O594" s="7"/>
      <c r="P594" s="7"/>
      <c r="Q594" s="7"/>
      <c r="R594" s="7"/>
      <c r="S594" s="7"/>
      <c r="T594" s="7"/>
      <c r="U594" s="7"/>
      <c r="V594" s="42"/>
      <c r="W594" s="7"/>
      <c r="X594" s="7"/>
      <c r="Y594" s="7"/>
      <c r="Z594" s="7"/>
      <c r="AA594" s="10"/>
      <c r="AB594" s="7"/>
      <c r="AC594" s="7"/>
      <c r="AD594" s="7"/>
      <c r="AE594" s="148"/>
      <c r="AF594" s="7"/>
      <c r="AG594" s="7"/>
      <c r="AH594" s="7"/>
      <c r="AI594" s="7"/>
      <c r="AJ594" s="7"/>
      <c r="AK594" s="7"/>
      <c r="AL594" s="7"/>
      <c r="AM594" s="7"/>
    </row>
    <row r="595" spans="1:39" ht="12.75">
      <c r="A595" s="7"/>
      <c r="B595" s="7"/>
      <c r="C595" s="7"/>
      <c r="D595" s="66"/>
      <c r="E595" s="7"/>
      <c r="F595" s="7"/>
      <c r="G595" s="7"/>
      <c r="H595" s="7"/>
      <c r="I595" s="42"/>
      <c r="J595" s="7"/>
      <c r="K595" s="7"/>
      <c r="L595" s="7"/>
      <c r="M595" s="7"/>
      <c r="N595" s="7"/>
      <c r="O595" s="7"/>
      <c r="P595" s="7"/>
      <c r="Q595" s="7"/>
      <c r="R595" s="7"/>
      <c r="S595" s="7"/>
      <c r="T595" s="7"/>
      <c r="U595" s="7"/>
      <c r="V595" s="42"/>
      <c r="W595" s="7"/>
      <c r="X595" s="7"/>
      <c r="Y595" s="7"/>
      <c r="Z595" s="7"/>
      <c r="AA595" s="10"/>
      <c r="AB595" s="7"/>
      <c r="AC595" s="7"/>
      <c r="AD595" s="7"/>
      <c r="AE595" s="148"/>
      <c r="AF595" s="7"/>
      <c r="AG595" s="7"/>
      <c r="AH595" s="7"/>
      <c r="AI595" s="7"/>
      <c r="AJ595" s="7"/>
      <c r="AK595" s="7"/>
      <c r="AL595" s="7"/>
      <c r="AM595" s="7"/>
    </row>
    <row r="596" spans="1:39" ht="12.75">
      <c r="A596" s="7"/>
      <c r="B596" s="7"/>
      <c r="C596" s="7"/>
      <c r="D596" s="66"/>
      <c r="E596" s="7"/>
      <c r="F596" s="7"/>
      <c r="G596" s="7"/>
      <c r="H596" s="7"/>
      <c r="I596" s="42"/>
      <c r="J596" s="7"/>
      <c r="K596" s="7"/>
      <c r="L596" s="7"/>
      <c r="M596" s="7"/>
      <c r="N596" s="7"/>
      <c r="O596" s="7"/>
      <c r="P596" s="7"/>
      <c r="Q596" s="7"/>
      <c r="R596" s="7"/>
      <c r="S596" s="7"/>
      <c r="T596" s="7"/>
      <c r="U596" s="7"/>
      <c r="V596" s="42"/>
      <c r="W596" s="7"/>
      <c r="X596" s="7"/>
      <c r="Y596" s="7"/>
      <c r="Z596" s="7"/>
      <c r="AA596" s="10"/>
      <c r="AB596" s="7"/>
      <c r="AC596" s="7"/>
      <c r="AD596" s="7"/>
      <c r="AE596" s="148"/>
      <c r="AF596" s="7"/>
      <c r="AG596" s="7"/>
      <c r="AH596" s="7"/>
      <c r="AI596" s="7"/>
      <c r="AJ596" s="7"/>
      <c r="AK596" s="7"/>
      <c r="AL596" s="7"/>
      <c r="AM596" s="7"/>
    </row>
    <row r="597" spans="1:39" ht="12.75">
      <c r="A597" s="7"/>
      <c r="B597" s="7"/>
      <c r="C597" s="7"/>
      <c r="D597" s="66"/>
      <c r="E597" s="7"/>
      <c r="F597" s="7"/>
      <c r="G597" s="7"/>
      <c r="H597" s="7"/>
      <c r="I597" s="42"/>
      <c r="J597" s="7"/>
      <c r="K597" s="7"/>
      <c r="L597" s="7"/>
      <c r="M597" s="7"/>
      <c r="N597" s="7"/>
      <c r="O597" s="7"/>
      <c r="P597" s="7"/>
      <c r="Q597" s="7"/>
      <c r="R597" s="7"/>
      <c r="S597" s="7"/>
      <c r="T597" s="7"/>
      <c r="U597" s="7"/>
      <c r="V597" s="42"/>
      <c r="W597" s="7"/>
      <c r="X597" s="7"/>
      <c r="Y597" s="7"/>
      <c r="Z597" s="7"/>
      <c r="AA597" s="10"/>
      <c r="AB597" s="7"/>
      <c r="AC597" s="7"/>
      <c r="AD597" s="7"/>
      <c r="AE597" s="148"/>
      <c r="AF597" s="7"/>
      <c r="AG597" s="7"/>
      <c r="AH597" s="7"/>
      <c r="AI597" s="7"/>
      <c r="AJ597" s="7"/>
      <c r="AK597" s="7"/>
      <c r="AL597" s="7"/>
      <c r="AM597" s="7"/>
    </row>
    <row r="598" spans="1:39" ht="12.75">
      <c r="A598" s="7"/>
      <c r="B598" s="7"/>
      <c r="C598" s="7"/>
      <c r="D598" s="66"/>
      <c r="E598" s="7"/>
      <c r="F598" s="7"/>
      <c r="G598" s="7"/>
      <c r="H598" s="7"/>
      <c r="I598" s="42"/>
      <c r="J598" s="7"/>
      <c r="K598" s="7"/>
      <c r="L598" s="7"/>
      <c r="M598" s="7"/>
      <c r="N598" s="7"/>
      <c r="O598" s="7"/>
      <c r="P598" s="7"/>
      <c r="Q598" s="7"/>
      <c r="R598" s="7"/>
      <c r="S598" s="7"/>
      <c r="T598" s="7"/>
      <c r="U598" s="7"/>
      <c r="V598" s="42"/>
      <c r="W598" s="7"/>
      <c r="X598" s="7"/>
      <c r="Y598" s="7"/>
      <c r="Z598" s="7"/>
      <c r="AA598" s="10"/>
      <c r="AB598" s="7"/>
      <c r="AC598" s="7"/>
      <c r="AD598" s="7"/>
      <c r="AE598" s="148"/>
      <c r="AF598" s="7"/>
      <c r="AG598" s="7"/>
      <c r="AH598" s="7"/>
      <c r="AI598" s="7"/>
      <c r="AJ598" s="7"/>
      <c r="AK598" s="7"/>
      <c r="AL598" s="7"/>
      <c r="AM598" s="7"/>
    </row>
    <row r="599" spans="1:39" ht="12.75">
      <c r="A599" s="7"/>
      <c r="B599" s="7"/>
      <c r="C599" s="7"/>
      <c r="D599" s="66"/>
      <c r="E599" s="7"/>
      <c r="F599" s="7"/>
      <c r="G599" s="7"/>
      <c r="H599" s="7"/>
      <c r="I599" s="42"/>
      <c r="J599" s="7"/>
      <c r="K599" s="7"/>
      <c r="L599" s="7"/>
      <c r="M599" s="7"/>
      <c r="N599" s="7"/>
      <c r="O599" s="7"/>
      <c r="P599" s="7"/>
      <c r="Q599" s="7"/>
      <c r="R599" s="7"/>
      <c r="S599" s="7"/>
      <c r="T599" s="7"/>
      <c r="U599" s="7"/>
      <c r="V599" s="42"/>
      <c r="W599" s="7"/>
      <c r="X599" s="7"/>
      <c r="Y599" s="7"/>
      <c r="Z599" s="7"/>
      <c r="AA599" s="10"/>
      <c r="AB599" s="7"/>
      <c r="AC599" s="7"/>
      <c r="AD599" s="7"/>
      <c r="AE599" s="148"/>
      <c r="AF599" s="7"/>
      <c r="AG599" s="7"/>
      <c r="AH599" s="7"/>
      <c r="AI599" s="7"/>
      <c r="AJ599" s="7"/>
      <c r="AK599" s="7"/>
      <c r="AL599" s="7"/>
      <c r="AM599" s="7"/>
    </row>
    <row r="600" spans="1:39" ht="12.75">
      <c r="A600" s="7"/>
      <c r="B600" s="7"/>
      <c r="C600" s="7"/>
      <c r="D600" s="66"/>
      <c r="E600" s="7"/>
      <c r="F600" s="7"/>
      <c r="G600" s="7"/>
      <c r="H600" s="7"/>
      <c r="I600" s="42"/>
      <c r="J600" s="7"/>
      <c r="K600" s="7"/>
      <c r="L600" s="7"/>
      <c r="M600" s="7"/>
      <c r="N600" s="7"/>
      <c r="O600" s="7"/>
      <c r="P600" s="7"/>
      <c r="Q600" s="7"/>
      <c r="R600" s="7"/>
      <c r="S600" s="7"/>
      <c r="T600" s="7"/>
      <c r="U600" s="7"/>
      <c r="V600" s="42"/>
      <c r="W600" s="7"/>
      <c r="X600" s="7"/>
      <c r="Y600" s="7"/>
      <c r="Z600" s="7"/>
      <c r="AA600" s="10"/>
      <c r="AB600" s="7"/>
      <c r="AC600" s="7"/>
      <c r="AD600" s="7"/>
      <c r="AE600" s="148"/>
      <c r="AF600" s="7"/>
      <c r="AG600" s="7"/>
      <c r="AH600" s="7"/>
      <c r="AI600" s="7"/>
      <c r="AJ600" s="7"/>
      <c r="AK600" s="7"/>
      <c r="AL600" s="7"/>
      <c r="AM600" s="7"/>
    </row>
    <row r="601" spans="1:39" ht="12.75">
      <c r="A601" s="7"/>
      <c r="B601" s="7"/>
      <c r="C601" s="7"/>
      <c r="D601" s="66"/>
      <c r="E601" s="7"/>
      <c r="F601" s="7"/>
      <c r="G601" s="7"/>
      <c r="H601" s="7"/>
      <c r="I601" s="42"/>
      <c r="J601" s="7"/>
      <c r="K601" s="7"/>
      <c r="L601" s="7"/>
      <c r="M601" s="7"/>
      <c r="N601" s="7"/>
      <c r="O601" s="7"/>
      <c r="P601" s="7"/>
      <c r="Q601" s="7"/>
      <c r="R601" s="7"/>
      <c r="S601" s="7"/>
      <c r="T601" s="7"/>
      <c r="U601" s="7"/>
      <c r="V601" s="42"/>
      <c r="W601" s="7"/>
      <c r="X601" s="7"/>
      <c r="Y601" s="7"/>
      <c r="Z601" s="7"/>
      <c r="AA601" s="10"/>
      <c r="AB601" s="7"/>
      <c r="AC601" s="7"/>
      <c r="AD601" s="7"/>
      <c r="AE601" s="148"/>
      <c r="AF601" s="7"/>
      <c r="AG601" s="7"/>
      <c r="AH601" s="7"/>
      <c r="AI601" s="7"/>
      <c r="AJ601" s="7"/>
      <c r="AK601" s="7"/>
      <c r="AL601" s="7"/>
      <c r="AM601" s="7"/>
    </row>
    <row r="602" spans="1:39" ht="12.75">
      <c r="A602" s="7"/>
      <c r="B602" s="7"/>
      <c r="C602" s="7"/>
      <c r="D602" s="66"/>
      <c r="E602" s="7"/>
      <c r="F602" s="7"/>
      <c r="G602" s="7"/>
      <c r="H602" s="7"/>
      <c r="I602" s="42"/>
      <c r="J602" s="7"/>
      <c r="K602" s="7"/>
      <c r="L602" s="7"/>
      <c r="M602" s="7"/>
      <c r="N602" s="7"/>
      <c r="O602" s="7"/>
      <c r="P602" s="7"/>
      <c r="Q602" s="7"/>
      <c r="R602" s="7"/>
      <c r="S602" s="7"/>
      <c r="T602" s="7"/>
      <c r="U602" s="7"/>
      <c r="V602" s="42"/>
      <c r="W602" s="7"/>
      <c r="X602" s="7"/>
      <c r="Y602" s="7"/>
      <c r="Z602" s="7"/>
      <c r="AA602" s="10"/>
      <c r="AB602" s="7"/>
      <c r="AC602" s="7"/>
      <c r="AD602" s="7"/>
      <c r="AE602" s="148"/>
      <c r="AF602" s="7"/>
      <c r="AG602" s="7"/>
      <c r="AH602" s="7"/>
      <c r="AI602" s="7"/>
      <c r="AJ602" s="7"/>
      <c r="AK602" s="7"/>
      <c r="AL602" s="7"/>
      <c r="AM602" s="7"/>
    </row>
    <row r="603" spans="1:39" ht="12.75">
      <c r="A603" s="7"/>
      <c r="B603" s="7"/>
      <c r="C603" s="7"/>
      <c r="D603" s="66"/>
      <c r="E603" s="7"/>
      <c r="F603" s="7"/>
      <c r="G603" s="7"/>
      <c r="H603" s="7"/>
      <c r="I603" s="42"/>
      <c r="J603" s="7"/>
      <c r="K603" s="7"/>
      <c r="L603" s="7"/>
      <c r="M603" s="7"/>
      <c r="N603" s="7"/>
      <c r="O603" s="7"/>
      <c r="P603" s="7"/>
      <c r="Q603" s="7"/>
      <c r="R603" s="7"/>
      <c r="S603" s="7"/>
      <c r="T603" s="7"/>
      <c r="U603" s="7"/>
      <c r="V603" s="42"/>
      <c r="W603" s="7"/>
      <c r="X603" s="7"/>
      <c r="Y603" s="7"/>
      <c r="Z603" s="7"/>
      <c r="AA603" s="10"/>
      <c r="AB603" s="7"/>
      <c r="AC603" s="7"/>
      <c r="AD603" s="7"/>
      <c r="AE603" s="148"/>
      <c r="AF603" s="7"/>
      <c r="AG603" s="7"/>
      <c r="AH603" s="7"/>
      <c r="AI603" s="7"/>
      <c r="AJ603" s="7"/>
      <c r="AK603" s="7"/>
      <c r="AL603" s="7"/>
      <c r="AM603" s="7"/>
    </row>
    <row r="604" spans="1:39" ht="12.75">
      <c r="A604" s="7"/>
      <c r="B604" s="7"/>
      <c r="C604" s="7"/>
      <c r="D604" s="66"/>
      <c r="E604" s="7"/>
      <c r="F604" s="7"/>
      <c r="G604" s="7"/>
      <c r="H604" s="7"/>
      <c r="I604" s="42"/>
      <c r="J604" s="7"/>
      <c r="K604" s="7"/>
      <c r="L604" s="7"/>
      <c r="M604" s="7"/>
      <c r="N604" s="7"/>
      <c r="O604" s="7"/>
      <c r="P604" s="7"/>
      <c r="Q604" s="7"/>
      <c r="R604" s="7"/>
      <c r="S604" s="7"/>
      <c r="T604" s="7"/>
      <c r="U604" s="7"/>
      <c r="V604" s="42"/>
      <c r="W604" s="7"/>
      <c r="X604" s="7"/>
      <c r="Y604" s="7"/>
      <c r="Z604" s="7"/>
      <c r="AA604" s="10"/>
      <c r="AB604" s="7"/>
      <c r="AC604" s="7"/>
      <c r="AD604" s="7"/>
      <c r="AE604" s="148"/>
      <c r="AF604" s="7"/>
      <c r="AG604" s="7"/>
      <c r="AH604" s="7"/>
      <c r="AI604" s="7"/>
      <c r="AJ604" s="7"/>
      <c r="AK604" s="7"/>
      <c r="AL604" s="7"/>
      <c r="AM604" s="7"/>
    </row>
    <row r="605" spans="1:39" ht="12.75">
      <c r="A605" s="7"/>
      <c r="B605" s="7"/>
      <c r="C605" s="7"/>
      <c r="D605" s="66"/>
      <c r="E605" s="7"/>
      <c r="F605" s="7"/>
      <c r="G605" s="7"/>
      <c r="H605" s="7"/>
      <c r="I605" s="42"/>
      <c r="J605" s="7"/>
      <c r="K605" s="7"/>
      <c r="L605" s="7"/>
      <c r="M605" s="7"/>
      <c r="N605" s="7"/>
      <c r="O605" s="7"/>
      <c r="P605" s="7"/>
      <c r="Q605" s="7"/>
      <c r="R605" s="7"/>
      <c r="S605" s="7"/>
      <c r="T605" s="7"/>
      <c r="U605" s="7"/>
      <c r="V605" s="42"/>
      <c r="W605" s="7"/>
      <c r="X605" s="7"/>
      <c r="Y605" s="7"/>
      <c r="Z605" s="7"/>
      <c r="AA605" s="10"/>
      <c r="AB605" s="7"/>
      <c r="AC605" s="7"/>
      <c r="AD605" s="7"/>
      <c r="AE605" s="148"/>
      <c r="AF605" s="7"/>
      <c r="AG605" s="7"/>
      <c r="AH605" s="7"/>
      <c r="AI605" s="7"/>
      <c r="AJ605" s="7"/>
      <c r="AK605" s="7"/>
      <c r="AL605" s="7"/>
      <c r="AM605" s="7"/>
    </row>
    <row r="606" spans="1:39" ht="12.75">
      <c r="A606" s="7"/>
      <c r="B606" s="7"/>
      <c r="C606" s="7"/>
      <c r="D606" s="66"/>
      <c r="E606" s="7"/>
      <c r="F606" s="7"/>
      <c r="G606" s="7"/>
      <c r="H606" s="7"/>
      <c r="I606" s="42"/>
      <c r="J606" s="7"/>
      <c r="K606" s="7"/>
      <c r="L606" s="7"/>
      <c r="M606" s="7"/>
      <c r="N606" s="7"/>
      <c r="O606" s="7"/>
      <c r="P606" s="7"/>
      <c r="Q606" s="7"/>
      <c r="R606" s="7"/>
      <c r="S606" s="7"/>
      <c r="T606" s="7"/>
      <c r="U606" s="7"/>
      <c r="V606" s="42"/>
      <c r="W606" s="7"/>
      <c r="X606" s="7"/>
      <c r="Y606" s="7"/>
      <c r="Z606" s="7"/>
      <c r="AA606" s="10"/>
      <c r="AB606" s="7"/>
      <c r="AC606" s="7"/>
      <c r="AD606" s="7"/>
      <c r="AE606" s="148"/>
      <c r="AF606" s="7"/>
      <c r="AG606" s="7"/>
      <c r="AH606" s="7"/>
      <c r="AI606" s="7"/>
      <c r="AJ606" s="7"/>
      <c r="AK606" s="7"/>
      <c r="AL606" s="7"/>
      <c r="AM606" s="7"/>
    </row>
    <row r="607" spans="1:39" ht="12.75">
      <c r="A607" s="7"/>
      <c r="B607" s="7"/>
      <c r="C607" s="7"/>
      <c r="D607" s="66"/>
      <c r="E607" s="7"/>
      <c r="F607" s="7"/>
      <c r="G607" s="7"/>
      <c r="H607" s="7"/>
      <c r="I607" s="42"/>
      <c r="J607" s="7"/>
      <c r="K607" s="7"/>
      <c r="L607" s="7"/>
      <c r="M607" s="7"/>
      <c r="N607" s="7"/>
      <c r="O607" s="7"/>
      <c r="P607" s="7"/>
      <c r="Q607" s="7"/>
      <c r="R607" s="7"/>
      <c r="S607" s="7"/>
      <c r="T607" s="7"/>
      <c r="U607" s="7"/>
      <c r="V607" s="42"/>
      <c r="W607" s="7"/>
      <c r="X607" s="7"/>
      <c r="Y607" s="7"/>
      <c r="Z607" s="7"/>
      <c r="AA607" s="10"/>
      <c r="AB607" s="7"/>
      <c r="AC607" s="7"/>
      <c r="AD607" s="7"/>
      <c r="AE607" s="148"/>
      <c r="AF607" s="7"/>
      <c r="AG607" s="7"/>
      <c r="AH607" s="7"/>
      <c r="AI607" s="7"/>
      <c r="AJ607" s="7"/>
      <c r="AK607" s="7"/>
      <c r="AL607" s="7"/>
      <c r="AM607" s="7"/>
    </row>
    <row r="608" spans="1:39" ht="12.75">
      <c r="A608" s="7"/>
      <c r="B608" s="7"/>
      <c r="C608" s="7"/>
      <c r="D608" s="66"/>
      <c r="E608" s="7"/>
      <c r="F608" s="7"/>
      <c r="G608" s="7"/>
      <c r="H608" s="7"/>
      <c r="I608" s="42"/>
      <c r="J608" s="7"/>
      <c r="K608" s="7"/>
      <c r="L608" s="7"/>
      <c r="M608" s="7"/>
      <c r="N608" s="7"/>
      <c r="O608" s="7"/>
      <c r="P608" s="7"/>
      <c r="Q608" s="7"/>
      <c r="R608" s="7"/>
      <c r="S608" s="7"/>
      <c r="T608" s="7"/>
      <c r="U608" s="7"/>
      <c r="V608" s="42"/>
      <c r="W608" s="7"/>
      <c r="X608" s="7"/>
      <c r="Y608" s="7"/>
      <c r="Z608" s="7"/>
      <c r="AA608" s="10"/>
      <c r="AB608" s="7"/>
      <c r="AC608" s="7"/>
      <c r="AD608" s="7"/>
      <c r="AE608" s="148"/>
      <c r="AF608" s="7"/>
      <c r="AG608" s="7"/>
      <c r="AH608" s="7"/>
      <c r="AI608" s="7"/>
      <c r="AJ608" s="7"/>
      <c r="AK608" s="7"/>
      <c r="AL608" s="7"/>
      <c r="AM608" s="7"/>
    </row>
    <row r="609" spans="1:39" ht="12.75">
      <c r="A609" s="7"/>
      <c r="B609" s="7"/>
      <c r="C609" s="7"/>
      <c r="D609" s="66"/>
      <c r="E609" s="7"/>
      <c r="F609" s="7"/>
      <c r="G609" s="7"/>
      <c r="H609" s="7"/>
      <c r="I609" s="42"/>
      <c r="J609" s="7"/>
      <c r="K609" s="7"/>
      <c r="L609" s="7"/>
      <c r="M609" s="7"/>
      <c r="N609" s="7"/>
      <c r="O609" s="7"/>
      <c r="P609" s="7"/>
      <c r="Q609" s="7"/>
      <c r="R609" s="7"/>
      <c r="S609" s="7"/>
      <c r="T609" s="7"/>
      <c r="U609" s="7"/>
      <c r="V609" s="42"/>
      <c r="W609" s="7"/>
      <c r="X609" s="7"/>
      <c r="Y609" s="7"/>
      <c r="Z609" s="7"/>
      <c r="AA609" s="10"/>
      <c r="AB609" s="7"/>
      <c r="AC609" s="7"/>
      <c r="AD609" s="7"/>
      <c r="AE609" s="148"/>
      <c r="AF609" s="7"/>
      <c r="AG609" s="7"/>
      <c r="AH609" s="7"/>
      <c r="AI609" s="7"/>
      <c r="AJ609" s="7"/>
      <c r="AK609" s="7"/>
      <c r="AL609" s="7"/>
      <c r="AM609" s="7"/>
    </row>
    <row r="610" spans="1:39" ht="12.75">
      <c r="A610" s="7"/>
      <c r="B610" s="7"/>
      <c r="C610" s="7"/>
      <c r="D610" s="66"/>
      <c r="E610" s="7"/>
      <c r="F610" s="7"/>
      <c r="G610" s="7"/>
      <c r="H610" s="7"/>
      <c r="I610" s="42"/>
      <c r="J610" s="7"/>
      <c r="K610" s="7"/>
      <c r="L610" s="7"/>
      <c r="M610" s="7"/>
      <c r="N610" s="7"/>
      <c r="O610" s="7"/>
      <c r="P610" s="7"/>
      <c r="Q610" s="7"/>
      <c r="R610" s="7"/>
      <c r="S610" s="7"/>
      <c r="T610" s="7"/>
      <c r="U610" s="7"/>
      <c r="V610" s="42"/>
      <c r="W610" s="7"/>
      <c r="X610" s="7"/>
      <c r="Y610" s="7"/>
      <c r="Z610" s="7"/>
      <c r="AA610" s="10"/>
      <c r="AB610" s="7"/>
      <c r="AC610" s="7"/>
      <c r="AD610" s="7"/>
      <c r="AE610" s="148"/>
      <c r="AF610" s="7"/>
      <c r="AG610" s="7"/>
      <c r="AH610" s="7"/>
      <c r="AI610" s="7"/>
      <c r="AJ610" s="7"/>
      <c r="AK610" s="7"/>
      <c r="AL610" s="7"/>
      <c r="AM610" s="7"/>
    </row>
    <row r="611" spans="1:39" ht="12.75">
      <c r="A611" s="7"/>
      <c r="B611" s="7"/>
      <c r="C611" s="7"/>
      <c r="D611" s="66"/>
      <c r="E611" s="7"/>
      <c r="F611" s="7"/>
      <c r="G611" s="7"/>
      <c r="H611" s="7"/>
      <c r="I611" s="42"/>
      <c r="J611" s="7"/>
      <c r="K611" s="7"/>
      <c r="L611" s="7"/>
      <c r="M611" s="7"/>
      <c r="N611" s="7"/>
      <c r="O611" s="7"/>
      <c r="P611" s="7"/>
      <c r="Q611" s="7"/>
      <c r="R611" s="7"/>
      <c r="S611" s="7"/>
      <c r="T611" s="7"/>
      <c r="U611" s="7"/>
      <c r="V611" s="42"/>
      <c r="W611" s="7"/>
      <c r="X611" s="7"/>
      <c r="Y611" s="7"/>
      <c r="Z611" s="7"/>
      <c r="AA611" s="10"/>
      <c r="AB611" s="7"/>
      <c r="AC611" s="7"/>
      <c r="AD611" s="7"/>
      <c r="AE611" s="148"/>
      <c r="AF611" s="7"/>
      <c r="AG611" s="7"/>
      <c r="AH611" s="7"/>
      <c r="AI611" s="7"/>
      <c r="AJ611" s="7"/>
      <c r="AK611" s="7"/>
      <c r="AL611" s="7"/>
      <c r="AM611" s="7"/>
    </row>
    <row r="612" spans="1:39" ht="12.75">
      <c r="A612" s="7"/>
      <c r="B612" s="7"/>
      <c r="C612" s="7"/>
      <c r="D612" s="66"/>
      <c r="E612" s="7"/>
      <c r="F612" s="7"/>
      <c r="G612" s="7"/>
      <c r="H612" s="7"/>
      <c r="I612" s="42"/>
      <c r="J612" s="7"/>
      <c r="K612" s="7"/>
      <c r="L612" s="7"/>
      <c r="M612" s="7"/>
      <c r="N612" s="7"/>
      <c r="O612" s="7"/>
      <c r="P612" s="7"/>
      <c r="Q612" s="7"/>
      <c r="R612" s="7"/>
      <c r="S612" s="7"/>
      <c r="T612" s="7"/>
      <c r="U612" s="7"/>
      <c r="V612" s="42"/>
      <c r="W612" s="7"/>
      <c r="X612" s="7"/>
      <c r="Y612" s="7"/>
      <c r="Z612" s="7"/>
      <c r="AA612" s="10"/>
      <c r="AB612" s="7"/>
      <c r="AC612" s="7"/>
      <c r="AD612" s="7"/>
      <c r="AE612" s="148"/>
      <c r="AF612" s="7"/>
      <c r="AG612" s="7"/>
      <c r="AH612" s="7"/>
      <c r="AI612" s="7"/>
      <c r="AJ612" s="7"/>
      <c r="AK612" s="7"/>
      <c r="AL612" s="7"/>
      <c r="AM612" s="7"/>
    </row>
    <row r="613" spans="1:39" ht="12.75">
      <c r="A613" s="7"/>
      <c r="B613" s="7"/>
      <c r="C613" s="7"/>
      <c r="D613" s="66"/>
      <c r="E613" s="7"/>
      <c r="F613" s="7"/>
      <c r="G613" s="7"/>
      <c r="H613" s="7"/>
      <c r="I613" s="42"/>
      <c r="J613" s="7"/>
      <c r="K613" s="7"/>
      <c r="L613" s="7"/>
      <c r="M613" s="7"/>
      <c r="N613" s="7"/>
      <c r="O613" s="7"/>
      <c r="P613" s="7"/>
      <c r="Q613" s="7"/>
      <c r="R613" s="7"/>
      <c r="S613" s="7"/>
      <c r="T613" s="7"/>
      <c r="U613" s="7"/>
      <c r="V613" s="42"/>
      <c r="W613" s="7"/>
      <c r="X613" s="7"/>
      <c r="Y613" s="7"/>
      <c r="Z613" s="7"/>
      <c r="AA613" s="10"/>
      <c r="AB613" s="7"/>
      <c r="AC613" s="7"/>
      <c r="AD613" s="7"/>
      <c r="AE613" s="148"/>
      <c r="AF613" s="7"/>
      <c r="AG613" s="7"/>
      <c r="AH613" s="7"/>
      <c r="AI613" s="7"/>
      <c r="AJ613" s="7"/>
      <c r="AK613" s="7"/>
      <c r="AL613" s="7"/>
      <c r="AM613" s="7"/>
    </row>
    <row r="614" spans="1:39" ht="12.75">
      <c r="A614" s="7"/>
      <c r="B614" s="7"/>
      <c r="C614" s="7"/>
      <c r="D614" s="66"/>
      <c r="E614" s="7"/>
      <c r="F614" s="7"/>
      <c r="G614" s="7"/>
      <c r="H614" s="7"/>
      <c r="I614" s="42"/>
      <c r="J614" s="7"/>
      <c r="K614" s="7"/>
      <c r="L614" s="7"/>
      <c r="M614" s="7"/>
      <c r="N614" s="7"/>
      <c r="O614" s="7"/>
      <c r="P614" s="7"/>
      <c r="Q614" s="7"/>
      <c r="R614" s="7"/>
      <c r="S614" s="7"/>
      <c r="T614" s="7"/>
      <c r="U614" s="7"/>
      <c r="V614" s="42"/>
      <c r="W614" s="7"/>
      <c r="X614" s="7"/>
      <c r="Y614" s="7"/>
      <c r="Z614" s="7"/>
      <c r="AA614" s="10"/>
      <c r="AB614" s="7"/>
      <c r="AC614" s="7"/>
      <c r="AD614" s="7"/>
      <c r="AE614" s="148"/>
      <c r="AF614" s="7"/>
      <c r="AG614" s="7"/>
      <c r="AH614" s="7"/>
      <c r="AI614" s="7"/>
      <c r="AJ614" s="7"/>
      <c r="AK614" s="7"/>
      <c r="AL614" s="7"/>
      <c r="AM614" s="7"/>
    </row>
    <row r="615" spans="1:39" ht="12.75">
      <c r="A615" s="7"/>
      <c r="B615" s="7"/>
      <c r="C615" s="7"/>
      <c r="D615" s="66"/>
      <c r="E615" s="7"/>
      <c r="F615" s="7"/>
      <c r="G615" s="7"/>
      <c r="H615" s="7"/>
      <c r="I615" s="42"/>
      <c r="J615" s="7"/>
      <c r="K615" s="7"/>
      <c r="L615" s="7"/>
      <c r="M615" s="7"/>
      <c r="N615" s="7"/>
      <c r="O615" s="7"/>
      <c r="P615" s="7"/>
      <c r="Q615" s="7"/>
      <c r="R615" s="7"/>
      <c r="S615" s="7"/>
      <c r="T615" s="7"/>
      <c r="U615" s="7"/>
      <c r="V615" s="42"/>
      <c r="W615" s="7"/>
      <c r="X615" s="7"/>
      <c r="Y615" s="7"/>
      <c r="Z615" s="7"/>
      <c r="AA615" s="10"/>
      <c r="AB615" s="7"/>
      <c r="AC615" s="7"/>
      <c r="AD615" s="7"/>
      <c r="AE615" s="148"/>
      <c r="AF615" s="7"/>
      <c r="AG615" s="7"/>
      <c r="AH615" s="7"/>
      <c r="AI615" s="7"/>
      <c r="AJ615" s="7"/>
      <c r="AK615" s="7"/>
      <c r="AL615" s="7"/>
      <c r="AM615" s="7"/>
    </row>
    <row r="616" spans="1:39" ht="12.75">
      <c r="A616" s="7"/>
      <c r="B616" s="7"/>
      <c r="C616" s="7"/>
      <c r="D616" s="66"/>
      <c r="E616" s="7"/>
      <c r="F616" s="7"/>
      <c r="G616" s="7"/>
      <c r="H616" s="7"/>
      <c r="I616" s="42"/>
      <c r="J616" s="7"/>
      <c r="K616" s="7"/>
      <c r="L616" s="7"/>
      <c r="M616" s="7"/>
      <c r="N616" s="7"/>
      <c r="O616" s="7"/>
      <c r="P616" s="7"/>
      <c r="Q616" s="7"/>
      <c r="R616" s="7"/>
      <c r="S616" s="7"/>
      <c r="T616" s="7"/>
      <c r="U616" s="7"/>
      <c r="V616" s="42"/>
      <c r="W616" s="7"/>
      <c r="X616" s="7"/>
      <c r="Y616" s="7"/>
      <c r="Z616" s="7"/>
      <c r="AA616" s="10"/>
      <c r="AB616" s="7"/>
      <c r="AC616" s="7"/>
      <c r="AD616" s="7"/>
      <c r="AE616" s="148"/>
      <c r="AF616" s="7"/>
      <c r="AG616" s="7"/>
      <c r="AH616" s="7"/>
      <c r="AI616" s="7"/>
      <c r="AJ616" s="7"/>
      <c r="AK616" s="7"/>
      <c r="AL616" s="7"/>
      <c r="AM616" s="7"/>
    </row>
    <row r="617" spans="1:39" ht="12.75">
      <c r="A617" s="7"/>
      <c r="B617" s="7"/>
      <c r="C617" s="7"/>
      <c r="D617" s="66"/>
      <c r="E617" s="7"/>
      <c r="F617" s="7"/>
      <c r="G617" s="7"/>
      <c r="H617" s="7"/>
      <c r="I617" s="42"/>
      <c r="J617" s="7"/>
      <c r="K617" s="7"/>
      <c r="L617" s="7"/>
      <c r="M617" s="7"/>
      <c r="N617" s="7"/>
      <c r="O617" s="7"/>
      <c r="P617" s="7"/>
      <c r="Q617" s="7"/>
      <c r="R617" s="7"/>
      <c r="S617" s="7"/>
      <c r="T617" s="7"/>
      <c r="U617" s="7"/>
      <c r="V617" s="42"/>
      <c r="W617" s="7"/>
      <c r="X617" s="7"/>
      <c r="Y617" s="7"/>
      <c r="Z617" s="7"/>
      <c r="AA617" s="10"/>
      <c r="AB617" s="7"/>
      <c r="AC617" s="7"/>
      <c r="AD617" s="7"/>
      <c r="AE617" s="148"/>
      <c r="AF617" s="7"/>
      <c r="AG617" s="7"/>
      <c r="AH617" s="7"/>
      <c r="AI617" s="7"/>
      <c r="AJ617" s="7"/>
      <c r="AK617" s="7"/>
      <c r="AL617" s="7"/>
      <c r="AM617" s="7"/>
    </row>
    <row r="618" spans="1:39" ht="12.75">
      <c r="A618" s="7"/>
      <c r="B618" s="7"/>
      <c r="C618" s="7"/>
      <c r="D618" s="66"/>
      <c r="E618" s="7"/>
      <c r="F618" s="7"/>
      <c r="G618" s="7"/>
      <c r="H618" s="7"/>
      <c r="I618" s="42"/>
      <c r="J618" s="7"/>
      <c r="K618" s="7"/>
      <c r="L618" s="7"/>
      <c r="M618" s="7"/>
      <c r="N618" s="7"/>
      <c r="O618" s="7"/>
      <c r="P618" s="7"/>
      <c r="Q618" s="7"/>
      <c r="R618" s="7"/>
      <c r="S618" s="7"/>
      <c r="T618" s="7"/>
      <c r="U618" s="7"/>
      <c r="V618" s="42"/>
      <c r="W618" s="7"/>
      <c r="X618" s="7"/>
      <c r="Y618" s="7"/>
      <c r="Z618" s="7"/>
      <c r="AA618" s="10"/>
      <c r="AB618" s="7"/>
      <c r="AC618" s="7"/>
      <c r="AD618" s="7"/>
      <c r="AE618" s="148"/>
      <c r="AF618" s="7"/>
      <c r="AG618" s="7"/>
      <c r="AH618" s="7"/>
      <c r="AI618" s="7"/>
      <c r="AJ618" s="7"/>
      <c r="AK618" s="7"/>
      <c r="AL618" s="7"/>
      <c r="AM618" s="7"/>
    </row>
    <row r="619" spans="1:39" ht="12.75">
      <c r="A619" s="7"/>
      <c r="B619" s="7"/>
      <c r="C619" s="7"/>
      <c r="D619" s="66"/>
      <c r="E619" s="7"/>
      <c r="F619" s="7"/>
      <c r="G619" s="7"/>
      <c r="H619" s="7"/>
      <c r="I619" s="42"/>
      <c r="J619" s="7"/>
      <c r="K619" s="7"/>
      <c r="L619" s="7"/>
      <c r="M619" s="7"/>
      <c r="N619" s="7"/>
      <c r="O619" s="7"/>
      <c r="P619" s="7"/>
      <c r="Q619" s="7"/>
      <c r="R619" s="7"/>
      <c r="S619" s="7"/>
      <c r="T619" s="7"/>
      <c r="U619" s="7"/>
      <c r="V619" s="42"/>
      <c r="W619" s="7"/>
      <c r="X619" s="7"/>
      <c r="Y619" s="7"/>
      <c r="Z619" s="7"/>
      <c r="AA619" s="10"/>
      <c r="AB619" s="7"/>
      <c r="AC619" s="7"/>
      <c r="AD619" s="7"/>
      <c r="AE619" s="148"/>
      <c r="AF619" s="7"/>
      <c r="AG619" s="7"/>
      <c r="AH619" s="7"/>
      <c r="AI619" s="7"/>
      <c r="AJ619" s="7"/>
      <c r="AK619" s="7"/>
      <c r="AL619" s="7"/>
      <c r="AM619" s="7"/>
    </row>
    <row r="620" spans="1:39" ht="12.75">
      <c r="A620" s="7"/>
      <c r="B620" s="7"/>
      <c r="C620" s="7"/>
      <c r="D620" s="66"/>
      <c r="E620" s="7"/>
      <c r="F620" s="7"/>
      <c r="G620" s="7"/>
      <c r="H620" s="7"/>
      <c r="I620" s="42"/>
      <c r="J620" s="7"/>
      <c r="K620" s="7"/>
      <c r="L620" s="7"/>
      <c r="M620" s="7"/>
      <c r="N620" s="7"/>
      <c r="O620" s="7"/>
      <c r="P620" s="7"/>
      <c r="Q620" s="7"/>
      <c r="R620" s="7"/>
      <c r="S620" s="7"/>
      <c r="T620" s="7"/>
      <c r="U620" s="7"/>
      <c r="V620" s="42"/>
      <c r="W620" s="7"/>
      <c r="X620" s="7"/>
      <c r="Y620" s="7"/>
      <c r="Z620" s="7"/>
      <c r="AA620" s="10"/>
      <c r="AB620" s="7"/>
      <c r="AC620" s="7"/>
      <c r="AD620" s="7"/>
      <c r="AE620" s="148"/>
      <c r="AF620" s="7"/>
      <c r="AG620" s="7"/>
      <c r="AH620" s="7"/>
      <c r="AI620" s="7"/>
      <c r="AJ620" s="7"/>
      <c r="AK620" s="7"/>
      <c r="AL620" s="7"/>
      <c r="AM620" s="7"/>
    </row>
    <row r="621" spans="1:39" ht="12.75">
      <c r="A621" s="7"/>
      <c r="B621" s="7"/>
      <c r="C621" s="7"/>
      <c r="D621" s="66"/>
      <c r="E621" s="7"/>
      <c r="F621" s="7"/>
      <c r="G621" s="7"/>
      <c r="H621" s="7"/>
      <c r="I621" s="42"/>
      <c r="J621" s="7"/>
      <c r="K621" s="7"/>
      <c r="L621" s="7"/>
      <c r="M621" s="7"/>
      <c r="N621" s="7"/>
      <c r="O621" s="7"/>
      <c r="P621" s="7"/>
      <c r="Q621" s="7"/>
      <c r="R621" s="7"/>
      <c r="S621" s="7"/>
      <c r="T621" s="7"/>
      <c r="U621" s="7"/>
      <c r="V621" s="42"/>
      <c r="W621" s="7"/>
      <c r="X621" s="7"/>
      <c r="Y621" s="7"/>
      <c r="Z621" s="7"/>
      <c r="AA621" s="10"/>
      <c r="AB621" s="7"/>
      <c r="AC621" s="7"/>
      <c r="AD621" s="7"/>
      <c r="AE621" s="148"/>
      <c r="AF621" s="7"/>
      <c r="AG621" s="7"/>
      <c r="AH621" s="7"/>
      <c r="AI621" s="7"/>
      <c r="AJ621" s="7"/>
      <c r="AK621" s="7"/>
      <c r="AL621" s="7"/>
      <c r="AM621" s="7"/>
    </row>
    <row r="622" spans="1:39" ht="12.75">
      <c r="A622" s="7"/>
      <c r="B622" s="7"/>
      <c r="C622" s="7"/>
      <c r="D622" s="66"/>
      <c r="E622" s="7"/>
      <c r="F622" s="7"/>
      <c r="G622" s="7"/>
      <c r="H622" s="7"/>
      <c r="I622" s="42"/>
      <c r="J622" s="7"/>
      <c r="K622" s="7"/>
      <c r="L622" s="7"/>
      <c r="M622" s="7"/>
      <c r="N622" s="7"/>
      <c r="O622" s="7"/>
      <c r="P622" s="7"/>
      <c r="Q622" s="7"/>
      <c r="R622" s="7"/>
      <c r="S622" s="7"/>
      <c r="T622" s="7"/>
      <c r="U622" s="7"/>
      <c r="V622" s="42"/>
      <c r="W622" s="7"/>
      <c r="X622" s="7"/>
      <c r="Y622" s="7"/>
      <c r="Z622" s="7"/>
      <c r="AA622" s="10"/>
      <c r="AB622" s="7"/>
      <c r="AC622" s="7"/>
      <c r="AD622" s="7"/>
      <c r="AE622" s="148"/>
      <c r="AF622" s="7"/>
      <c r="AG622" s="7"/>
      <c r="AH622" s="7"/>
      <c r="AI622" s="7"/>
      <c r="AJ622" s="7"/>
      <c r="AK622" s="7"/>
      <c r="AL622" s="7"/>
      <c r="AM622" s="7"/>
    </row>
    <row r="623" spans="1:39" ht="12.75">
      <c r="A623" s="7"/>
      <c r="B623" s="7"/>
      <c r="C623" s="7"/>
      <c r="D623" s="66"/>
      <c r="E623" s="7"/>
      <c r="F623" s="7"/>
      <c r="G623" s="7"/>
      <c r="H623" s="7"/>
      <c r="I623" s="42"/>
      <c r="J623" s="7"/>
      <c r="K623" s="7"/>
      <c r="L623" s="7"/>
      <c r="M623" s="7"/>
      <c r="N623" s="7"/>
      <c r="O623" s="7"/>
      <c r="P623" s="7"/>
      <c r="Q623" s="7"/>
      <c r="R623" s="7"/>
      <c r="S623" s="7"/>
      <c r="T623" s="7"/>
      <c r="U623" s="7"/>
      <c r="V623" s="42"/>
      <c r="W623" s="7"/>
      <c r="X623" s="7"/>
      <c r="Y623" s="7"/>
      <c r="Z623" s="7"/>
      <c r="AA623" s="10"/>
      <c r="AB623" s="7"/>
      <c r="AC623" s="7"/>
      <c r="AD623" s="7"/>
      <c r="AE623" s="148"/>
      <c r="AF623" s="7"/>
      <c r="AG623" s="7"/>
      <c r="AH623" s="7"/>
      <c r="AI623" s="7"/>
      <c r="AJ623" s="7"/>
      <c r="AK623" s="7"/>
      <c r="AL623" s="7"/>
      <c r="AM623" s="7"/>
    </row>
    <row r="624" spans="1:39" ht="12.75">
      <c r="A624" s="7"/>
      <c r="B624" s="7"/>
      <c r="C624" s="7"/>
      <c r="D624" s="66"/>
      <c r="E624" s="7"/>
      <c r="F624" s="7"/>
      <c r="G624" s="7"/>
      <c r="H624" s="7"/>
      <c r="I624" s="42"/>
      <c r="J624" s="7"/>
      <c r="K624" s="7"/>
      <c r="L624" s="7"/>
      <c r="M624" s="7"/>
      <c r="N624" s="7"/>
      <c r="O624" s="7"/>
      <c r="P624" s="7"/>
      <c r="Q624" s="7"/>
      <c r="R624" s="7"/>
      <c r="S624" s="7"/>
      <c r="T624" s="7"/>
      <c r="U624" s="7"/>
      <c r="V624" s="42"/>
      <c r="W624" s="7"/>
      <c r="X624" s="7"/>
      <c r="Y624" s="7"/>
      <c r="Z624" s="7"/>
      <c r="AA624" s="10"/>
      <c r="AB624" s="7"/>
      <c r="AC624" s="7"/>
      <c r="AD624" s="7"/>
      <c r="AE624" s="148"/>
      <c r="AF624" s="7"/>
      <c r="AG624" s="7"/>
      <c r="AH624" s="7"/>
      <c r="AI624" s="7"/>
      <c r="AJ624" s="7"/>
      <c r="AK624" s="7"/>
      <c r="AL624" s="7"/>
      <c r="AM624" s="7"/>
    </row>
    <row r="625" spans="1:39" ht="12.75">
      <c r="A625" s="7"/>
      <c r="B625" s="7"/>
      <c r="C625" s="7"/>
      <c r="D625" s="66"/>
      <c r="E625" s="7"/>
      <c r="F625" s="7"/>
      <c r="G625" s="7"/>
      <c r="H625" s="7"/>
      <c r="I625" s="42"/>
      <c r="J625" s="7"/>
      <c r="K625" s="7"/>
      <c r="L625" s="7"/>
      <c r="M625" s="7"/>
      <c r="N625" s="7"/>
      <c r="O625" s="7"/>
      <c r="P625" s="7"/>
      <c r="Q625" s="7"/>
      <c r="R625" s="7"/>
      <c r="S625" s="7"/>
      <c r="T625" s="7"/>
      <c r="U625" s="7"/>
      <c r="V625" s="42"/>
      <c r="W625" s="7"/>
      <c r="X625" s="7"/>
      <c r="Y625" s="7"/>
      <c r="Z625" s="7"/>
      <c r="AA625" s="10"/>
      <c r="AB625" s="7"/>
      <c r="AC625" s="7"/>
      <c r="AD625" s="7"/>
      <c r="AE625" s="148"/>
      <c r="AF625" s="7"/>
      <c r="AG625" s="7"/>
      <c r="AH625" s="7"/>
      <c r="AI625" s="7"/>
      <c r="AJ625" s="7"/>
      <c r="AK625" s="7"/>
      <c r="AL625" s="7"/>
      <c r="AM625" s="7"/>
    </row>
    <row r="626" spans="1:39" ht="12.75">
      <c r="A626" s="7"/>
      <c r="B626" s="7"/>
      <c r="C626" s="7"/>
      <c r="D626" s="66"/>
      <c r="E626" s="7"/>
      <c r="F626" s="7"/>
      <c r="G626" s="7"/>
      <c r="H626" s="7"/>
      <c r="I626" s="42"/>
      <c r="J626" s="7"/>
      <c r="K626" s="7"/>
      <c r="L626" s="7"/>
      <c r="M626" s="7"/>
      <c r="N626" s="7"/>
      <c r="O626" s="7"/>
      <c r="P626" s="7"/>
      <c r="Q626" s="7"/>
      <c r="R626" s="7"/>
      <c r="S626" s="7"/>
      <c r="T626" s="7"/>
      <c r="U626" s="7"/>
      <c r="V626" s="42"/>
      <c r="W626" s="7"/>
      <c r="X626" s="7"/>
      <c r="Y626" s="7"/>
      <c r="Z626" s="7"/>
      <c r="AA626" s="10"/>
      <c r="AB626" s="7"/>
      <c r="AC626" s="7"/>
      <c r="AD626" s="7"/>
      <c r="AE626" s="148"/>
      <c r="AF626" s="7"/>
      <c r="AG626" s="7"/>
      <c r="AH626" s="7"/>
      <c r="AI626" s="7"/>
      <c r="AJ626" s="7"/>
      <c r="AK626" s="7"/>
      <c r="AL626" s="7"/>
      <c r="AM626" s="7"/>
    </row>
    <row r="627" spans="1:39" ht="12.75">
      <c r="A627" s="7"/>
      <c r="B627" s="7"/>
      <c r="C627" s="7"/>
      <c r="D627" s="66"/>
      <c r="E627" s="7"/>
      <c r="F627" s="7"/>
      <c r="G627" s="7"/>
      <c r="H627" s="7"/>
      <c r="I627" s="42"/>
      <c r="J627" s="7"/>
      <c r="K627" s="7"/>
      <c r="L627" s="7"/>
      <c r="M627" s="7"/>
      <c r="N627" s="7"/>
      <c r="O627" s="7"/>
      <c r="P627" s="7"/>
      <c r="Q627" s="7"/>
      <c r="R627" s="7"/>
      <c r="S627" s="7"/>
      <c r="T627" s="7"/>
      <c r="U627" s="7"/>
      <c r="V627" s="42"/>
      <c r="W627" s="7"/>
      <c r="X627" s="7"/>
      <c r="Y627" s="7"/>
      <c r="Z627" s="7"/>
      <c r="AA627" s="10"/>
      <c r="AB627" s="7"/>
      <c r="AC627" s="7"/>
      <c r="AD627" s="7"/>
      <c r="AE627" s="148"/>
      <c r="AF627" s="7"/>
      <c r="AG627" s="7"/>
      <c r="AH627" s="7"/>
      <c r="AI627" s="7"/>
      <c r="AJ627" s="7"/>
      <c r="AK627" s="7"/>
      <c r="AL627" s="7"/>
      <c r="AM627" s="7"/>
    </row>
    <row r="628" spans="1:39" ht="12.75">
      <c r="A628" s="7"/>
      <c r="B628" s="7"/>
      <c r="C628" s="7"/>
      <c r="D628" s="66"/>
      <c r="E628" s="7"/>
      <c r="F628" s="7"/>
      <c r="G628" s="7"/>
      <c r="H628" s="7"/>
      <c r="I628" s="42"/>
      <c r="J628" s="7"/>
      <c r="K628" s="7"/>
      <c r="L628" s="7"/>
      <c r="M628" s="7"/>
      <c r="N628" s="7"/>
      <c r="O628" s="7"/>
      <c r="P628" s="7"/>
      <c r="Q628" s="7"/>
      <c r="R628" s="7"/>
      <c r="S628" s="7"/>
      <c r="T628" s="7"/>
      <c r="U628" s="7"/>
      <c r="V628" s="42"/>
      <c r="W628" s="7"/>
      <c r="X628" s="7"/>
      <c r="Y628" s="7"/>
      <c r="Z628" s="7"/>
      <c r="AA628" s="10"/>
      <c r="AB628" s="7"/>
      <c r="AC628" s="7"/>
      <c r="AD628" s="7"/>
      <c r="AE628" s="148"/>
      <c r="AF628" s="7"/>
      <c r="AG628" s="7"/>
      <c r="AH628" s="7"/>
      <c r="AI628" s="7"/>
      <c r="AJ628" s="7"/>
      <c r="AK628" s="7"/>
      <c r="AL628" s="7"/>
      <c r="AM628" s="7"/>
    </row>
    <row r="629" spans="1:39" ht="12.75">
      <c r="A629" s="7"/>
      <c r="B629" s="7"/>
      <c r="C629" s="7"/>
      <c r="D629" s="66"/>
      <c r="E629" s="7"/>
      <c r="F629" s="7"/>
      <c r="G629" s="7"/>
      <c r="H629" s="7"/>
      <c r="I629" s="42"/>
      <c r="J629" s="7"/>
      <c r="K629" s="7"/>
      <c r="L629" s="7"/>
      <c r="M629" s="7"/>
      <c r="N629" s="7"/>
      <c r="O629" s="7"/>
      <c r="P629" s="7"/>
      <c r="Q629" s="7"/>
      <c r="R629" s="7"/>
      <c r="S629" s="7"/>
      <c r="T629" s="7"/>
      <c r="U629" s="7"/>
      <c r="V629" s="42"/>
      <c r="W629" s="7"/>
      <c r="X629" s="7"/>
      <c r="Y629" s="7"/>
      <c r="Z629" s="7"/>
      <c r="AA629" s="10"/>
      <c r="AB629" s="7"/>
      <c r="AC629" s="7"/>
      <c r="AD629" s="7"/>
      <c r="AE629" s="148"/>
      <c r="AF629" s="7"/>
      <c r="AG629" s="7"/>
      <c r="AH629" s="7"/>
      <c r="AI629" s="7"/>
      <c r="AJ629" s="7"/>
      <c r="AK629" s="7"/>
      <c r="AL629" s="7"/>
      <c r="AM629" s="7"/>
    </row>
    <row r="630" spans="1:39" ht="12.75">
      <c r="A630" s="7"/>
      <c r="B630" s="7"/>
      <c r="C630" s="7"/>
      <c r="D630" s="66"/>
      <c r="E630" s="7"/>
      <c r="F630" s="7"/>
      <c r="G630" s="7"/>
      <c r="H630" s="7"/>
      <c r="I630" s="42"/>
      <c r="J630" s="7"/>
      <c r="K630" s="7"/>
      <c r="L630" s="7"/>
      <c r="M630" s="7"/>
      <c r="N630" s="7"/>
      <c r="O630" s="7"/>
      <c r="P630" s="7"/>
      <c r="Q630" s="7"/>
      <c r="R630" s="7"/>
      <c r="S630" s="7"/>
      <c r="T630" s="7"/>
      <c r="U630" s="7"/>
      <c r="V630" s="42"/>
      <c r="W630" s="7"/>
      <c r="X630" s="7"/>
      <c r="Y630" s="7"/>
      <c r="Z630" s="7"/>
      <c r="AA630" s="10"/>
      <c r="AB630" s="7"/>
      <c r="AC630" s="7"/>
      <c r="AD630" s="7"/>
      <c r="AE630" s="148"/>
      <c r="AF630" s="7"/>
      <c r="AG630" s="7"/>
      <c r="AH630" s="7"/>
      <c r="AI630" s="7"/>
      <c r="AJ630" s="7"/>
      <c r="AK630" s="7"/>
      <c r="AL630" s="7"/>
      <c r="AM630" s="7"/>
    </row>
    <row r="631" spans="1:39" ht="12.75">
      <c r="A631" s="7"/>
      <c r="B631" s="7"/>
      <c r="C631" s="7"/>
      <c r="D631" s="66"/>
      <c r="E631" s="7"/>
      <c r="F631" s="7"/>
      <c r="G631" s="7"/>
      <c r="H631" s="7"/>
      <c r="I631" s="42"/>
      <c r="J631" s="7"/>
      <c r="K631" s="7"/>
      <c r="L631" s="7"/>
      <c r="M631" s="7"/>
      <c r="N631" s="7"/>
      <c r="O631" s="7"/>
      <c r="P631" s="7"/>
      <c r="Q631" s="7"/>
      <c r="R631" s="7"/>
      <c r="S631" s="7"/>
      <c r="T631" s="7"/>
      <c r="U631" s="7"/>
      <c r="V631" s="42"/>
      <c r="W631" s="7"/>
      <c r="X631" s="7"/>
      <c r="Y631" s="7"/>
      <c r="Z631" s="7"/>
      <c r="AA631" s="10"/>
      <c r="AB631" s="7"/>
      <c r="AC631" s="7"/>
      <c r="AD631" s="7"/>
      <c r="AE631" s="148"/>
      <c r="AF631" s="7"/>
      <c r="AG631" s="7"/>
      <c r="AH631" s="7"/>
      <c r="AI631" s="7"/>
      <c r="AJ631" s="7"/>
      <c r="AK631" s="7"/>
      <c r="AL631" s="7"/>
      <c r="AM631" s="7"/>
    </row>
    <row r="632" spans="1:39" ht="12.75">
      <c r="A632" s="7"/>
      <c r="B632" s="7"/>
      <c r="C632" s="7"/>
      <c r="D632" s="66"/>
      <c r="E632" s="7"/>
      <c r="F632" s="7"/>
      <c r="G632" s="7"/>
      <c r="H632" s="7"/>
      <c r="I632" s="42"/>
      <c r="J632" s="7"/>
      <c r="K632" s="7"/>
      <c r="L632" s="7"/>
      <c r="M632" s="7"/>
      <c r="N632" s="7"/>
      <c r="O632" s="7"/>
      <c r="P632" s="7"/>
      <c r="Q632" s="7"/>
      <c r="R632" s="7"/>
      <c r="S632" s="7"/>
      <c r="T632" s="7"/>
      <c r="U632" s="7"/>
      <c r="V632" s="42"/>
      <c r="W632" s="7"/>
      <c r="X632" s="7"/>
      <c r="Y632" s="7"/>
      <c r="Z632" s="7"/>
      <c r="AA632" s="10"/>
      <c r="AB632" s="7"/>
      <c r="AC632" s="7"/>
      <c r="AD632" s="7"/>
      <c r="AE632" s="148"/>
      <c r="AF632" s="7"/>
      <c r="AG632" s="7"/>
      <c r="AH632" s="7"/>
      <c r="AI632" s="7"/>
      <c r="AJ632" s="7"/>
      <c r="AK632" s="7"/>
      <c r="AL632" s="7"/>
      <c r="AM632" s="7"/>
    </row>
    <row r="633" spans="1:39" ht="12.75">
      <c r="A633" s="7"/>
      <c r="B633" s="7"/>
      <c r="C633" s="7"/>
      <c r="D633" s="66"/>
      <c r="E633" s="7"/>
      <c r="F633" s="7"/>
      <c r="G633" s="7"/>
      <c r="H633" s="7"/>
      <c r="I633" s="42"/>
      <c r="J633" s="7"/>
      <c r="K633" s="7"/>
      <c r="L633" s="7"/>
      <c r="M633" s="7"/>
      <c r="N633" s="7"/>
      <c r="O633" s="7"/>
      <c r="P633" s="7"/>
      <c r="Q633" s="7"/>
      <c r="R633" s="7"/>
      <c r="S633" s="7"/>
      <c r="T633" s="7"/>
      <c r="U633" s="7"/>
      <c r="V633" s="42"/>
      <c r="W633" s="7"/>
      <c r="X633" s="7"/>
      <c r="Y633" s="7"/>
      <c r="Z633" s="7"/>
      <c r="AA633" s="10"/>
      <c r="AB633" s="7"/>
      <c r="AC633" s="7"/>
      <c r="AD633" s="7"/>
      <c r="AE633" s="148"/>
      <c r="AF633" s="7"/>
      <c r="AG633" s="7"/>
      <c r="AH633" s="7"/>
      <c r="AI633" s="7"/>
      <c r="AJ633" s="7"/>
      <c r="AK633" s="7"/>
      <c r="AL633" s="7"/>
      <c r="AM633" s="7"/>
    </row>
    <row r="634" spans="1:39" ht="12.75">
      <c r="A634" s="7"/>
      <c r="B634" s="7"/>
      <c r="C634" s="7"/>
      <c r="D634" s="66"/>
      <c r="E634" s="7"/>
      <c r="F634" s="7"/>
      <c r="G634" s="7"/>
      <c r="H634" s="7"/>
      <c r="I634" s="42"/>
      <c r="J634" s="7"/>
      <c r="K634" s="7"/>
      <c r="L634" s="7"/>
      <c r="M634" s="7"/>
      <c r="N634" s="7"/>
      <c r="O634" s="7"/>
      <c r="P634" s="7"/>
      <c r="Q634" s="7"/>
      <c r="R634" s="7"/>
      <c r="S634" s="7"/>
      <c r="T634" s="7"/>
      <c r="U634" s="7"/>
      <c r="V634" s="42"/>
      <c r="W634" s="7"/>
      <c r="X634" s="7"/>
      <c r="Y634" s="7"/>
      <c r="Z634" s="7"/>
      <c r="AA634" s="10"/>
      <c r="AB634" s="7"/>
      <c r="AC634" s="7"/>
      <c r="AD634" s="7"/>
      <c r="AE634" s="148"/>
      <c r="AF634" s="7"/>
      <c r="AG634" s="7"/>
      <c r="AH634" s="7"/>
      <c r="AI634" s="7"/>
      <c r="AJ634" s="7"/>
      <c r="AK634" s="7"/>
      <c r="AL634" s="7"/>
      <c r="AM634" s="7"/>
    </row>
    <row r="635" spans="1:39" ht="12.75">
      <c r="A635" s="7"/>
      <c r="B635" s="7"/>
      <c r="C635" s="7"/>
      <c r="D635" s="66"/>
      <c r="E635" s="7"/>
      <c r="F635" s="7"/>
      <c r="G635" s="7"/>
      <c r="H635" s="7"/>
      <c r="I635" s="42"/>
      <c r="J635" s="7"/>
      <c r="K635" s="7"/>
      <c r="L635" s="7"/>
      <c r="M635" s="7"/>
      <c r="N635" s="7"/>
      <c r="O635" s="7"/>
      <c r="P635" s="7"/>
      <c r="Q635" s="7"/>
      <c r="R635" s="7"/>
      <c r="S635" s="7"/>
      <c r="T635" s="7"/>
      <c r="U635" s="7"/>
      <c r="V635" s="42"/>
      <c r="W635" s="7"/>
      <c r="X635" s="7"/>
      <c r="Y635" s="7"/>
      <c r="Z635" s="7"/>
      <c r="AA635" s="10"/>
      <c r="AB635" s="7"/>
      <c r="AC635" s="7"/>
      <c r="AD635" s="7"/>
      <c r="AE635" s="148"/>
      <c r="AF635" s="7"/>
      <c r="AG635" s="7"/>
      <c r="AH635" s="7"/>
      <c r="AI635" s="7"/>
      <c r="AJ635" s="7"/>
      <c r="AK635" s="7"/>
      <c r="AL635" s="7"/>
      <c r="AM635" s="7"/>
    </row>
    <row r="636" spans="1:39" ht="12.75">
      <c r="A636" s="7"/>
      <c r="B636" s="7"/>
      <c r="C636" s="7"/>
      <c r="D636" s="66"/>
      <c r="E636" s="7"/>
      <c r="F636" s="7"/>
      <c r="G636" s="7"/>
      <c r="H636" s="7"/>
      <c r="I636" s="42"/>
      <c r="J636" s="7"/>
      <c r="K636" s="7"/>
      <c r="L636" s="7"/>
      <c r="M636" s="7"/>
      <c r="N636" s="7"/>
      <c r="O636" s="7"/>
      <c r="P636" s="7"/>
      <c r="Q636" s="7"/>
      <c r="R636" s="7"/>
      <c r="S636" s="7"/>
      <c r="T636" s="7"/>
      <c r="U636" s="7"/>
      <c r="V636" s="42"/>
      <c r="W636" s="7"/>
      <c r="X636" s="7"/>
      <c r="Y636" s="7"/>
      <c r="Z636" s="7"/>
      <c r="AA636" s="10"/>
      <c r="AB636" s="7"/>
      <c r="AC636" s="7"/>
      <c r="AD636" s="7"/>
      <c r="AE636" s="148"/>
      <c r="AF636" s="7"/>
      <c r="AG636" s="7"/>
      <c r="AH636" s="7"/>
      <c r="AI636" s="7"/>
      <c r="AJ636" s="7"/>
      <c r="AK636" s="7"/>
      <c r="AL636" s="7"/>
      <c r="AM636" s="7"/>
    </row>
    <row r="637" spans="1:39" ht="12.75">
      <c r="A637" s="7"/>
      <c r="B637" s="7"/>
      <c r="C637" s="7"/>
      <c r="D637" s="66"/>
      <c r="E637" s="7"/>
      <c r="F637" s="7"/>
      <c r="G637" s="7"/>
      <c r="H637" s="7"/>
      <c r="I637" s="42"/>
      <c r="J637" s="7"/>
      <c r="K637" s="7"/>
      <c r="L637" s="7"/>
      <c r="M637" s="7"/>
      <c r="N637" s="7"/>
      <c r="O637" s="7"/>
      <c r="P637" s="7"/>
      <c r="Q637" s="7"/>
      <c r="R637" s="7"/>
      <c r="S637" s="7"/>
      <c r="T637" s="7"/>
      <c r="U637" s="7"/>
      <c r="V637" s="42"/>
      <c r="W637" s="7"/>
      <c r="X637" s="7"/>
      <c r="Y637" s="7"/>
      <c r="Z637" s="7"/>
      <c r="AA637" s="10"/>
      <c r="AB637" s="7"/>
      <c r="AC637" s="7"/>
      <c r="AD637" s="7"/>
      <c r="AE637" s="148"/>
      <c r="AF637" s="7"/>
      <c r="AG637" s="7"/>
      <c r="AH637" s="7"/>
      <c r="AI637" s="7"/>
      <c r="AJ637" s="7"/>
      <c r="AK637" s="7"/>
      <c r="AL637" s="7"/>
      <c r="AM637" s="7"/>
    </row>
    <row r="638" spans="1:39" ht="12.75">
      <c r="A638" s="7"/>
      <c r="B638" s="7"/>
      <c r="C638" s="7"/>
      <c r="D638" s="66"/>
      <c r="E638" s="7"/>
      <c r="F638" s="7"/>
      <c r="G638" s="7"/>
      <c r="H638" s="7"/>
      <c r="I638" s="42"/>
      <c r="J638" s="7"/>
      <c r="K638" s="7"/>
      <c r="L638" s="7"/>
      <c r="M638" s="7"/>
      <c r="N638" s="7"/>
      <c r="O638" s="7"/>
      <c r="P638" s="7"/>
      <c r="Q638" s="7"/>
      <c r="R638" s="7"/>
      <c r="S638" s="7"/>
      <c r="T638" s="7"/>
      <c r="U638" s="7"/>
      <c r="V638" s="42"/>
      <c r="W638" s="7"/>
      <c r="X638" s="7"/>
      <c r="Y638" s="7"/>
      <c r="Z638" s="7"/>
      <c r="AA638" s="10"/>
      <c r="AB638" s="7"/>
      <c r="AC638" s="7"/>
      <c r="AD638" s="7"/>
      <c r="AE638" s="148"/>
      <c r="AF638" s="7"/>
      <c r="AG638" s="7"/>
      <c r="AH638" s="7"/>
      <c r="AI638" s="7"/>
      <c r="AJ638" s="7"/>
      <c r="AK638" s="7"/>
      <c r="AL638" s="7"/>
      <c r="AM638" s="7"/>
    </row>
    <row r="639" spans="1:39" ht="12.75">
      <c r="A639" s="7"/>
      <c r="B639" s="7"/>
      <c r="C639" s="7"/>
      <c r="D639" s="66"/>
      <c r="E639" s="7"/>
      <c r="F639" s="7"/>
      <c r="G639" s="7"/>
      <c r="H639" s="7"/>
      <c r="I639" s="42"/>
      <c r="J639" s="7"/>
      <c r="K639" s="7"/>
      <c r="L639" s="7"/>
      <c r="M639" s="7"/>
      <c r="N639" s="7"/>
      <c r="O639" s="7"/>
      <c r="P639" s="7"/>
      <c r="Q639" s="7"/>
      <c r="R639" s="7"/>
      <c r="S639" s="7"/>
      <c r="T639" s="7"/>
      <c r="U639" s="7"/>
      <c r="V639" s="42"/>
      <c r="W639" s="7"/>
      <c r="X639" s="7"/>
      <c r="Y639" s="7"/>
      <c r="Z639" s="7"/>
      <c r="AA639" s="10"/>
      <c r="AB639" s="7"/>
      <c r="AC639" s="7"/>
      <c r="AD639" s="7"/>
      <c r="AE639" s="148"/>
      <c r="AF639" s="7"/>
      <c r="AG639" s="7"/>
      <c r="AH639" s="7"/>
      <c r="AI639" s="7"/>
      <c r="AJ639" s="7"/>
      <c r="AK639" s="7"/>
      <c r="AL639" s="7"/>
      <c r="AM639" s="7"/>
    </row>
    <row r="640" spans="1:39" ht="12.75">
      <c r="A640" s="7"/>
      <c r="B640" s="7"/>
      <c r="C640" s="7"/>
      <c r="D640" s="66"/>
      <c r="E640" s="7"/>
      <c r="F640" s="7"/>
      <c r="G640" s="7"/>
      <c r="H640" s="7"/>
      <c r="I640" s="42"/>
      <c r="J640" s="7"/>
      <c r="K640" s="7"/>
      <c r="L640" s="7"/>
      <c r="M640" s="7"/>
      <c r="N640" s="7"/>
      <c r="O640" s="7"/>
      <c r="P640" s="7"/>
      <c r="Q640" s="7"/>
      <c r="R640" s="7"/>
      <c r="S640" s="7"/>
      <c r="T640" s="7"/>
      <c r="U640" s="7"/>
      <c r="V640" s="42"/>
      <c r="W640" s="7"/>
      <c r="X640" s="7"/>
      <c r="Y640" s="7"/>
      <c r="Z640" s="7"/>
      <c r="AA640" s="10"/>
      <c r="AB640" s="7"/>
      <c r="AC640" s="7"/>
      <c r="AD640" s="7"/>
      <c r="AE640" s="148"/>
      <c r="AF640" s="7"/>
      <c r="AG640" s="7"/>
      <c r="AH640" s="7"/>
      <c r="AI640" s="7"/>
      <c r="AJ640" s="7"/>
      <c r="AK640" s="7"/>
      <c r="AL640" s="7"/>
      <c r="AM640" s="7"/>
    </row>
    <row r="641" spans="1:39" ht="12.75">
      <c r="A641" s="7"/>
      <c r="B641" s="7"/>
      <c r="C641" s="7"/>
      <c r="D641" s="66"/>
      <c r="E641" s="7"/>
      <c r="F641" s="7"/>
      <c r="G641" s="7"/>
      <c r="H641" s="7"/>
      <c r="I641" s="42"/>
      <c r="J641" s="7"/>
      <c r="K641" s="7"/>
      <c r="L641" s="7"/>
      <c r="M641" s="7"/>
      <c r="N641" s="7"/>
      <c r="O641" s="7"/>
      <c r="P641" s="7"/>
      <c r="Q641" s="7"/>
      <c r="R641" s="7"/>
      <c r="S641" s="7"/>
      <c r="T641" s="7"/>
      <c r="U641" s="7"/>
      <c r="V641" s="42"/>
      <c r="W641" s="7"/>
      <c r="X641" s="7"/>
      <c r="Y641" s="7"/>
      <c r="Z641" s="7"/>
      <c r="AA641" s="10"/>
      <c r="AB641" s="7"/>
      <c r="AC641" s="7"/>
      <c r="AD641" s="7"/>
      <c r="AE641" s="148"/>
      <c r="AF641" s="7"/>
      <c r="AG641" s="7"/>
      <c r="AH641" s="7"/>
      <c r="AI641" s="7"/>
      <c r="AJ641" s="7"/>
      <c r="AK641" s="7"/>
      <c r="AL641" s="7"/>
      <c r="AM641" s="7"/>
    </row>
    <row r="642" spans="1:39" ht="12.75">
      <c r="A642" s="7"/>
      <c r="B642" s="7"/>
      <c r="C642" s="7"/>
      <c r="D642" s="66"/>
      <c r="E642" s="7"/>
      <c r="F642" s="7"/>
      <c r="G642" s="7"/>
      <c r="H642" s="7"/>
      <c r="I642" s="42"/>
      <c r="J642" s="7"/>
      <c r="K642" s="7"/>
      <c r="L642" s="7"/>
      <c r="M642" s="7"/>
      <c r="N642" s="7"/>
      <c r="O642" s="7"/>
      <c r="P642" s="7"/>
      <c r="Q642" s="7"/>
      <c r="R642" s="7"/>
      <c r="S642" s="7"/>
      <c r="T642" s="7"/>
      <c r="U642" s="7"/>
      <c r="V642" s="42"/>
      <c r="W642" s="7"/>
      <c r="X642" s="7"/>
      <c r="Y642" s="7"/>
      <c r="Z642" s="7"/>
      <c r="AA642" s="10"/>
      <c r="AB642" s="7"/>
      <c r="AC642" s="7"/>
      <c r="AD642" s="7"/>
      <c r="AE642" s="148"/>
      <c r="AF642" s="7"/>
      <c r="AG642" s="7"/>
      <c r="AH642" s="7"/>
      <c r="AI642" s="7"/>
      <c r="AJ642" s="7"/>
      <c r="AK642" s="7"/>
      <c r="AL642" s="7"/>
      <c r="AM642" s="7"/>
    </row>
    <row r="643" spans="1:39" ht="12.75">
      <c r="A643" s="7"/>
      <c r="B643" s="7"/>
      <c r="C643" s="7"/>
      <c r="D643" s="66"/>
      <c r="E643" s="7"/>
      <c r="F643" s="7"/>
      <c r="G643" s="7"/>
      <c r="H643" s="7"/>
      <c r="I643" s="42"/>
      <c r="J643" s="7"/>
      <c r="K643" s="7"/>
      <c r="L643" s="7"/>
      <c r="M643" s="7"/>
      <c r="N643" s="7"/>
      <c r="O643" s="7"/>
      <c r="P643" s="7"/>
      <c r="Q643" s="7"/>
      <c r="R643" s="7"/>
      <c r="S643" s="7"/>
      <c r="T643" s="7"/>
      <c r="U643" s="7"/>
      <c r="V643" s="42"/>
      <c r="W643" s="7"/>
      <c r="X643" s="7"/>
      <c r="Y643" s="7"/>
      <c r="Z643" s="7"/>
      <c r="AA643" s="10"/>
      <c r="AB643" s="7"/>
      <c r="AC643" s="7"/>
      <c r="AD643" s="7"/>
      <c r="AE643" s="148"/>
      <c r="AF643" s="7"/>
      <c r="AG643" s="7"/>
      <c r="AH643" s="7"/>
      <c r="AI643" s="7"/>
      <c r="AJ643" s="7"/>
      <c r="AK643" s="7"/>
      <c r="AL643" s="7"/>
      <c r="AM643" s="7"/>
    </row>
    <row r="644" spans="1:39" ht="12.75">
      <c r="A644" s="7"/>
      <c r="B644" s="7"/>
      <c r="C644" s="7"/>
      <c r="D644" s="66"/>
      <c r="E644" s="7"/>
      <c r="F644" s="7"/>
      <c r="G644" s="7"/>
      <c r="H644" s="7"/>
      <c r="I644" s="42"/>
      <c r="J644" s="7"/>
      <c r="K644" s="7"/>
      <c r="L644" s="7"/>
      <c r="M644" s="7"/>
      <c r="N644" s="7"/>
      <c r="O644" s="7"/>
      <c r="P644" s="7"/>
      <c r="Q644" s="7"/>
      <c r="R644" s="7"/>
      <c r="S644" s="7"/>
      <c r="T644" s="7"/>
      <c r="U644" s="7"/>
      <c r="V644" s="42"/>
      <c r="W644" s="7"/>
      <c r="X644" s="7"/>
      <c r="Y644" s="7"/>
      <c r="Z644" s="7"/>
      <c r="AA644" s="10"/>
      <c r="AB644" s="7"/>
      <c r="AC644" s="7"/>
      <c r="AD644" s="7"/>
      <c r="AE644" s="148"/>
      <c r="AF644" s="7"/>
      <c r="AG644" s="7"/>
      <c r="AH644" s="7"/>
      <c r="AI644" s="7"/>
      <c r="AJ644" s="7"/>
      <c r="AK644" s="7"/>
      <c r="AL644" s="7"/>
      <c r="AM644" s="7"/>
    </row>
    <row r="645" spans="1:39" ht="12.75">
      <c r="A645" s="7"/>
      <c r="B645" s="7"/>
      <c r="C645" s="7"/>
      <c r="D645" s="66"/>
      <c r="E645" s="7"/>
      <c r="F645" s="7"/>
      <c r="G645" s="7"/>
      <c r="H645" s="7"/>
      <c r="I645" s="42"/>
      <c r="J645" s="7"/>
      <c r="K645" s="7"/>
      <c r="L645" s="7"/>
      <c r="M645" s="7"/>
      <c r="N645" s="7"/>
      <c r="O645" s="7"/>
      <c r="P645" s="7"/>
      <c r="Q645" s="7"/>
      <c r="R645" s="7"/>
      <c r="S645" s="7"/>
      <c r="T645" s="7"/>
      <c r="U645" s="7"/>
      <c r="V645" s="42"/>
      <c r="W645" s="7"/>
      <c r="X645" s="7"/>
      <c r="Y645" s="7"/>
      <c r="Z645" s="7"/>
      <c r="AA645" s="10"/>
      <c r="AB645" s="7"/>
      <c r="AC645" s="7"/>
      <c r="AD645" s="7"/>
      <c r="AE645" s="148"/>
      <c r="AF645" s="7"/>
      <c r="AG645" s="7"/>
      <c r="AH645" s="7"/>
      <c r="AI645" s="7"/>
      <c r="AJ645" s="7"/>
      <c r="AK645" s="7"/>
      <c r="AL645" s="7"/>
      <c r="AM645" s="7"/>
    </row>
    <row r="646" spans="1:39" ht="12.75">
      <c r="A646" s="7"/>
      <c r="B646" s="7"/>
      <c r="C646" s="7"/>
      <c r="D646" s="66"/>
      <c r="E646" s="7"/>
      <c r="F646" s="7"/>
      <c r="G646" s="7"/>
      <c r="H646" s="7"/>
      <c r="I646" s="42"/>
      <c r="J646" s="7"/>
      <c r="K646" s="7"/>
      <c r="L646" s="7"/>
      <c r="M646" s="7"/>
      <c r="N646" s="7"/>
      <c r="O646" s="7"/>
      <c r="P646" s="7"/>
      <c r="Q646" s="7"/>
      <c r="R646" s="7"/>
      <c r="S646" s="7"/>
      <c r="T646" s="7"/>
      <c r="U646" s="7"/>
      <c r="V646" s="42"/>
      <c r="W646" s="7"/>
      <c r="X646" s="7"/>
      <c r="Y646" s="7"/>
      <c r="Z646" s="7"/>
      <c r="AA646" s="10"/>
      <c r="AB646" s="7"/>
      <c r="AC646" s="7"/>
      <c r="AD646" s="7"/>
      <c r="AE646" s="148"/>
      <c r="AF646" s="7"/>
      <c r="AG646" s="7"/>
      <c r="AH646" s="7"/>
      <c r="AI646" s="7"/>
      <c r="AJ646" s="7"/>
      <c r="AK646" s="7"/>
      <c r="AL646" s="7"/>
      <c r="AM646" s="7"/>
    </row>
    <row r="647" spans="1:39" ht="12.75">
      <c r="A647" s="7"/>
      <c r="B647" s="7"/>
      <c r="C647" s="7"/>
      <c r="D647" s="66"/>
      <c r="E647" s="7"/>
      <c r="F647" s="7"/>
      <c r="G647" s="7"/>
      <c r="H647" s="7"/>
      <c r="I647" s="42"/>
      <c r="J647" s="7"/>
      <c r="K647" s="7"/>
      <c r="L647" s="7"/>
      <c r="M647" s="7"/>
      <c r="N647" s="7"/>
      <c r="O647" s="7"/>
      <c r="P647" s="7"/>
      <c r="Q647" s="7"/>
      <c r="R647" s="7"/>
      <c r="S647" s="7"/>
      <c r="T647" s="7"/>
      <c r="U647" s="7"/>
      <c r="V647" s="42"/>
      <c r="W647" s="7"/>
      <c r="X647" s="7"/>
      <c r="Y647" s="7"/>
      <c r="Z647" s="7"/>
      <c r="AA647" s="10"/>
      <c r="AB647" s="7"/>
      <c r="AC647" s="7"/>
      <c r="AD647" s="7"/>
      <c r="AE647" s="148"/>
      <c r="AF647" s="7"/>
      <c r="AG647" s="7"/>
      <c r="AH647" s="7"/>
      <c r="AI647" s="7"/>
      <c r="AJ647" s="7"/>
      <c r="AK647" s="7"/>
      <c r="AL647" s="7"/>
      <c r="AM647" s="7"/>
    </row>
    <row r="648" spans="1:39" ht="12.75">
      <c r="A648" s="7"/>
      <c r="B648" s="7"/>
      <c r="C648" s="7"/>
      <c r="D648" s="66"/>
      <c r="E648" s="7"/>
      <c r="F648" s="7"/>
      <c r="G648" s="7"/>
      <c r="H648" s="7"/>
      <c r="I648" s="42"/>
      <c r="J648" s="7"/>
      <c r="K648" s="7"/>
      <c r="L648" s="7"/>
      <c r="M648" s="7"/>
      <c r="N648" s="7"/>
      <c r="O648" s="7"/>
      <c r="P648" s="7"/>
      <c r="Q648" s="7"/>
      <c r="R648" s="7"/>
      <c r="S648" s="7"/>
      <c r="T648" s="7"/>
      <c r="U648" s="7"/>
      <c r="V648" s="42"/>
      <c r="W648" s="7"/>
      <c r="X648" s="7"/>
      <c r="Y648" s="7"/>
      <c r="Z648" s="7"/>
      <c r="AA648" s="10"/>
      <c r="AB648" s="7"/>
      <c r="AC648" s="7"/>
      <c r="AD648" s="7"/>
      <c r="AE648" s="148"/>
      <c r="AF648" s="7"/>
      <c r="AG648" s="7"/>
      <c r="AH648" s="7"/>
      <c r="AI648" s="7"/>
      <c r="AJ648" s="7"/>
      <c r="AK648" s="7"/>
      <c r="AL648" s="7"/>
      <c r="AM648" s="7"/>
    </row>
    <row r="649" spans="1:39" ht="12.75">
      <c r="A649" s="7"/>
      <c r="B649" s="7"/>
      <c r="C649" s="7"/>
      <c r="D649" s="66"/>
      <c r="E649" s="7"/>
      <c r="F649" s="7"/>
      <c r="G649" s="7"/>
      <c r="H649" s="7"/>
      <c r="I649" s="42"/>
      <c r="J649" s="7"/>
      <c r="K649" s="7"/>
      <c r="L649" s="7"/>
      <c r="M649" s="7"/>
      <c r="N649" s="7"/>
      <c r="O649" s="7"/>
      <c r="P649" s="7"/>
      <c r="Q649" s="7"/>
      <c r="R649" s="7"/>
      <c r="S649" s="7"/>
      <c r="T649" s="7"/>
      <c r="U649" s="7"/>
      <c r="V649" s="42"/>
      <c r="W649" s="7"/>
      <c r="X649" s="7"/>
      <c r="Y649" s="7"/>
      <c r="Z649" s="7"/>
      <c r="AA649" s="10"/>
      <c r="AB649" s="7"/>
      <c r="AC649" s="7"/>
      <c r="AD649" s="7"/>
      <c r="AE649" s="148"/>
      <c r="AF649" s="7"/>
      <c r="AG649" s="7"/>
      <c r="AH649" s="7"/>
      <c r="AI649" s="7"/>
      <c r="AJ649" s="7"/>
      <c r="AK649" s="7"/>
      <c r="AL649" s="7"/>
      <c r="AM649" s="7"/>
    </row>
    <row r="650" spans="1:39" ht="12.75">
      <c r="A650" s="7"/>
      <c r="B650" s="7"/>
      <c r="C650" s="7"/>
      <c r="D650" s="66"/>
      <c r="E650" s="7"/>
      <c r="F650" s="7"/>
      <c r="G650" s="7"/>
      <c r="H650" s="7"/>
      <c r="I650" s="42"/>
      <c r="J650" s="7"/>
      <c r="K650" s="7"/>
      <c r="L650" s="7"/>
      <c r="M650" s="7"/>
      <c r="N650" s="7"/>
      <c r="O650" s="7"/>
      <c r="P650" s="7"/>
      <c r="Q650" s="7"/>
      <c r="R650" s="7"/>
      <c r="S650" s="7"/>
      <c r="T650" s="7"/>
      <c r="U650" s="7"/>
      <c r="V650" s="42"/>
      <c r="W650" s="7"/>
      <c r="X650" s="7"/>
      <c r="Y650" s="7"/>
      <c r="Z650" s="7"/>
      <c r="AA650" s="10"/>
      <c r="AB650" s="7"/>
      <c r="AC650" s="7"/>
      <c r="AD650" s="7"/>
      <c r="AE650" s="148"/>
      <c r="AF650" s="7"/>
      <c r="AG650" s="7"/>
      <c r="AH650" s="7"/>
      <c r="AI650" s="7"/>
      <c r="AJ650" s="7"/>
      <c r="AK650" s="7"/>
      <c r="AL650" s="7"/>
      <c r="AM650" s="7"/>
    </row>
    <row r="651" spans="1:39" ht="12.75">
      <c r="A651" s="7"/>
      <c r="B651" s="7"/>
      <c r="C651" s="7"/>
      <c r="D651" s="66"/>
      <c r="E651" s="7"/>
      <c r="F651" s="7"/>
      <c r="G651" s="7"/>
      <c r="H651" s="7"/>
      <c r="I651" s="42"/>
      <c r="J651" s="7"/>
      <c r="K651" s="7"/>
      <c r="L651" s="7"/>
      <c r="M651" s="7"/>
      <c r="N651" s="7"/>
      <c r="O651" s="7"/>
      <c r="P651" s="7"/>
      <c r="Q651" s="7"/>
      <c r="R651" s="7"/>
      <c r="S651" s="7"/>
      <c r="T651" s="7"/>
      <c r="U651" s="7"/>
      <c r="V651" s="42"/>
      <c r="W651" s="7"/>
      <c r="X651" s="7"/>
      <c r="Y651" s="7"/>
      <c r="Z651" s="7"/>
      <c r="AA651" s="10"/>
      <c r="AB651" s="7"/>
      <c r="AC651" s="7"/>
      <c r="AD651" s="7"/>
      <c r="AE651" s="148"/>
      <c r="AF651" s="7"/>
      <c r="AG651" s="7"/>
      <c r="AH651" s="7"/>
      <c r="AI651" s="7"/>
      <c r="AJ651" s="7"/>
      <c r="AK651" s="7"/>
      <c r="AL651" s="7"/>
      <c r="AM651" s="7"/>
    </row>
    <row r="652" spans="1:39" ht="12.75">
      <c r="A652" s="7"/>
      <c r="B652" s="7"/>
      <c r="C652" s="7"/>
      <c r="D652" s="66"/>
      <c r="E652" s="7"/>
      <c r="F652" s="7"/>
      <c r="G652" s="7"/>
      <c r="H652" s="7"/>
      <c r="I652" s="42"/>
      <c r="J652" s="7"/>
      <c r="K652" s="7"/>
      <c r="L652" s="7"/>
      <c r="M652" s="7"/>
      <c r="N652" s="7"/>
      <c r="O652" s="7"/>
      <c r="P652" s="7"/>
      <c r="Q652" s="7"/>
      <c r="R652" s="7"/>
      <c r="S652" s="7"/>
      <c r="T652" s="7"/>
      <c r="U652" s="7"/>
      <c r="V652" s="42"/>
      <c r="W652" s="7"/>
      <c r="X652" s="7"/>
      <c r="Y652" s="7"/>
      <c r="Z652" s="7"/>
      <c r="AA652" s="10"/>
      <c r="AB652" s="7"/>
      <c r="AC652" s="7"/>
      <c r="AD652" s="7"/>
      <c r="AE652" s="148"/>
      <c r="AF652" s="7"/>
      <c r="AG652" s="7"/>
      <c r="AH652" s="7"/>
      <c r="AI652" s="7"/>
      <c r="AJ652" s="7"/>
      <c r="AK652" s="7"/>
      <c r="AL652" s="7"/>
      <c r="AM652" s="7"/>
    </row>
    <row r="653" spans="1:39" ht="12.75">
      <c r="A653" s="7"/>
      <c r="B653" s="7"/>
      <c r="C653" s="7"/>
      <c r="D653" s="66"/>
      <c r="E653" s="7"/>
      <c r="F653" s="7"/>
      <c r="G653" s="7"/>
      <c r="H653" s="7"/>
      <c r="I653" s="42"/>
      <c r="J653" s="7"/>
      <c r="K653" s="7"/>
      <c r="L653" s="7"/>
      <c r="M653" s="7"/>
      <c r="N653" s="7"/>
      <c r="O653" s="7"/>
      <c r="P653" s="7"/>
      <c r="Q653" s="7"/>
      <c r="R653" s="7"/>
      <c r="S653" s="7"/>
      <c r="T653" s="7"/>
      <c r="U653" s="7"/>
      <c r="V653" s="42"/>
      <c r="W653" s="7"/>
      <c r="X653" s="7"/>
      <c r="Y653" s="7"/>
      <c r="Z653" s="7"/>
      <c r="AA653" s="10"/>
      <c r="AB653" s="7"/>
      <c r="AC653" s="7"/>
      <c r="AD653" s="7"/>
      <c r="AE653" s="148"/>
      <c r="AF653" s="7"/>
      <c r="AG653" s="7"/>
      <c r="AH653" s="7"/>
      <c r="AI653" s="7"/>
      <c r="AJ653" s="7"/>
      <c r="AK653" s="7"/>
      <c r="AL653" s="7"/>
      <c r="AM653" s="7"/>
    </row>
    <row r="654" spans="1:39" ht="12.75">
      <c r="A654" s="7"/>
      <c r="B654" s="7"/>
      <c r="C654" s="7"/>
      <c r="D654" s="66"/>
      <c r="E654" s="7"/>
      <c r="F654" s="7"/>
      <c r="G654" s="7"/>
      <c r="H654" s="7"/>
      <c r="I654" s="42"/>
      <c r="J654" s="7"/>
      <c r="K654" s="7"/>
      <c r="L654" s="7"/>
      <c r="M654" s="7"/>
      <c r="N654" s="7"/>
      <c r="O654" s="7"/>
      <c r="P654" s="7"/>
      <c r="Q654" s="7"/>
      <c r="R654" s="7"/>
      <c r="S654" s="7"/>
      <c r="T654" s="7"/>
      <c r="U654" s="7"/>
      <c r="V654" s="42"/>
      <c r="W654" s="7"/>
      <c r="X654" s="7"/>
      <c r="Y654" s="7"/>
      <c r="Z654" s="7"/>
      <c r="AA654" s="10"/>
      <c r="AB654" s="7"/>
      <c r="AC654" s="7"/>
      <c r="AD654" s="7"/>
      <c r="AE654" s="148"/>
      <c r="AF654" s="7"/>
      <c r="AG654" s="7"/>
      <c r="AH654" s="7"/>
      <c r="AI654" s="7"/>
      <c r="AJ654" s="7"/>
      <c r="AK654" s="7"/>
      <c r="AL654" s="7"/>
      <c r="AM654" s="7"/>
    </row>
    <row r="655" spans="1:39" ht="12.75">
      <c r="A655" s="7"/>
      <c r="B655" s="7"/>
      <c r="C655" s="7"/>
      <c r="D655" s="66"/>
      <c r="E655" s="7"/>
      <c r="F655" s="7"/>
      <c r="G655" s="7"/>
      <c r="H655" s="7"/>
      <c r="I655" s="42"/>
      <c r="J655" s="7"/>
      <c r="K655" s="7"/>
      <c r="L655" s="7"/>
      <c r="M655" s="7"/>
      <c r="N655" s="7"/>
      <c r="O655" s="7"/>
      <c r="P655" s="7"/>
      <c r="Q655" s="7"/>
      <c r="R655" s="7"/>
      <c r="S655" s="7"/>
      <c r="T655" s="7"/>
      <c r="U655" s="7"/>
      <c r="V655" s="42"/>
      <c r="W655" s="7"/>
      <c r="X655" s="7"/>
      <c r="Y655" s="7"/>
      <c r="Z655" s="7"/>
      <c r="AA655" s="10"/>
      <c r="AB655" s="7"/>
      <c r="AC655" s="7"/>
      <c r="AD655" s="7"/>
      <c r="AE655" s="148"/>
      <c r="AF655" s="7"/>
      <c r="AG655" s="7"/>
      <c r="AH655" s="7"/>
      <c r="AI655" s="7"/>
      <c r="AJ655" s="7"/>
      <c r="AK655" s="7"/>
      <c r="AL655" s="7"/>
      <c r="AM655" s="7"/>
    </row>
    <row r="656" spans="1:39" ht="12.75">
      <c r="A656" s="7"/>
      <c r="B656" s="7"/>
      <c r="C656" s="7"/>
      <c r="D656" s="66"/>
      <c r="E656" s="7"/>
      <c r="F656" s="7"/>
      <c r="G656" s="7"/>
      <c r="H656" s="7"/>
      <c r="I656" s="42"/>
      <c r="J656" s="7"/>
      <c r="K656" s="7"/>
      <c r="L656" s="7"/>
      <c r="M656" s="7"/>
      <c r="N656" s="7"/>
      <c r="O656" s="7"/>
      <c r="P656" s="7"/>
      <c r="Q656" s="7"/>
      <c r="R656" s="7"/>
      <c r="S656" s="7"/>
      <c r="T656" s="7"/>
      <c r="U656" s="7"/>
      <c r="V656" s="42"/>
      <c r="W656" s="7"/>
      <c r="X656" s="7"/>
      <c r="Y656" s="7"/>
      <c r="Z656" s="7"/>
      <c r="AA656" s="10"/>
      <c r="AB656" s="7"/>
      <c r="AC656" s="7"/>
      <c r="AD656" s="7"/>
      <c r="AE656" s="148"/>
      <c r="AF656" s="7"/>
      <c r="AG656" s="7"/>
      <c r="AH656" s="7"/>
      <c r="AI656" s="7"/>
      <c r="AJ656" s="7"/>
      <c r="AK656" s="7"/>
      <c r="AL656" s="7"/>
      <c r="AM656" s="7"/>
    </row>
    <row r="657" spans="1:39" ht="12.75">
      <c r="A657" s="7"/>
      <c r="B657" s="7"/>
      <c r="C657" s="7"/>
      <c r="D657" s="66"/>
      <c r="E657" s="7"/>
      <c r="F657" s="7"/>
      <c r="G657" s="7"/>
      <c r="H657" s="7"/>
      <c r="I657" s="42"/>
      <c r="J657" s="7"/>
      <c r="K657" s="7"/>
      <c r="L657" s="7"/>
      <c r="M657" s="7"/>
      <c r="N657" s="7"/>
      <c r="O657" s="7"/>
      <c r="P657" s="7"/>
      <c r="Q657" s="7"/>
      <c r="R657" s="7"/>
      <c r="S657" s="7"/>
      <c r="T657" s="7"/>
      <c r="U657" s="7"/>
      <c r="V657" s="42"/>
      <c r="W657" s="7"/>
      <c r="X657" s="7"/>
      <c r="Y657" s="7"/>
      <c r="Z657" s="7"/>
      <c r="AA657" s="10"/>
      <c r="AB657" s="7"/>
      <c r="AC657" s="7"/>
      <c r="AD657" s="7"/>
      <c r="AE657" s="148"/>
      <c r="AF657" s="7"/>
      <c r="AG657" s="7"/>
      <c r="AH657" s="7"/>
      <c r="AI657" s="7"/>
      <c r="AJ657" s="7"/>
      <c r="AK657" s="7"/>
      <c r="AL657" s="7"/>
      <c r="AM657" s="7"/>
    </row>
    <row r="658" spans="1:39" ht="12.75">
      <c r="A658" s="7"/>
      <c r="B658" s="7"/>
      <c r="C658" s="7"/>
      <c r="D658" s="66"/>
      <c r="E658" s="7"/>
      <c r="F658" s="7"/>
      <c r="G658" s="7"/>
      <c r="H658" s="7"/>
      <c r="I658" s="42"/>
      <c r="J658" s="7"/>
      <c r="K658" s="7"/>
      <c r="L658" s="7"/>
      <c r="M658" s="7"/>
      <c r="N658" s="7"/>
      <c r="O658" s="7"/>
      <c r="P658" s="7"/>
      <c r="Q658" s="7"/>
      <c r="R658" s="7"/>
      <c r="S658" s="7"/>
      <c r="T658" s="7"/>
      <c r="U658" s="7"/>
      <c r="V658" s="42"/>
      <c r="W658" s="7"/>
      <c r="X658" s="7"/>
      <c r="Y658" s="7"/>
      <c r="Z658" s="7"/>
      <c r="AA658" s="10"/>
      <c r="AB658" s="7"/>
      <c r="AC658" s="7"/>
      <c r="AD658" s="7"/>
      <c r="AE658" s="148"/>
      <c r="AF658" s="7"/>
      <c r="AG658" s="7"/>
      <c r="AH658" s="7"/>
      <c r="AI658" s="7"/>
      <c r="AJ658" s="7"/>
      <c r="AK658" s="7"/>
      <c r="AL658" s="7"/>
      <c r="AM658" s="7"/>
    </row>
    <row r="659" spans="1:39" ht="12.75">
      <c r="A659" s="7"/>
      <c r="B659" s="7"/>
      <c r="C659" s="7"/>
      <c r="D659" s="66"/>
      <c r="E659" s="7"/>
      <c r="F659" s="7"/>
      <c r="G659" s="7"/>
      <c r="H659" s="7"/>
      <c r="I659" s="42"/>
      <c r="J659" s="7"/>
      <c r="K659" s="7"/>
      <c r="L659" s="7"/>
      <c r="M659" s="7"/>
      <c r="N659" s="7"/>
      <c r="O659" s="7"/>
      <c r="P659" s="7"/>
      <c r="Q659" s="7"/>
      <c r="R659" s="7"/>
      <c r="S659" s="7"/>
      <c r="T659" s="7"/>
      <c r="U659" s="7"/>
      <c r="V659" s="42"/>
      <c r="W659" s="7"/>
      <c r="X659" s="7"/>
      <c r="Y659" s="7"/>
      <c r="Z659" s="7"/>
      <c r="AA659" s="10"/>
      <c r="AB659" s="7"/>
      <c r="AC659" s="7"/>
      <c r="AD659" s="7"/>
      <c r="AE659" s="148"/>
      <c r="AF659" s="7"/>
      <c r="AG659" s="7"/>
      <c r="AH659" s="7"/>
      <c r="AI659" s="7"/>
      <c r="AJ659" s="7"/>
      <c r="AK659" s="7"/>
      <c r="AL659" s="7"/>
      <c r="AM659" s="7"/>
    </row>
    <row r="660" spans="1:39" ht="12.75">
      <c r="A660" s="7"/>
      <c r="B660" s="7"/>
      <c r="C660" s="7"/>
      <c r="D660" s="66"/>
      <c r="E660" s="7"/>
      <c r="F660" s="7"/>
      <c r="G660" s="7"/>
      <c r="H660" s="7"/>
      <c r="I660" s="42"/>
      <c r="J660" s="7"/>
      <c r="K660" s="7"/>
      <c r="L660" s="7"/>
      <c r="M660" s="7"/>
      <c r="N660" s="7"/>
      <c r="O660" s="7"/>
      <c r="P660" s="7"/>
      <c r="Q660" s="7"/>
      <c r="R660" s="7"/>
      <c r="S660" s="7"/>
      <c r="T660" s="7"/>
      <c r="U660" s="7"/>
      <c r="V660" s="42"/>
      <c r="W660" s="7"/>
      <c r="X660" s="7"/>
      <c r="Y660" s="7"/>
      <c r="Z660" s="7"/>
      <c r="AA660" s="10"/>
      <c r="AB660" s="7"/>
      <c r="AC660" s="7"/>
      <c r="AD660" s="7"/>
      <c r="AE660" s="148"/>
      <c r="AF660" s="7"/>
      <c r="AG660" s="7"/>
      <c r="AH660" s="7"/>
      <c r="AI660" s="7"/>
      <c r="AJ660" s="7"/>
      <c r="AK660" s="7"/>
      <c r="AL660" s="7"/>
      <c r="AM660" s="7"/>
    </row>
    <row r="661" spans="1:39" ht="12.75">
      <c r="A661" s="7"/>
      <c r="B661" s="7"/>
      <c r="C661" s="7"/>
      <c r="D661" s="66"/>
      <c r="E661" s="7"/>
      <c r="F661" s="7"/>
      <c r="G661" s="7"/>
      <c r="H661" s="7"/>
      <c r="I661" s="42"/>
      <c r="J661" s="7"/>
      <c r="K661" s="7"/>
      <c r="L661" s="7"/>
      <c r="M661" s="7"/>
      <c r="N661" s="7"/>
      <c r="O661" s="7"/>
      <c r="P661" s="7"/>
      <c r="Q661" s="7"/>
      <c r="R661" s="7"/>
      <c r="S661" s="7"/>
      <c r="T661" s="7"/>
      <c r="U661" s="7"/>
      <c r="V661" s="42"/>
      <c r="W661" s="7"/>
      <c r="X661" s="7"/>
      <c r="Y661" s="7"/>
      <c r="Z661" s="7"/>
      <c r="AA661" s="10"/>
      <c r="AB661" s="7"/>
      <c r="AC661" s="7"/>
      <c r="AD661" s="7"/>
      <c r="AE661" s="148"/>
      <c r="AF661" s="7"/>
      <c r="AG661" s="7"/>
      <c r="AH661" s="7"/>
      <c r="AI661" s="7"/>
      <c r="AJ661" s="7"/>
      <c r="AK661" s="7"/>
      <c r="AL661" s="7"/>
      <c r="AM661" s="7"/>
    </row>
    <row r="662" spans="1:39" ht="12.75">
      <c r="A662" s="7"/>
      <c r="B662" s="7"/>
      <c r="C662" s="7"/>
      <c r="D662" s="66"/>
      <c r="E662" s="7"/>
      <c r="F662" s="7"/>
      <c r="G662" s="7"/>
      <c r="H662" s="7"/>
      <c r="I662" s="42"/>
      <c r="J662" s="7"/>
      <c r="K662" s="7"/>
      <c r="L662" s="7"/>
      <c r="M662" s="7"/>
      <c r="N662" s="7"/>
      <c r="O662" s="7"/>
      <c r="P662" s="7"/>
      <c r="Q662" s="7"/>
      <c r="R662" s="7"/>
      <c r="S662" s="7"/>
      <c r="T662" s="7"/>
      <c r="U662" s="7"/>
      <c r="V662" s="42"/>
      <c r="W662" s="7"/>
      <c r="X662" s="7"/>
      <c r="Y662" s="7"/>
      <c r="Z662" s="7"/>
      <c r="AA662" s="10"/>
      <c r="AB662" s="7"/>
      <c r="AC662" s="7"/>
      <c r="AD662" s="7"/>
      <c r="AE662" s="148"/>
      <c r="AF662" s="7"/>
      <c r="AG662" s="7"/>
      <c r="AH662" s="7"/>
      <c r="AI662" s="7"/>
      <c r="AJ662" s="7"/>
      <c r="AK662" s="7"/>
      <c r="AL662" s="7"/>
      <c r="AM662" s="7"/>
    </row>
    <row r="663" spans="1:39" ht="12.75">
      <c r="A663" s="7"/>
      <c r="B663" s="7"/>
      <c r="C663" s="7"/>
      <c r="D663" s="66"/>
      <c r="E663" s="7"/>
      <c r="F663" s="7"/>
      <c r="G663" s="7"/>
      <c r="H663" s="7"/>
      <c r="I663" s="42"/>
      <c r="J663" s="7"/>
      <c r="K663" s="7"/>
      <c r="L663" s="7"/>
      <c r="M663" s="7"/>
      <c r="N663" s="7"/>
      <c r="O663" s="7"/>
      <c r="P663" s="7"/>
      <c r="Q663" s="7"/>
      <c r="R663" s="7"/>
      <c r="S663" s="7"/>
      <c r="T663" s="7"/>
      <c r="U663" s="7"/>
      <c r="V663" s="42"/>
      <c r="W663" s="7"/>
      <c r="X663" s="7"/>
      <c r="Y663" s="7"/>
      <c r="Z663" s="7"/>
      <c r="AA663" s="10"/>
      <c r="AB663" s="7"/>
      <c r="AC663" s="7"/>
      <c r="AD663" s="7"/>
      <c r="AE663" s="148"/>
      <c r="AF663" s="7"/>
      <c r="AG663" s="7"/>
      <c r="AH663" s="7"/>
      <c r="AI663" s="7"/>
      <c r="AJ663" s="7"/>
      <c r="AK663" s="7"/>
      <c r="AL663" s="7"/>
      <c r="AM663" s="7"/>
    </row>
    <row r="664" spans="1:39" ht="12.75">
      <c r="A664" s="7"/>
      <c r="B664" s="7"/>
      <c r="C664" s="7"/>
      <c r="D664" s="66"/>
      <c r="E664" s="7"/>
      <c r="F664" s="7"/>
      <c r="G664" s="7"/>
      <c r="H664" s="7"/>
      <c r="I664" s="42"/>
      <c r="J664" s="7"/>
      <c r="K664" s="7"/>
      <c r="L664" s="7"/>
      <c r="M664" s="7"/>
      <c r="N664" s="7"/>
      <c r="O664" s="7"/>
      <c r="P664" s="7"/>
      <c r="Q664" s="7"/>
      <c r="R664" s="7"/>
      <c r="S664" s="7"/>
      <c r="T664" s="7"/>
      <c r="U664" s="7"/>
      <c r="V664" s="42"/>
      <c r="W664" s="7"/>
      <c r="X664" s="7"/>
      <c r="Y664" s="7"/>
      <c r="Z664" s="7"/>
      <c r="AA664" s="10"/>
      <c r="AB664" s="7"/>
      <c r="AC664" s="7"/>
      <c r="AD664" s="7"/>
      <c r="AE664" s="148"/>
      <c r="AF664" s="7"/>
      <c r="AG664" s="7"/>
      <c r="AH664" s="7"/>
      <c r="AI664" s="7"/>
      <c r="AJ664" s="7"/>
      <c r="AK664" s="7"/>
      <c r="AL664" s="7"/>
      <c r="AM664" s="7"/>
    </row>
    <row r="665" spans="1:39" ht="12.75">
      <c r="A665" s="7"/>
      <c r="B665" s="7"/>
      <c r="C665" s="7"/>
      <c r="D665" s="66"/>
      <c r="E665" s="7"/>
      <c r="F665" s="7"/>
      <c r="G665" s="7"/>
      <c r="H665" s="7"/>
      <c r="I665" s="42"/>
      <c r="J665" s="7"/>
      <c r="K665" s="7"/>
      <c r="L665" s="7"/>
      <c r="M665" s="7"/>
      <c r="N665" s="7"/>
      <c r="O665" s="7"/>
      <c r="P665" s="7"/>
      <c r="Q665" s="7"/>
      <c r="R665" s="7"/>
      <c r="S665" s="7"/>
      <c r="T665" s="7"/>
      <c r="U665" s="7"/>
      <c r="V665" s="42"/>
      <c r="W665" s="7"/>
      <c r="X665" s="7"/>
      <c r="Y665" s="7"/>
      <c r="Z665" s="7"/>
      <c r="AA665" s="10"/>
      <c r="AB665" s="7"/>
      <c r="AC665" s="7"/>
      <c r="AD665" s="7"/>
      <c r="AE665" s="148"/>
      <c r="AF665" s="7"/>
      <c r="AG665" s="7"/>
      <c r="AH665" s="7"/>
      <c r="AI665" s="7"/>
      <c r="AJ665" s="7"/>
      <c r="AK665" s="7"/>
      <c r="AL665" s="7"/>
      <c r="AM665" s="7"/>
    </row>
    <row r="666" spans="1:39" ht="12.75">
      <c r="A666" s="7"/>
      <c r="B666" s="7"/>
      <c r="C666" s="7"/>
      <c r="D666" s="66"/>
      <c r="E666" s="7"/>
      <c r="F666" s="7"/>
      <c r="G666" s="7"/>
      <c r="H666" s="7"/>
      <c r="I666" s="42"/>
      <c r="J666" s="7"/>
      <c r="K666" s="7"/>
      <c r="L666" s="7"/>
      <c r="M666" s="7"/>
      <c r="N666" s="7"/>
      <c r="O666" s="7"/>
      <c r="P666" s="7"/>
      <c r="Q666" s="7"/>
      <c r="R666" s="7"/>
      <c r="S666" s="7"/>
      <c r="T666" s="7"/>
      <c r="U666" s="7"/>
      <c r="V666" s="42"/>
      <c r="W666" s="7"/>
      <c r="X666" s="7"/>
      <c r="Y666" s="7"/>
      <c r="Z666" s="7"/>
      <c r="AA666" s="10"/>
      <c r="AB666" s="7"/>
      <c r="AC666" s="7"/>
      <c r="AD666" s="7"/>
      <c r="AE666" s="148"/>
      <c r="AF666" s="7"/>
      <c r="AG666" s="7"/>
      <c r="AH666" s="7"/>
      <c r="AI666" s="7"/>
      <c r="AJ666" s="7"/>
      <c r="AK666" s="7"/>
      <c r="AL666" s="7"/>
      <c r="AM666" s="7"/>
    </row>
    <row r="667" spans="1:39" ht="12.75">
      <c r="A667" s="7"/>
      <c r="B667" s="7"/>
      <c r="C667" s="7"/>
      <c r="D667" s="66"/>
      <c r="E667" s="7"/>
      <c r="F667" s="7"/>
      <c r="G667" s="7"/>
      <c r="H667" s="7"/>
      <c r="I667" s="42"/>
      <c r="J667" s="7"/>
      <c r="K667" s="7"/>
      <c r="L667" s="7"/>
      <c r="M667" s="7"/>
      <c r="N667" s="7"/>
      <c r="O667" s="7"/>
      <c r="P667" s="7"/>
      <c r="Q667" s="7"/>
      <c r="R667" s="7"/>
      <c r="S667" s="7"/>
      <c r="T667" s="7"/>
      <c r="U667" s="7"/>
      <c r="V667" s="42"/>
      <c r="W667" s="7"/>
      <c r="X667" s="7"/>
      <c r="Y667" s="7"/>
      <c r="Z667" s="7"/>
      <c r="AA667" s="10"/>
      <c r="AB667" s="7"/>
      <c r="AC667" s="7"/>
      <c r="AD667" s="7"/>
      <c r="AE667" s="148"/>
      <c r="AF667" s="7"/>
      <c r="AG667" s="7"/>
      <c r="AH667" s="7"/>
      <c r="AI667" s="7"/>
      <c r="AJ667" s="7"/>
      <c r="AK667" s="7"/>
      <c r="AL667" s="7"/>
      <c r="AM667" s="7"/>
    </row>
    <row r="668" spans="1:39" ht="12.75">
      <c r="A668" s="7"/>
      <c r="B668" s="7"/>
      <c r="C668" s="7"/>
      <c r="D668" s="66"/>
      <c r="E668" s="7"/>
      <c r="F668" s="7"/>
      <c r="G668" s="7"/>
      <c r="H668" s="7"/>
      <c r="I668" s="42"/>
      <c r="J668" s="7"/>
      <c r="K668" s="7"/>
      <c r="L668" s="7"/>
      <c r="M668" s="7"/>
      <c r="N668" s="7"/>
      <c r="O668" s="7"/>
      <c r="P668" s="7"/>
      <c r="Q668" s="7"/>
      <c r="R668" s="7"/>
      <c r="S668" s="7"/>
      <c r="T668" s="7"/>
      <c r="U668" s="7"/>
      <c r="V668" s="42"/>
      <c r="W668" s="7"/>
      <c r="X668" s="7"/>
      <c r="Y668" s="7"/>
      <c r="Z668" s="7"/>
      <c r="AA668" s="10"/>
      <c r="AB668" s="7"/>
      <c r="AC668" s="7"/>
      <c r="AD668" s="7"/>
      <c r="AE668" s="148"/>
      <c r="AF668" s="7"/>
      <c r="AG668" s="7"/>
      <c r="AH668" s="7"/>
      <c r="AI668" s="7"/>
      <c r="AJ668" s="7"/>
      <c r="AK668" s="7"/>
      <c r="AL668" s="7"/>
      <c r="AM668" s="7"/>
    </row>
    <row r="669" spans="1:39" ht="12.75">
      <c r="A669" s="7"/>
      <c r="B669" s="7"/>
      <c r="C669" s="7"/>
      <c r="D669" s="66"/>
      <c r="E669" s="7"/>
      <c r="F669" s="7"/>
      <c r="G669" s="7"/>
      <c r="H669" s="7"/>
      <c r="I669" s="42"/>
      <c r="J669" s="7"/>
      <c r="K669" s="7"/>
      <c r="L669" s="7"/>
      <c r="M669" s="7"/>
      <c r="N669" s="7"/>
      <c r="O669" s="7"/>
      <c r="P669" s="7"/>
      <c r="Q669" s="7"/>
      <c r="R669" s="7"/>
      <c r="S669" s="7"/>
      <c r="T669" s="7"/>
      <c r="U669" s="7"/>
      <c r="V669" s="42"/>
      <c r="W669" s="7"/>
      <c r="X669" s="7"/>
      <c r="Y669" s="7"/>
      <c r="Z669" s="7"/>
      <c r="AA669" s="10"/>
      <c r="AB669" s="7"/>
      <c r="AC669" s="7"/>
      <c r="AD669" s="7"/>
      <c r="AE669" s="148"/>
      <c r="AF669" s="7"/>
      <c r="AG669" s="7"/>
      <c r="AH669" s="7"/>
      <c r="AI669" s="7"/>
      <c r="AJ669" s="7"/>
      <c r="AK669" s="7"/>
      <c r="AL669" s="7"/>
      <c r="AM669" s="7"/>
    </row>
    <row r="670" spans="1:39" ht="12.75">
      <c r="A670" s="7"/>
      <c r="B670" s="7"/>
      <c r="C670" s="7"/>
      <c r="D670" s="66"/>
      <c r="E670" s="7"/>
      <c r="F670" s="7"/>
      <c r="G670" s="7"/>
      <c r="H670" s="7"/>
      <c r="I670" s="42"/>
      <c r="J670" s="7"/>
      <c r="K670" s="7"/>
      <c r="L670" s="7"/>
      <c r="M670" s="7"/>
      <c r="N670" s="7"/>
      <c r="O670" s="7"/>
      <c r="P670" s="7"/>
      <c r="Q670" s="7"/>
      <c r="R670" s="7"/>
      <c r="S670" s="7"/>
      <c r="T670" s="7"/>
      <c r="U670" s="7"/>
      <c r="V670" s="42"/>
      <c r="W670" s="7"/>
      <c r="X670" s="7"/>
      <c r="Y670" s="7"/>
      <c r="Z670" s="7"/>
      <c r="AA670" s="10"/>
      <c r="AB670" s="7"/>
      <c r="AC670" s="7"/>
      <c r="AD670" s="7"/>
      <c r="AE670" s="148"/>
      <c r="AF670" s="7"/>
      <c r="AG670" s="7"/>
      <c r="AH670" s="7"/>
      <c r="AI670" s="7"/>
      <c r="AJ670" s="7"/>
      <c r="AK670" s="7"/>
      <c r="AL670" s="7"/>
      <c r="AM670" s="7"/>
    </row>
    <row r="671" spans="1:39" ht="12.75">
      <c r="A671" s="7"/>
      <c r="B671" s="7"/>
      <c r="C671" s="7"/>
      <c r="D671" s="66"/>
      <c r="E671" s="7"/>
      <c r="F671" s="7"/>
      <c r="G671" s="7"/>
      <c r="H671" s="7"/>
      <c r="I671" s="42"/>
      <c r="J671" s="7"/>
      <c r="K671" s="7"/>
      <c r="L671" s="7"/>
      <c r="M671" s="7"/>
      <c r="N671" s="7"/>
      <c r="O671" s="7"/>
      <c r="P671" s="7"/>
      <c r="Q671" s="7"/>
      <c r="R671" s="7"/>
      <c r="S671" s="7"/>
      <c r="T671" s="7"/>
      <c r="U671" s="7"/>
      <c r="V671" s="42"/>
      <c r="W671" s="7"/>
      <c r="X671" s="7"/>
      <c r="Y671" s="7"/>
      <c r="Z671" s="7"/>
      <c r="AA671" s="10"/>
      <c r="AB671" s="7"/>
      <c r="AC671" s="7"/>
      <c r="AD671" s="7"/>
      <c r="AE671" s="148"/>
      <c r="AF671" s="7"/>
      <c r="AG671" s="7"/>
      <c r="AH671" s="7"/>
      <c r="AI671" s="7"/>
      <c r="AJ671" s="7"/>
      <c r="AK671" s="7"/>
      <c r="AL671" s="7"/>
      <c r="AM671" s="7"/>
    </row>
    <row r="672" spans="1:39" ht="12.75">
      <c r="A672" s="7"/>
      <c r="B672" s="7"/>
      <c r="C672" s="7"/>
      <c r="D672" s="66"/>
      <c r="E672" s="7"/>
      <c r="F672" s="7"/>
      <c r="G672" s="7"/>
      <c r="H672" s="7"/>
      <c r="I672" s="42"/>
      <c r="J672" s="7"/>
      <c r="K672" s="7"/>
      <c r="L672" s="7"/>
      <c r="M672" s="7"/>
      <c r="N672" s="7"/>
      <c r="O672" s="7"/>
      <c r="P672" s="7"/>
      <c r="Q672" s="7"/>
      <c r="R672" s="7"/>
      <c r="S672" s="7"/>
      <c r="T672" s="7"/>
      <c r="U672" s="7"/>
      <c r="V672" s="42"/>
      <c r="W672" s="7"/>
      <c r="X672" s="7"/>
      <c r="Y672" s="7"/>
      <c r="Z672" s="7"/>
      <c r="AA672" s="10"/>
      <c r="AB672" s="7"/>
      <c r="AC672" s="7"/>
      <c r="AD672" s="7"/>
      <c r="AE672" s="148"/>
      <c r="AF672" s="7"/>
      <c r="AG672" s="7"/>
      <c r="AH672" s="7"/>
      <c r="AI672" s="7"/>
      <c r="AJ672" s="7"/>
      <c r="AK672" s="7"/>
      <c r="AL672" s="7"/>
      <c r="AM672" s="7"/>
    </row>
    <row r="673" spans="1:39" ht="12.75">
      <c r="A673" s="7"/>
      <c r="B673" s="7"/>
      <c r="C673" s="7"/>
      <c r="D673" s="66"/>
      <c r="E673" s="7"/>
      <c r="F673" s="7"/>
      <c r="G673" s="7"/>
      <c r="H673" s="7"/>
      <c r="I673" s="42"/>
      <c r="J673" s="7"/>
      <c r="K673" s="7"/>
      <c r="L673" s="7"/>
      <c r="M673" s="7"/>
      <c r="N673" s="7"/>
      <c r="O673" s="7"/>
      <c r="P673" s="7"/>
      <c r="Q673" s="7"/>
      <c r="R673" s="7"/>
      <c r="S673" s="7"/>
      <c r="T673" s="7"/>
      <c r="U673" s="7"/>
      <c r="V673" s="42"/>
      <c r="W673" s="7"/>
      <c r="X673" s="7"/>
      <c r="Y673" s="7"/>
      <c r="Z673" s="7"/>
      <c r="AA673" s="10"/>
      <c r="AB673" s="7"/>
      <c r="AC673" s="7"/>
      <c r="AD673" s="7"/>
      <c r="AE673" s="148"/>
      <c r="AF673" s="7"/>
      <c r="AG673" s="7"/>
      <c r="AH673" s="7"/>
      <c r="AI673" s="7"/>
      <c r="AJ673" s="7"/>
      <c r="AK673" s="7"/>
      <c r="AL673" s="7"/>
      <c r="AM673" s="7"/>
    </row>
    <row r="674" spans="1:39" ht="12.75">
      <c r="A674" s="7"/>
      <c r="B674" s="7"/>
      <c r="C674" s="7"/>
      <c r="D674" s="66"/>
      <c r="E674" s="7"/>
      <c r="F674" s="7"/>
      <c r="G674" s="7"/>
      <c r="H674" s="7"/>
      <c r="I674" s="42"/>
      <c r="J674" s="7"/>
      <c r="K674" s="7"/>
      <c r="L674" s="7"/>
      <c r="M674" s="7"/>
      <c r="N674" s="7"/>
      <c r="O674" s="7"/>
      <c r="P674" s="7"/>
      <c r="Q674" s="7"/>
      <c r="R674" s="7"/>
      <c r="S674" s="7"/>
      <c r="T674" s="7"/>
      <c r="U674" s="7"/>
      <c r="V674" s="42"/>
      <c r="W674" s="7"/>
      <c r="X674" s="7"/>
      <c r="Y674" s="7"/>
      <c r="Z674" s="7"/>
      <c r="AA674" s="10"/>
      <c r="AB674" s="7"/>
      <c r="AC674" s="7"/>
      <c r="AD674" s="7"/>
      <c r="AE674" s="148"/>
      <c r="AF674" s="7"/>
      <c r="AG674" s="7"/>
      <c r="AH674" s="7"/>
      <c r="AI674" s="7"/>
      <c r="AJ674" s="7"/>
      <c r="AK674" s="7"/>
      <c r="AL674" s="7"/>
      <c r="AM674" s="7"/>
    </row>
    <row r="675" spans="1:39" ht="12.75">
      <c r="A675" s="7"/>
      <c r="B675" s="7"/>
      <c r="C675" s="7"/>
      <c r="D675" s="66"/>
      <c r="E675" s="7"/>
      <c r="F675" s="7"/>
      <c r="G675" s="7"/>
      <c r="H675" s="7"/>
      <c r="I675" s="42"/>
      <c r="J675" s="7"/>
      <c r="K675" s="7"/>
      <c r="L675" s="7"/>
      <c r="M675" s="7"/>
      <c r="N675" s="7"/>
      <c r="O675" s="7"/>
      <c r="P675" s="7"/>
      <c r="Q675" s="7"/>
      <c r="R675" s="7"/>
      <c r="S675" s="7"/>
      <c r="T675" s="7"/>
      <c r="U675" s="7"/>
      <c r="V675" s="42"/>
      <c r="W675" s="7"/>
      <c r="X675" s="7"/>
      <c r="Y675" s="7"/>
      <c r="Z675" s="7"/>
      <c r="AA675" s="10"/>
      <c r="AB675" s="7"/>
      <c r="AC675" s="7"/>
      <c r="AD675" s="7"/>
      <c r="AE675" s="148"/>
      <c r="AF675" s="7"/>
      <c r="AG675" s="7"/>
      <c r="AH675" s="7"/>
      <c r="AI675" s="7"/>
      <c r="AJ675" s="7"/>
      <c r="AK675" s="7"/>
      <c r="AL675" s="7"/>
      <c r="AM675" s="7"/>
    </row>
    <row r="676" spans="1:39" ht="12.75">
      <c r="A676" s="7"/>
      <c r="B676" s="7"/>
      <c r="C676" s="7"/>
      <c r="D676" s="66"/>
      <c r="E676" s="7"/>
      <c r="F676" s="7"/>
      <c r="G676" s="7"/>
      <c r="H676" s="7"/>
      <c r="I676" s="42"/>
      <c r="J676" s="7"/>
      <c r="K676" s="7"/>
      <c r="L676" s="7"/>
      <c r="M676" s="7"/>
      <c r="N676" s="7"/>
      <c r="O676" s="7"/>
      <c r="P676" s="7"/>
      <c r="Q676" s="7"/>
      <c r="R676" s="7"/>
      <c r="S676" s="7"/>
      <c r="T676" s="7"/>
      <c r="U676" s="7"/>
      <c r="V676" s="42"/>
      <c r="W676" s="7"/>
      <c r="X676" s="7"/>
      <c r="Y676" s="7"/>
      <c r="Z676" s="7"/>
      <c r="AA676" s="10"/>
      <c r="AB676" s="7"/>
      <c r="AC676" s="7"/>
      <c r="AD676" s="7"/>
      <c r="AE676" s="148"/>
      <c r="AF676" s="7"/>
      <c r="AG676" s="7"/>
      <c r="AH676" s="7"/>
      <c r="AI676" s="7"/>
      <c r="AJ676" s="7"/>
      <c r="AK676" s="7"/>
      <c r="AL676" s="7"/>
      <c r="AM676" s="7"/>
    </row>
    <row r="677" spans="1:39" ht="12.75">
      <c r="A677" s="7"/>
      <c r="B677" s="7"/>
      <c r="C677" s="7"/>
      <c r="D677" s="66"/>
      <c r="E677" s="7"/>
      <c r="F677" s="7"/>
      <c r="G677" s="7"/>
      <c r="H677" s="7"/>
      <c r="I677" s="42"/>
      <c r="J677" s="7"/>
      <c r="K677" s="7"/>
      <c r="L677" s="7"/>
      <c r="M677" s="7"/>
      <c r="N677" s="7"/>
      <c r="O677" s="7"/>
      <c r="P677" s="7"/>
      <c r="Q677" s="7"/>
      <c r="R677" s="7"/>
      <c r="S677" s="7"/>
      <c r="T677" s="7"/>
      <c r="U677" s="7"/>
      <c r="V677" s="42"/>
      <c r="W677" s="7"/>
      <c r="X677" s="7"/>
      <c r="Y677" s="7"/>
      <c r="Z677" s="7"/>
      <c r="AA677" s="10"/>
      <c r="AB677" s="7"/>
      <c r="AC677" s="7"/>
      <c r="AD677" s="7"/>
      <c r="AE677" s="148"/>
      <c r="AF677" s="7"/>
      <c r="AG677" s="7"/>
      <c r="AH677" s="7"/>
      <c r="AI677" s="7"/>
      <c r="AJ677" s="7"/>
      <c r="AK677" s="7"/>
      <c r="AL677" s="7"/>
      <c r="AM677" s="7"/>
    </row>
    <row r="678" spans="1:39" ht="12.75">
      <c r="A678" s="7"/>
      <c r="B678" s="7"/>
      <c r="C678" s="7"/>
      <c r="D678" s="66"/>
      <c r="E678" s="7"/>
      <c r="F678" s="7"/>
      <c r="G678" s="7"/>
      <c r="H678" s="7"/>
      <c r="I678" s="42"/>
      <c r="J678" s="7"/>
      <c r="K678" s="7"/>
      <c r="L678" s="7"/>
      <c r="M678" s="7"/>
      <c r="N678" s="7"/>
      <c r="O678" s="7"/>
      <c r="P678" s="7"/>
      <c r="Q678" s="7"/>
      <c r="R678" s="7"/>
      <c r="S678" s="7"/>
      <c r="T678" s="7"/>
      <c r="U678" s="7"/>
      <c r="V678" s="42"/>
      <c r="W678" s="7"/>
      <c r="X678" s="7"/>
      <c r="Y678" s="7"/>
      <c r="Z678" s="7"/>
      <c r="AA678" s="10"/>
      <c r="AB678" s="7"/>
      <c r="AC678" s="7"/>
      <c r="AD678" s="7"/>
      <c r="AE678" s="148"/>
      <c r="AF678" s="7"/>
      <c r="AG678" s="7"/>
      <c r="AH678" s="7"/>
      <c r="AI678" s="7"/>
      <c r="AJ678" s="7"/>
      <c r="AK678" s="7"/>
      <c r="AL678" s="7"/>
      <c r="AM678" s="7"/>
    </row>
    <row r="679" spans="1:39" ht="12.75">
      <c r="A679" s="7"/>
      <c r="B679" s="7"/>
      <c r="C679" s="7"/>
      <c r="D679" s="66"/>
      <c r="E679" s="7"/>
      <c r="F679" s="7"/>
      <c r="G679" s="7"/>
      <c r="H679" s="7"/>
      <c r="I679" s="42"/>
      <c r="J679" s="7"/>
      <c r="K679" s="7"/>
      <c r="L679" s="7"/>
      <c r="M679" s="7"/>
      <c r="N679" s="7"/>
      <c r="O679" s="7"/>
      <c r="P679" s="7"/>
      <c r="Q679" s="7"/>
      <c r="R679" s="7"/>
      <c r="S679" s="7"/>
      <c r="T679" s="7"/>
      <c r="U679" s="7"/>
      <c r="V679" s="42"/>
      <c r="W679" s="7"/>
      <c r="X679" s="7"/>
      <c r="Y679" s="7"/>
      <c r="Z679" s="7"/>
      <c r="AA679" s="10"/>
      <c r="AB679" s="7"/>
      <c r="AC679" s="7"/>
      <c r="AD679" s="7"/>
      <c r="AE679" s="148"/>
      <c r="AF679" s="7"/>
      <c r="AG679" s="7"/>
      <c r="AH679" s="7"/>
      <c r="AI679" s="7"/>
      <c r="AJ679" s="7"/>
      <c r="AK679" s="7"/>
      <c r="AL679" s="7"/>
      <c r="AM679" s="7"/>
    </row>
    <row r="680" spans="1:39" ht="12.75">
      <c r="A680" s="7"/>
      <c r="B680" s="7"/>
      <c r="C680" s="7"/>
      <c r="D680" s="66"/>
      <c r="E680" s="7"/>
      <c r="F680" s="7"/>
      <c r="G680" s="7"/>
      <c r="H680" s="7"/>
      <c r="I680" s="42"/>
      <c r="J680" s="7"/>
      <c r="K680" s="7"/>
      <c r="L680" s="7"/>
      <c r="M680" s="7"/>
      <c r="N680" s="7"/>
      <c r="O680" s="7"/>
      <c r="P680" s="7"/>
      <c r="Q680" s="7"/>
      <c r="R680" s="7"/>
      <c r="S680" s="7"/>
      <c r="T680" s="7"/>
      <c r="U680" s="7"/>
      <c r="V680" s="42"/>
      <c r="W680" s="7"/>
      <c r="X680" s="7"/>
      <c r="Y680" s="7"/>
      <c r="Z680" s="7"/>
      <c r="AA680" s="10"/>
      <c r="AB680" s="7"/>
      <c r="AC680" s="7"/>
      <c r="AD680" s="7"/>
      <c r="AE680" s="148"/>
      <c r="AF680" s="7"/>
      <c r="AG680" s="7"/>
      <c r="AH680" s="7"/>
      <c r="AI680" s="7"/>
      <c r="AJ680" s="7"/>
      <c r="AK680" s="7"/>
      <c r="AL680" s="7"/>
      <c r="AM680" s="7"/>
    </row>
    <row r="681" spans="1:39" ht="12.75">
      <c r="A681" s="7"/>
      <c r="B681" s="7"/>
      <c r="C681" s="7"/>
      <c r="D681" s="66"/>
      <c r="E681" s="7"/>
      <c r="F681" s="7"/>
      <c r="G681" s="7"/>
      <c r="H681" s="7"/>
      <c r="I681" s="42"/>
      <c r="J681" s="7"/>
      <c r="K681" s="7"/>
      <c r="L681" s="7"/>
      <c r="M681" s="7"/>
      <c r="N681" s="7"/>
      <c r="O681" s="7"/>
      <c r="P681" s="7"/>
      <c r="Q681" s="7"/>
      <c r="R681" s="7"/>
      <c r="S681" s="7"/>
      <c r="T681" s="7"/>
      <c r="U681" s="7"/>
      <c r="V681" s="42"/>
      <c r="W681" s="7"/>
      <c r="X681" s="7"/>
      <c r="Y681" s="7"/>
      <c r="Z681" s="7"/>
      <c r="AA681" s="10"/>
      <c r="AB681" s="7"/>
      <c r="AC681" s="7"/>
      <c r="AD681" s="7"/>
      <c r="AE681" s="148"/>
      <c r="AF681" s="7"/>
      <c r="AG681" s="7"/>
      <c r="AH681" s="7"/>
      <c r="AI681" s="7"/>
      <c r="AJ681" s="7"/>
      <c r="AK681" s="7"/>
      <c r="AL681" s="7"/>
      <c r="AM681" s="7"/>
    </row>
    <row r="682" spans="1:39" ht="12.75">
      <c r="A682" s="7"/>
      <c r="B682" s="7"/>
      <c r="C682" s="7"/>
      <c r="D682" s="66"/>
      <c r="E682" s="7"/>
      <c r="F682" s="7"/>
      <c r="G682" s="7"/>
      <c r="H682" s="7"/>
      <c r="I682" s="42"/>
      <c r="J682" s="7"/>
      <c r="K682" s="7"/>
      <c r="L682" s="7"/>
      <c r="M682" s="7"/>
      <c r="N682" s="7"/>
      <c r="O682" s="7"/>
      <c r="P682" s="7"/>
      <c r="Q682" s="7"/>
      <c r="R682" s="7"/>
      <c r="S682" s="7"/>
      <c r="T682" s="7"/>
      <c r="U682" s="7"/>
      <c r="V682" s="42"/>
      <c r="W682" s="7"/>
      <c r="X682" s="7"/>
      <c r="Y682" s="7"/>
      <c r="Z682" s="7"/>
      <c r="AA682" s="10"/>
      <c r="AB682" s="7"/>
      <c r="AC682" s="7"/>
      <c r="AD682" s="7"/>
      <c r="AE682" s="148"/>
      <c r="AF682" s="7"/>
      <c r="AG682" s="7"/>
      <c r="AH682" s="7"/>
      <c r="AI682" s="7"/>
      <c r="AJ682" s="7"/>
      <c r="AK682" s="7"/>
      <c r="AL682" s="7"/>
      <c r="AM682" s="7"/>
    </row>
    <row r="683" spans="1:39" ht="12.75">
      <c r="A683" s="7"/>
      <c r="B683" s="7"/>
      <c r="C683" s="7"/>
      <c r="D683" s="66"/>
      <c r="E683" s="7"/>
      <c r="F683" s="7"/>
      <c r="G683" s="7"/>
      <c r="H683" s="7"/>
      <c r="I683" s="42"/>
      <c r="J683" s="7"/>
      <c r="K683" s="7"/>
      <c r="L683" s="7"/>
      <c r="M683" s="7"/>
      <c r="N683" s="7"/>
      <c r="O683" s="7"/>
      <c r="P683" s="7"/>
      <c r="Q683" s="7"/>
      <c r="R683" s="7"/>
      <c r="S683" s="7"/>
      <c r="T683" s="7"/>
      <c r="U683" s="7"/>
      <c r="V683" s="42"/>
      <c r="W683" s="7"/>
      <c r="X683" s="7"/>
      <c r="Y683" s="7"/>
      <c r="Z683" s="7"/>
      <c r="AA683" s="10"/>
      <c r="AB683" s="7"/>
      <c r="AC683" s="7"/>
      <c r="AD683" s="7"/>
      <c r="AE683" s="148"/>
      <c r="AF683" s="7"/>
      <c r="AG683" s="7"/>
      <c r="AH683" s="7"/>
      <c r="AI683" s="7"/>
      <c r="AJ683" s="7"/>
      <c r="AK683" s="7"/>
      <c r="AL683" s="7"/>
      <c r="AM683" s="7"/>
    </row>
    <row r="684" spans="1:39" ht="12.75">
      <c r="A684" s="7"/>
      <c r="B684" s="7"/>
      <c r="C684" s="7"/>
      <c r="D684" s="66"/>
      <c r="E684" s="7"/>
      <c r="F684" s="7"/>
      <c r="G684" s="7"/>
      <c r="H684" s="7"/>
      <c r="I684" s="42"/>
      <c r="J684" s="7"/>
      <c r="K684" s="7"/>
      <c r="L684" s="7"/>
      <c r="M684" s="7"/>
      <c r="N684" s="7"/>
      <c r="O684" s="7"/>
      <c r="P684" s="7"/>
      <c r="Q684" s="7"/>
      <c r="R684" s="7"/>
      <c r="S684" s="7"/>
      <c r="T684" s="7"/>
      <c r="U684" s="7"/>
      <c r="V684" s="42"/>
      <c r="W684" s="7"/>
      <c r="X684" s="7"/>
      <c r="Y684" s="7"/>
      <c r="Z684" s="7"/>
      <c r="AA684" s="10"/>
      <c r="AB684" s="7"/>
      <c r="AC684" s="7"/>
      <c r="AD684" s="7"/>
      <c r="AE684" s="148"/>
      <c r="AF684" s="7"/>
      <c r="AG684" s="7"/>
      <c r="AH684" s="7"/>
      <c r="AI684" s="7"/>
      <c r="AJ684" s="7"/>
      <c r="AK684" s="7"/>
      <c r="AL684" s="7"/>
      <c r="AM684" s="7"/>
    </row>
    <row r="685" spans="1:39" ht="12.75">
      <c r="A685" s="7"/>
      <c r="B685" s="7"/>
      <c r="C685" s="7"/>
      <c r="D685" s="66"/>
      <c r="E685" s="7"/>
      <c r="F685" s="7"/>
      <c r="G685" s="7"/>
      <c r="H685" s="7"/>
      <c r="I685" s="42"/>
      <c r="J685" s="7"/>
      <c r="K685" s="7"/>
      <c r="L685" s="7"/>
      <c r="M685" s="7"/>
      <c r="N685" s="7"/>
      <c r="O685" s="7"/>
      <c r="P685" s="7"/>
      <c r="Q685" s="7"/>
      <c r="R685" s="7"/>
      <c r="S685" s="7"/>
      <c r="T685" s="7"/>
      <c r="U685" s="7"/>
      <c r="V685" s="42"/>
      <c r="W685" s="7"/>
      <c r="X685" s="7"/>
      <c r="Y685" s="7"/>
      <c r="Z685" s="7"/>
      <c r="AA685" s="10"/>
      <c r="AB685" s="7"/>
      <c r="AC685" s="7"/>
      <c r="AD685" s="7"/>
      <c r="AE685" s="148"/>
      <c r="AF685" s="7"/>
      <c r="AG685" s="7"/>
      <c r="AH685" s="7"/>
      <c r="AI685" s="7"/>
      <c r="AJ685" s="7"/>
      <c r="AK685" s="7"/>
      <c r="AL685" s="7"/>
      <c r="AM685" s="7"/>
    </row>
    <row r="686" spans="1:39" ht="12.75">
      <c r="A686" s="7"/>
      <c r="B686" s="7"/>
      <c r="C686" s="7"/>
      <c r="D686" s="66"/>
      <c r="E686" s="7"/>
      <c r="F686" s="7"/>
      <c r="G686" s="7"/>
      <c r="H686" s="7"/>
      <c r="I686" s="42"/>
      <c r="J686" s="7"/>
      <c r="K686" s="7"/>
      <c r="L686" s="7"/>
      <c r="M686" s="7"/>
      <c r="N686" s="7"/>
      <c r="O686" s="7"/>
      <c r="P686" s="7"/>
      <c r="Q686" s="7"/>
      <c r="R686" s="7"/>
      <c r="S686" s="7"/>
      <c r="T686" s="7"/>
      <c r="U686" s="7"/>
      <c r="V686" s="42"/>
      <c r="W686" s="7"/>
      <c r="X686" s="7"/>
      <c r="Y686" s="7"/>
      <c r="Z686" s="7"/>
      <c r="AA686" s="10"/>
      <c r="AB686" s="7"/>
      <c r="AC686" s="7"/>
      <c r="AD686" s="7"/>
      <c r="AE686" s="148"/>
      <c r="AF686" s="7"/>
      <c r="AG686" s="7"/>
      <c r="AH686" s="7"/>
      <c r="AI686" s="7"/>
      <c r="AJ686" s="7"/>
      <c r="AK686" s="7"/>
      <c r="AL686" s="7"/>
      <c r="AM686" s="7"/>
    </row>
    <row r="687" spans="1:39" ht="12.75">
      <c r="A687" s="7"/>
      <c r="B687" s="7"/>
      <c r="C687" s="7"/>
      <c r="D687" s="66"/>
      <c r="E687" s="7"/>
      <c r="F687" s="7"/>
      <c r="G687" s="7"/>
      <c r="H687" s="7"/>
      <c r="I687" s="42"/>
      <c r="J687" s="7"/>
      <c r="K687" s="7"/>
      <c r="L687" s="7"/>
      <c r="M687" s="7"/>
      <c r="N687" s="7"/>
      <c r="O687" s="7"/>
      <c r="P687" s="7"/>
      <c r="Q687" s="7"/>
      <c r="R687" s="7"/>
      <c r="S687" s="7"/>
      <c r="T687" s="7"/>
      <c r="U687" s="7"/>
      <c r="V687" s="42"/>
      <c r="W687" s="7"/>
      <c r="X687" s="7"/>
      <c r="Y687" s="7"/>
      <c r="Z687" s="7"/>
      <c r="AA687" s="10"/>
      <c r="AB687" s="7"/>
      <c r="AC687" s="7"/>
      <c r="AD687" s="7"/>
      <c r="AE687" s="148"/>
      <c r="AF687" s="7"/>
      <c r="AG687" s="7"/>
      <c r="AH687" s="7"/>
      <c r="AI687" s="7"/>
      <c r="AJ687" s="7"/>
      <c r="AK687" s="7"/>
      <c r="AL687" s="7"/>
      <c r="AM687" s="7"/>
    </row>
    <row r="688" spans="1:39" ht="12.75">
      <c r="A688" s="7"/>
      <c r="B688" s="7"/>
      <c r="C688" s="7"/>
      <c r="D688" s="66"/>
      <c r="E688" s="7"/>
      <c r="F688" s="7"/>
      <c r="G688" s="7"/>
      <c r="H688" s="7"/>
      <c r="I688" s="42"/>
      <c r="J688" s="7"/>
      <c r="K688" s="7"/>
      <c r="L688" s="7"/>
      <c r="M688" s="7"/>
      <c r="N688" s="7"/>
      <c r="O688" s="7"/>
      <c r="P688" s="7"/>
      <c r="Q688" s="7"/>
      <c r="R688" s="7"/>
      <c r="S688" s="7"/>
      <c r="T688" s="7"/>
      <c r="U688" s="7"/>
      <c r="V688" s="42"/>
      <c r="W688" s="7"/>
      <c r="X688" s="7"/>
      <c r="Y688" s="7"/>
      <c r="Z688" s="7"/>
      <c r="AA688" s="10"/>
      <c r="AB688" s="7"/>
      <c r="AC688" s="7"/>
      <c r="AD688" s="7"/>
      <c r="AE688" s="148"/>
      <c r="AF688" s="7"/>
      <c r="AG688" s="7"/>
      <c r="AH688" s="7"/>
      <c r="AI688" s="7"/>
      <c r="AJ688" s="7"/>
      <c r="AK688" s="7"/>
      <c r="AL688" s="7"/>
      <c r="AM688" s="7"/>
    </row>
    <row r="689" spans="1:39" ht="12.75">
      <c r="A689" s="7"/>
      <c r="B689" s="7"/>
      <c r="C689" s="7"/>
      <c r="D689" s="66"/>
      <c r="E689" s="7"/>
      <c r="F689" s="7"/>
      <c r="G689" s="7"/>
      <c r="H689" s="7"/>
      <c r="I689" s="42"/>
      <c r="J689" s="7"/>
      <c r="K689" s="7"/>
      <c r="L689" s="7"/>
      <c r="M689" s="7"/>
      <c r="N689" s="7"/>
      <c r="O689" s="7"/>
      <c r="P689" s="7"/>
      <c r="Q689" s="7"/>
      <c r="R689" s="7"/>
      <c r="S689" s="7"/>
      <c r="T689" s="7"/>
      <c r="U689" s="7"/>
      <c r="V689" s="42"/>
      <c r="W689" s="7"/>
      <c r="X689" s="7"/>
      <c r="Y689" s="7"/>
      <c r="Z689" s="7"/>
      <c r="AA689" s="10"/>
      <c r="AB689" s="7"/>
      <c r="AC689" s="7"/>
      <c r="AD689" s="7"/>
      <c r="AE689" s="148"/>
      <c r="AF689" s="7"/>
      <c r="AG689" s="7"/>
      <c r="AH689" s="7"/>
      <c r="AI689" s="7"/>
      <c r="AJ689" s="7"/>
      <c r="AK689" s="7"/>
      <c r="AL689" s="7"/>
      <c r="AM689" s="7"/>
    </row>
    <row r="690" spans="1:39" ht="12.75">
      <c r="A690" s="7"/>
      <c r="B690" s="7"/>
      <c r="C690" s="7"/>
      <c r="D690" s="66"/>
      <c r="E690" s="7"/>
      <c r="F690" s="7"/>
      <c r="G690" s="7"/>
      <c r="H690" s="7"/>
      <c r="I690" s="42"/>
      <c r="J690" s="7"/>
      <c r="K690" s="7"/>
      <c r="L690" s="7"/>
      <c r="M690" s="7"/>
      <c r="N690" s="7"/>
      <c r="O690" s="7"/>
      <c r="P690" s="7"/>
      <c r="Q690" s="7"/>
      <c r="R690" s="7"/>
      <c r="S690" s="7"/>
      <c r="T690" s="7"/>
      <c r="U690" s="7"/>
      <c r="V690" s="42"/>
      <c r="W690" s="7"/>
      <c r="X690" s="7"/>
      <c r="Y690" s="7"/>
      <c r="Z690" s="7"/>
      <c r="AA690" s="10"/>
      <c r="AB690" s="7"/>
      <c r="AC690" s="7"/>
      <c r="AD690" s="7"/>
      <c r="AE690" s="148"/>
      <c r="AF690" s="7"/>
      <c r="AG690" s="7"/>
      <c r="AH690" s="7"/>
      <c r="AI690" s="7"/>
      <c r="AJ690" s="7"/>
      <c r="AK690" s="7"/>
      <c r="AL690" s="7"/>
      <c r="AM690" s="7"/>
    </row>
    <row r="691" spans="1:39" ht="12.75">
      <c r="A691" s="7"/>
      <c r="B691" s="7"/>
      <c r="C691" s="7"/>
      <c r="D691" s="66"/>
      <c r="E691" s="7"/>
      <c r="F691" s="7"/>
      <c r="G691" s="7"/>
      <c r="H691" s="7"/>
      <c r="I691" s="42"/>
      <c r="J691" s="7"/>
      <c r="K691" s="7"/>
      <c r="L691" s="7"/>
      <c r="M691" s="7"/>
      <c r="N691" s="7"/>
      <c r="O691" s="7"/>
      <c r="P691" s="7"/>
      <c r="Q691" s="7"/>
      <c r="R691" s="7"/>
      <c r="S691" s="7"/>
      <c r="T691" s="7"/>
      <c r="U691" s="7"/>
      <c r="V691" s="42"/>
      <c r="W691" s="7"/>
      <c r="X691" s="7"/>
      <c r="Y691" s="7"/>
      <c r="Z691" s="7"/>
      <c r="AA691" s="10"/>
      <c r="AB691" s="7"/>
      <c r="AC691" s="7"/>
      <c r="AD691" s="7"/>
      <c r="AE691" s="148"/>
      <c r="AF691" s="7"/>
      <c r="AG691" s="7"/>
      <c r="AH691" s="7"/>
      <c r="AI691" s="7"/>
      <c r="AJ691" s="7"/>
      <c r="AK691" s="7"/>
      <c r="AL691" s="7"/>
      <c r="AM691" s="7"/>
    </row>
    <row r="692" spans="1:39" ht="12.75">
      <c r="A692" s="7"/>
      <c r="B692" s="7"/>
      <c r="C692" s="7"/>
      <c r="D692" s="66"/>
      <c r="E692" s="7"/>
      <c r="F692" s="7"/>
      <c r="G692" s="7"/>
      <c r="H692" s="7"/>
      <c r="I692" s="42"/>
      <c r="J692" s="7"/>
      <c r="K692" s="7"/>
      <c r="L692" s="7"/>
      <c r="M692" s="7"/>
      <c r="N692" s="7"/>
      <c r="O692" s="7"/>
      <c r="P692" s="7"/>
      <c r="Q692" s="7"/>
      <c r="R692" s="7"/>
      <c r="S692" s="7"/>
      <c r="T692" s="7"/>
      <c r="U692" s="7"/>
      <c r="V692" s="42"/>
      <c r="W692" s="7"/>
      <c r="X692" s="7"/>
      <c r="Y692" s="7"/>
      <c r="Z692" s="7"/>
      <c r="AA692" s="10"/>
      <c r="AB692" s="7"/>
      <c r="AC692" s="7"/>
      <c r="AD692" s="7"/>
      <c r="AE692" s="148"/>
      <c r="AF692" s="7"/>
      <c r="AG692" s="7"/>
      <c r="AH692" s="7"/>
      <c r="AI692" s="7"/>
      <c r="AJ692" s="7"/>
      <c r="AK692" s="7"/>
      <c r="AL692" s="7"/>
      <c r="AM692" s="7"/>
    </row>
    <row r="693" spans="1:39" ht="12.75">
      <c r="A693" s="7"/>
      <c r="B693" s="7"/>
      <c r="C693" s="7"/>
      <c r="D693" s="66"/>
      <c r="E693" s="7"/>
      <c r="F693" s="7"/>
      <c r="G693" s="7"/>
      <c r="H693" s="7"/>
      <c r="I693" s="42"/>
      <c r="J693" s="7"/>
      <c r="K693" s="7"/>
      <c r="L693" s="7"/>
      <c r="M693" s="7"/>
      <c r="N693" s="7"/>
      <c r="O693" s="7"/>
      <c r="P693" s="7"/>
      <c r="Q693" s="7"/>
      <c r="R693" s="7"/>
      <c r="S693" s="7"/>
      <c r="T693" s="7"/>
      <c r="U693" s="7"/>
      <c r="V693" s="42"/>
      <c r="W693" s="7"/>
      <c r="X693" s="7"/>
      <c r="Y693" s="7"/>
      <c r="Z693" s="7"/>
      <c r="AA693" s="10"/>
      <c r="AB693" s="7"/>
      <c r="AC693" s="7"/>
      <c r="AD693" s="7"/>
      <c r="AE693" s="148"/>
      <c r="AF693" s="7"/>
      <c r="AG693" s="7"/>
      <c r="AH693" s="7"/>
      <c r="AI693" s="7"/>
      <c r="AJ693" s="7"/>
      <c r="AK693" s="7"/>
      <c r="AL693" s="7"/>
      <c r="AM693" s="7"/>
    </row>
    <row r="694" spans="1:39" ht="12.75">
      <c r="A694" s="7"/>
      <c r="B694" s="7"/>
      <c r="C694" s="7"/>
      <c r="D694" s="66"/>
      <c r="E694" s="7"/>
      <c r="F694" s="7"/>
      <c r="G694" s="7"/>
      <c r="H694" s="7"/>
      <c r="I694" s="42"/>
      <c r="J694" s="7"/>
      <c r="K694" s="7"/>
      <c r="L694" s="7"/>
      <c r="M694" s="7"/>
      <c r="N694" s="7"/>
      <c r="O694" s="7"/>
      <c r="P694" s="7"/>
      <c r="Q694" s="7"/>
      <c r="R694" s="7"/>
      <c r="S694" s="7"/>
      <c r="T694" s="7"/>
      <c r="U694" s="7"/>
      <c r="V694" s="42"/>
      <c r="W694" s="7"/>
      <c r="X694" s="7"/>
      <c r="Y694" s="7"/>
      <c r="Z694" s="7"/>
      <c r="AA694" s="10"/>
      <c r="AB694" s="7"/>
      <c r="AC694" s="7"/>
      <c r="AD694" s="7"/>
      <c r="AE694" s="148"/>
      <c r="AF694" s="7"/>
      <c r="AG694" s="7"/>
      <c r="AH694" s="7"/>
      <c r="AI694" s="7"/>
      <c r="AJ694" s="7"/>
      <c r="AK694" s="7"/>
      <c r="AL694" s="7"/>
      <c r="AM694" s="7"/>
    </row>
    <row r="695" spans="1:39" ht="12.75">
      <c r="A695" s="7"/>
      <c r="B695" s="7"/>
      <c r="C695" s="7"/>
      <c r="D695" s="66"/>
      <c r="E695" s="7"/>
      <c r="F695" s="7"/>
      <c r="G695" s="7"/>
      <c r="H695" s="7"/>
      <c r="I695" s="42"/>
      <c r="J695" s="7"/>
      <c r="K695" s="7"/>
      <c r="L695" s="7"/>
      <c r="M695" s="7"/>
      <c r="N695" s="7"/>
      <c r="O695" s="7"/>
      <c r="P695" s="7"/>
      <c r="Q695" s="7"/>
      <c r="R695" s="7"/>
      <c r="S695" s="7"/>
      <c r="T695" s="7"/>
      <c r="U695" s="7"/>
      <c r="V695" s="42"/>
      <c r="W695" s="7"/>
      <c r="X695" s="7"/>
      <c r="Y695" s="7"/>
      <c r="Z695" s="7"/>
      <c r="AA695" s="10"/>
      <c r="AB695" s="7"/>
      <c r="AC695" s="7"/>
      <c r="AD695" s="7"/>
      <c r="AE695" s="148"/>
      <c r="AF695" s="7"/>
      <c r="AG695" s="7"/>
      <c r="AH695" s="7"/>
      <c r="AI695" s="7"/>
      <c r="AJ695" s="7"/>
      <c r="AK695" s="7"/>
      <c r="AL695" s="7"/>
      <c r="AM695" s="7"/>
    </row>
    <row r="696" spans="1:39" ht="12.75">
      <c r="A696" s="7"/>
      <c r="B696" s="7"/>
      <c r="C696" s="7"/>
      <c r="D696" s="66"/>
      <c r="E696" s="7"/>
      <c r="F696" s="7"/>
      <c r="G696" s="7"/>
      <c r="H696" s="7"/>
      <c r="I696" s="42"/>
      <c r="J696" s="7"/>
      <c r="K696" s="7"/>
      <c r="L696" s="7"/>
      <c r="M696" s="7"/>
      <c r="N696" s="7"/>
      <c r="O696" s="7"/>
      <c r="P696" s="7"/>
      <c r="Q696" s="7"/>
      <c r="R696" s="7"/>
      <c r="S696" s="7"/>
      <c r="T696" s="7"/>
      <c r="U696" s="7"/>
      <c r="V696" s="42"/>
      <c r="W696" s="7"/>
      <c r="X696" s="7"/>
      <c r="Y696" s="7"/>
      <c r="Z696" s="7"/>
      <c r="AA696" s="10"/>
      <c r="AB696" s="7"/>
      <c r="AC696" s="7"/>
      <c r="AD696" s="7"/>
      <c r="AE696" s="148"/>
      <c r="AF696" s="7"/>
      <c r="AG696" s="7"/>
      <c r="AH696" s="7"/>
      <c r="AI696" s="7"/>
      <c r="AJ696" s="7"/>
      <c r="AK696" s="7"/>
      <c r="AL696" s="7"/>
      <c r="AM696" s="7"/>
    </row>
    <row r="697" spans="1:39" ht="12.75">
      <c r="A697" s="7"/>
      <c r="B697" s="7"/>
      <c r="C697" s="7"/>
      <c r="D697" s="66"/>
      <c r="E697" s="7"/>
      <c r="F697" s="7"/>
      <c r="G697" s="7"/>
      <c r="H697" s="7"/>
      <c r="I697" s="42"/>
      <c r="J697" s="7"/>
      <c r="K697" s="7"/>
      <c r="L697" s="7"/>
      <c r="M697" s="7"/>
      <c r="N697" s="7"/>
      <c r="O697" s="7"/>
      <c r="P697" s="7"/>
      <c r="Q697" s="7"/>
      <c r="R697" s="7"/>
      <c r="S697" s="7"/>
      <c r="T697" s="7"/>
      <c r="U697" s="7"/>
      <c r="V697" s="42"/>
      <c r="W697" s="7"/>
      <c r="X697" s="7"/>
      <c r="Y697" s="7"/>
      <c r="Z697" s="7"/>
      <c r="AA697" s="10"/>
      <c r="AB697" s="7"/>
      <c r="AC697" s="7"/>
      <c r="AD697" s="7"/>
      <c r="AE697" s="148"/>
      <c r="AF697" s="7"/>
      <c r="AG697" s="7"/>
      <c r="AH697" s="7"/>
      <c r="AI697" s="7"/>
      <c r="AJ697" s="7"/>
      <c r="AK697" s="7"/>
      <c r="AL697" s="7"/>
      <c r="AM697" s="7"/>
    </row>
    <row r="698" spans="1:39" ht="12.75">
      <c r="A698" s="7"/>
      <c r="B698" s="7"/>
      <c r="C698" s="7"/>
      <c r="D698" s="66"/>
      <c r="E698" s="7"/>
      <c r="F698" s="7"/>
      <c r="G698" s="7"/>
      <c r="H698" s="7"/>
      <c r="I698" s="42"/>
      <c r="J698" s="7"/>
      <c r="K698" s="7"/>
      <c r="L698" s="7"/>
      <c r="M698" s="7"/>
      <c r="N698" s="7"/>
      <c r="O698" s="7"/>
      <c r="P698" s="7"/>
      <c r="Q698" s="7"/>
      <c r="R698" s="7"/>
      <c r="S698" s="7"/>
      <c r="T698" s="7"/>
      <c r="U698" s="7"/>
      <c r="V698" s="42"/>
      <c r="W698" s="7"/>
      <c r="X698" s="7"/>
      <c r="Y698" s="7"/>
      <c r="Z698" s="7"/>
      <c r="AA698" s="10"/>
      <c r="AB698" s="7"/>
      <c r="AC698" s="7"/>
      <c r="AD698" s="7"/>
      <c r="AE698" s="148"/>
      <c r="AF698" s="7"/>
      <c r="AG698" s="7"/>
      <c r="AH698" s="7"/>
      <c r="AI698" s="7"/>
      <c r="AJ698" s="7"/>
      <c r="AK698" s="7"/>
      <c r="AL698" s="7"/>
      <c r="AM698" s="7"/>
    </row>
    <row r="699" spans="1:39" ht="12.75">
      <c r="A699" s="7"/>
      <c r="B699" s="7"/>
      <c r="C699" s="7"/>
      <c r="D699" s="66"/>
      <c r="E699" s="7"/>
      <c r="F699" s="7"/>
      <c r="G699" s="7"/>
      <c r="H699" s="7"/>
      <c r="I699" s="42"/>
      <c r="J699" s="7"/>
      <c r="K699" s="7"/>
      <c r="L699" s="7"/>
      <c r="M699" s="7"/>
      <c r="N699" s="7"/>
      <c r="O699" s="7"/>
      <c r="P699" s="7"/>
      <c r="Q699" s="7"/>
      <c r="R699" s="7"/>
      <c r="S699" s="7"/>
      <c r="T699" s="7"/>
      <c r="U699" s="7"/>
      <c r="V699" s="42"/>
      <c r="W699" s="7"/>
      <c r="X699" s="7"/>
      <c r="Y699" s="7"/>
      <c r="Z699" s="7"/>
      <c r="AA699" s="10"/>
      <c r="AB699" s="7"/>
      <c r="AC699" s="7"/>
      <c r="AD699" s="7"/>
      <c r="AE699" s="148"/>
      <c r="AF699" s="7"/>
      <c r="AG699" s="7"/>
      <c r="AH699" s="7"/>
      <c r="AI699" s="7"/>
      <c r="AJ699" s="7"/>
      <c r="AK699" s="7"/>
      <c r="AL699" s="7"/>
      <c r="AM699" s="7"/>
    </row>
    <row r="700" spans="1:39" ht="12.75">
      <c r="A700" s="7"/>
      <c r="B700" s="7"/>
      <c r="C700" s="7"/>
      <c r="D700" s="66"/>
      <c r="E700" s="7"/>
      <c r="F700" s="7"/>
      <c r="G700" s="7"/>
      <c r="H700" s="7"/>
      <c r="I700" s="42"/>
      <c r="J700" s="7"/>
      <c r="K700" s="7"/>
      <c r="L700" s="7"/>
      <c r="M700" s="7"/>
      <c r="N700" s="7"/>
      <c r="O700" s="7"/>
      <c r="P700" s="7"/>
      <c r="Q700" s="7"/>
      <c r="R700" s="7"/>
      <c r="S700" s="7"/>
      <c r="T700" s="7"/>
      <c r="U700" s="7"/>
      <c r="V700" s="42"/>
      <c r="W700" s="7"/>
      <c r="X700" s="7"/>
      <c r="Y700" s="7"/>
      <c r="Z700" s="7"/>
      <c r="AA700" s="10"/>
      <c r="AB700" s="7"/>
      <c r="AC700" s="7"/>
      <c r="AD700" s="7"/>
      <c r="AE700" s="148"/>
      <c r="AF700" s="7"/>
      <c r="AG700" s="7"/>
      <c r="AH700" s="7"/>
      <c r="AI700" s="7"/>
      <c r="AJ700" s="7"/>
      <c r="AK700" s="7"/>
      <c r="AL700" s="7"/>
      <c r="AM700" s="7"/>
    </row>
    <row r="701" spans="1:39" ht="12.75">
      <c r="A701" s="7"/>
      <c r="B701" s="7"/>
      <c r="C701" s="7"/>
      <c r="D701" s="66"/>
      <c r="E701" s="7"/>
      <c r="F701" s="7"/>
      <c r="G701" s="7"/>
      <c r="H701" s="7"/>
      <c r="I701" s="42"/>
      <c r="J701" s="7"/>
      <c r="K701" s="7"/>
      <c r="L701" s="7"/>
      <c r="M701" s="7"/>
      <c r="N701" s="7"/>
      <c r="O701" s="7"/>
      <c r="P701" s="7"/>
      <c r="Q701" s="7"/>
      <c r="R701" s="7"/>
      <c r="S701" s="7"/>
      <c r="T701" s="7"/>
      <c r="U701" s="7"/>
      <c r="V701" s="42"/>
      <c r="W701" s="7"/>
      <c r="X701" s="7"/>
      <c r="Y701" s="7"/>
      <c r="Z701" s="7"/>
      <c r="AA701" s="10"/>
      <c r="AB701" s="7"/>
      <c r="AC701" s="7"/>
      <c r="AD701" s="7"/>
      <c r="AE701" s="148"/>
      <c r="AF701" s="7"/>
      <c r="AG701" s="7"/>
      <c r="AH701" s="7"/>
      <c r="AI701" s="7"/>
      <c r="AJ701" s="7"/>
      <c r="AK701" s="7"/>
      <c r="AL701" s="7"/>
      <c r="AM701" s="7"/>
    </row>
    <row r="702" spans="1:39" ht="12.75">
      <c r="A702" s="7"/>
      <c r="B702" s="7"/>
      <c r="C702" s="7"/>
      <c r="D702" s="66"/>
      <c r="E702" s="7"/>
      <c r="F702" s="7"/>
      <c r="G702" s="7"/>
      <c r="H702" s="7"/>
      <c r="I702" s="42"/>
      <c r="J702" s="7"/>
      <c r="K702" s="7"/>
      <c r="L702" s="7"/>
      <c r="M702" s="7"/>
      <c r="N702" s="7"/>
      <c r="O702" s="7"/>
      <c r="P702" s="7"/>
      <c r="Q702" s="7"/>
      <c r="R702" s="7"/>
      <c r="S702" s="7"/>
      <c r="T702" s="7"/>
      <c r="U702" s="7"/>
      <c r="V702" s="42"/>
      <c r="W702" s="7"/>
      <c r="X702" s="7"/>
      <c r="Y702" s="7"/>
      <c r="Z702" s="7"/>
      <c r="AA702" s="10"/>
      <c r="AB702" s="7"/>
      <c r="AC702" s="7"/>
      <c r="AD702" s="7"/>
      <c r="AE702" s="148"/>
      <c r="AF702" s="7"/>
      <c r="AG702" s="7"/>
      <c r="AH702" s="7"/>
      <c r="AI702" s="7"/>
      <c r="AJ702" s="7"/>
      <c r="AK702" s="7"/>
      <c r="AL702" s="7"/>
      <c r="AM702" s="7"/>
    </row>
    <row r="703" spans="1:39" ht="12.75">
      <c r="A703" s="7"/>
      <c r="B703" s="7"/>
      <c r="C703" s="7"/>
      <c r="D703" s="66"/>
      <c r="E703" s="7"/>
      <c r="F703" s="7"/>
      <c r="G703" s="7"/>
      <c r="H703" s="7"/>
      <c r="I703" s="42"/>
      <c r="J703" s="7"/>
      <c r="K703" s="7"/>
      <c r="L703" s="7"/>
      <c r="M703" s="7"/>
      <c r="N703" s="7"/>
      <c r="O703" s="7"/>
      <c r="P703" s="7"/>
      <c r="Q703" s="7"/>
      <c r="R703" s="7"/>
      <c r="S703" s="7"/>
      <c r="T703" s="7"/>
      <c r="U703" s="7"/>
      <c r="V703" s="42"/>
      <c r="W703" s="7"/>
      <c r="X703" s="7"/>
      <c r="Y703" s="7"/>
      <c r="Z703" s="7"/>
      <c r="AA703" s="10"/>
      <c r="AB703" s="7"/>
      <c r="AC703" s="7"/>
      <c r="AD703" s="7"/>
      <c r="AE703" s="148"/>
      <c r="AF703" s="7"/>
      <c r="AG703" s="7"/>
      <c r="AH703" s="7"/>
      <c r="AI703" s="7"/>
      <c r="AJ703" s="7"/>
      <c r="AK703" s="7"/>
      <c r="AL703" s="7"/>
      <c r="AM703" s="7"/>
    </row>
    <row r="704" spans="1:39" ht="12.75">
      <c r="A704" s="7"/>
      <c r="B704" s="7"/>
      <c r="C704" s="7"/>
      <c r="D704" s="66"/>
      <c r="E704" s="7"/>
      <c r="F704" s="7"/>
      <c r="G704" s="7"/>
      <c r="H704" s="7"/>
      <c r="I704" s="42"/>
      <c r="J704" s="7"/>
      <c r="K704" s="7"/>
      <c r="L704" s="7"/>
      <c r="M704" s="7"/>
      <c r="N704" s="7"/>
      <c r="O704" s="7"/>
      <c r="P704" s="7"/>
      <c r="Q704" s="7"/>
      <c r="R704" s="7"/>
      <c r="S704" s="7"/>
      <c r="T704" s="7"/>
      <c r="U704" s="7"/>
      <c r="V704" s="42"/>
      <c r="W704" s="7"/>
      <c r="X704" s="7"/>
      <c r="Y704" s="7"/>
      <c r="Z704" s="7"/>
      <c r="AA704" s="10"/>
      <c r="AB704" s="7"/>
      <c r="AC704" s="7"/>
      <c r="AD704" s="7"/>
      <c r="AE704" s="148"/>
      <c r="AF704" s="7"/>
      <c r="AG704" s="7"/>
      <c r="AH704" s="7"/>
      <c r="AI704" s="7"/>
      <c r="AJ704" s="7"/>
      <c r="AK704" s="7"/>
      <c r="AL704" s="7"/>
      <c r="AM704" s="7"/>
    </row>
    <row r="705" spans="1:39" ht="12.75">
      <c r="A705" s="7"/>
      <c r="B705" s="7"/>
      <c r="C705" s="7"/>
      <c r="D705" s="66"/>
      <c r="E705" s="7"/>
      <c r="F705" s="7"/>
      <c r="G705" s="7"/>
      <c r="H705" s="7"/>
      <c r="I705" s="42"/>
      <c r="J705" s="7"/>
      <c r="K705" s="7"/>
      <c r="L705" s="7"/>
      <c r="M705" s="7"/>
      <c r="N705" s="7"/>
      <c r="O705" s="7"/>
      <c r="P705" s="7"/>
      <c r="Q705" s="7"/>
      <c r="R705" s="7"/>
      <c r="S705" s="7"/>
      <c r="T705" s="7"/>
      <c r="U705" s="7"/>
      <c r="V705" s="42"/>
      <c r="W705" s="7"/>
      <c r="X705" s="7"/>
      <c r="Y705" s="7"/>
      <c r="Z705" s="7"/>
      <c r="AA705" s="10"/>
      <c r="AB705" s="7"/>
      <c r="AC705" s="7"/>
      <c r="AD705" s="7"/>
      <c r="AE705" s="148"/>
      <c r="AF705" s="7"/>
      <c r="AG705" s="7"/>
      <c r="AH705" s="7"/>
      <c r="AI705" s="7"/>
      <c r="AJ705" s="7"/>
      <c r="AK705" s="7"/>
      <c r="AL705" s="7"/>
      <c r="AM705" s="7"/>
    </row>
    <row r="706" spans="1:39" ht="12.75">
      <c r="A706" s="7"/>
      <c r="B706" s="7"/>
      <c r="C706" s="7"/>
      <c r="D706" s="66"/>
      <c r="E706" s="7"/>
      <c r="F706" s="7"/>
      <c r="G706" s="7"/>
      <c r="H706" s="7"/>
      <c r="I706" s="42"/>
      <c r="J706" s="7"/>
      <c r="K706" s="7"/>
      <c r="L706" s="7"/>
      <c r="M706" s="7"/>
      <c r="N706" s="7"/>
      <c r="O706" s="7"/>
      <c r="P706" s="7"/>
      <c r="Q706" s="7"/>
      <c r="R706" s="7"/>
      <c r="S706" s="7"/>
      <c r="T706" s="7"/>
      <c r="U706" s="7"/>
      <c r="V706" s="42"/>
      <c r="W706" s="7"/>
      <c r="X706" s="7"/>
      <c r="Y706" s="7"/>
      <c r="Z706" s="7"/>
      <c r="AA706" s="10"/>
      <c r="AB706" s="7"/>
      <c r="AC706" s="7"/>
      <c r="AD706" s="7"/>
      <c r="AE706" s="148"/>
      <c r="AF706" s="7"/>
      <c r="AG706" s="7"/>
      <c r="AH706" s="7"/>
      <c r="AI706" s="7"/>
      <c r="AJ706" s="7"/>
      <c r="AK706" s="7"/>
      <c r="AL706" s="7"/>
      <c r="AM706" s="7"/>
    </row>
    <row r="707" spans="1:39" ht="12.75">
      <c r="A707" s="7"/>
      <c r="B707" s="7"/>
      <c r="C707" s="7"/>
      <c r="D707" s="66"/>
      <c r="E707" s="7"/>
      <c r="F707" s="7"/>
      <c r="G707" s="7"/>
      <c r="H707" s="7"/>
      <c r="I707" s="42"/>
      <c r="J707" s="7"/>
      <c r="K707" s="7"/>
      <c r="L707" s="7"/>
      <c r="M707" s="7"/>
      <c r="N707" s="7"/>
      <c r="O707" s="7"/>
      <c r="P707" s="7"/>
      <c r="Q707" s="7"/>
      <c r="R707" s="7"/>
      <c r="S707" s="7"/>
      <c r="T707" s="7"/>
      <c r="U707" s="7"/>
      <c r="V707" s="42"/>
      <c r="W707" s="7"/>
      <c r="X707" s="7"/>
      <c r="Y707" s="7"/>
      <c r="Z707" s="7"/>
      <c r="AA707" s="10"/>
      <c r="AB707" s="7"/>
      <c r="AC707" s="7"/>
      <c r="AD707" s="7"/>
      <c r="AE707" s="148"/>
      <c r="AF707" s="7"/>
      <c r="AG707" s="7"/>
      <c r="AH707" s="7"/>
      <c r="AI707" s="7"/>
      <c r="AJ707" s="7"/>
      <c r="AK707" s="7"/>
      <c r="AL707" s="7"/>
      <c r="AM707" s="7"/>
    </row>
    <row r="708" spans="1:39" ht="12.75">
      <c r="A708" s="7"/>
      <c r="B708" s="7"/>
      <c r="C708" s="7"/>
      <c r="D708" s="66"/>
      <c r="E708" s="7"/>
      <c r="F708" s="7"/>
      <c r="G708" s="7"/>
      <c r="H708" s="7"/>
      <c r="I708" s="42"/>
      <c r="J708" s="7"/>
      <c r="K708" s="7"/>
      <c r="L708" s="7"/>
      <c r="M708" s="7"/>
      <c r="N708" s="7"/>
      <c r="O708" s="7"/>
      <c r="P708" s="7"/>
      <c r="Q708" s="7"/>
      <c r="R708" s="7"/>
      <c r="S708" s="7"/>
      <c r="T708" s="7"/>
      <c r="U708" s="7"/>
      <c r="V708" s="42"/>
      <c r="W708" s="7"/>
      <c r="X708" s="7"/>
      <c r="Y708" s="7"/>
      <c r="Z708" s="7"/>
      <c r="AA708" s="10"/>
      <c r="AB708" s="7"/>
      <c r="AC708" s="7"/>
      <c r="AD708" s="7"/>
      <c r="AE708" s="148"/>
      <c r="AF708" s="7"/>
      <c r="AG708" s="7"/>
      <c r="AH708" s="7"/>
      <c r="AI708" s="7"/>
      <c r="AJ708" s="7"/>
      <c r="AK708" s="7"/>
      <c r="AL708" s="7"/>
      <c r="AM708" s="7"/>
    </row>
    <row r="709" spans="1:39" ht="12.75">
      <c r="A709" s="7"/>
      <c r="B709" s="7"/>
      <c r="C709" s="7"/>
      <c r="D709" s="66"/>
      <c r="E709" s="7"/>
      <c r="F709" s="7"/>
      <c r="G709" s="7"/>
      <c r="H709" s="7"/>
      <c r="I709" s="42"/>
      <c r="J709" s="7"/>
      <c r="K709" s="7"/>
      <c r="L709" s="7"/>
      <c r="M709" s="7"/>
      <c r="N709" s="7"/>
      <c r="O709" s="7"/>
      <c r="P709" s="7"/>
      <c r="Q709" s="7"/>
      <c r="R709" s="7"/>
      <c r="S709" s="7"/>
      <c r="T709" s="7"/>
      <c r="U709" s="7"/>
      <c r="V709" s="42"/>
      <c r="W709" s="7"/>
      <c r="X709" s="7"/>
      <c r="Y709" s="7"/>
      <c r="Z709" s="7"/>
      <c r="AA709" s="10"/>
      <c r="AB709" s="7"/>
      <c r="AC709" s="7"/>
      <c r="AD709" s="7"/>
      <c r="AE709" s="148"/>
      <c r="AF709" s="7"/>
      <c r="AG709" s="7"/>
      <c r="AH709" s="7"/>
      <c r="AI709" s="7"/>
      <c r="AJ709" s="7"/>
      <c r="AK709" s="7"/>
      <c r="AL709" s="7"/>
      <c r="AM709" s="7"/>
    </row>
    <row r="710" spans="1:39" ht="12.75">
      <c r="A710" s="7"/>
      <c r="B710" s="7"/>
      <c r="C710" s="7"/>
      <c r="D710" s="66"/>
      <c r="E710" s="7"/>
      <c r="F710" s="7"/>
      <c r="G710" s="7"/>
      <c r="H710" s="7"/>
      <c r="I710" s="42"/>
      <c r="J710" s="7"/>
      <c r="K710" s="7"/>
      <c r="L710" s="7"/>
      <c r="M710" s="7"/>
      <c r="N710" s="7"/>
      <c r="O710" s="7"/>
      <c r="P710" s="7"/>
      <c r="Q710" s="7"/>
      <c r="R710" s="7"/>
      <c r="S710" s="7"/>
      <c r="T710" s="7"/>
      <c r="U710" s="7"/>
      <c r="V710" s="42"/>
      <c r="W710" s="7"/>
      <c r="X710" s="7"/>
      <c r="Y710" s="7"/>
      <c r="Z710" s="7"/>
      <c r="AA710" s="10"/>
      <c r="AB710" s="7"/>
      <c r="AC710" s="7"/>
      <c r="AD710" s="7"/>
      <c r="AE710" s="148"/>
      <c r="AF710" s="7"/>
      <c r="AG710" s="7"/>
      <c r="AH710" s="7"/>
      <c r="AI710" s="7"/>
      <c r="AJ710" s="7"/>
      <c r="AK710" s="7"/>
      <c r="AL710" s="7"/>
      <c r="AM710" s="7"/>
    </row>
    <row r="711" spans="1:39" ht="12.75">
      <c r="A711" s="7"/>
      <c r="B711" s="7"/>
      <c r="C711" s="7"/>
      <c r="D711" s="66"/>
      <c r="E711" s="7"/>
      <c r="F711" s="7"/>
      <c r="G711" s="7"/>
      <c r="H711" s="7"/>
      <c r="I711" s="42"/>
      <c r="J711" s="7"/>
      <c r="K711" s="7"/>
      <c r="L711" s="7"/>
      <c r="M711" s="7"/>
      <c r="N711" s="7"/>
      <c r="O711" s="7"/>
      <c r="P711" s="7"/>
      <c r="Q711" s="7"/>
      <c r="R711" s="7"/>
      <c r="S711" s="7"/>
      <c r="T711" s="7"/>
      <c r="U711" s="7"/>
      <c r="V711" s="42"/>
      <c r="W711" s="7"/>
      <c r="X711" s="7"/>
      <c r="Y711" s="7"/>
      <c r="Z711" s="7"/>
      <c r="AA711" s="10"/>
      <c r="AB711" s="7"/>
      <c r="AC711" s="7"/>
      <c r="AD711" s="7"/>
      <c r="AE711" s="148"/>
      <c r="AF711" s="7"/>
      <c r="AG711" s="7"/>
      <c r="AH711" s="7"/>
      <c r="AI711" s="7"/>
      <c r="AJ711" s="7"/>
      <c r="AK711" s="7"/>
      <c r="AL711" s="7"/>
      <c r="AM711" s="7"/>
    </row>
    <row r="712" spans="1:39" ht="12.75">
      <c r="A712" s="7"/>
      <c r="B712" s="7"/>
      <c r="C712" s="7"/>
      <c r="D712" s="66"/>
      <c r="E712" s="7"/>
      <c r="F712" s="7"/>
      <c r="G712" s="7"/>
      <c r="H712" s="7"/>
      <c r="I712" s="42"/>
      <c r="J712" s="7"/>
      <c r="K712" s="7"/>
      <c r="L712" s="7"/>
      <c r="M712" s="7"/>
      <c r="N712" s="7"/>
      <c r="O712" s="7"/>
      <c r="P712" s="7"/>
      <c r="Q712" s="7"/>
      <c r="R712" s="7"/>
      <c r="S712" s="7"/>
      <c r="T712" s="7"/>
      <c r="U712" s="7"/>
      <c r="V712" s="42"/>
      <c r="W712" s="7"/>
      <c r="X712" s="7"/>
      <c r="Y712" s="7"/>
      <c r="Z712" s="7"/>
      <c r="AA712" s="10"/>
      <c r="AB712" s="7"/>
      <c r="AC712" s="7"/>
      <c r="AD712" s="7"/>
      <c r="AE712" s="148"/>
      <c r="AF712" s="7"/>
      <c r="AG712" s="7"/>
      <c r="AH712" s="7"/>
      <c r="AI712" s="7"/>
      <c r="AJ712" s="7"/>
      <c r="AK712" s="7"/>
      <c r="AL712" s="7"/>
      <c r="AM712" s="7"/>
    </row>
    <row r="713" spans="1:39" ht="12.75">
      <c r="A713" s="7"/>
      <c r="B713" s="7"/>
      <c r="C713" s="7"/>
      <c r="D713" s="66"/>
      <c r="E713" s="7"/>
      <c r="F713" s="7"/>
      <c r="G713" s="7"/>
      <c r="H713" s="7"/>
      <c r="I713" s="42"/>
      <c r="J713" s="7"/>
      <c r="K713" s="7"/>
      <c r="L713" s="7"/>
      <c r="M713" s="7"/>
      <c r="N713" s="7"/>
      <c r="O713" s="7"/>
      <c r="P713" s="7"/>
      <c r="Q713" s="7"/>
      <c r="R713" s="7"/>
      <c r="S713" s="7"/>
      <c r="T713" s="7"/>
      <c r="U713" s="7"/>
      <c r="V713" s="42"/>
      <c r="W713" s="7"/>
      <c r="X713" s="7"/>
      <c r="Y713" s="7"/>
      <c r="Z713" s="7"/>
      <c r="AA713" s="10"/>
      <c r="AB713" s="7"/>
      <c r="AC713" s="7"/>
      <c r="AD713" s="7"/>
      <c r="AE713" s="148"/>
      <c r="AF713" s="7"/>
      <c r="AG713" s="7"/>
      <c r="AH713" s="7"/>
      <c r="AI713" s="7"/>
      <c r="AJ713" s="7"/>
      <c r="AK713" s="7"/>
      <c r="AL713" s="7"/>
      <c r="AM713" s="7"/>
    </row>
    <row r="714" spans="1:39" ht="12.75">
      <c r="A714" s="7"/>
      <c r="B714" s="7"/>
      <c r="C714" s="7"/>
      <c r="D714" s="66"/>
      <c r="E714" s="7"/>
      <c r="F714" s="7"/>
      <c r="G714" s="7"/>
      <c r="H714" s="7"/>
      <c r="I714" s="42"/>
      <c r="J714" s="7"/>
      <c r="K714" s="7"/>
      <c r="L714" s="7"/>
      <c r="M714" s="7"/>
      <c r="N714" s="7"/>
      <c r="O714" s="7"/>
      <c r="P714" s="7"/>
      <c r="Q714" s="7"/>
      <c r="R714" s="7"/>
      <c r="S714" s="7"/>
      <c r="T714" s="7"/>
      <c r="U714" s="7"/>
      <c r="V714" s="42"/>
      <c r="W714" s="7"/>
      <c r="X714" s="7"/>
      <c r="Y714" s="7"/>
      <c r="Z714" s="7"/>
      <c r="AA714" s="10"/>
      <c r="AB714" s="7"/>
      <c r="AC714" s="7"/>
      <c r="AD714" s="7"/>
      <c r="AE714" s="148"/>
      <c r="AF714" s="7"/>
      <c r="AG714" s="7"/>
      <c r="AH714" s="7"/>
      <c r="AI714" s="7"/>
      <c r="AJ714" s="7"/>
      <c r="AK714" s="7"/>
      <c r="AL714" s="7"/>
      <c r="AM714" s="7"/>
    </row>
    <row r="715" spans="1:39" ht="12.75">
      <c r="A715" s="7"/>
      <c r="B715" s="7"/>
      <c r="C715" s="7"/>
      <c r="D715" s="66"/>
      <c r="E715" s="7"/>
      <c r="F715" s="7"/>
      <c r="G715" s="7"/>
      <c r="H715" s="7"/>
      <c r="I715" s="42"/>
      <c r="J715" s="7"/>
      <c r="K715" s="7"/>
      <c r="L715" s="7"/>
      <c r="M715" s="7"/>
      <c r="N715" s="7"/>
      <c r="O715" s="7"/>
      <c r="P715" s="7"/>
      <c r="Q715" s="7"/>
      <c r="R715" s="7"/>
      <c r="S715" s="7"/>
      <c r="T715" s="7"/>
      <c r="U715" s="7"/>
      <c r="V715" s="42"/>
      <c r="W715" s="7"/>
      <c r="X715" s="7"/>
      <c r="Y715" s="7"/>
      <c r="Z715" s="7"/>
      <c r="AA715" s="10"/>
      <c r="AB715" s="7"/>
      <c r="AC715" s="7"/>
      <c r="AD715" s="7"/>
      <c r="AE715" s="148"/>
      <c r="AF715" s="7"/>
      <c r="AG715" s="7"/>
      <c r="AH715" s="7"/>
      <c r="AI715" s="7"/>
      <c r="AJ715" s="7"/>
      <c r="AK715" s="7"/>
      <c r="AL715" s="7"/>
      <c r="AM715" s="7"/>
    </row>
    <row r="716" spans="1:39" ht="12.75">
      <c r="A716" s="7"/>
      <c r="B716" s="7"/>
      <c r="C716" s="7"/>
      <c r="D716" s="66"/>
      <c r="E716" s="7"/>
      <c r="F716" s="7"/>
      <c r="G716" s="7"/>
      <c r="H716" s="7"/>
      <c r="I716" s="42"/>
      <c r="J716" s="7"/>
      <c r="K716" s="7"/>
      <c r="L716" s="7"/>
      <c r="M716" s="7"/>
      <c r="N716" s="7"/>
      <c r="O716" s="7"/>
      <c r="P716" s="7"/>
      <c r="Q716" s="7"/>
      <c r="R716" s="7"/>
      <c r="S716" s="7"/>
      <c r="T716" s="7"/>
      <c r="U716" s="7"/>
      <c r="V716" s="42"/>
      <c r="W716" s="7"/>
      <c r="X716" s="7"/>
      <c r="Y716" s="7"/>
      <c r="Z716" s="7"/>
      <c r="AA716" s="10"/>
      <c r="AB716" s="7"/>
      <c r="AC716" s="7"/>
      <c r="AD716" s="7"/>
      <c r="AE716" s="148"/>
      <c r="AF716" s="7"/>
      <c r="AG716" s="7"/>
      <c r="AH716" s="7"/>
      <c r="AI716" s="7"/>
      <c r="AJ716" s="7"/>
      <c r="AK716" s="7"/>
      <c r="AL716" s="7"/>
      <c r="AM716" s="7"/>
    </row>
    <row r="717" spans="1:39" ht="12.75">
      <c r="A717" s="7"/>
      <c r="B717" s="7"/>
      <c r="C717" s="7"/>
      <c r="D717" s="66"/>
      <c r="E717" s="7"/>
      <c r="F717" s="7"/>
      <c r="G717" s="7"/>
      <c r="H717" s="7"/>
      <c r="I717" s="42"/>
      <c r="J717" s="7"/>
      <c r="K717" s="7"/>
      <c r="L717" s="7"/>
      <c r="M717" s="7"/>
      <c r="N717" s="7"/>
      <c r="O717" s="7"/>
      <c r="P717" s="7"/>
      <c r="Q717" s="7"/>
      <c r="R717" s="7"/>
      <c r="S717" s="7"/>
      <c r="T717" s="7"/>
      <c r="U717" s="7"/>
      <c r="V717" s="42"/>
      <c r="W717" s="7"/>
      <c r="X717" s="7"/>
      <c r="Y717" s="7"/>
      <c r="Z717" s="7"/>
      <c r="AA717" s="10"/>
      <c r="AB717" s="7"/>
      <c r="AC717" s="7"/>
      <c r="AD717" s="7"/>
      <c r="AE717" s="148"/>
      <c r="AF717" s="7"/>
      <c r="AG717" s="7"/>
      <c r="AH717" s="7"/>
      <c r="AI717" s="7"/>
      <c r="AJ717" s="7"/>
      <c r="AK717" s="7"/>
      <c r="AL717" s="7"/>
      <c r="AM717" s="7"/>
    </row>
    <row r="718" spans="1:39" ht="12.75">
      <c r="A718" s="7"/>
      <c r="B718" s="7"/>
      <c r="C718" s="7"/>
      <c r="D718" s="66"/>
      <c r="E718" s="7"/>
      <c r="F718" s="7"/>
      <c r="G718" s="7"/>
      <c r="H718" s="7"/>
      <c r="I718" s="42"/>
      <c r="J718" s="7"/>
      <c r="K718" s="7"/>
      <c r="L718" s="7"/>
      <c r="M718" s="7"/>
      <c r="N718" s="7"/>
      <c r="O718" s="7"/>
      <c r="P718" s="7"/>
      <c r="Q718" s="7"/>
      <c r="R718" s="7"/>
      <c r="S718" s="7"/>
      <c r="T718" s="7"/>
      <c r="U718" s="7"/>
      <c r="V718" s="42"/>
      <c r="W718" s="7"/>
      <c r="X718" s="7"/>
      <c r="Y718" s="7"/>
      <c r="Z718" s="7"/>
      <c r="AA718" s="10"/>
      <c r="AB718" s="7"/>
      <c r="AC718" s="7"/>
      <c r="AD718" s="7"/>
      <c r="AE718" s="148"/>
      <c r="AF718" s="7"/>
      <c r="AG718" s="7"/>
      <c r="AH718" s="7"/>
      <c r="AI718" s="7"/>
      <c r="AJ718" s="7"/>
      <c r="AK718" s="7"/>
      <c r="AL718" s="7"/>
      <c r="AM718" s="7"/>
    </row>
    <row r="719" spans="1:39" ht="12.75">
      <c r="A719" s="7"/>
      <c r="B719" s="7"/>
      <c r="C719" s="7"/>
      <c r="D719" s="66"/>
      <c r="E719" s="7"/>
      <c r="F719" s="7"/>
      <c r="G719" s="7"/>
      <c r="H719" s="7"/>
      <c r="I719" s="42"/>
      <c r="J719" s="7"/>
      <c r="K719" s="7"/>
      <c r="L719" s="7"/>
      <c r="M719" s="7"/>
      <c r="N719" s="7"/>
      <c r="O719" s="7"/>
      <c r="P719" s="7"/>
      <c r="Q719" s="7"/>
      <c r="R719" s="7"/>
      <c r="S719" s="7"/>
      <c r="T719" s="7"/>
      <c r="U719" s="7"/>
      <c r="V719" s="42"/>
      <c r="W719" s="7"/>
      <c r="X719" s="7"/>
      <c r="Y719" s="7"/>
      <c r="Z719" s="7"/>
      <c r="AA719" s="10"/>
      <c r="AB719" s="7"/>
      <c r="AC719" s="7"/>
      <c r="AD719" s="7"/>
      <c r="AE719" s="148"/>
      <c r="AF719" s="7"/>
      <c r="AG719" s="7"/>
      <c r="AH719" s="7"/>
      <c r="AI719" s="7"/>
      <c r="AJ719" s="7"/>
      <c r="AK719" s="7"/>
      <c r="AL719" s="7"/>
      <c r="AM719" s="7"/>
    </row>
    <row r="720" spans="1:39" ht="12.75">
      <c r="A720" s="7"/>
      <c r="B720" s="7"/>
      <c r="C720" s="7"/>
      <c r="D720" s="66"/>
      <c r="E720" s="7"/>
      <c r="F720" s="7"/>
      <c r="G720" s="7"/>
      <c r="H720" s="7"/>
      <c r="I720" s="42"/>
      <c r="J720" s="7"/>
      <c r="K720" s="7"/>
      <c r="L720" s="7"/>
      <c r="M720" s="7"/>
      <c r="N720" s="7"/>
      <c r="O720" s="7"/>
      <c r="P720" s="7"/>
      <c r="Q720" s="7"/>
      <c r="R720" s="7"/>
      <c r="S720" s="7"/>
      <c r="T720" s="7"/>
      <c r="U720" s="7"/>
      <c r="V720" s="42"/>
      <c r="W720" s="7"/>
      <c r="X720" s="7"/>
      <c r="Y720" s="7"/>
      <c r="Z720" s="7"/>
      <c r="AA720" s="10"/>
      <c r="AB720" s="7"/>
      <c r="AC720" s="7"/>
      <c r="AD720" s="7"/>
      <c r="AE720" s="148"/>
      <c r="AF720" s="7"/>
      <c r="AG720" s="7"/>
      <c r="AH720" s="7"/>
      <c r="AI720" s="7"/>
      <c r="AJ720" s="7"/>
      <c r="AK720" s="7"/>
      <c r="AL720" s="7"/>
      <c r="AM720" s="7"/>
    </row>
    <row r="721" spans="1:39" ht="12.75">
      <c r="A721" s="7"/>
      <c r="B721" s="7"/>
      <c r="C721" s="7"/>
      <c r="D721" s="66"/>
      <c r="E721" s="7"/>
      <c r="F721" s="7"/>
      <c r="G721" s="7"/>
      <c r="H721" s="7"/>
      <c r="I721" s="42"/>
      <c r="J721" s="7"/>
      <c r="K721" s="7"/>
      <c r="L721" s="7"/>
      <c r="M721" s="7"/>
      <c r="N721" s="7"/>
      <c r="O721" s="7"/>
      <c r="P721" s="7"/>
      <c r="Q721" s="7"/>
      <c r="R721" s="7"/>
      <c r="S721" s="7"/>
      <c r="T721" s="7"/>
      <c r="U721" s="7"/>
      <c r="V721" s="42"/>
      <c r="W721" s="7"/>
      <c r="X721" s="7"/>
      <c r="Y721" s="7"/>
      <c r="Z721" s="7"/>
      <c r="AA721" s="10"/>
      <c r="AB721" s="7"/>
      <c r="AC721" s="7"/>
      <c r="AD721" s="7"/>
      <c r="AE721" s="148"/>
      <c r="AF721" s="7"/>
      <c r="AG721" s="7"/>
      <c r="AH721" s="7"/>
      <c r="AI721" s="7"/>
      <c r="AJ721" s="7"/>
      <c r="AK721" s="7"/>
      <c r="AL721" s="7"/>
      <c r="AM721" s="7"/>
    </row>
    <row r="722" spans="1:39" ht="12.75">
      <c r="A722" s="7"/>
      <c r="B722" s="7"/>
      <c r="C722" s="7"/>
      <c r="D722" s="66"/>
      <c r="E722" s="7"/>
      <c r="F722" s="7"/>
      <c r="G722" s="7"/>
      <c r="H722" s="7"/>
      <c r="I722" s="42"/>
      <c r="J722" s="7"/>
      <c r="K722" s="7"/>
      <c r="L722" s="7"/>
      <c r="M722" s="7"/>
      <c r="N722" s="7"/>
      <c r="O722" s="7"/>
      <c r="P722" s="7"/>
      <c r="Q722" s="7"/>
      <c r="R722" s="7"/>
      <c r="S722" s="7"/>
      <c r="T722" s="7"/>
      <c r="U722" s="7"/>
      <c r="V722" s="42"/>
      <c r="W722" s="7"/>
      <c r="X722" s="7"/>
      <c r="Y722" s="7"/>
      <c r="Z722" s="7"/>
      <c r="AA722" s="10"/>
      <c r="AB722" s="7"/>
      <c r="AC722" s="7"/>
      <c r="AD722" s="7"/>
      <c r="AE722" s="148"/>
      <c r="AF722" s="7"/>
      <c r="AG722" s="7"/>
      <c r="AH722" s="7"/>
      <c r="AI722" s="7"/>
      <c r="AJ722" s="7"/>
      <c r="AK722" s="7"/>
      <c r="AL722" s="7"/>
      <c r="AM722" s="7"/>
    </row>
    <row r="723" spans="1:39" ht="12.75">
      <c r="A723" s="7"/>
      <c r="B723" s="7"/>
      <c r="C723" s="7"/>
      <c r="D723" s="66"/>
      <c r="E723" s="7"/>
      <c r="F723" s="7"/>
      <c r="G723" s="7"/>
      <c r="H723" s="7"/>
      <c r="I723" s="42"/>
      <c r="J723" s="7"/>
      <c r="K723" s="7"/>
      <c r="L723" s="7"/>
      <c r="M723" s="7"/>
      <c r="N723" s="7"/>
      <c r="O723" s="7"/>
      <c r="P723" s="7"/>
      <c r="Q723" s="7"/>
      <c r="R723" s="7"/>
      <c r="S723" s="7"/>
      <c r="T723" s="7"/>
      <c r="U723" s="7"/>
      <c r="V723" s="42"/>
      <c r="W723" s="7"/>
      <c r="X723" s="7"/>
      <c r="Y723" s="7"/>
      <c r="Z723" s="7"/>
      <c r="AA723" s="10"/>
      <c r="AB723" s="7"/>
      <c r="AC723" s="7"/>
      <c r="AD723" s="7"/>
      <c r="AE723" s="148"/>
      <c r="AF723" s="7"/>
      <c r="AG723" s="7"/>
      <c r="AH723" s="7"/>
      <c r="AI723" s="7"/>
      <c r="AJ723" s="7"/>
      <c r="AK723" s="7"/>
      <c r="AL723" s="7"/>
      <c r="AM723" s="7"/>
    </row>
    <row r="724" spans="1:39" ht="12.75">
      <c r="A724" s="7"/>
      <c r="B724" s="7"/>
      <c r="C724" s="7"/>
      <c r="D724" s="66"/>
      <c r="E724" s="7"/>
      <c r="F724" s="7"/>
      <c r="G724" s="7"/>
      <c r="H724" s="7"/>
      <c r="I724" s="42"/>
      <c r="J724" s="7"/>
      <c r="K724" s="7"/>
      <c r="L724" s="7"/>
      <c r="M724" s="7"/>
      <c r="N724" s="7"/>
      <c r="O724" s="7"/>
      <c r="P724" s="7"/>
      <c r="Q724" s="7"/>
      <c r="R724" s="7"/>
      <c r="S724" s="7"/>
      <c r="T724" s="7"/>
      <c r="U724" s="7"/>
      <c r="V724" s="42"/>
      <c r="W724" s="7"/>
      <c r="X724" s="7"/>
      <c r="Y724" s="7"/>
      <c r="Z724" s="7"/>
      <c r="AA724" s="10"/>
      <c r="AB724" s="7"/>
      <c r="AC724" s="7"/>
      <c r="AD724" s="7"/>
      <c r="AE724" s="148"/>
      <c r="AF724" s="7"/>
      <c r="AG724" s="7"/>
      <c r="AH724" s="7"/>
      <c r="AI724" s="7"/>
      <c r="AJ724" s="7"/>
      <c r="AK724" s="7"/>
      <c r="AL724" s="7"/>
      <c r="AM724" s="7"/>
    </row>
    <row r="725" spans="1:39" ht="12.75">
      <c r="A725" s="7"/>
      <c r="B725" s="7"/>
      <c r="C725" s="7"/>
      <c r="D725" s="66"/>
      <c r="E725" s="7"/>
      <c r="F725" s="7"/>
      <c r="G725" s="7"/>
      <c r="H725" s="7"/>
      <c r="I725" s="42"/>
      <c r="J725" s="7"/>
      <c r="K725" s="7"/>
      <c r="L725" s="7"/>
      <c r="M725" s="7"/>
      <c r="N725" s="7"/>
      <c r="O725" s="7"/>
      <c r="P725" s="7"/>
      <c r="Q725" s="7"/>
      <c r="R725" s="7"/>
      <c r="S725" s="7"/>
      <c r="T725" s="7"/>
      <c r="U725" s="7"/>
      <c r="V725" s="42"/>
      <c r="W725" s="7"/>
      <c r="X725" s="7"/>
      <c r="Y725" s="7"/>
      <c r="Z725" s="7"/>
      <c r="AA725" s="10"/>
      <c r="AB725" s="7"/>
      <c r="AC725" s="7"/>
      <c r="AD725" s="7"/>
      <c r="AE725" s="148"/>
      <c r="AF725" s="7"/>
      <c r="AG725" s="7"/>
      <c r="AH725" s="7"/>
      <c r="AI725" s="7"/>
      <c r="AJ725" s="7"/>
      <c r="AK725" s="7"/>
      <c r="AL725" s="7"/>
      <c r="AM725" s="7"/>
    </row>
    <row r="726" spans="1:39" ht="12.75">
      <c r="A726" s="7"/>
      <c r="B726" s="7"/>
      <c r="C726" s="7"/>
      <c r="D726" s="66"/>
      <c r="E726" s="7"/>
      <c r="F726" s="7"/>
      <c r="G726" s="7"/>
      <c r="H726" s="7"/>
      <c r="I726" s="42"/>
      <c r="J726" s="7"/>
      <c r="K726" s="7"/>
      <c r="L726" s="7"/>
      <c r="M726" s="7"/>
      <c r="N726" s="7"/>
      <c r="O726" s="7"/>
      <c r="P726" s="7"/>
      <c r="Q726" s="7"/>
      <c r="R726" s="7"/>
      <c r="S726" s="7"/>
      <c r="T726" s="7"/>
      <c r="U726" s="7"/>
      <c r="V726" s="42"/>
      <c r="W726" s="7"/>
      <c r="X726" s="7"/>
      <c r="Y726" s="7"/>
      <c r="Z726" s="7"/>
      <c r="AA726" s="10"/>
      <c r="AB726" s="7"/>
      <c r="AC726" s="7"/>
      <c r="AD726" s="7"/>
      <c r="AE726" s="148"/>
      <c r="AF726" s="7"/>
      <c r="AG726" s="7"/>
      <c r="AH726" s="7"/>
      <c r="AI726" s="7"/>
      <c r="AJ726" s="7"/>
      <c r="AK726" s="7"/>
      <c r="AL726" s="7"/>
      <c r="AM726" s="7"/>
    </row>
    <row r="727" spans="1:39" ht="12.75">
      <c r="A727" s="7"/>
      <c r="B727" s="7"/>
      <c r="C727" s="7"/>
      <c r="D727" s="66"/>
      <c r="E727" s="7"/>
      <c r="F727" s="7"/>
      <c r="G727" s="7"/>
      <c r="H727" s="7"/>
      <c r="I727" s="42"/>
      <c r="J727" s="7"/>
      <c r="K727" s="7"/>
      <c r="L727" s="7"/>
      <c r="M727" s="7"/>
      <c r="N727" s="7"/>
      <c r="O727" s="7"/>
      <c r="P727" s="7"/>
      <c r="Q727" s="7"/>
      <c r="R727" s="7"/>
      <c r="S727" s="7"/>
      <c r="T727" s="7"/>
      <c r="U727" s="7"/>
      <c r="V727" s="42"/>
      <c r="W727" s="7"/>
      <c r="X727" s="7"/>
      <c r="Y727" s="7"/>
      <c r="Z727" s="7"/>
      <c r="AA727" s="10"/>
      <c r="AB727" s="7"/>
      <c r="AC727" s="7"/>
      <c r="AD727" s="7"/>
      <c r="AE727" s="148"/>
      <c r="AF727" s="7"/>
      <c r="AG727" s="7"/>
      <c r="AH727" s="7"/>
      <c r="AI727" s="7"/>
      <c r="AJ727" s="7"/>
      <c r="AK727" s="7"/>
      <c r="AL727" s="7"/>
      <c r="AM727" s="7"/>
    </row>
    <row r="728" spans="1:39" ht="12.75">
      <c r="A728" s="7"/>
      <c r="B728" s="7"/>
      <c r="C728" s="7"/>
      <c r="D728" s="66"/>
      <c r="E728" s="7"/>
      <c r="F728" s="7"/>
      <c r="G728" s="7"/>
      <c r="H728" s="7"/>
      <c r="I728" s="42"/>
      <c r="J728" s="7"/>
      <c r="K728" s="7"/>
      <c r="L728" s="7"/>
      <c r="M728" s="7"/>
      <c r="N728" s="7"/>
      <c r="O728" s="7"/>
      <c r="P728" s="7"/>
      <c r="Q728" s="7"/>
      <c r="R728" s="7"/>
      <c r="S728" s="7"/>
      <c r="T728" s="7"/>
      <c r="U728" s="7"/>
      <c r="V728" s="42"/>
      <c r="W728" s="7"/>
      <c r="X728" s="7"/>
      <c r="Y728" s="7"/>
      <c r="Z728" s="7"/>
      <c r="AA728" s="10"/>
      <c r="AB728" s="7"/>
      <c r="AC728" s="7"/>
      <c r="AD728" s="7"/>
      <c r="AE728" s="148"/>
      <c r="AF728" s="7"/>
      <c r="AG728" s="7"/>
      <c r="AH728" s="7"/>
      <c r="AI728" s="7"/>
      <c r="AJ728" s="7"/>
      <c r="AK728" s="7"/>
      <c r="AL728" s="7"/>
      <c r="AM728" s="7"/>
    </row>
    <row r="729" spans="1:39" ht="12.75">
      <c r="A729" s="7"/>
      <c r="B729" s="7"/>
      <c r="C729" s="7"/>
      <c r="D729" s="66"/>
      <c r="E729" s="7"/>
      <c r="F729" s="7"/>
      <c r="G729" s="7"/>
      <c r="H729" s="7"/>
      <c r="I729" s="42"/>
      <c r="J729" s="7"/>
      <c r="K729" s="7"/>
      <c r="L729" s="7"/>
      <c r="M729" s="7"/>
      <c r="N729" s="7"/>
      <c r="O729" s="7"/>
      <c r="P729" s="7"/>
      <c r="Q729" s="7"/>
      <c r="R729" s="7"/>
      <c r="S729" s="7"/>
      <c r="T729" s="7"/>
      <c r="U729" s="7"/>
      <c r="V729" s="42"/>
      <c r="W729" s="7"/>
      <c r="X729" s="7"/>
      <c r="Y729" s="7"/>
      <c r="Z729" s="7"/>
      <c r="AA729" s="10"/>
      <c r="AB729" s="7"/>
      <c r="AC729" s="7"/>
      <c r="AD729" s="7"/>
      <c r="AE729" s="148"/>
      <c r="AF729" s="7"/>
      <c r="AG729" s="7"/>
      <c r="AH729" s="7"/>
      <c r="AI729" s="7"/>
      <c r="AJ729" s="7"/>
      <c r="AK729" s="7"/>
      <c r="AL729" s="7"/>
      <c r="AM729" s="7"/>
    </row>
    <row r="730" spans="1:39" ht="12.75">
      <c r="A730" s="7"/>
      <c r="B730" s="7"/>
      <c r="C730" s="7"/>
      <c r="D730" s="66"/>
      <c r="E730" s="7"/>
      <c r="F730" s="7"/>
      <c r="G730" s="7"/>
      <c r="H730" s="7"/>
      <c r="I730" s="42"/>
      <c r="J730" s="7"/>
      <c r="K730" s="7"/>
      <c r="L730" s="7"/>
      <c r="M730" s="7"/>
      <c r="N730" s="7"/>
      <c r="O730" s="7"/>
      <c r="P730" s="7"/>
      <c r="Q730" s="7"/>
      <c r="R730" s="7"/>
      <c r="S730" s="7"/>
      <c r="T730" s="7"/>
      <c r="U730" s="7"/>
      <c r="V730" s="42"/>
      <c r="W730" s="7"/>
      <c r="X730" s="7"/>
      <c r="Y730" s="7"/>
      <c r="Z730" s="7"/>
      <c r="AA730" s="10"/>
      <c r="AB730" s="7"/>
      <c r="AC730" s="7"/>
      <c r="AD730" s="7"/>
      <c r="AE730" s="148"/>
      <c r="AF730" s="7"/>
      <c r="AG730" s="7"/>
      <c r="AH730" s="7"/>
      <c r="AI730" s="7"/>
      <c r="AJ730" s="7"/>
      <c r="AK730" s="7"/>
      <c r="AL730" s="7"/>
      <c r="AM730" s="7"/>
    </row>
    <row r="731" spans="1:39" ht="12.75">
      <c r="A731" s="7"/>
      <c r="B731" s="7"/>
      <c r="C731" s="7"/>
      <c r="D731" s="66"/>
      <c r="E731" s="7"/>
      <c r="F731" s="7"/>
      <c r="G731" s="7"/>
      <c r="H731" s="7"/>
      <c r="I731" s="42"/>
      <c r="J731" s="7"/>
      <c r="K731" s="7"/>
      <c r="L731" s="7"/>
      <c r="M731" s="7"/>
      <c r="N731" s="7"/>
      <c r="O731" s="7"/>
      <c r="P731" s="7"/>
      <c r="Q731" s="7"/>
      <c r="R731" s="7"/>
      <c r="S731" s="7"/>
      <c r="T731" s="7"/>
      <c r="U731" s="7"/>
      <c r="V731" s="42"/>
      <c r="W731" s="7"/>
      <c r="X731" s="7"/>
      <c r="Y731" s="7"/>
      <c r="Z731" s="7"/>
      <c r="AA731" s="10"/>
      <c r="AB731" s="7"/>
      <c r="AC731" s="7"/>
      <c r="AD731" s="7"/>
      <c r="AE731" s="148"/>
      <c r="AF731" s="7"/>
      <c r="AG731" s="7"/>
      <c r="AH731" s="7"/>
      <c r="AI731" s="7"/>
      <c r="AJ731" s="7"/>
      <c r="AK731" s="7"/>
      <c r="AL731" s="7"/>
      <c r="AM731" s="7"/>
    </row>
    <row r="732" spans="1:39" ht="12.75">
      <c r="A732" s="7"/>
      <c r="B732" s="7"/>
      <c r="C732" s="7"/>
      <c r="D732" s="66"/>
      <c r="E732" s="7"/>
      <c r="F732" s="7"/>
      <c r="G732" s="7"/>
      <c r="H732" s="7"/>
      <c r="I732" s="42"/>
      <c r="J732" s="7"/>
      <c r="K732" s="7"/>
      <c r="L732" s="7"/>
      <c r="M732" s="7"/>
      <c r="N732" s="7"/>
      <c r="O732" s="7"/>
      <c r="P732" s="7"/>
      <c r="Q732" s="7"/>
      <c r="R732" s="7"/>
      <c r="S732" s="7"/>
      <c r="T732" s="7"/>
      <c r="U732" s="7"/>
      <c r="V732" s="42"/>
      <c r="W732" s="7"/>
      <c r="X732" s="7"/>
      <c r="Y732" s="7"/>
      <c r="Z732" s="7"/>
      <c r="AA732" s="10"/>
      <c r="AB732" s="7"/>
      <c r="AC732" s="7"/>
      <c r="AD732" s="7"/>
      <c r="AE732" s="148"/>
      <c r="AF732" s="7"/>
      <c r="AG732" s="7"/>
      <c r="AH732" s="7"/>
      <c r="AI732" s="7"/>
      <c r="AJ732" s="7"/>
      <c r="AK732" s="7"/>
      <c r="AL732" s="7"/>
      <c r="AM732" s="7"/>
    </row>
    <row r="733" spans="1:39" ht="12.75">
      <c r="A733" s="7"/>
      <c r="B733" s="7"/>
      <c r="C733" s="7"/>
      <c r="D733" s="66"/>
      <c r="E733" s="7"/>
      <c r="F733" s="7"/>
      <c r="G733" s="7"/>
      <c r="H733" s="7"/>
      <c r="I733" s="42"/>
      <c r="J733" s="7"/>
      <c r="K733" s="7"/>
      <c r="L733" s="7"/>
      <c r="M733" s="7"/>
      <c r="N733" s="7"/>
      <c r="O733" s="7"/>
      <c r="P733" s="7"/>
      <c r="Q733" s="7"/>
      <c r="R733" s="7"/>
      <c r="S733" s="7"/>
      <c r="T733" s="7"/>
      <c r="U733" s="7"/>
      <c r="V733" s="42"/>
      <c r="W733" s="7"/>
      <c r="X733" s="7"/>
      <c r="Y733" s="7"/>
      <c r="Z733" s="7"/>
      <c r="AA733" s="10"/>
      <c r="AB733" s="7"/>
      <c r="AC733" s="7"/>
      <c r="AD733" s="7"/>
      <c r="AE733" s="148"/>
      <c r="AF733" s="7"/>
      <c r="AG733" s="7"/>
      <c r="AH733" s="7"/>
      <c r="AI733" s="7"/>
      <c r="AJ733" s="7"/>
      <c r="AK733" s="7"/>
      <c r="AL733" s="7"/>
      <c r="AM733" s="7"/>
    </row>
    <row r="734" spans="1:39" ht="12.75">
      <c r="A734" s="7"/>
      <c r="B734" s="7"/>
      <c r="C734" s="7"/>
      <c r="D734" s="66"/>
      <c r="E734" s="7"/>
      <c r="F734" s="7"/>
      <c r="G734" s="7"/>
      <c r="H734" s="7"/>
      <c r="I734" s="42"/>
      <c r="J734" s="7"/>
      <c r="K734" s="7"/>
      <c r="L734" s="7"/>
      <c r="M734" s="7"/>
      <c r="N734" s="7"/>
      <c r="O734" s="7"/>
      <c r="P734" s="7"/>
      <c r="Q734" s="7"/>
      <c r="R734" s="7"/>
      <c r="S734" s="7"/>
      <c r="T734" s="7"/>
      <c r="U734" s="7"/>
      <c r="V734" s="42"/>
      <c r="W734" s="7"/>
      <c r="X734" s="7"/>
      <c r="Y734" s="7"/>
      <c r="Z734" s="7"/>
      <c r="AA734" s="10"/>
      <c r="AB734" s="7"/>
      <c r="AC734" s="7"/>
      <c r="AD734" s="7"/>
      <c r="AE734" s="148"/>
      <c r="AF734" s="7"/>
      <c r="AG734" s="7"/>
      <c r="AH734" s="7"/>
      <c r="AI734" s="7"/>
      <c r="AJ734" s="7"/>
      <c r="AK734" s="7"/>
      <c r="AL734" s="7"/>
      <c r="AM734" s="7"/>
    </row>
    <row r="735" spans="1:39" ht="12.75">
      <c r="A735" s="7"/>
      <c r="B735" s="7"/>
      <c r="C735" s="7"/>
      <c r="D735" s="66"/>
      <c r="E735" s="7"/>
      <c r="F735" s="7"/>
      <c r="G735" s="7"/>
      <c r="H735" s="7"/>
      <c r="I735" s="42"/>
      <c r="J735" s="7"/>
      <c r="K735" s="7"/>
      <c r="L735" s="7"/>
      <c r="M735" s="7"/>
      <c r="N735" s="7"/>
      <c r="O735" s="7"/>
      <c r="P735" s="7"/>
      <c r="Q735" s="7"/>
      <c r="R735" s="7"/>
      <c r="S735" s="7"/>
      <c r="T735" s="7"/>
      <c r="U735" s="7"/>
      <c r="V735" s="42"/>
      <c r="W735" s="7"/>
      <c r="X735" s="7"/>
      <c r="Y735" s="7"/>
      <c r="Z735" s="7"/>
      <c r="AA735" s="10"/>
      <c r="AB735" s="7"/>
      <c r="AC735" s="7"/>
      <c r="AD735" s="7"/>
      <c r="AE735" s="148"/>
      <c r="AF735" s="7"/>
      <c r="AG735" s="7"/>
      <c r="AH735" s="7"/>
      <c r="AI735" s="7"/>
      <c r="AJ735" s="7"/>
      <c r="AK735" s="7"/>
      <c r="AL735" s="7"/>
      <c r="AM735" s="7"/>
    </row>
    <row r="736" spans="1:39" ht="12.75">
      <c r="A736" s="7"/>
      <c r="B736" s="7"/>
      <c r="C736" s="7"/>
      <c r="D736" s="66"/>
      <c r="E736" s="7"/>
      <c r="F736" s="7"/>
      <c r="G736" s="7"/>
      <c r="H736" s="7"/>
      <c r="I736" s="42"/>
      <c r="J736" s="7"/>
      <c r="K736" s="7"/>
      <c r="L736" s="7"/>
      <c r="M736" s="7"/>
      <c r="N736" s="7"/>
      <c r="O736" s="7"/>
      <c r="P736" s="7"/>
      <c r="Q736" s="7"/>
      <c r="R736" s="7"/>
      <c r="S736" s="7"/>
      <c r="T736" s="7"/>
      <c r="U736" s="7"/>
      <c r="V736" s="42"/>
      <c r="W736" s="7"/>
      <c r="X736" s="7"/>
      <c r="Y736" s="7"/>
      <c r="Z736" s="7"/>
      <c r="AA736" s="10"/>
      <c r="AB736" s="7"/>
      <c r="AC736" s="7"/>
      <c r="AD736" s="7"/>
      <c r="AE736" s="148"/>
      <c r="AF736" s="7"/>
      <c r="AG736" s="7"/>
      <c r="AH736" s="7"/>
      <c r="AI736" s="7"/>
      <c r="AJ736" s="7"/>
      <c r="AK736" s="7"/>
      <c r="AL736" s="7"/>
      <c r="AM736" s="7"/>
    </row>
    <row r="737" spans="1:39" ht="12.75">
      <c r="A737" s="7"/>
      <c r="B737" s="7"/>
      <c r="C737" s="7"/>
      <c r="D737" s="66"/>
      <c r="E737" s="7"/>
      <c r="F737" s="7"/>
      <c r="G737" s="7"/>
      <c r="H737" s="7"/>
      <c r="I737" s="42"/>
      <c r="J737" s="7"/>
      <c r="K737" s="7"/>
      <c r="L737" s="7"/>
      <c r="M737" s="7"/>
      <c r="N737" s="7"/>
      <c r="O737" s="7"/>
      <c r="P737" s="7"/>
      <c r="Q737" s="7"/>
      <c r="R737" s="7"/>
      <c r="S737" s="7"/>
      <c r="T737" s="7"/>
      <c r="U737" s="7"/>
      <c r="V737" s="42"/>
      <c r="W737" s="7"/>
      <c r="X737" s="7"/>
      <c r="Y737" s="7"/>
      <c r="Z737" s="7"/>
      <c r="AA737" s="10"/>
      <c r="AB737" s="7"/>
      <c r="AC737" s="7"/>
      <c r="AD737" s="7"/>
      <c r="AE737" s="148"/>
      <c r="AF737" s="7"/>
      <c r="AG737" s="7"/>
      <c r="AH737" s="7"/>
      <c r="AI737" s="7"/>
      <c r="AJ737" s="7"/>
      <c r="AK737" s="7"/>
      <c r="AL737" s="7"/>
      <c r="AM737" s="7"/>
    </row>
    <row r="738" spans="1:39" ht="12.75">
      <c r="A738" s="7"/>
      <c r="B738" s="7"/>
      <c r="C738" s="7"/>
      <c r="D738" s="66"/>
      <c r="E738" s="7"/>
      <c r="F738" s="7"/>
      <c r="G738" s="7"/>
      <c r="H738" s="7"/>
      <c r="I738" s="42"/>
      <c r="J738" s="7"/>
      <c r="K738" s="7"/>
      <c r="L738" s="7"/>
      <c r="M738" s="7"/>
      <c r="N738" s="7"/>
      <c r="O738" s="7"/>
      <c r="P738" s="7"/>
      <c r="Q738" s="7"/>
      <c r="R738" s="7"/>
      <c r="S738" s="7"/>
      <c r="T738" s="7"/>
      <c r="U738" s="7"/>
      <c r="V738" s="42"/>
      <c r="W738" s="7"/>
      <c r="X738" s="7"/>
      <c r="Y738" s="7"/>
      <c r="Z738" s="7"/>
      <c r="AA738" s="10"/>
      <c r="AB738" s="7"/>
      <c r="AC738" s="7"/>
      <c r="AD738" s="7"/>
      <c r="AE738" s="148"/>
      <c r="AF738" s="7"/>
      <c r="AG738" s="7"/>
      <c r="AH738" s="7"/>
      <c r="AI738" s="7"/>
      <c r="AJ738" s="7"/>
      <c r="AK738" s="7"/>
      <c r="AL738" s="7"/>
      <c r="AM738" s="7"/>
    </row>
    <row r="739" spans="1:39" ht="12.75">
      <c r="A739" s="7"/>
      <c r="B739" s="7"/>
      <c r="C739" s="7"/>
      <c r="D739" s="66"/>
      <c r="E739" s="7"/>
      <c r="F739" s="7"/>
      <c r="G739" s="7"/>
      <c r="H739" s="7"/>
      <c r="I739" s="42"/>
      <c r="J739" s="7"/>
      <c r="K739" s="7"/>
      <c r="L739" s="7"/>
      <c r="M739" s="7"/>
      <c r="N739" s="7"/>
      <c r="O739" s="7"/>
      <c r="P739" s="7"/>
      <c r="Q739" s="7"/>
      <c r="R739" s="7"/>
      <c r="S739" s="7"/>
      <c r="T739" s="7"/>
      <c r="U739" s="7"/>
      <c r="V739" s="42"/>
      <c r="W739" s="7"/>
      <c r="X739" s="7"/>
      <c r="Y739" s="7"/>
      <c r="Z739" s="7"/>
      <c r="AA739" s="10"/>
      <c r="AB739" s="7"/>
      <c r="AC739" s="7"/>
      <c r="AD739" s="7"/>
      <c r="AE739" s="148"/>
      <c r="AF739" s="7"/>
      <c r="AG739" s="7"/>
      <c r="AH739" s="7"/>
      <c r="AI739" s="7"/>
      <c r="AJ739" s="7"/>
      <c r="AK739" s="7"/>
      <c r="AL739" s="7"/>
      <c r="AM739" s="7"/>
    </row>
    <row r="740" spans="1:39" ht="12.75">
      <c r="A740" s="7"/>
      <c r="B740" s="7"/>
      <c r="C740" s="7"/>
      <c r="D740" s="66"/>
      <c r="E740" s="7"/>
      <c r="F740" s="7"/>
      <c r="G740" s="7"/>
      <c r="H740" s="7"/>
      <c r="I740" s="42"/>
      <c r="J740" s="7"/>
      <c r="K740" s="7"/>
      <c r="L740" s="7"/>
      <c r="M740" s="7"/>
      <c r="N740" s="7"/>
      <c r="O740" s="7"/>
      <c r="P740" s="7"/>
      <c r="Q740" s="7"/>
      <c r="R740" s="7"/>
      <c r="S740" s="7"/>
      <c r="T740" s="7"/>
      <c r="U740" s="7"/>
      <c r="V740" s="42"/>
      <c r="W740" s="7"/>
      <c r="X740" s="7"/>
      <c r="Y740" s="7"/>
      <c r="Z740" s="7"/>
      <c r="AA740" s="10"/>
      <c r="AB740" s="7"/>
      <c r="AC740" s="7"/>
      <c r="AD740" s="7"/>
      <c r="AE740" s="148"/>
      <c r="AF740" s="7"/>
      <c r="AG740" s="7"/>
      <c r="AH740" s="7"/>
      <c r="AI740" s="7"/>
      <c r="AJ740" s="7"/>
      <c r="AK740" s="7"/>
      <c r="AL740" s="7"/>
      <c r="AM740" s="7"/>
    </row>
    <row r="741" spans="1:39" ht="12.75">
      <c r="A741" s="7"/>
      <c r="B741" s="7"/>
      <c r="C741" s="7"/>
      <c r="D741" s="66"/>
      <c r="E741" s="7"/>
      <c r="F741" s="7"/>
      <c r="G741" s="7"/>
      <c r="H741" s="7"/>
      <c r="I741" s="42"/>
      <c r="J741" s="7"/>
      <c r="K741" s="7"/>
      <c r="L741" s="7"/>
      <c r="M741" s="7"/>
      <c r="N741" s="7"/>
      <c r="O741" s="7"/>
      <c r="P741" s="7"/>
      <c r="Q741" s="7"/>
      <c r="R741" s="7"/>
      <c r="S741" s="7"/>
      <c r="T741" s="7"/>
      <c r="U741" s="7"/>
      <c r="V741" s="42"/>
      <c r="W741" s="7"/>
      <c r="X741" s="7"/>
      <c r="Y741" s="7"/>
      <c r="Z741" s="7"/>
      <c r="AA741" s="10"/>
      <c r="AB741" s="7"/>
      <c r="AC741" s="7"/>
      <c r="AD741" s="7"/>
      <c r="AE741" s="148"/>
      <c r="AF741" s="7"/>
      <c r="AG741" s="7"/>
      <c r="AH741" s="7"/>
      <c r="AI741" s="7"/>
      <c r="AJ741" s="7"/>
      <c r="AK741" s="7"/>
      <c r="AL741" s="7"/>
      <c r="AM741" s="7"/>
    </row>
    <row r="742" spans="1:39" ht="12.75">
      <c r="A742" s="7"/>
      <c r="B742" s="7"/>
      <c r="C742" s="7"/>
      <c r="D742" s="66"/>
      <c r="E742" s="7"/>
      <c r="F742" s="7"/>
      <c r="G742" s="7"/>
      <c r="H742" s="7"/>
      <c r="I742" s="42"/>
      <c r="J742" s="7"/>
      <c r="K742" s="7"/>
      <c r="L742" s="7"/>
      <c r="M742" s="7"/>
      <c r="N742" s="7"/>
      <c r="O742" s="7"/>
      <c r="P742" s="7"/>
      <c r="Q742" s="7"/>
      <c r="R742" s="7"/>
      <c r="S742" s="7"/>
      <c r="T742" s="7"/>
      <c r="U742" s="7"/>
      <c r="V742" s="42"/>
      <c r="W742" s="7"/>
      <c r="X742" s="7"/>
      <c r="Y742" s="7"/>
      <c r="Z742" s="7"/>
      <c r="AA742" s="10"/>
      <c r="AB742" s="7"/>
      <c r="AC742" s="7"/>
      <c r="AD742" s="7"/>
      <c r="AE742" s="148"/>
      <c r="AF742" s="7"/>
      <c r="AG742" s="7"/>
      <c r="AH742" s="7"/>
      <c r="AI742" s="7"/>
      <c r="AJ742" s="7"/>
      <c r="AK742" s="7"/>
      <c r="AL742" s="7"/>
      <c r="AM742" s="7"/>
    </row>
    <row r="743" spans="1:39" ht="12.75">
      <c r="A743" s="7"/>
      <c r="B743" s="7"/>
      <c r="C743" s="7"/>
      <c r="D743" s="66"/>
      <c r="E743" s="7"/>
      <c r="F743" s="7"/>
      <c r="G743" s="7"/>
      <c r="H743" s="7"/>
      <c r="I743" s="42"/>
      <c r="J743" s="7"/>
      <c r="K743" s="7"/>
      <c r="L743" s="7"/>
      <c r="M743" s="7"/>
      <c r="N743" s="7"/>
      <c r="O743" s="7"/>
      <c r="P743" s="7"/>
      <c r="Q743" s="7"/>
      <c r="R743" s="7"/>
      <c r="S743" s="7"/>
      <c r="T743" s="7"/>
      <c r="U743" s="7"/>
      <c r="V743" s="42"/>
      <c r="W743" s="7"/>
      <c r="X743" s="7"/>
      <c r="Y743" s="7"/>
      <c r="Z743" s="7"/>
      <c r="AA743" s="10"/>
      <c r="AB743" s="7"/>
      <c r="AC743" s="7"/>
      <c r="AD743" s="7"/>
      <c r="AE743" s="148"/>
      <c r="AF743" s="7"/>
      <c r="AG743" s="7"/>
      <c r="AH743" s="7"/>
      <c r="AI743" s="7"/>
      <c r="AJ743" s="7"/>
      <c r="AK743" s="7"/>
      <c r="AL743" s="7"/>
      <c r="AM743" s="7"/>
    </row>
    <row r="744" spans="1:39" ht="12.75">
      <c r="A744" s="7"/>
      <c r="B744" s="7"/>
      <c r="C744" s="7"/>
      <c r="D744" s="66"/>
      <c r="E744" s="7"/>
      <c r="F744" s="7"/>
      <c r="G744" s="7"/>
      <c r="H744" s="7"/>
      <c r="I744" s="42"/>
      <c r="J744" s="7"/>
      <c r="K744" s="7"/>
      <c r="L744" s="7"/>
      <c r="M744" s="7"/>
      <c r="N744" s="7"/>
      <c r="O744" s="7"/>
      <c r="P744" s="7"/>
      <c r="Q744" s="7"/>
      <c r="R744" s="7"/>
      <c r="S744" s="7"/>
      <c r="T744" s="7"/>
      <c r="U744" s="7"/>
      <c r="V744" s="42"/>
      <c r="W744" s="7"/>
      <c r="X744" s="7"/>
      <c r="Y744" s="7"/>
      <c r="Z744" s="7"/>
      <c r="AA744" s="10"/>
      <c r="AB744" s="7"/>
      <c r="AC744" s="7"/>
      <c r="AD744" s="7"/>
      <c r="AE744" s="148"/>
      <c r="AF744" s="7"/>
      <c r="AG744" s="7"/>
      <c r="AH744" s="7"/>
      <c r="AI744" s="7"/>
      <c r="AJ744" s="7"/>
      <c r="AK744" s="7"/>
      <c r="AL744" s="7"/>
      <c r="AM744" s="7"/>
    </row>
    <row r="745" spans="1:39" ht="12.75">
      <c r="A745" s="7"/>
      <c r="B745" s="7"/>
      <c r="C745" s="7"/>
      <c r="D745" s="66"/>
      <c r="E745" s="7"/>
      <c r="F745" s="7"/>
      <c r="G745" s="7"/>
      <c r="H745" s="7"/>
      <c r="I745" s="42"/>
      <c r="J745" s="7"/>
      <c r="K745" s="7"/>
      <c r="L745" s="7"/>
      <c r="M745" s="7"/>
      <c r="N745" s="7"/>
      <c r="O745" s="7"/>
      <c r="P745" s="7"/>
      <c r="Q745" s="7"/>
      <c r="R745" s="7"/>
      <c r="S745" s="7"/>
      <c r="T745" s="7"/>
      <c r="U745" s="7"/>
      <c r="V745" s="42"/>
      <c r="W745" s="7"/>
      <c r="X745" s="7"/>
      <c r="Y745" s="7"/>
      <c r="Z745" s="7"/>
      <c r="AA745" s="10"/>
      <c r="AB745" s="7"/>
      <c r="AC745" s="7"/>
      <c r="AD745" s="7"/>
      <c r="AE745" s="148"/>
      <c r="AF745" s="7"/>
      <c r="AG745" s="7"/>
      <c r="AH745" s="7"/>
      <c r="AI745" s="7"/>
      <c r="AJ745" s="7"/>
      <c r="AK745" s="7"/>
      <c r="AL745" s="7"/>
      <c r="AM745" s="7"/>
    </row>
    <row r="746" spans="1:39" ht="12.75">
      <c r="A746" s="7"/>
      <c r="B746" s="7"/>
      <c r="C746" s="7"/>
      <c r="D746" s="66"/>
      <c r="E746" s="7"/>
      <c r="F746" s="7"/>
      <c r="G746" s="7"/>
      <c r="H746" s="7"/>
      <c r="I746" s="42"/>
      <c r="J746" s="7"/>
      <c r="K746" s="7"/>
      <c r="L746" s="7"/>
      <c r="M746" s="7"/>
      <c r="N746" s="7"/>
      <c r="O746" s="7"/>
      <c r="P746" s="7"/>
      <c r="Q746" s="7"/>
      <c r="R746" s="7"/>
      <c r="S746" s="7"/>
      <c r="T746" s="7"/>
      <c r="U746" s="7"/>
      <c r="V746" s="42"/>
      <c r="W746" s="7"/>
      <c r="X746" s="7"/>
      <c r="Y746" s="7"/>
      <c r="Z746" s="7"/>
      <c r="AA746" s="10"/>
      <c r="AB746" s="7"/>
      <c r="AC746" s="7"/>
      <c r="AD746" s="7"/>
      <c r="AE746" s="148"/>
      <c r="AF746" s="7"/>
      <c r="AG746" s="7"/>
      <c r="AH746" s="7"/>
      <c r="AI746" s="7"/>
      <c r="AJ746" s="7"/>
      <c r="AK746" s="7"/>
      <c r="AL746" s="7"/>
      <c r="AM746" s="7"/>
    </row>
    <row r="747" spans="1:39" ht="12.75">
      <c r="A747" s="7"/>
      <c r="B747" s="7"/>
      <c r="C747" s="7"/>
      <c r="D747" s="66"/>
      <c r="E747" s="7"/>
      <c r="F747" s="7"/>
      <c r="G747" s="7"/>
      <c r="H747" s="7"/>
      <c r="I747" s="42"/>
      <c r="J747" s="7"/>
      <c r="K747" s="7"/>
      <c r="L747" s="7"/>
      <c r="M747" s="7"/>
      <c r="N747" s="7"/>
      <c r="O747" s="7"/>
      <c r="P747" s="7"/>
      <c r="Q747" s="7"/>
      <c r="R747" s="7"/>
      <c r="S747" s="7"/>
      <c r="T747" s="7"/>
      <c r="U747" s="7"/>
      <c r="V747" s="42"/>
      <c r="W747" s="7"/>
      <c r="X747" s="7"/>
      <c r="Y747" s="7"/>
      <c r="Z747" s="7"/>
      <c r="AA747" s="10"/>
      <c r="AB747" s="7"/>
      <c r="AC747" s="7"/>
      <c r="AD747" s="7"/>
      <c r="AE747" s="148"/>
      <c r="AF747" s="7"/>
      <c r="AG747" s="7"/>
      <c r="AH747" s="7"/>
      <c r="AI747" s="7"/>
      <c r="AJ747" s="7"/>
      <c r="AK747" s="7"/>
      <c r="AL747" s="7"/>
      <c r="AM747" s="7"/>
    </row>
    <row r="748" spans="1:39" ht="12.75">
      <c r="A748" s="7"/>
      <c r="B748" s="7"/>
      <c r="C748" s="7"/>
      <c r="D748" s="66"/>
      <c r="E748" s="7"/>
      <c r="F748" s="7"/>
      <c r="G748" s="7"/>
      <c r="H748" s="7"/>
      <c r="I748" s="42"/>
      <c r="J748" s="7"/>
      <c r="K748" s="7"/>
      <c r="L748" s="7"/>
      <c r="M748" s="7"/>
      <c r="N748" s="7"/>
      <c r="O748" s="7"/>
      <c r="P748" s="7"/>
      <c r="Q748" s="7"/>
      <c r="R748" s="7"/>
      <c r="S748" s="7"/>
      <c r="T748" s="7"/>
      <c r="U748" s="7"/>
      <c r="V748" s="42"/>
      <c r="W748" s="7"/>
      <c r="X748" s="7"/>
      <c r="Y748" s="7"/>
      <c r="Z748" s="7"/>
      <c r="AA748" s="10"/>
      <c r="AB748" s="7"/>
      <c r="AC748" s="7"/>
      <c r="AD748" s="7"/>
      <c r="AE748" s="148"/>
      <c r="AF748" s="7"/>
      <c r="AG748" s="7"/>
      <c r="AH748" s="7"/>
      <c r="AI748" s="7"/>
      <c r="AJ748" s="7"/>
      <c r="AK748" s="7"/>
      <c r="AL748" s="7"/>
      <c r="AM748" s="7"/>
    </row>
    <row r="749" spans="1:39" ht="12.75">
      <c r="A749" s="7"/>
      <c r="B749" s="7"/>
      <c r="C749" s="7"/>
      <c r="D749" s="66"/>
      <c r="E749" s="7"/>
      <c r="F749" s="7"/>
      <c r="G749" s="7"/>
      <c r="H749" s="7"/>
      <c r="I749" s="42"/>
      <c r="J749" s="7"/>
      <c r="K749" s="7"/>
      <c r="L749" s="7"/>
      <c r="M749" s="7"/>
      <c r="N749" s="7"/>
      <c r="O749" s="7"/>
      <c r="P749" s="7"/>
      <c r="Q749" s="7"/>
      <c r="R749" s="7"/>
      <c r="S749" s="7"/>
      <c r="T749" s="7"/>
      <c r="U749" s="7"/>
      <c r="V749" s="42"/>
      <c r="W749" s="7"/>
      <c r="X749" s="7"/>
      <c r="Y749" s="7"/>
      <c r="Z749" s="7"/>
      <c r="AA749" s="10"/>
      <c r="AB749" s="7"/>
      <c r="AC749" s="7"/>
      <c r="AD749" s="7"/>
      <c r="AE749" s="148"/>
      <c r="AF749" s="7"/>
      <c r="AG749" s="7"/>
      <c r="AH749" s="7"/>
      <c r="AI749" s="7"/>
      <c r="AJ749" s="7"/>
      <c r="AK749" s="7"/>
      <c r="AL749" s="7"/>
      <c r="AM749" s="7"/>
    </row>
    <row r="750" spans="1:39" ht="12.75">
      <c r="A750" s="7"/>
      <c r="B750" s="7"/>
      <c r="C750" s="7"/>
      <c r="D750" s="66"/>
      <c r="E750" s="7"/>
      <c r="F750" s="7"/>
      <c r="G750" s="7"/>
      <c r="H750" s="7"/>
      <c r="I750" s="42"/>
      <c r="J750" s="7"/>
      <c r="K750" s="7"/>
      <c r="L750" s="7"/>
      <c r="M750" s="7"/>
      <c r="N750" s="7"/>
      <c r="O750" s="7"/>
      <c r="P750" s="7"/>
      <c r="Q750" s="7"/>
      <c r="R750" s="7"/>
      <c r="S750" s="7"/>
      <c r="T750" s="7"/>
      <c r="U750" s="7"/>
      <c r="V750" s="42"/>
      <c r="W750" s="7"/>
      <c r="X750" s="7"/>
      <c r="Y750" s="7"/>
      <c r="Z750" s="7"/>
      <c r="AA750" s="10"/>
      <c r="AB750" s="7"/>
      <c r="AC750" s="7"/>
      <c r="AD750" s="7"/>
      <c r="AE750" s="148"/>
      <c r="AF750" s="7"/>
      <c r="AG750" s="7"/>
      <c r="AH750" s="7"/>
      <c r="AI750" s="7"/>
      <c r="AJ750" s="7"/>
      <c r="AK750" s="7"/>
      <c r="AL750" s="7"/>
      <c r="AM750" s="7"/>
    </row>
    <row r="751" spans="1:39" ht="12.75">
      <c r="A751" s="7"/>
      <c r="B751" s="7"/>
      <c r="C751" s="7"/>
      <c r="D751" s="66"/>
      <c r="E751" s="7"/>
      <c r="F751" s="7"/>
      <c r="G751" s="7"/>
      <c r="H751" s="7"/>
      <c r="I751" s="42"/>
      <c r="J751" s="7"/>
      <c r="K751" s="7"/>
      <c r="L751" s="7"/>
      <c r="M751" s="7"/>
      <c r="N751" s="7"/>
      <c r="O751" s="7"/>
      <c r="P751" s="7"/>
      <c r="Q751" s="7"/>
      <c r="R751" s="7"/>
      <c r="S751" s="7"/>
      <c r="T751" s="7"/>
      <c r="U751" s="7"/>
      <c r="V751" s="42"/>
      <c r="W751" s="7"/>
      <c r="X751" s="7"/>
      <c r="Y751" s="7"/>
      <c r="Z751" s="7"/>
      <c r="AA751" s="10"/>
      <c r="AB751" s="7"/>
      <c r="AC751" s="7"/>
      <c r="AD751" s="7"/>
      <c r="AE751" s="148"/>
      <c r="AF751" s="7"/>
      <c r="AG751" s="7"/>
      <c r="AH751" s="7"/>
      <c r="AI751" s="7"/>
      <c r="AJ751" s="7"/>
      <c r="AK751" s="7"/>
      <c r="AL751" s="7"/>
      <c r="AM751" s="7"/>
    </row>
    <row r="752" spans="1:39" ht="12.75">
      <c r="A752" s="7"/>
      <c r="B752" s="7"/>
      <c r="C752" s="7"/>
      <c r="D752" s="66"/>
      <c r="E752" s="7"/>
      <c r="F752" s="7"/>
      <c r="G752" s="7"/>
      <c r="H752" s="7"/>
      <c r="I752" s="42"/>
      <c r="J752" s="7"/>
      <c r="K752" s="7"/>
      <c r="L752" s="7"/>
      <c r="M752" s="7"/>
      <c r="N752" s="7"/>
      <c r="O752" s="7"/>
      <c r="P752" s="7"/>
      <c r="Q752" s="7"/>
      <c r="R752" s="7"/>
      <c r="S752" s="7"/>
      <c r="T752" s="7"/>
      <c r="U752" s="7"/>
      <c r="V752" s="42"/>
      <c r="W752" s="7"/>
      <c r="X752" s="7"/>
      <c r="Y752" s="7"/>
      <c r="Z752" s="7"/>
      <c r="AA752" s="10"/>
      <c r="AB752" s="7"/>
      <c r="AC752" s="7"/>
      <c r="AD752" s="7"/>
      <c r="AE752" s="148"/>
      <c r="AF752" s="7"/>
      <c r="AG752" s="7"/>
      <c r="AH752" s="7"/>
      <c r="AI752" s="7"/>
      <c r="AJ752" s="7"/>
      <c r="AK752" s="7"/>
      <c r="AL752" s="7"/>
      <c r="AM752" s="7"/>
    </row>
    <row r="753" spans="1:39" ht="12.75">
      <c r="A753" s="7"/>
      <c r="B753" s="7"/>
      <c r="C753" s="7"/>
      <c r="D753" s="66"/>
      <c r="E753" s="7"/>
      <c r="F753" s="7"/>
      <c r="G753" s="7"/>
      <c r="H753" s="7"/>
      <c r="I753" s="42"/>
      <c r="J753" s="7"/>
      <c r="K753" s="7"/>
      <c r="L753" s="7"/>
      <c r="M753" s="7"/>
      <c r="N753" s="7"/>
      <c r="O753" s="7"/>
      <c r="P753" s="7"/>
      <c r="Q753" s="7"/>
      <c r="R753" s="7"/>
      <c r="S753" s="7"/>
      <c r="T753" s="7"/>
      <c r="U753" s="7"/>
      <c r="V753" s="42"/>
      <c r="W753" s="7"/>
      <c r="X753" s="7"/>
      <c r="Y753" s="7"/>
      <c r="Z753" s="7"/>
      <c r="AA753" s="10"/>
      <c r="AB753" s="7"/>
      <c r="AC753" s="7"/>
      <c r="AD753" s="7"/>
      <c r="AE753" s="148"/>
      <c r="AF753" s="7"/>
      <c r="AG753" s="7"/>
      <c r="AH753" s="7"/>
      <c r="AI753" s="7"/>
      <c r="AJ753" s="7"/>
      <c r="AK753" s="7"/>
      <c r="AL753" s="7"/>
      <c r="AM753" s="7"/>
    </row>
    <row r="754" spans="1:39" ht="12.75">
      <c r="A754" s="7"/>
      <c r="B754" s="7"/>
      <c r="C754" s="7"/>
      <c r="D754" s="66"/>
      <c r="E754" s="7"/>
      <c r="F754" s="7"/>
      <c r="G754" s="7"/>
      <c r="H754" s="7"/>
      <c r="I754" s="42"/>
      <c r="J754" s="7"/>
      <c r="K754" s="7"/>
      <c r="L754" s="7"/>
      <c r="M754" s="7"/>
      <c r="N754" s="7"/>
      <c r="O754" s="7"/>
      <c r="P754" s="7"/>
      <c r="Q754" s="7"/>
      <c r="R754" s="7"/>
      <c r="S754" s="7"/>
      <c r="T754" s="7"/>
      <c r="U754" s="7"/>
      <c r="V754" s="42"/>
      <c r="W754" s="7"/>
      <c r="X754" s="7"/>
      <c r="Y754" s="7"/>
      <c r="Z754" s="7"/>
      <c r="AA754" s="10"/>
      <c r="AB754" s="7"/>
      <c r="AC754" s="7"/>
      <c r="AD754" s="7"/>
      <c r="AE754" s="148"/>
      <c r="AF754" s="7"/>
      <c r="AG754" s="7"/>
      <c r="AH754" s="7"/>
      <c r="AI754" s="7"/>
      <c r="AJ754" s="7"/>
      <c r="AK754" s="7"/>
      <c r="AL754" s="7"/>
      <c r="AM754" s="7"/>
    </row>
    <row r="755" spans="1:39" ht="12.75">
      <c r="A755" s="7"/>
      <c r="B755" s="7"/>
      <c r="C755" s="7"/>
      <c r="D755" s="66"/>
      <c r="E755" s="7"/>
      <c r="F755" s="7"/>
      <c r="G755" s="7"/>
      <c r="H755" s="7"/>
      <c r="I755" s="42"/>
      <c r="J755" s="7"/>
      <c r="K755" s="7"/>
      <c r="L755" s="7"/>
      <c r="M755" s="7"/>
      <c r="N755" s="7"/>
      <c r="O755" s="7"/>
      <c r="P755" s="7"/>
      <c r="Q755" s="7"/>
      <c r="R755" s="7"/>
      <c r="S755" s="7"/>
      <c r="T755" s="7"/>
      <c r="U755" s="7"/>
      <c r="V755" s="42"/>
      <c r="W755" s="7"/>
      <c r="X755" s="7"/>
      <c r="Y755" s="7"/>
      <c r="Z755" s="7"/>
      <c r="AA755" s="10"/>
      <c r="AB755" s="7"/>
      <c r="AC755" s="7"/>
      <c r="AD755" s="7"/>
      <c r="AE755" s="148"/>
      <c r="AF755" s="7"/>
      <c r="AG755" s="7"/>
      <c r="AH755" s="7"/>
      <c r="AI755" s="7"/>
      <c r="AJ755" s="7"/>
      <c r="AK755" s="7"/>
      <c r="AL755" s="7"/>
      <c r="AM755" s="7"/>
    </row>
    <row r="756" spans="1:39" ht="12.75">
      <c r="A756" s="7"/>
      <c r="B756" s="7"/>
      <c r="C756" s="7"/>
      <c r="D756" s="66"/>
      <c r="E756" s="7"/>
      <c r="F756" s="7"/>
      <c r="G756" s="7"/>
      <c r="H756" s="7"/>
      <c r="I756" s="42"/>
      <c r="J756" s="7"/>
      <c r="K756" s="7"/>
      <c r="L756" s="7"/>
      <c r="M756" s="7"/>
      <c r="N756" s="7"/>
      <c r="O756" s="7"/>
      <c r="P756" s="7"/>
      <c r="Q756" s="7"/>
      <c r="R756" s="7"/>
      <c r="S756" s="7"/>
      <c r="T756" s="7"/>
      <c r="U756" s="7"/>
      <c r="V756" s="42"/>
      <c r="W756" s="7"/>
      <c r="X756" s="7"/>
      <c r="Y756" s="7"/>
      <c r="Z756" s="7"/>
      <c r="AA756" s="10"/>
      <c r="AB756" s="7"/>
      <c r="AC756" s="7"/>
      <c r="AD756" s="7"/>
      <c r="AE756" s="148"/>
      <c r="AF756" s="7"/>
      <c r="AG756" s="7"/>
      <c r="AH756" s="7"/>
      <c r="AI756" s="7"/>
      <c r="AJ756" s="7"/>
      <c r="AK756" s="7"/>
      <c r="AL756" s="7"/>
      <c r="AM756" s="7"/>
    </row>
    <row r="757" spans="1:39" ht="12.75">
      <c r="A757" s="7"/>
      <c r="B757" s="7"/>
      <c r="C757" s="7"/>
      <c r="D757" s="66"/>
      <c r="E757" s="7"/>
      <c r="F757" s="7"/>
      <c r="G757" s="7"/>
      <c r="H757" s="7"/>
      <c r="I757" s="42"/>
      <c r="J757" s="7"/>
      <c r="K757" s="7"/>
      <c r="L757" s="7"/>
      <c r="M757" s="7"/>
      <c r="N757" s="7"/>
      <c r="O757" s="7"/>
      <c r="P757" s="7"/>
      <c r="Q757" s="7"/>
      <c r="R757" s="7"/>
      <c r="S757" s="7"/>
      <c r="T757" s="7"/>
      <c r="U757" s="7"/>
      <c r="V757" s="42"/>
      <c r="W757" s="7"/>
      <c r="X757" s="7"/>
      <c r="Y757" s="7"/>
      <c r="Z757" s="7"/>
      <c r="AA757" s="10"/>
      <c r="AB757" s="7"/>
      <c r="AC757" s="7"/>
      <c r="AD757" s="7"/>
      <c r="AE757" s="148"/>
      <c r="AF757" s="7"/>
      <c r="AG757" s="7"/>
      <c r="AH757" s="7"/>
      <c r="AI757" s="7"/>
      <c r="AJ757" s="7"/>
      <c r="AK757" s="7"/>
      <c r="AL757" s="7"/>
      <c r="AM757" s="7"/>
    </row>
    <row r="758" spans="1:39" ht="12.75">
      <c r="A758" s="7"/>
      <c r="B758" s="7"/>
      <c r="C758" s="7"/>
      <c r="D758" s="66"/>
      <c r="E758" s="7"/>
      <c r="F758" s="7"/>
      <c r="G758" s="7"/>
      <c r="H758" s="7"/>
      <c r="I758" s="42"/>
      <c r="J758" s="7"/>
      <c r="K758" s="7"/>
      <c r="L758" s="7"/>
      <c r="M758" s="7"/>
      <c r="N758" s="7"/>
      <c r="O758" s="7"/>
      <c r="P758" s="7"/>
      <c r="Q758" s="7"/>
      <c r="R758" s="7"/>
      <c r="S758" s="7"/>
      <c r="T758" s="7"/>
      <c r="U758" s="7"/>
      <c r="V758" s="42"/>
      <c r="W758" s="7"/>
      <c r="X758" s="7"/>
      <c r="Y758" s="7"/>
      <c r="Z758" s="7"/>
      <c r="AA758" s="10"/>
      <c r="AB758" s="7"/>
      <c r="AC758" s="7"/>
      <c r="AD758" s="7"/>
      <c r="AE758" s="148"/>
      <c r="AF758" s="7"/>
      <c r="AG758" s="7"/>
      <c r="AH758" s="7"/>
      <c r="AI758" s="7"/>
      <c r="AJ758" s="7"/>
      <c r="AK758" s="7"/>
      <c r="AL758" s="7"/>
      <c r="AM758" s="7"/>
    </row>
    <row r="759" spans="1:39" ht="12.75">
      <c r="A759" s="7"/>
      <c r="B759" s="7"/>
      <c r="C759" s="7"/>
      <c r="D759" s="66"/>
      <c r="E759" s="7"/>
      <c r="F759" s="7"/>
      <c r="G759" s="7"/>
      <c r="H759" s="7"/>
      <c r="I759" s="42"/>
      <c r="J759" s="7"/>
      <c r="K759" s="7"/>
      <c r="L759" s="7"/>
      <c r="M759" s="7"/>
      <c r="N759" s="7"/>
      <c r="O759" s="7"/>
      <c r="P759" s="7"/>
      <c r="Q759" s="7"/>
      <c r="R759" s="7"/>
      <c r="S759" s="7"/>
      <c r="T759" s="7"/>
      <c r="U759" s="7"/>
      <c r="V759" s="42"/>
      <c r="W759" s="7"/>
      <c r="X759" s="7"/>
      <c r="Y759" s="7"/>
      <c r="Z759" s="7"/>
      <c r="AA759" s="10"/>
      <c r="AB759" s="7"/>
      <c r="AC759" s="7"/>
      <c r="AD759" s="7"/>
      <c r="AE759" s="148"/>
      <c r="AF759" s="7"/>
      <c r="AG759" s="7"/>
      <c r="AH759" s="7"/>
      <c r="AI759" s="7"/>
      <c r="AJ759" s="7"/>
      <c r="AK759" s="7"/>
      <c r="AL759" s="7"/>
      <c r="AM759" s="7"/>
    </row>
    <row r="760" spans="1:39" ht="12.75">
      <c r="A760" s="7"/>
      <c r="B760" s="7"/>
      <c r="C760" s="7"/>
      <c r="D760" s="66"/>
      <c r="E760" s="7"/>
      <c r="F760" s="7"/>
      <c r="G760" s="7"/>
      <c r="H760" s="7"/>
      <c r="I760" s="42"/>
      <c r="J760" s="7"/>
      <c r="K760" s="7"/>
      <c r="L760" s="7"/>
      <c r="M760" s="7"/>
      <c r="N760" s="7"/>
      <c r="O760" s="7"/>
      <c r="P760" s="7"/>
      <c r="Q760" s="7"/>
      <c r="R760" s="7"/>
      <c r="S760" s="7"/>
      <c r="T760" s="7"/>
      <c r="U760" s="7"/>
      <c r="V760" s="42"/>
      <c r="W760" s="7"/>
      <c r="X760" s="7"/>
      <c r="Y760" s="7"/>
      <c r="Z760" s="7"/>
      <c r="AA760" s="10"/>
      <c r="AB760" s="7"/>
      <c r="AC760" s="7"/>
      <c r="AD760" s="7"/>
      <c r="AE760" s="148"/>
      <c r="AF760" s="7"/>
      <c r="AG760" s="7"/>
      <c r="AH760" s="7"/>
      <c r="AI760" s="7"/>
      <c r="AJ760" s="7"/>
      <c r="AK760" s="7"/>
      <c r="AL760" s="7"/>
      <c r="AM760" s="7"/>
    </row>
    <row r="761" spans="1:39" ht="12.75">
      <c r="A761" s="7"/>
      <c r="B761" s="7"/>
      <c r="C761" s="7"/>
      <c r="D761" s="66"/>
      <c r="E761" s="7"/>
      <c r="F761" s="7"/>
      <c r="G761" s="7"/>
      <c r="H761" s="7"/>
      <c r="I761" s="42"/>
      <c r="J761" s="7"/>
      <c r="K761" s="7"/>
      <c r="L761" s="7"/>
      <c r="M761" s="7"/>
      <c r="N761" s="7"/>
      <c r="O761" s="7"/>
      <c r="P761" s="7"/>
      <c r="Q761" s="7"/>
      <c r="R761" s="7"/>
      <c r="S761" s="7"/>
      <c r="T761" s="7"/>
      <c r="U761" s="7"/>
      <c r="V761" s="42"/>
      <c r="W761" s="7"/>
      <c r="X761" s="7"/>
      <c r="Y761" s="7"/>
      <c r="Z761" s="7"/>
      <c r="AA761" s="10"/>
      <c r="AB761" s="7"/>
      <c r="AC761" s="7"/>
      <c r="AD761" s="7"/>
      <c r="AE761" s="148"/>
      <c r="AF761" s="7"/>
      <c r="AG761" s="7"/>
      <c r="AH761" s="7"/>
      <c r="AI761" s="7"/>
      <c r="AJ761" s="7"/>
      <c r="AK761" s="7"/>
      <c r="AL761" s="7"/>
      <c r="AM761" s="7"/>
    </row>
    <row r="762" spans="1:39" ht="12.75">
      <c r="A762" s="7"/>
      <c r="B762" s="7"/>
      <c r="C762" s="7"/>
      <c r="D762" s="66"/>
      <c r="E762" s="7"/>
      <c r="F762" s="7"/>
      <c r="G762" s="7"/>
      <c r="H762" s="7"/>
      <c r="I762" s="42"/>
      <c r="J762" s="7"/>
      <c r="K762" s="7"/>
      <c r="L762" s="7"/>
      <c r="M762" s="7"/>
      <c r="N762" s="7"/>
      <c r="O762" s="7"/>
      <c r="P762" s="7"/>
      <c r="Q762" s="7"/>
      <c r="R762" s="7"/>
      <c r="S762" s="7"/>
      <c r="T762" s="7"/>
      <c r="U762" s="7"/>
      <c r="V762" s="42"/>
      <c r="W762" s="7"/>
      <c r="X762" s="7"/>
      <c r="Y762" s="7"/>
      <c r="Z762" s="7"/>
      <c r="AA762" s="10"/>
      <c r="AB762" s="7"/>
      <c r="AC762" s="7"/>
      <c r="AD762" s="7"/>
      <c r="AE762" s="148"/>
      <c r="AF762" s="7"/>
      <c r="AG762" s="7"/>
      <c r="AH762" s="7"/>
      <c r="AI762" s="7"/>
      <c r="AJ762" s="7"/>
      <c r="AK762" s="7"/>
      <c r="AL762" s="7"/>
      <c r="AM762" s="7"/>
    </row>
    <row r="763" spans="1:39" ht="12.75">
      <c r="A763" s="7"/>
      <c r="B763" s="7"/>
      <c r="C763" s="7"/>
      <c r="D763" s="66"/>
      <c r="E763" s="7"/>
      <c r="F763" s="7"/>
      <c r="G763" s="7"/>
      <c r="H763" s="7"/>
      <c r="I763" s="42"/>
      <c r="J763" s="7"/>
      <c r="K763" s="7"/>
      <c r="L763" s="7"/>
      <c r="M763" s="7"/>
      <c r="N763" s="7"/>
      <c r="O763" s="7"/>
      <c r="P763" s="7"/>
      <c r="Q763" s="7"/>
      <c r="R763" s="7"/>
      <c r="S763" s="7"/>
      <c r="T763" s="7"/>
      <c r="U763" s="7"/>
      <c r="V763" s="42"/>
      <c r="W763" s="7"/>
      <c r="X763" s="7"/>
      <c r="Y763" s="7"/>
      <c r="Z763" s="7"/>
      <c r="AA763" s="10"/>
      <c r="AB763" s="7"/>
      <c r="AC763" s="7"/>
      <c r="AD763" s="7"/>
      <c r="AE763" s="148"/>
      <c r="AF763" s="7"/>
      <c r="AG763" s="7"/>
      <c r="AH763" s="7"/>
      <c r="AI763" s="7"/>
      <c r="AJ763" s="7"/>
      <c r="AK763" s="7"/>
      <c r="AL763" s="7"/>
      <c r="AM763" s="7"/>
    </row>
    <row r="764" spans="1:39" ht="12.75">
      <c r="A764" s="7"/>
      <c r="B764" s="7"/>
      <c r="C764" s="7"/>
      <c r="D764" s="66"/>
      <c r="E764" s="7"/>
      <c r="F764" s="7"/>
      <c r="G764" s="7"/>
      <c r="H764" s="7"/>
      <c r="I764" s="42"/>
      <c r="J764" s="7"/>
      <c r="K764" s="7"/>
      <c r="L764" s="7"/>
      <c r="M764" s="7"/>
      <c r="N764" s="7"/>
      <c r="O764" s="7"/>
      <c r="P764" s="7"/>
      <c r="Q764" s="7"/>
      <c r="R764" s="7"/>
      <c r="S764" s="7"/>
      <c r="T764" s="7"/>
      <c r="U764" s="7"/>
      <c r="V764" s="42"/>
      <c r="W764" s="7"/>
      <c r="X764" s="7"/>
      <c r="Y764" s="7"/>
      <c r="Z764" s="7"/>
      <c r="AA764" s="10"/>
      <c r="AB764" s="7"/>
      <c r="AC764" s="7"/>
      <c r="AD764" s="7"/>
      <c r="AE764" s="148"/>
      <c r="AF764" s="7"/>
      <c r="AG764" s="7"/>
      <c r="AH764" s="7"/>
      <c r="AI764" s="7"/>
      <c r="AJ764" s="7"/>
      <c r="AK764" s="7"/>
      <c r="AL764" s="7"/>
      <c r="AM764" s="7"/>
    </row>
    <row r="765" spans="1:39" ht="12.75">
      <c r="A765" s="7"/>
      <c r="B765" s="7"/>
      <c r="C765" s="7"/>
      <c r="D765" s="66"/>
      <c r="E765" s="7"/>
      <c r="F765" s="7"/>
      <c r="G765" s="7"/>
      <c r="H765" s="7"/>
      <c r="I765" s="42"/>
      <c r="J765" s="7"/>
      <c r="K765" s="7"/>
      <c r="L765" s="7"/>
      <c r="M765" s="7"/>
      <c r="N765" s="7"/>
      <c r="O765" s="7"/>
      <c r="P765" s="7"/>
      <c r="Q765" s="7"/>
      <c r="R765" s="7"/>
      <c r="S765" s="7"/>
      <c r="T765" s="7"/>
      <c r="U765" s="7"/>
      <c r="V765" s="42"/>
      <c r="W765" s="7"/>
      <c r="X765" s="7"/>
      <c r="Y765" s="7"/>
      <c r="Z765" s="7"/>
      <c r="AA765" s="10"/>
      <c r="AB765" s="7"/>
      <c r="AC765" s="7"/>
      <c r="AD765" s="7"/>
      <c r="AE765" s="148"/>
      <c r="AF765" s="7"/>
      <c r="AG765" s="7"/>
      <c r="AH765" s="7"/>
      <c r="AI765" s="7"/>
      <c r="AJ765" s="7"/>
      <c r="AK765" s="7"/>
      <c r="AL765" s="7"/>
      <c r="AM765" s="7"/>
    </row>
    <row r="766" spans="1:39" ht="12.75">
      <c r="A766" s="7"/>
      <c r="B766" s="7"/>
      <c r="C766" s="7"/>
      <c r="D766" s="66"/>
      <c r="E766" s="7"/>
      <c r="F766" s="7"/>
      <c r="G766" s="7"/>
      <c r="H766" s="7"/>
      <c r="I766" s="42"/>
      <c r="J766" s="7"/>
      <c r="K766" s="7"/>
      <c r="L766" s="7"/>
      <c r="M766" s="7"/>
      <c r="N766" s="7"/>
      <c r="O766" s="7"/>
      <c r="P766" s="7"/>
      <c r="Q766" s="7"/>
      <c r="R766" s="7"/>
      <c r="S766" s="7"/>
      <c r="T766" s="7"/>
      <c r="U766" s="7"/>
      <c r="V766" s="42"/>
      <c r="W766" s="7"/>
      <c r="X766" s="7"/>
      <c r="Y766" s="7"/>
      <c r="Z766" s="7"/>
      <c r="AA766" s="10"/>
      <c r="AB766" s="7"/>
      <c r="AC766" s="7"/>
      <c r="AD766" s="7"/>
      <c r="AE766" s="148"/>
      <c r="AF766" s="7"/>
      <c r="AG766" s="7"/>
      <c r="AH766" s="7"/>
      <c r="AI766" s="7"/>
      <c r="AJ766" s="7"/>
      <c r="AK766" s="7"/>
      <c r="AL766" s="7"/>
      <c r="AM766" s="7"/>
    </row>
    <row r="767" spans="1:39" ht="12.75">
      <c r="A767" s="7"/>
      <c r="B767" s="7"/>
      <c r="C767" s="7"/>
      <c r="D767" s="66"/>
      <c r="E767" s="7"/>
      <c r="F767" s="7"/>
      <c r="G767" s="7"/>
      <c r="H767" s="7"/>
      <c r="I767" s="42"/>
      <c r="J767" s="7"/>
      <c r="K767" s="7"/>
      <c r="L767" s="7"/>
      <c r="M767" s="7"/>
      <c r="N767" s="7"/>
      <c r="O767" s="7"/>
      <c r="P767" s="7"/>
      <c r="Q767" s="7"/>
      <c r="R767" s="7"/>
      <c r="S767" s="7"/>
      <c r="T767" s="7"/>
      <c r="U767" s="7"/>
      <c r="V767" s="42"/>
      <c r="W767" s="7"/>
      <c r="X767" s="7"/>
      <c r="Y767" s="7"/>
      <c r="Z767" s="7"/>
      <c r="AA767" s="10"/>
      <c r="AB767" s="7"/>
      <c r="AC767" s="7"/>
      <c r="AD767" s="7"/>
      <c r="AE767" s="148"/>
      <c r="AF767" s="7"/>
      <c r="AG767" s="7"/>
      <c r="AH767" s="7"/>
      <c r="AI767" s="7"/>
      <c r="AJ767" s="7"/>
      <c r="AK767" s="7"/>
      <c r="AL767" s="7"/>
      <c r="AM767" s="7"/>
    </row>
    <row r="768" spans="1:39" ht="12.75">
      <c r="A768" s="7"/>
      <c r="B768" s="7"/>
      <c r="C768" s="7"/>
      <c r="D768" s="66"/>
      <c r="E768" s="7"/>
      <c r="F768" s="7"/>
      <c r="G768" s="7"/>
      <c r="H768" s="7"/>
      <c r="I768" s="42"/>
      <c r="J768" s="7"/>
      <c r="K768" s="7"/>
      <c r="L768" s="7"/>
      <c r="M768" s="7"/>
      <c r="N768" s="7"/>
      <c r="O768" s="7"/>
      <c r="P768" s="7"/>
      <c r="Q768" s="7"/>
      <c r="R768" s="7"/>
      <c r="S768" s="7"/>
      <c r="T768" s="7"/>
      <c r="U768" s="7"/>
      <c r="V768" s="42"/>
      <c r="W768" s="7"/>
      <c r="X768" s="7"/>
      <c r="Y768" s="7"/>
      <c r="Z768" s="7"/>
      <c r="AA768" s="10"/>
      <c r="AB768" s="7"/>
      <c r="AC768" s="7"/>
      <c r="AD768" s="7"/>
      <c r="AE768" s="148"/>
      <c r="AF768" s="7"/>
      <c r="AG768" s="7"/>
      <c r="AH768" s="7"/>
      <c r="AI768" s="7"/>
      <c r="AJ768" s="7"/>
      <c r="AK768" s="7"/>
      <c r="AL768" s="7"/>
      <c r="AM768" s="7"/>
    </row>
    <row r="769" spans="1:39" ht="12.75">
      <c r="A769" s="7"/>
      <c r="B769" s="7"/>
      <c r="C769" s="7"/>
      <c r="D769" s="66"/>
      <c r="E769" s="7"/>
      <c r="F769" s="7"/>
      <c r="G769" s="7"/>
      <c r="H769" s="7"/>
      <c r="I769" s="42"/>
      <c r="J769" s="7"/>
      <c r="K769" s="7"/>
      <c r="L769" s="7"/>
      <c r="M769" s="7"/>
      <c r="N769" s="7"/>
      <c r="O769" s="7"/>
      <c r="P769" s="7"/>
      <c r="Q769" s="7"/>
      <c r="R769" s="7"/>
      <c r="S769" s="7"/>
      <c r="T769" s="7"/>
      <c r="U769" s="7"/>
      <c r="V769" s="42"/>
      <c r="W769" s="7"/>
      <c r="X769" s="7"/>
      <c r="Y769" s="7"/>
      <c r="Z769" s="7"/>
      <c r="AA769" s="10"/>
      <c r="AB769" s="7"/>
      <c r="AC769" s="7"/>
      <c r="AD769" s="7"/>
      <c r="AE769" s="148"/>
      <c r="AF769" s="7"/>
      <c r="AG769" s="7"/>
      <c r="AH769" s="7"/>
      <c r="AI769" s="7"/>
      <c r="AJ769" s="7"/>
      <c r="AK769" s="7"/>
      <c r="AL769" s="7"/>
      <c r="AM769" s="7"/>
    </row>
    <row r="770" spans="1:39" ht="12.75">
      <c r="A770" s="7"/>
      <c r="B770" s="7"/>
      <c r="C770" s="7"/>
      <c r="D770" s="66"/>
      <c r="E770" s="7"/>
      <c r="F770" s="7"/>
      <c r="G770" s="7"/>
      <c r="H770" s="7"/>
      <c r="I770" s="42"/>
      <c r="J770" s="7"/>
      <c r="K770" s="7"/>
      <c r="L770" s="7"/>
      <c r="M770" s="7"/>
      <c r="N770" s="7"/>
      <c r="O770" s="7"/>
      <c r="P770" s="7"/>
      <c r="Q770" s="7"/>
      <c r="R770" s="7"/>
      <c r="S770" s="7"/>
      <c r="T770" s="7"/>
      <c r="U770" s="7"/>
      <c r="V770" s="42"/>
      <c r="W770" s="7"/>
      <c r="X770" s="7"/>
      <c r="Y770" s="7"/>
      <c r="Z770" s="7"/>
      <c r="AA770" s="10"/>
      <c r="AB770" s="7"/>
      <c r="AC770" s="7"/>
      <c r="AD770" s="7"/>
      <c r="AE770" s="148"/>
      <c r="AF770" s="7"/>
      <c r="AG770" s="7"/>
      <c r="AH770" s="7"/>
      <c r="AI770" s="7"/>
      <c r="AJ770" s="7"/>
      <c r="AK770" s="7"/>
      <c r="AL770" s="7"/>
      <c r="AM770" s="7"/>
    </row>
    <row r="771" spans="1:39" ht="12.75">
      <c r="A771" s="7"/>
      <c r="B771" s="7"/>
      <c r="C771" s="7"/>
      <c r="D771" s="66"/>
      <c r="E771" s="7"/>
      <c r="F771" s="7"/>
      <c r="G771" s="7"/>
      <c r="H771" s="7"/>
      <c r="I771" s="42"/>
      <c r="J771" s="7"/>
      <c r="K771" s="7"/>
      <c r="L771" s="7"/>
      <c r="M771" s="7"/>
      <c r="N771" s="7"/>
      <c r="O771" s="7"/>
      <c r="P771" s="7"/>
      <c r="Q771" s="7"/>
      <c r="R771" s="7"/>
      <c r="S771" s="7"/>
      <c r="T771" s="7"/>
      <c r="U771" s="7"/>
      <c r="V771" s="42"/>
      <c r="W771" s="7"/>
      <c r="X771" s="7"/>
      <c r="Y771" s="7"/>
      <c r="Z771" s="7"/>
      <c r="AA771" s="10"/>
      <c r="AB771" s="7"/>
      <c r="AC771" s="7"/>
      <c r="AD771" s="7"/>
      <c r="AE771" s="148"/>
      <c r="AF771" s="7"/>
      <c r="AG771" s="7"/>
      <c r="AH771" s="7"/>
      <c r="AI771" s="7"/>
      <c r="AJ771" s="7"/>
      <c r="AK771" s="7"/>
      <c r="AL771" s="7"/>
      <c r="AM771" s="7"/>
    </row>
    <row r="772" spans="1:39" ht="12.75">
      <c r="A772" s="7"/>
      <c r="B772" s="7"/>
      <c r="C772" s="7"/>
      <c r="D772" s="66"/>
      <c r="E772" s="7"/>
      <c r="F772" s="7"/>
      <c r="G772" s="7"/>
      <c r="H772" s="7"/>
      <c r="I772" s="42"/>
      <c r="J772" s="7"/>
      <c r="K772" s="7"/>
      <c r="L772" s="7"/>
      <c r="M772" s="7"/>
      <c r="N772" s="7"/>
      <c r="O772" s="7"/>
      <c r="P772" s="7"/>
      <c r="Q772" s="7"/>
      <c r="R772" s="7"/>
      <c r="S772" s="7"/>
      <c r="T772" s="7"/>
      <c r="U772" s="7"/>
      <c r="V772" s="42"/>
      <c r="W772" s="7"/>
      <c r="X772" s="7"/>
      <c r="Y772" s="7"/>
      <c r="Z772" s="7"/>
      <c r="AA772" s="10"/>
      <c r="AB772" s="7"/>
      <c r="AC772" s="7"/>
      <c r="AD772" s="7"/>
      <c r="AE772" s="148"/>
      <c r="AF772" s="7"/>
      <c r="AG772" s="7"/>
      <c r="AH772" s="7"/>
      <c r="AI772" s="7"/>
      <c r="AJ772" s="7"/>
      <c r="AK772" s="7"/>
      <c r="AL772" s="7"/>
      <c r="AM772" s="7"/>
    </row>
    <row r="773" spans="1:39" ht="12.75">
      <c r="A773" s="7"/>
      <c r="B773" s="7"/>
      <c r="C773" s="7"/>
      <c r="D773" s="66"/>
      <c r="E773" s="7"/>
      <c r="F773" s="7"/>
      <c r="G773" s="7"/>
      <c r="H773" s="7"/>
      <c r="I773" s="42"/>
      <c r="J773" s="7"/>
      <c r="K773" s="7"/>
      <c r="L773" s="7"/>
      <c r="M773" s="7"/>
      <c r="N773" s="7"/>
      <c r="O773" s="7"/>
      <c r="P773" s="7"/>
      <c r="Q773" s="7"/>
      <c r="R773" s="7"/>
      <c r="S773" s="7"/>
      <c r="T773" s="7"/>
      <c r="U773" s="7"/>
      <c r="V773" s="42"/>
      <c r="W773" s="7"/>
      <c r="X773" s="7"/>
      <c r="Y773" s="7"/>
      <c r="Z773" s="7"/>
      <c r="AA773" s="10"/>
      <c r="AB773" s="7"/>
      <c r="AC773" s="7"/>
      <c r="AD773" s="7"/>
      <c r="AE773" s="148"/>
      <c r="AF773" s="7"/>
      <c r="AG773" s="7"/>
      <c r="AH773" s="7"/>
      <c r="AI773" s="7"/>
      <c r="AJ773" s="7"/>
      <c r="AK773" s="7"/>
      <c r="AL773" s="7"/>
      <c r="AM773" s="7"/>
    </row>
    <row r="774" spans="1:39" ht="12.75">
      <c r="A774" s="7"/>
      <c r="B774" s="7"/>
      <c r="C774" s="7"/>
      <c r="D774" s="66"/>
      <c r="E774" s="7"/>
      <c r="F774" s="7"/>
      <c r="G774" s="7"/>
      <c r="H774" s="7"/>
      <c r="I774" s="42"/>
      <c r="J774" s="7"/>
      <c r="K774" s="7"/>
      <c r="L774" s="7"/>
      <c r="M774" s="7"/>
      <c r="N774" s="7"/>
      <c r="O774" s="7"/>
      <c r="P774" s="7"/>
      <c r="Q774" s="7"/>
      <c r="R774" s="7"/>
      <c r="S774" s="7"/>
      <c r="T774" s="7"/>
      <c r="U774" s="7"/>
      <c r="V774" s="42"/>
      <c r="W774" s="7"/>
      <c r="X774" s="7"/>
      <c r="Y774" s="7"/>
      <c r="Z774" s="7"/>
      <c r="AA774" s="10"/>
      <c r="AB774" s="7"/>
      <c r="AC774" s="7"/>
      <c r="AD774" s="7"/>
      <c r="AE774" s="148"/>
      <c r="AF774" s="7"/>
      <c r="AG774" s="7"/>
      <c r="AH774" s="7"/>
      <c r="AI774" s="7"/>
      <c r="AJ774" s="7"/>
      <c r="AK774" s="7"/>
      <c r="AL774" s="7"/>
      <c r="AM774" s="7"/>
    </row>
    <row r="775" spans="1:39" ht="12.75">
      <c r="A775" s="7"/>
      <c r="B775" s="7"/>
      <c r="C775" s="7"/>
      <c r="D775" s="66"/>
      <c r="E775" s="7"/>
      <c r="F775" s="7"/>
      <c r="G775" s="7"/>
      <c r="H775" s="7"/>
      <c r="I775" s="42"/>
      <c r="J775" s="7"/>
      <c r="K775" s="7"/>
      <c r="L775" s="7"/>
      <c r="M775" s="7"/>
      <c r="N775" s="7"/>
      <c r="O775" s="7"/>
      <c r="P775" s="7"/>
      <c r="Q775" s="7"/>
      <c r="R775" s="7"/>
      <c r="S775" s="7"/>
      <c r="T775" s="7"/>
      <c r="U775" s="7"/>
      <c r="V775" s="42"/>
      <c r="W775" s="7"/>
      <c r="X775" s="7"/>
      <c r="Y775" s="7"/>
      <c r="Z775" s="7"/>
      <c r="AA775" s="10"/>
      <c r="AB775" s="7"/>
      <c r="AC775" s="7"/>
      <c r="AD775" s="7"/>
      <c r="AE775" s="148"/>
      <c r="AF775" s="7"/>
      <c r="AG775" s="7"/>
      <c r="AH775" s="7"/>
      <c r="AI775" s="7"/>
      <c r="AJ775" s="7"/>
      <c r="AK775" s="7"/>
      <c r="AL775" s="7"/>
      <c r="AM775" s="7"/>
    </row>
    <row r="776" spans="1:39" ht="12.75">
      <c r="A776" s="7"/>
      <c r="B776" s="7"/>
      <c r="C776" s="7"/>
      <c r="D776" s="66"/>
      <c r="E776" s="7"/>
      <c r="F776" s="7"/>
      <c r="G776" s="7"/>
      <c r="H776" s="7"/>
      <c r="I776" s="42"/>
      <c r="J776" s="7"/>
      <c r="K776" s="7"/>
      <c r="L776" s="7"/>
      <c r="M776" s="7"/>
      <c r="N776" s="7"/>
      <c r="O776" s="7"/>
      <c r="P776" s="7"/>
      <c r="Q776" s="7"/>
      <c r="R776" s="7"/>
      <c r="S776" s="7"/>
      <c r="T776" s="7"/>
      <c r="U776" s="7"/>
      <c r="V776" s="42"/>
      <c r="W776" s="7"/>
      <c r="X776" s="7"/>
      <c r="Y776" s="7"/>
      <c r="Z776" s="7"/>
      <c r="AA776" s="10"/>
      <c r="AB776" s="7"/>
      <c r="AC776" s="7"/>
      <c r="AD776" s="7"/>
      <c r="AE776" s="148"/>
      <c r="AF776" s="7"/>
      <c r="AG776" s="7"/>
      <c r="AH776" s="7"/>
      <c r="AI776" s="7"/>
      <c r="AJ776" s="7"/>
      <c r="AK776" s="7"/>
      <c r="AL776" s="7"/>
      <c r="AM776" s="7"/>
    </row>
    <row r="777" spans="1:39" ht="12.75">
      <c r="A777" s="7"/>
      <c r="B777" s="7"/>
      <c r="C777" s="7"/>
      <c r="D777" s="66"/>
      <c r="E777" s="7"/>
      <c r="F777" s="7"/>
      <c r="G777" s="7"/>
      <c r="H777" s="7"/>
      <c r="I777" s="42"/>
      <c r="J777" s="7"/>
      <c r="K777" s="7"/>
      <c r="L777" s="7"/>
      <c r="M777" s="7"/>
      <c r="N777" s="7"/>
      <c r="O777" s="7"/>
      <c r="P777" s="7"/>
      <c r="Q777" s="7"/>
      <c r="R777" s="7"/>
      <c r="S777" s="7"/>
      <c r="T777" s="7"/>
      <c r="U777" s="7"/>
      <c r="V777" s="42"/>
      <c r="W777" s="7"/>
      <c r="X777" s="7"/>
      <c r="Y777" s="7"/>
      <c r="Z777" s="7"/>
      <c r="AA777" s="10"/>
      <c r="AB777" s="7"/>
      <c r="AC777" s="7"/>
      <c r="AD777" s="7"/>
      <c r="AE777" s="148"/>
      <c r="AF777" s="7"/>
      <c r="AG777" s="7"/>
      <c r="AH777" s="7"/>
      <c r="AI777" s="7"/>
      <c r="AJ777" s="7"/>
      <c r="AK777" s="7"/>
      <c r="AL777" s="7"/>
      <c r="AM777" s="7"/>
    </row>
    <row r="778" spans="1:39" ht="12.75">
      <c r="A778" s="7"/>
      <c r="B778" s="7"/>
      <c r="C778" s="7"/>
      <c r="D778" s="66"/>
      <c r="E778" s="7"/>
      <c r="F778" s="7"/>
      <c r="G778" s="7"/>
      <c r="H778" s="7"/>
      <c r="I778" s="42"/>
      <c r="J778" s="7"/>
      <c r="K778" s="7"/>
      <c r="L778" s="7"/>
      <c r="M778" s="7"/>
      <c r="N778" s="7"/>
      <c r="O778" s="7"/>
      <c r="P778" s="7"/>
      <c r="Q778" s="7"/>
      <c r="R778" s="7"/>
      <c r="S778" s="7"/>
      <c r="T778" s="7"/>
      <c r="U778" s="7"/>
      <c r="V778" s="42"/>
      <c r="W778" s="7"/>
      <c r="X778" s="7"/>
      <c r="Y778" s="7"/>
      <c r="Z778" s="7"/>
      <c r="AA778" s="10"/>
      <c r="AB778" s="7"/>
      <c r="AC778" s="7"/>
      <c r="AD778" s="7"/>
      <c r="AE778" s="148"/>
      <c r="AF778" s="7"/>
      <c r="AG778" s="7"/>
      <c r="AH778" s="7"/>
      <c r="AI778" s="7"/>
      <c r="AJ778" s="7"/>
      <c r="AK778" s="7"/>
      <c r="AL778" s="7"/>
      <c r="AM778" s="7"/>
    </row>
    <row r="779" spans="1:39" ht="12.75">
      <c r="A779" s="7"/>
      <c r="B779" s="7"/>
      <c r="C779" s="7"/>
      <c r="D779" s="66"/>
      <c r="E779" s="7"/>
      <c r="F779" s="7"/>
      <c r="G779" s="7"/>
      <c r="H779" s="7"/>
      <c r="I779" s="42"/>
      <c r="J779" s="7"/>
      <c r="K779" s="7"/>
      <c r="L779" s="7"/>
      <c r="M779" s="7"/>
      <c r="N779" s="7"/>
      <c r="O779" s="7"/>
      <c r="P779" s="7"/>
      <c r="Q779" s="7"/>
      <c r="R779" s="7"/>
      <c r="S779" s="7"/>
      <c r="T779" s="7"/>
      <c r="U779" s="7"/>
      <c r="V779" s="42"/>
      <c r="W779" s="7"/>
      <c r="X779" s="7"/>
      <c r="Y779" s="7"/>
      <c r="Z779" s="7"/>
      <c r="AA779" s="10"/>
      <c r="AB779" s="7"/>
      <c r="AC779" s="7"/>
      <c r="AD779" s="7"/>
      <c r="AE779" s="148"/>
      <c r="AF779" s="7"/>
      <c r="AG779" s="7"/>
      <c r="AH779" s="7"/>
      <c r="AI779" s="7"/>
      <c r="AJ779" s="7"/>
      <c r="AK779" s="7"/>
      <c r="AL779" s="7"/>
      <c r="AM779" s="7"/>
    </row>
    <row r="780" spans="1:39" ht="12.75">
      <c r="A780" s="7"/>
      <c r="B780" s="7"/>
      <c r="C780" s="7"/>
      <c r="D780" s="66"/>
      <c r="E780" s="7"/>
      <c r="F780" s="7"/>
      <c r="G780" s="7"/>
      <c r="H780" s="7"/>
      <c r="I780" s="42"/>
      <c r="J780" s="7"/>
      <c r="K780" s="7"/>
      <c r="L780" s="7"/>
      <c r="M780" s="7"/>
      <c r="N780" s="7"/>
      <c r="O780" s="7"/>
      <c r="P780" s="7"/>
      <c r="Q780" s="7"/>
      <c r="R780" s="7"/>
      <c r="S780" s="7"/>
      <c r="T780" s="7"/>
      <c r="U780" s="7"/>
      <c r="V780" s="42"/>
      <c r="W780" s="7"/>
      <c r="X780" s="7"/>
      <c r="Y780" s="7"/>
      <c r="Z780" s="7"/>
      <c r="AA780" s="10"/>
      <c r="AB780" s="7"/>
      <c r="AC780" s="7"/>
      <c r="AD780" s="7"/>
      <c r="AE780" s="148"/>
      <c r="AF780" s="7"/>
      <c r="AG780" s="7"/>
      <c r="AH780" s="7"/>
      <c r="AI780" s="7"/>
      <c r="AJ780" s="7"/>
      <c r="AK780" s="7"/>
      <c r="AL780" s="7"/>
      <c r="AM780" s="7"/>
    </row>
    <row r="781" spans="1:39" ht="12.75">
      <c r="A781" s="7"/>
      <c r="B781" s="7"/>
      <c r="C781" s="7"/>
      <c r="D781" s="66"/>
      <c r="E781" s="7"/>
      <c r="F781" s="7"/>
      <c r="G781" s="7"/>
      <c r="H781" s="7"/>
      <c r="I781" s="42"/>
      <c r="J781" s="7"/>
      <c r="K781" s="7"/>
      <c r="L781" s="7"/>
      <c r="M781" s="7"/>
      <c r="N781" s="7"/>
      <c r="O781" s="7"/>
      <c r="P781" s="7"/>
      <c r="Q781" s="7"/>
      <c r="R781" s="7"/>
      <c r="S781" s="7"/>
      <c r="T781" s="7"/>
      <c r="U781" s="7"/>
      <c r="V781" s="42"/>
      <c r="W781" s="7"/>
      <c r="X781" s="7"/>
      <c r="Y781" s="7"/>
      <c r="Z781" s="7"/>
      <c r="AA781" s="10"/>
      <c r="AB781" s="7"/>
      <c r="AC781" s="7"/>
      <c r="AD781" s="7"/>
      <c r="AE781" s="148"/>
      <c r="AF781" s="7"/>
      <c r="AG781" s="7"/>
      <c r="AH781" s="7"/>
      <c r="AI781" s="7"/>
      <c r="AJ781" s="7"/>
      <c r="AK781" s="7"/>
      <c r="AL781" s="7"/>
      <c r="AM781" s="7"/>
    </row>
    <row r="782" spans="1:39" ht="12.75">
      <c r="A782" s="7"/>
      <c r="B782" s="7"/>
      <c r="C782" s="7"/>
      <c r="D782" s="66"/>
      <c r="E782" s="7"/>
      <c r="F782" s="7"/>
      <c r="G782" s="7"/>
      <c r="H782" s="7"/>
      <c r="I782" s="42"/>
      <c r="J782" s="7"/>
      <c r="K782" s="7"/>
      <c r="L782" s="7"/>
      <c r="M782" s="7"/>
      <c r="N782" s="7"/>
      <c r="O782" s="7"/>
      <c r="P782" s="7"/>
      <c r="Q782" s="7"/>
      <c r="R782" s="7"/>
      <c r="S782" s="7"/>
      <c r="T782" s="7"/>
      <c r="U782" s="7"/>
      <c r="V782" s="42"/>
      <c r="W782" s="7"/>
      <c r="X782" s="7"/>
      <c r="Y782" s="7"/>
      <c r="Z782" s="7"/>
      <c r="AA782" s="10"/>
      <c r="AB782" s="7"/>
      <c r="AC782" s="7"/>
      <c r="AD782" s="7"/>
      <c r="AE782" s="148"/>
      <c r="AF782" s="7"/>
      <c r="AG782" s="7"/>
      <c r="AH782" s="7"/>
      <c r="AI782" s="7"/>
      <c r="AJ782" s="7"/>
      <c r="AK782" s="7"/>
      <c r="AL782" s="7"/>
      <c r="AM782" s="7"/>
    </row>
    <row r="783" spans="1:39" ht="12.75">
      <c r="A783" s="7"/>
      <c r="B783" s="7"/>
      <c r="C783" s="7"/>
      <c r="D783" s="66"/>
      <c r="E783" s="7"/>
      <c r="F783" s="7"/>
      <c r="G783" s="7"/>
      <c r="H783" s="7"/>
      <c r="I783" s="42"/>
      <c r="J783" s="7"/>
      <c r="K783" s="7"/>
      <c r="L783" s="7"/>
      <c r="M783" s="7"/>
      <c r="N783" s="7"/>
      <c r="O783" s="7"/>
      <c r="P783" s="7"/>
      <c r="Q783" s="7"/>
      <c r="R783" s="7"/>
      <c r="S783" s="7"/>
      <c r="T783" s="7"/>
      <c r="U783" s="7"/>
      <c r="V783" s="42"/>
      <c r="W783" s="7"/>
      <c r="X783" s="7"/>
      <c r="Y783" s="7"/>
      <c r="Z783" s="7"/>
      <c r="AA783" s="10"/>
      <c r="AB783" s="7"/>
      <c r="AC783" s="7"/>
      <c r="AD783" s="7"/>
      <c r="AE783" s="148"/>
      <c r="AF783" s="7"/>
      <c r="AG783" s="7"/>
      <c r="AH783" s="7"/>
      <c r="AI783" s="7"/>
      <c r="AJ783" s="7"/>
      <c r="AK783" s="7"/>
      <c r="AL783" s="7"/>
      <c r="AM783" s="7"/>
    </row>
    <row r="784" spans="1:39" ht="12.75">
      <c r="A784" s="7"/>
      <c r="B784" s="7"/>
      <c r="C784" s="7"/>
      <c r="D784" s="66"/>
      <c r="E784" s="7"/>
      <c r="F784" s="7"/>
      <c r="G784" s="7"/>
      <c r="H784" s="7"/>
      <c r="I784" s="42"/>
      <c r="J784" s="7"/>
      <c r="K784" s="7"/>
      <c r="L784" s="7"/>
      <c r="M784" s="7"/>
      <c r="N784" s="7"/>
      <c r="O784" s="7"/>
      <c r="P784" s="7"/>
      <c r="Q784" s="7"/>
      <c r="R784" s="7"/>
      <c r="S784" s="7"/>
      <c r="T784" s="7"/>
      <c r="U784" s="7"/>
      <c r="V784" s="42"/>
      <c r="W784" s="7"/>
      <c r="X784" s="7"/>
      <c r="Y784" s="7"/>
      <c r="Z784" s="7"/>
      <c r="AA784" s="10"/>
      <c r="AB784" s="7"/>
      <c r="AC784" s="7"/>
      <c r="AD784" s="7"/>
      <c r="AE784" s="148"/>
      <c r="AF784" s="7"/>
      <c r="AG784" s="7"/>
      <c r="AH784" s="7"/>
      <c r="AI784" s="7"/>
      <c r="AJ784" s="7"/>
      <c r="AK784" s="7"/>
      <c r="AL784" s="7"/>
      <c r="AM784" s="7"/>
    </row>
    <row r="785" spans="1:39" ht="12.75">
      <c r="A785" s="7"/>
      <c r="B785" s="7"/>
      <c r="C785" s="7"/>
      <c r="D785" s="66"/>
      <c r="E785" s="7"/>
      <c r="F785" s="7"/>
      <c r="G785" s="7"/>
      <c r="H785" s="7"/>
      <c r="I785" s="42"/>
      <c r="J785" s="7"/>
      <c r="K785" s="7"/>
      <c r="L785" s="7"/>
      <c r="M785" s="7"/>
      <c r="N785" s="7"/>
      <c r="O785" s="7"/>
      <c r="P785" s="7"/>
      <c r="Q785" s="7"/>
      <c r="R785" s="7"/>
      <c r="S785" s="7"/>
      <c r="T785" s="7"/>
      <c r="U785" s="7"/>
      <c r="V785" s="42"/>
      <c r="W785" s="7"/>
      <c r="X785" s="7"/>
      <c r="Y785" s="7"/>
      <c r="Z785" s="7"/>
      <c r="AA785" s="10"/>
      <c r="AB785" s="7"/>
      <c r="AC785" s="7"/>
      <c r="AD785" s="7"/>
      <c r="AE785" s="148"/>
      <c r="AF785" s="7"/>
      <c r="AG785" s="7"/>
      <c r="AH785" s="7"/>
      <c r="AI785" s="7"/>
      <c r="AJ785" s="7"/>
      <c r="AK785" s="7"/>
      <c r="AL785" s="7"/>
      <c r="AM785" s="7"/>
    </row>
    <row r="786" spans="1:39" ht="12.75">
      <c r="A786" s="7"/>
      <c r="B786" s="7"/>
      <c r="C786" s="7"/>
      <c r="D786" s="66"/>
      <c r="E786" s="7"/>
      <c r="F786" s="7"/>
      <c r="G786" s="7"/>
      <c r="H786" s="7"/>
      <c r="I786" s="42"/>
      <c r="J786" s="7"/>
      <c r="K786" s="7"/>
      <c r="L786" s="7"/>
      <c r="M786" s="7"/>
      <c r="N786" s="7"/>
      <c r="O786" s="7"/>
      <c r="P786" s="7"/>
      <c r="Q786" s="7"/>
      <c r="R786" s="7"/>
      <c r="S786" s="7"/>
      <c r="T786" s="7"/>
      <c r="U786" s="7"/>
      <c r="V786" s="42"/>
      <c r="W786" s="7"/>
      <c r="X786" s="7"/>
      <c r="Y786" s="7"/>
      <c r="Z786" s="7"/>
      <c r="AA786" s="10"/>
      <c r="AB786" s="7"/>
      <c r="AC786" s="7"/>
      <c r="AD786" s="7"/>
      <c r="AE786" s="148"/>
      <c r="AF786" s="7"/>
      <c r="AG786" s="7"/>
      <c r="AH786" s="7"/>
      <c r="AI786" s="7"/>
      <c r="AJ786" s="7"/>
      <c r="AK786" s="7"/>
      <c r="AL786" s="7"/>
      <c r="AM786" s="7"/>
    </row>
    <row r="787" spans="1:39" ht="12.75">
      <c r="A787" s="7"/>
      <c r="B787" s="7"/>
      <c r="C787" s="7"/>
      <c r="D787" s="66"/>
      <c r="E787" s="7"/>
      <c r="F787" s="7"/>
      <c r="G787" s="7"/>
      <c r="H787" s="7"/>
      <c r="I787" s="42"/>
      <c r="J787" s="7"/>
      <c r="K787" s="7"/>
      <c r="L787" s="7"/>
      <c r="M787" s="7"/>
      <c r="N787" s="7"/>
      <c r="O787" s="7"/>
      <c r="P787" s="7"/>
      <c r="Q787" s="7"/>
      <c r="R787" s="7"/>
      <c r="S787" s="7"/>
      <c r="T787" s="7"/>
      <c r="U787" s="7"/>
      <c r="V787" s="42"/>
      <c r="W787" s="7"/>
      <c r="X787" s="7"/>
      <c r="Y787" s="7"/>
      <c r="Z787" s="7"/>
      <c r="AA787" s="10"/>
      <c r="AB787" s="7"/>
      <c r="AC787" s="7"/>
      <c r="AD787" s="7"/>
      <c r="AE787" s="148"/>
      <c r="AF787" s="7"/>
      <c r="AG787" s="7"/>
      <c r="AH787" s="7"/>
      <c r="AI787" s="7"/>
      <c r="AJ787" s="7"/>
      <c r="AK787" s="7"/>
      <c r="AL787" s="7"/>
      <c r="AM787" s="7"/>
    </row>
    <row r="788" spans="1:39" ht="12.75">
      <c r="A788" s="7"/>
      <c r="B788" s="7"/>
      <c r="C788" s="7"/>
      <c r="D788" s="66"/>
      <c r="E788" s="7"/>
      <c r="F788" s="7"/>
      <c r="G788" s="7"/>
      <c r="H788" s="7"/>
      <c r="I788" s="42"/>
      <c r="J788" s="7"/>
      <c r="K788" s="7"/>
      <c r="L788" s="7"/>
      <c r="M788" s="7"/>
      <c r="N788" s="7"/>
      <c r="O788" s="7"/>
      <c r="P788" s="7"/>
      <c r="Q788" s="7"/>
      <c r="R788" s="7"/>
      <c r="S788" s="7"/>
      <c r="T788" s="7"/>
      <c r="U788" s="7"/>
      <c r="V788" s="42"/>
      <c r="W788" s="7"/>
      <c r="X788" s="7"/>
      <c r="Y788" s="7"/>
      <c r="Z788" s="7"/>
      <c r="AA788" s="10"/>
      <c r="AB788" s="7"/>
      <c r="AC788" s="7"/>
      <c r="AD788" s="7"/>
      <c r="AE788" s="148"/>
      <c r="AF788" s="7"/>
      <c r="AG788" s="7"/>
      <c r="AH788" s="7"/>
      <c r="AI788" s="7"/>
      <c r="AJ788" s="7"/>
      <c r="AK788" s="7"/>
      <c r="AL788" s="7"/>
      <c r="AM788" s="7"/>
    </row>
    <row r="789" spans="1:39" ht="12.75">
      <c r="A789" s="7"/>
      <c r="B789" s="7"/>
      <c r="C789" s="7"/>
      <c r="D789" s="66"/>
      <c r="E789" s="7"/>
      <c r="F789" s="7"/>
      <c r="G789" s="7"/>
      <c r="H789" s="7"/>
      <c r="I789" s="42"/>
      <c r="J789" s="7"/>
      <c r="K789" s="7"/>
      <c r="L789" s="7"/>
      <c r="M789" s="7"/>
      <c r="N789" s="7"/>
      <c r="O789" s="7"/>
      <c r="P789" s="7"/>
      <c r="Q789" s="7"/>
      <c r="R789" s="7"/>
      <c r="S789" s="7"/>
      <c r="T789" s="7"/>
      <c r="U789" s="7"/>
      <c r="V789" s="42"/>
      <c r="W789" s="7"/>
      <c r="X789" s="7"/>
      <c r="Y789" s="7"/>
      <c r="Z789" s="7"/>
      <c r="AA789" s="10"/>
      <c r="AB789" s="7"/>
      <c r="AC789" s="7"/>
      <c r="AD789" s="7"/>
      <c r="AE789" s="148"/>
      <c r="AF789" s="7"/>
      <c r="AG789" s="7"/>
      <c r="AH789" s="7"/>
      <c r="AI789" s="7"/>
      <c r="AJ789" s="7"/>
      <c r="AK789" s="7"/>
      <c r="AL789" s="7"/>
      <c r="AM789" s="7"/>
    </row>
    <row r="790" spans="1:39" ht="12.75">
      <c r="A790" s="7"/>
      <c r="B790" s="7"/>
      <c r="C790" s="7"/>
      <c r="D790" s="66"/>
      <c r="E790" s="7"/>
      <c r="F790" s="7"/>
      <c r="G790" s="7"/>
      <c r="H790" s="7"/>
      <c r="I790" s="42"/>
      <c r="J790" s="7"/>
      <c r="K790" s="7"/>
      <c r="L790" s="7"/>
      <c r="M790" s="7"/>
      <c r="N790" s="7"/>
      <c r="O790" s="7"/>
      <c r="P790" s="7"/>
      <c r="Q790" s="7"/>
      <c r="R790" s="7"/>
      <c r="S790" s="7"/>
      <c r="T790" s="7"/>
      <c r="U790" s="7"/>
      <c r="V790" s="42"/>
      <c r="W790" s="7"/>
      <c r="X790" s="7"/>
      <c r="Y790" s="7"/>
      <c r="Z790" s="7"/>
      <c r="AA790" s="10"/>
      <c r="AB790" s="7"/>
      <c r="AC790" s="7"/>
      <c r="AD790" s="7"/>
      <c r="AE790" s="148"/>
      <c r="AF790" s="7"/>
      <c r="AG790" s="7"/>
      <c r="AH790" s="7"/>
      <c r="AI790" s="7"/>
      <c r="AJ790" s="7"/>
      <c r="AK790" s="7"/>
      <c r="AL790" s="7"/>
      <c r="AM790" s="7"/>
    </row>
    <row r="791" spans="1:39" ht="12.75">
      <c r="A791" s="7"/>
      <c r="B791" s="7"/>
      <c r="C791" s="7"/>
      <c r="D791" s="66"/>
      <c r="E791" s="7"/>
      <c r="F791" s="7"/>
      <c r="G791" s="7"/>
      <c r="H791" s="7"/>
      <c r="I791" s="42"/>
      <c r="J791" s="7"/>
      <c r="K791" s="7"/>
      <c r="L791" s="7"/>
      <c r="M791" s="7"/>
      <c r="N791" s="7"/>
      <c r="O791" s="7"/>
      <c r="P791" s="7"/>
      <c r="Q791" s="7"/>
      <c r="R791" s="7"/>
      <c r="S791" s="7"/>
      <c r="T791" s="7"/>
      <c r="U791" s="7"/>
      <c r="V791" s="42"/>
      <c r="W791" s="7"/>
      <c r="X791" s="7"/>
      <c r="Y791" s="7"/>
      <c r="Z791" s="7"/>
      <c r="AA791" s="10"/>
      <c r="AB791" s="7"/>
      <c r="AC791" s="7"/>
      <c r="AD791" s="7"/>
      <c r="AE791" s="148"/>
      <c r="AF791" s="7"/>
      <c r="AG791" s="7"/>
      <c r="AH791" s="7"/>
      <c r="AI791" s="7"/>
      <c r="AJ791" s="7"/>
      <c r="AK791" s="7"/>
      <c r="AL791" s="7"/>
      <c r="AM791" s="7"/>
    </row>
    <row r="792" spans="1:39" ht="12.75">
      <c r="A792" s="7"/>
      <c r="B792" s="7"/>
      <c r="C792" s="7"/>
      <c r="D792" s="66"/>
      <c r="E792" s="7"/>
      <c r="F792" s="7"/>
      <c r="G792" s="7"/>
      <c r="H792" s="7"/>
      <c r="I792" s="42"/>
      <c r="J792" s="7"/>
      <c r="K792" s="7"/>
      <c r="L792" s="7"/>
      <c r="M792" s="7"/>
      <c r="N792" s="7"/>
      <c r="O792" s="7"/>
      <c r="P792" s="7"/>
      <c r="Q792" s="7"/>
      <c r="R792" s="7"/>
      <c r="S792" s="7"/>
      <c r="T792" s="7"/>
      <c r="U792" s="7"/>
      <c r="V792" s="42"/>
      <c r="W792" s="7"/>
      <c r="X792" s="7"/>
      <c r="Y792" s="7"/>
      <c r="Z792" s="7"/>
      <c r="AA792" s="10"/>
      <c r="AB792" s="7"/>
      <c r="AC792" s="7"/>
      <c r="AD792" s="7"/>
      <c r="AE792" s="148"/>
      <c r="AF792" s="7"/>
      <c r="AG792" s="7"/>
      <c r="AH792" s="7"/>
      <c r="AI792" s="7"/>
      <c r="AJ792" s="7"/>
      <c r="AK792" s="7"/>
      <c r="AL792" s="7"/>
      <c r="AM792" s="7"/>
    </row>
    <row r="793" spans="1:39" ht="12.75">
      <c r="A793" s="7"/>
      <c r="B793" s="7"/>
      <c r="C793" s="7"/>
      <c r="D793" s="66"/>
      <c r="E793" s="7"/>
      <c r="F793" s="7"/>
      <c r="G793" s="7"/>
      <c r="H793" s="7"/>
      <c r="I793" s="42"/>
      <c r="J793" s="7"/>
      <c r="K793" s="7"/>
      <c r="L793" s="7"/>
      <c r="M793" s="7"/>
      <c r="N793" s="7"/>
      <c r="O793" s="7"/>
      <c r="P793" s="7"/>
      <c r="Q793" s="7"/>
      <c r="R793" s="7"/>
      <c r="S793" s="7"/>
      <c r="T793" s="7"/>
      <c r="U793" s="7"/>
      <c r="V793" s="42"/>
      <c r="W793" s="7"/>
      <c r="X793" s="7"/>
      <c r="Y793" s="7"/>
      <c r="Z793" s="7"/>
      <c r="AA793" s="10"/>
      <c r="AB793" s="7"/>
      <c r="AC793" s="7"/>
      <c r="AD793" s="7"/>
      <c r="AE793" s="148"/>
      <c r="AF793" s="7"/>
      <c r="AG793" s="7"/>
      <c r="AH793" s="7"/>
      <c r="AI793" s="7"/>
      <c r="AJ793" s="7"/>
      <c r="AK793" s="7"/>
      <c r="AL793" s="7"/>
      <c r="AM793" s="7"/>
    </row>
    <row r="794" spans="1:39" ht="12.75">
      <c r="A794" s="7"/>
      <c r="B794" s="7"/>
      <c r="C794" s="7"/>
      <c r="D794" s="66"/>
      <c r="E794" s="7"/>
      <c r="F794" s="7"/>
      <c r="G794" s="7"/>
      <c r="H794" s="7"/>
      <c r="I794" s="42"/>
      <c r="J794" s="7"/>
      <c r="K794" s="7"/>
      <c r="L794" s="7"/>
      <c r="M794" s="7"/>
      <c r="N794" s="7"/>
      <c r="O794" s="7"/>
      <c r="P794" s="7"/>
      <c r="Q794" s="7"/>
      <c r="R794" s="7"/>
      <c r="S794" s="7"/>
      <c r="T794" s="7"/>
      <c r="U794" s="7"/>
      <c r="V794" s="42"/>
      <c r="W794" s="7"/>
      <c r="X794" s="7"/>
      <c r="Y794" s="7"/>
      <c r="Z794" s="7"/>
      <c r="AA794" s="10"/>
      <c r="AB794" s="7"/>
      <c r="AC794" s="7"/>
      <c r="AD794" s="7"/>
      <c r="AE794" s="148"/>
      <c r="AF794" s="7"/>
      <c r="AG794" s="7"/>
      <c r="AH794" s="7"/>
      <c r="AI794" s="7"/>
      <c r="AJ794" s="7"/>
      <c r="AK794" s="7"/>
      <c r="AL794" s="7"/>
      <c r="AM794" s="7"/>
    </row>
    <row r="795" spans="1:39" ht="12.75">
      <c r="A795" s="7"/>
      <c r="B795" s="7"/>
      <c r="C795" s="7"/>
      <c r="D795" s="66"/>
      <c r="E795" s="7"/>
      <c r="F795" s="7"/>
      <c r="G795" s="7"/>
      <c r="H795" s="7"/>
      <c r="I795" s="42"/>
      <c r="J795" s="7"/>
      <c r="K795" s="7"/>
      <c r="L795" s="7"/>
      <c r="M795" s="7"/>
      <c r="N795" s="7"/>
      <c r="O795" s="7"/>
      <c r="P795" s="7"/>
      <c r="Q795" s="7"/>
      <c r="R795" s="7"/>
      <c r="S795" s="7"/>
      <c r="T795" s="7"/>
      <c r="U795" s="7"/>
      <c r="V795" s="42"/>
      <c r="W795" s="7"/>
      <c r="X795" s="7"/>
      <c r="Y795" s="7"/>
      <c r="Z795" s="7"/>
      <c r="AA795" s="10"/>
      <c r="AB795" s="7"/>
      <c r="AC795" s="7"/>
      <c r="AD795" s="7"/>
      <c r="AE795" s="148"/>
      <c r="AF795" s="7"/>
      <c r="AG795" s="7"/>
      <c r="AH795" s="7"/>
      <c r="AI795" s="7"/>
      <c r="AJ795" s="7"/>
      <c r="AK795" s="7"/>
      <c r="AL795" s="7"/>
      <c r="AM795" s="7"/>
    </row>
    <row r="796" spans="1:39" ht="12.75">
      <c r="A796" s="7"/>
      <c r="B796" s="7"/>
      <c r="C796" s="7"/>
      <c r="D796" s="66"/>
      <c r="E796" s="7"/>
      <c r="F796" s="7"/>
      <c r="G796" s="7"/>
      <c r="H796" s="7"/>
      <c r="I796" s="42"/>
      <c r="J796" s="7"/>
      <c r="K796" s="7"/>
      <c r="L796" s="7"/>
      <c r="M796" s="7"/>
      <c r="N796" s="7"/>
      <c r="O796" s="7"/>
      <c r="P796" s="7"/>
      <c r="Q796" s="7"/>
      <c r="R796" s="7"/>
      <c r="S796" s="7"/>
      <c r="T796" s="7"/>
      <c r="U796" s="7"/>
      <c r="V796" s="42"/>
      <c r="W796" s="7"/>
      <c r="X796" s="7"/>
      <c r="Y796" s="7"/>
      <c r="Z796" s="7"/>
      <c r="AA796" s="10"/>
      <c r="AB796" s="7"/>
      <c r="AC796" s="7"/>
      <c r="AD796" s="7"/>
      <c r="AE796" s="148"/>
      <c r="AF796" s="7"/>
      <c r="AG796" s="7"/>
      <c r="AH796" s="7"/>
      <c r="AI796" s="7"/>
      <c r="AJ796" s="7"/>
      <c r="AK796" s="7"/>
      <c r="AL796" s="7"/>
      <c r="AM796" s="7"/>
    </row>
    <row r="797" spans="1:39" ht="12.75">
      <c r="A797" s="7"/>
      <c r="B797" s="7"/>
      <c r="C797" s="7"/>
      <c r="D797" s="66"/>
      <c r="E797" s="7"/>
      <c r="F797" s="7"/>
      <c r="G797" s="7"/>
      <c r="H797" s="7"/>
      <c r="I797" s="42"/>
      <c r="J797" s="7"/>
      <c r="K797" s="7"/>
      <c r="L797" s="7"/>
      <c r="M797" s="7"/>
      <c r="N797" s="7"/>
      <c r="O797" s="7"/>
      <c r="P797" s="7"/>
      <c r="Q797" s="7"/>
      <c r="R797" s="7"/>
      <c r="S797" s="7"/>
      <c r="T797" s="7"/>
      <c r="U797" s="7"/>
      <c r="V797" s="42"/>
      <c r="W797" s="7"/>
      <c r="X797" s="7"/>
      <c r="Y797" s="7"/>
      <c r="Z797" s="7"/>
      <c r="AA797" s="10"/>
      <c r="AB797" s="7"/>
      <c r="AC797" s="7"/>
      <c r="AD797" s="7"/>
      <c r="AE797" s="148"/>
      <c r="AF797" s="7"/>
      <c r="AG797" s="7"/>
      <c r="AH797" s="7"/>
      <c r="AI797" s="7"/>
      <c r="AJ797" s="7"/>
      <c r="AK797" s="7"/>
      <c r="AL797" s="7"/>
      <c r="AM797" s="7"/>
    </row>
    <row r="798" spans="1:39" ht="12.75">
      <c r="A798" s="7"/>
      <c r="B798" s="7"/>
      <c r="C798" s="7"/>
      <c r="D798" s="66"/>
      <c r="E798" s="7"/>
      <c r="F798" s="7"/>
      <c r="G798" s="7"/>
      <c r="H798" s="7"/>
      <c r="I798" s="42"/>
      <c r="J798" s="7"/>
      <c r="K798" s="7"/>
      <c r="L798" s="7"/>
      <c r="M798" s="7"/>
      <c r="N798" s="7"/>
      <c r="O798" s="7"/>
      <c r="P798" s="7"/>
      <c r="Q798" s="7"/>
      <c r="R798" s="7"/>
      <c r="S798" s="7"/>
      <c r="T798" s="7"/>
      <c r="U798" s="7"/>
      <c r="V798" s="42"/>
      <c r="W798" s="7"/>
      <c r="X798" s="7"/>
      <c r="Y798" s="7"/>
      <c r="Z798" s="7"/>
      <c r="AA798" s="10"/>
      <c r="AB798" s="7"/>
      <c r="AC798" s="7"/>
      <c r="AD798" s="7"/>
      <c r="AE798" s="148"/>
      <c r="AF798" s="7"/>
      <c r="AG798" s="7"/>
      <c r="AH798" s="7"/>
      <c r="AI798" s="7"/>
      <c r="AJ798" s="7"/>
      <c r="AK798" s="7"/>
      <c r="AL798" s="7"/>
      <c r="AM798" s="7"/>
    </row>
    <row r="799" spans="1:39" ht="12.75">
      <c r="A799" s="7"/>
      <c r="B799" s="7"/>
      <c r="C799" s="7"/>
      <c r="D799" s="66"/>
      <c r="E799" s="7"/>
      <c r="F799" s="7"/>
      <c r="G799" s="7"/>
      <c r="H799" s="7"/>
      <c r="I799" s="42"/>
      <c r="J799" s="7"/>
      <c r="K799" s="7"/>
      <c r="L799" s="7"/>
      <c r="M799" s="7"/>
      <c r="N799" s="7"/>
      <c r="O799" s="7"/>
      <c r="P799" s="7"/>
      <c r="Q799" s="7"/>
      <c r="R799" s="7"/>
      <c r="S799" s="7"/>
      <c r="T799" s="7"/>
      <c r="U799" s="7"/>
      <c r="V799" s="42"/>
      <c r="W799" s="7"/>
      <c r="X799" s="7"/>
      <c r="Y799" s="7"/>
      <c r="Z799" s="7"/>
      <c r="AA799" s="10"/>
      <c r="AB799" s="7"/>
      <c r="AC799" s="7"/>
      <c r="AD799" s="7"/>
      <c r="AE799" s="148"/>
      <c r="AF799" s="7"/>
      <c r="AG799" s="7"/>
      <c r="AH799" s="7"/>
      <c r="AI799" s="7"/>
      <c r="AJ799" s="7"/>
      <c r="AK799" s="7"/>
      <c r="AL799" s="7"/>
      <c r="AM799" s="7"/>
    </row>
    <row r="800" spans="1:39" ht="12.75">
      <c r="A800" s="7"/>
      <c r="B800" s="7"/>
      <c r="C800" s="7"/>
      <c r="D800" s="66"/>
      <c r="E800" s="7"/>
      <c r="F800" s="7"/>
      <c r="G800" s="7"/>
      <c r="H800" s="7"/>
      <c r="I800" s="42"/>
      <c r="J800" s="7"/>
      <c r="K800" s="7"/>
      <c r="L800" s="7"/>
      <c r="M800" s="7"/>
      <c r="N800" s="7"/>
      <c r="O800" s="7"/>
      <c r="P800" s="7"/>
      <c r="Q800" s="7"/>
      <c r="R800" s="7"/>
      <c r="S800" s="7"/>
      <c r="T800" s="7"/>
      <c r="U800" s="7"/>
      <c r="V800" s="42"/>
      <c r="W800" s="7"/>
      <c r="X800" s="7"/>
      <c r="Y800" s="7"/>
      <c r="Z800" s="7"/>
      <c r="AA800" s="10"/>
      <c r="AB800" s="7"/>
      <c r="AC800" s="7"/>
      <c r="AD800" s="7"/>
      <c r="AE800" s="148"/>
      <c r="AF800" s="7"/>
      <c r="AG800" s="7"/>
      <c r="AH800" s="7"/>
      <c r="AI800" s="7"/>
      <c r="AJ800" s="7"/>
      <c r="AK800" s="7"/>
      <c r="AL800" s="7"/>
      <c r="AM800" s="7"/>
    </row>
    <row r="801" spans="1:39" ht="12.75">
      <c r="A801" s="7"/>
      <c r="B801" s="7"/>
      <c r="C801" s="7"/>
      <c r="D801" s="66"/>
      <c r="E801" s="7"/>
      <c r="F801" s="7"/>
      <c r="G801" s="7"/>
      <c r="H801" s="7"/>
      <c r="I801" s="42"/>
      <c r="J801" s="7"/>
      <c r="K801" s="7"/>
      <c r="L801" s="7"/>
      <c r="M801" s="7"/>
      <c r="N801" s="7"/>
      <c r="O801" s="7"/>
      <c r="P801" s="7"/>
      <c r="Q801" s="7"/>
      <c r="R801" s="7"/>
      <c r="S801" s="7"/>
      <c r="T801" s="7"/>
      <c r="U801" s="7"/>
      <c r="V801" s="42"/>
      <c r="W801" s="7"/>
      <c r="X801" s="7"/>
      <c r="Y801" s="7"/>
      <c r="Z801" s="7"/>
      <c r="AA801" s="10"/>
      <c r="AB801" s="7"/>
      <c r="AC801" s="7"/>
      <c r="AD801" s="7"/>
      <c r="AE801" s="148"/>
      <c r="AF801" s="7"/>
      <c r="AG801" s="7"/>
      <c r="AH801" s="7"/>
      <c r="AI801" s="7"/>
      <c r="AJ801" s="7"/>
      <c r="AK801" s="7"/>
      <c r="AL801" s="7"/>
      <c r="AM801" s="7"/>
    </row>
    <row r="802" spans="1:39" ht="12.75">
      <c r="A802" s="7"/>
      <c r="B802" s="7"/>
      <c r="C802" s="7"/>
      <c r="D802" s="66"/>
      <c r="E802" s="7"/>
      <c r="F802" s="7"/>
      <c r="G802" s="7"/>
      <c r="H802" s="7"/>
      <c r="I802" s="42"/>
      <c r="J802" s="7"/>
      <c r="K802" s="7"/>
      <c r="L802" s="7"/>
      <c r="M802" s="7"/>
      <c r="N802" s="7"/>
      <c r="O802" s="7"/>
      <c r="P802" s="7"/>
      <c r="Q802" s="7"/>
      <c r="R802" s="7"/>
      <c r="S802" s="7"/>
      <c r="T802" s="7"/>
      <c r="U802" s="7"/>
      <c r="V802" s="42"/>
      <c r="W802" s="7"/>
      <c r="X802" s="7"/>
      <c r="Y802" s="7"/>
      <c r="Z802" s="7"/>
      <c r="AA802" s="10"/>
      <c r="AB802" s="7"/>
      <c r="AC802" s="7"/>
      <c r="AD802" s="7"/>
      <c r="AE802" s="148"/>
      <c r="AF802" s="7"/>
      <c r="AG802" s="7"/>
      <c r="AH802" s="7"/>
      <c r="AI802" s="7"/>
      <c r="AJ802" s="7"/>
      <c r="AK802" s="7"/>
      <c r="AL802" s="7"/>
      <c r="AM802" s="7"/>
    </row>
    <row r="803" spans="1:39" ht="12.75">
      <c r="A803" s="7"/>
      <c r="B803" s="7"/>
      <c r="C803" s="7"/>
      <c r="D803" s="66"/>
      <c r="E803" s="7"/>
      <c r="F803" s="7"/>
      <c r="G803" s="7"/>
      <c r="H803" s="7"/>
      <c r="I803" s="42"/>
      <c r="J803" s="7"/>
      <c r="K803" s="7"/>
      <c r="L803" s="7"/>
      <c r="M803" s="7"/>
      <c r="N803" s="7"/>
      <c r="O803" s="7"/>
      <c r="P803" s="7"/>
      <c r="Q803" s="7"/>
      <c r="R803" s="7"/>
      <c r="S803" s="7"/>
      <c r="T803" s="7"/>
      <c r="U803" s="7"/>
      <c r="V803" s="42"/>
      <c r="W803" s="7"/>
      <c r="X803" s="7"/>
      <c r="Y803" s="7"/>
      <c r="Z803" s="7"/>
      <c r="AA803" s="10"/>
      <c r="AB803" s="7"/>
      <c r="AC803" s="7"/>
      <c r="AD803" s="7"/>
      <c r="AE803" s="148"/>
      <c r="AF803" s="7"/>
      <c r="AG803" s="7"/>
      <c r="AH803" s="7"/>
      <c r="AI803" s="7"/>
      <c r="AJ803" s="7"/>
      <c r="AK803" s="7"/>
      <c r="AL803" s="7"/>
      <c r="AM803" s="7"/>
    </row>
    <row r="804" spans="1:39" ht="12.75">
      <c r="A804" s="7"/>
      <c r="B804" s="7"/>
      <c r="C804" s="7"/>
      <c r="D804" s="66"/>
      <c r="E804" s="7"/>
      <c r="F804" s="7"/>
      <c r="G804" s="7"/>
      <c r="H804" s="7"/>
      <c r="I804" s="42"/>
      <c r="J804" s="7"/>
      <c r="K804" s="7"/>
      <c r="L804" s="7"/>
      <c r="M804" s="7"/>
      <c r="N804" s="7"/>
      <c r="O804" s="7"/>
      <c r="P804" s="7"/>
      <c r="Q804" s="7"/>
      <c r="R804" s="7"/>
      <c r="S804" s="7"/>
      <c r="T804" s="7"/>
      <c r="U804" s="7"/>
      <c r="V804" s="42"/>
      <c r="W804" s="7"/>
      <c r="X804" s="7"/>
      <c r="Y804" s="7"/>
      <c r="Z804" s="7"/>
      <c r="AA804" s="10"/>
      <c r="AB804" s="7"/>
      <c r="AC804" s="7"/>
      <c r="AD804" s="7"/>
      <c r="AE804" s="148"/>
      <c r="AF804" s="7"/>
      <c r="AG804" s="7"/>
      <c r="AH804" s="7"/>
      <c r="AI804" s="7"/>
      <c r="AJ804" s="7"/>
      <c r="AK804" s="7"/>
      <c r="AL804" s="7"/>
      <c r="AM804" s="7"/>
    </row>
    <row r="805" spans="1:39" ht="12.75">
      <c r="A805" s="7"/>
      <c r="B805" s="7"/>
      <c r="C805" s="7"/>
      <c r="D805" s="66"/>
      <c r="E805" s="7"/>
      <c r="F805" s="7"/>
      <c r="G805" s="7"/>
      <c r="H805" s="7"/>
      <c r="I805" s="42"/>
      <c r="J805" s="7"/>
      <c r="K805" s="7"/>
      <c r="L805" s="7"/>
      <c r="M805" s="7"/>
      <c r="N805" s="7"/>
      <c r="O805" s="7"/>
      <c r="P805" s="7"/>
      <c r="Q805" s="7"/>
      <c r="R805" s="7"/>
      <c r="S805" s="7"/>
      <c r="T805" s="7"/>
      <c r="U805" s="7"/>
      <c r="V805" s="42"/>
      <c r="W805" s="7"/>
      <c r="X805" s="7"/>
      <c r="Y805" s="7"/>
      <c r="Z805" s="7"/>
      <c r="AA805" s="10"/>
      <c r="AB805" s="7"/>
      <c r="AC805" s="7"/>
      <c r="AD805" s="7"/>
      <c r="AE805" s="148"/>
      <c r="AF805" s="7"/>
      <c r="AG805" s="7"/>
      <c r="AH805" s="7"/>
      <c r="AI805" s="7"/>
      <c r="AJ805" s="7"/>
      <c r="AK805" s="7"/>
      <c r="AL805" s="7"/>
      <c r="AM805" s="7"/>
    </row>
    <row r="806" spans="1:39" ht="12.75">
      <c r="A806" s="7"/>
      <c r="B806" s="7"/>
      <c r="C806" s="7"/>
      <c r="D806" s="66"/>
      <c r="E806" s="7"/>
      <c r="F806" s="7"/>
      <c r="G806" s="7"/>
      <c r="H806" s="7"/>
      <c r="I806" s="42"/>
      <c r="J806" s="7"/>
      <c r="K806" s="7"/>
      <c r="L806" s="7"/>
      <c r="M806" s="7"/>
      <c r="N806" s="7"/>
      <c r="O806" s="7"/>
      <c r="P806" s="7"/>
      <c r="Q806" s="7"/>
      <c r="R806" s="7"/>
      <c r="S806" s="7"/>
      <c r="T806" s="7"/>
      <c r="U806" s="7"/>
      <c r="V806" s="42"/>
      <c r="W806" s="7"/>
      <c r="X806" s="7"/>
      <c r="Y806" s="7"/>
      <c r="Z806" s="7"/>
      <c r="AA806" s="10"/>
      <c r="AB806" s="7"/>
      <c r="AC806" s="7"/>
      <c r="AD806" s="7"/>
      <c r="AE806" s="148"/>
      <c r="AF806" s="7"/>
      <c r="AG806" s="7"/>
      <c r="AH806" s="7"/>
      <c r="AI806" s="7"/>
      <c r="AJ806" s="7"/>
      <c r="AK806" s="7"/>
      <c r="AL806" s="7"/>
      <c r="AM806" s="7"/>
    </row>
    <row r="807" spans="1:39" ht="12.75">
      <c r="A807" s="7"/>
      <c r="B807" s="7"/>
      <c r="C807" s="7"/>
      <c r="D807" s="66"/>
      <c r="E807" s="7"/>
      <c r="F807" s="7"/>
      <c r="G807" s="7"/>
      <c r="H807" s="7"/>
      <c r="I807" s="42"/>
      <c r="J807" s="7"/>
      <c r="K807" s="7"/>
      <c r="L807" s="7"/>
      <c r="M807" s="7"/>
      <c r="N807" s="7"/>
      <c r="O807" s="7"/>
      <c r="P807" s="7"/>
      <c r="Q807" s="7"/>
      <c r="R807" s="7"/>
      <c r="S807" s="7"/>
      <c r="T807" s="7"/>
      <c r="U807" s="7"/>
      <c r="V807" s="42"/>
      <c r="W807" s="7"/>
      <c r="X807" s="7"/>
      <c r="Y807" s="7"/>
      <c r="Z807" s="7"/>
      <c r="AA807" s="10"/>
      <c r="AB807" s="7"/>
      <c r="AC807" s="7"/>
      <c r="AD807" s="7"/>
      <c r="AE807" s="148"/>
      <c r="AF807" s="7"/>
      <c r="AG807" s="7"/>
      <c r="AH807" s="7"/>
      <c r="AI807" s="7"/>
      <c r="AJ807" s="7"/>
      <c r="AK807" s="7"/>
      <c r="AL807" s="7"/>
      <c r="AM807" s="7"/>
    </row>
    <row r="808" spans="1:39" ht="12.75">
      <c r="A808" s="7"/>
      <c r="B808" s="7"/>
      <c r="C808" s="7"/>
      <c r="D808" s="66"/>
      <c r="E808" s="7"/>
      <c r="F808" s="7"/>
      <c r="G808" s="7"/>
      <c r="H808" s="7"/>
      <c r="I808" s="42"/>
      <c r="J808" s="7"/>
      <c r="K808" s="7"/>
      <c r="L808" s="7"/>
      <c r="M808" s="7"/>
      <c r="N808" s="7"/>
      <c r="O808" s="7"/>
      <c r="P808" s="7"/>
      <c r="Q808" s="7"/>
      <c r="R808" s="7"/>
      <c r="S808" s="7"/>
      <c r="T808" s="7"/>
      <c r="U808" s="7"/>
      <c r="V808" s="42"/>
      <c r="W808" s="7"/>
      <c r="X808" s="7"/>
      <c r="Y808" s="7"/>
      <c r="Z808" s="7"/>
      <c r="AA808" s="10"/>
      <c r="AB808" s="7"/>
      <c r="AC808" s="7"/>
      <c r="AD808" s="7"/>
      <c r="AE808" s="148"/>
      <c r="AF808" s="7"/>
      <c r="AG808" s="7"/>
      <c r="AH808" s="7"/>
      <c r="AI808" s="7"/>
      <c r="AJ808" s="7"/>
      <c r="AK808" s="7"/>
      <c r="AL808" s="7"/>
      <c r="AM808" s="7"/>
    </row>
    <row r="809" spans="1:39" ht="12.75">
      <c r="A809" s="7"/>
      <c r="B809" s="7"/>
      <c r="C809" s="7"/>
      <c r="D809" s="66"/>
      <c r="E809" s="7"/>
      <c r="F809" s="7"/>
      <c r="G809" s="7"/>
      <c r="H809" s="7"/>
      <c r="I809" s="42"/>
      <c r="J809" s="7"/>
      <c r="K809" s="7"/>
      <c r="L809" s="7"/>
      <c r="M809" s="7"/>
      <c r="N809" s="7"/>
      <c r="O809" s="7"/>
      <c r="P809" s="7"/>
      <c r="Q809" s="7"/>
      <c r="R809" s="7"/>
      <c r="S809" s="7"/>
      <c r="T809" s="7"/>
      <c r="U809" s="7"/>
      <c r="V809" s="42"/>
      <c r="W809" s="7"/>
      <c r="X809" s="7"/>
      <c r="Y809" s="7"/>
      <c r="Z809" s="7"/>
      <c r="AA809" s="10"/>
      <c r="AB809" s="7"/>
      <c r="AC809" s="7"/>
      <c r="AD809" s="7"/>
      <c r="AE809" s="148"/>
      <c r="AF809" s="7"/>
      <c r="AG809" s="7"/>
      <c r="AH809" s="7"/>
      <c r="AI809" s="7"/>
      <c r="AJ809" s="7"/>
      <c r="AK809" s="7"/>
      <c r="AL809" s="7"/>
      <c r="AM809" s="7"/>
    </row>
    <row r="810" spans="1:39" ht="12.75">
      <c r="A810" s="7"/>
      <c r="B810" s="7"/>
      <c r="C810" s="7"/>
      <c r="D810" s="66"/>
      <c r="E810" s="7"/>
      <c r="F810" s="7"/>
      <c r="G810" s="7"/>
      <c r="H810" s="7"/>
      <c r="I810" s="42"/>
      <c r="J810" s="7"/>
      <c r="K810" s="7"/>
      <c r="L810" s="7"/>
      <c r="M810" s="7"/>
      <c r="N810" s="7"/>
      <c r="O810" s="7"/>
      <c r="P810" s="7"/>
      <c r="Q810" s="7"/>
      <c r="R810" s="7"/>
      <c r="S810" s="7"/>
      <c r="T810" s="7"/>
      <c r="U810" s="7"/>
      <c r="V810" s="42"/>
      <c r="W810" s="7"/>
      <c r="X810" s="7"/>
      <c r="Y810" s="7"/>
      <c r="Z810" s="7"/>
      <c r="AA810" s="10"/>
      <c r="AB810" s="7"/>
      <c r="AC810" s="7"/>
      <c r="AD810" s="7"/>
      <c r="AE810" s="148"/>
      <c r="AF810" s="7"/>
      <c r="AG810" s="7"/>
      <c r="AH810" s="7"/>
      <c r="AI810" s="7"/>
      <c r="AJ810" s="7"/>
      <c r="AK810" s="7"/>
      <c r="AL810" s="7"/>
      <c r="AM810" s="7"/>
    </row>
    <row r="811" spans="1:39" ht="12.75">
      <c r="A811" s="7"/>
      <c r="B811" s="7"/>
      <c r="C811" s="7"/>
      <c r="D811" s="66"/>
      <c r="E811" s="7"/>
      <c r="F811" s="7"/>
      <c r="G811" s="7"/>
      <c r="H811" s="7"/>
      <c r="I811" s="42"/>
      <c r="J811" s="7"/>
      <c r="K811" s="7"/>
      <c r="L811" s="7"/>
      <c r="M811" s="7"/>
      <c r="N811" s="7"/>
      <c r="O811" s="7"/>
      <c r="P811" s="7"/>
      <c r="Q811" s="7"/>
      <c r="R811" s="7"/>
      <c r="S811" s="7"/>
      <c r="T811" s="7"/>
      <c r="U811" s="7"/>
      <c r="V811" s="42"/>
      <c r="W811" s="7"/>
      <c r="X811" s="7"/>
      <c r="Y811" s="7"/>
      <c r="Z811" s="7"/>
      <c r="AA811" s="10"/>
      <c r="AB811" s="7"/>
      <c r="AC811" s="7"/>
      <c r="AD811" s="7"/>
      <c r="AE811" s="148"/>
      <c r="AF811" s="7"/>
      <c r="AG811" s="7"/>
      <c r="AH811" s="7"/>
      <c r="AI811" s="7"/>
      <c r="AJ811" s="7"/>
      <c r="AK811" s="7"/>
      <c r="AL811" s="7"/>
      <c r="AM811" s="7"/>
    </row>
    <row r="812" spans="1:39" ht="12.75">
      <c r="A812" s="7"/>
      <c r="B812" s="7"/>
      <c r="C812" s="7"/>
      <c r="D812" s="66"/>
      <c r="E812" s="7"/>
      <c r="F812" s="7"/>
      <c r="G812" s="7"/>
      <c r="H812" s="7"/>
      <c r="I812" s="42"/>
      <c r="J812" s="7"/>
      <c r="K812" s="7"/>
      <c r="L812" s="7"/>
      <c r="M812" s="7"/>
      <c r="N812" s="7"/>
      <c r="O812" s="7"/>
      <c r="P812" s="7"/>
      <c r="Q812" s="7"/>
      <c r="R812" s="7"/>
      <c r="S812" s="7"/>
      <c r="T812" s="7"/>
      <c r="U812" s="7"/>
      <c r="V812" s="42"/>
      <c r="W812" s="7"/>
      <c r="X812" s="7"/>
      <c r="Y812" s="7"/>
      <c r="Z812" s="7"/>
      <c r="AA812" s="10"/>
      <c r="AB812" s="7"/>
      <c r="AC812" s="7"/>
      <c r="AD812" s="7"/>
      <c r="AE812" s="148"/>
      <c r="AF812" s="7"/>
      <c r="AG812" s="7"/>
      <c r="AH812" s="7"/>
      <c r="AI812" s="7"/>
      <c r="AJ812" s="7"/>
      <c r="AK812" s="7"/>
      <c r="AL812" s="7"/>
      <c r="AM812" s="7"/>
    </row>
    <row r="813" spans="1:39" ht="12.75">
      <c r="A813" s="7"/>
      <c r="B813" s="7"/>
      <c r="C813" s="7"/>
      <c r="D813" s="66"/>
      <c r="E813" s="7"/>
      <c r="F813" s="7"/>
      <c r="G813" s="7"/>
      <c r="H813" s="7"/>
      <c r="I813" s="42"/>
      <c r="J813" s="7"/>
      <c r="K813" s="7"/>
      <c r="L813" s="7"/>
      <c r="M813" s="7"/>
      <c r="N813" s="7"/>
      <c r="O813" s="7"/>
      <c r="P813" s="7"/>
      <c r="Q813" s="7"/>
      <c r="R813" s="7"/>
      <c r="S813" s="7"/>
      <c r="T813" s="7"/>
      <c r="U813" s="7"/>
      <c r="V813" s="42"/>
      <c r="W813" s="7"/>
      <c r="X813" s="7"/>
      <c r="Y813" s="7"/>
      <c r="Z813" s="7"/>
      <c r="AA813" s="10"/>
      <c r="AB813" s="7"/>
      <c r="AC813" s="7"/>
      <c r="AD813" s="7"/>
      <c r="AE813" s="148"/>
      <c r="AF813" s="7"/>
      <c r="AG813" s="7"/>
      <c r="AH813" s="7"/>
      <c r="AI813" s="7"/>
      <c r="AJ813" s="7"/>
      <c r="AK813" s="7"/>
      <c r="AL813" s="7"/>
      <c r="AM813" s="7"/>
    </row>
    <row r="814" spans="1:39" ht="12.75">
      <c r="A814" s="7"/>
      <c r="B814" s="7"/>
      <c r="C814" s="7"/>
      <c r="D814" s="66"/>
      <c r="E814" s="7"/>
      <c r="F814" s="7"/>
      <c r="G814" s="7"/>
      <c r="H814" s="7"/>
      <c r="I814" s="42"/>
      <c r="J814" s="7"/>
      <c r="K814" s="7"/>
      <c r="L814" s="7"/>
      <c r="M814" s="7"/>
      <c r="N814" s="7"/>
      <c r="O814" s="7"/>
      <c r="P814" s="7"/>
      <c r="Q814" s="7"/>
      <c r="R814" s="7"/>
      <c r="S814" s="7"/>
      <c r="T814" s="7"/>
      <c r="U814" s="7"/>
      <c r="V814" s="42"/>
      <c r="W814" s="7"/>
      <c r="X814" s="7"/>
      <c r="Y814" s="7"/>
      <c r="Z814" s="7"/>
      <c r="AA814" s="10"/>
      <c r="AB814" s="7"/>
      <c r="AC814" s="7"/>
      <c r="AD814" s="7"/>
      <c r="AE814" s="148"/>
      <c r="AF814" s="7"/>
      <c r="AG814" s="7"/>
      <c r="AH814" s="7"/>
      <c r="AI814" s="7"/>
      <c r="AJ814" s="7"/>
      <c r="AK814" s="7"/>
      <c r="AL814" s="7"/>
      <c r="AM814" s="7"/>
    </row>
    <row r="815" spans="1:39" ht="12.75">
      <c r="A815" s="7"/>
      <c r="B815" s="7"/>
      <c r="C815" s="7"/>
      <c r="D815" s="66"/>
      <c r="E815" s="7"/>
      <c r="F815" s="7"/>
      <c r="G815" s="7"/>
      <c r="H815" s="7"/>
      <c r="I815" s="42"/>
      <c r="J815" s="7"/>
      <c r="K815" s="7"/>
      <c r="L815" s="7"/>
      <c r="M815" s="7"/>
      <c r="N815" s="7"/>
      <c r="O815" s="7"/>
      <c r="P815" s="7"/>
      <c r="Q815" s="7"/>
      <c r="R815" s="7"/>
      <c r="S815" s="7"/>
      <c r="T815" s="7"/>
      <c r="U815" s="7"/>
      <c r="V815" s="42"/>
      <c r="W815" s="7"/>
      <c r="X815" s="7"/>
      <c r="Y815" s="7"/>
      <c r="Z815" s="7"/>
      <c r="AA815" s="10"/>
      <c r="AB815" s="7"/>
      <c r="AC815" s="7"/>
      <c r="AD815" s="7"/>
      <c r="AE815" s="148"/>
      <c r="AF815" s="7"/>
      <c r="AG815" s="7"/>
      <c r="AH815" s="7"/>
      <c r="AI815" s="7"/>
      <c r="AJ815" s="7"/>
      <c r="AK815" s="7"/>
      <c r="AL815" s="7"/>
      <c r="AM815" s="7"/>
    </row>
    <row r="816" spans="1:39" ht="12.75">
      <c r="A816" s="7"/>
      <c r="B816" s="7"/>
      <c r="C816" s="7"/>
      <c r="D816" s="66"/>
      <c r="E816" s="7"/>
      <c r="F816" s="7"/>
      <c r="G816" s="7"/>
      <c r="H816" s="7"/>
      <c r="I816" s="42"/>
      <c r="J816" s="7"/>
      <c r="K816" s="7"/>
      <c r="L816" s="7"/>
      <c r="M816" s="7"/>
      <c r="N816" s="7"/>
      <c r="O816" s="7"/>
      <c r="P816" s="7"/>
      <c r="Q816" s="7"/>
      <c r="R816" s="7"/>
      <c r="S816" s="7"/>
      <c r="T816" s="7"/>
      <c r="U816" s="7"/>
      <c r="V816" s="42"/>
      <c r="W816" s="7"/>
      <c r="X816" s="7"/>
      <c r="Y816" s="7"/>
      <c r="Z816" s="7"/>
      <c r="AA816" s="10"/>
      <c r="AB816" s="7"/>
      <c r="AC816" s="7"/>
      <c r="AD816" s="7"/>
      <c r="AE816" s="148"/>
      <c r="AF816" s="7"/>
      <c r="AG816" s="7"/>
      <c r="AH816" s="7"/>
      <c r="AI816" s="7"/>
      <c r="AJ816" s="7"/>
      <c r="AK816" s="7"/>
      <c r="AL816" s="7"/>
      <c r="AM816" s="7"/>
    </row>
    <row r="817" spans="1:39" ht="12.75">
      <c r="A817" s="7"/>
      <c r="B817" s="7"/>
      <c r="C817" s="7"/>
      <c r="D817" s="66"/>
      <c r="E817" s="7"/>
      <c r="F817" s="7"/>
      <c r="G817" s="7"/>
      <c r="H817" s="7"/>
      <c r="I817" s="42"/>
      <c r="J817" s="7"/>
      <c r="K817" s="7"/>
      <c r="L817" s="7"/>
      <c r="M817" s="7"/>
      <c r="N817" s="7"/>
      <c r="O817" s="7"/>
      <c r="P817" s="7"/>
      <c r="Q817" s="7"/>
      <c r="R817" s="7"/>
      <c r="S817" s="7"/>
      <c r="T817" s="7"/>
      <c r="U817" s="7"/>
      <c r="V817" s="42"/>
      <c r="W817" s="7"/>
      <c r="X817" s="7"/>
      <c r="Y817" s="7"/>
      <c r="Z817" s="7"/>
      <c r="AA817" s="10"/>
      <c r="AB817" s="7"/>
      <c r="AC817" s="7"/>
      <c r="AD817" s="7"/>
      <c r="AE817" s="148"/>
      <c r="AF817" s="7"/>
      <c r="AG817" s="7"/>
      <c r="AH817" s="7"/>
      <c r="AI817" s="7"/>
      <c r="AJ817" s="7"/>
      <c r="AK817" s="7"/>
      <c r="AL817" s="7"/>
      <c r="AM817" s="7"/>
    </row>
    <row r="818" spans="1:39" ht="12.75">
      <c r="A818" s="7"/>
      <c r="B818" s="7"/>
      <c r="C818" s="7"/>
      <c r="D818" s="66"/>
      <c r="E818" s="7"/>
      <c r="F818" s="7"/>
      <c r="G818" s="7"/>
      <c r="H818" s="7"/>
      <c r="I818" s="42"/>
      <c r="J818" s="7"/>
      <c r="K818" s="7"/>
      <c r="L818" s="7"/>
      <c r="M818" s="7"/>
      <c r="N818" s="7"/>
      <c r="O818" s="7"/>
      <c r="P818" s="7"/>
      <c r="Q818" s="7"/>
      <c r="R818" s="7"/>
      <c r="S818" s="7"/>
      <c r="T818" s="7"/>
      <c r="U818" s="7"/>
      <c r="V818" s="42"/>
      <c r="W818" s="7"/>
      <c r="X818" s="7"/>
      <c r="Y818" s="7"/>
      <c r="Z818" s="7"/>
      <c r="AA818" s="10"/>
      <c r="AB818" s="7"/>
      <c r="AC818" s="7"/>
      <c r="AD818" s="7"/>
      <c r="AE818" s="148"/>
      <c r="AF818" s="7"/>
      <c r="AG818" s="7"/>
      <c r="AH818" s="7"/>
      <c r="AI818" s="7"/>
      <c r="AJ818" s="7"/>
      <c r="AK818" s="7"/>
      <c r="AL818" s="7"/>
      <c r="AM818" s="7"/>
    </row>
    <row r="819" spans="1:39" ht="12.75">
      <c r="A819" s="7"/>
      <c r="B819" s="7"/>
      <c r="C819" s="7"/>
      <c r="D819" s="66"/>
      <c r="E819" s="7"/>
      <c r="F819" s="7"/>
      <c r="G819" s="7"/>
      <c r="H819" s="7"/>
      <c r="I819" s="42"/>
      <c r="J819" s="7"/>
      <c r="K819" s="7"/>
      <c r="L819" s="7"/>
      <c r="M819" s="7"/>
      <c r="N819" s="7"/>
      <c r="O819" s="7"/>
      <c r="P819" s="7"/>
      <c r="Q819" s="7"/>
      <c r="R819" s="7"/>
      <c r="S819" s="7"/>
      <c r="T819" s="7"/>
      <c r="U819" s="7"/>
      <c r="V819" s="42"/>
      <c r="W819" s="7"/>
      <c r="X819" s="7"/>
      <c r="Y819" s="7"/>
      <c r="Z819" s="7"/>
      <c r="AA819" s="10"/>
      <c r="AB819" s="7"/>
      <c r="AC819" s="7"/>
      <c r="AD819" s="7"/>
      <c r="AE819" s="148"/>
      <c r="AF819" s="7"/>
      <c r="AG819" s="7"/>
      <c r="AH819" s="7"/>
      <c r="AI819" s="7"/>
      <c r="AJ819" s="7"/>
      <c r="AK819" s="7"/>
      <c r="AL819" s="7"/>
      <c r="AM819" s="7"/>
    </row>
    <row r="820" spans="1:39" ht="12.75">
      <c r="A820" s="7"/>
      <c r="B820" s="7"/>
      <c r="C820" s="7"/>
      <c r="D820" s="66"/>
      <c r="E820" s="7"/>
      <c r="F820" s="7"/>
      <c r="G820" s="7"/>
      <c r="H820" s="7"/>
      <c r="I820" s="42"/>
      <c r="J820" s="7"/>
      <c r="K820" s="7"/>
      <c r="L820" s="7"/>
      <c r="M820" s="7"/>
      <c r="N820" s="7"/>
      <c r="O820" s="7"/>
      <c r="P820" s="7"/>
      <c r="Q820" s="7"/>
      <c r="R820" s="7"/>
      <c r="S820" s="7"/>
      <c r="T820" s="7"/>
      <c r="U820" s="7"/>
      <c r="V820" s="42"/>
      <c r="W820" s="7"/>
      <c r="X820" s="7"/>
      <c r="Y820" s="7"/>
      <c r="Z820" s="7"/>
      <c r="AA820" s="10"/>
      <c r="AB820" s="7"/>
      <c r="AC820" s="7"/>
      <c r="AD820" s="7"/>
      <c r="AE820" s="148"/>
      <c r="AF820" s="7"/>
      <c r="AG820" s="7"/>
      <c r="AH820" s="7"/>
      <c r="AI820" s="7"/>
      <c r="AJ820" s="7"/>
      <c r="AK820" s="7"/>
      <c r="AL820" s="7"/>
      <c r="AM820" s="7"/>
    </row>
    <row r="821" spans="1:39" ht="12.75">
      <c r="A821" s="7"/>
      <c r="B821" s="7"/>
      <c r="C821" s="7"/>
      <c r="D821" s="66"/>
      <c r="E821" s="7"/>
      <c r="F821" s="7"/>
      <c r="G821" s="7"/>
      <c r="H821" s="7"/>
      <c r="I821" s="42"/>
      <c r="J821" s="7"/>
      <c r="K821" s="7"/>
      <c r="L821" s="7"/>
      <c r="M821" s="7"/>
      <c r="N821" s="7"/>
      <c r="O821" s="7"/>
      <c r="P821" s="7"/>
      <c r="Q821" s="7"/>
      <c r="R821" s="7"/>
      <c r="S821" s="7"/>
      <c r="T821" s="7"/>
      <c r="U821" s="7"/>
      <c r="V821" s="42"/>
      <c r="W821" s="7"/>
      <c r="X821" s="7"/>
      <c r="Y821" s="7"/>
      <c r="Z821" s="7"/>
      <c r="AA821" s="10"/>
      <c r="AB821" s="7"/>
      <c r="AC821" s="7"/>
      <c r="AD821" s="7"/>
      <c r="AE821" s="148"/>
      <c r="AF821" s="7"/>
      <c r="AG821" s="7"/>
      <c r="AH821" s="7"/>
      <c r="AI821" s="7"/>
      <c r="AJ821" s="7"/>
      <c r="AK821" s="7"/>
      <c r="AL821" s="7"/>
      <c r="AM821" s="7"/>
    </row>
    <row r="822" spans="1:39" ht="12.75">
      <c r="A822" s="7"/>
      <c r="B822" s="7"/>
      <c r="C822" s="7"/>
      <c r="D822" s="66"/>
      <c r="E822" s="7"/>
      <c r="F822" s="7"/>
      <c r="G822" s="7"/>
      <c r="H822" s="7"/>
      <c r="I822" s="42"/>
      <c r="J822" s="7"/>
      <c r="K822" s="7"/>
      <c r="L822" s="7"/>
      <c r="M822" s="7"/>
      <c r="N822" s="7"/>
      <c r="O822" s="7"/>
      <c r="P822" s="7"/>
      <c r="Q822" s="7"/>
      <c r="R822" s="7"/>
      <c r="S822" s="7"/>
      <c r="T822" s="7"/>
      <c r="U822" s="7"/>
      <c r="V822" s="42"/>
      <c r="W822" s="7"/>
      <c r="X822" s="7"/>
      <c r="Y822" s="7"/>
      <c r="Z822" s="7"/>
      <c r="AA822" s="10"/>
      <c r="AB822" s="7"/>
      <c r="AC822" s="7"/>
      <c r="AD822" s="7"/>
      <c r="AE822" s="148"/>
      <c r="AF822" s="7"/>
      <c r="AG822" s="7"/>
      <c r="AH822" s="7"/>
      <c r="AI822" s="7"/>
      <c r="AJ822" s="7"/>
      <c r="AK822" s="7"/>
      <c r="AL822" s="7"/>
      <c r="AM822" s="7"/>
    </row>
    <row r="823" spans="1:39" ht="12.75">
      <c r="A823" s="7"/>
      <c r="B823" s="7"/>
      <c r="C823" s="7"/>
      <c r="D823" s="66"/>
      <c r="E823" s="7"/>
      <c r="F823" s="7"/>
      <c r="G823" s="7"/>
      <c r="H823" s="7"/>
      <c r="I823" s="42"/>
      <c r="J823" s="7"/>
      <c r="K823" s="7"/>
      <c r="L823" s="7"/>
      <c r="M823" s="7"/>
      <c r="N823" s="7"/>
      <c r="O823" s="7"/>
      <c r="P823" s="7"/>
      <c r="Q823" s="7"/>
      <c r="R823" s="7"/>
      <c r="S823" s="7"/>
      <c r="T823" s="7"/>
      <c r="U823" s="7"/>
      <c r="V823" s="42"/>
      <c r="W823" s="7"/>
      <c r="X823" s="7"/>
      <c r="Y823" s="7"/>
      <c r="Z823" s="7"/>
      <c r="AA823" s="10"/>
      <c r="AB823" s="7"/>
      <c r="AC823" s="7"/>
      <c r="AD823" s="7"/>
      <c r="AE823" s="148"/>
      <c r="AF823" s="7"/>
      <c r="AG823" s="7"/>
      <c r="AH823" s="7"/>
      <c r="AI823" s="7"/>
      <c r="AJ823" s="7"/>
      <c r="AK823" s="7"/>
      <c r="AL823" s="7"/>
      <c r="AM823" s="7"/>
    </row>
    <row r="824" spans="1:39" ht="12.75">
      <c r="A824" s="7"/>
      <c r="B824" s="7"/>
      <c r="C824" s="7"/>
      <c r="D824" s="66"/>
      <c r="E824" s="7"/>
      <c r="F824" s="7"/>
      <c r="G824" s="7"/>
      <c r="H824" s="7"/>
      <c r="I824" s="42"/>
      <c r="J824" s="7"/>
      <c r="K824" s="7"/>
      <c r="L824" s="7"/>
      <c r="M824" s="7"/>
      <c r="N824" s="7"/>
      <c r="O824" s="7"/>
      <c r="P824" s="7"/>
      <c r="Q824" s="7"/>
      <c r="R824" s="7"/>
      <c r="S824" s="7"/>
      <c r="T824" s="7"/>
      <c r="U824" s="7"/>
      <c r="V824" s="42"/>
      <c r="W824" s="7"/>
      <c r="X824" s="7"/>
      <c r="Y824" s="7"/>
      <c r="Z824" s="7"/>
      <c r="AA824" s="10"/>
      <c r="AB824" s="7"/>
      <c r="AC824" s="7"/>
      <c r="AD824" s="7"/>
      <c r="AE824" s="148"/>
      <c r="AF824" s="7"/>
      <c r="AG824" s="7"/>
      <c r="AH824" s="7"/>
      <c r="AI824" s="7"/>
      <c r="AJ824" s="7"/>
      <c r="AK824" s="7"/>
      <c r="AL824" s="7"/>
      <c r="AM824" s="7"/>
    </row>
    <row r="825" spans="1:39" ht="12.75">
      <c r="A825" s="7"/>
      <c r="B825" s="7"/>
      <c r="C825" s="7"/>
      <c r="D825" s="66"/>
      <c r="E825" s="7"/>
      <c r="F825" s="7"/>
      <c r="G825" s="7"/>
      <c r="H825" s="7"/>
      <c r="I825" s="42"/>
      <c r="J825" s="7"/>
      <c r="K825" s="7"/>
      <c r="L825" s="7"/>
      <c r="M825" s="7"/>
      <c r="N825" s="7"/>
      <c r="O825" s="7"/>
      <c r="P825" s="7"/>
      <c r="Q825" s="7"/>
      <c r="R825" s="7"/>
      <c r="S825" s="7"/>
      <c r="T825" s="7"/>
      <c r="U825" s="7"/>
      <c r="V825" s="42"/>
      <c r="W825" s="7"/>
      <c r="X825" s="7"/>
      <c r="Y825" s="7"/>
      <c r="Z825" s="7"/>
      <c r="AA825" s="10"/>
      <c r="AB825" s="7"/>
      <c r="AC825" s="7"/>
      <c r="AD825" s="7"/>
      <c r="AE825" s="148"/>
      <c r="AF825" s="7"/>
      <c r="AG825" s="7"/>
      <c r="AH825" s="7"/>
      <c r="AI825" s="7"/>
      <c r="AJ825" s="7"/>
      <c r="AK825" s="7"/>
      <c r="AL825" s="7"/>
      <c r="AM825" s="7"/>
    </row>
    <row r="826" spans="1:39" ht="12.75">
      <c r="A826" s="7"/>
      <c r="B826" s="7"/>
      <c r="C826" s="7"/>
      <c r="D826" s="66"/>
      <c r="E826" s="7"/>
      <c r="F826" s="7"/>
      <c r="G826" s="7"/>
      <c r="H826" s="7"/>
      <c r="I826" s="42"/>
      <c r="J826" s="7"/>
      <c r="K826" s="7"/>
      <c r="L826" s="7"/>
      <c r="M826" s="7"/>
      <c r="N826" s="7"/>
      <c r="O826" s="7"/>
      <c r="P826" s="7"/>
      <c r="Q826" s="7"/>
      <c r="R826" s="7"/>
      <c r="S826" s="7"/>
      <c r="T826" s="7"/>
      <c r="U826" s="7"/>
      <c r="V826" s="42"/>
      <c r="W826" s="7"/>
      <c r="X826" s="7"/>
      <c r="Y826" s="7"/>
      <c r="Z826" s="7"/>
      <c r="AA826" s="10"/>
      <c r="AB826" s="7"/>
      <c r="AC826" s="7"/>
      <c r="AD826" s="7"/>
      <c r="AE826" s="148"/>
      <c r="AF826" s="7"/>
      <c r="AG826" s="7"/>
      <c r="AH826" s="7"/>
      <c r="AI826" s="7"/>
      <c r="AJ826" s="7"/>
      <c r="AK826" s="7"/>
      <c r="AL826" s="7"/>
      <c r="AM826" s="7"/>
    </row>
    <row r="827" spans="1:39" ht="12.75">
      <c r="A827" s="7"/>
      <c r="B827" s="7"/>
      <c r="C827" s="7"/>
      <c r="D827" s="66"/>
      <c r="E827" s="7"/>
      <c r="F827" s="7"/>
      <c r="G827" s="7"/>
      <c r="H827" s="7"/>
      <c r="I827" s="42"/>
      <c r="J827" s="7"/>
      <c r="K827" s="7"/>
      <c r="L827" s="7"/>
      <c r="M827" s="7"/>
      <c r="N827" s="7"/>
      <c r="O827" s="7"/>
      <c r="P827" s="7"/>
      <c r="Q827" s="7"/>
      <c r="R827" s="7"/>
      <c r="S827" s="7"/>
      <c r="T827" s="7"/>
      <c r="U827" s="7"/>
      <c r="V827" s="42"/>
      <c r="W827" s="7"/>
      <c r="X827" s="7"/>
      <c r="Y827" s="7"/>
      <c r="Z827" s="7"/>
      <c r="AA827" s="10"/>
      <c r="AB827" s="7"/>
      <c r="AC827" s="7"/>
      <c r="AD827" s="7"/>
      <c r="AE827" s="148"/>
      <c r="AF827" s="7"/>
      <c r="AG827" s="7"/>
      <c r="AH827" s="7"/>
      <c r="AI827" s="7"/>
      <c r="AJ827" s="7"/>
      <c r="AK827" s="7"/>
      <c r="AL827" s="7"/>
      <c r="AM827" s="7"/>
    </row>
    <row r="828" spans="1:39" ht="12.75">
      <c r="A828" s="7"/>
      <c r="B828" s="7"/>
      <c r="C828" s="7"/>
      <c r="D828" s="66"/>
      <c r="E828" s="7"/>
      <c r="F828" s="7"/>
      <c r="G828" s="7"/>
      <c r="H828" s="7"/>
      <c r="I828" s="42"/>
      <c r="J828" s="7"/>
      <c r="K828" s="7"/>
      <c r="L828" s="7"/>
      <c r="M828" s="7"/>
      <c r="N828" s="7"/>
      <c r="O828" s="7"/>
      <c r="P828" s="7"/>
      <c r="Q828" s="7"/>
      <c r="R828" s="7"/>
      <c r="S828" s="7"/>
      <c r="T828" s="7"/>
      <c r="U828" s="7"/>
      <c r="V828" s="42"/>
      <c r="W828" s="7"/>
      <c r="X828" s="7"/>
      <c r="Y828" s="7"/>
      <c r="Z828" s="7"/>
      <c r="AA828" s="10"/>
      <c r="AB828" s="7"/>
      <c r="AC828" s="7"/>
      <c r="AD828" s="7"/>
      <c r="AE828" s="148"/>
      <c r="AF828" s="7"/>
      <c r="AG828" s="7"/>
      <c r="AH828" s="7"/>
      <c r="AI828" s="7"/>
      <c r="AJ828" s="7"/>
      <c r="AK828" s="7"/>
      <c r="AL828" s="7"/>
      <c r="AM828" s="7"/>
    </row>
    <row r="829" spans="1:39" ht="12.75">
      <c r="A829" s="7"/>
      <c r="B829" s="7"/>
      <c r="C829" s="7"/>
      <c r="D829" s="66"/>
      <c r="E829" s="7"/>
      <c r="F829" s="7"/>
      <c r="G829" s="7"/>
      <c r="H829" s="7"/>
      <c r="I829" s="42"/>
      <c r="J829" s="7"/>
      <c r="K829" s="7"/>
      <c r="L829" s="7"/>
      <c r="M829" s="7"/>
      <c r="N829" s="7"/>
      <c r="O829" s="7"/>
      <c r="P829" s="7"/>
      <c r="Q829" s="7"/>
      <c r="R829" s="7"/>
      <c r="S829" s="7"/>
      <c r="T829" s="7"/>
      <c r="U829" s="7"/>
      <c r="V829" s="42"/>
      <c r="W829" s="7"/>
      <c r="X829" s="7"/>
      <c r="Y829" s="7"/>
      <c r="Z829" s="7"/>
      <c r="AA829" s="10"/>
      <c r="AB829" s="7"/>
      <c r="AC829" s="7"/>
      <c r="AD829" s="7"/>
      <c r="AE829" s="148"/>
      <c r="AF829" s="7"/>
      <c r="AG829" s="7"/>
      <c r="AH829" s="7"/>
      <c r="AI829" s="7"/>
      <c r="AJ829" s="7"/>
      <c r="AK829" s="7"/>
      <c r="AL829" s="7"/>
      <c r="AM829" s="7"/>
    </row>
    <row r="830" spans="1:39" ht="12.75">
      <c r="A830" s="7"/>
      <c r="B830" s="7"/>
      <c r="C830" s="7"/>
      <c r="D830" s="66"/>
      <c r="E830" s="7"/>
      <c r="F830" s="7"/>
      <c r="G830" s="7"/>
      <c r="H830" s="7"/>
      <c r="I830" s="42"/>
      <c r="J830" s="7"/>
      <c r="K830" s="7"/>
      <c r="L830" s="7"/>
      <c r="M830" s="7"/>
      <c r="N830" s="7"/>
      <c r="O830" s="7"/>
      <c r="P830" s="7"/>
      <c r="Q830" s="7"/>
      <c r="R830" s="7"/>
      <c r="S830" s="7"/>
      <c r="T830" s="7"/>
      <c r="U830" s="7"/>
      <c r="V830" s="42"/>
      <c r="W830" s="7"/>
      <c r="X830" s="7"/>
      <c r="Y830" s="7"/>
      <c r="Z830" s="7"/>
      <c r="AA830" s="10"/>
      <c r="AB830" s="7"/>
      <c r="AC830" s="7"/>
      <c r="AD830" s="7"/>
      <c r="AE830" s="148"/>
      <c r="AF830" s="7"/>
      <c r="AG830" s="7"/>
      <c r="AH830" s="7"/>
      <c r="AI830" s="7"/>
      <c r="AJ830" s="7"/>
      <c r="AK830" s="7"/>
      <c r="AL830" s="7"/>
      <c r="AM830" s="7"/>
    </row>
    <row r="831" spans="1:39" ht="12.75">
      <c r="A831" s="7"/>
      <c r="B831" s="7"/>
      <c r="C831" s="7"/>
      <c r="D831" s="66"/>
      <c r="E831" s="7"/>
      <c r="F831" s="7"/>
      <c r="G831" s="7"/>
      <c r="H831" s="7"/>
      <c r="I831" s="42"/>
      <c r="J831" s="7"/>
      <c r="K831" s="7"/>
      <c r="L831" s="7"/>
      <c r="M831" s="7"/>
      <c r="N831" s="7"/>
      <c r="O831" s="7"/>
      <c r="P831" s="7"/>
      <c r="Q831" s="7"/>
      <c r="R831" s="7"/>
      <c r="S831" s="7"/>
      <c r="T831" s="7"/>
      <c r="U831" s="7"/>
      <c r="V831" s="42"/>
      <c r="W831" s="7"/>
      <c r="X831" s="7"/>
      <c r="Y831" s="7"/>
      <c r="Z831" s="7"/>
      <c r="AA831" s="10"/>
      <c r="AB831" s="7"/>
      <c r="AC831" s="7"/>
      <c r="AD831" s="7"/>
      <c r="AE831" s="148"/>
      <c r="AF831" s="7"/>
      <c r="AG831" s="7"/>
      <c r="AH831" s="7"/>
      <c r="AI831" s="7"/>
      <c r="AJ831" s="7"/>
      <c r="AK831" s="7"/>
      <c r="AL831" s="7"/>
      <c r="AM831" s="7"/>
    </row>
    <row r="832" spans="1:39" ht="12.75">
      <c r="A832" s="7"/>
      <c r="B832" s="7"/>
      <c r="C832" s="7"/>
      <c r="D832" s="66"/>
      <c r="E832" s="7"/>
      <c r="F832" s="7"/>
      <c r="G832" s="7"/>
      <c r="H832" s="7"/>
      <c r="I832" s="42"/>
      <c r="J832" s="7"/>
      <c r="K832" s="7"/>
      <c r="L832" s="7"/>
      <c r="M832" s="7"/>
      <c r="N832" s="7"/>
      <c r="O832" s="7"/>
      <c r="P832" s="7"/>
      <c r="Q832" s="7"/>
      <c r="R832" s="7"/>
      <c r="S832" s="7"/>
      <c r="T832" s="7"/>
      <c r="U832" s="7"/>
      <c r="V832" s="42"/>
      <c r="W832" s="7"/>
      <c r="X832" s="7"/>
      <c r="Y832" s="7"/>
      <c r="Z832" s="7"/>
      <c r="AA832" s="10"/>
      <c r="AB832" s="7"/>
      <c r="AC832" s="7"/>
      <c r="AD832" s="7"/>
      <c r="AE832" s="148"/>
      <c r="AF832" s="7"/>
      <c r="AG832" s="7"/>
      <c r="AH832" s="7"/>
      <c r="AI832" s="7"/>
      <c r="AJ832" s="7"/>
      <c r="AK832" s="7"/>
      <c r="AL832" s="7"/>
      <c r="AM832" s="7"/>
    </row>
    <row r="833" spans="1:39" ht="12.75">
      <c r="A833" s="7"/>
      <c r="B833" s="7"/>
      <c r="C833" s="7"/>
      <c r="D833" s="66"/>
      <c r="E833" s="7"/>
      <c r="F833" s="7"/>
      <c r="G833" s="7"/>
      <c r="H833" s="7"/>
      <c r="I833" s="42"/>
      <c r="J833" s="7"/>
      <c r="K833" s="7"/>
      <c r="L833" s="7"/>
      <c r="M833" s="7"/>
      <c r="N833" s="7"/>
      <c r="O833" s="7"/>
      <c r="P833" s="7"/>
      <c r="Q833" s="7"/>
      <c r="R833" s="7"/>
      <c r="S833" s="7"/>
      <c r="T833" s="7"/>
      <c r="U833" s="7"/>
      <c r="V833" s="42"/>
      <c r="W833" s="7"/>
      <c r="X833" s="7"/>
      <c r="Y833" s="7"/>
      <c r="Z833" s="7"/>
      <c r="AA833" s="10"/>
      <c r="AB833" s="7"/>
      <c r="AC833" s="7"/>
      <c r="AD833" s="7"/>
      <c r="AE833" s="148"/>
      <c r="AF833" s="7"/>
      <c r="AG833" s="7"/>
      <c r="AH833" s="7"/>
      <c r="AI833" s="7"/>
      <c r="AJ833" s="7"/>
      <c r="AK833" s="7"/>
      <c r="AL833" s="7"/>
      <c r="AM833" s="7"/>
    </row>
    <row r="834" spans="1:39" ht="12.75">
      <c r="A834" s="7"/>
      <c r="B834" s="7"/>
      <c r="C834" s="7"/>
      <c r="D834" s="66"/>
      <c r="E834" s="7"/>
      <c r="F834" s="7"/>
      <c r="G834" s="7"/>
      <c r="H834" s="7"/>
      <c r="I834" s="42"/>
      <c r="J834" s="7"/>
      <c r="K834" s="7"/>
      <c r="L834" s="7"/>
      <c r="M834" s="7"/>
      <c r="N834" s="7"/>
      <c r="O834" s="7"/>
      <c r="P834" s="7"/>
      <c r="Q834" s="7"/>
      <c r="R834" s="7"/>
      <c r="S834" s="7"/>
      <c r="T834" s="7"/>
      <c r="U834" s="7"/>
      <c r="V834" s="42"/>
      <c r="W834" s="7"/>
      <c r="X834" s="7"/>
      <c r="Y834" s="7"/>
      <c r="Z834" s="7"/>
      <c r="AA834" s="10"/>
      <c r="AB834" s="7"/>
      <c r="AC834" s="7"/>
      <c r="AD834" s="7"/>
      <c r="AE834" s="148"/>
      <c r="AF834" s="7"/>
      <c r="AG834" s="7"/>
      <c r="AH834" s="7"/>
      <c r="AI834" s="7"/>
      <c r="AJ834" s="7"/>
      <c r="AK834" s="7"/>
      <c r="AL834" s="7"/>
      <c r="AM834" s="7"/>
    </row>
    <row r="835" spans="1:39" ht="12.75">
      <c r="A835" s="7"/>
      <c r="B835" s="7"/>
      <c r="C835" s="7"/>
      <c r="D835" s="66"/>
      <c r="E835" s="7"/>
      <c r="F835" s="7"/>
      <c r="G835" s="7"/>
      <c r="H835" s="7"/>
      <c r="I835" s="42"/>
      <c r="J835" s="7"/>
      <c r="K835" s="7"/>
      <c r="L835" s="7"/>
      <c r="M835" s="7"/>
      <c r="N835" s="7"/>
      <c r="O835" s="7"/>
      <c r="P835" s="7"/>
      <c r="Q835" s="7"/>
      <c r="R835" s="7"/>
      <c r="S835" s="7"/>
      <c r="T835" s="7"/>
      <c r="U835" s="7"/>
      <c r="V835" s="42"/>
      <c r="W835" s="7"/>
      <c r="X835" s="7"/>
      <c r="Y835" s="7"/>
      <c r="Z835" s="7"/>
      <c r="AA835" s="10"/>
      <c r="AB835" s="7"/>
      <c r="AC835" s="7"/>
      <c r="AD835" s="7"/>
      <c r="AE835" s="148"/>
      <c r="AF835" s="7"/>
      <c r="AG835" s="7"/>
      <c r="AH835" s="7"/>
      <c r="AI835" s="7"/>
      <c r="AJ835" s="7"/>
      <c r="AK835" s="7"/>
      <c r="AL835" s="7"/>
      <c r="AM835" s="7"/>
    </row>
    <row r="836" spans="1:39" ht="12.75">
      <c r="A836" s="7"/>
      <c r="B836" s="7"/>
      <c r="C836" s="7"/>
      <c r="D836" s="66"/>
      <c r="E836" s="7"/>
      <c r="F836" s="7"/>
      <c r="G836" s="7"/>
      <c r="H836" s="7"/>
      <c r="I836" s="42"/>
      <c r="J836" s="7"/>
      <c r="K836" s="7"/>
      <c r="L836" s="7"/>
      <c r="M836" s="7"/>
      <c r="N836" s="7"/>
      <c r="O836" s="7"/>
      <c r="P836" s="7"/>
      <c r="Q836" s="7"/>
      <c r="R836" s="7"/>
      <c r="S836" s="7"/>
      <c r="T836" s="7"/>
      <c r="U836" s="7"/>
      <c r="V836" s="42"/>
      <c r="W836" s="7"/>
      <c r="X836" s="7"/>
      <c r="Y836" s="7"/>
      <c r="Z836" s="7"/>
      <c r="AA836" s="10"/>
      <c r="AB836" s="7"/>
      <c r="AC836" s="7"/>
      <c r="AD836" s="7"/>
      <c r="AE836" s="148"/>
      <c r="AF836" s="7"/>
      <c r="AG836" s="7"/>
      <c r="AH836" s="7"/>
      <c r="AI836" s="7"/>
      <c r="AJ836" s="7"/>
      <c r="AK836" s="7"/>
      <c r="AL836" s="7"/>
      <c r="AM836" s="7"/>
    </row>
    <row r="837" spans="1:39" ht="12.75">
      <c r="A837" s="7"/>
      <c r="B837" s="7"/>
      <c r="C837" s="7"/>
      <c r="D837" s="66"/>
      <c r="E837" s="7"/>
      <c r="F837" s="7"/>
      <c r="G837" s="7"/>
      <c r="H837" s="7"/>
      <c r="I837" s="42"/>
      <c r="J837" s="7"/>
      <c r="K837" s="7"/>
      <c r="L837" s="7"/>
      <c r="M837" s="7"/>
      <c r="N837" s="7"/>
      <c r="O837" s="7"/>
      <c r="P837" s="7"/>
      <c r="Q837" s="7"/>
      <c r="R837" s="7"/>
      <c r="S837" s="7"/>
      <c r="T837" s="7"/>
      <c r="U837" s="7"/>
      <c r="V837" s="42"/>
      <c r="W837" s="7"/>
      <c r="X837" s="7"/>
      <c r="Y837" s="7"/>
      <c r="Z837" s="7"/>
      <c r="AA837" s="10"/>
      <c r="AB837" s="7"/>
      <c r="AC837" s="7"/>
      <c r="AD837" s="7"/>
      <c r="AE837" s="148"/>
      <c r="AF837" s="7"/>
      <c r="AG837" s="7"/>
      <c r="AH837" s="7"/>
      <c r="AI837" s="7"/>
      <c r="AJ837" s="7"/>
      <c r="AK837" s="7"/>
      <c r="AL837" s="7"/>
      <c r="AM837" s="7"/>
    </row>
    <row r="838" spans="1:39" ht="12.75">
      <c r="A838" s="7"/>
      <c r="B838" s="7"/>
      <c r="C838" s="7"/>
      <c r="D838" s="66"/>
      <c r="E838" s="7"/>
      <c r="F838" s="7"/>
      <c r="G838" s="7"/>
      <c r="H838" s="7"/>
      <c r="I838" s="42"/>
      <c r="J838" s="7"/>
      <c r="K838" s="7"/>
      <c r="L838" s="7"/>
      <c r="M838" s="7"/>
      <c r="N838" s="7"/>
      <c r="O838" s="7"/>
      <c r="P838" s="7"/>
      <c r="Q838" s="7"/>
      <c r="R838" s="7"/>
      <c r="S838" s="7"/>
      <c r="T838" s="7"/>
      <c r="U838" s="7"/>
      <c r="V838" s="42"/>
      <c r="W838" s="7"/>
      <c r="X838" s="7"/>
      <c r="Y838" s="7"/>
      <c r="Z838" s="7"/>
      <c r="AA838" s="10"/>
      <c r="AB838" s="7"/>
      <c r="AC838" s="7"/>
      <c r="AD838" s="7"/>
      <c r="AE838" s="148"/>
      <c r="AF838" s="7"/>
      <c r="AG838" s="7"/>
      <c r="AH838" s="7"/>
      <c r="AI838" s="7"/>
      <c r="AJ838" s="7"/>
      <c r="AK838" s="7"/>
      <c r="AL838" s="7"/>
      <c r="AM838" s="7"/>
    </row>
    <row r="839" spans="1:39" ht="12.75">
      <c r="A839" s="7"/>
      <c r="B839" s="7"/>
      <c r="C839" s="7"/>
      <c r="D839" s="66"/>
      <c r="E839" s="7"/>
      <c r="F839" s="7"/>
      <c r="G839" s="7"/>
      <c r="H839" s="7"/>
      <c r="I839" s="42"/>
      <c r="J839" s="7"/>
      <c r="K839" s="7"/>
      <c r="L839" s="7"/>
      <c r="M839" s="7"/>
      <c r="N839" s="7"/>
      <c r="O839" s="7"/>
      <c r="P839" s="7"/>
      <c r="Q839" s="7"/>
      <c r="R839" s="7"/>
      <c r="S839" s="7"/>
      <c r="T839" s="7"/>
      <c r="U839" s="7"/>
      <c r="V839" s="42"/>
      <c r="W839" s="7"/>
      <c r="X839" s="7"/>
      <c r="Y839" s="7"/>
      <c r="Z839" s="7"/>
      <c r="AA839" s="10"/>
      <c r="AB839" s="7"/>
      <c r="AC839" s="7"/>
      <c r="AD839" s="7"/>
      <c r="AE839" s="148"/>
      <c r="AF839" s="7"/>
      <c r="AG839" s="7"/>
      <c r="AH839" s="7"/>
      <c r="AI839" s="7"/>
      <c r="AJ839" s="7"/>
      <c r="AK839" s="7"/>
      <c r="AL839" s="7"/>
      <c r="AM839" s="7"/>
    </row>
    <row r="840" spans="1:39" ht="12.75">
      <c r="A840" s="7"/>
      <c r="B840" s="7"/>
      <c r="C840" s="7"/>
      <c r="D840" s="66"/>
      <c r="E840" s="7"/>
      <c r="F840" s="7"/>
      <c r="G840" s="7"/>
      <c r="H840" s="7"/>
      <c r="I840" s="42"/>
      <c r="J840" s="7"/>
      <c r="K840" s="7"/>
      <c r="L840" s="7"/>
      <c r="M840" s="7"/>
      <c r="N840" s="7"/>
      <c r="O840" s="7"/>
      <c r="P840" s="7"/>
      <c r="Q840" s="7"/>
      <c r="R840" s="7"/>
      <c r="S840" s="7"/>
      <c r="T840" s="7"/>
      <c r="U840" s="7"/>
      <c r="V840" s="42"/>
      <c r="W840" s="7"/>
      <c r="X840" s="7"/>
      <c r="Y840" s="7"/>
      <c r="Z840" s="7"/>
      <c r="AA840" s="10"/>
      <c r="AB840" s="7"/>
      <c r="AC840" s="7"/>
      <c r="AD840" s="7"/>
      <c r="AE840" s="148"/>
      <c r="AF840" s="7"/>
      <c r="AG840" s="7"/>
      <c r="AH840" s="7"/>
      <c r="AI840" s="7"/>
      <c r="AJ840" s="7"/>
      <c r="AK840" s="7"/>
      <c r="AL840" s="7"/>
      <c r="AM840" s="7"/>
    </row>
    <row r="841" spans="1:39" ht="12.75">
      <c r="A841" s="7"/>
      <c r="B841" s="7"/>
      <c r="C841" s="7"/>
      <c r="D841" s="66"/>
      <c r="E841" s="7"/>
      <c r="F841" s="7"/>
      <c r="G841" s="7"/>
      <c r="H841" s="7"/>
      <c r="I841" s="42"/>
      <c r="J841" s="7"/>
      <c r="K841" s="7"/>
      <c r="L841" s="7"/>
      <c r="M841" s="7"/>
      <c r="N841" s="7"/>
      <c r="O841" s="7"/>
      <c r="P841" s="7"/>
      <c r="Q841" s="7"/>
      <c r="R841" s="7"/>
      <c r="S841" s="7"/>
      <c r="T841" s="7"/>
      <c r="U841" s="7"/>
      <c r="V841" s="42"/>
      <c r="W841" s="7"/>
      <c r="X841" s="7"/>
      <c r="Y841" s="7"/>
      <c r="Z841" s="7"/>
      <c r="AA841" s="10"/>
      <c r="AB841" s="7"/>
      <c r="AC841" s="7"/>
      <c r="AD841" s="7"/>
      <c r="AE841" s="148"/>
      <c r="AF841" s="7"/>
      <c r="AG841" s="7"/>
      <c r="AH841" s="7"/>
      <c r="AI841" s="7"/>
      <c r="AJ841" s="7"/>
      <c r="AK841" s="7"/>
      <c r="AL841" s="7"/>
      <c r="AM841" s="7"/>
    </row>
    <row r="842" spans="1:39" ht="12.75">
      <c r="A842" s="7"/>
      <c r="B842" s="7"/>
      <c r="C842" s="7"/>
      <c r="D842" s="66"/>
      <c r="E842" s="7"/>
      <c r="F842" s="7"/>
      <c r="G842" s="7"/>
      <c r="H842" s="7"/>
      <c r="I842" s="42"/>
      <c r="J842" s="7"/>
      <c r="K842" s="7"/>
      <c r="L842" s="7"/>
      <c r="M842" s="7"/>
      <c r="N842" s="7"/>
      <c r="O842" s="7"/>
      <c r="P842" s="7"/>
      <c r="Q842" s="7"/>
      <c r="R842" s="7"/>
      <c r="S842" s="7"/>
      <c r="T842" s="7"/>
      <c r="U842" s="7"/>
      <c r="V842" s="42"/>
      <c r="W842" s="7"/>
      <c r="X842" s="7"/>
      <c r="Y842" s="7"/>
      <c r="Z842" s="7"/>
      <c r="AA842" s="10"/>
      <c r="AB842" s="7"/>
      <c r="AC842" s="7"/>
      <c r="AD842" s="7"/>
      <c r="AE842" s="148"/>
      <c r="AF842" s="7"/>
      <c r="AG842" s="7"/>
      <c r="AH842" s="7"/>
      <c r="AI842" s="7"/>
      <c r="AJ842" s="7"/>
      <c r="AK842" s="7"/>
      <c r="AL842" s="7"/>
      <c r="AM842" s="7"/>
    </row>
    <row r="843" spans="1:39" ht="12.75">
      <c r="A843" s="7"/>
      <c r="B843" s="7"/>
      <c r="C843" s="7"/>
      <c r="D843" s="66"/>
      <c r="E843" s="7"/>
      <c r="F843" s="7"/>
      <c r="G843" s="7"/>
      <c r="H843" s="7"/>
      <c r="I843" s="42"/>
      <c r="J843" s="7"/>
      <c r="K843" s="7"/>
      <c r="L843" s="7"/>
      <c r="M843" s="7"/>
      <c r="N843" s="7"/>
      <c r="O843" s="7"/>
      <c r="P843" s="7"/>
      <c r="Q843" s="7"/>
      <c r="R843" s="7"/>
      <c r="S843" s="7"/>
      <c r="T843" s="7"/>
      <c r="U843" s="7"/>
      <c r="V843" s="42"/>
      <c r="W843" s="7"/>
      <c r="X843" s="7"/>
      <c r="Y843" s="7"/>
      <c r="Z843" s="7"/>
      <c r="AA843" s="10"/>
      <c r="AB843" s="7"/>
      <c r="AC843" s="7"/>
      <c r="AD843" s="7"/>
      <c r="AE843" s="148"/>
      <c r="AF843" s="7"/>
      <c r="AG843" s="7"/>
      <c r="AH843" s="7"/>
      <c r="AI843" s="7"/>
      <c r="AJ843" s="7"/>
      <c r="AK843" s="7"/>
      <c r="AL843" s="7"/>
      <c r="AM843" s="7"/>
    </row>
    <row r="844" spans="1:39" ht="12.75">
      <c r="A844" s="7"/>
      <c r="B844" s="7"/>
      <c r="C844" s="7"/>
      <c r="D844" s="66"/>
      <c r="E844" s="7"/>
      <c r="F844" s="7"/>
      <c r="G844" s="7"/>
      <c r="H844" s="7"/>
      <c r="I844" s="42"/>
      <c r="J844" s="7"/>
      <c r="K844" s="7"/>
      <c r="L844" s="7"/>
      <c r="M844" s="7"/>
      <c r="N844" s="7"/>
      <c r="O844" s="7"/>
      <c r="P844" s="7"/>
      <c r="Q844" s="7"/>
      <c r="R844" s="7"/>
      <c r="S844" s="7"/>
      <c r="T844" s="7"/>
      <c r="U844" s="7"/>
      <c r="V844" s="42"/>
      <c r="W844" s="7"/>
      <c r="X844" s="7"/>
      <c r="Y844" s="7"/>
      <c r="Z844" s="7"/>
      <c r="AA844" s="10"/>
      <c r="AB844" s="7"/>
      <c r="AC844" s="7"/>
      <c r="AD844" s="7"/>
      <c r="AE844" s="148"/>
      <c r="AF844" s="7"/>
      <c r="AG844" s="7"/>
      <c r="AH844" s="7"/>
      <c r="AI844" s="7"/>
      <c r="AJ844" s="7"/>
      <c r="AK844" s="7"/>
      <c r="AL844" s="7"/>
      <c r="AM844" s="7"/>
    </row>
    <row r="845" spans="1:39" ht="12.75">
      <c r="A845" s="7"/>
      <c r="B845" s="7"/>
      <c r="C845" s="7"/>
      <c r="D845" s="66"/>
      <c r="E845" s="7"/>
      <c r="F845" s="7"/>
      <c r="G845" s="7"/>
      <c r="H845" s="7"/>
      <c r="I845" s="42"/>
      <c r="J845" s="7"/>
      <c r="K845" s="7"/>
      <c r="L845" s="7"/>
      <c r="M845" s="7"/>
      <c r="N845" s="7"/>
      <c r="O845" s="7"/>
      <c r="P845" s="7"/>
      <c r="Q845" s="7"/>
      <c r="R845" s="7"/>
      <c r="S845" s="7"/>
      <c r="T845" s="7"/>
      <c r="U845" s="7"/>
      <c r="V845" s="42"/>
      <c r="W845" s="7"/>
      <c r="X845" s="7"/>
      <c r="Y845" s="7"/>
      <c r="Z845" s="7"/>
      <c r="AA845" s="10"/>
      <c r="AB845" s="7"/>
      <c r="AC845" s="7"/>
      <c r="AD845" s="7"/>
      <c r="AE845" s="148"/>
      <c r="AF845" s="7"/>
      <c r="AG845" s="7"/>
      <c r="AH845" s="7"/>
      <c r="AI845" s="7"/>
      <c r="AJ845" s="7"/>
      <c r="AK845" s="7"/>
      <c r="AL845" s="7"/>
      <c r="AM845" s="7"/>
    </row>
    <row r="846" spans="1:39" ht="12.75">
      <c r="A846" s="7"/>
      <c r="B846" s="7"/>
      <c r="C846" s="7"/>
      <c r="D846" s="66"/>
      <c r="E846" s="7"/>
      <c r="F846" s="7"/>
      <c r="G846" s="7"/>
      <c r="H846" s="7"/>
      <c r="I846" s="42"/>
      <c r="J846" s="7"/>
      <c r="K846" s="7"/>
      <c r="L846" s="7"/>
      <c r="M846" s="7"/>
      <c r="N846" s="7"/>
      <c r="O846" s="7"/>
      <c r="P846" s="7"/>
      <c r="Q846" s="7"/>
      <c r="R846" s="7"/>
      <c r="S846" s="7"/>
      <c r="T846" s="7"/>
      <c r="U846" s="7"/>
      <c r="V846" s="42"/>
      <c r="W846" s="7"/>
      <c r="X846" s="7"/>
      <c r="Y846" s="7"/>
      <c r="Z846" s="7"/>
      <c r="AA846" s="10"/>
      <c r="AB846" s="7"/>
      <c r="AC846" s="7"/>
      <c r="AD846" s="7"/>
      <c r="AE846" s="148"/>
      <c r="AF846" s="7"/>
      <c r="AG846" s="7"/>
      <c r="AH846" s="7"/>
      <c r="AI846" s="7"/>
      <c r="AJ846" s="7"/>
      <c r="AK846" s="7"/>
      <c r="AL846" s="7"/>
      <c r="AM846" s="7"/>
    </row>
    <row r="847" spans="1:39" ht="12.75">
      <c r="A847" s="7"/>
      <c r="B847" s="7"/>
      <c r="C847" s="7"/>
      <c r="D847" s="66"/>
      <c r="E847" s="7"/>
      <c r="F847" s="7"/>
      <c r="G847" s="7"/>
      <c r="H847" s="7"/>
      <c r="I847" s="42"/>
      <c r="J847" s="7"/>
      <c r="K847" s="7"/>
      <c r="L847" s="7"/>
      <c r="M847" s="7"/>
      <c r="N847" s="7"/>
      <c r="O847" s="7"/>
      <c r="P847" s="7"/>
      <c r="Q847" s="7"/>
      <c r="R847" s="7"/>
      <c r="S847" s="7"/>
      <c r="T847" s="7"/>
      <c r="U847" s="7"/>
      <c r="V847" s="42"/>
      <c r="W847" s="7"/>
      <c r="X847" s="7"/>
      <c r="Y847" s="7"/>
      <c r="Z847" s="7"/>
      <c r="AA847" s="10"/>
      <c r="AB847" s="7"/>
      <c r="AC847" s="7"/>
      <c r="AD847" s="7"/>
      <c r="AE847" s="148"/>
      <c r="AF847" s="7"/>
      <c r="AG847" s="7"/>
      <c r="AH847" s="7"/>
      <c r="AI847" s="7"/>
      <c r="AJ847" s="7"/>
      <c r="AK847" s="7"/>
      <c r="AL847" s="7"/>
      <c r="AM847" s="7"/>
    </row>
    <row r="848" spans="1:39" ht="12.75">
      <c r="A848" s="7"/>
      <c r="B848" s="7"/>
      <c r="C848" s="7"/>
      <c r="D848" s="66"/>
      <c r="E848" s="7"/>
      <c r="F848" s="7"/>
      <c r="G848" s="7"/>
      <c r="H848" s="7"/>
      <c r="I848" s="42"/>
      <c r="J848" s="7"/>
      <c r="K848" s="7"/>
      <c r="L848" s="7"/>
      <c r="M848" s="7"/>
      <c r="N848" s="7"/>
      <c r="O848" s="7"/>
      <c r="P848" s="7"/>
      <c r="Q848" s="7"/>
      <c r="R848" s="7"/>
      <c r="S848" s="7"/>
      <c r="T848" s="7"/>
      <c r="U848" s="7"/>
      <c r="V848" s="42"/>
      <c r="W848" s="7"/>
      <c r="X848" s="7"/>
      <c r="Y848" s="7"/>
      <c r="Z848" s="7"/>
      <c r="AA848" s="10"/>
      <c r="AB848" s="7"/>
      <c r="AC848" s="7"/>
      <c r="AD848" s="7"/>
      <c r="AE848" s="148"/>
      <c r="AF848" s="7"/>
      <c r="AG848" s="7"/>
      <c r="AH848" s="7"/>
      <c r="AI848" s="7"/>
      <c r="AJ848" s="7"/>
      <c r="AK848" s="7"/>
      <c r="AL848" s="7"/>
      <c r="AM848" s="7"/>
    </row>
    <row r="849" spans="1:39" ht="12.75">
      <c r="A849" s="7"/>
      <c r="B849" s="7"/>
      <c r="C849" s="7"/>
      <c r="D849" s="66"/>
      <c r="E849" s="7"/>
      <c r="F849" s="7"/>
      <c r="G849" s="7"/>
      <c r="H849" s="7"/>
      <c r="I849" s="42"/>
      <c r="J849" s="7"/>
      <c r="K849" s="7"/>
      <c r="L849" s="7"/>
      <c r="M849" s="7"/>
      <c r="N849" s="7"/>
      <c r="O849" s="7"/>
      <c r="P849" s="7"/>
      <c r="Q849" s="7"/>
      <c r="R849" s="7"/>
      <c r="S849" s="7"/>
      <c r="T849" s="7"/>
      <c r="U849" s="7"/>
      <c r="V849" s="42"/>
      <c r="W849" s="7"/>
      <c r="X849" s="7"/>
      <c r="Y849" s="7"/>
      <c r="Z849" s="7"/>
      <c r="AA849" s="10"/>
      <c r="AB849" s="7"/>
      <c r="AC849" s="7"/>
      <c r="AD849" s="7"/>
      <c r="AE849" s="148"/>
      <c r="AF849" s="7"/>
      <c r="AG849" s="7"/>
      <c r="AH849" s="7"/>
      <c r="AI849" s="7"/>
      <c r="AJ849" s="7"/>
      <c r="AK849" s="7"/>
      <c r="AL849" s="7"/>
      <c r="AM849" s="7"/>
    </row>
    <row r="850" spans="1:39" ht="12.75">
      <c r="A850" s="7"/>
      <c r="B850" s="7"/>
      <c r="C850" s="7"/>
      <c r="D850" s="66"/>
      <c r="E850" s="7"/>
      <c r="F850" s="7"/>
      <c r="G850" s="7"/>
      <c r="H850" s="7"/>
      <c r="I850" s="42"/>
      <c r="J850" s="7"/>
      <c r="K850" s="7"/>
      <c r="L850" s="7"/>
      <c r="M850" s="7"/>
      <c r="N850" s="7"/>
      <c r="O850" s="7"/>
      <c r="P850" s="7"/>
      <c r="Q850" s="7"/>
      <c r="R850" s="7"/>
      <c r="S850" s="7"/>
      <c r="T850" s="7"/>
      <c r="U850" s="7"/>
      <c r="V850" s="42"/>
      <c r="W850" s="7"/>
      <c r="X850" s="7"/>
      <c r="Y850" s="7"/>
      <c r="Z850" s="7"/>
      <c r="AA850" s="10"/>
      <c r="AB850" s="7"/>
      <c r="AC850" s="7"/>
      <c r="AD850" s="7"/>
      <c r="AE850" s="148"/>
      <c r="AF850" s="7"/>
      <c r="AG850" s="7"/>
      <c r="AH850" s="7"/>
      <c r="AI850" s="7"/>
      <c r="AJ850" s="7"/>
      <c r="AK850" s="7"/>
      <c r="AL850" s="7"/>
      <c r="AM850" s="7"/>
    </row>
    <row r="851" spans="1:39" ht="12.75">
      <c r="A851" s="7"/>
      <c r="B851" s="7"/>
      <c r="C851" s="7"/>
      <c r="D851" s="66"/>
      <c r="E851" s="7"/>
      <c r="F851" s="7"/>
      <c r="G851" s="7"/>
      <c r="H851" s="7"/>
      <c r="I851" s="42"/>
      <c r="J851" s="7"/>
      <c r="K851" s="7"/>
      <c r="L851" s="7"/>
      <c r="M851" s="7"/>
      <c r="N851" s="7"/>
      <c r="O851" s="7"/>
      <c r="P851" s="7"/>
      <c r="Q851" s="7"/>
      <c r="R851" s="7"/>
      <c r="S851" s="7"/>
      <c r="T851" s="7"/>
      <c r="U851" s="7"/>
      <c r="V851" s="42"/>
      <c r="W851" s="7"/>
      <c r="X851" s="7"/>
      <c r="Y851" s="7"/>
      <c r="Z851" s="7"/>
      <c r="AA851" s="10"/>
      <c r="AB851" s="7"/>
      <c r="AC851" s="7"/>
      <c r="AD851" s="7"/>
      <c r="AE851" s="148"/>
      <c r="AF851" s="7"/>
      <c r="AG851" s="7"/>
      <c r="AH851" s="7"/>
      <c r="AI851" s="7"/>
      <c r="AJ851" s="7"/>
      <c r="AK851" s="7"/>
      <c r="AL851" s="7"/>
      <c r="AM851" s="7"/>
    </row>
    <row r="852" spans="1:39" ht="12.75">
      <c r="A852" s="7"/>
      <c r="B852" s="7"/>
      <c r="C852" s="7"/>
      <c r="D852" s="66"/>
      <c r="E852" s="7"/>
      <c r="F852" s="7"/>
      <c r="G852" s="7"/>
      <c r="H852" s="7"/>
      <c r="I852" s="42"/>
      <c r="J852" s="7"/>
      <c r="K852" s="7"/>
      <c r="L852" s="7"/>
      <c r="M852" s="7"/>
      <c r="N852" s="7"/>
      <c r="O852" s="7"/>
      <c r="P852" s="7"/>
      <c r="Q852" s="7"/>
      <c r="R852" s="7"/>
      <c r="S852" s="7"/>
      <c r="T852" s="7"/>
      <c r="U852" s="7"/>
      <c r="V852" s="42"/>
      <c r="W852" s="7"/>
      <c r="X852" s="7"/>
      <c r="Y852" s="7"/>
      <c r="Z852" s="7"/>
      <c r="AA852" s="10"/>
      <c r="AB852" s="7"/>
      <c r="AC852" s="7"/>
      <c r="AD852" s="7"/>
      <c r="AE852" s="148"/>
      <c r="AF852" s="7"/>
      <c r="AG852" s="7"/>
      <c r="AH852" s="7"/>
      <c r="AI852" s="7"/>
      <c r="AJ852" s="7"/>
      <c r="AK852" s="7"/>
      <c r="AL852" s="7"/>
      <c r="AM852" s="7"/>
    </row>
    <row r="853" spans="1:39" ht="12.75">
      <c r="A853" s="7"/>
      <c r="B853" s="7"/>
      <c r="C853" s="7"/>
      <c r="D853" s="66"/>
      <c r="E853" s="7"/>
      <c r="F853" s="7"/>
      <c r="G853" s="7"/>
      <c r="H853" s="7"/>
      <c r="I853" s="42"/>
      <c r="J853" s="7"/>
      <c r="K853" s="7"/>
      <c r="L853" s="7"/>
      <c r="M853" s="7"/>
      <c r="N853" s="7"/>
      <c r="O853" s="7"/>
      <c r="P853" s="7"/>
      <c r="Q853" s="7"/>
      <c r="R853" s="7"/>
      <c r="S853" s="7"/>
      <c r="T853" s="7"/>
      <c r="U853" s="7"/>
      <c r="V853" s="42"/>
      <c r="W853" s="7"/>
      <c r="X853" s="7"/>
      <c r="Y853" s="7"/>
      <c r="Z853" s="7"/>
      <c r="AA853" s="10"/>
      <c r="AB853" s="7"/>
      <c r="AC853" s="7"/>
      <c r="AD853" s="7"/>
      <c r="AE853" s="148"/>
      <c r="AF853" s="7"/>
      <c r="AG853" s="7"/>
      <c r="AH853" s="7"/>
      <c r="AI853" s="7"/>
      <c r="AJ853" s="7"/>
      <c r="AK853" s="7"/>
      <c r="AL853" s="7"/>
      <c r="AM853" s="7"/>
    </row>
    <row r="854" spans="1:39" ht="12.75">
      <c r="A854" s="7"/>
      <c r="B854" s="7"/>
      <c r="C854" s="7"/>
      <c r="D854" s="66"/>
      <c r="E854" s="7"/>
      <c r="F854" s="7"/>
      <c r="G854" s="7"/>
      <c r="H854" s="7"/>
      <c r="I854" s="42"/>
      <c r="J854" s="7"/>
      <c r="K854" s="7"/>
      <c r="L854" s="7"/>
      <c r="M854" s="7"/>
      <c r="N854" s="7"/>
      <c r="O854" s="7"/>
      <c r="P854" s="7"/>
      <c r="Q854" s="7"/>
      <c r="R854" s="7"/>
      <c r="S854" s="7"/>
      <c r="T854" s="7"/>
      <c r="U854" s="7"/>
      <c r="V854" s="42"/>
      <c r="W854" s="7"/>
      <c r="X854" s="7"/>
      <c r="Y854" s="7"/>
      <c r="Z854" s="7"/>
      <c r="AA854" s="10"/>
      <c r="AB854" s="7"/>
      <c r="AC854" s="7"/>
      <c r="AD854" s="7"/>
      <c r="AE854" s="148"/>
      <c r="AF854" s="7"/>
      <c r="AG854" s="7"/>
      <c r="AH854" s="7"/>
      <c r="AI854" s="7"/>
      <c r="AJ854" s="7"/>
      <c r="AK854" s="7"/>
      <c r="AL854" s="7"/>
      <c r="AM854" s="7"/>
    </row>
    <row r="855" spans="1:39" ht="12.75">
      <c r="A855" s="7"/>
      <c r="B855" s="7"/>
      <c r="C855" s="7"/>
      <c r="D855" s="66"/>
      <c r="E855" s="7"/>
      <c r="F855" s="7"/>
      <c r="G855" s="7"/>
      <c r="H855" s="7"/>
      <c r="I855" s="42"/>
      <c r="J855" s="7"/>
      <c r="K855" s="7"/>
      <c r="L855" s="7"/>
      <c r="M855" s="7"/>
      <c r="N855" s="7"/>
      <c r="O855" s="7"/>
      <c r="P855" s="7"/>
      <c r="Q855" s="7"/>
      <c r="R855" s="7"/>
      <c r="S855" s="7"/>
      <c r="T855" s="7"/>
      <c r="U855" s="7"/>
      <c r="V855" s="42"/>
      <c r="W855" s="7"/>
      <c r="X855" s="7"/>
      <c r="Y855" s="7"/>
      <c r="Z855" s="7"/>
      <c r="AA855" s="10"/>
      <c r="AB855" s="7"/>
      <c r="AC855" s="7"/>
      <c r="AD855" s="7"/>
      <c r="AE855" s="148"/>
      <c r="AF855" s="7"/>
      <c r="AG855" s="7"/>
      <c r="AH855" s="7"/>
      <c r="AI855" s="7"/>
      <c r="AJ855" s="7"/>
      <c r="AK855" s="7"/>
      <c r="AL855" s="7"/>
      <c r="AM855" s="7"/>
    </row>
    <row r="856" spans="1:39" ht="12.75">
      <c r="A856" s="7"/>
      <c r="B856" s="7"/>
      <c r="C856" s="7"/>
      <c r="D856" s="66"/>
      <c r="E856" s="7"/>
      <c r="F856" s="7"/>
      <c r="G856" s="7"/>
      <c r="H856" s="7"/>
      <c r="I856" s="42"/>
      <c r="J856" s="7"/>
      <c r="K856" s="7"/>
      <c r="L856" s="7"/>
      <c r="M856" s="7"/>
      <c r="N856" s="7"/>
      <c r="O856" s="7"/>
      <c r="P856" s="7"/>
      <c r="Q856" s="7"/>
      <c r="R856" s="7"/>
      <c r="S856" s="7"/>
      <c r="T856" s="7"/>
      <c r="U856" s="7"/>
      <c r="V856" s="42"/>
      <c r="W856" s="7"/>
      <c r="X856" s="7"/>
      <c r="Y856" s="7"/>
      <c r="Z856" s="7"/>
      <c r="AA856" s="10"/>
      <c r="AB856" s="7"/>
      <c r="AC856" s="7"/>
      <c r="AD856" s="7"/>
      <c r="AE856" s="148"/>
      <c r="AF856" s="7"/>
      <c r="AG856" s="7"/>
      <c r="AH856" s="7"/>
      <c r="AI856" s="7"/>
      <c r="AJ856" s="7"/>
      <c r="AK856" s="7"/>
      <c r="AL856" s="7"/>
      <c r="AM856" s="7"/>
    </row>
    <row r="857" spans="1:39" ht="12.75">
      <c r="A857" s="7"/>
      <c r="B857" s="7"/>
      <c r="C857" s="7"/>
      <c r="D857" s="66"/>
      <c r="E857" s="7"/>
      <c r="F857" s="7"/>
      <c r="G857" s="7"/>
      <c r="H857" s="7"/>
      <c r="I857" s="42"/>
      <c r="J857" s="7"/>
      <c r="K857" s="7"/>
      <c r="L857" s="7"/>
      <c r="M857" s="7"/>
      <c r="N857" s="7"/>
      <c r="O857" s="7"/>
      <c r="P857" s="7"/>
      <c r="Q857" s="7"/>
      <c r="R857" s="7"/>
      <c r="S857" s="7"/>
      <c r="T857" s="7"/>
      <c r="U857" s="7"/>
      <c r="V857" s="42"/>
      <c r="W857" s="7"/>
      <c r="X857" s="7"/>
      <c r="Y857" s="7"/>
      <c r="Z857" s="7"/>
      <c r="AA857" s="10"/>
      <c r="AB857" s="7"/>
      <c r="AC857" s="7"/>
      <c r="AD857" s="7"/>
      <c r="AE857" s="148"/>
      <c r="AF857" s="7"/>
      <c r="AG857" s="7"/>
      <c r="AH857" s="7"/>
      <c r="AI857" s="7"/>
      <c r="AJ857" s="7"/>
      <c r="AK857" s="7"/>
      <c r="AL857" s="7"/>
      <c r="AM857" s="7"/>
    </row>
    <row r="858" spans="1:39" ht="12.75">
      <c r="A858" s="7"/>
      <c r="B858" s="7"/>
      <c r="C858" s="7"/>
      <c r="D858" s="66"/>
      <c r="E858" s="7"/>
      <c r="F858" s="7"/>
      <c r="G858" s="7"/>
      <c r="H858" s="7"/>
      <c r="I858" s="42"/>
      <c r="J858" s="7"/>
      <c r="K858" s="7"/>
      <c r="L858" s="7"/>
      <c r="M858" s="7"/>
      <c r="N858" s="7"/>
      <c r="O858" s="7"/>
      <c r="P858" s="7"/>
      <c r="Q858" s="7"/>
      <c r="R858" s="7"/>
      <c r="S858" s="7"/>
      <c r="T858" s="7"/>
      <c r="U858" s="7"/>
      <c r="V858" s="42"/>
      <c r="W858" s="7"/>
      <c r="X858" s="7"/>
      <c r="Y858" s="7"/>
      <c r="Z858" s="7"/>
      <c r="AA858" s="10"/>
      <c r="AB858" s="7"/>
      <c r="AC858" s="7"/>
      <c r="AD858" s="7"/>
      <c r="AE858" s="148"/>
      <c r="AF858" s="7"/>
      <c r="AG858" s="7"/>
      <c r="AH858" s="7"/>
      <c r="AI858" s="7"/>
      <c r="AJ858" s="7"/>
      <c r="AK858" s="7"/>
      <c r="AL858" s="7"/>
      <c r="AM858" s="7"/>
    </row>
    <row r="859" spans="1:39" ht="12.75">
      <c r="A859" s="7"/>
      <c r="B859" s="7"/>
      <c r="C859" s="7"/>
      <c r="D859" s="66"/>
      <c r="E859" s="7"/>
      <c r="F859" s="7"/>
      <c r="G859" s="7"/>
      <c r="H859" s="7"/>
      <c r="I859" s="42"/>
      <c r="J859" s="7"/>
      <c r="K859" s="7"/>
      <c r="L859" s="7"/>
      <c r="M859" s="7"/>
      <c r="N859" s="7"/>
      <c r="O859" s="7"/>
      <c r="P859" s="7"/>
      <c r="Q859" s="7"/>
      <c r="R859" s="7"/>
      <c r="S859" s="7"/>
      <c r="T859" s="7"/>
      <c r="U859" s="7"/>
      <c r="V859" s="42"/>
      <c r="W859" s="7"/>
      <c r="X859" s="7"/>
      <c r="Y859" s="7"/>
      <c r="Z859" s="7"/>
      <c r="AA859" s="10"/>
      <c r="AB859" s="7"/>
      <c r="AC859" s="7"/>
      <c r="AD859" s="7"/>
      <c r="AE859" s="148"/>
      <c r="AF859" s="7"/>
      <c r="AG859" s="7"/>
      <c r="AH859" s="7"/>
      <c r="AI859" s="7"/>
      <c r="AJ859" s="7"/>
      <c r="AK859" s="7"/>
      <c r="AL859" s="7"/>
      <c r="AM859" s="7"/>
    </row>
    <row r="860" spans="1:39" ht="12.75">
      <c r="A860" s="7"/>
      <c r="B860" s="7"/>
      <c r="C860" s="7"/>
      <c r="D860" s="66"/>
      <c r="E860" s="7"/>
      <c r="F860" s="7"/>
      <c r="G860" s="7"/>
      <c r="H860" s="7"/>
      <c r="I860" s="42"/>
      <c r="J860" s="7"/>
      <c r="K860" s="7"/>
      <c r="L860" s="7"/>
      <c r="M860" s="7"/>
      <c r="N860" s="7"/>
      <c r="O860" s="7"/>
      <c r="P860" s="7"/>
      <c r="Q860" s="7"/>
      <c r="R860" s="7"/>
      <c r="S860" s="7"/>
      <c r="T860" s="7"/>
      <c r="U860" s="7"/>
      <c r="V860" s="42"/>
      <c r="W860" s="7"/>
      <c r="X860" s="7"/>
      <c r="Y860" s="7"/>
      <c r="Z860" s="7"/>
      <c r="AA860" s="10"/>
      <c r="AB860" s="7"/>
      <c r="AC860" s="7"/>
      <c r="AD860" s="7"/>
      <c r="AE860" s="148"/>
      <c r="AF860" s="7"/>
      <c r="AG860" s="7"/>
      <c r="AH860" s="7"/>
      <c r="AI860" s="7"/>
      <c r="AJ860" s="7"/>
      <c r="AK860" s="7"/>
      <c r="AL860" s="7"/>
      <c r="AM860" s="7"/>
    </row>
    <row r="861" spans="1:39" ht="12.75">
      <c r="A861" s="7"/>
      <c r="B861" s="7"/>
      <c r="C861" s="7"/>
      <c r="D861" s="66"/>
      <c r="E861" s="7"/>
      <c r="F861" s="7"/>
      <c r="G861" s="7"/>
      <c r="H861" s="7"/>
      <c r="I861" s="42"/>
      <c r="J861" s="7"/>
      <c r="K861" s="7"/>
      <c r="L861" s="7"/>
      <c r="M861" s="7"/>
      <c r="N861" s="7"/>
      <c r="O861" s="7"/>
      <c r="P861" s="7"/>
      <c r="Q861" s="7"/>
      <c r="R861" s="7"/>
      <c r="S861" s="7"/>
      <c r="T861" s="7"/>
      <c r="U861" s="7"/>
      <c r="V861" s="42"/>
      <c r="W861" s="7"/>
      <c r="X861" s="7"/>
      <c r="Y861" s="7"/>
      <c r="Z861" s="7"/>
      <c r="AA861" s="10"/>
      <c r="AB861" s="7"/>
      <c r="AC861" s="7"/>
      <c r="AD861" s="7"/>
      <c r="AE861" s="148"/>
      <c r="AF861" s="7"/>
      <c r="AG861" s="7"/>
      <c r="AH861" s="7"/>
      <c r="AI861" s="7"/>
      <c r="AJ861" s="7"/>
      <c r="AK861" s="7"/>
      <c r="AL861" s="7"/>
      <c r="AM861" s="7"/>
    </row>
    <row r="862" spans="1:39" ht="12.75">
      <c r="A862" s="7"/>
      <c r="B862" s="7"/>
      <c r="C862" s="7"/>
      <c r="D862" s="66"/>
      <c r="E862" s="7"/>
      <c r="F862" s="7"/>
      <c r="G862" s="7"/>
      <c r="H862" s="7"/>
      <c r="I862" s="42"/>
      <c r="J862" s="7"/>
      <c r="K862" s="7"/>
      <c r="L862" s="7"/>
      <c r="M862" s="7"/>
      <c r="N862" s="7"/>
      <c r="O862" s="7"/>
      <c r="P862" s="7"/>
      <c r="Q862" s="7"/>
      <c r="R862" s="7"/>
      <c r="S862" s="7"/>
      <c r="T862" s="7"/>
      <c r="U862" s="7"/>
      <c r="V862" s="42"/>
      <c r="W862" s="7"/>
      <c r="X862" s="7"/>
      <c r="Y862" s="7"/>
      <c r="Z862" s="7"/>
      <c r="AA862" s="10"/>
      <c r="AB862" s="7"/>
      <c r="AC862" s="7"/>
      <c r="AD862" s="7"/>
      <c r="AE862" s="148"/>
      <c r="AF862" s="7"/>
      <c r="AG862" s="7"/>
      <c r="AH862" s="7"/>
      <c r="AI862" s="7"/>
      <c r="AJ862" s="7"/>
      <c r="AK862" s="7"/>
      <c r="AL862" s="7"/>
      <c r="AM862" s="7"/>
    </row>
    <row r="863" spans="1:39" ht="12.75">
      <c r="A863" s="7"/>
      <c r="B863" s="7"/>
      <c r="C863" s="7"/>
      <c r="D863" s="66"/>
      <c r="E863" s="7"/>
      <c r="F863" s="7"/>
      <c r="G863" s="7"/>
      <c r="H863" s="7"/>
      <c r="I863" s="42"/>
      <c r="J863" s="7"/>
      <c r="K863" s="7"/>
      <c r="L863" s="7"/>
      <c r="M863" s="7"/>
      <c r="N863" s="7"/>
      <c r="O863" s="7"/>
      <c r="P863" s="7"/>
      <c r="Q863" s="7"/>
      <c r="R863" s="7"/>
      <c r="S863" s="7"/>
      <c r="T863" s="7"/>
      <c r="U863" s="7"/>
      <c r="V863" s="42"/>
      <c r="W863" s="7"/>
      <c r="X863" s="7"/>
      <c r="Y863" s="7"/>
      <c r="Z863" s="7"/>
      <c r="AA863" s="10"/>
      <c r="AB863" s="7"/>
      <c r="AC863" s="7"/>
      <c r="AD863" s="7"/>
      <c r="AE863" s="148"/>
      <c r="AF863" s="7"/>
      <c r="AG863" s="7"/>
      <c r="AH863" s="7"/>
      <c r="AI863" s="7"/>
      <c r="AJ863" s="7"/>
      <c r="AK863" s="7"/>
      <c r="AL863" s="7"/>
      <c r="AM863" s="7"/>
    </row>
    <row r="864" spans="1:39" ht="12.75">
      <c r="A864" s="7"/>
      <c r="B864" s="7"/>
      <c r="C864" s="7"/>
      <c r="D864" s="66"/>
      <c r="E864" s="7"/>
      <c r="F864" s="7"/>
      <c r="G864" s="7"/>
      <c r="H864" s="7"/>
      <c r="I864" s="42"/>
      <c r="J864" s="7"/>
      <c r="K864" s="7"/>
      <c r="L864" s="7"/>
      <c r="M864" s="7"/>
      <c r="N864" s="7"/>
      <c r="O864" s="7"/>
      <c r="P864" s="7"/>
      <c r="Q864" s="7"/>
      <c r="R864" s="7"/>
      <c r="S864" s="7"/>
      <c r="T864" s="7"/>
      <c r="U864" s="7"/>
      <c r="V864" s="42"/>
      <c r="W864" s="7"/>
      <c r="X864" s="7"/>
      <c r="Y864" s="7"/>
      <c r="Z864" s="7"/>
      <c r="AA864" s="10"/>
      <c r="AB864" s="7"/>
      <c r="AC864" s="7"/>
      <c r="AD864" s="7"/>
      <c r="AE864" s="148"/>
      <c r="AF864" s="7"/>
      <c r="AG864" s="7"/>
      <c r="AH864" s="7"/>
      <c r="AI864" s="7"/>
      <c r="AJ864" s="7"/>
      <c r="AK864" s="7"/>
      <c r="AL864" s="7"/>
      <c r="AM864" s="7"/>
    </row>
    <row r="865" spans="1:39" ht="12.75">
      <c r="A865" s="7"/>
      <c r="B865" s="7"/>
      <c r="C865" s="7"/>
      <c r="D865" s="66"/>
      <c r="E865" s="7"/>
      <c r="F865" s="7"/>
      <c r="G865" s="7"/>
      <c r="H865" s="7"/>
      <c r="I865" s="42"/>
      <c r="J865" s="7"/>
      <c r="K865" s="7"/>
      <c r="L865" s="7"/>
      <c r="M865" s="7"/>
      <c r="N865" s="7"/>
      <c r="O865" s="7"/>
      <c r="P865" s="7"/>
      <c r="Q865" s="7"/>
      <c r="R865" s="7"/>
      <c r="S865" s="7"/>
      <c r="T865" s="7"/>
      <c r="U865" s="7"/>
      <c r="V865" s="42"/>
      <c r="W865" s="7"/>
      <c r="X865" s="7"/>
      <c r="Y865" s="7"/>
      <c r="Z865" s="7"/>
      <c r="AA865" s="10"/>
      <c r="AB865" s="7"/>
      <c r="AC865" s="7"/>
      <c r="AD865" s="7"/>
      <c r="AE865" s="148"/>
      <c r="AF865" s="7"/>
      <c r="AG865" s="7"/>
      <c r="AH865" s="7"/>
      <c r="AI865" s="7"/>
      <c r="AJ865" s="7"/>
      <c r="AK865" s="7"/>
      <c r="AL865" s="7"/>
      <c r="AM865" s="7"/>
    </row>
    <row r="866" spans="1:39" ht="12.75">
      <c r="A866" s="7"/>
      <c r="B866" s="7"/>
      <c r="C866" s="7"/>
      <c r="D866" s="66"/>
      <c r="E866" s="7"/>
      <c r="F866" s="7"/>
      <c r="G866" s="7"/>
      <c r="H866" s="7"/>
      <c r="I866" s="42"/>
      <c r="J866" s="7"/>
      <c r="K866" s="7"/>
      <c r="L866" s="7"/>
      <c r="M866" s="7"/>
      <c r="N866" s="7"/>
      <c r="O866" s="7"/>
      <c r="P866" s="7"/>
      <c r="Q866" s="7"/>
      <c r="R866" s="7"/>
      <c r="S866" s="7"/>
      <c r="T866" s="7"/>
      <c r="U866" s="7"/>
      <c r="V866" s="42"/>
      <c r="W866" s="7"/>
      <c r="X866" s="7"/>
      <c r="Y866" s="7"/>
      <c r="Z866" s="7"/>
      <c r="AA866" s="10"/>
      <c r="AB866" s="7"/>
      <c r="AC866" s="7"/>
      <c r="AD866" s="7"/>
      <c r="AE866" s="148"/>
      <c r="AF866" s="7"/>
      <c r="AG866" s="7"/>
      <c r="AH866" s="7"/>
      <c r="AI866" s="7"/>
      <c r="AJ866" s="7"/>
      <c r="AK866" s="7"/>
      <c r="AL866" s="7"/>
      <c r="AM866" s="7"/>
    </row>
    <row r="867" spans="1:39" ht="12.75">
      <c r="A867" s="7"/>
      <c r="B867" s="7"/>
      <c r="C867" s="7"/>
      <c r="D867" s="66"/>
      <c r="E867" s="7"/>
      <c r="F867" s="7"/>
      <c r="G867" s="7"/>
      <c r="H867" s="7"/>
      <c r="I867" s="42"/>
      <c r="J867" s="7"/>
      <c r="K867" s="7"/>
      <c r="L867" s="7"/>
      <c r="M867" s="7"/>
      <c r="N867" s="7"/>
      <c r="O867" s="7"/>
      <c r="P867" s="7"/>
      <c r="Q867" s="7"/>
      <c r="R867" s="7"/>
      <c r="S867" s="7"/>
      <c r="T867" s="7"/>
      <c r="U867" s="7"/>
      <c r="V867" s="42"/>
      <c r="W867" s="7"/>
      <c r="X867" s="7"/>
      <c r="Y867" s="7"/>
      <c r="Z867" s="7"/>
      <c r="AA867" s="10"/>
      <c r="AB867" s="7"/>
      <c r="AC867" s="7"/>
      <c r="AD867" s="7"/>
      <c r="AE867" s="148"/>
      <c r="AF867" s="7"/>
      <c r="AG867" s="7"/>
      <c r="AH867" s="7"/>
      <c r="AI867" s="7"/>
      <c r="AJ867" s="7"/>
      <c r="AK867" s="7"/>
      <c r="AL867" s="7"/>
      <c r="AM867" s="7"/>
    </row>
    <row r="868" spans="1:39" ht="12.75">
      <c r="A868" s="7"/>
      <c r="B868" s="7"/>
      <c r="C868" s="7"/>
      <c r="D868" s="66"/>
      <c r="E868" s="7"/>
      <c r="F868" s="7"/>
      <c r="G868" s="7"/>
      <c r="H868" s="7"/>
      <c r="I868" s="42"/>
      <c r="J868" s="7"/>
      <c r="K868" s="7"/>
      <c r="L868" s="7"/>
      <c r="M868" s="7"/>
      <c r="N868" s="7"/>
      <c r="O868" s="7"/>
      <c r="P868" s="7"/>
      <c r="Q868" s="7"/>
      <c r="R868" s="7"/>
      <c r="S868" s="7"/>
      <c r="T868" s="7"/>
      <c r="U868" s="7"/>
      <c r="V868" s="42"/>
      <c r="W868" s="7"/>
      <c r="X868" s="7"/>
      <c r="Y868" s="7"/>
      <c r="Z868" s="7"/>
      <c r="AA868" s="10"/>
      <c r="AB868" s="7"/>
      <c r="AC868" s="7"/>
      <c r="AD868" s="7"/>
      <c r="AE868" s="148"/>
      <c r="AF868" s="7"/>
      <c r="AG868" s="7"/>
      <c r="AH868" s="7"/>
      <c r="AI868" s="7"/>
      <c r="AJ868" s="7"/>
      <c r="AK868" s="7"/>
      <c r="AL868" s="7"/>
      <c r="AM868" s="7"/>
    </row>
    <row r="869" spans="1:39" ht="12.75">
      <c r="A869" s="7"/>
      <c r="B869" s="7"/>
      <c r="C869" s="7"/>
      <c r="D869" s="66"/>
      <c r="E869" s="7"/>
      <c r="F869" s="7"/>
      <c r="G869" s="7"/>
      <c r="H869" s="7"/>
      <c r="I869" s="42"/>
      <c r="J869" s="7"/>
      <c r="K869" s="7"/>
      <c r="L869" s="7"/>
      <c r="M869" s="7"/>
      <c r="N869" s="7"/>
      <c r="O869" s="7"/>
      <c r="P869" s="7"/>
      <c r="Q869" s="7"/>
      <c r="R869" s="7"/>
      <c r="S869" s="7"/>
      <c r="T869" s="7"/>
      <c r="U869" s="7"/>
      <c r="V869" s="42"/>
      <c r="W869" s="7"/>
      <c r="X869" s="7"/>
      <c r="Y869" s="7"/>
      <c r="Z869" s="7"/>
      <c r="AA869" s="10"/>
      <c r="AB869" s="7"/>
      <c r="AC869" s="7"/>
      <c r="AD869" s="7"/>
      <c r="AE869" s="148"/>
      <c r="AF869" s="7"/>
      <c r="AG869" s="7"/>
      <c r="AH869" s="7"/>
      <c r="AI869" s="7"/>
      <c r="AJ869" s="7"/>
      <c r="AK869" s="7"/>
      <c r="AL869" s="7"/>
      <c r="AM869" s="7"/>
    </row>
    <row r="870" spans="1:39" ht="12.75">
      <c r="A870" s="7"/>
      <c r="B870" s="7"/>
      <c r="C870" s="7"/>
      <c r="D870" s="66"/>
      <c r="E870" s="7"/>
      <c r="F870" s="7"/>
      <c r="G870" s="7"/>
      <c r="H870" s="7"/>
      <c r="I870" s="42"/>
      <c r="J870" s="7"/>
      <c r="K870" s="7"/>
      <c r="L870" s="7"/>
      <c r="M870" s="7"/>
      <c r="N870" s="7"/>
      <c r="O870" s="7"/>
      <c r="P870" s="7"/>
      <c r="Q870" s="7"/>
      <c r="R870" s="7"/>
      <c r="S870" s="7"/>
      <c r="T870" s="7"/>
      <c r="U870" s="7"/>
      <c r="V870" s="42"/>
      <c r="W870" s="7"/>
      <c r="X870" s="7"/>
      <c r="Y870" s="7"/>
      <c r="Z870" s="7"/>
      <c r="AA870" s="10"/>
      <c r="AB870" s="7"/>
      <c r="AC870" s="7"/>
      <c r="AD870" s="7"/>
      <c r="AE870" s="148"/>
      <c r="AF870" s="7"/>
      <c r="AG870" s="7"/>
      <c r="AH870" s="7"/>
      <c r="AI870" s="7"/>
      <c r="AJ870" s="7"/>
      <c r="AK870" s="7"/>
      <c r="AL870" s="7"/>
      <c r="AM870" s="7"/>
    </row>
    <row r="871" spans="1:39" ht="12.75">
      <c r="A871" s="7"/>
      <c r="B871" s="7"/>
      <c r="C871" s="7"/>
      <c r="D871" s="66"/>
      <c r="E871" s="7"/>
      <c r="F871" s="7"/>
      <c r="G871" s="7"/>
      <c r="H871" s="7"/>
      <c r="I871" s="42"/>
      <c r="J871" s="7"/>
      <c r="K871" s="7"/>
      <c r="L871" s="7"/>
      <c r="M871" s="7"/>
      <c r="N871" s="7"/>
      <c r="O871" s="7"/>
      <c r="P871" s="7"/>
      <c r="Q871" s="7"/>
      <c r="R871" s="7"/>
      <c r="S871" s="7"/>
      <c r="T871" s="7"/>
      <c r="U871" s="7"/>
      <c r="V871" s="42"/>
      <c r="W871" s="7"/>
      <c r="X871" s="7"/>
      <c r="Y871" s="7"/>
      <c r="Z871" s="7"/>
      <c r="AA871" s="10"/>
      <c r="AB871" s="7"/>
      <c r="AC871" s="7"/>
      <c r="AD871" s="7"/>
      <c r="AE871" s="148"/>
      <c r="AF871" s="7"/>
      <c r="AG871" s="7"/>
      <c r="AH871" s="7"/>
      <c r="AI871" s="7"/>
      <c r="AJ871" s="7"/>
      <c r="AK871" s="7"/>
      <c r="AL871" s="7"/>
      <c r="AM871" s="7"/>
    </row>
    <row r="872" spans="1:39" ht="12.75">
      <c r="A872" s="7"/>
      <c r="B872" s="7"/>
      <c r="C872" s="7"/>
      <c r="D872" s="66"/>
      <c r="E872" s="7"/>
      <c r="F872" s="7"/>
      <c r="G872" s="7"/>
      <c r="H872" s="7"/>
      <c r="I872" s="42"/>
      <c r="J872" s="7"/>
      <c r="K872" s="7"/>
      <c r="L872" s="7"/>
      <c r="M872" s="7"/>
      <c r="N872" s="7"/>
      <c r="O872" s="7"/>
      <c r="P872" s="7"/>
      <c r="Q872" s="7"/>
      <c r="R872" s="7"/>
      <c r="S872" s="7"/>
      <c r="T872" s="7"/>
      <c r="U872" s="7"/>
      <c r="V872" s="42"/>
      <c r="W872" s="7"/>
      <c r="X872" s="7"/>
      <c r="Y872" s="7"/>
      <c r="Z872" s="7"/>
      <c r="AA872" s="10"/>
      <c r="AB872" s="7"/>
      <c r="AC872" s="7"/>
      <c r="AD872" s="7"/>
      <c r="AE872" s="148"/>
      <c r="AF872" s="7"/>
      <c r="AG872" s="7"/>
      <c r="AH872" s="7"/>
      <c r="AI872" s="7"/>
      <c r="AJ872" s="7"/>
      <c r="AK872" s="7"/>
      <c r="AL872" s="7"/>
      <c r="AM872" s="7"/>
    </row>
    <row r="873" spans="1:39" ht="12.75">
      <c r="A873" s="7"/>
      <c r="B873" s="7"/>
      <c r="C873" s="7"/>
      <c r="D873" s="66"/>
      <c r="E873" s="7"/>
      <c r="F873" s="7"/>
      <c r="G873" s="7"/>
      <c r="H873" s="7"/>
      <c r="I873" s="42"/>
      <c r="J873" s="7"/>
      <c r="K873" s="7"/>
      <c r="L873" s="7"/>
      <c r="M873" s="7"/>
      <c r="N873" s="7"/>
      <c r="O873" s="7"/>
      <c r="P873" s="7"/>
      <c r="Q873" s="7"/>
      <c r="R873" s="7"/>
      <c r="S873" s="7"/>
      <c r="T873" s="7"/>
      <c r="U873" s="7"/>
      <c r="V873" s="42"/>
      <c r="W873" s="7"/>
      <c r="X873" s="7"/>
      <c r="Y873" s="7"/>
      <c r="Z873" s="7"/>
      <c r="AA873" s="10"/>
      <c r="AB873" s="7"/>
      <c r="AC873" s="7"/>
      <c r="AD873" s="7"/>
      <c r="AE873" s="148"/>
      <c r="AF873" s="7"/>
      <c r="AG873" s="7"/>
      <c r="AH873" s="7"/>
      <c r="AI873" s="7"/>
      <c r="AJ873" s="7"/>
      <c r="AK873" s="7"/>
      <c r="AL873" s="7"/>
      <c r="AM873" s="7"/>
    </row>
    <row r="874" spans="1:39" ht="12.75">
      <c r="A874" s="7"/>
      <c r="B874" s="7"/>
      <c r="C874" s="7"/>
      <c r="D874" s="66"/>
      <c r="E874" s="7"/>
      <c r="F874" s="7"/>
      <c r="G874" s="7"/>
      <c r="H874" s="7"/>
      <c r="I874" s="42"/>
      <c r="J874" s="7"/>
      <c r="K874" s="7"/>
      <c r="L874" s="7"/>
      <c r="M874" s="7"/>
      <c r="N874" s="7"/>
      <c r="O874" s="7"/>
      <c r="P874" s="7"/>
      <c r="Q874" s="7"/>
      <c r="R874" s="7"/>
      <c r="S874" s="7"/>
      <c r="T874" s="7"/>
      <c r="U874" s="7"/>
      <c r="V874" s="42"/>
      <c r="W874" s="7"/>
      <c r="X874" s="7"/>
      <c r="Y874" s="7"/>
      <c r="Z874" s="7"/>
      <c r="AA874" s="10"/>
      <c r="AB874" s="7"/>
      <c r="AC874" s="7"/>
      <c r="AD874" s="7"/>
      <c r="AE874" s="148"/>
      <c r="AF874" s="7"/>
      <c r="AG874" s="7"/>
      <c r="AH874" s="7"/>
      <c r="AI874" s="7"/>
      <c r="AJ874" s="7"/>
      <c r="AK874" s="7"/>
      <c r="AL874" s="7"/>
      <c r="AM874" s="7"/>
    </row>
    <row r="875" spans="1:39" ht="12.75">
      <c r="A875" s="7"/>
      <c r="B875" s="7"/>
      <c r="C875" s="7"/>
      <c r="D875" s="66"/>
      <c r="E875" s="7"/>
      <c r="F875" s="7"/>
      <c r="G875" s="7"/>
      <c r="H875" s="7"/>
      <c r="I875" s="42"/>
      <c r="J875" s="7"/>
      <c r="K875" s="7"/>
      <c r="L875" s="7"/>
      <c r="M875" s="7"/>
      <c r="N875" s="7"/>
      <c r="O875" s="7"/>
      <c r="P875" s="7"/>
      <c r="Q875" s="7"/>
      <c r="R875" s="7"/>
      <c r="S875" s="7"/>
      <c r="T875" s="7"/>
      <c r="U875" s="7"/>
      <c r="V875" s="42"/>
      <c r="W875" s="7"/>
      <c r="X875" s="7"/>
      <c r="Y875" s="7"/>
      <c r="Z875" s="7"/>
      <c r="AA875" s="10"/>
      <c r="AB875" s="7"/>
      <c r="AC875" s="7"/>
      <c r="AD875" s="7"/>
      <c r="AE875" s="148"/>
      <c r="AF875" s="7"/>
      <c r="AG875" s="7"/>
      <c r="AH875" s="7"/>
      <c r="AI875" s="7"/>
      <c r="AJ875" s="7"/>
      <c r="AK875" s="7"/>
      <c r="AL875" s="7"/>
      <c r="AM875" s="7"/>
    </row>
    <row r="876" spans="1:39" ht="12.75">
      <c r="A876" s="7"/>
      <c r="B876" s="7"/>
      <c r="C876" s="7"/>
      <c r="D876" s="66"/>
      <c r="E876" s="7"/>
      <c r="F876" s="7"/>
      <c r="G876" s="7"/>
      <c r="H876" s="7"/>
      <c r="I876" s="42"/>
      <c r="J876" s="7"/>
      <c r="K876" s="7"/>
      <c r="L876" s="7"/>
      <c r="M876" s="7"/>
      <c r="N876" s="7"/>
      <c r="O876" s="7"/>
      <c r="P876" s="7"/>
      <c r="Q876" s="7"/>
      <c r="R876" s="7"/>
      <c r="S876" s="7"/>
      <c r="T876" s="7"/>
      <c r="U876" s="7"/>
      <c r="V876" s="42"/>
      <c r="W876" s="7"/>
      <c r="X876" s="7"/>
      <c r="Y876" s="7"/>
      <c r="Z876" s="7"/>
      <c r="AA876" s="10"/>
      <c r="AB876" s="7"/>
      <c r="AC876" s="7"/>
      <c r="AD876" s="7"/>
      <c r="AE876" s="148"/>
      <c r="AF876" s="7"/>
      <c r="AG876" s="7"/>
      <c r="AH876" s="7"/>
      <c r="AI876" s="7"/>
      <c r="AJ876" s="7"/>
      <c r="AK876" s="7"/>
      <c r="AL876" s="7"/>
      <c r="AM876" s="7"/>
    </row>
    <row r="877" spans="1:39" ht="12.75">
      <c r="A877" s="7"/>
      <c r="B877" s="7"/>
      <c r="C877" s="7"/>
      <c r="D877" s="66"/>
      <c r="E877" s="7"/>
      <c r="F877" s="7"/>
      <c r="G877" s="7"/>
      <c r="H877" s="7"/>
      <c r="I877" s="42"/>
      <c r="J877" s="7"/>
      <c r="K877" s="7"/>
      <c r="L877" s="7"/>
      <c r="M877" s="7"/>
      <c r="N877" s="7"/>
      <c r="O877" s="7"/>
      <c r="P877" s="7"/>
      <c r="Q877" s="7"/>
      <c r="R877" s="7"/>
      <c r="S877" s="7"/>
      <c r="T877" s="7"/>
      <c r="U877" s="7"/>
      <c r="V877" s="42"/>
      <c r="W877" s="7"/>
      <c r="X877" s="7"/>
      <c r="Y877" s="7"/>
      <c r="Z877" s="7"/>
      <c r="AA877" s="10"/>
      <c r="AB877" s="7"/>
      <c r="AC877" s="7"/>
      <c r="AD877" s="7"/>
      <c r="AE877" s="148"/>
      <c r="AF877" s="7"/>
      <c r="AG877" s="7"/>
      <c r="AH877" s="7"/>
      <c r="AI877" s="7"/>
      <c r="AJ877" s="7"/>
      <c r="AK877" s="7"/>
      <c r="AL877" s="7"/>
      <c r="AM877" s="7"/>
    </row>
    <row r="878" spans="1:39" ht="12.75">
      <c r="A878" s="7"/>
      <c r="B878" s="7"/>
      <c r="C878" s="7"/>
      <c r="D878" s="66"/>
      <c r="E878" s="7"/>
      <c r="F878" s="7"/>
      <c r="G878" s="7"/>
      <c r="H878" s="7"/>
      <c r="I878" s="42"/>
      <c r="J878" s="7"/>
      <c r="K878" s="7"/>
      <c r="L878" s="7"/>
      <c r="M878" s="7"/>
      <c r="N878" s="7"/>
      <c r="O878" s="7"/>
      <c r="P878" s="7"/>
      <c r="Q878" s="7"/>
      <c r="R878" s="7"/>
      <c r="S878" s="7"/>
      <c r="T878" s="7"/>
      <c r="U878" s="7"/>
      <c r="V878" s="42"/>
      <c r="W878" s="7"/>
      <c r="X878" s="7"/>
      <c r="Y878" s="7"/>
      <c r="Z878" s="7"/>
      <c r="AA878" s="10"/>
      <c r="AB878" s="7"/>
      <c r="AC878" s="7"/>
      <c r="AD878" s="7"/>
      <c r="AE878" s="148"/>
      <c r="AF878" s="7"/>
      <c r="AG878" s="7"/>
      <c r="AH878" s="7"/>
      <c r="AI878" s="7"/>
      <c r="AJ878" s="7"/>
      <c r="AK878" s="7"/>
      <c r="AL878" s="7"/>
      <c r="AM878" s="7"/>
    </row>
    <row r="879" spans="1:39" ht="12.75">
      <c r="A879" s="7"/>
      <c r="B879" s="7"/>
      <c r="C879" s="7"/>
      <c r="D879" s="66"/>
      <c r="E879" s="7"/>
      <c r="F879" s="7"/>
      <c r="G879" s="7"/>
      <c r="H879" s="7"/>
      <c r="I879" s="42"/>
      <c r="J879" s="7"/>
      <c r="K879" s="7"/>
      <c r="L879" s="7"/>
      <c r="M879" s="7"/>
      <c r="N879" s="7"/>
      <c r="O879" s="7"/>
      <c r="P879" s="7"/>
      <c r="Q879" s="7"/>
      <c r="R879" s="7"/>
      <c r="S879" s="7"/>
      <c r="T879" s="7"/>
      <c r="U879" s="7"/>
      <c r="V879" s="42"/>
      <c r="W879" s="7"/>
      <c r="X879" s="7"/>
      <c r="Y879" s="7"/>
      <c r="Z879" s="7"/>
      <c r="AA879" s="10"/>
      <c r="AB879" s="7"/>
      <c r="AC879" s="7"/>
      <c r="AD879" s="7"/>
      <c r="AE879" s="148"/>
      <c r="AF879" s="7"/>
      <c r="AG879" s="7"/>
      <c r="AH879" s="7"/>
      <c r="AI879" s="7"/>
      <c r="AJ879" s="7"/>
      <c r="AK879" s="7"/>
      <c r="AL879" s="7"/>
      <c r="AM879" s="7"/>
    </row>
    <row r="880" spans="1:39" ht="12.75">
      <c r="A880" s="7"/>
      <c r="B880" s="7"/>
      <c r="C880" s="7"/>
      <c r="D880" s="66"/>
      <c r="E880" s="7"/>
      <c r="F880" s="7"/>
      <c r="G880" s="7"/>
      <c r="H880" s="7"/>
      <c r="I880" s="42"/>
      <c r="J880" s="7"/>
      <c r="K880" s="7"/>
      <c r="L880" s="7"/>
      <c r="M880" s="7"/>
      <c r="N880" s="7"/>
      <c r="O880" s="7"/>
      <c r="P880" s="7"/>
      <c r="Q880" s="7"/>
      <c r="R880" s="7"/>
      <c r="S880" s="7"/>
      <c r="T880" s="7"/>
      <c r="U880" s="7"/>
      <c r="V880" s="42"/>
      <c r="W880" s="7"/>
      <c r="X880" s="7"/>
      <c r="Y880" s="7"/>
      <c r="Z880" s="7"/>
      <c r="AA880" s="10"/>
      <c r="AB880" s="7"/>
      <c r="AC880" s="7"/>
      <c r="AD880" s="7"/>
      <c r="AE880" s="148"/>
      <c r="AF880" s="7"/>
      <c r="AG880" s="7"/>
      <c r="AH880" s="7"/>
      <c r="AI880" s="7"/>
      <c r="AJ880" s="7"/>
      <c r="AK880" s="7"/>
      <c r="AL880" s="7"/>
      <c r="AM880" s="7"/>
    </row>
    <row r="881" spans="1:39" ht="12.75">
      <c r="A881" s="7"/>
      <c r="B881" s="7"/>
      <c r="C881" s="7"/>
      <c r="D881" s="66"/>
      <c r="E881" s="7"/>
      <c r="F881" s="7"/>
      <c r="G881" s="7"/>
      <c r="H881" s="7"/>
      <c r="I881" s="42"/>
      <c r="J881" s="7"/>
      <c r="K881" s="7"/>
      <c r="L881" s="7"/>
      <c r="M881" s="7"/>
      <c r="N881" s="7"/>
      <c r="O881" s="7"/>
      <c r="P881" s="7"/>
      <c r="Q881" s="7"/>
      <c r="R881" s="7"/>
      <c r="S881" s="7"/>
      <c r="T881" s="7"/>
      <c r="U881" s="7"/>
      <c r="V881" s="42"/>
      <c r="W881" s="7"/>
      <c r="X881" s="7"/>
      <c r="Y881" s="7"/>
      <c r="Z881" s="7"/>
      <c r="AA881" s="10"/>
      <c r="AB881" s="7"/>
      <c r="AC881" s="7"/>
      <c r="AD881" s="7"/>
      <c r="AE881" s="148"/>
      <c r="AF881" s="7"/>
      <c r="AG881" s="7"/>
      <c r="AH881" s="7"/>
      <c r="AI881" s="7"/>
      <c r="AJ881" s="7"/>
      <c r="AK881" s="7"/>
      <c r="AL881" s="7"/>
      <c r="AM881" s="7"/>
    </row>
    <row r="882" spans="1:39" ht="12.75">
      <c r="A882" s="7"/>
      <c r="B882" s="7"/>
      <c r="C882" s="7"/>
      <c r="D882" s="66"/>
      <c r="E882" s="7"/>
      <c r="F882" s="7"/>
      <c r="G882" s="7"/>
      <c r="H882" s="7"/>
      <c r="I882" s="42"/>
      <c r="J882" s="7"/>
      <c r="K882" s="7"/>
      <c r="L882" s="7"/>
      <c r="M882" s="7"/>
      <c r="N882" s="7"/>
      <c r="O882" s="7"/>
      <c r="P882" s="7"/>
      <c r="Q882" s="7"/>
      <c r="R882" s="7"/>
      <c r="S882" s="7"/>
      <c r="T882" s="7"/>
      <c r="U882" s="7"/>
      <c r="V882" s="42"/>
      <c r="W882" s="7"/>
      <c r="X882" s="7"/>
      <c r="Y882" s="7"/>
      <c r="Z882" s="7"/>
      <c r="AA882" s="10"/>
      <c r="AB882" s="7"/>
      <c r="AC882" s="7"/>
      <c r="AD882" s="7"/>
      <c r="AE882" s="148"/>
      <c r="AF882" s="7"/>
      <c r="AG882" s="7"/>
      <c r="AH882" s="7"/>
      <c r="AI882" s="7"/>
      <c r="AJ882" s="7"/>
      <c r="AK882" s="7"/>
      <c r="AL882" s="7"/>
      <c r="AM882" s="7"/>
    </row>
    <row r="883" spans="1:39" ht="12.75">
      <c r="A883" s="7"/>
      <c r="B883" s="7"/>
      <c r="C883" s="7"/>
      <c r="D883" s="66"/>
      <c r="E883" s="7"/>
      <c r="F883" s="7"/>
      <c r="G883" s="7"/>
      <c r="H883" s="7"/>
      <c r="I883" s="42"/>
      <c r="J883" s="7"/>
      <c r="K883" s="7"/>
      <c r="L883" s="7"/>
      <c r="M883" s="7"/>
      <c r="N883" s="7"/>
      <c r="O883" s="7"/>
      <c r="P883" s="7"/>
      <c r="Q883" s="7"/>
      <c r="R883" s="7"/>
      <c r="S883" s="7"/>
      <c r="T883" s="7"/>
      <c r="U883" s="7"/>
      <c r="V883" s="42"/>
      <c r="W883" s="7"/>
      <c r="X883" s="7"/>
      <c r="Y883" s="7"/>
      <c r="Z883" s="7"/>
      <c r="AA883" s="10"/>
      <c r="AB883" s="7"/>
      <c r="AC883" s="7"/>
      <c r="AD883" s="7"/>
      <c r="AE883" s="148"/>
      <c r="AF883" s="7"/>
      <c r="AG883" s="7"/>
      <c r="AH883" s="7"/>
      <c r="AI883" s="7"/>
      <c r="AJ883" s="7"/>
      <c r="AK883" s="7"/>
      <c r="AL883" s="7"/>
      <c r="AM883" s="7"/>
    </row>
    <row r="884" spans="1:39" ht="12.75">
      <c r="A884" s="7"/>
      <c r="B884" s="7"/>
      <c r="C884" s="7"/>
      <c r="D884" s="66"/>
      <c r="E884" s="7"/>
      <c r="F884" s="7"/>
      <c r="G884" s="7"/>
      <c r="H884" s="7"/>
      <c r="I884" s="42"/>
      <c r="J884" s="7"/>
      <c r="K884" s="7"/>
      <c r="L884" s="7"/>
      <c r="M884" s="7"/>
      <c r="N884" s="7"/>
      <c r="O884" s="7"/>
      <c r="P884" s="7"/>
      <c r="Q884" s="7"/>
      <c r="R884" s="7"/>
      <c r="S884" s="7"/>
      <c r="T884" s="7"/>
      <c r="U884" s="7"/>
      <c r="V884" s="42"/>
      <c r="W884" s="7"/>
      <c r="X884" s="7"/>
      <c r="Y884" s="7"/>
      <c r="Z884" s="7"/>
      <c r="AA884" s="10"/>
      <c r="AB884" s="7"/>
      <c r="AC884" s="7"/>
      <c r="AD884" s="7"/>
      <c r="AE884" s="148"/>
      <c r="AF884" s="7"/>
      <c r="AG884" s="7"/>
      <c r="AH884" s="7"/>
      <c r="AI884" s="7"/>
      <c r="AJ884" s="7"/>
      <c r="AK884" s="7"/>
      <c r="AL884" s="7"/>
      <c r="AM884" s="7"/>
    </row>
    <row r="885" spans="1:39" ht="12.75">
      <c r="A885" s="7"/>
      <c r="B885" s="7"/>
      <c r="C885" s="7"/>
      <c r="D885" s="66"/>
      <c r="E885" s="7"/>
      <c r="F885" s="7"/>
      <c r="G885" s="7"/>
      <c r="H885" s="7"/>
      <c r="I885" s="42"/>
      <c r="J885" s="7"/>
      <c r="K885" s="7"/>
      <c r="L885" s="7"/>
      <c r="M885" s="7"/>
      <c r="N885" s="7"/>
      <c r="O885" s="7"/>
      <c r="P885" s="7"/>
      <c r="Q885" s="7"/>
      <c r="R885" s="7"/>
      <c r="S885" s="7"/>
      <c r="T885" s="7"/>
      <c r="U885" s="7"/>
      <c r="V885" s="42"/>
      <c r="W885" s="7"/>
      <c r="X885" s="7"/>
      <c r="Y885" s="7"/>
      <c r="Z885" s="7"/>
      <c r="AA885" s="10"/>
      <c r="AB885" s="7"/>
      <c r="AC885" s="7"/>
      <c r="AD885" s="7"/>
      <c r="AE885" s="148"/>
      <c r="AF885" s="7"/>
      <c r="AG885" s="7"/>
      <c r="AH885" s="7"/>
      <c r="AI885" s="7"/>
      <c r="AJ885" s="7"/>
      <c r="AK885" s="7"/>
      <c r="AL885" s="7"/>
      <c r="AM885" s="7"/>
    </row>
    <row r="886" spans="1:39" ht="12.75">
      <c r="A886" s="7"/>
      <c r="B886" s="7"/>
      <c r="C886" s="7"/>
      <c r="D886" s="66"/>
      <c r="E886" s="7"/>
      <c r="F886" s="7"/>
      <c r="G886" s="7"/>
      <c r="H886" s="7"/>
      <c r="I886" s="42"/>
      <c r="J886" s="7"/>
      <c r="K886" s="7"/>
      <c r="L886" s="7"/>
      <c r="M886" s="7"/>
      <c r="N886" s="7"/>
      <c r="O886" s="7"/>
      <c r="P886" s="7"/>
      <c r="Q886" s="7"/>
      <c r="R886" s="7"/>
      <c r="S886" s="7"/>
      <c r="T886" s="7"/>
      <c r="U886" s="7"/>
      <c r="V886" s="42"/>
      <c r="W886" s="7"/>
      <c r="X886" s="7"/>
      <c r="Y886" s="7"/>
      <c r="Z886" s="7"/>
      <c r="AA886" s="10"/>
      <c r="AB886" s="7"/>
      <c r="AC886" s="7"/>
      <c r="AD886" s="7"/>
      <c r="AE886" s="148"/>
      <c r="AF886" s="7"/>
      <c r="AG886" s="7"/>
      <c r="AH886" s="7"/>
      <c r="AI886" s="7"/>
      <c r="AJ886" s="7"/>
      <c r="AK886" s="7"/>
      <c r="AL886" s="7"/>
      <c r="AM886" s="7"/>
    </row>
    <row r="887" spans="1:39" ht="12.75">
      <c r="A887" s="7"/>
      <c r="B887" s="7"/>
      <c r="C887" s="7"/>
      <c r="D887" s="66"/>
      <c r="E887" s="7"/>
      <c r="F887" s="7"/>
      <c r="G887" s="7"/>
      <c r="H887" s="7"/>
      <c r="I887" s="42"/>
      <c r="J887" s="7"/>
      <c r="K887" s="7"/>
      <c r="L887" s="7"/>
      <c r="M887" s="7"/>
      <c r="N887" s="7"/>
      <c r="O887" s="7"/>
      <c r="P887" s="7"/>
      <c r="Q887" s="7"/>
      <c r="R887" s="7"/>
      <c r="S887" s="7"/>
      <c r="T887" s="7"/>
      <c r="U887" s="7"/>
      <c r="V887" s="42"/>
      <c r="W887" s="7"/>
      <c r="X887" s="7"/>
      <c r="Y887" s="7"/>
      <c r="Z887" s="7"/>
      <c r="AA887" s="10"/>
      <c r="AB887" s="7"/>
      <c r="AC887" s="7"/>
      <c r="AD887" s="7"/>
      <c r="AE887" s="148"/>
      <c r="AF887" s="7"/>
      <c r="AG887" s="7"/>
      <c r="AH887" s="7"/>
      <c r="AI887" s="7"/>
      <c r="AJ887" s="7"/>
      <c r="AK887" s="7"/>
      <c r="AL887" s="7"/>
      <c r="AM887" s="7"/>
    </row>
    <row r="888" spans="1:39" ht="12.75">
      <c r="A888" s="7"/>
      <c r="B888" s="7"/>
      <c r="C888" s="7"/>
      <c r="D888" s="66"/>
      <c r="E888" s="7"/>
      <c r="F888" s="7"/>
      <c r="G888" s="7"/>
      <c r="H888" s="7"/>
      <c r="I888" s="42"/>
      <c r="J888" s="7"/>
      <c r="K888" s="7"/>
      <c r="L888" s="7"/>
      <c r="M888" s="7"/>
      <c r="N888" s="7"/>
      <c r="O888" s="7"/>
      <c r="P888" s="7"/>
      <c r="Q888" s="7"/>
      <c r="R888" s="7"/>
      <c r="S888" s="7"/>
      <c r="T888" s="7"/>
      <c r="U888" s="7"/>
      <c r="V888" s="42"/>
      <c r="W888" s="7"/>
      <c r="X888" s="7"/>
      <c r="Y888" s="7"/>
      <c r="Z888" s="7"/>
      <c r="AA888" s="10"/>
      <c r="AB888" s="7"/>
      <c r="AC888" s="7"/>
      <c r="AD888" s="7"/>
      <c r="AE888" s="148"/>
      <c r="AF888" s="7"/>
      <c r="AG888" s="7"/>
      <c r="AH888" s="7"/>
      <c r="AI888" s="7"/>
      <c r="AJ888" s="7"/>
      <c r="AK888" s="7"/>
      <c r="AL888" s="7"/>
      <c r="AM888" s="7"/>
    </row>
    <row r="889" spans="1:39" ht="12.75">
      <c r="A889" s="7"/>
      <c r="B889" s="7"/>
      <c r="C889" s="7"/>
      <c r="D889" s="66"/>
      <c r="E889" s="7"/>
      <c r="F889" s="7"/>
      <c r="G889" s="7"/>
      <c r="H889" s="7"/>
      <c r="I889" s="42"/>
      <c r="J889" s="7"/>
      <c r="K889" s="7"/>
      <c r="L889" s="7"/>
      <c r="M889" s="7"/>
      <c r="N889" s="7"/>
      <c r="O889" s="7"/>
      <c r="P889" s="7"/>
      <c r="Q889" s="7"/>
      <c r="R889" s="7"/>
      <c r="S889" s="7"/>
      <c r="T889" s="7"/>
      <c r="U889" s="7"/>
      <c r="V889" s="42"/>
      <c r="W889" s="7"/>
      <c r="X889" s="7"/>
      <c r="Y889" s="7"/>
      <c r="Z889" s="7"/>
      <c r="AA889" s="10"/>
      <c r="AB889" s="7"/>
      <c r="AC889" s="7"/>
      <c r="AD889" s="7"/>
      <c r="AE889" s="148"/>
      <c r="AF889" s="7"/>
      <c r="AG889" s="7"/>
      <c r="AH889" s="7"/>
      <c r="AI889" s="7"/>
      <c r="AJ889" s="7"/>
      <c r="AK889" s="7"/>
      <c r="AL889" s="7"/>
      <c r="AM889" s="7"/>
    </row>
    <row r="890" spans="1:39" ht="12.75">
      <c r="A890" s="7"/>
      <c r="B890" s="7"/>
      <c r="C890" s="7"/>
      <c r="D890" s="66"/>
      <c r="E890" s="7"/>
      <c r="F890" s="7"/>
      <c r="G890" s="7"/>
      <c r="H890" s="7"/>
      <c r="I890" s="42"/>
      <c r="J890" s="7"/>
      <c r="K890" s="7"/>
      <c r="L890" s="7"/>
      <c r="M890" s="7"/>
      <c r="N890" s="7"/>
      <c r="O890" s="7"/>
      <c r="P890" s="7"/>
      <c r="Q890" s="7"/>
      <c r="R890" s="7"/>
      <c r="S890" s="7"/>
      <c r="T890" s="7"/>
      <c r="U890" s="7"/>
      <c r="V890" s="42"/>
      <c r="W890" s="7"/>
      <c r="X890" s="7"/>
      <c r="Y890" s="7"/>
      <c r="Z890" s="7"/>
      <c r="AA890" s="10"/>
      <c r="AB890" s="7"/>
      <c r="AC890" s="7"/>
      <c r="AD890" s="7"/>
      <c r="AE890" s="148"/>
      <c r="AF890" s="7"/>
      <c r="AG890" s="7"/>
      <c r="AH890" s="7"/>
      <c r="AI890" s="7"/>
      <c r="AJ890" s="7"/>
      <c r="AK890" s="7"/>
      <c r="AL890" s="7"/>
      <c r="AM890" s="7"/>
    </row>
    <row r="891" spans="1:39" ht="12.75">
      <c r="A891" s="7"/>
      <c r="B891" s="7"/>
      <c r="C891" s="7"/>
      <c r="D891" s="66"/>
      <c r="E891" s="7"/>
      <c r="F891" s="7"/>
      <c r="G891" s="7"/>
      <c r="H891" s="7"/>
      <c r="I891" s="42"/>
      <c r="J891" s="7"/>
      <c r="K891" s="7"/>
      <c r="L891" s="7"/>
      <c r="M891" s="7"/>
      <c r="N891" s="7"/>
      <c r="O891" s="7"/>
      <c r="P891" s="7"/>
      <c r="Q891" s="7"/>
      <c r="R891" s="7"/>
      <c r="S891" s="7"/>
      <c r="T891" s="7"/>
      <c r="U891" s="7"/>
      <c r="V891" s="42"/>
      <c r="W891" s="7"/>
      <c r="X891" s="7"/>
      <c r="Y891" s="7"/>
      <c r="Z891" s="7"/>
      <c r="AA891" s="10"/>
      <c r="AB891" s="7"/>
      <c r="AC891" s="7"/>
      <c r="AD891" s="7"/>
      <c r="AE891" s="148"/>
      <c r="AF891" s="7"/>
      <c r="AG891" s="7"/>
      <c r="AH891" s="7"/>
      <c r="AI891" s="7"/>
      <c r="AJ891" s="7"/>
      <c r="AK891" s="7"/>
      <c r="AL891" s="7"/>
      <c r="AM891" s="7"/>
    </row>
    <row r="892" spans="1:39" ht="12.75">
      <c r="A892" s="7"/>
      <c r="B892" s="7"/>
      <c r="C892" s="7"/>
      <c r="D892" s="66"/>
      <c r="E892" s="7"/>
      <c r="F892" s="7"/>
      <c r="G892" s="7"/>
      <c r="H892" s="7"/>
      <c r="I892" s="42"/>
      <c r="J892" s="7"/>
      <c r="K892" s="7"/>
      <c r="L892" s="7"/>
      <c r="M892" s="7"/>
      <c r="N892" s="7"/>
      <c r="O892" s="7"/>
      <c r="P892" s="7"/>
      <c r="Q892" s="7"/>
      <c r="R892" s="7"/>
      <c r="S892" s="7"/>
      <c r="T892" s="7"/>
      <c r="U892" s="7"/>
      <c r="V892" s="42"/>
      <c r="W892" s="7"/>
      <c r="X892" s="7"/>
      <c r="Y892" s="7"/>
      <c r="Z892" s="7"/>
      <c r="AA892" s="10"/>
      <c r="AB892" s="7"/>
      <c r="AC892" s="7"/>
      <c r="AD892" s="7"/>
      <c r="AE892" s="148"/>
      <c r="AF892" s="7"/>
      <c r="AG892" s="7"/>
      <c r="AH892" s="7"/>
      <c r="AI892" s="7"/>
      <c r="AJ892" s="7"/>
      <c r="AK892" s="7"/>
      <c r="AL892" s="7"/>
      <c r="AM892" s="7"/>
    </row>
    <row r="893" spans="1:39" ht="12.75">
      <c r="A893" s="7"/>
      <c r="B893" s="7"/>
      <c r="C893" s="7"/>
      <c r="D893" s="66"/>
      <c r="E893" s="7"/>
      <c r="F893" s="7"/>
      <c r="G893" s="7"/>
      <c r="H893" s="7"/>
      <c r="I893" s="42"/>
      <c r="J893" s="7"/>
      <c r="K893" s="7"/>
      <c r="L893" s="7"/>
      <c r="M893" s="7"/>
      <c r="N893" s="7"/>
      <c r="O893" s="7"/>
      <c r="P893" s="7"/>
      <c r="Q893" s="7"/>
      <c r="R893" s="7"/>
      <c r="S893" s="7"/>
      <c r="T893" s="7"/>
      <c r="U893" s="7"/>
      <c r="V893" s="42"/>
      <c r="W893" s="7"/>
      <c r="X893" s="7"/>
      <c r="Y893" s="7"/>
      <c r="Z893" s="7"/>
      <c r="AA893" s="10"/>
      <c r="AB893" s="7"/>
      <c r="AC893" s="7"/>
      <c r="AD893" s="7"/>
      <c r="AE893" s="148"/>
      <c r="AF893" s="7"/>
      <c r="AG893" s="7"/>
      <c r="AH893" s="7"/>
      <c r="AI893" s="7"/>
      <c r="AJ893" s="7"/>
      <c r="AK893" s="7"/>
      <c r="AL893" s="7"/>
      <c r="AM893" s="7"/>
    </row>
    <row r="894" spans="1:39" ht="12.75">
      <c r="A894" s="7"/>
      <c r="B894" s="7"/>
      <c r="C894" s="7"/>
      <c r="D894" s="66"/>
      <c r="E894" s="7"/>
      <c r="F894" s="7"/>
      <c r="G894" s="7"/>
      <c r="H894" s="7"/>
      <c r="I894" s="42"/>
      <c r="J894" s="7"/>
      <c r="K894" s="7"/>
      <c r="L894" s="7"/>
      <c r="M894" s="7"/>
      <c r="N894" s="7"/>
      <c r="O894" s="7"/>
      <c r="P894" s="7"/>
      <c r="Q894" s="7"/>
      <c r="R894" s="7"/>
      <c r="S894" s="7"/>
      <c r="T894" s="7"/>
      <c r="U894" s="7"/>
      <c r="V894" s="42"/>
      <c r="W894" s="7"/>
      <c r="X894" s="7"/>
      <c r="Y894" s="7"/>
      <c r="Z894" s="7"/>
      <c r="AA894" s="10"/>
      <c r="AB894" s="7"/>
      <c r="AC894" s="7"/>
      <c r="AD894" s="7"/>
      <c r="AE894" s="148"/>
      <c r="AF894" s="7"/>
      <c r="AG894" s="7"/>
      <c r="AH894" s="7"/>
      <c r="AI894" s="7"/>
      <c r="AJ894" s="7"/>
      <c r="AK894" s="7"/>
      <c r="AL894" s="7"/>
      <c r="AM894" s="7"/>
    </row>
    <row r="895" spans="1:39" ht="12.75">
      <c r="A895" s="7"/>
      <c r="B895" s="7"/>
      <c r="C895" s="7"/>
      <c r="D895" s="66"/>
      <c r="E895" s="7"/>
      <c r="F895" s="7"/>
      <c r="G895" s="7"/>
      <c r="H895" s="7"/>
      <c r="I895" s="42"/>
      <c r="J895" s="7"/>
      <c r="K895" s="7"/>
      <c r="L895" s="7"/>
      <c r="M895" s="7"/>
      <c r="N895" s="7"/>
      <c r="O895" s="7"/>
      <c r="P895" s="7"/>
      <c r="Q895" s="7"/>
      <c r="R895" s="7"/>
      <c r="S895" s="7"/>
      <c r="T895" s="7"/>
      <c r="U895" s="7"/>
      <c r="V895" s="42"/>
      <c r="W895" s="7"/>
      <c r="X895" s="7"/>
      <c r="Y895" s="7"/>
      <c r="Z895" s="7"/>
      <c r="AA895" s="10"/>
      <c r="AB895" s="7"/>
      <c r="AC895" s="7"/>
      <c r="AD895" s="7"/>
      <c r="AE895" s="148"/>
      <c r="AF895" s="7"/>
      <c r="AG895" s="7"/>
      <c r="AH895" s="7"/>
      <c r="AI895" s="7"/>
      <c r="AJ895" s="7"/>
      <c r="AK895" s="7"/>
      <c r="AL895" s="7"/>
      <c r="AM895" s="7"/>
    </row>
    <row r="896" spans="1:39" ht="12.75">
      <c r="A896" s="7"/>
      <c r="B896" s="7"/>
      <c r="C896" s="7"/>
      <c r="D896" s="66"/>
      <c r="E896" s="7"/>
      <c r="F896" s="7"/>
      <c r="G896" s="7"/>
      <c r="H896" s="7"/>
      <c r="I896" s="42"/>
      <c r="J896" s="7"/>
      <c r="K896" s="7"/>
      <c r="L896" s="7"/>
      <c r="M896" s="7"/>
      <c r="N896" s="7"/>
      <c r="O896" s="7"/>
      <c r="P896" s="7"/>
      <c r="Q896" s="7"/>
      <c r="R896" s="7"/>
      <c r="S896" s="7"/>
      <c r="T896" s="7"/>
      <c r="U896" s="7"/>
      <c r="V896" s="42"/>
      <c r="W896" s="7"/>
      <c r="X896" s="7"/>
      <c r="Y896" s="7"/>
      <c r="Z896" s="7"/>
      <c r="AA896" s="10"/>
      <c r="AB896" s="7"/>
      <c r="AC896" s="7"/>
      <c r="AD896" s="7"/>
      <c r="AE896" s="148"/>
      <c r="AF896" s="7"/>
      <c r="AG896" s="7"/>
      <c r="AH896" s="7"/>
      <c r="AI896" s="7"/>
      <c r="AJ896" s="7"/>
      <c r="AK896" s="7"/>
      <c r="AL896" s="7"/>
      <c r="AM896" s="7"/>
    </row>
    <row r="897" spans="1:39" ht="12.75">
      <c r="A897" s="7"/>
      <c r="B897" s="7"/>
      <c r="C897" s="7"/>
      <c r="D897" s="66"/>
      <c r="E897" s="7"/>
      <c r="F897" s="7"/>
      <c r="G897" s="7"/>
      <c r="H897" s="7"/>
      <c r="I897" s="42"/>
      <c r="J897" s="7"/>
      <c r="K897" s="7"/>
      <c r="L897" s="7"/>
      <c r="M897" s="7"/>
      <c r="N897" s="7"/>
      <c r="O897" s="7"/>
      <c r="P897" s="7"/>
      <c r="Q897" s="7"/>
      <c r="R897" s="7"/>
      <c r="S897" s="7"/>
      <c r="T897" s="7"/>
      <c r="U897" s="7"/>
      <c r="V897" s="42"/>
      <c r="W897" s="7"/>
      <c r="X897" s="7"/>
      <c r="Y897" s="7"/>
      <c r="Z897" s="7"/>
      <c r="AA897" s="10"/>
      <c r="AB897" s="7"/>
      <c r="AC897" s="7"/>
      <c r="AD897" s="7"/>
      <c r="AE897" s="148"/>
      <c r="AF897" s="7"/>
      <c r="AG897" s="7"/>
      <c r="AH897" s="7"/>
      <c r="AI897" s="7"/>
      <c r="AJ897" s="7"/>
      <c r="AK897" s="7"/>
      <c r="AL897" s="7"/>
      <c r="AM897" s="7"/>
    </row>
    <row r="898" spans="1:39" ht="12.75">
      <c r="A898" s="7"/>
      <c r="B898" s="7"/>
      <c r="C898" s="7"/>
      <c r="D898" s="66"/>
      <c r="E898" s="7"/>
      <c r="F898" s="7"/>
      <c r="G898" s="7"/>
      <c r="H898" s="7"/>
      <c r="I898" s="42"/>
      <c r="J898" s="7"/>
      <c r="K898" s="7"/>
      <c r="L898" s="7"/>
      <c r="M898" s="7"/>
      <c r="N898" s="7"/>
      <c r="O898" s="7"/>
      <c r="P898" s="7"/>
      <c r="Q898" s="7"/>
      <c r="R898" s="7"/>
      <c r="S898" s="7"/>
      <c r="T898" s="7"/>
      <c r="U898" s="7"/>
      <c r="V898" s="42"/>
      <c r="W898" s="7"/>
      <c r="X898" s="7"/>
      <c r="Y898" s="7"/>
      <c r="Z898" s="7"/>
      <c r="AA898" s="10"/>
      <c r="AB898" s="7"/>
      <c r="AC898" s="7"/>
      <c r="AD898" s="7"/>
      <c r="AE898" s="148"/>
      <c r="AF898" s="7"/>
      <c r="AG898" s="7"/>
      <c r="AH898" s="7"/>
      <c r="AI898" s="7"/>
      <c r="AJ898" s="7"/>
      <c r="AK898" s="7"/>
      <c r="AL898" s="7"/>
      <c r="AM898" s="7"/>
    </row>
    <row r="899" spans="1:39" ht="12.75">
      <c r="A899" s="7"/>
      <c r="B899" s="7"/>
      <c r="C899" s="7"/>
      <c r="D899" s="66"/>
      <c r="E899" s="7"/>
      <c r="F899" s="7"/>
      <c r="G899" s="7"/>
      <c r="H899" s="7"/>
      <c r="I899" s="42"/>
      <c r="J899" s="7"/>
      <c r="K899" s="7"/>
      <c r="L899" s="7"/>
      <c r="M899" s="7"/>
      <c r="N899" s="7"/>
      <c r="O899" s="7"/>
      <c r="P899" s="7"/>
      <c r="Q899" s="7"/>
      <c r="R899" s="7"/>
      <c r="S899" s="7"/>
      <c r="T899" s="7"/>
      <c r="U899" s="7"/>
      <c r="V899" s="42"/>
      <c r="W899" s="7"/>
      <c r="X899" s="7"/>
      <c r="Y899" s="7"/>
      <c r="Z899" s="7"/>
      <c r="AA899" s="10"/>
      <c r="AB899" s="7"/>
      <c r="AC899" s="7"/>
      <c r="AD899" s="7"/>
      <c r="AE899" s="148"/>
      <c r="AF899" s="7"/>
      <c r="AG899" s="7"/>
      <c r="AH899" s="7"/>
      <c r="AI899" s="7"/>
      <c r="AJ899" s="7"/>
      <c r="AK899" s="7"/>
      <c r="AL899" s="7"/>
      <c r="AM899" s="7"/>
    </row>
    <row r="900" spans="1:39" ht="12.75">
      <c r="A900" s="7"/>
      <c r="B900" s="7"/>
      <c r="C900" s="7"/>
      <c r="D900" s="66"/>
      <c r="E900" s="7"/>
      <c r="F900" s="7"/>
      <c r="G900" s="7"/>
      <c r="H900" s="7"/>
      <c r="I900" s="42"/>
      <c r="J900" s="7"/>
      <c r="K900" s="7"/>
      <c r="L900" s="7"/>
      <c r="M900" s="7"/>
      <c r="N900" s="7"/>
      <c r="O900" s="7"/>
      <c r="P900" s="7"/>
      <c r="Q900" s="7"/>
      <c r="R900" s="7"/>
      <c r="S900" s="7"/>
      <c r="T900" s="7"/>
      <c r="U900" s="7"/>
      <c r="V900" s="42"/>
      <c r="W900" s="7"/>
      <c r="X900" s="7"/>
      <c r="Y900" s="7"/>
      <c r="Z900" s="7"/>
      <c r="AA900" s="10"/>
      <c r="AB900" s="7"/>
      <c r="AC900" s="7"/>
      <c r="AD900" s="7"/>
      <c r="AE900" s="148"/>
      <c r="AF900" s="7"/>
      <c r="AG900" s="7"/>
      <c r="AH900" s="7"/>
      <c r="AI900" s="7"/>
      <c r="AJ900" s="7"/>
      <c r="AK900" s="7"/>
      <c r="AL900" s="7"/>
      <c r="AM900" s="7"/>
    </row>
    <row r="901" spans="1:39" ht="12.75">
      <c r="A901" s="7"/>
      <c r="B901" s="7"/>
      <c r="C901" s="7"/>
      <c r="D901" s="66"/>
      <c r="E901" s="7"/>
      <c r="F901" s="7"/>
      <c r="G901" s="7"/>
      <c r="H901" s="7"/>
      <c r="I901" s="42"/>
      <c r="J901" s="7"/>
      <c r="K901" s="7"/>
      <c r="L901" s="7"/>
      <c r="M901" s="7"/>
      <c r="N901" s="7"/>
      <c r="O901" s="7"/>
      <c r="P901" s="7"/>
      <c r="Q901" s="7"/>
      <c r="R901" s="7"/>
      <c r="S901" s="7"/>
      <c r="T901" s="7"/>
      <c r="U901" s="7"/>
      <c r="V901" s="42"/>
      <c r="W901" s="7"/>
      <c r="X901" s="7"/>
      <c r="Y901" s="7"/>
      <c r="Z901" s="7"/>
      <c r="AA901" s="10"/>
      <c r="AB901" s="7"/>
      <c r="AC901" s="7"/>
      <c r="AD901" s="7"/>
      <c r="AE901" s="148"/>
      <c r="AF901" s="7"/>
      <c r="AG901" s="7"/>
      <c r="AH901" s="7"/>
      <c r="AI901" s="7"/>
      <c r="AJ901" s="7"/>
      <c r="AK901" s="7"/>
      <c r="AL901" s="7"/>
      <c r="AM901" s="7"/>
    </row>
    <row r="902" spans="1:39" ht="12.75">
      <c r="A902" s="7"/>
      <c r="B902" s="7"/>
      <c r="C902" s="7"/>
      <c r="D902" s="66"/>
      <c r="E902" s="7"/>
      <c r="F902" s="7"/>
      <c r="G902" s="7"/>
      <c r="H902" s="7"/>
      <c r="I902" s="42"/>
      <c r="J902" s="7"/>
      <c r="K902" s="7"/>
      <c r="L902" s="7"/>
      <c r="M902" s="7"/>
      <c r="N902" s="7"/>
      <c r="O902" s="7"/>
      <c r="P902" s="7"/>
      <c r="Q902" s="7"/>
      <c r="R902" s="7"/>
      <c r="S902" s="7"/>
      <c r="T902" s="7"/>
      <c r="U902" s="7"/>
      <c r="V902" s="42"/>
      <c r="W902" s="7"/>
      <c r="X902" s="7"/>
      <c r="Y902" s="7"/>
      <c r="Z902" s="7"/>
      <c r="AA902" s="10"/>
      <c r="AB902" s="7"/>
      <c r="AC902" s="7"/>
      <c r="AD902" s="7"/>
      <c r="AE902" s="148"/>
      <c r="AF902" s="7"/>
      <c r="AG902" s="7"/>
      <c r="AH902" s="7"/>
      <c r="AI902" s="7"/>
      <c r="AJ902" s="7"/>
      <c r="AK902" s="7"/>
      <c r="AL902" s="7"/>
      <c r="AM902" s="7"/>
    </row>
    <row r="903" spans="1:39" ht="12.75">
      <c r="A903" s="7"/>
      <c r="B903" s="7"/>
      <c r="C903" s="7"/>
      <c r="D903" s="66"/>
      <c r="E903" s="7"/>
      <c r="F903" s="7"/>
      <c r="G903" s="7"/>
      <c r="H903" s="7"/>
      <c r="I903" s="42"/>
      <c r="J903" s="7"/>
      <c r="K903" s="7"/>
      <c r="L903" s="7"/>
      <c r="M903" s="7"/>
      <c r="N903" s="7"/>
      <c r="O903" s="7"/>
      <c r="P903" s="7"/>
      <c r="Q903" s="7"/>
      <c r="R903" s="7"/>
      <c r="S903" s="7"/>
      <c r="T903" s="7"/>
      <c r="U903" s="7"/>
      <c r="V903" s="42"/>
      <c r="W903" s="7"/>
      <c r="X903" s="7"/>
      <c r="Y903" s="7"/>
      <c r="Z903" s="7"/>
      <c r="AA903" s="10"/>
      <c r="AB903" s="7"/>
      <c r="AC903" s="7"/>
      <c r="AD903" s="7"/>
      <c r="AE903" s="148"/>
      <c r="AF903" s="7"/>
      <c r="AG903" s="7"/>
      <c r="AH903" s="7"/>
      <c r="AI903" s="7"/>
      <c r="AJ903" s="7"/>
      <c r="AK903" s="7"/>
      <c r="AL903" s="7"/>
      <c r="AM903" s="7"/>
    </row>
    <row r="904" spans="1:39" ht="12.75">
      <c r="A904" s="7"/>
      <c r="B904" s="7"/>
      <c r="C904" s="7"/>
      <c r="D904" s="66"/>
      <c r="E904" s="7"/>
      <c r="F904" s="7"/>
      <c r="G904" s="7"/>
      <c r="H904" s="7"/>
      <c r="I904" s="42"/>
      <c r="J904" s="7"/>
      <c r="K904" s="7"/>
      <c r="L904" s="7"/>
      <c r="M904" s="7"/>
      <c r="N904" s="7"/>
      <c r="O904" s="7"/>
      <c r="P904" s="7"/>
      <c r="Q904" s="7"/>
      <c r="R904" s="7"/>
      <c r="S904" s="7"/>
      <c r="T904" s="7"/>
      <c r="U904" s="7"/>
      <c r="V904" s="42"/>
      <c r="W904" s="7"/>
      <c r="X904" s="7"/>
      <c r="Y904" s="7"/>
      <c r="Z904" s="7"/>
      <c r="AA904" s="10"/>
      <c r="AB904" s="7"/>
      <c r="AC904" s="7"/>
      <c r="AD904" s="7"/>
      <c r="AE904" s="148"/>
      <c r="AF904" s="7"/>
      <c r="AG904" s="7"/>
      <c r="AH904" s="7"/>
      <c r="AI904" s="7"/>
      <c r="AJ904" s="7"/>
      <c r="AK904" s="7"/>
      <c r="AL904" s="7"/>
      <c r="AM904" s="7"/>
    </row>
    <row r="905" spans="1:39" ht="12.75">
      <c r="A905" s="7"/>
      <c r="B905" s="7"/>
      <c r="C905" s="7"/>
      <c r="D905" s="66"/>
      <c r="E905" s="7"/>
      <c r="F905" s="7"/>
      <c r="G905" s="7"/>
      <c r="H905" s="7"/>
      <c r="I905" s="42"/>
      <c r="J905" s="7"/>
      <c r="K905" s="7"/>
      <c r="L905" s="7"/>
      <c r="M905" s="7"/>
      <c r="N905" s="7"/>
      <c r="O905" s="7"/>
      <c r="P905" s="7"/>
      <c r="Q905" s="7"/>
      <c r="R905" s="7"/>
      <c r="S905" s="7"/>
      <c r="T905" s="7"/>
      <c r="U905" s="7"/>
      <c r="V905" s="42"/>
      <c r="W905" s="7"/>
      <c r="X905" s="7"/>
      <c r="Y905" s="7"/>
      <c r="Z905" s="7"/>
      <c r="AA905" s="10"/>
      <c r="AB905" s="7"/>
      <c r="AC905" s="7"/>
      <c r="AD905" s="7"/>
      <c r="AE905" s="148"/>
      <c r="AF905" s="7"/>
      <c r="AG905" s="7"/>
      <c r="AH905" s="7"/>
      <c r="AI905" s="7"/>
      <c r="AJ905" s="7"/>
      <c r="AK905" s="7"/>
      <c r="AL905" s="7"/>
      <c r="AM905" s="7"/>
    </row>
    <row r="906" spans="1:39" ht="12.75">
      <c r="A906" s="7"/>
      <c r="B906" s="7"/>
      <c r="C906" s="7"/>
      <c r="D906" s="66"/>
      <c r="E906" s="7"/>
      <c r="F906" s="7"/>
      <c r="G906" s="7"/>
      <c r="H906" s="7"/>
      <c r="I906" s="42"/>
      <c r="J906" s="7"/>
      <c r="K906" s="7"/>
      <c r="L906" s="7"/>
      <c r="M906" s="7"/>
      <c r="N906" s="7"/>
      <c r="O906" s="7"/>
      <c r="P906" s="7"/>
      <c r="Q906" s="7"/>
      <c r="R906" s="7"/>
      <c r="S906" s="7"/>
      <c r="T906" s="7"/>
      <c r="U906" s="7"/>
      <c r="V906" s="42"/>
      <c r="W906" s="7"/>
      <c r="X906" s="7"/>
      <c r="Y906" s="7"/>
      <c r="Z906" s="7"/>
      <c r="AA906" s="10"/>
      <c r="AB906" s="7"/>
      <c r="AC906" s="7"/>
      <c r="AD906" s="7"/>
      <c r="AE906" s="148"/>
      <c r="AF906" s="7"/>
      <c r="AG906" s="7"/>
      <c r="AH906" s="7"/>
      <c r="AI906" s="7"/>
      <c r="AJ906" s="7"/>
      <c r="AK906" s="7"/>
      <c r="AL906" s="7"/>
      <c r="AM906" s="7"/>
    </row>
    <row r="907" spans="1:39" ht="12.75">
      <c r="A907" s="7"/>
      <c r="B907" s="7"/>
      <c r="C907" s="7"/>
      <c r="D907" s="66"/>
      <c r="E907" s="7"/>
      <c r="F907" s="7"/>
      <c r="G907" s="7"/>
      <c r="H907" s="7"/>
      <c r="I907" s="42"/>
      <c r="J907" s="7"/>
      <c r="K907" s="7"/>
      <c r="L907" s="7"/>
      <c r="M907" s="7"/>
      <c r="N907" s="7"/>
      <c r="O907" s="7"/>
      <c r="P907" s="7"/>
      <c r="Q907" s="7"/>
      <c r="R907" s="7"/>
      <c r="S907" s="7"/>
      <c r="T907" s="7"/>
      <c r="U907" s="7"/>
      <c r="V907" s="42"/>
      <c r="W907" s="7"/>
      <c r="X907" s="7"/>
      <c r="Y907" s="7"/>
      <c r="Z907" s="7"/>
      <c r="AA907" s="10"/>
      <c r="AB907" s="7"/>
      <c r="AC907" s="7"/>
      <c r="AD907" s="7"/>
      <c r="AE907" s="148"/>
      <c r="AF907" s="7"/>
      <c r="AG907" s="7"/>
      <c r="AH907" s="7"/>
      <c r="AI907" s="7"/>
      <c r="AJ907" s="7"/>
      <c r="AK907" s="7"/>
      <c r="AL907" s="7"/>
      <c r="AM907" s="7"/>
    </row>
    <row r="908" spans="1:39" ht="12.75">
      <c r="A908" s="7"/>
      <c r="B908" s="7"/>
      <c r="C908" s="7"/>
      <c r="D908" s="66"/>
      <c r="E908" s="7"/>
      <c r="F908" s="7"/>
      <c r="G908" s="7"/>
      <c r="H908" s="7"/>
      <c r="I908" s="42"/>
      <c r="J908" s="7"/>
      <c r="K908" s="7"/>
      <c r="L908" s="7"/>
      <c r="M908" s="7"/>
      <c r="N908" s="7"/>
      <c r="O908" s="7"/>
      <c r="P908" s="7"/>
      <c r="Q908" s="7"/>
      <c r="R908" s="7"/>
      <c r="S908" s="7"/>
      <c r="T908" s="7"/>
      <c r="U908" s="7"/>
      <c r="V908" s="42"/>
      <c r="W908" s="7"/>
      <c r="X908" s="7"/>
      <c r="Y908" s="7"/>
      <c r="Z908" s="7"/>
      <c r="AA908" s="10"/>
      <c r="AB908" s="7"/>
      <c r="AC908" s="7"/>
      <c r="AD908" s="7"/>
      <c r="AE908" s="148"/>
      <c r="AF908" s="7"/>
      <c r="AG908" s="7"/>
      <c r="AH908" s="7"/>
      <c r="AI908" s="7"/>
      <c r="AJ908" s="7"/>
      <c r="AK908" s="7"/>
      <c r="AL908" s="7"/>
      <c r="AM908" s="7"/>
    </row>
    <row r="909" spans="1:39" ht="12.75">
      <c r="A909" s="7"/>
      <c r="B909" s="7"/>
      <c r="C909" s="7"/>
      <c r="D909" s="66"/>
      <c r="E909" s="7"/>
      <c r="F909" s="7"/>
      <c r="G909" s="7"/>
      <c r="H909" s="7"/>
      <c r="I909" s="42"/>
      <c r="J909" s="7"/>
      <c r="K909" s="7"/>
      <c r="L909" s="7"/>
      <c r="M909" s="7"/>
      <c r="N909" s="7"/>
      <c r="O909" s="7"/>
      <c r="P909" s="7"/>
      <c r="Q909" s="7"/>
      <c r="R909" s="7"/>
      <c r="S909" s="7"/>
      <c r="T909" s="7"/>
      <c r="U909" s="7"/>
      <c r="V909" s="42"/>
      <c r="W909" s="7"/>
      <c r="X909" s="7"/>
      <c r="Y909" s="7"/>
      <c r="Z909" s="7"/>
      <c r="AA909" s="10"/>
      <c r="AB909" s="7"/>
      <c r="AC909" s="7"/>
      <c r="AD909" s="7"/>
      <c r="AE909" s="148"/>
      <c r="AF909" s="7"/>
      <c r="AG909" s="7"/>
      <c r="AH909" s="7"/>
      <c r="AI909" s="7"/>
      <c r="AJ909" s="7"/>
      <c r="AK909" s="7"/>
      <c r="AL909" s="7"/>
      <c r="AM909" s="7"/>
    </row>
    <row r="910" spans="1:39" ht="12.75">
      <c r="A910" s="7"/>
      <c r="B910" s="7"/>
      <c r="C910" s="7"/>
      <c r="D910" s="66"/>
      <c r="E910" s="7"/>
      <c r="F910" s="7"/>
      <c r="G910" s="7"/>
      <c r="H910" s="7"/>
      <c r="I910" s="42"/>
      <c r="J910" s="7"/>
      <c r="K910" s="7"/>
      <c r="L910" s="7"/>
      <c r="M910" s="7"/>
      <c r="N910" s="7"/>
      <c r="O910" s="7"/>
      <c r="P910" s="7"/>
      <c r="Q910" s="7"/>
      <c r="R910" s="7"/>
      <c r="S910" s="7"/>
      <c r="T910" s="7"/>
      <c r="U910" s="7"/>
      <c r="V910" s="42"/>
      <c r="W910" s="7"/>
      <c r="X910" s="7"/>
      <c r="Y910" s="7"/>
      <c r="Z910" s="7"/>
      <c r="AA910" s="10"/>
      <c r="AB910" s="7"/>
      <c r="AC910" s="7"/>
      <c r="AD910" s="7"/>
      <c r="AE910" s="148"/>
      <c r="AF910" s="7"/>
      <c r="AG910" s="7"/>
      <c r="AH910" s="7"/>
      <c r="AI910" s="7"/>
      <c r="AJ910" s="7"/>
      <c r="AK910" s="7"/>
      <c r="AL910" s="7"/>
      <c r="AM910" s="7"/>
    </row>
    <row r="911" spans="1:39" ht="12.75">
      <c r="A911" s="7"/>
      <c r="B911" s="7"/>
      <c r="C911" s="7"/>
      <c r="D911" s="66"/>
      <c r="E911" s="7"/>
      <c r="F911" s="7"/>
      <c r="G911" s="7"/>
      <c r="H911" s="7"/>
      <c r="I911" s="42"/>
      <c r="J911" s="7"/>
      <c r="K911" s="7"/>
      <c r="L911" s="7"/>
      <c r="M911" s="7"/>
      <c r="N911" s="7"/>
      <c r="O911" s="7"/>
      <c r="P911" s="7"/>
      <c r="Q911" s="7"/>
      <c r="R911" s="7"/>
      <c r="S911" s="7"/>
      <c r="T911" s="7"/>
      <c r="U911" s="7"/>
      <c r="V911" s="42"/>
      <c r="W911" s="7"/>
      <c r="X911" s="7"/>
      <c r="Y911" s="7"/>
      <c r="Z911" s="7"/>
      <c r="AA911" s="10"/>
      <c r="AB911" s="7"/>
      <c r="AC911" s="7"/>
      <c r="AD911" s="7"/>
      <c r="AE911" s="148"/>
      <c r="AF911" s="7"/>
      <c r="AG911" s="7"/>
      <c r="AH911" s="7"/>
      <c r="AI911" s="7"/>
      <c r="AJ911" s="7"/>
      <c r="AK911" s="7"/>
      <c r="AL911" s="7"/>
      <c r="AM911" s="7"/>
    </row>
    <row r="912" spans="1:39" ht="12.75">
      <c r="A912" s="7"/>
      <c r="B912" s="7"/>
      <c r="C912" s="7"/>
      <c r="D912" s="66"/>
      <c r="E912" s="7"/>
      <c r="F912" s="7"/>
      <c r="G912" s="7"/>
      <c r="H912" s="7"/>
      <c r="I912" s="42"/>
      <c r="J912" s="7"/>
      <c r="K912" s="7"/>
      <c r="L912" s="7"/>
      <c r="M912" s="7"/>
      <c r="N912" s="7"/>
      <c r="O912" s="7"/>
      <c r="P912" s="7"/>
      <c r="Q912" s="7"/>
      <c r="R912" s="7"/>
      <c r="S912" s="7"/>
      <c r="T912" s="7"/>
      <c r="U912" s="7"/>
      <c r="V912" s="42"/>
      <c r="W912" s="7"/>
      <c r="X912" s="7"/>
      <c r="Y912" s="7"/>
      <c r="Z912" s="7"/>
      <c r="AA912" s="10"/>
      <c r="AB912" s="7"/>
      <c r="AC912" s="7"/>
      <c r="AD912" s="7"/>
      <c r="AE912" s="148"/>
      <c r="AF912" s="7"/>
      <c r="AG912" s="7"/>
      <c r="AH912" s="7"/>
      <c r="AI912" s="7"/>
      <c r="AJ912" s="7"/>
      <c r="AK912" s="7"/>
      <c r="AL912" s="7"/>
      <c r="AM912" s="7"/>
    </row>
    <row r="913" spans="1:39" ht="12.75">
      <c r="A913" s="7"/>
      <c r="B913" s="7"/>
      <c r="C913" s="7"/>
      <c r="D913" s="66"/>
      <c r="E913" s="7"/>
      <c r="F913" s="7"/>
      <c r="G913" s="7"/>
      <c r="H913" s="7"/>
      <c r="I913" s="42"/>
      <c r="J913" s="7"/>
      <c r="K913" s="7"/>
      <c r="L913" s="7"/>
      <c r="M913" s="7"/>
      <c r="N913" s="7"/>
      <c r="O913" s="7"/>
      <c r="P913" s="7"/>
      <c r="Q913" s="7"/>
      <c r="R913" s="7"/>
      <c r="S913" s="7"/>
      <c r="T913" s="7"/>
      <c r="U913" s="7"/>
      <c r="V913" s="42"/>
      <c r="W913" s="7"/>
      <c r="X913" s="7"/>
      <c r="Y913" s="7"/>
      <c r="Z913" s="7"/>
      <c r="AA913" s="10"/>
      <c r="AB913" s="7"/>
      <c r="AC913" s="7"/>
      <c r="AD913" s="7"/>
      <c r="AE913" s="148"/>
      <c r="AF913" s="7"/>
      <c r="AG913" s="7"/>
      <c r="AH913" s="7"/>
      <c r="AI913" s="7"/>
      <c r="AJ913" s="7"/>
      <c r="AK913" s="7"/>
      <c r="AL913" s="7"/>
      <c r="AM913" s="7"/>
    </row>
    <row r="914" spans="1:39" ht="12.75">
      <c r="A914" s="7"/>
      <c r="B914" s="7"/>
      <c r="C914" s="7"/>
      <c r="D914" s="66"/>
      <c r="E914" s="7"/>
      <c r="F914" s="7"/>
      <c r="G914" s="7"/>
      <c r="H914" s="7"/>
      <c r="I914" s="42"/>
      <c r="J914" s="7"/>
      <c r="K914" s="7"/>
      <c r="L914" s="7"/>
      <c r="M914" s="7"/>
      <c r="N914" s="7"/>
      <c r="O914" s="7"/>
      <c r="P914" s="7"/>
      <c r="Q914" s="7"/>
      <c r="R914" s="7"/>
      <c r="S914" s="7"/>
      <c r="T914" s="7"/>
      <c r="U914" s="7"/>
      <c r="V914" s="42"/>
      <c r="W914" s="7"/>
      <c r="X914" s="7"/>
      <c r="Y914" s="7"/>
      <c r="Z914" s="7"/>
      <c r="AA914" s="10"/>
      <c r="AB914" s="7"/>
      <c r="AC914" s="7"/>
      <c r="AD914" s="7"/>
      <c r="AE914" s="148"/>
      <c r="AF914" s="7"/>
      <c r="AG914" s="7"/>
      <c r="AH914" s="7"/>
      <c r="AI914" s="7"/>
      <c r="AJ914" s="7"/>
      <c r="AK914" s="7"/>
      <c r="AL914" s="7"/>
      <c r="AM914" s="7"/>
    </row>
    <row r="915" spans="1:39" ht="12.75">
      <c r="A915" s="7"/>
      <c r="B915" s="7"/>
      <c r="C915" s="7"/>
      <c r="D915" s="66"/>
      <c r="E915" s="7"/>
      <c r="F915" s="7"/>
      <c r="G915" s="7"/>
      <c r="H915" s="7"/>
      <c r="I915" s="42"/>
      <c r="J915" s="7"/>
      <c r="K915" s="7"/>
      <c r="L915" s="7"/>
      <c r="M915" s="7"/>
      <c r="N915" s="7"/>
      <c r="O915" s="7"/>
      <c r="P915" s="7"/>
      <c r="Q915" s="7"/>
      <c r="R915" s="7"/>
      <c r="S915" s="7"/>
      <c r="T915" s="7"/>
      <c r="U915" s="7"/>
      <c r="V915" s="42"/>
      <c r="W915" s="7"/>
      <c r="X915" s="7"/>
      <c r="Y915" s="7"/>
      <c r="Z915" s="7"/>
      <c r="AA915" s="10"/>
      <c r="AB915" s="7"/>
      <c r="AC915" s="7"/>
      <c r="AD915" s="7"/>
      <c r="AE915" s="148"/>
      <c r="AF915" s="7"/>
      <c r="AG915" s="7"/>
      <c r="AH915" s="7"/>
      <c r="AI915" s="7"/>
      <c r="AJ915" s="7"/>
      <c r="AK915" s="7"/>
      <c r="AL915" s="7"/>
      <c r="AM915" s="7"/>
    </row>
    <row r="916" spans="1:39" ht="12.75">
      <c r="A916" s="7"/>
      <c r="B916" s="7"/>
      <c r="C916" s="7"/>
      <c r="D916" s="66"/>
      <c r="E916" s="7"/>
      <c r="F916" s="7"/>
      <c r="G916" s="7"/>
      <c r="H916" s="7"/>
      <c r="I916" s="42"/>
      <c r="J916" s="7"/>
      <c r="K916" s="7"/>
      <c r="L916" s="7"/>
      <c r="M916" s="7"/>
      <c r="N916" s="7"/>
      <c r="O916" s="7"/>
      <c r="P916" s="7"/>
      <c r="Q916" s="7"/>
      <c r="R916" s="7"/>
      <c r="S916" s="7"/>
      <c r="T916" s="7"/>
      <c r="U916" s="7"/>
      <c r="V916" s="42"/>
      <c r="W916" s="7"/>
      <c r="X916" s="7"/>
      <c r="Y916" s="7"/>
      <c r="Z916" s="7"/>
      <c r="AA916" s="10"/>
      <c r="AB916" s="7"/>
      <c r="AC916" s="7"/>
      <c r="AD916" s="7"/>
      <c r="AE916" s="148"/>
      <c r="AF916" s="7"/>
      <c r="AG916" s="7"/>
      <c r="AH916" s="7"/>
      <c r="AI916" s="7"/>
      <c r="AJ916" s="7"/>
      <c r="AK916" s="7"/>
      <c r="AL916" s="7"/>
      <c r="AM916" s="7"/>
    </row>
    <row r="917" spans="1:39" ht="12.75">
      <c r="A917" s="7"/>
      <c r="B917" s="7"/>
      <c r="C917" s="7"/>
      <c r="D917" s="66"/>
      <c r="E917" s="7"/>
      <c r="F917" s="7"/>
      <c r="G917" s="7"/>
      <c r="H917" s="7"/>
      <c r="I917" s="42"/>
      <c r="J917" s="7"/>
      <c r="K917" s="7"/>
      <c r="L917" s="7"/>
      <c r="M917" s="7"/>
      <c r="N917" s="7"/>
      <c r="O917" s="7"/>
      <c r="P917" s="7"/>
      <c r="Q917" s="7"/>
      <c r="R917" s="7"/>
      <c r="S917" s="7"/>
      <c r="T917" s="7"/>
      <c r="U917" s="7"/>
      <c r="V917" s="42"/>
      <c r="W917" s="7"/>
      <c r="X917" s="7"/>
      <c r="Y917" s="7"/>
      <c r="Z917" s="7"/>
      <c r="AA917" s="10"/>
      <c r="AB917" s="7"/>
      <c r="AC917" s="7"/>
      <c r="AD917" s="7"/>
      <c r="AE917" s="148"/>
      <c r="AF917" s="7"/>
      <c r="AG917" s="7"/>
      <c r="AH917" s="7"/>
      <c r="AI917" s="7"/>
      <c r="AJ917" s="7"/>
      <c r="AK917" s="7"/>
      <c r="AL917" s="7"/>
      <c r="AM917" s="7"/>
    </row>
    <row r="918" spans="1:39" ht="12.75">
      <c r="A918" s="7"/>
      <c r="B918" s="7"/>
      <c r="C918" s="7"/>
      <c r="D918" s="66"/>
      <c r="E918" s="7"/>
      <c r="F918" s="7"/>
      <c r="G918" s="7"/>
      <c r="H918" s="7"/>
      <c r="I918" s="42"/>
      <c r="J918" s="7"/>
      <c r="K918" s="7"/>
      <c r="L918" s="7"/>
      <c r="M918" s="7"/>
      <c r="N918" s="7"/>
      <c r="O918" s="7"/>
      <c r="P918" s="7"/>
      <c r="Q918" s="7"/>
      <c r="R918" s="7"/>
      <c r="S918" s="7"/>
      <c r="T918" s="7"/>
      <c r="U918" s="7"/>
      <c r="V918" s="42"/>
      <c r="W918" s="7"/>
      <c r="X918" s="7"/>
      <c r="Y918" s="7"/>
      <c r="Z918" s="7"/>
      <c r="AA918" s="10"/>
      <c r="AB918" s="7"/>
      <c r="AC918" s="7"/>
      <c r="AD918" s="7"/>
      <c r="AE918" s="148"/>
      <c r="AF918" s="7"/>
      <c r="AG918" s="7"/>
      <c r="AH918" s="7"/>
      <c r="AI918" s="7"/>
      <c r="AJ918" s="7"/>
      <c r="AK918" s="7"/>
      <c r="AL918" s="7"/>
      <c r="AM918" s="7"/>
    </row>
    <row r="919" spans="1:39" ht="12.75">
      <c r="A919" s="7"/>
      <c r="B919" s="7"/>
      <c r="C919" s="7"/>
      <c r="D919" s="66"/>
      <c r="E919" s="7"/>
      <c r="F919" s="7"/>
      <c r="G919" s="7"/>
      <c r="H919" s="7"/>
      <c r="I919" s="42"/>
      <c r="J919" s="7"/>
      <c r="K919" s="7"/>
      <c r="L919" s="7"/>
      <c r="M919" s="7"/>
      <c r="N919" s="7"/>
      <c r="O919" s="7"/>
      <c r="P919" s="7"/>
      <c r="Q919" s="7"/>
      <c r="R919" s="7"/>
      <c r="S919" s="7"/>
      <c r="T919" s="7"/>
      <c r="U919" s="7"/>
      <c r="V919" s="42"/>
      <c r="W919" s="7"/>
      <c r="X919" s="7"/>
      <c r="Y919" s="7"/>
      <c r="Z919" s="7"/>
      <c r="AA919" s="10"/>
      <c r="AB919" s="7"/>
      <c r="AC919" s="7"/>
      <c r="AD919" s="7"/>
      <c r="AE919" s="148"/>
      <c r="AF919" s="7"/>
      <c r="AG919" s="7"/>
      <c r="AH919" s="7"/>
      <c r="AI919" s="7"/>
      <c r="AJ919" s="7"/>
      <c r="AK919" s="7"/>
      <c r="AL919" s="7"/>
      <c r="AM919" s="7"/>
    </row>
    <row r="920" spans="1:39" ht="12.75">
      <c r="A920" s="7"/>
      <c r="B920" s="7"/>
      <c r="C920" s="7"/>
      <c r="D920" s="66"/>
      <c r="E920" s="7"/>
      <c r="F920" s="7"/>
      <c r="G920" s="7"/>
      <c r="H920" s="7"/>
      <c r="I920" s="42"/>
      <c r="J920" s="7"/>
      <c r="K920" s="7"/>
      <c r="L920" s="7"/>
      <c r="M920" s="7"/>
      <c r="N920" s="7"/>
      <c r="O920" s="7"/>
      <c r="P920" s="7"/>
      <c r="Q920" s="7"/>
      <c r="R920" s="7"/>
      <c r="S920" s="7"/>
      <c r="T920" s="7"/>
      <c r="U920" s="7"/>
      <c r="V920" s="42"/>
      <c r="W920" s="7"/>
      <c r="X920" s="7"/>
      <c r="Y920" s="7"/>
      <c r="Z920" s="7"/>
      <c r="AA920" s="10"/>
      <c r="AB920" s="7"/>
      <c r="AC920" s="7"/>
      <c r="AD920" s="7"/>
      <c r="AE920" s="148"/>
      <c r="AF920" s="7"/>
      <c r="AG920" s="7"/>
      <c r="AH920" s="7"/>
      <c r="AI920" s="7"/>
      <c r="AJ920" s="7"/>
      <c r="AK920" s="7"/>
      <c r="AL920" s="7"/>
      <c r="AM920" s="7"/>
    </row>
    <row r="921" spans="1:39" ht="12.75">
      <c r="A921" s="7"/>
      <c r="B921" s="7"/>
      <c r="C921" s="7"/>
      <c r="D921" s="66"/>
      <c r="E921" s="7"/>
      <c r="F921" s="7"/>
      <c r="G921" s="7"/>
      <c r="H921" s="7"/>
      <c r="I921" s="42"/>
      <c r="J921" s="7"/>
      <c r="K921" s="7"/>
      <c r="L921" s="7"/>
      <c r="M921" s="7"/>
      <c r="N921" s="7"/>
      <c r="O921" s="7"/>
      <c r="P921" s="7"/>
      <c r="Q921" s="7"/>
      <c r="R921" s="7"/>
      <c r="S921" s="7"/>
      <c r="T921" s="7"/>
      <c r="U921" s="7"/>
      <c r="V921" s="42"/>
      <c r="W921" s="7"/>
      <c r="X921" s="7"/>
      <c r="Y921" s="7"/>
      <c r="Z921" s="7"/>
      <c r="AA921" s="10"/>
      <c r="AB921" s="7"/>
      <c r="AC921" s="7"/>
      <c r="AD921" s="7"/>
      <c r="AE921" s="148"/>
      <c r="AF921" s="7"/>
      <c r="AG921" s="7"/>
      <c r="AH921" s="7"/>
      <c r="AI921" s="7"/>
      <c r="AJ921" s="7"/>
      <c r="AK921" s="7"/>
      <c r="AL921" s="7"/>
      <c r="AM921" s="7"/>
    </row>
    <row r="922" spans="1:39" ht="12.75">
      <c r="A922" s="7"/>
      <c r="B922" s="7"/>
      <c r="C922" s="7"/>
      <c r="D922" s="66"/>
      <c r="E922" s="7"/>
      <c r="F922" s="7"/>
      <c r="G922" s="7"/>
      <c r="H922" s="7"/>
      <c r="I922" s="42"/>
      <c r="J922" s="7"/>
      <c r="K922" s="7"/>
      <c r="L922" s="7"/>
      <c r="M922" s="7"/>
      <c r="N922" s="7"/>
      <c r="O922" s="7"/>
      <c r="P922" s="7"/>
      <c r="Q922" s="7"/>
      <c r="R922" s="7"/>
      <c r="S922" s="7"/>
      <c r="T922" s="7"/>
      <c r="U922" s="7"/>
      <c r="V922" s="42"/>
      <c r="W922" s="7"/>
      <c r="X922" s="7"/>
      <c r="Y922" s="7"/>
      <c r="Z922" s="7"/>
      <c r="AA922" s="10"/>
      <c r="AB922" s="7"/>
      <c r="AC922" s="7"/>
      <c r="AD922" s="7"/>
      <c r="AE922" s="148"/>
      <c r="AF922" s="7"/>
      <c r="AG922" s="7"/>
      <c r="AH922" s="7"/>
      <c r="AI922" s="7"/>
      <c r="AJ922" s="7"/>
      <c r="AK922" s="7"/>
      <c r="AL922" s="7"/>
      <c r="AM922" s="7"/>
    </row>
    <row r="923" spans="1:39" ht="12.75">
      <c r="A923" s="7"/>
      <c r="B923" s="7"/>
      <c r="C923" s="7"/>
      <c r="D923" s="66"/>
      <c r="E923" s="7"/>
      <c r="F923" s="7"/>
      <c r="G923" s="7"/>
      <c r="H923" s="7"/>
      <c r="I923" s="42"/>
      <c r="J923" s="7"/>
      <c r="K923" s="7"/>
      <c r="L923" s="7"/>
      <c r="M923" s="7"/>
      <c r="N923" s="7"/>
      <c r="O923" s="7"/>
      <c r="P923" s="7"/>
      <c r="Q923" s="7"/>
      <c r="R923" s="7"/>
      <c r="S923" s="7"/>
      <c r="T923" s="7"/>
      <c r="U923" s="7"/>
      <c r="V923" s="42"/>
      <c r="W923" s="7"/>
      <c r="X923" s="7"/>
      <c r="Y923" s="7"/>
      <c r="Z923" s="7"/>
      <c r="AA923" s="10"/>
      <c r="AB923" s="7"/>
      <c r="AC923" s="7"/>
      <c r="AD923" s="7"/>
      <c r="AE923" s="148"/>
      <c r="AF923" s="7"/>
      <c r="AG923" s="7"/>
      <c r="AH923" s="7"/>
      <c r="AI923" s="7"/>
      <c r="AJ923" s="7"/>
      <c r="AK923" s="7"/>
      <c r="AL923" s="7"/>
      <c r="AM923" s="7"/>
    </row>
    <row r="924" spans="1:39" ht="12.75">
      <c r="A924" s="7"/>
      <c r="B924" s="7"/>
      <c r="C924" s="7"/>
      <c r="D924" s="66"/>
      <c r="E924" s="7"/>
      <c r="F924" s="7"/>
      <c r="G924" s="7"/>
      <c r="H924" s="7"/>
      <c r="I924" s="42"/>
      <c r="J924" s="7"/>
      <c r="K924" s="7"/>
      <c r="L924" s="7"/>
      <c r="M924" s="7"/>
      <c r="N924" s="7"/>
      <c r="O924" s="7"/>
      <c r="P924" s="7"/>
      <c r="Q924" s="7"/>
      <c r="R924" s="7"/>
      <c r="S924" s="7"/>
      <c r="T924" s="7"/>
      <c r="U924" s="7"/>
      <c r="V924" s="42"/>
      <c r="W924" s="7"/>
      <c r="X924" s="7"/>
      <c r="Y924" s="7"/>
      <c r="Z924" s="7"/>
      <c r="AA924" s="10"/>
      <c r="AB924" s="7"/>
      <c r="AC924" s="7"/>
      <c r="AD924" s="7"/>
      <c r="AE924" s="148"/>
      <c r="AF924" s="7"/>
      <c r="AG924" s="7"/>
      <c r="AH924" s="7"/>
      <c r="AI924" s="7"/>
      <c r="AJ924" s="7"/>
      <c r="AK924" s="7"/>
      <c r="AL924" s="7"/>
      <c r="AM924" s="7"/>
    </row>
    <row r="925" spans="1:39" ht="12.75">
      <c r="A925" s="7"/>
      <c r="B925" s="7"/>
      <c r="C925" s="7"/>
      <c r="D925" s="66"/>
      <c r="E925" s="7"/>
      <c r="F925" s="7"/>
      <c r="G925" s="7"/>
      <c r="H925" s="7"/>
      <c r="I925" s="42"/>
      <c r="J925" s="7"/>
      <c r="K925" s="7"/>
      <c r="L925" s="7"/>
      <c r="M925" s="7"/>
      <c r="N925" s="7"/>
      <c r="O925" s="7"/>
      <c r="P925" s="7"/>
      <c r="Q925" s="7"/>
      <c r="R925" s="7"/>
      <c r="S925" s="7"/>
      <c r="T925" s="7"/>
      <c r="U925" s="7"/>
      <c r="V925" s="42"/>
      <c r="W925" s="7"/>
      <c r="X925" s="7"/>
      <c r="Y925" s="7"/>
      <c r="Z925" s="7"/>
      <c r="AA925" s="10"/>
      <c r="AB925" s="7"/>
      <c r="AC925" s="7"/>
      <c r="AD925" s="7"/>
      <c r="AE925" s="148"/>
      <c r="AF925" s="7"/>
      <c r="AG925" s="7"/>
      <c r="AH925" s="7"/>
      <c r="AI925" s="7"/>
      <c r="AJ925" s="7"/>
      <c r="AK925" s="7"/>
      <c r="AL925" s="7"/>
      <c r="AM925" s="7"/>
    </row>
    <row r="926" spans="1:39" ht="12.75">
      <c r="A926" s="7"/>
      <c r="B926" s="7"/>
      <c r="C926" s="7"/>
      <c r="D926" s="66"/>
      <c r="E926" s="7"/>
      <c r="F926" s="7"/>
      <c r="G926" s="7"/>
      <c r="H926" s="7"/>
      <c r="I926" s="42"/>
      <c r="J926" s="7"/>
      <c r="K926" s="7"/>
      <c r="L926" s="7"/>
      <c r="M926" s="7"/>
      <c r="N926" s="7"/>
      <c r="O926" s="7"/>
      <c r="P926" s="7"/>
      <c r="Q926" s="7"/>
      <c r="R926" s="7"/>
      <c r="S926" s="7"/>
      <c r="T926" s="7"/>
      <c r="U926" s="7"/>
      <c r="V926" s="42"/>
      <c r="W926" s="7"/>
      <c r="X926" s="7"/>
      <c r="Y926" s="7"/>
      <c r="Z926" s="7"/>
      <c r="AA926" s="10"/>
      <c r="AB926" s="7"/>
      <c r="AC926" s="7"/>
      <c r="AD926" s="7"/>
      <c r="AE926" s="148"/>
      <c r="AF926" s="7"/>
      <c r="AG926" s="7"/>
      <c r="AH926" s="7"/>
      <c r="AI926" s="7"/>
      <c r="AJ926" s="7"/>
      <c r="AK926" s="7"/>
      <c r="AL926" s="7"/>
      <c r="AM926" s="7"/>
    </row>
    <row r="927" spans="1:39" ht="12.75">
      <c r="A927" s="7"/>
      <c r="B927" s="7"/>
      <c r="C927" s="7"/>
      <c r="D927" s="66"/>
      <c r="E927" s="7"/>
      <c r="F927" s="7"/>
      <c r="G927" s="7"/>
      <c r="H927" s="7"/>
      <c r="I927" s="42"/>
      <c r="J927" s="7"/>
      <c r="K927" s="7"/>
      <c r="L927" s="7"/>
      <c r="M927" s="7"/>
      <c r="N927" s="7"/>
      <c r="O927" s="7"/>
      <c r="P927" s="7"/>
      <c r="Q927" s="7"/>
      <c r="R927" s="7"/>
      <c r="S927" s="7"/>
      <c r="T927" s="7"/>
      <c r="U927" s="7"/>
      <c r="V927" s="42"/>
      <c r="W927" s="7"/>
      <c r="X927" s="7"/>
      <c r="Y927" s="7"/>
      <c r="Z927" s="7"/>
      <c r="AA927" s="10"/>
      <c r="AB927" s="7"/>
      <c r="AC927" s="7"/>
      <c r="AD927" s="7"/>
      <c r="AE927" s="148"/>
      <c r="AF927" s="7"/>
      <c r="AG927" s="7"/>
      <c r="AH927" s="7"/>
      <c r="AI927" s="7"/>
      <c r="AJ927" s="7"/>
      <c r="AK927" s="7"/>
      <c r="AL927" s="7"/>
      <c r="AM927" s="7"/>
    </row>
    <row r="928" spans="1:39" ht="12.75">
      <c r="A928" s="7"/>
      <c r="B928" s="7"/>
      <c r="C928" s="7"/>
      <c r="D928" s="66"/>
      <c r="E928" s="7"/>
      <c r="F928" s="7"/>
      <c r="G928" s="7"/>
      <c r="H928" s="7"/>
      <c r="I928" s="42"/>
      <c r="J928" s="7"/>
      <c r="K928" s="7"/>
      <c r="L928" s="7"/>
      <c r="M928" s="7"/>
      <c r="N928" s="7"/>
      <c r="O928" s="7"/>
      <c r="P928" s="7"/>
      <c r="Q928" s="7"/>
      <c r="R928" s="7"/>
      <c r="S928" s="7"/>
      <c r="T928" s="7"/>
      <c r="U928" s="7"/>
      <c r="V928" s="42"/>
      <c r="W928" s="7"/>
      <c r="X928" s="7"/>
      <c r="Y928" s="7"/>
      <c r="Z928" s="7"/>
      <c r="AA928" s="10"/>
      <c r="AB928" s="7"/>
      <c r="AC928" s="7"/>
      <c r="AD928" s="7"/>
      <c r="AE928" s="148"/>
      <c r="AF928" s="7"/>
      <c r="AG928" s="7"/>
      <c r="AH928" s="7"/>
      <c r="AI928" s="7"/>
      <c r="AJ928" s="7"/>
      <c r="AK928" s="7"/>
      <c r="AL928" s="7"/>
      <c r="AM928" s="7"/>
    </row>
    <row r="929" spans="1:39" ht="12.75">
      <c r="A929" s="7"/>
      <c r="B929" s="7"/>
      <c r="C929" s="7"/>
      <c r="D929" s="66"/>
      <c r="E929" s="7"/>
      <c r="F929" s="7"/>
      <c r="G929" s="7"/>
      <c r="H929" s="7"/>
      <c r="I929" s="42"/>
      <c r="J929" s="7"/>
      <c r="K929" s="7"/>
      <c r="L929" s="7"/>
      <c r="M929" s="7"/>
      <c r="N929" s="7"/>
      <c r="O929" s="7"/>
      <c r="P929" s="7"/>
      <c r="Q929" s="7"/>
      <c r="R929" s="7"/>
      <c r="S929" s="7"/>
      <c r="T929" s="7"/>
      <c r="U929" s="7"/>
      <c r="V929" s="42"/>
      <c r="W929" s="7"/>
      <c r="X929" s="7"/>
      <c r="Y929" s="7"/>
      <c r="Z929" s="7"/>
      <c r="AA929" s="10"/>
      <c r="AB929" s="7"/>
      <c r="AC929" s="7"/>
      <c r="AD929" s="7"/>
      <c r="AE929" s="148"/>
      <c r="AF929" s="7"/>
      <c r="AG929" s="7"/>
      <c r="AH929" s="7"/>
      <c r="AI929" s="7"/>
      <c r="AJ929" s="7"/>
      <c r="AK929" s="7"/>
      <c r="AL929" s="7"/>
      <c r="AM929" s="7"/>
    </row>
    <row r="930" spans="1:39" ht="12.75">
      <c r="A930" s="7"/>
      <c r="B930" s="7"/>
      <c r="C930" s="7"/>
      <c r="D930" s="66"/>
      <c r="E930" s="7"/>
      <c r="F930" s="7"/>
      <c r="G930" s="7"/>
      <c r="H930" s="7"/>
      <c r="I930" s="42"/>
      <c r="J930" s="7"/>
      <c r="K930" s="7"/>
      <c r="L930" s="7"/>
      <c r="M930" s="7"/>
      <c r="N930" s="7"/>
      <c r="O930" s="7"/>
      <c r="P930" s="7"/>
      <c r="Q930" s="7"/>
      <c r="R930" s="7"/>
      <c r="S930" s="7"/>
      <c r="T930" s="7"/>
      <c r="U930" s="7"/>
      <c r="V930" s="42"/>
      <c r="W930" s="7"/>
      <c r="X930" s="7"/>
      <c r="Y930" s="7"/>
      <c r="Z930" s="7"/>
      <c r="AA930" s="10"/>
      <c r="AB930" s="7"/>
      <c r="AC930" s="7"/>
      <c r="AD930" s="7"/>
      <c r="AE930" s="148"/>
      <c r="AF930" s="7"/>
      <c r="AG930" s="7"/>
      <c r="AH930" s="7"/>
      <c r="AI930" s="7"/>
      <c r="AJ930" s="7"/>
      <c r="AK930" s="7"/>
      <c r="AL930" s="7"/>
      <c r="AM930" s="7"/>
    </row>
    <row r="931" spans="1:39" ht="12.75">
      <c r="A931" s="7"/>
      <c r="B931" s="7"/>
      <c r="C931" s="7"/>
      <c r="D931" s="66"/>
      <c r="E931" s="7"/>
      <c r="F931" s="7"/>
      <c r="G931" s="7"/>
      <c r="H931" s="7"/>
      <c r="I931" s="42"/>
      <c r="J931" s="7"/>
      <c r="K931" s="7"/>
      <c r="L931" s="7"/>
      <c r="M931" s="7"/>
      <c r="N931" s="7"/>
      <c r="O931" s="7"/>
      <c r="P931" s="7"/>
      <c r="Q931" s="7"/>
      <c r="R931" s="7"/>
      <c r="S931" s="7"/>
      <c r="T931" s="7"/>
      <c r="U931" s="7"/>
      <c r="V931" s="42"/>
      <c r="W931" s="7"/>
      <c r="X931" s="7"/>
      <c r="Y931" s="7"/>
      <c r="Z931" s="7"/>
      <c r="AA931" s="10"/>
      <c r="AB931" s="7"/>
      <c r="AC931" s="7"/>
      <c r="AD931" s="7"/>
      <c r="AE931" s="148"/>
      <c r="AF931" s="7"/>
      <c r="AG931" s="7"/>
      <c r="AH931" s="7"/>
      <c r="AI931" s="7"/>
      <c r="AJ931" s="7"/>
      <c r="AK931" s="7"/>
      <c r="AL931" s="7"/>
      <c r="AM931" s="7"/>
    </row>
    <row r="932" spans="1:39" ht="12.75">
      <c r="A932" s="7"/>
      <c r="B932" s="7"/>
      <c r="C932" s="7"/>
      <c r="D932" s="66"/>
      <c r="E932" s="7"/>
      <c r="F932" s="7"/>
      <c r="G932" s="7"/>
      <c r="H932" s="7"/>
      <c r="I932" s="42"/>
      <c r="J932" s="7"/>
      <c r="K932" s="7"/>
      <c r="L932" s="7"/>
      <c r="M932" s="7"/>
      <c r="N932" s="7"/>
      <c r="O932" s="7"/>
      <c r="P932" s="7"/>
      <c r="Q932" s="7"/>
      <c r="R932" s="7"/>
      <c r="S932" s="7"/>
      <c r="T932" s="7"/>
      <c r="U932" s="7"/>
      <c r="V932" s="42"/>
      <c r="W932" s="7"/>
      <c r="X932" s="7"/>
      <c r="Y932" s="7"/>
      <c r="Z932" s="7"/>
      <c r="AA932" s="10"/>
      <c r="AB932" s="7"/>
      <c r="AC932" s="7"/>
      <c r="AD932" s="7"/>
      <c r="AE932" s="148"/>
      <c r="AF932" s="7"/>
      <c r="AG932" s="7"/>
      <c r="AH932" s="7"/>
      <c r="AI932" s="7"/>
      <c r="AJ932" s="7"/>
      <c r="AK932" s="7"/>
      <c r="AL932" s="7"/>
      <c r="AM932" s="7"/>
    </row>
    <row r="933" spans="1:39" ht="12.75">
      <c r="A933" s="7"/>
      <c r="B933" s="7"/>
      <c r="C933" s="7"/>
      <c r="D933" s="66"/>
      <c r="E933" s="7"/>
      <c r="F933" s="7"/>
      <c r="G933" s="7"/>
      <c r="H933" s="7"/>
      <c r="I933" s="42"/>
      <c r="J933" s="7"/>
      <c r="K933" s="7"/>
      <c r="L933" s="7"/>
      <c r="M933" s="7"/>
      <c r="N933" s="7"/>
      <c r="O933" s="7"/>
      <c r="P933" s="7"/>
      <c r="Q933" s="7"/>
      <c r="R933" s="7"/>
      <c r="S933" s="7"/>
      <c r="T933" s="7"/>
      <c r="U933" s="7"/>
      <c r="V933" s="42"/>
      <c r="W933" s="7"/>
      <c r="X933" s="7"/>
      <c r="Y933" s="7"/>
      <c r="Z933" s="7"/>
      <c r="AA933" s="10"/>
      <c r="AB933" s="7"/>
      <c r="AC933" s="7"/>
      <c r="AD933" s="7"/>
      <c r="AE933" s="148"/>
      <c r="AF933" s="7"/>
      <c r="AG933" s="7"/>
      <c r="AH933" s="7"/>
      <c r="AI933" s="7"/>
      <c r="AJ933" s="7"/>
      <c r="AK933" s="7"/>
      <c r="AL933" s="7"/>
      <c r="AM933" s="7"/>
    </row>
    <row r="934" spans="1:39" ht="12.75">
      <c r="A934" s="7"/>
      <c r="B934" s="7"/>
      <c r="C934" s="7"/>
      <c r="D934" s="66"/>
      <c r="E934" s="7"/>
      <c r="F934" s="7"/>
      <c r="G934" s="7"/>
      <c r="H934" s="7"/>
      <c r="I934" s="42"/>
      <c r="J934" s="7"/>
      <c r="K934" s="7"/>
      <c r="L934" s="7"/>
      <c r="M934" s="7"/>
      <c r="N934" s="7"/>
      <c r="O934" s="7"/>
      <c r="P934" s="7"/>
      <c r="Q934" s="7"/>
      <c r="R934" s="7"/>
      <c r="S934" s="7"/>
      <c r="T934" s="7"/>
      <c r="U934" s="7"/>
      <c r="V934" s="42"/>
      <c r="W934" s="7"/>
      <c r="X934" s="7"/>
      <c r="Y934" s="7"/>
      <c r="Z934" s="7"/>
      <c r="AA934" s="10"/>
      <c r="AB934" s="7"/>
      <c r="AC934" s="7"/>
      <c r="AD934" s="7"/>
      <c r="AE934" s="148"/>
      <c r="AF934" s="7"/>
      <c r="AG934" s="7"/>
      <c r="AH934" s="7"/>
      <c r="AI934" s="7"/>
      <c r="AJ934" s="7"/>
      <c r="AK934" s="7"/>
      <c r="AL934" s="7"/>
      <c r="AM934" s="7"/>
    </row>
    <row r="935" spans="1:39" ht="12.75">
      <c r="A935" s="7"/>
      <c r="B935" s="7"/>
      <c r="C935" s="7"/>
      <c r="D935" s="66"/>
      <c r="E935" s="7"/>
      <c r="F935" s="7"/>
      <c r="G935" s="7"/>
      <c r="H935" s="7"/>
      <c r="I935" s="42"/>
      <c r="J935" s="7"/>
      <c r="K935" s="7"/>
      <c r="L935" s="7"/>
      <c r="M935" s="7"/>
      <c r="N935" s="7"/>
      <c r="O935" s="7"/>
      <c r="P935" s="7"/>
      <c r="Q935" s="7"/>
      <c r="R935" s="7"/>
      <c r="S935" s="7"/>
      <c r="T935" s="7"/>
      <c r="U935" s="7"/>
      <c r="V935" s="42"/>
      <c r="W935" s="7"/>
      <c r="X935" s="7"/>
      <c r="Y935" s="7"/>
      <c r="Z935" s="7"/>
      <c r="AA935" s="10"/>
      <c r="AB935" s="7"/>
      <c r="AC935" s="7"/>
      <c r="AD935" s="7"/>
      <c r="AE935" s="148"/>
      <c r="AF935" s="7"/>
      <c r="AG935" s="7"/>
      <c r="AH935" s="7"/>
      <c r="AI935" s="7"/>
      <c r="AJ935" s="7"/>
      <c r="AK935" s="7"/>
      <c r="AL935" s="7"/>
      <c r="AM935" s="7"/>
    </row>
    <row r="936" spans="1:39" ht="12.75">
      <c r="A936" s="7"/>
      <c r="B936" s="7"/>
      <c r="C936" s="7"/>
      <c r="D936" s="66"/>
      <c r="E936" s="7"/>
      <c r="F936" s="7"/>
      <c r="G936" s="7"/>
      <c r="H936" s="7"/>
      <c r="I936" s="42"/>
      <c r="J936" s="7"/>
      <c r="K936" s="7"/>
      <c r="L936" s="7"/>
      <c r="M936" s="7"/>
      <c r="N936" s="7"/>
      <c r="O936" s="7"/>
      <c r="P936" s="7"/>
      <c r="Q936" s="7"/>
      <c r="R936" s="7"/>
      <c r="S936" s="7"/>
      <c r="T936" s="7"/>
      <c r="U936" s="7"/>
      <c r="V936" s="42"/>
      <c r="W936" s="7"/>
      <c r="X936" s="7"/>
      <c r="Y936" s="7"/>
      <c r="Z936" s="7"/>
      <c r="AA936" s="10"/>
      <c r="AB936" s="7"/>
      <c r="AC936" s="7"/>
      <c r="AD936" s="7"/>
      <c r="AE936" s="148"/>
      <c r="AF936" s="7"/>
      <c r="AG936" s="7"/>
      <c r="AH936" s="7"/>
      <c r="AI936" s="7"/>
      <c r="AJ936" s="7"/>
      <c r="AK936" s="7"/>
      <c r="AL936" s="7"/>
      <c r="AM936" s="7"/>
    </row>
    <row r="937" spans="1:39" ht="12.75">
      <c r="A937" s="7"/>
      <c r="B937" s="7"/>
      <c r="C937" s="7"/>
      <c r="D937" s="66"/>
      <c r="E937" s="7"/>
      <c r="F937" s="7"/>
      <c r="G937" s="7"/>
      <c r="H937" s="7"/>
      <c r="I937" s="42"/>
      <c r="J937" s="7"/>
      <c r="K937" s="7"/>
      <c r="L937" s="7"/>
      <c r="M937" s="7"/>
      <c r="N937" s="7"/>
      <c r="O937" s="7"/>
      <c r="P937" s="7"/>
      <c r="Q937" s="7"/>
      <c r="R937" s="7"/>
      <c r="S937" s="7"/>
      <c r="T937" s="7"/>
      <c r="U937" s="7"/>
      <c r="V937" s="42"/>
      <c r="W937" s="7"/>
      <c r="X937" s="7"/>
      <c r="Y937" s="7"/>
      <c r="Z937" s="7"/>
      <c r="AA937" s="10"/>
      <c r="AB937" s="7"/>
      <c r="AC937" s="7"/>
      <c r="AD937" s="7"/>
      <c r="AE937" s="148"/>
      <c r="AF937" s="7"/>
      <c r="AG937" s="7"/>
      <c r="AH937" s="7"/>
      <c r="AI937" s="7"/>
      <c r="AJ937" s="7"/>
      <c r="AK937" s="7"/>
      <c r="AL937" s="7"/>
      <c r="AM937" s="7"/>
    </row>
    <row r="938" spans="1:39" ht="12.75">
      <c r="A938" s="7"/>
      <c r="B938" s="7"/>
      <c r="C938" s="7"/>
      <c r="D938" s="66"/>
      <c r="E938" s="7"/>
      <c r="F938" s="7"/>
      <c r="G938" s="7"/>
      <c r="H938" s="7"/>
      <c r="I938" s="42"/>
      <c r="J938" s="7"/>
      <c r="K938" s="7"/>
      <c r="L938" s="7"/>
      <c r="M938" s="7"/>
      <c r="N938" s="7"/>
      <c r="O938" s="7"/>
      <c r="P938" s="7"/>
      <c r="Q938" s="7"/>
      <c r="R938" s="7"/>
      <c r="S938" s="7"/>
      <c r="T938" s="7"/>
      <c r="U938" s="7"/>
      <c r="V938" s="42"/>
      <c r="W938" s="7"/>
      <c r="X938" s="7"/>
      <c r="Y938" s="7"/>
      <c r="Z938" s="7"/>
      <c r="AA938" s="10"/>
      <c r="AB938" s="7"/>
      <c r="AC938" s="7"/>
      <c r="AD938" s="7"/>
      <c r="AE938" s="148"/>
      <c r="AF938" s="7"/>
      <c r="AG938" s="7"/>
      <c r="AH938" s="7"/>
      <c r="AI938" s="7"/>
      <c r="AJ938" s="7"/>
      <c r="AK938" s="7"/>
      <c r="AL938" s="7"/>
      <c r="AM938" s="7"/>
    </row>
    <row r="939" spans="1:39" ht="12.75">
      <c r="A939" s="7"/>
      <c r="B939" s="7"/>
      <c r="C939" s="7"/>
      <c r="D939" s="66"/>
      <c r="E939" s="7"/>
      <c r="F939" s="7"/>
      <c r="G939" s="7"/>
      <c r="H939" s="7"/>
      <c r="I939" s="42"/>
      <c r="J939" s="7"/>
      <c r="K939" s="7"/>
      <c r="L939" s="7"/>
      <c r="M939" s="7"/>
      <c r="N939" s="7"/>
      <c r="O939" s="7"/>
      <c r="P939" s="7"/>
      <c r="Q939" s="7"/>
      <c r="R939" s="7"/>
      <c r="S939" s="7"/>
      <c r="T939" s="7"/>
      <c r="U939" s="7"/>
      <c r="V939" s="42"/>
      <c r="W939" s="7"/>
      <c r="X939" s="7"/>
      <c r="Y939" s="7"/>
      <c r="Z939" s="7"/>
      <c r="AA939" s="10"/>
      <c r="AB939" s="7"/>
      <c r="AC939" s="7"/>
      <c r="AD939" s="7"/>
      <c r="AE939" s="148"/>
      <c r="AF939" s="7"/>
      <c r="AG939" s="7"/>
      <c r="AH939" s="7"/>
      <c r="AI939" s="7"/>
      <c r="AJ939" s="7"/>
      <c r="AK939" s="7"/>
      <c r="AL939" s="7"/>
      <c r="AM939" s="7"/>
    </row>
    <row r="940" spans="1:39" ht="12.75">
      <c r="A940" s="7"/>
      <c r="B940" s="7"/>
      <c r="C940" s="7"/>
      <c r="D940" s="66"/>
      <c r="E940" s="7"/>
      <c r="F940" s="7"/>
      <c r="G940" s="7"/>
      <c r="H940" s="7"/>
      <c r="I940" s="42"/>
      <c r="J940" s="7"/>
      <c r="K940" s="7"/>
      <c r="L940" s="7"/>
      <c r="M940" s="7"/>
      <c r="N940" s="7"/>
      <c r="O940" s="7"/>
      <c r="P940" s="7"/>
      <c r="Q940" s="7"/>
      <c r="R940" s="7"/>
      <c r="S940" s="7"/>
      <c r="T940" s="7"/>
      <c r="U940" s="7"/>
      <c r="V940" s="42"/>
      <c r="W940" s="7"/>
      <c r="X940" s="7"/>
      <c r="Y940" s="7"/>
      <c r="Z940" s="7"/>
      <c r="AA940" s="10"/>
      <c r="AB940" s="7"/>
      <c r="AC940" s="7"/>
      <c r="AD940" s="7"/>
      <c r="AE940" s="148"/>
      <c r="AF940" s="7"/>
      <c r="AG940" s="7"/>
      <c r="AH940" s="7"/>
      <c r="AI940" s="7"/>
      <c r="AJ940" s="7"/>
      <c r="AK940" s="7"/>
      <c r="AL940" s="7"/>
      <c r="AM940" s="7"/>
    </row>
    <row r="941" spans="1:39" ht="12.75">
      <c r="A941" s="7"/>
      <c r="B941" s="7"/>
      <c r="C941" s="7"/>
      <c r="D941" s="66"/>
      <c r="E941" s="7"/>
      <c r="F941" s="7"/>
      <c r="G941" s="7"/>
      <c r="H941" s="7"/>
      <c r="I941" s="42"/>
      <c r="J941" s="7"/>
      <c r="K941" s="7"/>
      <c r="L941" s="7"/>
      <c r="M941" s="7"/>
      <c r="N941" s="7"/>
      <c r="O941" s="7"/>
      <c r="P941" s="7"/>
      <c r="Q941" s="7"/>
      <c r="R941" s="7"/>
      <c r="S941" s="7"/>
      <c r="T941" s="7"/>
      <c r="U941" s="7"/>
      <c r="V941" s="42"/>
      <c r="W941" s="7"/>
      <c r="X941" s="7"/>
      <c r="Y941" s="7"/>
      <c r="Z941" s="7"/>
      <c r="AA941" s="10"/>
      <c r="AB941" s="7"/>
      <c r="AC941" s="7"/>
      <c r="AD941" s="7"/>
      <c r="AE941" s="148"/>
      <c r="AF941" s="7"/>
      <c r="AG941" s="7"/>
      <c r="AH941" s="7"/>
      <c r="AI941" s="7"/>
      <c r="AJ941" s="7"/>
      <c r="AK941" s="7"/>
      <c r="AL941" s="7"/>
      <c r="AM941" s="7"/>
    </row>
    <row r="942" spans="1:39" ht="12.75">
      <c r="A942" s="7"/>
      <c r="B942" s="7"/>
      <c r="C942" s="7"/>
      <c r="D942" s="66"/>
      <c r="E942" s="7"/>
      <c r="F942" s="7"/>
      <c r="G942" s="7"/>
      <c r="H942" s="7"/>
      <c r="I942" s="42"/>
      <c r="J942" s="7"/>
      <c r="K942" s="7"/>
      <c r="L942" s="7"/>
      <c r="M942" s="7"/>
      <c r="N942" s="7"/>
      <c r="O942" s="7"/>
      <c r="P942" s="7"/>
      <c r="Q942" s="7"/>
      <c r="R942" s="7"/>
      <c r="S942" s="7"/>
      <c r="T942" s="7"/>
      <c r="U942" s="7"/>
      <c r="V942" s="42"/>
      <c r="W942" s="7"/>
      <c r="X942" s="7"/>
      <c r="Y942" s="7"/>
      <c r="Z942" s="7"/>
      <c r="AA942" s="10"/>
      <c r="AB942" s="7"/>
      <c r="AC942" s="7"/>
      <c r="AD942" s="7"/>
      <c r="AE942" s="148"/>
      <c r="AF942" s="7"/>
      <c r="AG942" s="7"/>
      <c r="AH942" s="7"/>
      <c r="AI942" s="7"/>
      <c r="AJ942" s="7"/>
      <c r="AK942" s="7"/>
      <c r="AL942" s="7"/>
      <c r="AM942" s="7"/>
    </row>
    <row r="943" spans="1:39" ht="12.75">
      <c r="A943" s="7"/>
      <c r="B943" s="7"/>
      <c r="C943" s="7"/>
      <c r="D943" s="66"/>
      <c r="E943" s="7"/>
      <c r="F943" s="7"/>
      <c r="G943" s="7"/>
      <c r="H943" s="7"/>
      <c r="I943" s="42"/>
      <c r="J943" s="7"/>
      <c r="K943" s="7"/>
      <c r="L943" s="7"/>
      <c r="M943" s="7"/>
      <c r="N943" s="7"/>
      <c r="O943" s="7"/>
      <c r="P943" s="7"/>
      <c r="Q943" s="7"/>
      <c r="R943" s="7"/>
      <c r="S943" s="7"/>
      <c r="T943" s="7"/>
      <c r="U943" s="7"/>
      <c r="V943" s="42"/>
      <c r="W943" s="7"/>
      <c r="X943" s="7"/>
      <c r="Y943" s="7"/>
      <c r="Z943" s="7"/>
      <c r="AA943" s="10"/>
      <c r="AB943" s="7"/>
      <c r="AC943" s="7"/>
      <c r="AD943" s="7"/>
      <c r="AE943" s="148"/>
      <c r="AF943" s="7"/>
      <c r="AG943" s="7"/>
      <c r="AH943" s="7"/>
      <c r="AI943" s="7"/>
      <c r="AJ943" s="7"/>
      <c r="AK943" s="7"/>
      <c r="AL943" s="7"/>
      <c r="AM943" s="7"/>
    </row>
    <row r="944" spans="1:39" ht="12.75">
      <c r="A944" s="7"/>
      <c r="B944" s="7"/>
      <c r="C944" s="7"/>
      <c r="D944" s="66"/>
      <c r="E944" s="7"/>
      <c r="F944" s="7"/>
      <c r="G944" s="7"/>
      <c r="H944" s="7"/>
      <c r="I944" s="42"/>
      <c r="J944" s="7"/>
      <c r="K944" s="7"/>
      <c r="L944" s="7"/>
      <c r="M944" s="7"/>
      <c r="N944" s="7"/>
      <c r="O944" s="7"/>
      <c r="P944" s="7"/>
      <c r="Q944" s="7"/>
      <c r="R944" s="7"/>
      <c r="S944" s="7"/>
      <c r="T944" s="7"/>
      <c r="U944" s="7"/>
      <c r="V944" s="42"/>
      <c r="W944" s="7"/>
      <c r="X944" s="7"/>
      <c r="Y944" s="7"/>
      <c r="Z944" s="7"/>
      <c r="AA944" s="10"/>
      <c r="AB944" s="7"/>
      <c r="AC944" s="7"/>
      <c r="AD944" s="7"/>
      <c r="AE944" s="148"/>
      <c r="AF944" s="7"/>
      <c r="AG944" s="7"/>
      <c r="AH944" s="7"/>
      <c r="AI944" s="7"/>
      <c r="AJ944" s="7"/>
      <c r="AK944" s="7"/>
      <c r="AL944" s="7"/>
      <c r="AM944" s="7"/>
    </row>
    <row r="945" spans="1:39" ht="12.75">
      <c r="A945" s="7"/>
      <c r="B945" s="7"/>
      <c r="C945" s="7"/>
      <c r="D945" s="66"/>
      <c r="E945" s="7"/>
      <c r="F945" s="7"/>
      <c r="G945" s="7"/>
      <c r="H945" s="7"/>
      <c r="I945" s="42"/>
      <c r="J945" s="7"/>
      <c r="K945" s="7"/>
      <c r="L945" s="7"/>
      <c r="M945" s="7"/>
      <c r="N945" s="7"/>
      <c r="O945" s="7"/>
      <c r="P945" s="7"/>
      <c r="Q945" s="7"/>
      <c r="R945" s="7"/>
      <c r="S945" s="7"/>
      <c r="T945" s="7"/>
      <c r="U945" s="7"/>
      <c r="V945" s="42"/>
      <c r="W945" s="7"/>
      <c r="X945" s="7"/>
      <c r="Y945" s="7"/>
      <c r="Z945" s="7"/>
      <c r="AA945" s="10"/>
      <c r="AB945" s="7"/>
      <c r="AC945" s="7"/>
      <c r="AD945" s="7"/>
      <c r="AE945" s="148"/>
      <c r="AF945" s="7"/>
      <c r="AG945" s="7"/>
      <c r="AH945" s="7"/>
      <c r="AI945" s="7"/>
      <c r="AJ945" s="7"/>
      <c r="AK945" s="7"/>
      <c r="AL945" s="7"/>
      <c r="AM945" s="7"/>
    </row>
    <row r="946" spans="1:39" ht="12.75">
      <c r="A946" s="7"/>
      <c r="B946" s="7"/>
      <c r="C946" s="7"/>
      <c r="D946" s="66"/>
      <c r="E946" s="7"/>
      <c r="F946" s="7"/>
      <c r="G946" s="7"/>
      <c r="H946" s="7"/>
      <c r="I946" s="42"/>
      <c r="J946" s="7"/>
      <c r="K946" s="7"/>
      <c r="L946" s="7"/>
      <c r="M946" s="7"/>
      <c r="N946" s="7"/>
      <c r="O946" s="7"/>
      <c r="P946" s="7"/>
      <c r="Q946" s="7"/>
      <c r="R946" s="7"/>
      <c r="S946" s="7"/>
      <c r="T946" s="7"/>
      <c r="U946" s="7"/>
      <c r="V946" s="42"/>
      <c r="W946" s="7"/>
      <c r="X946" s="7"/>
      <c r="Y946" s="7"/>
      <c r="Z946" s="7"/>
      <c r="AA946" s="10"/>
      <c r="AB946" s="7"/>
      <c r="AC946" s="7"/>
      <c r="AD946" s="7"/>
      <c r="AE946" s="148"/>
      <c r="AF946" s="7"/>
      <c r="AG946" s="7"/>
      <c r="AH946" s="7"/>
      <c r="AI946" s="7"/>
      <c r="AJ946" s="7"/>
      <c r="AK946" s="7"/>
      <c r="AL946" s="7"/>
      <c r="AM946" s="7"/>
    </row>
    <row r="947" spans="1:39" ht="12.75">
      <c r="A947" s="7"/>
      <c r="B947" s="7"/>
      <c r="C947" s="7"/>
      <c r="D947" s="66"/>
      <c r="E947" s="7"/>
      <c r="F947" s="7"/>
      <c r="G947" s="7"/>
      <c r="H947" s="7"/>
      <c r="I947" s="42"/>
      <c r="J947" s="7"/>
      <c r="K947" s="7"/>
      <c r="L947" s="7"/>
      <c r="M947" s="7"/>
      <c r="N947" s="7"/>
      <c r="O947" s="7"/>
      <c r="P947" s="7"/>
      <c r="Q947" s="7"/>
      <c r="R947" s="7"/>
      <c r="S947" s="7"/>
      <c r="T947" s="7"/>
      <c r="U947" s="7"/>
      <c r="V947" s="42"/>
      <c r="W947" s="7"/>
      <c r="X947" s="7"/>
      <c r="Y947" s="7"/>
      <c r="Z947" s="7"/>
      <c r="AA947" s="10"/>
      <c r="AB947" s="7"/>
      <c r="AC947" s="7"/>
      <c r="AD947" s="7"/>
      <c r="AE947" s="148"/>
      <c r="AF947" s="7"/>
      <c r="AG947" s="7"/>
      <c r="AH947" s="7"/>
      <c r="AI947" s="7"/>
      <c r="AJ947" s="7"/>
      <c r="AK947" s="7"/>
      <c r="AL947" s="7"/>
      <c r="AM947" s="7"/>
    </row>
    <row r="948" spans="1:39" ht="12.75">
      <c r="A948" s="7"/>
      <c r="B948" s="7"/>
      <c r="C948" s="7"/>
      <c r="D948" s="66"/>
      <c r="E948" s="7"/>
      <c r="F948" s="7"/>
      <c r="G948" s="7"/>
      <c r="H948" s="7"/>
      <c r="I948" s="42"/>
      <c r="J948" s="7"/>
      <c r="K948" s="7"/>
      <c r="L948" s="7"/>
      <c r="M948" s="7"/>
      <c r="N948" s="7"/>
      <c r="O948" s="7"/>
      <c r="P948" s="7"/>
      <c r="Q948" s="7"/>
      <c r="R948" s="7"/>
      <c r="S948" s="7"/>
      <c r="T948" s="7"/>
      <c r="U948" s="7"/>
      <c r="V948" s="42"/>
      <c r="W948" s="7"/>
      <c r="X948" s="7"/>
      <c r="Y948" s="7"/>
      <c r="Z948" s="7"/>
      <c r="AA948" s="10"/>
      <c r="AB948" s="7"/>
      <c r="AC948" s="7"/>
      <c r="AD948" s="7"/>
      <c r="AE948" s="148"/>
      <c r="AF948" s="7"/>
      <c r="AG948" s="7"/>
      <c r="AH948" s="7"/>
      <c r="AI948" s="7"/>
      <c r="AJ948" s="7"/>
      <c r="AK948" s="7"/>
      <c r="AL948" s="7"/>
      <c r="AM948" s="7"/>
    </row>
    <row r="949" spans="1:39" ht="12.75">
      <c r="A949" s="7"/>
      <c r="B949" s="7"/>
      <c r="C949" s="7"/>
      <c r="D949" s="66"/>
      <c r="E949" s="7"/>
      <c r="F949" s="7"/>
      <c r="G949" s="7"/>
      <c r="H949" s="7"/>
      <c r="I949" s="42"/>
      <c r="J949" s="7"/>
      <c r="K949" s="7"/>
      <c r="L949" s="7"/>
      <c r="M949" s="7"/>
      <c r="N949" s="7"/>
      <c r="O949" s="7"/>
      <c r="P949" s="7"/>
      <c r="Q949" s="7"/>
      <c r="R949" s="7"/>
      <c r="S949" s="7"/>
      <c r="T949" s="7"/>
      <c r="U949" s="7"/>
      <c r="V949" s="42"/>
      <c r="W949" s="7"/>
      <c r="X949" s="7"/>
      <c r="Y949" s="7"/>
      <c r="Z949" s="7"/>
      <c r="AA949" s="10"/>
      <c r="AB949" s="7"/>
      <c r="AC949" s="7"/>
      <c r="AD949" s="7"/>
      <c r="AE949" s="148"/>
      <c r="AF949" s="7"/>
      <c r="AG949" s="7"/>
      <c r="AH949" s="7"/>
      <c r="AI949" s="7"/>
      <c r="AJ949" s="7"/>
      <c r="AK949" s="7"/>
      <c r="AL949" s="7"/>
      <c r="AM949" s="7"/>
    </row>
    <row r="950" spans="1:39" ht="12.75">
      <c r="A950" s="7"/>
      <c r="B950" s="7"/>
      <c r="C950" s="7"/>
      <c r="D950" s="66"/>
      <c r="E950" s="7"/>
      <c r="F950" s="7"/>
      <c r="G950" s="7"/>
      <c r="H950" s="7"/>
      <c r="I950" s="42"/>
      <c r="J950" s="7"/>
      <c r="K950" s="7"/>
      <c r="L950" s="7"/>
      <c r="M950" s="7"/>
      <c r="N950" s="7"/>
      <c r="O950" s="7"/>
      <c r="P950" s="7"/>
      <c r="Q950" s="7"/>
      <c r="R950" s="7"/>
      <c r="S950" s="7"/>
      <c r="T950" s="7"/>
      <c r="U950" s="7"/>
      <c r="V950" s="42"/>
      <c r="W950" s="7"/>
      <c r="X950" s="7"/>
      <c r="Y950" s="7"/>
      <c r="Z950" s="7"/>
      <c r="AA950" s="10"/>
      <c r="AB950" s="7"/>
      <c r="AC950" s="7"/>
      <c r="AD950" s="7"/>
      <c r="AE950" s="148"/>
      <c r="AF950" s="7"/>
      <c r="AG950" s="7"/>
      <c r="AH950" s="7"/>
      <c r="AI950" s="7"/>
      <c r="AJ950" s="7"/>
      <c r="AK950" s="7"/>
      <c r="AL950" s="7"/>
      <c r="AM950" s="7"/>
    </row>
    <row r="951" spans="1:39" ht="12.75">
      <c r="A951" s="7"/>
      <c r="B951" s="7"/>
      <c r="C951" s="7"/>
      <c r="D951" s="66"/>
      <c r="E951" s="7"/>
      <c r="F951" s="7"/>
      <c r="G951" s="7"/>
      <c r="H951" s="7"/>
      <c r="I951" s="42"/>
      <c r="J951" s="7"/>
      <c r="K951" s="7"/>
      <c r="L951" s="7"/>
      <c r="M951" s="7"/>
      <c r="N951" s="7"/>
      <c r="O951" s="7"/>
      <c r="P951" s="7"/>
      <c r="Q951" s="7"/>
      <c r="R951" s="7"/>
      <c r="S951" s="7"/>
      <c r="T951" s="7"/>
      <c r="U951" s="7"/>
      <c r="V951" s="42"/>
      <c r="W951" s="7"/>
      <c r="X951" s="7"/>
      <c r="Y951" s="7"/>
      <c r="Z951" s="7"/>
      <c r="AA951" s="10"/>
      <c r="AB951" s="7"/>
      <c r="AC951" s="7"/>
      <c r="AD951" s="7"/>
      <c r="AE951" s="148"/>
      <c r="AF951" s="7"/>
      <c r="AG951" s="7"/>
      <c r="AH951" s="7"/>
      <c r="AI951" s="7"/>
      <c r="AJ951" s="7"/>
      <c r="AK951" s="7"/>
      <c r="AL951" s="7"/>
      <c r="AM951" s="7"/>
    </row>
    <row r="952" spans="1:39" ht="12.75">
      <c r="A952" s="7"/>
      <c r="B952" s="7"/>
      <c r="C952" s="7"/>
      <c r="D952" s="66"/>
      <c r="E952" s="7"/>
      <c r="F952" s="7"/>
      <c r="G952" s="7"/>
      <c r="H952" s="7"/>
      <c r="I952" s="42"/>
      <c r="J952" s="7"/>
      <c r="K952" s="7"/>
      <c r="L952" s="7"/>
      <c r="M952" s="7"/>
      <c r="N952" s="7"/>
      <c r="O952" s="7"/>
      <c r="P952" s="7"/>
      <c r="Q952" s="7"/>
      <c r="R952" s="7"/>
      <c r="S952" s="7"/>
      <c r="T952" s="7"/>
      <c r="U952" s="7"/>
      <c r="V952" s="42"/>
      <c r="W952" s="7"/>
      <c r="X952" s="7"/>
      <c r="Y952" s="7"/>
      <c r="Z952" s="7"/>
      <c r="AA952" s="10"/>
      <c r="AB952" s="7"/>
      <c r="AC952" s="7"/>
      <c r="AD952" s="7"/>
      <c r="AE952" s="148"/>
      <c r="AF952" s="7"/>
      <c r="AG952" s="7"/>
      <c r="AH952" s="7"/>
      <c r="AI952" s="7"/>
      <c r="AJ952" s="7"/>
      <c r="AK952" s="7"/>
      <c r="AL952" s="7"/>
      <c r="AM952" s="7"/>
    </row>
    <row r="953" spans="1:39" ht="12.75">
      <c r="A953" s="7"/>
      <c r="B953" s="7"/>
      <c r="C953" s="7"/>
      <c r="D953" s="66"/>
      <c r="E953" s="7"/>
      <c r="F953" s="7"/>
      <c r="G953" s="7"/>
      <c r="H953" s="7"/>
      <c r="I953" s="42"/>
      <c r="J953" s="7"/>
      <c r="K953" s="7"/>
      <c r="L953" s="7"/>
      <c r="M953" s="7"/>
      <c r="N953" s="7"/>
      <c r="O953" s="7"/>
      <c r="P953" s="7"/>
      <c r="Q953" s="7"/>
      <c r="R953" s="7"/>
      <c r="S953" s="7"/>
      <c r="T953" s="7"/>
      <c r="U953" s="7"/>
      <c r="V953" s="42"/>
      <c r="W953" s="7"/>
      <c r="X953" s="7"/>
      <c r="Y953" s="7"/>
      <c r="Z953" s="7"/>
      <c r="AA953" s="10"/>
      <c r="AB953" s="7"/>
      <c r="AC953" s="7"/>
      <c r="AD953" s="7"/>
      <c r="AE953" s="148"/>
      <c r="AF953" s="7"/>
      <c r="AG953" s="7"/>
      <c r="AH953" s="7"/>
      <c r="AI953" s="7"/>
      <c r="AJ953" s="7"/>
      <c r="AK953" s="7"/>
      <c r="AL953" s="7"/>
      <c r="AM953" s="7"/>
    </row>
    <row r="954" spans="1:39" ht="12.75">
      <c r="A954" s="7"/>
      <c r="B954" s="7"/>
      <c r="C954" s="7"/>
      <c r="D954" s="66"/>
      <c r="E954" s="7"/>
      <c r="F954" s="7"/>
      <c r="G954" s="7"/>
      <c r="H954" s="7"/>
      <c r="I954" s="42"/>
      <c r="J954" s="7"/>
      <c r="K954" s="7"/>
      <c r="L954" s="7"/>
      <c r="M954" s="7"/>
      <c r="N954" s="7"/>
      <c r="O954" s="7"/>
      <c r="P954" s="7"/>
      <c r="Q954" s="7"/>
      <c r="R954" s="7"/>
      <c r="S954" s="7"/>
      <c r="T954" s="7"/>
      <c r="U954" s="7"/>
      <c r="V954" s="42"/>
      <c r="W954" s="7"/>
      <c r="X954" s="7"/>
      <c r="Y954" s="7"/>
      <c r="Z954" s="7"/>
      <c r="AA954" s="10"/>
      <c r="AB954" s="7"/>
      <c r="AC954" s="7"/>
      <c r="AD954" s="7"/>
      <c r="AE954" s="148"/>
      <c r="AF954" s="7"/>
      <c r="AG954" s="7"/>
      <c r="AH954" s="7"/>
      <c r="AI954" s="7"/>
      <c r="AJ954" s="7"/>
      <c r="AK954" s="7"/>
      <c r="AL954" s="7"/>
      <c r="AM954" s="7"/>
    </row>
    <row r="955" spans="1:39" ht="12.75">
      <c r="A955" s="7"/>
      <c r="B955" s="7"/>
      <c r="C955" s="7"/>
      <c r="D955" s="66"/>
      <c r="E955" s="7"/>
      <c r="F955" s="7"/>
      <c r="G955" s="7"/>
      <c r="H955" s="7"/>
      <c r="I955" s="42"/>
      <c r="J955" s="7"/>
      <c r="K955" s="7"/>
      <c r="L955" s="7"/>
      <c r="M955" s="7"/>
      <c r="N955" s="7"/>
      <c r="O955" s="7"/>
      <c r="P955" s="7"/>
      <c r="Q955" s="7"/>
      <c r="R955" s="7"/>
      <c r="S955" s="7"/>
      <c r="T955" s="7"/>
      <c r="U955" s="7"/>
      <c r="V955" s="42"/>
      <c r="W955" s="7"/>
      <c r="X955" s="7"/>
      <c r="Y955" s="7"/>
      <c r="Z955" s="7"/>
      <c r="AA955" s="10"/>
      <c r="AB955" s="7"/>
      <c r="AC955" s="7"/>
      <c r="AD955" s="7"/>
      <c r="AE955" s="148"/>
      <c r="AF955" s="7"/>
      <c r="AG955" s="7"/>
      <c r="AH955" s="7"/>
      <c r="AI955" s="7"/>
      <c r="AJ955" s="7"/>
      <c r="AK955" s="7"/>
      <c r="AL955" s="7"/>
      <c r="AM955" s="7"/>
    </row>
    <row r="956" spans="1:39" ht="12.75">
      <c r="A956" s="7"/>
      <c r="B956" s="7"/>
      <c r="C956" s="7"/>
      <c r="D956" s="66"/>
      <c r="E956" s="7"/>
      <c r="F956" s="7"/>
      <c r="G956" s="7"/>
      <c r="H956" s="7"/>
      <c r="I956" s="42"/>
      <c r="J956" s="7"/>
      <c r="K956" s="7"/>
      <c r="L956" s="7"/>
      <c r="M956" s="7"/>
      <c r="N956" s="7"/>
      <c r="O956" s="7"/>
      <c r="P956" s="7"/>
      <c r="Q956" s="7"/>
      <c r="R956" s="7"/>
      <c r="S956" s="7"/>
      <c r="T956" s="7"/>
      <c r="U956" s="7"/>
      <c r="V956" s="42"/>
      <c r="W956" s="7"/>
      <c r="X956" s="7"/>
      <c r="Y956" s="7"/>
      <c r="Z956" s="7"/>
      <c r="AA956" s="10"/>
      <c r="AB956" s="7"/>
      <c r="AC956" s="7"/>
      <c r="AD956" s="7"/>
      <c r="AE956" s="148"/>
      <c r="AF956" s="7"/>
      <c r="AG956" s="7"/>
      <c r="AH956" s="7"/>
      <c r="AI956" s="7"/>
      <c r="AJ956" s="7"/>
      <c r="AK956" s="7"/>
      <c r="AL956" s="7"/>
      <c r="AM956" s="7"/>
    </row>
    <row r="957" spans="1:39" ht="12.75">
      <c r="A957" s="7"/>
      <c r="B957" s="7"/>
      <c r="C957" s="7"/>
      <c r="D957" s="66"/>
      <c r="E957" s="7"/>
      <c r="F957" s="7"/>
      <c r="G957" s="7"/>
      <c r="H957" s="7"/>
      <c r="I957" s="42"/>
      <c r="J957" s="7"/>
      <c r="K957" s="7"/>
      <c r="L957" s="7"/>
      <c r="M957" s="7"/>
      <c r="N957" s="7"/>
      <c r="O957" s="7"/>
      <c r="P957" s="7"/>
      <c r="Q957" s="7"/>
      <c r="R957" s="7"/>
      <c r="S957" s="7"/>
      <c r="T957" s="7"/>
      <c r="U957" s="7"/>
      <c r="V957" s="42"/>
      <c r="W957" s="7"/>
      <c r="X957" s="7"/>
      <c r="Y957" s="7"/>
      <c r="Z957" s="7"/>
      <c r="AA957" s="10"/>
      <c r="AB957" s="7"/>
      <c r="AC957" s="7"/>
      <c r="AD957" s="7"/>
      <c r="AE957" s="148"/>
      <c r="AF957" s="7"/>
      <c r="AG957" s="7"/>
      <c r="AH957" s="7"/>
      <c r="AI957" s="7"/>
      <c r="AJ957" s="7"/>
      <c r="AK957" s="7"/>
      <c r="AL957" s="7"/>
      <c r="AM957" s="7"/>
    </row>
    <row r="958" spans="1:39" ht="12.75">
      <c r="A958" s="7"/>
      <c r="B958" s="7"/>
      <c r="C958" s="7"/>
      <c r="D958" s="66"/>
      <c r="E958" s="7"/>
      <c r="F958" s="7"/>
      <c r="G958" s="7"/>
      <c r="H958" s="7"/>
      <c r="I958" s="42"/>
      <c r="J958" s="7"/>
      <c r="K958" s="7"/>
      <c r="L958" s="7"/>
      <c r="M958" s="7"/>
      <c r="N958" s="7"/>
      <c r="O958" s="7"/>
      <c r="P958" s="7"/>
      <c r="Q958" s="7"/>
      <c r="R958" s="7"/>
      <c r="S958" s="7"/>
      <c r="T958" s="7"/>
      <c r="U958" s="7"/>
      <c r="V958" s="42"/>
      <c r="W958" s="7"/>
      <c r="X958" s="7"/>
      <c r="Y958" s="7"/>
      <c r="Z958" s="7"/>
      <c r="AA958" s="10"/>
      <c r="AB958" s="7"/>
      <c r="AC958" s="7"/>
      <c r="AD958" s="7"/>
      <c r="AE958" s="148"/>
      <c r="AF958" s="7"/>
      <c r="AG958" s="7"/>
      <c r="AH958" s="7"/>
      <c r="AI958" s="7"/>
      <c r="AJ958" s="7"/>
      <c r="AK958" s="7"/>
      <c r="AL958" s="7"/>
      <c r="AM958" s="7"/>
    </row>
    <row r="959" spans="1:39" ht="12.75">
      <c r="A959" s="7"/>
      <c r="B959" s="7"/>
      <c r="C959" s="7"/>
      <c r="D959" s="66"/>
      <c r="E959" s="7"/>
      <c r="F959" s="7"/>
      <c r="G959" s="7"/>
      <c r="H959" s="7"/>
      <c r="I959" s="42"/>
      <c r="J959" s="7"/>
      <c r="K959" s="7"/>
      <c r="L959" s="7"/>
      <c r="M959" s="7"/>
      <c r="N959" s="7"/>
      <c r="O959" s="7"/>
      <c r="P959" s="7"/>
      <c r="Q959" s="7"/>
      <c r="R959" s="7"/>
      <c r="S959" s="7"/>
      <c r="T959" s="7"/>
      <c r="U959" s="7"/>
      <c r="V959" s="42"/>
      <c r="W959" s="7"/>
      <c r="X959" s="7"/>
      <c r="Y959" s="7"/>
      <c r="Z959" s="7"/>
      <c r="AA959" s="10"/>
      <c r="AB959" s="7"/>
      <c r="AC959" s="7"/>
      <c r="AD959" s="7"/>
      <c r="AE959" s="148"/>
      <c r="AF959" s="7"/>
      <c r="AG959" s="7"/>
      <c r="AH959" s="7"/>
      <c r="AI959" s="7"/>
      <c r="AJ959" s="7"/>
      <c r="AK959" s="7"/>
      <c r="AL959" s="7"/>
      <c r="AM959" s="7"/>
    </row>
    <row r="960" spans="1:39" ht="12.75">
      <c r="A960" s="7"/>
      <c r="B960" s="7"/>
      <c r="C960" s="7"/>
      <c r="D960" s="66"/>
      <c r="E960" s="7"/>
      <c r="F960" s="7"/>
      <c r="G960" s="7"/>
      <c r="H960" s="7"/>
      <c r="I960" s="42"/>
      <c r="J960" s="7"/>
      <c r="K960" s="7"/>
      <c r="L960" s="7"/>
      <c r="M960" s="7"/>
      <c r="N960" s="7"/>
      <c r="O960" s="7"/>
      <c r="P960" s="7"/>
      <c r="Q960" s="7"/>
      <c r="R960" s="7"/>
      <c r="S960" s="7"/>
      <c r="T960" s="7"/>
      <c r="U960" s="7"/>
      <c r="V960" s="42"/>
      <c r="W960" s="7"/>
      <c r="X960" s="7"/>
      <c r="Y960" s="7"/>
      <c r="Z960" s="7"/>
      <c r="AA960" s="10"/>
      <c r="AB960" s="7"/>
      <c r="AC960" s="7"/>
      <c r="AD960" s="7"/>
      <c r="AE960" s="148"/>
      <c r="AF960" s="7"/>
      <c r="AG960" s="7"/>
      <c r="AH960" s="7"/>
      <c r="AI960" s="7"/>
      <c r="AJ960" s="7"/>
      <c r="AK960" s="7"/>
      <c r="AL960" s="7"/>
      <c r="AM960" s="7"/>
    </row>
    <row r="961" spans="1:39" ht="12.75">
      <c r="A961" s="7"/>
      <c r="B961" s="7"/>
      <c r="C961" s="7"/>
      <c r="D961" s="66"/>
      <c r="E961" s="7"/>
      <c r="F961" s="7"/>
      <c r="G961" s="7"/>
      <c r="H961" s="7"/>
      <c r="I961" s="42"/>
      <c r="J961" s="7"/>
      <c r="K961" s="7"/>
      <c r="L961" s="7"/>
      <c r="M961" s="7"/>
      <c r="N961" s="7"/>
      <c r="O961" s="7"/>
      <c r="P961" s="7"/>
      <c r="Q961" s="7"/>
      <c r="R961" s="7"/>
      <c r="S961" s="7"/>
      <c r="T961" s="7"/>
      <c r="U961" s="7"/>
      <c r="V961" s="42"/>
      <c r="W961" s="7"/>
      <c r="X961" s="7"/>
      <c r="Y961" s="7"/>
      <c r="Z961" s="7"/>
      <c r="AA961" s="10"/>
      <c r="AB961" s="7"/>
      <c r="AC961" s="7"/>
      <c r="AD961" s="7"/>
      <c r="AE961" s="148"/>
      <c r="AF961" s="7"/>
      <c r="AG961" s="7"/>
      <c r="AH961" s="7"/>
      <c r="AI961" s="7"/>
      <c r="AJ961" s="7"/>
      <c r="AK961" s="7"/>
      <c r="AL961" s="7"/>
      <c r="AM961" s="7"/>
    </row>
    <row r="962" spans="1:39" ht="12.75">
      <c r="A962" s="7"/>
      <c r="B962" s="7"/>
      <c r="C962" s="7"/>
      <c r="D962" s="66"/>
      <c r="E962" s="7"/>
      <c r="F962" s="7"/>
      <c r="G962" s="7"/>
      <c r="H962" s="7"/>
      <c r="I962" s="42"/>
      <c r="J962" s="7"/>
      <c r="K962" s="7"/>
      <c r="L962" s="7"/>
      <c r="M962" s="7"/>
      <c r="N962" s="7"/>
      <c r="O962" s="7"/>
      <c r="P962" s="7"/>
      <c r="Q962" s="7"/>
      <c r="R962" s="7"/>
      <c r="S962" s="7"/>
      <c r="T962" s="7"/>
      <c r="U962" s="7"/>
      <c r="V962" s="42"/>
      <c r="W962" s="7"/>
      <c r="X962" s="7"/>
      <c r="Y962" s="7"/>
      <c r="Z962" s="7"/>
      <c r="AA962" s="10"/>
      <c r="AB962" s="7"/>
      <c r="AC962" s="7"/>
      <c r="AD962" s="7"/>
      <c r="AE962" s="148"/>
      <c r="AF962" s="7"/>
      <c r="AG962" s="7"/>
      <c r="AH962" s="7"/>
      <c r="AI962" s="7"/>
      <c r="AJ962" s="7"/>
      <c r="AK962" s="7"/>
      <c r="AL962" s="7"/>
      <c r="AM962" s="7"/>
    </row>
    <row r="963" spans="1:39" ht="12.75">
      <c r="A963" s="7"/>
      <c r="B963" s="7"/>
      <c r="C963" s="7"/>
      <c r="D963" s="66"/>
      <c r="E963" s="7"/>
      <c r="F963" s="7"/>
      <c r="G963" s="7"/>
      <c r="H963" s="7"/>
      <c r="I963" s="42"/>
      <c r="J963" s="7"/>
      <c r="K963" s="7"/>
      <c r="L963" s="7"/>
      <c r="M963" s="7"/>
      <c r="N963" s="7"/>
      <c r="O963" s="7"/>
      <c r="P963" s="7"/>
      <c r="Q963" s="7"/>
      <c r="R963" s="7"/>
      <c r="S963" s="7"/>
      <c r="T963" s="7"/>
      <c r="U963" s="7"/>
      <c r="V963" s="42"/>
      <c r="W963" s="7"/>
      <c r="X963" s="7"/>
      <c r="Y963" s="7"/>
      <c r="Z963" s="7"/>
      <c r="AA963" s="10"/>
      <c r="AB963" s="7"/>
      <c r="AC963" s="7"/>
      <c r="AD963" s="7"/>
      <c r="AE963" s="148"/>
      <c r="AF963" s="7"/>
      <c r="AG963" s="7"/>
      <c r="AH963" s="7"/>
      <c r="AI963" s="7"/>
      <c r="AJ963" s="7"/>
      <c r="AK963" s="7"/>
      <c r="AL963" s="7"/>
      <c r="AM963" s="7"/>
    </row>
    <row r="964" spans="1:39" ht="12.75">
      <c r="A964" s="7"/>
      <c r="B964" s="7"/>
      <c r="C964" s="7"/>
      <c r="D964" s="66"/>
      <c r="E964" s="7"/>
      <c r="F964" s="7"/>
      <c r="G964" s="7"/>
      <c r="H964" s="7"/>
      <c r="I964" s="42"/>
      <c r="J964" s="7"/>
      <c r="K964" s="7"/>
      <c r="L964" s="7"/>
      <c r="M964" s="7"/>
      <c r="N964" s="7"/>
      <c r="O964" s="7"/>
      <c r="P964" s="7"/>
      <c r="Q964" s="7"/>
      <c r="R964" s="7"/>
      <c r="S964" s="7"/>
      <c r="T964" s="7"/>
      <c r="U964" s="7"/>
      <c r="V964" s="42"/>
      <c r="W964" s="7"/>
      <c r="X964" s="7"/>
      <c r="Y964" s="7"/>
      <c r="Z964" s="7"/>
      <c r="AA964" s="10"/>
      <c r="AB964" s="7"/>
      <c r="AC964" s="7"/>
      <c r="AD964" s="7"/>
      <c r="AE964" s="148"/>
      <c r="AF964" s="7"/>
      <c r="AG964" s="7"/>
      <c r="AH964" s="7"/>
      <c r="AI964" s="7"/>
      <c r="AJ964" s="7"/>
      <c r="AK964" s="7"/>
      <c r="AL964" s="7"/>
      <c r="AM964" s="7"/>
    </row>
    <row r="965" spans="1:39" ht="12.75">
      <c r="A965" s="7"/>
      <c r="B965" s="7"/>
      <c r="C965" s="7"/>
      <c r="D965" s="66"/>
      <c r="E965" s="7"/>
      <c r="F965" s="7"/>
      <c r="G965" s="7"/>
      <c r="H965" s="7"/>
      <c r="I965" s="42"/>
      <c r="J965" s="7"/>
      <c r="K965" s="7"/>
      <c r="L965" s="7"/>
      <c r="M965" s="7"/>
      <c r="N965" s="7"/>
      <c r="O965" s="7"/>
      <c r="P965" s="7"/>
      <c r="Q965" s="7"/>
      <c r="R965" s="7"/>
      <c r="S965" s="7"/>
      <c r="T965" s="7"/>
      <c r="U965" s="7"/>
      <c r="V965" s="42"/>
      <c r="W965" s="7"/>
      <c r="X965" s="7"/>
      <c r="Y965" s="7"/>
      <c r="Z965" s="7"/>
      <c r="AA965" s="10"/>
      <c r="AB965" s="7"/>
      <c r="AC965" s="7"/>
      <c r="AD965" s="7"/>
      <c r="AE965" s="148"/>
      <c r="AF965" s="7"/>
      <c r="AG965" s="7"/>
      <c r="AH965" s="7"/>
      <c r="AI965" s="7"/>
      <c r="AJ965" s="7"/>
      <c r="AK965" s="7"/>
      <c r="AL965" s="7"/>
      <c r="AM965" s="7"/>
    </row>
    <row r="966" spans="1:39" ht="12.75">
      <c r="A966" s="7"/>
      <c r="B966" s="7"/>
      <c r="C966" s="7"/>
      <c r="D966" s="66"/>
      <c r="E966" s="7"/>
      <c r="F966" s="7"/>
      <c r="G966" s="7"/>
      <c r="H966" s="7"/>
      <c r="I966" s="42"/>
      <c r="J966" s="7"/>
      <c r="K966" s="7"/>
      <c r="L966" s="7"/>
      <c r="M966" s="7"/>
      <c r="N966" s="7"/>
      <c r="O966" s="7"/>
      <c r="P966" s="7"/>
      <c r="Q966" s="7"/>
      <c r="R966" s="7"/>
      <c r="S966" s="7"/>
      <c r="T966" s="7"/>
      <c r="U966" s="7"/>
      <c r="V966" s="42"/>
      <c r="W966" s="7"/>
      <c r="X966" s="7"/>
      <c r="Y966" s="7"/>
      <c r="Z966" s="7"/>
      <c r="AA966" s="10"/>
      <c r="AB966" s="7"/>
      <c r="AC966" s="7"/>
      <c r="AD966" s="7"/>
      <c r="AE966" s="148"/>
      <c r="AF966" s="7"/>
      <c r="AG966" s="7"/>
      <c r="AH966" s="7"/>
      <c r="AI966" s="7"/>
      <c r="AJ966" s="7"/>
      <c r="AK966" s="7"/>
      <c r="AL966" s="7"/>
      <c r="AM966" s="7"/>
    </row>
    <row r="967" spans="1:39" ht="12.75">
      <c r="A967" s="7"/>
      <c r="B967" s="7"/>
      <c r="C967" s="7"/>
      <c r="D967" s="66"/>
      <c r="E967" s="7"/>
      <c r="F967" s="7"/>
      <c r="G967" s="7"/>
      <c r="H967" s="7"/>
      <c r="I967" s="42"/>
      <c r="J967" s="7"/>
      <c r="K967" s="7"/>
      <c r="L967" s="7"/>
      <c r="M967" s="7"/>
      <c r="N967" s="7"/>
      <c r="O967" s="7"/>
      <c r="P967" s="7"/>
      <c r="Q967" s="7"/>
      <c r="R967" s="7"/>
      <c r="S967" s="7"/>
      <c r="T967" s="7"/>
      <c r="U967" s="7"/>
      <c r="V967" s="42"/>
      <c r="W967" s="7"/>
      <c r="X967" s="7"/>
      <c r="Y967" s="7"/>
      <c r="Z967" s="7"/>
      <c r="AA967" s="10"/>
      <c r="AB967" s="7"/>
      <c r="AC967" s="7"/>
      <c r="AD967" s="7"/>
      <c r="AE967" s="148"/>
      <c r="AF967" s="7"/>
      <c r="AG967" s="7"/>
      <c r="AH967" s="7"/>
      <c r="AI967" s="7"/>
      <c r="AJ967" s="7"/>
      <c r="AK967" s="7"/>
      <c r="AL967" s="7"/>
      <c r="AM967" s="7"/>
    </row>
    <row r="968" spans="1:39" ht="12.75">
      <c r="A968" s="7"/>
      <c r="B968" s="7"/>
      <c r="C968" s="7"/>
      <c r="D968" s="66"/>
      <c r="E968" s="7"/>
      <c r="F968" s="7"/>
      <c r="G968" s="7"/>
      <c r="H968" s="7"/>
      <c r="I968" s="42"/>
      <c r="J968" s="7"/>
      <c r="K968" s="7"/>
      <c r="L968" s="7"/>
      <c r="M968" s="7"/>
      <c r="N968" s="7"/>
      <c r="O968" s="7"/>
      <c r="P968" s="7"/>
      <c r="Q968" s="7"/>
      <c r="R968" s="7"/>
      <c r="S968" s="7"/>
      <c r="T968" s="7"/>
      <c r="U968" s="7"/>
      <c r="V968" s="42"/>
      <c r="W968" s="7"/>
      <c r="X968" s="7"/>
      <c r="Y968" s="7"/>
      <c r="Z968" s="7"/>
      <c r="AA968" s="10"/>
      <c r="AB968" s="7"/>
      <c r="AC968" s="7"/>
      <c r="AD968" s="7"/>
      <c r="AE968" s="148"/>
      <c r="AF968" s="7"/>
      <c r="AG968" s="7"/>
      <c r="AH968" s="7"/>
      <c r="AI968" s="7"/>
      <c r="AJ968" s="7"/>
      <c r="AK968" s="7"/>
      <c r="AL968" s="7"/>
      <c r="AM968" s="7"/>
    </row>
    <row r="969" spans="1:39" ht="12.75">
      <c r="A969" s="7"/>
      <c r="B969" s="7"/>
      <c r="C969" s="7"/>
      <c r="D969" s="66"/>
      <c r="E969" s="7"/>
      <c r="F969" s="7"/>
      <c r="G969" s="7"/>
      <c r="H969" s="7"/>
      <c r="I969" s="42"/>
      <c r="J969" s="7"/>
      <c r="K969" s="7"/>
      <c r="L969" s="7"/>
      <c r="M969" s="7"/>
      <c r="N969" s="7"/>
      <c r="O969" s="7"/>
      <c r="P969" s="7"/>
      <c r="Q969" s="7"/>
      <c r="R969" s="7"/>
      <c r="S969" s="7"/>
      <c r="T969" s="7"/>
      <c r="U969" s="7"/>
      <c r="V969" s="42"/>
      <c r="W969" s="7"/>
      <c r="X969" s="7"/>
      <c r="Y969" s="7"/>
      <c r="Z969" s="7"/>
      <c r="AA969" s="10"/>
      <c r="AB969" s="7"/>
      <c r="AC969" s="7"/>
      <c r="AD969" s="7"/>
      <c r="AE969" s="148"/>
      <c r="AF969" s="7"/>
      <c r="AG969" s="7"/>
      <c r="AH969" s="7"/>
      <c r="AI969" s="7"/>
      <c r="AJ969" s="7"/>
      <c r="AK969" s="7"/>
      <c r="AL969" s="7"/>
      <c r="AM969" s="7"/>
    </row>
    <row r="970" spans="1:39" ht="12.75">
      <c r="A970" s="7"/>
      <c r="B970" s="7"/>
      <c r="C970" s="7"/>
      <c r="D970" s="66"/>
      <c r="E970" s="7"/>
      <c r="F970" s="7"/>
      <c r="G970" s="7"/>
      <c r="H970" s="7"/>
      <c r="I970" s="42"/>
      <c r="J970" s="7"/>
      <c r="K970" s="7"/>
      <c r="L970" s="7"/>
      <c r="M970" s="7"/>
      <c r="N970" s="7"/>
      <c r="O970" s="7"/>
      <c r="P970" s="7"/>
      <c r="Q970" s="7"/>
      <c r="R970" s="7"/>
      <c r="S970" s="7"/>
      <c r="T970" s="7"/>
      <c r="U970" s="7"/>
      <c r="V970" s="42"/>
      <c r="W970" s="7"/>
      <c r="X970" s="7"/>
      <c r="Y970" s="7"/>
      <c r="Z970" s="7"/>
      <c r="AA970" s="10"/>
      <c r="AB970" s="7"/>
      <c r="AC970" s="7"/>
      <c r="AD970" s="7"/>
      <c r="AE970" s="148"/>
      <c r="AF970" s="7"/>
      <c r="AG970" s="7"/>
      <c r="AH970" s="7"/>
      <c r="AI970" s="7"/>
      <c r="AJ970" s="7"/>
      <c r="AK970" s="7"/>
      <c r="AL970" s="7"/>
      <c r="AM970" s="7"/>
    </row>
    <row r="971" spans="1:39" ht="12.75">
      <c r="A971" s="7"/>
      <c r="B971" s="7"/>
      <c r="C971" s="7"/>
      <c r="D971" s="66"/>
      <c r="E971" s="7"/>
      <c r="F971" s="7"/>
      <c r="G971" s="7"/>
      <c r="H971" s="7"/>
      <c r="I971" s="42"/>
      <c r="J971" s="7"/>
      <c r="K971" s="7"/>
      <c r="L971" s="7"/>
      <c r="M971" s="7"/>
      <c r="N971" s="7"/>
      <c r="O971" s="7"/>
      <c r="P971" s="7"/>
      <c r="Q971" s="7"/>
      <c r="R971" s="7"/>
      <c r="S971" s="7"/>
      <c r="T971" s="7"/>
      <c r="U971" s="7"/>
      <c r="V971" s="42"/>
      <c r="W971" s="7"/>
      <c r="X971" s="7"/>
      <c r="Y971" s="7"/>
      <c r="Z971" s="7"/>
      <c r="AA971" s="10"/>
      <c r="AB971" s="7"/>
      <c r="AC971" s="7"/>
      <c r="AD971" s="7"/>
      <c r="AE971" s="148"/>
      <c r="AF971" s="7"/>
      <c r="AG971" s="7"/>
      <c r="AH971" s="7"/>
      <c r="AI971" s="7"/>
      <c r="AJ971" s="7"/>
      <c r="AK971" s="7"/>
      <c r="AL971" s="7"/>
      <c r="AM971" s="7"/>
    </row>
    <row r="972" spans="1:39" ht="12.75">
      <c r="A972" s="7"/>
      <c r="B972" s="7"/>
      <c r="C972" s="7"/>
      <c r="D972" s="66"/>
      <c r="E972" s="7"/>
      <c r="F972" s="7"/>
      <c r="G972" s="7"/>
      <c r="H972" s="7"/>
      <c r="I972" s="42"/>
      <c r="J972" s="7"/>
      <c r="K972" s="7"/>
      <c r="L972" s="7"/>
      <c r="M972" s="7"/>
      <c r="N972" s="7"/>
      <c r="O972" s="7"/>
      <c r="P972" s="7"/>
      <c r="Q972" s="7"/>
      <c r="R972" s="7"/>
      <c r="S972" s="7"/>
      <c r="T972" s="7"/>
      <c r="U972" s="7"/>
      <c r="V972" s="42"/>
      <c r="W972" s="7"/>
      <c r="X972" s="7"/>
      <c r="Y972" s="7"/>
      <c r="Z972" s="7"/>
      <c r="AA972" s="10"/>
      <c r="AB972" s="7"/>
      <c r="AC972" s="7"/>
      <c r="AD972" s="7"/>
      <c r="AE972" s="148"/>
      <c r="AF972" s="7"/>
      <c r="AG972" s="7"/>
      <c r="AH972" s="7"/>
      <c r="AI972" s="7"/>
      <c r="AJ972" s="7"/>
      <c r="AK972" s="7"/>
      <c r="AL972" s="7"/>
      <c r="AM972" s="7"/>
    </row>
    <row r="973" spans="1:39" ht="12.75">
      <c r="A973" s="7"/>
      <c r="B973" s="7"/>
      <c r="C973" s="7"/>
      <c r="D973" s="66"/>
      <c r="E973" s="7"/>
      <c r="F973" s="7"/>
      <c r="G973" s="7"/>
      <c r="H973" s="7"/>
      <c r="I973" s="42"/>
      <c r="J973" s="7"/>
      <c r="K973" s="7"/>
      <c r="L973" s="7"/>
      <c r="M973" s="7"/>
      <c r="N973" s="7"/>
      <c r="O973" s="7"/>
      <c r="P973" s="7"/>
      <c r="Q973" s="7"/>
      <c r="R973" s="7"/>
      <c r="S973" s="7"/>
      <c r="T973" s="7"/>
      <c r="U973" s="7"/>
      <c r="V973" s="42"/>
      <c r="W973" s="7"/>
      <c r="X973" s="7"/>
      <c r="Y973" s="7"/>
      <c r="Z973" s="7"/>
      <c r="AA973" s="10"/>
      <c r="AB973" s="7"/>
      <c r="AC973" s="7"/>
      <c r="AD973" s="7"/>
      <c r="AE973" s="148"/>
      <c r="AF973" s="7"/>
      <c r="AG973" s="7"/>
      <c r="AH973" s="7"/>
      <c r="AI973" s="7"/>
      <c r="AJ973" s="7"/>
      <c r="AK973" s="7"/>
      <c r="AL973" s="7"/>
      <c r="AM973" s="7"/>
    </row>
    <row r="974" spans="1:39" ht="12.75">
      <c r="A974" s="7"/>
      <c r="B974" s="7"/>
      <c r="C974" s="7"/>
      <c r="D974" s="66"/>
      <c r="E974" s="7"/>
      <c r="F974" s="7"/>
      <c r="G974" s="7"/>
      <c r="H974" s="7"/>
      <c r="I974" s="42"/>
      <c r="J974" s="7"/>
      <c r="K974" s="7"/>
      <c r="L974" s="7"/>
      <c r="M974" s="7"/>
      <c r="N974" s="7"/>
      <c r="O974" s="7"/>
      <c r="P974" s="7"/>
      <c r="Q974" s="7"/>
      <c r="R974" s="7"/>
      <c r="S974" s="7"/>
      <c r="T974" s="7"/>
      <c r="U974" s="7"/>
      <c r="V974" s="42"/>
      <c r="W974" s="7"/>
      <c r="X974" s="7"/>
      <c r="Y974" s="7"/>
      <c r="Z974" s="7"/>
      <c r="AA974" s="10"/>
      <c r="AB974" s="7"/>
      <c r="AC974" s="7"/>
      <c r="AD974" s="7"/>
      <c r="AE974" s="148"/>
      <c r="AF974" s="7"/>
      <c r="AG974" s="7"/>
      <c r="AH974" s="7"/>
      <c r="AI974" s="7"/>
      <c r="AJ974" s="7"/>
      <c r="AK974" s="7"/>
      <c r="AL974" s="7"/>
      <c r="AM974" s="7"/>
    </row>
    <row r="975" spans="1:39" ht="12.75">
      <c r="A975" s="7"/>
      <c r="B975" s="7"/>
      <c r="C975" s="7"/>
      <c r="D975" s="66"/>
      <c r="E975" s="7"/>
      <c r="F975" s="7"/>
      <c r="G975" s="7"/>
      <c r="H975" s="7"/>
      <c r="I975" s="42"/>
      <c r="J975" s="7"/>
      <c r="K975" s="7"/>
      <c r="L975" s="7"/>
      <c r="M975" s="7"/>
      <c r="N975" s="7"/>
      <c r="O975" s="7"/>
      <c r="P975" s="7"/>
      <c r="Q975" s="7"/>
      <c r="R975" s="7"/>
      <c r="S975" s="7"/>
      <c r="T975" s="7"/>
      <c r="U975" s="7"/>
      <c r="V975" s="42"/>
      <c r="W975" s="7"/>
      <c r="X975" s="7"/>
      <c r="Y975" s="7"/>
      <c r="Z975" s="7"/>
      <c r="AA975" s="10"/>
      <c r="AB975" s="7"/>
      <c r="AC975" s="7"/>
      <c r="AD975" s="7"/>
      <c r="AE975" s="148"/>
      <c r="AF975" s="7"/>
      <c r="AG975" s="7"/>
      <c r="AH975" s="7"/>
      <c r="AI975" s="7"/>
      <c r="AJ975" s="7"/>
      <c r="AK975" s="7"/>
      <c r="AL975" s="7"/>
      <c r="AM975" s="7"/>
    </row>
    <row r="976" spans="1:39" ht="12.75">
      <c r="A976" s="7"/>
      <c r="B976" s="7"/>
      <c r="C976" s="7"/>
      <c r="D976" s="66"/>
      <c r="E976" s="7"/>
      <c r="F976" s="7"/>
      <c r="G976" s="7"/>
      <c r="H976" s="7"/>
      <c r="I976" s="42"/>
      <c r="J976" s="7"/>
      <c r="K976" s="7"/>
      <c r="L976" s="7"/>
      <c r="M976" s="7"/>
      <c r="N976" s="7"/>
      <c r="O976" s="7"/>
      <c r="P976" s="7"/>
      <c r="Q976" s="7"/>
      <c r="R976" s="7"/>
      <c r="S976" s="7"/>
      <c r="T976" s="7"/>
      <c r="U976" s="7"/>
      <c r="V976" s="42"/>
      <c r="W976" s="7"/>
      <c r="X976" s="7"/>
      <c r="Y976" s="7"/>
      <c r="Z976" s="7"/>
      <c r="AA976" s="10"/>
      <c r="AB976" s="7"/>
      <c r="AC976" s="7"/>
      <c r="AD976" s="7"/>
      <c r="AE976" s="148"/>
      <c r="AF976" s="7"/>
      <c r="AG976" s="7"/>
      <c r="AH976" s="7"/>
      <c r="AI976" s="7"/>
      <c r="AJ976" s="7"/>
      <c r="AK976" s="7"/>
      <c r="AL976" s="7"/>
      <c r="AM976" s="7"/>
    </row>
    <row r="977" spans="1:39" ht="12.75">
      <c r="A977" s="7"/>
      <c r="B977" s="7"/>
      <c r="C977" s="7"/>
      <c r="D977" s="66"/>
      <c r="E977" s="7"/>
      <c r="F977" s="7"/>
      <c r="G977" s="7"/>
      <c r="H977" s="7"/>
      <c r="I977" s="42"/>
      <c r="J977" s="7"/>
      <c r="K977" s="7"/>
      <c r="L977" s="7"/>
      <c r="M977" s="7"/>
      <c r="N977" s="7"/>
      <c r="O977" s="7"/>
      <c r="P977" s="7"/>
      <c r="Q977" s="7"/>
      <c r="R977" s="7"/>
      <c r="S977" s="7"/>
      <c r="T977" s="7"/>
      <c r="U977" s="7"/>
      <c r="V977" s="42"/>
      <c r="W977" s="7"/>
      <c r="X977" s="7"/>
      <c r="Y977" s="7"/>
      <c r="Z977" s="7"/>
      <c r="AA977" s="10"/>
      <c r="AB977" s="7"/>
      <c r="AC977" s="7"/>
      <c r="AD977" s="7"/>
      <c r="AE977" s="148"/>
      <c r="AF977" s="7"/>
      <c r="AG977" s="7"/>
      <c r="AH977" s="7"/>
      <c r="AI977" s="7"/>
      <c r="AJ977" s="7"/>
      <c r="AK977" s="7"/>
      <c r="AL977" s="7"/>
      <c r="AM977" s="7"/>
    </row>
    <row r="978" spans="1:39" ht="12.75">
      <c r="A978" s="7"/>
      <c r="B978" s="7"/>
      <c r="C978" s="7"/>
      <c r="D978" s="66"/>
      <c r="E978" s="7"/>
      <c r="F978" s="7"/>
      <c r="G978" s="7"/>
      <c r="H978" s="7"/>
      <c r="I978" s="42"/>
      <c r="J978" s="7"/>
      <c r="K978" s="7"/>
      <c r="L978" s="7"/>
      <c r="M978" s="7"/>
      <c r="N978" s="7"/>
      <c r="O978" s="7"/>
      <c r="P978" s="7"/>
      <c r="Q978" s="7"/>
      <c r="R978" s="7"/>
      <c r="S978" s="7"/>
      <c r="T978" s="7"/>
      <c r="U978" s="7"/>
      <c r="V978" s="42"/>
      <c r="W978" s="7"/>
      <c r="X978" s="7"/>
      <c r="Y978" s="7"/>
      <c r="Z978" s="7"/>
      <c r="AA978" s="10"/>
      <c r="AB978" s="7"/>
      <c r="AC978" s="7"/>
      <c r="AD978" s="7"/>
      <c r="AE978" s="148"/>
      <c r="AF978" s="7"/>
      <c r="AG978" s="7"/>
      <c r="AH978" s="7"/>
      <c r="AI978" s="7"/>
      <c r="AJ978" s="7"/>
      <c r="AK978" s="7"/>
      <c r="AL978" s="7"/>
      <c r="AM978" s="7"/>
    </row>
    <row r="979" spans="1:39" ht="12.75">
      <c r="A979" s="7"/>
      <c r="B979" s="7"/>
      <c r="C979" s="7"/>
      <c r="D979" s="66"/>
      <c r="E979" s="7"/>
      <c r="F979" s="7"/>
      <c r="G979" s="7"/>
      <c r="H979" s="7"/>
      <c r="I979" s="42"/>
      <c r="J979" s="7"/>
      <c r="K979" s="7"/>
      <c r="L979" s="7"/>
      <c r="M979" s="7"/>
      <c r="N979" s="7"/>
      <c r="O979" s="7"/>
      <c r="P979" s="7"/>
      <c r="Q979" s="7"/>
      <c r="R979" s="7"/>
      <c r="S979" s="7"/>
      <c r="T979" s="7"/>
      <c r="U979" s="7"/>
      <c r="V979" s="42"/>
      <c r="W979" s="7"/>
      <c r="X979" s="7"/>
      <c r="Y979" s="7"/>
      <c r="Z979" s="7"/>
      <c r="AA979" s="10"/>
      <c r="AB979" s="7"/>
      <c r="AC979" s="7"/>
      <c r="AD979" s="7"/>
      <c r="AE979" s="148"/>
      <c r="AF979" s="7"/>
      <c r="AG979" s="7"/>
      <c r="AH979" s="7"/>
      <c r="AI979" s="7"/>
      <c r="AJ979" s="7"/>
      <c r="AK979" s="7"/>
      <c r="AL979" s="7"/>
      <c r="AM979" s="7"/>
    </row>
    <row r="980" spans="1:39" ht="12.75">
      <c r="A980" s="7"/>
      <c r="B980" s="7"/>
      <c r="C980" s="7"/>
      <c r="D980" s="66"/>
      <c r="E980" s="7"/>
      <c r="F980" s="7"/>
      <c r="G980" s="7"/>
      <c r="H980" s="7"/>
      <c r="I980" s="42"/>
      <c r="J980" s="7"/>
      <c r="K980" s="7"/>
      <c r="L980" s="7"/>
      <c r="M980" s="7"/>
      <c r="N980" s="7"/>
      <c r="O980" s="7"/>
      <c r="P980" s="7"/>
      <c r="Q980" s="7"/>
      <c r="R980" s="7"/>
      <c r="S980" s="7"/>
      <c r="T980" s="7"/>
      <c r="U980" s="7"/>
      <c r="V980" s="42"/>
      <c r="W980" s="7"/>
      <c r="X980" s="7"/>
      <c r="Y980" s="7"/>
      <c r="Z980" s="7"/>
      <c r="AA980" s="10"/>
      <c r="AB980" s="7"/>
      <c r="AC980" s="7"/>
      <c r="AD980" s="7"/>
      <c r="AE980" s="148"/>
      <c r="AF980" s="7"/>
      <c r="AG980" s="7"/>
      <c r="AH980" s="7"/>
      <c r="AI980" s="7"/>
      <c r="AJ980" s="7"/>
      <c r="AK980" s="7"/>
      <c r="AL980" s="7"/>
      <c r="AM980" s="7"/>
    </row>
    <row r="981" spans="1:39" ht="12.75">
      <c r="A981" s="7"/>
      <c r="B981" s="7"/>
      <c r="C981" s="7"/>
      <c r="D981" s="66"/>
      <c r="E981" s="7"/>
      <c r="F981" s="7"/>
      <c r="G981" s="7"/>
      <c r="H981" s="7"/>
      <c r="I981" s="42"/>
      <c r="J981" s="7"/>
      <c r="K981" s="7"/>
      <c r="L981" s="7"/>
      <c r="M981" s="7"/>
      <c r="N981" s="7"/>
      <c r="O981" s="7"/>
      <c r="P981" s="7"/>
      <c r="Q981" s="7"/>
      <c r="R981" s="7"/>
      <c r="S981" s="7"/>
      <c r="T981" s="7"/>
      <c r="U981" s="7"/>
      <c r="V981" s="42"/>
      <c r="W981" s="7"/>
      <c r="X981" s="7"/>
      <c r="Y981" s="7"/>
      <c r="Z981" s="7"/>
      <c r="AA981" s="10"/>
      <c r="AB981" s="7"/>
      <c r="AC981" s="7"/>
      <c r="AD981" s="7"/>
      <c r="AE981" s="148"/>
      <c r="AF981" s="7"/>
      <c r="AG981" s="7"/>
      <c r="AH981" s="7"/>
      <c r="AI981" s="7"/>
      <c r="AJ981" s="7"/>
      <c r="AK981" s="7"/>
      <c r="AL981" s="7"/>
      <c r="AM981" s="7"/>
    </row>
    <row r="982" spans="1:39" ht="12.75">
      <c r="A982" s="7"/>
      <c r="B982" s="7"/>
      <c r="C982" s="7"/>
      <c r="D982" s="66"/>
      <c r="E982" s="7"/>
      <c r="F982" s="7"/>
      <c r="G982" s="7"/>
      <c r="H982" s="7"/>
      <c r="I982" s="42"/>
      <c r="J982" s="7"/>
      <c r="K982" s="7"/>
      <c r="L982" s="7"/>
      <c r="M982" s="7"/>
      <c r="N982" s="7"/>
      <c r="O982" s="7"/>
      <c r="P982" s="7"/>
      <c r="Q982" s="7"/>
      <c r="R982" s="7"/>
      <c r="S982" s="7"/>
      <c r="T982" s="7"/>
      <c r="U982" s="7"/>
      <c r="V982" s="42"/>
      <c r="W982" s="7"/>
      <c r="X982" s="7"/>
      <c r="Y982" s="7"/>
      <c r="Z982" s="7"/>
      <c r="AA982" s="10"/>
      <c r="AB982" s="7"/>
      <c r="AC982" s="7"/>
      <c r="AD982" s="7"/>
      <c r="AE982" s="148"/>
      <c r="AF982" s="7"/>
      <c r="AG982" s="7"/>
      <c r="AH982" s="7"/>
      <c r="AI982" s="7"/>
      <c r="AJ982" s="7"/>
      <c r="AK982" s="7"/>
      <c r="AL982" s="7"/>
      <c r="AM982" s="7"/>
    </row>
    <row r="983" spans="1:39" ht="12.75">
      <c r="A983" s="7"/>
      <c r="B983" s="7"/>
      <c r="C983" s="7"/>
      <c r="D983" s="66"/>
      <c r="E983" s="7"/>
      <c r="F983" s="7"/>
      <c r="G983" s="7"/>
      <c r="H983" s="7"/>
      <c r="I983" s="42"/>
      <c r="J983" s="7"/>
      <c r="K983" s="7"/>
      <c r="L983" s="7"/>
      <c r="M983" s="7"/>
      <c r="N983" s="7"/>
      <c r="O983" s="7"/>
      <c r="P983" s="7"/>
      <c r="Q983" s="7"/>
      <c r="R983" s="7"/>
      <c r="S983" s="7"/>
      <c r="T983" s="7"/>
      <c r="U983" s="7"/>
      <c r="V983" s="42"/>
      <c r="W983" s="7"/>
      <c r="X983" s="7"/>
      <c r="Y983" s="7"/>
      <c r="Z983" s="7"/>
      <c r="AA983" s="10"/>
      <c r="AB983" s="7"/>
      <c r="AC983" s="7"/>
      <c r="AD983" s="7"/>
      <c r="AE983" s="148"/>
      <c r="AF983" s="7"/>
      <c r="AG983" s="7"/>
      <c r="AH983" s="7"/>
      <c r="AI983" s="7"/>
      <c r="AJ983" s="7"/>
      <c r="AK983" s="7"/>
      <c r="AL983" s="7"/>
      <c r="AM983" s="7"/>
    </row>
    <row r="984" spans="1:39" ht="12.75">
      <c r="A984" s="7"/>
      <c r="B984" s="7"/>
      <c r="C984" s="7"/>
      <c r="D984" s="66"/>
      <c r="E984" s="7"/>
      <c r="F984" s="7"/>
      <c r="G984" s="7"/>
      <c r="H984" s="7"/>
      <c r="I984" s="42"/>
      <c r="J984" s="7"/>
      <c r="K984" s="7"/>
      <c r="L984" s="7"/>
      <c r="M984" s="7"/>
      <c r="N984" s="7"/>
      <c r="O984" s="7"/>
      <c r="P984" s="7"/>
      <c r="Q984" s="7"/>
      <c r="R984" s="7"/>
      <c r="S984" s="7"/>
      <c r="T984" s="7"/>
      <c r="U984" s="7"/>
      <c r="V984" s="42"/>
      <c r="W984" s="7"/>
      <c r="X984" s="7"/>
      <c r="Y984" s="7"/>
      <c r="Z984" s="7"/>
      <c r="AA984" s="10"/>
      <c r="AB984" s="7"/>
      <c r="AC984" s="7"/>
      <c r="AD984" s="7"/>
      <c r="AE984" s="148"/>
      <c r="AF984" s="7"/>
      <c r="AG984" s="7"/>
      <c r="AH984" s="7"/>
      <c r="AI984" s="7"/>
      <c r="AJ984" s="7"/>
      <c r="AK984" s="7"/>
      <c r="AL984" s="7"/>
      <c r="AM984" s="7"/>
    </row>
    <row r="985" spans="1:39" ht="12.75">
      <c r="A985" s="7"/>
      <c r="B985" s="7"/>
      <c r="C985" s="7"/>
      <c r="D985" s="66"/>
      <c r="E985" s="7"/>
      <c r="F985" s="7"/>
      <c r="G985" s="7"/>
      <c r="H985" s="7"/>
      <c r="I985" s="42"/>
      <c r="J985" s="7"/>
      <c r="K985" s="7"/>
      <c r="L985" s="7"/>
      <c r="M985" s="7"/>
      <c r="N985" s="7"/>
      <c r="O985" s="7"/>
      <c r="P985" s="7"/>
      <c r="Q985" s="7"/>
      <c r="R985" s="7"/>
      <c r="S985" s="7"/>
      <c r="T985" s="7"/>
      <c r="U985" s="7"/>
      <c r="V985" s="42"/>
      <c r="W985" s="7"/>
      <c r="X985" s="7"/>
      <c r="Y985" s="7"/>
      <c r="Z985" s="7"/>
      <c r="AA985" s="10"/>
      <c r="AB985" s="7"/>
      <c r="AC985" s="7"/>
      <c r="AD985" s="7"/>
      <c r="AE985" s="148"/>
      <c r="AF985" s="7"/>
      <c r="AG985" s="7"/>
      <c r="AH985" s="7"/>
      <c r="AI985" s="7"/>
      <c r="AJ985" s="7"/>
      <c r="AK985" s="7"/>
      <c r="AL985" s="7"/>
      <c r="AM985" s="7"/>
    </row>
    <row r="986" spans="1:39" ht="12.75">
      <c r="A986" s="7"/>
      <c r="B986" s="7"/>
      <c r="C986" s="7"/>
      <c r="D986" s="66"/>
      <c r="E986" s="7"/>
      <c r="F986" s="7"/>
      <c r="G986" s="7"/>
      <c r="H986" s="7"/>
      <c r="I986" s="42"/>
      <c r="J986" s="7"/>
      <c r="K986" s="7"/>
      <c r="L986" s="7"/>
      <c r="M986" s="7"/>
      <c r="N986" s="7"/>
      <c r="O986" s="7"/>
      <c r="P986" s="7"/>
      <c r="Q986" s="7"/>
      <c r="R986" s="7"/>
      <c r="S986" s="7"/>
      <c r="T986" s="7"/>
      <c r="U986" s="7"/>
      <c r="V986" s="42"/>
      <c r="W986" s="7"/>
      <c r="X986" s="7"/>
      <c r="Y986" s="7"/>
      <c r="Z986" s="7"/>
      <c r="AA986" s="10"/>
      <c r="AB986" s="7"/>
      <c r="AC986" s="7"/>
      <c r="AD986" s="7"/>
      <c r="AE986" s="148"/>
      <c r="AF986" s="7"/>
      <c r="AG986" s="7"/>
      <c r="AH986" s="7"/>
      <c r="AI986" s="7"/>
      <c r="AJ986" s="7"/>
      <c r="AK986" s="7"/>
      <c r="AL986" s="7"/>
      <c r="AM986" s="7"/>
    </row>
    <row r="987" spans="1:39" ht="12.75">
      <c r="A987" s="7"/>
      <c r="B987" s="7"/>
      <c r="C987" s="7"/>
      <c r="D987" s="66"/>
      <c r="E987" s="7"/>
      <c r="F987" s="7"/>
      <c r="G987" s="7"/>
      <c r="H987" s="7"/>
      <c r="I987" s="42"/>
      <c r="J987" s="7"/>
      <c r="K987" s="7"/>
      <c r="L987" s="7"/>
      <c r="M987" s="7"/>
      <c r="N987" s="7"/>
      <c r="O987" s="7"/>
      <c r="P987" s="7"/>
      <c r="Q987" s="7"/>
      <c r="R987" s="7"/>
      <c r="S987" s="7"/>
      <c r="T987" s="7"/>
      <c r="U987" s="7"/>
      <c r="V987" s="42"/>
      <c r="W987" s="7"/>
      <c r="X987" s="7"/>
      <c r="Y987" s="7"/>
      <c r="Z987" s="7"/>
      <c r="AA987" s="10"/>
      <c r="AB987" s="7"/>
      <c r="AC987" s="7"/>
      <c r="AD987" s="7"/>
      <c r="AE987" s="148"/>
      <c r="AF987" s="7"/>
      <c r="AG987" s="7"/>
      <c r="AH987" s="7"/>
      <c r="AI987" s="7"/>
      <c r="AJ987" s="7"/>
      <c r="AK987" s="7"/>
      <c r="AL987" s="7"/>
      <c r="AM987" s="7"/>
    </row>
    <row r="988" spans="1:39" ht="12.75">
      <c r="A988" s="7"/>
      <c r="B988" s="7"/>
      <c r="C988" s="7"/>
      <c r="D988" s="66"/>
      <c r="E988" s="7"/>
      <c r="F988" s="7"/>
      <c r="G988" s="7"/>
      <c r="H988" s="7"/>
      <c r="I988" s="42"/>
      <c r="J988" s="7"/>
      <c r="K988" s="7"/>
      <c r="L988" s="7"/>
      <c r="M988" s="7"/>
      <c r="N988" s="7"/>
      <c r="O988" s="7"/>
      <c r="P988" s="7"/>
      <c r="Q988" s="7"/>
      <c r="R988" s="7"/>
      <c r="S988" s="7"/>
      <c r="T988" s="7"/>
      <c r="U988" s="7"/>
      <c r="V988" s="42"/>
      <c r="W988" s="7"/>
      <c r="X988" s="7"/>
      <c r="Y988" s="7"/>
      <c r="Z988" s="7"/>
      <c r="AA988" s="10"/>
      <c r="AB988" s="7"/>
      <c r="AC988" s="7"/>
      <c r="AD988" s="7"/>
      <c r="AE988" s="148"/>
      <c r="AF988" s="7"/>
      <c r="AG988" s="7"/>
      <c r="AH988" s="7"/>
      <c r="AI988" s="7"/>
      <c r="AJ988" s="7"/>
      <c r="AK988" s="7"/>
      <c r="AL988" s="7"/>
      <c r="AM988" s="7"/>
    </row>
    <row r="989" spans="1:39" ht="12.75">
      <c r="A989" s="7"/>
      <c r="B989" s="7"/>
      <c r="C989" s="7"/>
      <c r="D989" s="66"/>
      <c r="E989" s="7"/>
      <c r="F989" s="7"/>
      <c r="G989" s="7"/>
      <c r="H989" s="7"/>
      <c r="I989" s="42"/>
      <c r="J989" s="7"/>
      <c r="K989" s="7"/>
      <c r="L989" s="7"/>
      <c r="M989" s="7"/>
      <c r="N989" s="7"/>
      <c r="O989" s="7"/>
      <c r="P989" s="7"/>
      <c r="Q989" s="7"/>
      <c r="R989" s="7"/>
      <c r="S989" s="7"/>
      <c r="T989" s="7"/>
      <c r="U989" s="7"/>
      <c r="V989" s="42"/>
      <c r="W989" s="7"/>
      <c r="X989" s="7"/>
      <c r="Y989" s="7"/>
      <c r="Z989" s="7"/>
      <c r="AA989" s="10"/>
      <c r="AB989" s="7"/>
      <c r="AC989" s="7"/>
      <c r="AD989" s="7"/>
      <c r="AE989" s="148"/>
      <c r="AF989" s="7"/>
      <c r="AG989" s="7"/>
      <c r="AH989" s="7"/>
      <c r="AI989" s="7"/>
      <c r="AJ989" s="7"/>
      <c r="AK989" s="7"/>
      <c r="AL989" s="7"/>
      <c r="AM989" s="7"/>
    </row>
    <row r="990" spans="1:39" ht="12.75">
      <c r="A990" s="7"/>
      <c r="B990" s="7"/>
      <c r="C990" s="7"/>
      <c r="D990" s="66"/>
      <c r="E990" s="7"/>
      <c r="F990" s="7"/>
      <c r="G990" s="7"/>
      <c r="H990" s="7"/>
      <c r="I990" s="42"/>
      <c r="J990" s="7"/>
      <c r="K990" s="7"/>
      <c r="L990" s="7"/>
      <c r="M990" s="7"/>
      <c r="N990" s="7"/>
      <c r="O990" s="7"/>
      <c r="P990" s="7"/>
      <c r="Q990" s="7"/>
      <c r="R990" s="7"/>
      <c r="S990" s="7"/>
      <c r="T990" s="7"/>
      <c r="U990" s="7"/>
      <c r="V990" s="42"/>
      <c r="W990" s="7"/>
      <c r="X990" s="7"/>
      <c r="Y990" s="7"/>
      <c r="Z990" s="7"/>
      <c r="AA990" s="10"/>
      <c r="AB990" s="7"/>
      <c r="AC990" s="7"/>
      <c r="AD990" s="7"/>
      <c r="AE990" s="148"/>
      <c r="AF990" s="7"/>
      <c r="AG990" s="7"/>
      <c r="AH990" s="7"/>
      <c r="AI990" s="7"/>
      <c r="AJ990" s="7"/>
      <c r="AK990" s="7"/>
      <c r="AL990" s="7"/>
      <c r="AM990" s="7"/>
    </row>
    <row r="991" spans="1:39" ht="12.75">
      <c r="A991" s="7"/>
      <c r="B991" s="7"/>
      <c r="C991" s="7"/>
      <c r="D991" s="66"/>
      <c r="E991" s="7"/>
      <c r="F991" s="7"/>
      <c r="G991" s="7"/>
      <c r="H991" s="7"/>
      <c r="I991" s="42"/>
      <c r="J991" s="7"/>
      <c r="K991" s="7"/>
      <c r="L991" s="7"/>
      <c r="M991" s="7"/>
      <c r="N991" s="7"/>
      <c r="O991" s="7"/>
      <c r="P991" s="7"/>
      <c r="Q991" s="7"/>
      <c r="R991" s="7"/>
      <c r="S991" s="7"/>
      <c r="T991" s="7"/>
      <c r="U991" s="7"/>
      <c r="V991" s="42"/>
      <c r="W991" s="7"/>
      <c r="X991" s="7"/>
      <c r="Y991" s="7"/>
      <c r="Z991" s="7"/>
      <c r="AA991" s="10"/>
      <c r="AB991" s="7"/>
      <c r="AC991" s="7"/>
      <c r="AD991" s="7"/>
      <c r="AE991" s="148"/>
      <c r="AF991" s="7"/>
      <c r="AG991" s="7"/>
      <c r="AH991" s="7"/>
      <c r="AI991" s="7"/>
      <c r="AJ991" s="7"/>
      <c r="AK991" s="7"/>
      <c r="AL991" s="7"/>
      <c r="AM991" s="7"/>
    </row>
    <row r="992" spans="1:39" ht="12.75">
      <c r="A992" s="7"/>
      <c r="B992" s="7"/>
      <c r="C992" s="7"/>
      <c r="D992" s="66"/>
      <c r="E992" s="7"/>
      <c r="F992" s="7"/>
      <c r="G992" s="7"/>
      <c r="H992" s="7"/>
      <c r="I992" s="42"/>
      <c r="J992" s="7"/>
      <c r="K992" s="7"/>
      <c r="L992" s="7"/>
      <c r="M992" s="7"/>
      <c r="N992" s="7"/>
      <c r="O992" s="7"/>
      <c r="P992" s="7"/>
      <c r="Q992" s="7"/>
      <c r="R992" s="7"/>
      <c r="S992" s="7"/>
      <c r="T992" s="7"/>
      <c r="U992" s="7"/>
      <c r="V992" s="42"/>
      <c r="W992" s="7"/>
      <c r="X992" s="7"/>
      <c r="Y992" s="7"/>
      <c r="Z992" s="7"/>
      <c r="AA992" s="10"/>
      <c r="AB992" s="7"/>
      <c r="AC992" s="7"/>
      <c r="AD992" s="7"/>
      <c r="AE992" s="148"/>
      <c r="AF992" s="7"/>
      <c r="AG992" s="7"/>
      <c r="AH992" s="7"/>
      <c r="AI992" s="7"/>
      <c r="AJ992" s="7"/>
      <c r="AK992" s="7"/>
      <c r="AL992" s="7"/>
      <c r="AM992" s="7"/>
    </row>
    <row r="993" spans="1:39" ht="12.75">
      <c r="A993" s="7"/>
      <c r="B993" s="7"/>
      <c r="C993" s="7"/>
      <c r="D993" s="66"/>
      <c r="E993" s="7"/>
      <c r="F993" s="7"/>
      <c r="G993" s="7"/>
      <c r="H993" s="7"/>
      <c r="I993" s="42"/>
      <c r="J993" s="7"/>
      <c r="K993" s="7"/>
      <c r="L993" s="7"/>
      <c r="M993" s="7"/>
      <c r="N993" s="7"/>
      <c r="O993" s="7"/>
      <c r="P993" s="7"/>
      <c r="Q993" s="7"/>
      <c r="R993" s="7"/>
      <c r="S993" s="7"/>
      <c r="T993" s="7"/>
      <c r="U993" s="7"/>
      <c r="V993" s="42"/>
      <c r="W993" s="7"/>
      <c r="X993" s="7"/>
      <c r="Y993" s="7"/>
      <c r="Z993" s="7"/>
      <c r="AA993" s="10"/>
      <c r="AB993" s="7"/>
      <c r="AC993" s="7"/>
      <c r="AD993" s="7"/>
      <c r="AE993" s="148"/>
      <c r="AF993" s="7"/>
      <c r="AG993" s="7"/>
      <c r="AH993" s="7"/>
      <c r="AI993" s="7"/>
      <c r="AJ993" s="7"/>
      <c r="AK993" s="7"/>
      <c r="AL993" s="7"/>
      <c r="AM993" s="7"/>
    </row>
    <row r="994" spans="1:39" ht="12.75">
      <c r="A994" s="7"/>
      <c r="B994" s="7"/>
      <c r="C994" s="7"/>
      <c r="D994" s="66"/>
      <c r="E994" s="7"/>
      <c r="F994" s="7"/>
      <c r="G994" s="7"/>
      <c r="H994" s="7"/>
      <c r="I994" s="42"/>
      <c r="J994" s="7"/>
      <c r="K994" s="7"/>
      <c r="L994" s="7"/>
      <c r="M994" s="7"/>
      <c r="N994" s="7"/>
      <c r="O994" s="7"/>
      <c r="P994" s="7"/>
      <c r="Q994" s="7"/>
      <c r="R994" s="7"/>
      <c r="S994" s="7"/>
      <c r="T994" s="7"/>
      <c r="U994" s="7"/>
      <c r="V994" s="42"/>
      <c r="W994" s="7"/>
      <c r="X994" s="7"/>
      <c r="Y994" s="7"/>
      <c r="Z994" s="7"/>
      <c r="AA994" s="10"/>
      <c r="AB994" s="7"/>
      <c r="AC994" s="7"/>
      <c r="AD994" s="7"/>
      <c r="AE994" s="148"/>
      <c r="AF994" s="7"/>
      <c r="AG994" s="7"/>
      <c r="AH994" s="7"/>
      <c r="AI994" s="7"/>
      <c r="AJ994" s="7"/>
      <c r="AK994" s="7"/>
      <c r="AL994" s="7"/>
      <c r="AM994" s="7"/>
    </row>
    <row r="995" spans="1:39" ht="12.75">
      <c r="A995" s="7"/>
      <c r="B995" s="7"/>
      <c r="C995" s="7"/>
      <c r="D995" s="66"/>
      <c r="E995" s="7"/>
      <c r="F995" s="7"/>
      <c r="G995" s="7"/>
      <c r="H995" s="7"/>
      <c r="I995" s="42"/>
      <c r="J995" s="7"/>
      <c r="K995" s="7"/>
      <c r="L995" s="7"/>
      <c r="M995" s="7"/>
      <c r="N995" s="7"/>
      <c r="O995" s="7"/>
      <c r="P995" s="7"/>
      <c r="Q995" s="7"/>
      <c r="R995" s="7"/>
      <c r="S995" s="7"/>
      <c r="T995" s="7"/>
      <c r="U995" s="7"/>
      <c r="V995" s="42"/>
      <c r="W995" s="7"/>
      <c r="X995" s="7"/>
      <c r="Y995" s="7"/>
      <c r="Z995" s="7"/>
      <c r="AA995" s="10"/>
      <c r="AB995" s="7"/>
      <c r="AC995" s="7"/>
      <c r="AD995" s="7"/>
      <c r="AE995" s="148"/>
      <c r="AF995" s="7"/>
      <c r="AG995" s="7"/>
      <c r="AH995" s="7"/>
      <c r="AI995" s="7"/>
      <c r="AJ995" s="7"/>
      <c r="AK995" s="7"/>
      <c r="AL995" s="7"/>
      <c r="AM995" s="7"/>
    </row>
    <row r="996" spans="1:39" ht="12.75">
      <c r="A996" s="7"/>
      <c r="B996" s="7"/>
      <c r="C996" s="7"/>
      <c r="D996" s="66"/>
      <c r="E996" s="7"/>
      <c r="F996" s="7"/>
      <c r="G996" s="7"/>
      <c r="H996" s="7"/>
      <c r="I996" s="42"/>
      <c r="J996" s="7"/>
      <c r="K996" s="7"/>
      <c r="L996" s="7"/>
      <c r="M996" s="7"/>
      <c r="N996" s="7"/>
      <c r="O996" s="7"/>
      <c r="P996" s="7"/>
      <c r="Q996" s="7"/>
      <c r="R996" s="7"/>
      <c r="S996" s="7"/>
      <c r="T996" s="7"/>
      <c r="U996" s="7"/>
      <c r="V996" s="42"/>
      <c r="W996" s="7"/>
      <c r="X996" s="7"/>
      <c r="Y996" s="7"/>
      <c r="Z996" s="7"/>
      <c r="AA996" s="10"/>
      <c r="AB996" s="7"/>
      <c r="AC996" s="7"/>
      <c r="AD996" s="7"/>
      <c r="AE996" s="148"/>
      <c r="AF996" s="7"/>
      <c r="AG996" s="7"/>
      <c r="AH996" s="7"/>
      <c r="AI996" s="7"/>
      <c r="AJ996" s="7"/>
      <c r="AK996" s="7"/>
      <c r="AL996" s="7"/>
      <c r="AM996" s="7"/>
    </row>
    <row r="997" spans="1:39" ht="12.75">
      <c r="A997" s="7"/>
      <c r="B997" s="7"/>
      <c r="C997" s="7"/>
      <c r="D997" s="66"/>
      <c r="E997" s="7"/>
      <c r="F997" s="7"/>
      <c r="G997" s="7"/>
      <c r="H997" s="7"/>
      <c r="I997" s="42"/>
      <c r="J997" s="7"/>
      <c r="K997" s="7"/>
      <c r="L997" s="7"/>
      <c r="M997" s="7"/>
      <c r="N997" s="7"/>
      <c r="O997" s="7"/>
      <c r="P997" s="7"/>
      <c r="Q997" s="7"/>
      <c r="R997" s="7"/>
      <c r="S997" s="7"/>
      <c r="T997" s="7"/>
      <c r="U997" s="7"/>
      <c r="V997" s="42"/>
      <c r="W997" s="7"/>
      <c r="X997" s="7"/>
      <c r="Y997" s="7"/>
      <c r="Z997" s="7"/>
      <c r="AA997" s="10"/>
      <c r="AB997" s="7"/>
      <c r="AC997" s="7"/>
      <c r="AD997" s="7"/>
      <c r="AE997" s="148"/>
      <c r="AF997" s="7"/>
      <c r="AG997" s="7"/>
      <c r="AH997" s="7"/>
      <c r="AI997" s="7"/>
      <c r="AJ997" s="7"/>
      <c r="AK997" s="7"/>
      <c r="AL997" s="7"/>
      <c r="AM997" s="7"/>
    </row>
    <row r="998" spans="1:39" ht="12.75">
      <c r="A998" s="7"/>
      <c r="B998" s="7"/>
      <c r="C998" s="7"/>
      <c r="D998" s="66"/>
      <c r="E998" s="7"/>
      <c r="F998" s="7"/>
      <c r="G998" s="7"/>
      <c r="H998" s="7"/>
      <c r="I998" s="42"/>
      <c r="J998" s="7"/>
      <c r="K998" s="7"/>
      <c r="L998" s="7"/>
      <c r="M998" s="7"/>
      <c r="N998" s="7"/>
      <c r="O998" s="7"/>
      <c r="P998" s="7"/>
      <c r="Q998" s="7"/>
      <c r="R998" s="7"/>
      <c r="S998" s="7"/>
      <c r="T998" s="7"/>
      <c r="U998" s="7"/>
      <c r="V998" s="42"/>
      <c r="W998" s="7"/>
      <c r="X998" s="7"/>
      <c r="Y998" s="7"/>
      <c r="Z998" s="7"/>
      <c r="AA998" s="10"/>
      <c r="AB998" s="7"/>
      <c r="AC998" s="7"/>
      <c r="AD998" s="7"/>
      <c r="AE998" s="148"/>
      <c r="AF998" s="7"/>
      <c r="AG998" s="7"/>
      <c r="AH998" s="7"/>
      <c r="AI998" s="7"/>
      <c r="AJ998" s="7"/>
      <c r="AK998" s="7"/>
      <c r="AL998" s="7"/>
      <c r="AM998" s="7"/>
    </row>
    <row r="999" spans="1:39" ht="12.75">
      <c r="A999" s="7"/>
      <c r="B999" s="7"/>
      <c r="C999" s="7"/>
      <c r="D999" s="66"/>
      <c r="E999" s="7"/>
      <c r="F999" s="7"/>
      <c r="G999" s="7"/>
      <c r="H999" s="7"/>
      <c r="I999" s="42"/>
      <c r="J999" s="7"/>
      <c r="K999" s="7"/>
      <c r="L999" s="7"/>
      <c r="M999" s="7"/>
      <c r="N999" s="7"/>
      <c r="O999" s="7"/>
      <c r="P999" s="7"/>
      <c r="Q999" s="7"/>
      <c r="R999" s="7"/>
      <c r="S999" s="7"/>
      <c r="T999" s="7"/>
      <c r="U999" s="7"/>
      <c r="V999" s="42"/>
      <c r="W999" s="7"/>
      <c r="X999" s="7"/>
      <c r="Y999" s="7"/>
      <c r="Z999" s="7"/>
      <c r="AA999" s="10"/>
      <c r="AB999" s="7"/>
      <c r="AC999" s="7"/>
      <c r="AD999" s="7"/>
      <c r="AE999" s="148"/>
      <c r="AF999" s="7"/>
      <c r="AG999" s="7"/>
      <c r="AH999" s="7"/>
      <c r="AI999" s="7"/>
      <c r="AJ999" s="7"/>
      <c r="AK999" s="7"/>
      <c r="AL999" s="7"/>
      <c r="AM999" s="7"/>
    </row>
    <row r="1000" spans="1:39" ht="12.75">
      <c r="A1000" s="7"/>
      <c r="B1000" s="7"/>
      <c r="C1000" s="7"/>
      <c r="D1000" s="66"/>
      <c r="E1000" s="7"/>
      <c r="F1000" s="7"/>
      <c r="G1000" s="7"/>
      <c r="H1000" s="7"/>
      <c r="I1000" s="42"/>
      <c r="J1000" s="7"/>
      <c r="K1000" s="7"/>
      <c r="L1000" s="7"/>
      <c r="M1000" s="7"/>
      <c r="N1000" s="7"/>
      <c r="O1000" s="7"/>
      <c r="P1000" s="7"/>
      <c r="Q1000" s="7"/>
      <c r="R1000" s="7"/>
      <c r="S1000" s="7"/>
      <c r="T1000" s="7"/>
      <c r="U1000" s="7"/>
      <c r="V1000" s="42"/>
      <c r="W1000" s="7"/>
      <c r="X1000" s="7"/>
      <c r="Y1000" s="7"/>
      <c r="Z1000" s="7"/>
      <c r="AA1000" s="10"/>
      <c r="AB1000" s="7"/>
      <c r="AC1000" s="7"/>
      <c r="AD1000" s="7"/>
      <c r="AE1000" s="148"/>
      <c r="AF1000" s="7"/>
      <c r="AG1000" s="7"/>
      <c r="AH1000" s="7"/>
      <c r="AI1000" s="7"/>
      <c r="AJ1000" s="7"/>
      <c r="AK1000" s="7"/>
      <c r="AL1000" s="7"/>
      <c r="AM1000" s="7"/>
    </row>
    <row r="1001" spans="1:39" ht="12.75">
      <c r="A1001" s="7"/>
      <c r="B1001" s="7"/>
      <c r="C1001" s="7"/>
      <c r="D1001" s="66"/>
      <c r="E1001" s="7"/>
      <c r="F1001" s="7"/>
      <c r="G1001" s="7"/>
      <c r="H1001" s="7"/>
      <c r="I1001" s="42"/>
      <c r="J1001" s="7"/>
      <c r="K1001" s="7"/>
      <c r="L1001" s="7"/>
      <c r="M1001" s="7"/>
      <c r="N1001" s="7"/>
      <c r="O1001" s="7"/>
      <c r="P1001" s="7"/>
      <c r="Q1001" s="7"/>
      <c r="R1001" s="7"/>
      <c r="S1001" s="7"/>
      <c r="T1001" s="7"/>
      <c r="U1001" s="7"/>
      <c r="V1001" s="42"/>
      <c r="W1001" s="7"/>
      <c r="X1001" s="7"/>
      <c r="Y1001" s="7"/>
      <c r="Z1001" s="7"/>
      <c r="AA1001" s="10"/>
      <c r="AB1001" s="7"/>
      <c r="AC1001" s="7"/>
      <c r="AD1001" s="7"/>
      <c r="AE1001" s="148"/>
      <c r="AF1001" s="7"/>
      <c r="AG1001" s="7"/>
      <c r="AH1001" s="7"/>
      <c r="AI1001" s="7"/>
      <c r="AJ1001" s="7"/>
      <c r="AK1001" s="7"/>
      <c r="AL1001" s="7"/>
      <c r="AM1001" s="7"/>
    </row>
    <row r="1002" spans="1:39" ht="12.75">
      <c r="A1002" s="7"/>
      <c r="B1002" s="7"/>
      <c r="C1002" s="7"/>
      <c r="D1002" s="66"/>
      <c r="E1002" s="7"/>
      <c r="F1002" s="7"/>
      <c r="G1002" s="7"/>
      <c r="H1002" s="7"/>
      <c r="I1002" s="42"/>
      <c r="J1002" s="7"/>
      <c r="K1002" s="7"/>
      <c r="L1002" s="7"/>
      <c r="M1002" s="7"/>
      <c r="N1002" s="7"/>
      <c r="O1002" s="7"/>
      <c r="P1002" s="7"/>
      <c r="Q1002" s="7"/>
      <c r="R1002" s="7"/>
      <c r="S1002" s="7"/>
      <c r="T1002" s="7"/>
      <c r="U1002" s="7"/>
      <c r="V1002" s="42"/>
      <c r="W1002" s="7"/>
      <c r="X1002" s="7"/>
      <c r="Y1002" s="7"/>
      <c r="Z1002" s="7"/>
      <c r="AA1002" s="10"/>
      <c r="AB1002" s="7"/>
      <c r="AC1002" s="7"/>
      <c r="AD1002" s="7"/>
      <c r="AE1002" s="148"/>
      <c r="AF1002" s="7"/>
      <c r="AG1002" s="7"/>
      <c r="AH1002" s="7"/>
      <c r="AI1002" s="7"/>
      <c r="AJ1002" s="7"/>
      <c r="AK1002" s="7"/>
      <c r="AL1002" s="7"/>
      <c r="AM1002" s="7"/>
    </row>
    <row r="1003" spans="1:39" ht="12.75">
      <c r="A1003" s="7"/>
      <c r="B1003" s="7"/>
      <c r="C1003" s="7"/>
      <c r="D1003" s="66"/>
      <c r="E1003" s="7"/>
      <c r="F1003" s="7"/>
      <c r="G1003" s="7"/>
      <c r="H1003" s="7"/>
      <c r="I1003" s="42"/>
      <c r="J1003" s="7"/>
      <c r="K1003" s="7"/>
      <c r="L1003" s="7"/>
      <c r="M1003" s="7"/>
      <c r="N1003" s="7"/>
      <c r="O1003" s="7"/>
      <c r="P1003" s="7"/>
      <c r="Q1003" s="7"/>
      <c r="R1003" s="7"/>
      <c r="S1003" s="7"/>
      <c r="T1003" s="7"/>
      <c r="U1003" s="7"/>
      <c r="V1003" s="42"/>
      <c r="W1003" s="7"/>
      <c r="X1003" s="7"/>
      <c r="Y1003" s="7"/>
      <c r="Z1003" s="7"/>
      <c r="AA1003" s="10"/>
      <c r="AB1003" s="7"/>
      <c r="AC1003" s="7"/>
      <c r="AD1003" s="7"/>
      <c r="AE1003" s="148"/>
      <c r="AF1003" s="7"/>
      <c r="AG1003" s="7"/>
      <c r="AH1003" s="7"/>
      <c r="AI1003" s="7"/>
      <c r="AJ1003" s="7"/>
      <c r="AK1003" s="7"/>
      <c r="AL1003" s="7"/>
      <c r="AM1003" s="7"/>
    </row>
    <row r="1004" spans="1:39" ht="12.75">
      <c r="A1004" s="7"/>
      <c r="B1004" s="7"/>
      <c r="C1004" s="7"/>
      <c r="D1004" s="66"/>
      <c r="E1004" s="7"/>
      <c r="F1004" s="7"/>
      <c r="G1004" s="7"/>
      <c r="H1004" s="7"/>
      <c r="I1004" s="42"/>
      <c r="J1004" s="7"/>
      <c r="K1004" s="7"/>
      <c r="L1004" s="7"/>
      <c r="M1004" s="7"/>
      <c r="N1004" s="7"/>
      <c r="O1004" s="7"/>
      <c r="P1004" s="7"/>
      <c r="Q1004" s="7"/>
      <c r="R1004" s="7"/>
      <c r="S1004" s="7"/>
      <c r="T1004" s="7"/>
      <c r="U1004" s="7"/>
      <c r="V1004" s="42"/>
      <c r="W1004" s="7"/>
      <c r="X1004" s="7"/>
      <c r="Y1004" s="7"/>
      <c r="Z1004" s="7"/>
      <c r="AA1004" s="10"/>
      <c r="AB1004" s="7"/>
      <c r="AC1004" s="7"/>
      <c r="AD1004" s="7"/>
      <c r="AE1004" s="148"/>
      <c r="AF1004" s="7"/>
      <c r="AG1004" s="7"/>
      <c r="AH1004" s="7"/>
      <c r="AI1004" s="7"/>
      <c r="AJ1004" s="7"/>
      <c r="AK1004" s="7"/>
      <c r="AL1004" s="7"/>
      <c r="AM1004" s="7"/>
    </row>
    <row r="1005" spans="1:39" ht="12.75">
      <c r="A1005" s="7"/>
      <c r="B1005" s="7"/>
      <c r="C1005" s="7"/>
      <c r="D1005" s="66"/>
      <c r="E1005" s="7"/>
      <c r="F1005" s="7"/>
      <c r="G1005" s="7"/>
      <c r="H1005" s="7"/>
      <c r="I1005" s="42"/>
      <c r="J1005" s="7"/>
      <c r="K1005" s="7"/>
      <c r="L1005" s="7"/>
      <c r="M1005" s="7"/>
      <c r="N1005" s="7"/>
      <c r="O1005" s="7"/>
      <c r="P1005" s="7"/>
      <c r="Q1005" s="7"/>
      <c r="R1005" s="7"/>
      <c r="S1005" s="7"/>
      <c r="T1005" s="7"/>
      <c r="U1005" s="7"/>
      <c r="V1005" s="42"/>
      <c r="W1005" s="7"/>
      <c r="X1005" s="7"/>
      <c r="Y1005" s="7"/>
      <c r="Z1005" s="7"/>
      <c r="AA1005" s="10"/>
      <c r="AB1005" s="7"/>
      <c r="AC1005" s="7"/>
      <c r="AD1005" s="7"/>
      <c r="AE1005" s="148"/>
      <c r="AF1005" s="7"/>
      <c r="AG1005" s="7"/>
      <c r="AH1005" s="7"/>
      <c r="AI1005" s="7"/>
      <c r="AJ1005" s="7"/>
      <c r="AK1005" s="7"/>
      <c r="AL1005" s="7"/>
      <c r="AM1005" s="7"/>
    </row>
    <row r="1006" spans="1:39" ht="12.75">
      <c r="A1006" s="7"/>
      <c r="B1006" s="7"/>
      <c r="C1006" s="7"/>
      <c r="D1006" s="66"/>
      <c r="E1006" s="7"/>
      <c r="F1006" s="7"/>
      <c r="G1006" s="7"/>
      <c r="H1006" s="7"/>
      <c r="I1006" s="42"/>
      <c r="J1006" s="7"/>
      <c r="K1006" s="7"/>
      <c r="L1006" s="7"/>
      <c r="M1006" s="7"/>
      <c r="N1006" s="7"/>
      <c r="O1006" s="7"/>
      <c r="P1006" s="7"/>
      <c r="Q1006" s="7"/>
      <c r="R1006" s="7"/>
      <c r="S1006" s="7"/>
      <c r="T1006" s="7"/>
      <c r="U1006" s="7"/>
      <c r="V1006" s="42"/>
      <c r="W1006" s="7"/>
      <c r="X1006" s="7"/>
      <c r="Y1006" s="7"/>
      <c r="Z1006" s="7"/>
      <c r="AA1006" s="10"/>
      <c r="AB1006" s="7"/>
      <c r="AC1006" s="7"/>
      <c r="AD1006" s="7"/>
      <c r="AE1006" s="148"/>
      <c r="AF1006" s="7"/>
      <c r="AG1006" s="7"/>
      <c r="AH1006" s="7"/>
      <c r="AI1006" s="7"/>
      <c r="AJ1006" s="7"/>
      <c r="AK1006" s="7"/>
      <c r="AL1006" s="7"/>
      <c r="AM1006" s="7"/>
    </row>
    <row r="1007" spans="1:39" ht="12.75">
      <c r="A1007" s="7"/>
      <c r="B1007" s="7"/>
      <c r="C1007" s="7"/>
      <c r="D1007" s="66"/>
      <c r="E1007" s="7"/>
      <c r="F1007" s="7"/>
      <c r="G1007" s="7"/>
      <c r="H1007" s="7"/>
      <c r="I1007" s="42"/>
      <c r="J1007" s="7"/>
      <c r="K1007" s="7"/>
      <c r="L1007" s="7"/>
      <c r="M1007" s="7"/>
      <c r="N1007" s="7"/>
      <c r="O1007" s="7"/>
      <c r="P1007" s="7"/>
      <c r="Q1007" s="7"/>
      <c r="R1007" s="7"/>
      <c r="S1007" s="7"/>
      <c r="T1007" s="7"/>
      <c r="U1007" s="7"/>
      <c r="V1007" s="42"/>
      <c r="W1007" s="7"/>
      <c r="X1007" s="7"/>
      <c r="Y1007" s="7"/>
      <c r="Z1007" s="7"/>
      <c r="AA1007" s="10"/>
      <c r="AB1007" s="7"/>
      <c r="AC1007" s="7"/>
      <c r="AD1007" s="7"/>
      <c r="AE1007" s="148"/>
      <c r="AF1007" s="7"/>
      <c r="AG1007" s="7"/>
      <c r="AH1007" s="7"/>
      <c r="AI1007" s="7"/>
      <c r="AJ1007" s="7"/>
      <c r="AK1007" s="7"/>
      <c r="AL1007" s="7"/>
      <c r="AM1007" s="7"/>
    </row>
    <row r="1008" spans="1:39" ht="12.75">
      <c r="A1008" s="7"/>
      <c r="B1008" s="7"/>
      <c r="C1008" s="7"/>
      <c r="D1008" s="66"/>
      <c r="E1008" s="7"/>
      <c r="F1008" s="7"/>
      <c r="G1008" s="7"/>
      <c r="H1008" s="7"/>
      <c r="I1008" s="42"/>
      <c r="J1008" s="7"/>
      <c r="K1008" s="7"/>
      <c r="L1008" s="7"/>
      <c r="M1008" s="7"/>
      <c r="N1008" s="7"/>
      <c r="O1008" s="7"/>
      <c r="P1008" s="7"/>
      <c r="Q1008" s="7"/>
      <c r="R1008" s="7"/>
      <c r="S1008" s="7"/>
      <c r="T1008" s="7"/>
      <c r="U1008" s="7"/>
      <c r="V1008" s="42"/>
      <c r="W1008" s="7"/>
      <c r="X1008" s="7"/>
      <c r="Y1008" s="7"/>
      <c r="Z1008" s="7"/>
      <c r="AA1008" s="10"/>
      <c r="AB1008" s="7"/>
      <c r="AC1008" s="7"/>
      <c r="AD1008" s="7"/>
      <c r="AE1008" s="148"/>
      <c r="AF1008" s="7"/>
      <c r="AG1008" s="7"/>
      <c r="AH1008" s="7"/>
      <c r="AI1008" s="7"/>
      <c r="AJ1008" s="7"/>
      <c r="AK1008" s="7"/>
      <c r="AL1008" s="7"/>
      <c r="AM1008" s="7"/>
    </row>
    <row r="1009" spans="1:39" ht="12.75">
      <c r="A1009" s="7"/>
      <c r="B1009" s="7"/>
      <c r="C1009" s="7"/>
      <c r="D1009" s="66"/>
      <c r="E1009" s="7"/>
      <c r="F1009" s="7"/>
      <c r="G1009" s="7"/>
      <c r="H1009" s="7"/>
      <c r="I1009" s="42"/>
      <c r="J1009" s="7"/>
      <c r="K1009" s="7"/>
      <c r="L1009" s="7"/>
      <c r="M1009" s="7"/>
      <c r="N1009" s="7"/>
      <c r="O1009" s="7"/>
      <c r="P1009" s="7"/>
      <c r="Q1009" s="7"/>
      <c r="R1009" s="7"/>
      <c r="S1009" s="7"/>
      <c r="T1009" s="7"/>
      <c r="U1009" s="7"/>
      <c r="V1009" s="42"/>
      <c r="W1009" s="7"/>
      <c r="X1009" s="7"/>
      <c r="Y1009" s="7"/>
      <c r="Z1009" s="7"/>
      <c r="AA1009" s="10"/>
      <c r="AB1009" s="7"/>
      <c r="AC1009" s="7"/>
      <c r="AD1009" s="7"/>
      <c r="AE1009" s="148"/>
      <c r="AF1009" s="7"/>
      <c r="AG1009" s="7"/>
      <c r="AH1009" s="7"/>
      <c r="AI1009" s="7"/>
      <c r="AJ1009" s="7"/>
      <c r="AK1009" s="7"/>
      <c r="AL1009" s="7"/>
      <c r="AM1009" s="7"/>
    </row>
    <row r="1010" spans="1:39" ht="12.75">
      <c r="A1010" s="7"/>
      <c r="B1010" s="7"/>
      <c r="C1010" s="7"/>
      <c r="D1010" s="66"/>
      <c r="E1010" s="7"/>
      <c r="F1010" s="7"/>
      <c r="G1010" s="7"/>
      <c r="H1010" s="7"/>
      <c r="I1010" s="42"/>
      <c r="J1010" s="7"/>
      <c r="K1010" s="7"/>
      <c r="L1010" s="7"/>
      <c r="M1010" s="7"/>
      <c r="N1010" s="7"/>
      <c r="O1010" s="7"/>
      <c r="P1010" s="7"/>
      <c r="Q1010" s="7"/>
      <c r="R1010" s="7"/>
      <c r="S1010" s="7"/>
      <c r="T1010" s="7"/>
      <c r="U1010" s="7"/>
      <c r="V1010" s="42"/>
      <c r="W1010" s="7"/>
      <c r="X1010" s="7"/>
      <c r="Y1010" s="7"/>
      <c r="Z1010" s="7"/>
      <c r="AA1010" s="10"/>
      <c r="AB1010" s="7"/>
      <c r="AC1010" s="7"/>
      <c r="AD1010" s="7"/>
      <c r="AE1010" s="148"/>
      <c r="AF1010" s="7"/>
      <c r="AG1010" s="7"/>
      <c r="AH1010" s="7"/>
      <c r="AI1010" s="7"/>
      <c r="AJ1010" s="7"/>
      <c r="AK1010" s="7"/>
      <c r="AL1010" s="7"/>
      <c r="AM1010" s="7"/>
    </row>
    <row r="1011" spans="1:39" ht="12.75">
      <c r="A1011" s="7"/>
      <c r="B1011" s="7"/>
      <c r="C1011" s="7"/>
      <c r="D1011" s="66"/>
      <c r="E1011" s="7"/>
      <c r="F1011" s="7"/>
      <c r="G1011" s="7"/>
      <c r="H1011" s="7"/>
      <c r="I1011" s="42"/>
      <c r="J1011" s="7"/>
      <c r="K1011" s="7"/>
      <c r="L1011" s="7"/>
      <c r="M1011" s="7"/>
      <c r="N1011" s="7"/>
      <c r="O1011" s="7"/>
      <c r="P1011" s="7"/>
      <c r="Q1011" s="7"/>
      <c r="R1011" s="7"/>
      <c r="S1011" s="7"/>
      <c r="T1011" s="7"/>
      <c r="U1011" s="7"/>
      <c r="V1011" s="42"/>
      <c r="W1011" s="7"/>
      <c r="X1011" s="7"/>
      <c r="Y1011" s="7"/>
      <c r="Z1011" s="7"/>
      <c r="AA1011" s="10"/>
      <c r="AB1011" s="7"/>
      <c r="AC1011" s="7"/>
      <c r="AD1011" s="7"/>
      <c r="AE1011" s="148"/>
      <c r="AF1011" s="7"/>
      <c r="AG1011" s="7"/>
      <c r="AH1011" s="7"/>
      <c r="AI1011" s="7"/>
      <c r="AJ1011" s="7"/>
      <c r="AK1011" s="7"/>
      <c r="AL1011" s="7"/>
      <c r="AM1011" s="7"/>
    </row>
    <row r="1012" spans="1:39" ht="12.75">
      <c r="A1012" s="7"/>
      <c r="B1012" s="7"/>
      <c r="C1012" s="7"/>
      <c r="D1012" s="66"/>
      <c r="E1012" s="7"/>
      <c r="F1012" s="7"/>
      <c r="G1012" s="7"/>
      <c r="H1012" s="7"/>
      <c r="I1012" s="42"/>
      <c r="J1012" s="7"/>
      <c r="K1012" s="7"/>
      <c r="L1012" s="7"/>
      <c r="M1012" s="7"/>
      <c r="N1012" s="7"/>
      <c r="O1012" s="7"/>
      <c r="P1012" s="7"/>
      <c r="Q1012" s="7"/>
      <c r="R1012" s="7"/>
      <c r="S1012" s="7"/>
      <c r="T1012" s="7"/>
      <c r="U1012" s="7"/>
      <c r="V1012" s="42"/>
      <c r="W1012" s="7"/>
      <c r="X1012" s="7"/>
      <c r="Y1012" s="7"/>
      <c r="Z1012" s="7"/>
      <c r="AA1012" s="10"/>
      <c r="AB1012" s="7"/>
      <c r="AC1012" s="7"/>
      <c r="AD1012" s="7"/>
      <c r="AE1012" s="148"/>
      <c r="AF1012" s="7"/>
      <c r="AG1012" s="7"/>
      <c r="AH1012" s="7"/>
      <c r="AI1012" s="7"/>
      <c r="AJ1012" s="7"/>
      <c r="AK1012" s="7"/>
      <c r="AL1012" s="7"/>
      <c r="AM1012" s="7"/>
    </row>
    <row r="1013" spans="1:39" ht="12.75">
      <c r="A1013" s="7"/>
      <c r="B1013" s="7"/>
      <c r="C1013" s="7"/>
      <c r="D1013" s="66"/>
      <c r="E1013" s="7"/>
      <c r="F1013" s="7"/>
      <c r="G1013" s="7"/>
      <c r="H1013" s="7"/>
      <c r="I1013" s="42"/>
      <c r="J1013" s="7"/>
      <c r="K1013" s="7"/>
      <c r="L1013" s="7"/>
      <c r="M1013" s="7"/>
      <c r="N1013" s="7"/>
      <c r="O1013" s="7"/>
      <c r="P1013" s="7"/>
      <c r="Q1013" s="7"/>
      <c r="R1013" s="7"/>
      <c r="S1013" s="7"/>
      <c r="T1013" s="7"/>
      <c r="U1013" s="7"/>
      <c r="V1013" s="42"/>
      <c r="W1013" s="7"/>
      <c r="X1013" s="7"/>
      <c r="Y1013" s="7"/>
      <c r="Z1013" s="7"/>
      <c r="AA1013" s="10"/>
      <c r="AB1013" s="7"/>
      <c r="AC1013" s="7"/>
      <c r="AD1013" s="7"/>
      <c r="AE1013" s="148"/>
      <c r="AF1013" s="7"/>
      <c r="AG1013" s="7"/>
      <c r="AH1013" s="7"/>
      <c r="AI1013" s="7"/>
      <c r="AJ1013" s="7"/>
      <c r="AK1013" s="7"/>
      <c r="AL1013" s="7"/>
      <c r="AM1013" s="7"/>
    </row>
    <row r="1014" spans="1:39" ht="12.75">
      <c r="A1014" s="7"/>
      <c r="B1014" s="7"/>
      <c r="C1014" s="7"/>
      <c r="D1014" s="66"/>
      <c r="E1014" s="7"/>
      <c r="F1014" s="7"/>
      <c r="G1014" s="7"/>
      <c r="H1014" s="7"/>
      <c r="I1014" s="42"/>
      <c r="J1014" s="7"/>
      <c r="K1014" s="7"/>
      <c r="L1014" s="7"/>
      <c r="M1014" s="7"/>
      <c r="N1014" s="7"/>
      <c r="O1014" s="7"/>
      <c r="P1014" s="7"/>
      <c r="Q1014" s="7"/>
      <c r="R1014" s="7"/>
      <c r="S1014" s="7"/>
      <c r="T1014" s="7"/>
      <c r="U1014" s="7"/>
      <c r="V1014" s="42"/>
      <c r="W1014" s="7"/>
      <c r="X1014" s="7"/>
      <c r="Y1014" s="7"/>
      <c r="Z1014" s="7"/>
      <c r="AA1014" s="10"/>
      <c r="AB1014" s="7"/>
      <c r="AC1014" s="7"/>
      <c r="AD1014" s="7"/>
      <c r="AE1014" s="148"/>
      <c r="AF1014" s="7"/>
      <c r="AG1014" s="7"/>
      <c r="AH1014" s="7"/>
      <c r="AI1014" s="7"/>
      <c r="AJ1014" s="7"/>
      <c r="AK1014" s="7"/>
      <c r="AL1014" s="7"/>
      <c r="AM1014" s="7"/>
    </row>
    <row r="1015" spans="1:39" ht="12.75">
      <c r="A1015" s="7"/>
      <c r="B1015" s="7"/>
      <c r="C1015" s="7"/>
      <c r="D1015" s="66"/>
      <c r="E1015" s="7"/>
      <c r="F1015" s="7"/>
      <c r="G1015" s="7"/>
      <c r="H1015" s="7"/>
      <c r="I1015" s="42"/>
      <c r="J1015" s="7"/>
      <c r="K1015" s="7"/>
      <c r="L1015" s="7"/>
      <c r="M1015" s="7"/>
      <c r="N1015" s="7"/>
      <c r="O1015" s="7"/>
      <c r="P1015" s="7"/>
      <c r="Q1015" s="7"/>
      <c r="R1015" s="7"/>
      <c r="S1015" s="7"/>
      <c r="T1015" s="7"/>
      <c r="U1015" s="7"/>
      <c r="V1015" s="42"/>
      <c r="W1015" s="7"/>
      <c r="X1015" s="7"/>
      <c r="Y1015" s="7"/>
      <c r="Z1015" s="7"/>
      <c r="AA1015" s="10"/>
      <c r="AB1015" s="7"/>
      <c r="AC1015" s="7"/>
      <c r="AD1015" s="7"/>
      <c r="AE1015" s="148"/>
      <c r="AF1015" s="7"/>
      <c r="AG1015" s="7"/>
      <c r="AH1015" s="7"/>
      <c r="AI1015" s="7"/>
      <c r="AJ1015" s="7"/>
      <c r="AK1015" s="7"/>
      <c r="AL1015" s="7"/>
      <c r="AM1015" s="7"/>
    </row>
    <row r="1016" spans="1:39" ht="12.75">
      <c r="A1016" s="7"/>
      <c r="B1016" s="7"/>
      <c r="C1016" s="7"/>
      <c r="D1016" s="66"/>
      <c r="E1016" s="7"/>
      <c r="F1016" s="7"/>
      <c r="G1016" s="7"/>
      <c r="H1016" s="7"/>
      <c r="I1016" s="42"/>
      <c r="J1016" s="7"/>
      <c r="K1016" s="7"/>
      <c r="L1016" s="7"/>
      <c r="M1016" s="7"/>
      <c r="N1016" s="7"/>
      <c r="O1016" s="7"/>
      <c r="P1016" s="7"/>
      <c r="Q1016" s="7"/>
      <c r="R1016" s="7"/>
      <c r="S1016" s="7"/>
      <c r="T1016" s="7"/>
      <c r="U1016" s="7"/>
      <c r="V1016" s="42"/>
      <c r="W1016" s="7"/>
      <c r="X1016" s="7"/>
      <c r="Y1016" s="7"/>
      <c r="Z1016" s="7"/>
      <c r="AA1016" s="10"/>
      <c r="AB1016" s="7"/>
      <c r="AC1016" s="7"/>
      <c r="AD1016" s="7"/>
      <c r="AE1016" s="148"/>
      <c r="AF1016" s="7"/>
      <c r="AG1016" s="7"/>
      <c r="AH1016" s="7"/>
      <c r="AI1016" s="7"/>
      <c r="AJ1016" s="7"/>
      <c r="AK1016" s="7"/>
      <c r="AL1016" s="7"/>
      <c r="AM1016" s="7"/>
    </row>
    <row r="1017" spans="1:39" ht="12.75">
      <c r="A1017" s="7"/>
      <c r="B1017" s="7"/>
      <c r="C1017" s="7"/>
      <c r="D1017" s="66"/>
      <c r="E1017" s="7"/>
      <c r="F1017" s="7"/>
      <c r="G1017" s="7"/>
      <c r="H1017" s="7"/>
      <c r="I1017" s="42"/>
      <c r="J1017" s="7"/>
      <c r="K1017" s="7"/>
      <c r="L1017" s="7"/>
      <c r="M1017" s="7"/>
      <c r="N1017" s="7"/>
      <c r="O1017" s="7"/>
      <c r="P1017" s="7"/>
      <c r="Q1017" s="7"/>
      <c r="R1017" s="7"/>
      <c r="S1017" s="7"/>
      <c r="T1017" s="7"/>
      <c r="U1017" s="7"/>
      <c r="V1017" s="42"/>
      <c r="W1017" s="7"/>
      <c r="X1017" s="7"/>
      <c r="Y1017" s="7"/>
      <c r="Z1017" s="7"/>
      <c r="AA1017" s="10"/>
      <c r="AB1017" s="7"/>
      <c r="AC1017" s="7"/>
      <c r="AD1017" s="7"/>
      <c r="AE1017" s="148"/>
      <c r="AF1017" s="7"/>
      <c r="AG1017" s="7"/>
      <c r="AH1017" s="7"/>
      <c r="AI1017" s="7"/>
      <c r="AJ1017" s="7"/>
      <c r="AK1017" s="7"/>
      <c r="AL1017" s="7"/>
      <c r="AM1017" s="7"/>
    </row>
    <row r="1018" spans="1:39" ht="12.75">
      <c r="A1018" s="7"/>
      <c r="B1018" s="7"/>
      <c r="C1018" s="7"/>
      <c r="D1018" s="66"/>
      <c r="E1018" s="7"/>
      <c r="F1018" s="7"/>
      <c r="G1018" s="7"/>
      <c r="H1018" s="7"/>
      <c r="I1018" s="42"/>
      <c r="J1018" s="7"/>
      <c r="K1018" s="7"/>
      <c r="L1018" s="7"/>
      <c r="M1018" s="7"/>
      <c r="N1018" s="7"/>
      <c r="O1018" s="7"/>
      <c r="P1018" s="7"/>
      <c r="Q1018" s="7"/>
      <c r="R1018" s="7"/>
      <c r="S1018" s="7"/>
      <c r="T1018" s="7"/>
      <c r="U1018" s="7"/>
      <c r="V1018" s="42"/>
      <c r="W1018" s="7"/>
      <c r="X1018" s="7"/>
      <c r="Y1018" s="7"/>
      <c r="Z1018" s="7"/>
      <c r="AA1018" s="10"/>
      <c r="AB1018" s="7"/>
      <c r="AC1018" s="7"/>
      <c r="AD1018" s="7"/>
      <c r="AE1018" s="148"/>
      <c r="AF1018" s="7"/>
      <c r="AG1018" s="7"/>
      <c r="AH1018" s="7"/>
      <c r="AI1018" s="7"/>
      <c r="AJ1018" s="7"/>
      <c r="AK1018" s="7"/>
      <c r="AL1018" s="7"/>
      <c r="AM1018" s="7"/>
    </row>
    <row r="1019" spans="1:39" ht="12.75">
      <c r="A1019" s="7"/>
      <c r="B1019" s="7"/>
      <c r="C1019" s="7"/>
      <c r="D1019" s="66"/>
      <c r="E1019" s="7"/>
      <c r="F1019" s="7"/>
      <c r="G1019" s="7"/>
      <c r="H1019" s="7"/>
      <c r="I1019" s="42"/>
      <c r="J1019" s="7"/>
      <c r="K1019" s="7"/>
      <c r="L1019" s="7"/>
      <c r="M1019" s="7"/>
      <c r="N1019" s="7"/>
      <c r="O1019" s="7"/>
      <c r="P1019" s="7"/>
      <c r="Q1019" s="7"/>
      <c r="R1019" s="7"/>
      <c r="S1019" s="7"/>
      <c r="T1019" s="7"/>
      <c r="U1019" s="7"/>
      <c r="V1019" s="42"/>
      <c r="W1019" s="7"/>
      <c r="X1019" s="7"/>
      <c r="Y1019" s="7"/>
      <c r="Z1019" s="7"/>
      <c r="AA1019" s="10"/>
      <c r="AB1019" s="7"/>
      <c r="AC1019" s="7"/>
      <c r="AD1019" s="7"/>
      <c r="AE1019" s="148"/>
      <c r="AF1019" s="7"/>
      <c r="AG1019" s="7"/>
      <c r="AH1019" s="7"/>
      <c r="AI1019" s="7"/>
      <c r="AJ1019" s="7"/>
      <c r="AK1019" s="7"/>
      <c r="AL1019" s="7"/>
      <c r="AM1019" s="7"/>
    </row>
    <row r="1020" spans="1:39" ht="12.75">
      <c r="A1020" s="7"/>
      <c r="B1020" s="7"/>
      <c r="C1020" s="7"/>
      <c r="D1020" s="66"/>
      <c r="E1020" s="7"/>
      <c r="F1020" s="7"/>
      <c r="G1020" s="7"/>
      <c r="H1020" s="7"/>
      <c r="I1020" s="42"/>
      <c r="J1020" s="7"/>
      <c r="K1020" s="7"/>
      <c r="L1020" s="7"/>
      <c r="M1020" s="7"/>
      <c r="N1020" s="7"/>
      <c r="O1020" s="7"/>
      <c r="P1020" s="7"/>
      <c r="Q1020" s="7"/>
      <c r="R1020" s="7"/>
      <c r="S1020" s="7"/>
      <c r="T1020" s="7"/>
      <c r="U1020" s="7"/>
      <c r="V1020" s="42"/>
      <c r="W1020" s="7"/>
      <c r="X1020" s="7"/>
      <c r="Y1020" s="7"/>
      <c r="Z1020" s="7"/>
      <c r="AA1020" s="10"/>
      <c r="AB1020" s="7"/>
      <c r="AC1020" s="7"/>
      <c r="AD1020" s="7"/>
      <c r="AE1020" s="148"/>
      <c r="AF1020" s="7"/>
      <c r="AG1020" s="7"/>
      <c r="AH1020" s="7"/>
      <c r="AI1020" s="7"/>
      <c r="AJ1020" s="7"/>
      <c r="AK1020" s="7"/>
      <c r="AL1020" s="7"/>
      <c r="AM1020" s="7"/>
    </row>
    <row r="1021" spans="1:39" ht="12.75">
      <c r="A1021" s="7"/>
      <c r="B1021" s="7"/>
      <c r="C1021" s="7"/>
      <c r="D1021" s="66"/>
      <c r="E1021" s="7"/>
      <c r="F1021" s="7"/>
      <c r="G1021" s="7"/>
      <c r="H1021" s="7"/>
      <c r="I1021" s="42"/>
      <c r="J1021" s="7"/>
      <c r="K1021" s="7"/>
      <c r="L1021" s="7"/>
      <c r="M1021" s="7"/>
      <c r="N1021" s="7"/>
      <c r="O1021" s="7"/>
      <c r="P1021" s="7"/>
      <c r="Q1021" s="7"/>
      <c r="R1021" s="7"/>
      <c r="S1021" s="7"/>
      <c r="T1021" s="7"/>
      <c r="U1021" s="7"/>
      <c r="V1021" s="42"/>
      <c r="W1021" s="7"/>
      <c r="X1021" s="7"/>
      <c r="Y1021" s="7"/>
      <c r="Z1021" s="7"/>
      <c r="AA1021" s="10"/>
      <c r="AB1021" s="7"/>
      <c r="AC1021" s="7"/>
      <c r="AD1021" s="7"/>
      <c r="AE1021" s="148"/>
      <c r="AF1021" s="7"/>
      <c r="AG1021" s="7"/>
      <c r="AH1021" s="7"/>
      <c r="AI1021" s="7"/>
      <c r="AJ1021" s="7"/>
      <c r="AK1021" s="7"/>
      <c r="AL1021" s="7"/>
      <c r="AM1021" s="7"/>
    </row>
    <row r="1022" spans="1:39" ht="12.75">
      <c r="A1022" s="7"/>
      <c r="B1022" s="7"/>
      <c r="C1022" s="7"/>
      <c r="D1022" s="66"/>
      <c r="E1022" s="7"/>
      <c r="F1022" s="7"/>
      <c r="G1022" s="7"/>
      <c r="H1022" s="7"/>
      <c r="I1022" s="42"/>
      <c r="J1022" s="7"/>
      <c r="K1022" s="7"/>
      <c r="L1022" s="7"/>
      <c r="M1022" s="7"/>
      <c r="N1022" s="7"/>
      <c r="O1022" s="7"/>
      <c r="P1022" s="7"/>
      <c r="Q1022" s="7"/>
      <c r="R1022" s="7"/>
      <c r="S1022" s="7"/>
      <c r="T1022" s="7"/>
      <c r="U1022" s="7"/>
      <c r="V1022" s="42"/>
      <c r="W1022" s="7"/>
      <c r="X1022" s="7"/>
      <c r="Y1022" s="7"/>
      <c r="Z1022" s="7"/>
      <c r="AA1022" s="10"/>
      <c r="AB1022" s="7"/>
      <c r="AC1022" s="7"/>
      <c r="AD1022" s="7"/>
      <c r="AE1022" s="148"/>
      <c r="AF1022" s="7"/>
      <c r="AG1022" s="7"/>
      <c r="AH1022" s="7"/>
      <c r="AI1022" s="7"/>
      <c r="AJ1022" s="7"/>
      <c r="AK1022" s="7"/>
      <c r="AL1022" s="7"/>
      <c r="AM1022" s="7"/>
    </row>
    <row r="1023" spans="1:39" ht="12.75">
      <c r="A1023" s="7"/>
      <c r="B1023" s="7"/>
      <c r="C1023" s="7"/>
      <c r="D1023" s="66"/>
      <c r="E1023" s="7"/>
      <c r="F1023" s="7"/>
      <c r="G1023" s="7"/>
      <c r="H1023" s="7"/>
      <c r="I1023" s="42"/>
      <c r="J1023" s="7"/>
      <c r="K1023" s="7"/>
      <c r="L1023" s="7"/>
      <c r="M1023" s="7"/>
      <c r="N1023" s="7"/>
      <c r="O1023" s="7"/>
      <c r="P1023" s="7"/>
      <c r="Q1023" s="7"/>
      <c r="R1023" s="7"/>
      <c r="S1023" s="7"/>
      <c r="T1023" s="7"/>
      <c r="U1023" s="7"/>
      <c r="V1023" s="42"/>
      <c r="W1023" s="7"/>
      <c r="X1023" s="7"/>
      <c r="Y1023" s="7"/>
      <c r="Z1023" s="7"/>
      <c r="AA1023" s="10"/>
      <c r="AB1023" s="7"/>
      <c r="AC1023" s="7"/>
      <c r="AD1023" s="7"/>
      <c r="AE1023" s="148"/>
      <c r="AF1023" s="7"/>
      <c r="AG1023" s="7"/>
      <c r="AH1023" s="7"/>
      <c r="AI1023" s="7"/>
      <c r="AJ1023" s="7"/>
      <c r="AK1023" s="7"/>
      <c r="AL1023" s="7"/>
      <c r="AM1023" s="7"/>
    </row>
    <row r="1024" spans="1:39" ht="12.75">
      <c r="A1024" s="7"/>
      <c r="B1024" s="7"/>
      <c r="C1024" s="7"/>
      <c r="D1024" s="66"/>
      <c r="E1024" s="7"/>
      <c r="F1024" s="7"/>
      <c r="G1024" s="7"/>
      <c r="H1024" s="7"/>
      <c r="I1024" s="42"/>
      <c r="J1024" s="7"/>
      <c r="K1024" s="7"/>
      <c r="L1024" s="7"/>
      <c r="M1024" s="7"/>
      <c r="N1024" s="7"/>
      <c r="O1024" s="7"/>
      <c r="P1024" s="7"/>
      <c r="Q1024" s="7"/>
      <c r="R1024" s="7"/>
      <c r="S1024" s="7"/>
      <c r="T1024" s="7"/>
      <c r="U1024" s="7"/>
      <c r="V1024" s="42"/>
      <c r="W1024" s="7"/>
      <c r="X1024" s="7"/>
      <c r="Y1024" s="7"/>
      <c r="Z1024" s="7"/>
      <c r="AA1024" s="10"/>
      <c r="AB1024" s="7"/>
      <c r="AC1024" s="7"/>
      <c r="AD1024" s="7"/>
      <c r="AE1024" s="148"/>
      <c r="AF1024" s="7"/>
      <c r="AG1024" s="7"/>
      <c r="AH1024" s="7"/>
      <c r="AI1024" s="7"/>
      <c r="AJ1024" s="7"/>
      <c r="AK1024" s="7"/>
      <c r="AL1024" s="7"/>
      <c r="AM1024" s="7"/>
    </row>
    <row r="1025" spans="1:39" ht="12.75">
      <c r="A1025" s="7"/>
      <c r="B1025" s="7"/>
      <c r="C1025" s="7"/>
      <c r="D1025" s="66"/>
      <c r="E1025" s="7"/>
      <c r="F1025" s="7"/>
      <c r="G1025" s="7"/>
      <c r="H1025" s="7"/>
      <c r="I1025" s="42"/>
      <c r="J1025" s="7"/>
      <c r="K1025" s="7"/>
      <c r="L1025" s="7"/>
      <c r="M1025" s="7"/>
      <c r="N1025" s="7"/>
      <c r="O1025" s="7"/>
      <c r="P1025" s="7"/>
      <c r="Q1025" s="7"/>
      <c r="R1025" s="7"/>
      <c r="S1025" s="7"/>
      <c r="T1025" s="7"/>
      <c r="U1025" s="7"/>
      <c r="V1025" s="42"/>
      <c r="W1025" s="7"/>
      <c r="X1025" s="7"/>
      <c r="Y1025" s="7"/>
      <c r="Z1025" s="7"/>
      <c r="AA1025" s="10"/>
      <c r="AB1025" s="7"/>
      <c r="AC1025" s="7"/>
      <c r="AD1025" s="7"/>
      <c r="AE1025" s="148"/>
      <c r="AF1025" s="7"/>
      <c r="AG1025" s="7"/>
      <c r="AH1025" s="7"/>
      <c r="AI1025" s="7"/>
      <c r="AJ1025" s="7"/>
      <c r="AK1025" s="7"/>
      <c r="AL1025" s="7"/>
      <c r="AM1025" s="7"/>
    </row>
    <row r="1026" spans="1:39" ht="12.75">
      <c r="A1026" s="7"/>
      <c r="B1026" s="7"/>
      <c r="C1026" s="7"/>
      <c r="D1026" s="66"/>
      <c r="E1026" s="7"/>
      <c r="F1026" s="7"/>
      <c r="G1026" s="7"/>
      <c r="H1026" s="7"/>
      <c r="I1026" s="42"/>
      <c r="J1026" s="7"/>
      <c r="K1026" s="7"/>
      <c r="L1026" s="7"/>
      <c r="M1026" s="7"/>
      <c r="N1026" s="7"/>
      <c r="O1026" s="7"/>
      <c r="P1026" s="7"/>
      <c r="Q1026" s="7"/>
      <c r="R1026" s="7"/>
      <c r="S1026" s="7"/>
      <c r="T1026" s="7"/>
      <c r="U1026" s="7"/>
      <c r="V1026" s="42"/>
      <c r="W1026" s="7"/>
      <c r="X1026" s="7"/>
      <c r="Y1026" s="7"/>
      <c r="Z1026" s="7"/>
      <c r="AA1026" s="10"/>
      <c r="AB1026" s="7"/>
      <c r="AC1026" s="7"/>
      <c r="AD1026" s="7"/>
      <c r="AE1026" s="148"/>
      <c r="AF1026" s="7"/>
      <c r="AG1026" s="7"/>
      <c r="AH1026" s="7"/>
      <c r="AI1026" s="7"/>
      <c r="AJ1026" s="7"/>
      <c r="AK1026" s="7"/>
      <c r="AL1026" s="7"/>
      <c r="AM1026" s="7"/>
    </row>
    <row r="1027" spans="1:39" ht="12.75">
      <c r="A1027" s="7"/>
      <c r="B1027" s="7"/>
      <c r="C1027" s="7"/>
      <c r="D1027" s="66"/>
      <c r="E1027" s="7"/>
      <c r="F1027" s="7"/>
      <c r="G1027" s="7"/>
      <c r="H1027" s="7"/>
      <c r="I1027" s="42"/>
      <c r="J1027" s="7"/>
      <c r="K1027" s="7"/>
      <c r="L1027" s="7"/>
      <c r="M1027" s="7"/>
      <c r="N1027" s="7"/>
      <c r="O1027" s="7"/>
      <c r="P1027" s="7"/>
      <c r="Q1027" s="7"/>
      <c r="R1027" s="7"/>
      <c r="S1027" s="7"/>
      <c r="T1027" s="7"/>
      <c r="U1027" s="7"/>
      <c r="V1027" s="42"/>
      <c r="W1027" s="7"/>
      <c r="X1027" s="7"/>
      <c r="Y1027" s="7"/>
      <c r="Z1027" s="7"/>
      <c r="AA1027" s="10"/>
      <c r="AB1027" s="7"/>
      <c r="AC1027" s="7"/>
      <c r="AD1027" s="7"/>
      <c r="AE1027" s="148"/>
      <c r="AF1027" s="7"/>
      <c r="AG1027" s="7"/>
      <c r="AH1027" s="7"/>
      <c r="AI1027" s="7"/>
      <c r="AJ1027" s="7"/>
      <c r="AK1027" s="7"/>
      <c r="AL1027" s="7"/>
      <c r="AM1027" s="7"/>
    </row>
    <row r="1028" spans="1:39" ht="12.75">
      <c r="A1028" s="7"/>
      <c r="B1028" s="7"/>
      <c r="C1028" s="7"/>
      <c r="D1028" s="66"/>
      <c r="E1028" s="7"/>
      <c r="F1028" s="7"/>
      <c r="G1028" s="7"/>
      <c r="H1028" s="7"/>
      <c r="I1028" s="42"/>
      <c r="J1028" s="7"/>
      <c r="K1028" s="7"/>
      <c r="L1028" s="7"/>
      <c r="M1028" s="7"/>
      <c r="N1028" s="7"/>
      <c r="O1028" s="7"/>
      <c r="P1028" s="7"/>
      <c r="Q1028" s="7"/>
      <c r="R1028" s="7"/>
      <c r="S1028" s="7"/>
      <c r="T1028" s="7"/>
      <c r="U1028" s="7"/>
      <c r="V1028" s="42"/>
      <c r="W1028" s="7"/>
      <c r="X1028" s="7"/>
      <c r="Y1028" s="7"/>
      <c r="Z1028" s="7"/>
      <c r="AA1028" s="10"/>
      <c r="AB1028" s="7"/>
      <c r="AC1028" s="7"/>
      <c r="AD1028" s="7"/>
      <c r="AE1028" s="148"/>
      <c r="AF1028" s="7"/>
      <c r="AG1028" s="7"/>
      <c r="AH1028" s="7"/>
      <c r="AI1028" s="7"/>
      <c r="AJ1028" s="7"/>
      <c r="AK1028" s="7"/>
      <c r="AL1028" s="7"/>
      <c r="AM1028" s="7"/>
    </row>
    <row r="1029" spans="1:39" ht="12.75">
      <c r="A1029" s="7"/>
      <c r="B1029" s="7"/>
      <c r="C1029" s="7"/>
      <c r="D1029" s="66"/>
      <c r="E1029" s="7"/>
      <c r="F1029" s="7"/>
      <c r="G1029" s="7"/>
      <c r="H1029" s="7"/>
      <c r="I1029" s="42"/>
      <c r="J1029" s="7"/>
      <c r="K1029" s="7"/>
      <c r="L1029" s="7"/>
      <c r="M1029" s="7"/>
      <c r="N1029" s="7"/>
      <c r="O1029" s="7"/>
      <c r="P1029" s="7"/>
      <c r="Q1029" s="7"/>
      <c r="R1029" s="7"/>
      <c r="S1029" s="7"/>
      <c r="T1029" s="7"/>
      <c r="U1029" s="7"/>
      <c r="V1029" s="42"/>
      <c r="W1029" s="7"/>
      <c r="X1029" s="7"/>
      <c r="Y1029" s="7"/>
      <c r="Z1029" s="7"/>
      <c r="AA1029" s="10"/>
      <c r="AB1029" s="7"/>
      <c r="AC1029" s="7"/>
      <c r="AD1029" s="7"/>
      <c r="AE1029" s="148"/>
      <c r="AF1029" s="7"/>
      <c r="AG1029" s="7"/>
      <c r="AH1029" s="7"/>
      <c r="AI1029" s="7"/>
      <c r="AJ1029" s="7"/>
      <c r="AK1029" s="7"/>
      <c r="AL1029" s="7"/>
      <c r="AM1029" s="7"/>
    </row>
    <row r="1030" spans="1:39" ht="12.75">
      <c r="A1030" s="7"/>
      <c r="B1030" s="7"/>
      <c r="C1030" s="7"/>
      <c r="D1030" s="66"/>
      <c r="E1030" s="7"/>
      <c r="F1030" s="7"/>
      <c r="G1030" s="7"/>
      <c r="H1030" s="7"/>
      <c r="I1030" s="42"/>
      <c r="J1030" s="7"/>
      <c r="K1030" s="7"/>
      <c r="L1030" s="7"/>
      <c r="M1030" s="7"/>
      <c r="N1030" s="7"/>
      <c r="O1030" s="7"/>
      <c r="P1030" s="7"/>
      <c r="Q1030" s="7"/>
      <c r="R1030" s="7"/>
      <c r="S1030" s="7"/>
      <c r="T1030" s="7"/>
      <c r="U1030" s="7"/>
      <c r="V1030" s="42"/>
      <c r="W1030" s="7"/>
      <c r="X1030" s="7"/>
      <c r="Y1030" s="7"/>
      <c r="Z1030" s="7"/>
      <c r="AA1030" s="10"/>
      <c r="AB1030" s="7"/>
      <c r="AC1030" s="7"/>
      <c r="AD1030" s="7"/>
      <c r="AE1030" s="148"/>
      <c r="AF1030" s="7"/>
      <c r="AG1030" s="7"/>
      <c r="AH1030" s="7"/>
      <c r="AI1030" s="7"/>
      <c r="AJ1030" s="7"/>
      <c r="AK1030" s="7"/>
      <c r="AL1030" s="7"/>
      <c r="AM1030" s="7"/>
    </row>
    <row r="1031" spans="1:39" ht="12.75">
      <c r="A1031" s="7"/>
      <c r="B1031" s="7"/>
      <c r="C1031" s="7"/>
      <c r="D1031" s="66"/>
      <c r="E1031" s="7"/>
      <c r="F1031" s="7"/>
      <c r="G1031" s="7"/>
      <c r="H1031" s="7"/>
      <c r="I1031" s="42"/>
      <c r="J1031" s="7"/>
      <c r="K1031" s="7"/>
      <c r="L1031" s="7"/>
      <c r="M1031" s="7"/>
      <c r="N1031" s="7"/>
      <c r="O1031" s="7"/>
      <c r="P1031" s="7"/>
      <c r="Q1031" s="7"/>
      <c r="R1031" s="7"/>
      <c r="S1031" s="7"/>
      <c r="T1031" s="7"/>
      <c r="U1031" s="7"/>
      <c r="V1031" s="42"/>
      <c r="W1031" s="7"/>
      <c r="X1031" s="7"/>
      <c r="Y1031" s="7"/>
      <c r="Z1031" s="7"/>
      <c r="AA1031" s="10"/>
      <c r="AB1031" s="7"/>
      <c r="AC1031" s="7"/>
      <c r="AD1031" s="7"/>
      <c r="AE1031" s="148"/>
      <c r="AF1031" s="7"/>
      <c r="AG1031" s="7"/>
      <c r="AH1031" s="7"/>
      <c r="AI1031" s="7"/>
      <c r="AJ1031" s="7"/>
      <c r="AK1031" s="7"/>
      <c r="AL1031" s="7"/>
      <c r="AM1031" s="7"/>
    </row>
    <row r="1032" spans="1:39" ht="12.75">
      <c r="A1032" s="7"/>
      <c r="B1032" s="7"/>
      <c r="C1032" s="7"/>
      <c r="D1032" s="66"/>
      <c r="E1032" s="7"/>
      <c r="F1032" s="7"/>
      <c r="G1032" s="7"/>
      <c r="H1032" s="7"/>
      <c r="I1032" s="42"/>
      <c r="J1032" s="7"/>
      <c r="K1032" s="7"/>
      <c r="L1032" s="7"/>
      <c r="M1032" s="7"/>
      <c r="N1032" s="7"/>
      <c r="O1032" s="7"/>
      <c r="P1032" s="7"/>
      <c r="Q1032" s="7"/>
      <c r="R1032" s="7"/>
      <c r="S1032" s="7"/>
      <c r="T1032" s="7"/>
      <c r="U1032" s="7"/>
      <c r="V1032" s="42"/>
      <c r="W1032" s="7"/>
      <c r="X1032" s="7"/>
      <c r="Y1032" s="7"/>
      <c r="Z1032" s="7"/>
      <c r="AA1032" s="10"/>
      <c r="AB1032" s="7"/>
      <c r="AC1032" s="7"/>
      <c r="AD1032" s="7"/>
      <c r="AE1032" s="148"/>
      <c r="AF1032" s="7"/>
      <c r="AG1032" s="7"/>
      <c r="AH1032" s="7"/>
      <c r="AI1032" s="7"/>
      <c r="AJ1032" s="7"/>
      <c r="AK1032" s="7"/>
      <c r="AL1032" s="7"/>
      <c r="AM1032" s="7"/>
    </row>
    <row r="1033" spans="1:39" ht="12.75">
      <c r="A1033" s="7"/>
      <c r="B1033" s="7"/>
      <c r="C1033" s="7"/>
      <c r="D1033" s="66"/>
      <c r="E1033" s="7"/>
      <c r="F1033" s="7"/>
      <c r="G1033" s="7"/>
      <c r="H1033" s="7"/>
      <c r="I1033" s="42"/>
      <c r="J1033" s="7"/>
      <c r="K1033" s="7"/>
      <c r="L1033" s="7"/>
      <c r="M1033" s="7"/>
      <c r="N1033" s="7"/>
      <c r="O1033" s="7"/>
      <c r="P1033" s="7"/>
      <c r="Q1033" s="7"/>
      <c r="R1033" s="7"/>
      <c r="S1033" s="7"/>
      <c r="T1033" s="7"/>
      <c r="U1033" s="7"/>
      <c r="V1033" s="42"/>
      <c r="W1033" s="7"/>
      <c r="X1033" s="7"/>
      <c r="Y1033" s="7"/>
      <c r="Z1033" s="7"/>
      <c r="AA1033" s="10"/>
      <c r="AB1033" s="7"/>
      <c r="AC1033" s="7"/>
      <c r="AD1033" s="7"/>
      <c r="AE1033" s="148"/>
      <c r="AF1033" s="7"/>
      <c r="AG1033" s="7"/>
      <c r="AH1033" s="7"/>
      <c r="AI1033" s="7"/>
      <c r="AJ1033" s="7"/>
      <c r="AK1033" s="7"/>
      <c r="AL1033" s="7"/>
      <c r="AM1033" s="7"/>
    </row>
    <row r="1034" spans="1:39" ht="12.75">
      <c r="A1034" s="7"/>
      <c r="B1034" s="7"/>
      <c r="C1034" s="7"/>
      <c r="D1034" s="66"/>
      <c r="E1034" s="7"/>
      <c r="F1034" s="7"/>
      <c r="G1034" s="7"/>
      <c r="H1034" s="7"/>
      <c r="I1034" s="42"/>
      <c r="J1034" s="7"/>
      <c r="K1034" s="7"/>
      <c r="L1034" s="7"/>
      <c r="M1034" s="7"/>
      <c r="N1034" s="7"/>
      <c r="O1034" s="7"/>
      <c r="P1034" s="7"/>
      <c r="Q1034" s="7"/>
      <c r="R1034" s="7"/>
      <c r="S1034" s="7"/>
      <c r="T1034" s="7"/>
      <c r="U1034" s="7"/>
      <c r="V1034" s="42"/>
      <c r="W1034" s="7"/>
      <c r="X1034" s="7"/>
      <c r="Y1034" s="7"/>
      <c r="Z1034" s="7"/>
      <c r="AA1034" s="10"/>
      <c r="AB1034" s="7"/>
      <c r="AC1034" s="7"/>
      <c r="AD1034" s="7"/>
      <c r="AE1034" s="148"/>
      <c r="AF1034" s="7"/>
      <c r="AG1034" s="7"/>
      <c r="AH1034" s="7"/>
      <c r="AI1034" s="7"/>
      <c r="AJ1034" s="7"/>
      <c r="AK1034" s="7"/>
      <c r="AL1034" s="7"/>
      <c r="AM1034" s="7"/>
    </row>
    <row r="1035" spans="1:39" ht="12.75">
      <c r="A1035" s="7"/>
      <c r="B1035" s="7"/>
      <c r="C1035" s="7"/>
      <c r="D1035" s="66"/>
      <c r="E1035" s="7"/>
      <c r="F1035" s="7"/>
      <c r="G1035" s="7"/>
      <c r="H1035" s="7"/>
      <c r="I1035" s="42"/>
      <c r="J1035" s="7"/>
      <c r="K1035" s="7"/>
      <c r="L1035" s="7"/>
      <c r="M1035" s="7"/>
      <c r="N1035" s="7"/>
      <c r="O1035" s="7"/>
      <c r="P1035" s="7"/>
      <c r="Q1035" s="7"/>
      <c r="R1035" s="7"/>
      <c r="S1035" s="7"/>
      <c r="T1035" s="7"/>
      <c r="U1035" s="7"/>
      <c r="V1035" s="42"/>
      <c r="W1035" s="7"/>
      <c r="X1035" s="7"/>
      <c r="Y1035" s="7"/>
      <c r="Z1035" s="7"/>
      <c r="AA1035" s="10"/>
      <c r="AB1035" s="7"/>
      <c r="AC1035" s="7"/>
      <c r="AD1035" s="7"/>
      <c r="AE1035" s="148"/>
      <c r="AF1035" s="7"/>
      <c r="AG1035" s="7"/>
      <c r="AH1035" s="7"/>
      <c r="AI1035" s="7"/>
      <c r="AJ1035" s="7"/>
      <c r="AK1035" s="7"/>
      <c r="AL1035" s="7"/>
      <c r="AM1035" s="7"/>
    </row>
    <row r="1036" spans="1:39" ht="12.75">
      <c r="A1036" s="7"/>
      <c r="B1036" s="7"/>
      <c r="C1036" s="7"/>
      <c r="D1036" s="66"/>
      <c r="E1036" s="7"/>
      <c r="F1036" s="7"/>
      <c r="G1036" s="7"/>
      <c r="H1036" s="7"/>
      <c r="I1036" s="42"/>
      <c r="J1036" s="7"/>
      <c r="K1036" s="7"/>
      <c r="L1036" s="7"/>
      <c r="M1036" s="7"/>
      <c r="N1036" s="7"/>
      <c r="O1036" s="7"/>
      <c r="P1036" s="7"/>
      <c r="Q1036" s="7"/>
      <c r="R1036" s="7"/>
      <c r="S1036" s="7"/>
      <c r="T1036" s="7"/>
      <c r="U1036" s="7"/>
      <c r="V1036" s="42"/>
      <c r="W1036" s="7"/>
      <c r="X1036" s="7"/>
      <c r="Y1036" s="7"/>
      <c r="Z1036" s="7"/>
      <c r="AA1036" s="10"/>
      <c r="AB1036" s="7"/>
      <c r="AC1036" s="7"/>
      <c r="AD1036" s="7"/>
      <c r="AE1036" s="148"/>
      <c r="AF1036" s="7"/>
      <c r="AG1036" s="7"/>
      <c r="AH1036" s="7"/>
      <c r="AI1036" s="7"/>
      <c r="AJ1036" s="7"/>
      <c r="AK1036" s="7"/>
      <c r="AL1036" s="7"/>
      <c r="AM1036" s="7"/>
    </row>
    <row r="1037" spans="1:39" ht="12.75">
      <c r="A1037" s="7"/>
      <c r="B1037" s="7"/>
      <c r="C1037" s="7"/>
      <c r="D1037" s="66"/>
      <c r="E1037" s="7"/>
      <c r="F1037" s="7"/>
      <c r="G1037" s="7"/>
      <c r="H1037" s="7"/>
      <c r="I1037" s="42"/>
      <c r="J1037" s="7"/>
      <c r="K1037" s="7"/>
      <c r="L1037" s="7"/>
      <c r="M1037" s="7"/>
      <c r="N1037" s="7"/>
      <c r="O1037" s="7"/>
      <c r="P1037" s="7"/>
      <c r="Q1037" s="7"/>
      <c r="R1037" s="7"/>
      <c r="S1037" s="7"/>
      <c r="T1037" s="7"/>
      <c r="U1037" s="7"/>
      <c r="V1037" s="42"/>
      <c r="W1037" s="7"/>
      <c r="X1037" s="7"/>
      <c r="Y1037" s="7"/>
      <c r="Z1037" s="7"/>
      <c r="AA1037" s="10"/>
      <c r="AB1037" s="7"/>
      <c r="AC1037" s="7"/>
      <c r="AD1037" s="7"/>
      <c r="AE1037" s="148"/>
      <c r="AF1037" s="7"/>
      <c r="AG1037" s="7"/>
      <c r="AH1037" s="7"/>
      <c r="AI1037" s="7"/>
      <c r="AJ1037" s="7"/>
      <c r="AK1037" s="7"/>
      <c r="AL1037" s="7"/>
      <c r="AM1037" s="7"/>
    </row>
    <row r="1038" spans="1:39" ht="12.75">
      <c r="A1038" s="7"/>
      <c r="B1038" s="7"/>
      <c r="C1038" s="7"/>
      <c r="D1038" s="66"/>
      <c r="E1038" s="7"/>
      <c r="F1038" s="7"/>
      <c r="G1038" s="7"/>
      <c r="H1038" s="7"/>
      <c r="I1038" s="42"/>
      <c r="J1038" s="7"/>
      <c r="K1038" s="7"/>
      <c r="L1038" s="7"/>
      <c r="M1038" s="7"/>
      <c r="N1038" s="7"/>
      <c r="O1038" s="7"/>
      <c r="P1038" s="7"/>
      <c r="Q1038" s="7"/>
      <c r="R1038" s="7"/>
      <c r="S1038" s="7"/>
      <c r="T1038" s="7"/>
      <c r="U1038" s="7"/>
      <c r="V1038" s="42"/>
      <c r="W1038" s="7"/>
      <c r="X1038" s="7"/>
      <c r="Y1038" s="7"/>
      <c r="Z1038" s="7"/>
      <c r="AA1038" s="10"/>
      <c r="AB1038" s="7"/>
      <c r="AC1038" s="7"/>
      <c r="AD1038" s="7"/>
      <c r="AE1038" s="148"/>
      <c r="AF1038" s="7"/>
      <c r="AG1038" s="7"/>
      <c r="AH1038" s="7"/>
      <c r="AI1038" s="7"/>
      <c r="AJ1038" s="7"/>
      <c r="AK1038" s="7"/>
      <c r="AL1038" s="7"/>
      <c r="AM1038" s="7"/>
    </row>
    <row r="1039" spans="1:39" ht="12.75">
      <c r="A1039" s="7"/>
      <c r="B1039" s="7"/>
      <c r="C1039" s="7"/>
      <c r="D1039" s="66"/>
      <c r="E1039" s="7"/>
      <c r="F1039" s="7"/>
      <c r="G1039" s="7"/>
      <c r="H1039" s="7"/>
      <c r="I1039" s="42"/>
      <c r="J1039" s="7"/>
      <c r="K1039" s="7"/>
      <c r="L1039" s="7"/>
      <c r="M1039" s="7"/>
      <c r="N1039" s="7"/>
      <c r="O1039" s="7"/>
      <c r="P1039" s="7"/>
      <c r="Q1039" s="7"/>
      <c r="R1039" s="7"/>
      <c r="S1039" s="7"/>
      <c r="T1039" s="7"/>
      <c r="U1039" s="7"/>
      <c r="V1039" s="42"/>
      <c r="W1039" s="7"/>
      <c r="X1039" s="7"/>
      <c r="Y1039" s="7"/>
      <c r="Z1039" s="7"/>
      <c r="AA1039" s="10"/>
      <c r="AB1039" s="7"/>
      <c r="AC1039" s="7"/>
      <c r="AD1039" s="7"/>
      <c r="AE1039" s="148"/>
      <c r="AF1039" s="7"/>
      <c r="AG1039" s="7"/>
      <c r="AH1039" s="7"/>
      <c r="AI1039" s="7"/>
      <c r="AJ1039" s="7"/>
      <c r="AK1039" s="7"/>
      <c r="AL1039" s="7"/>
      <c r="AM1039" s="7"/>
    </row>
    <row r="1040" spans="1:39" ht="12.75">
      <c r="A1040" s="7"/>
      <c r="B1040" s="7"/>
      <c r="C1040" s="7"/>
      <c r="D1040" s="66"/>
      <c r="E1040" s="7"/>
      <c r="F1040" s="7"/>
      <c r="G1040" s="7"/>
      <c r="H1040" s="7"/>
      <c r="I1040" s="42"/>
      <c r="J1040" s="7"/>
      <c r="K1040" s="7"/>
      <c r="L1040" s="7"/>
      <c r="M1040" s="7"/>
      <c r="N1040" s="7"/>
      <c r="O1040" s="7"/>
      <c r="P1040" s="7"/>
      <c r="Q1040" s="7"/>
      <c r="R1040" s="7"/>
      <c r="S1040" s="7"/>
      <c r="T1040" s="7"/>
      <c r="U1040" s="7"/>
      <c r="V1040" s="42"/>
      <c r="W1040" s="7"/>
      <c r="X1040" s="7"/>
      <c r="Y1040" s="7"/>
      <c r="Z1040" s="7"/>
      <c r="AA1040" s="10"/>
      <c r="AB1040" s="7"/>
      <c r="AC1040" s="7"/>
      <c r="AD1040" s="7"/>
      <c r="AE1040" s="148"/>
      <c r="AF1040" s="7"/>
      <c r="AG1040" s="7"/>
      <c r="AH1040" s="7"/>
      <c r="AI1040" s="7"/>
      <c r="AJ1040" s="7"/>
      <c r="AK1040" s="7"/>
      <c r="AL1040" s="7"/>
      <c r="AM1040" s="7"/>
    </row>
    <row r="1041" spans="1:39" ht="12.75">
      <c r="A1041" s="7"/>
      <c r="B1041" s="7"/>
      <c r="C1041" s="7"/>
      <c r="D1041" s="66"/>
      <c r="E1041" s="7"/>
      <c r="F1041" s="7"/>
      <c r="G1041" s="7"/>
      <c r="H1041" s="7"/>
      <c r="I1041" s="42"/>
      <c r="J1041" s="7"/>
      <c r="K1041" s="7"/>
      <c r="L1041" s="7"/>
      <c r="M1041" s="7"/>
      <c r="N1041" s="7"/>
      <c r="O1041" s="7"/>
      <c r="P1041" s="7"/>
      <c r="Q1041" s="7"/>
      <c r="R1041" s="7"/>
      <c r="S1041" s="7"/>
      <c r="T1041" s="7"/>
      <c r="U1041" s="7"/>
      <c r="V1041" s="42"/>
      <c r="W1041" s="7"/>
      <c r="X1041" s="7"/>
      <c r="Y1041" s="7"/>
      <c r="Z1041" s="7"/>
      <c r="AA1041" s="10"/>
      <c r="AB1041" s="7"/>
      <c r="AC1041" s="7"/>
      <c r="AD1041" s="7"/>
      <c r="AE1041" s="148"/>
      <c r="AF1041" s="7"/>
      <c r="AG1041" s="7"/>
      <c r="AH1041" s="7"/>
      <c r="AI1041" s="7"/>
      <c r="AJ1041" s="7"/>
      <c r="AK1041" s="7"/>
      <c r="AL1041" s="7"/>
      <c r="AM1041" s="7"/>
    </row>
    <row r="1042" spans="1:39" ht="12.75">
      <c r="A1042" s="7"/>
      <c r="B1042" s="7"/>
      <c r="C1042" s="7"/>
      <c r="D1042" s="66"/>
      <c r="E1042" s="7"/>
      <c r="F1042" s="7"/>
      <c r="G1042" s="7"/>
      <c r="H1042" s="7"/>
      <c r="I1042" s="42"/>
      <c r="J1042" s="7"/>
      <c r="K1042" s="7"/>
      <c r="L1042" s="7"/>
      <c r="M1042" s="7"/>
      <c r="N1042" s="7"/>
      <c r="O1042" s="7"/>
      <c r="P1042" s="7"/>
      <c r="Q1042" s="7"/>
      <c r="R1042" s="7"/>
      <c r="S1042" s="7"/>
      <c r="T1042" s="7"/>
      <c r="U1042" s="7"/>
      <c r="V1042" s="42"/>
      <c r="W1042" s="7"/>
      <c r="X1042" s="7"/>
      <c r="Y1042" s="7"/>
      <c r="Z1042" s="7"/>
      <c r="AA1042" s="10"/>
      <c r="AB1042" s="7"/>
      <c r="AC1042" s="7"/>
      <c r="AD1042" s="7"/>
      <c r="AE1042" s="148"/>
      <c r="AF1042" s="7"/>
      <c r="AG1042" s="7"/>
      <c r="AH1042" s="7"/>
      <c r="AI1042" s="7"/>
      <c r="AJ1042" s="7"/>
      <c r="AK1042" s="7"/>
      <c r="AL1042" s="7"/>
      <c r="AM1042" s="7"/>
    </row>
    <row r="1043" spans="1:39" ht="12.75">
      <c r="A1043" s="7"/>
      <c r="B1043" s="7"/>
      <c r="C1043" s="7"/>
      <c r="D1043" s="66"/>
      <c r="E1043" s="7"/>
      <c r="F1043" s="7"/>
      <c r="G1043" s="7"/>
      <c r="H1043" s="7"/>
      <c r="I1043" s="42"/>
      <c r="J1043" s="7"/>
      <c r="K1043" s="7"/>
      <c r="L1043" s="7"/>
      <c r="M1043" s="7"/>
      <c r="N1043" s="7"/>
      <c r="O1043" s="7"/>
      <c r="P1043" s="7"/>
      <c r="Q1043" s="7"/>
      <c r="R1043" s="7"/>
      <c r="S1043" s="7"/>
      <c r="T1043" s="7"/>
      <c r="U1043" s="7"/>
      <c r="V1043" s="42"/>
      <c r="W1043" s="7"/>
      <c r="X1043" s="7"/>
      <c r="Y1043" s="7"/>
      <c r="Z1043" s="7"/>
      <c r="AA1043" s="10"/>
      <c r="AB1043" s="7"/>
      <c r="AC1043" s="7"/>
      <c r="AD1043" s="7"/>
      <c r="AE1043" s="148"/>
      <c r="AF1043" s="7"/>
      <c r="AG1043" s="7"/>
      <c r="AH1043" s="7"/>
      <c r="AI1043" s="7"/>
      <c r="AJ1043" s="7"/>
      <c r="AK1043" s="7"/>
      <c r="AL1043" s="7"/>
      <c r="AM1043" s="7"/>
    </row>
    <row r="1044" spans="1:39" ht="12.75">
      <c r="A1044" s="7"/>
      <c r="B1044" s="7"/>
      <c r="C1044" s="7"/>
      <c r="D1044" s="66"/>
      <c r="E1044" s="7"/>
      <c r="F1044" s="7"/>
      <c r="G1044" s="7"/>
      <c r="H1044" s="7"/>
      <c r="I1044" s="42"/>
      <c r="J1044" s="7"/>
      <c r="K1044" s="7"/>
      <c r="L1044" s="7"/>
      <c r="M1044" s="7"/>
      <c r="N1044" s="7"/>
      <c r="O1044" s="7"/>
      <c r="P1044" s="7"/>
      <c r="Q1044" s="7"/>
      <c r="R1044" s="7"/>
      <c r="S1044" s="7"/>
      <c r="T1044" s="7"/>
      <c r="U1044" s="7"/>
      <c r="V1044" s="42"/>
      <c r="W1044" s="7"/>
      <c r="X1044" s="7"/>
      <c r="Y1044" s="7"/>
      <c r="Z1044" s="7"/>
      <c r="AA1044" s="10"/>
      <c r="AB1044" s="7"/>
      <c r="AC1044" s="7"/>
      <c r="AD1044" s="7"/>
      <c r="AE1044" s="148"/>
      <c r="AF1044" s="7"/>
      <c r="AG1044" s="7"/>
      <c r="AH1044" s="7"/>
      <c r="AI1044" s="7"/>
      <c r="AJ1044" s="7"/>
      <c r="AK1044" s="7"/>
      <c r="AL1044" s="7"/>
      <c r="AM1044" s="7"/>
    </row>
    <row r="1045" spans="1:39" ht="12.75">
      <c r="A1045" s="7"/>
      <c r="B1045" s="7"/>
      <c r="C1045" s="7"/>
      <c r="D1045" s="66"/>
      <c r="E1045" s="7"/>
      <c r="F1045" s="7"/>
      <c r="G1045" s="7"/>
      <c r="H1045" s="7"/>
      <c r="I1045" s="42"/>
      <c r="J1045" s="7"/>
      <c r="K1045" s="7"/>
      <c r="L1045" s="7"/>
      <c r="M1045" s="7"/>
      <c r="N1045" s="7"/>
      <c r="O1045" s="7"/>
      <c r="P1045" s="7"/>
      <c r="Q1045" s="7"/>
      <c r="R1045" s="7"/>
      <c r="S1045" s="7"/>
      <c r="T1045" s="7"/>
      <c r="U1045" s="7"/>
      <c r="V1045" s="42"/>
      <c r="W1045" s="7"/>
      <c r="X1045" s="7"/>
      <c r="Y1045" s="7"/>
      <c r="Z1045" s="7"/>
      <c r="AA1045" s="10"/>
      <c r="AB1045" s="7"/>
      <c r="AC1045" s="7"/>
      <c r="AD1045" s="7"/>
      <c r="AE1045" s="148"/>
      <c r="AF1045" s="7"/>
      <c r="AG1045" s="7"/>
      <c r="AH1045" s="7"/>
      <c r="AI1045" s="7"/>
      <c r="AJ1045" s="7"/>
      <c r="AK1045" s="7"/>
      <c r="AL1045" s="7"/>
      <c r="AM1045" s="7"/>
    </row>
    <row r="1046" spans="1:39" ht="12.75">
      <c r="A1046" s="7"/>
      <c r="B1046" s="7"/>
      <c r="C1046" s="7"/>
      <c r="D1046" s="66"/>
      <c r="E1046" s="7"/>
      <c r="F1046" s="7"/>
      <c r="G1046" s="7"/>
      <c r="H1046" s="7"/>
      <c r="I1046" s="42"/>
      <c r="J1046" s="7"/>
      <c r="K1046" s="7"/>
      <c r="L1046" s="7"/>
      <c r="M1046" s="7"/>
      <c r="N1046" s="7"/>
      <c r="O1046" s="7"/>
      <c r="P1046" s="7"/>
      <c r="Q1046" s="7"/>
      <c r="R1046" s="7"/>
      <c r="S1046" s="7"/>
      <c r="T1046" s="7"/>
      <c r="U1046" s="7"/>
      <c r="V1046" s="42"/>
      <c r="W1046" s="7"/>
      <c r="X1046" s="7"/>
      <c r="Y1046" s="7"/>
      <c r="Z1046" s="7"/>
      <c r="AA1046" s="10"/>
      <c r="AB1046" s="7"/>
      <c r="AC1046" s="7"/>
      <c r="AD1046" s="7"/>
      <c r="AE1046" s="148"/>
      <c r="AF1046" s="7"/>
      <c r="AG1046" s="7"/>
      <c r="AH1046" s="7"/>
      <c r="AI1046" s="7"/>
      <c r="AJ1046" s="7"/>
      <c r="AK1046" s="7"/>
      <c r="AL1046" s="7"/>
      <c r="AM1046" s="7"/>
    </row>
    <row r="1047" spans="1:39" ht="12.75">
      <c r="A1047" s="7"/>
      <c r="B1047" s="7"/>
      <c r="C1047" s="7"/>
      <c r="D1047" s="66"/>
      <c r="E1047" s="7"/>
      <c r="F1047" s="7"/>
      <c r="G1047" s="7"/>
      <c r="H1047" s="7"/>
      <c r="I1047" s="42"/>
      <c r="J1047" s="7"/>
      <c r="K1047" s="7"/>
      <c r="L1047" s="7"/>
      <c r="M1047" s="7"/>
      <c r="N1047" s="7"/>
      <c r="O1047" s="7"/>
      <c r="P1047" s="7"/>
      <c r="Q1047" s="7"/>
      <c r="R1047" s="7"/>
      <c r="S1047" s="7"/>
      <c r="T1047" s="7"/>
      <c r="U1047" s="7"/>
      <c r="V1047" s="42"/>
      <c r="W1047" s="7"/>
      <c r="X1047" s="7"/>
      <c r="Y1047" s="7"/>
      <c r="Z1047" s="7"/>
      <c r="AA1047" s="10"/>
      <c r="AB1047" s="7"/>
      <c r="AC1047" s="7"/>
      <c r="AD1047" s="7"/>
      <c r="AE1047" s="148"/>
      <c r="AF1047" s="7"/>
      <c r="AG1047" s="7"/>
      <c r="AH1047" s="7"/>
      <c r="AI1047" s="7"/>
      <c r="AJ1047" s="7"/>
      <c r="AK1047" s="7"/>
      <c r="AL1047" s="7"/>
      <c r="AM1047" s="7"/>
    </row>
    <row r="1048" spans="1:39" ht="12.75">
      <c r="A1048" s="7"/>
      <c r="B1048" s="7"/>
      <c r="C1048" s="7"/>
      <c r="D1048" s="66"/>
      <c r="E1048" s="7"/>
      <c r="F1048" s="7"/>
      <c r="G1048" s="7"/>
      <c r="H1048" s="7"/>
      <c r="I1048" s="42"/>
      <c r="J1048" s="7"/>
      <c r="K1048" s="7"/>
      <c r="L1048" s="7"/>
      <c r="M1048" s="7"/>
      <c r="N1048" s="7"/>
      <c r="O1048" s="7"/>
      <c r="P1048" s="7"/>
      <c r="Q1048" s="7"/>
      <c r="R1048" s="7"/>
      <c r="S1048" s="7"/>
      <c r="T1048" s="7"/>
      <c r="U1048" s="7"/>
      <c r="V1048" s="42"/>
      <c r="W1048" s="7"/>
      <c r="X1048" s="7"/>
      <c r="Y1048" s="7"/>
      <c r="Z1048" s="7"/>
      <c r="AA1048" s="10"/>
      <c r="AB1048" s="7"/>
      <c r="AC1048" s="7"/>
      <c r="AD1048" s="7"/>
      <c r="AE1048" s="148"/>
      <c r="AF1048" s="7"/>
      <c r="AG1048" s="7"/>
      <c r="AH1048" s="7"/>
      <c r="AI1048" s="7"/>
      <c r="AJ1048" s="7"/>
      <c r="AK1048" s="7"/>
      <c r="AL1048" s="7"/>
      <c r="AM1048" s="7"/>
    </row>
    <row r="1049" spans="1:39" ht="12.75">
      <c r="A1049" s="7"/>
      <c r="B1049" s="7"/>
      <c r="C1049" s="7"/>
      <c r="D1049" s="66"/>
      <c r="E1049" s="7"/>
      <c r="F1049" s="7"/>
      <c r="G1049" s="7"/>
      <c r="H1049" s="7"/>
      <c r="I1049" s="42"/>
      <c r="J1049" s="7"/>
      <c r="K1049" s="7"/>
      <c r="L1049" s="7"/>
      <c r="M1049" s="7"/>
      <c r="N1049" s="7"/>
      <c r="O1049" s="7"/>
      <c r="P1049" s="7"/>
      <c r="Q1049" s="7"/>
      <c r="R1049" s="7"/>
      <c r="S1049" s="7"/>
      <c r="T1049" s="7"/>
      <c r="U1049" s="7"/>
      <c r="V1049" s="42"/>
      <c r="W1049" s="7"/>
      <c r="X1049" s="7"/>
      <c r="Y1049" s="7"/>
      <c r="Z1049" s="7"/>
      <c r="AA1049" s="10"/>
      <c r="AB1049" s="7"/>
      <c r="AC1049" s="7"/>
      <c r="AD1049" s="7"/>
      <c r="AE1049" s="148"/>
      <c r="AF1049" s="7"/>
      <c r="AG1049" s="7"/>
      <c r="AH1049" s="7"/>
      <c r="AI1049" s="7"/>
      <c r="AJ1049" s="7"/>
      <c r="AK1049" s="7"/>
      <c r="AL1049" s="7"/>
      <c r="AM1049" s="7"/>
    </row>
    <row r="1050" spans="1:39" ht="12.75">
      <c r="A1050" s="7"/>
      <c r="B1050" s="7"/>
      <c r="C1050" s="7"/>
      <c r="D1050" s="66"/>
      <c r="E1050" s="7"/>
      <c r="F1050" s="7"/>
      <c r="G1050" s="7"/>
      <c r="H1050" s="7"/>
      <c r="I1050" s="42"/>
      <c r="J1050" s="7"/>
      <c r="K1050" s="7"/>
      <c r="L1050" s="7"/>
      <c r="M1050" s="7"/>
      <c r="N1050" s="7"/>
      <c r="O1050" s="7"/>
      <c r="P1050" s="7"/>
      <c r="Q1050" s="7"/>
      <c r="R1050" s="7"/>
      <c r="S1050" s="7"/>
      <c r="T1050" s="7"/>
      <c r="U1050" s="7"/>
      <c r="V1050" s="42"/>
      <c r="W1050" s="7"/>
      <c r="X1050" s="7"/>
      <c r="Y1050" s="7"/>
      <c r="Z1050" s="7"/>
      <c r="AA1050" s="10"/>
      <c r="AB1050" s="7"/>
      <c r="AC1050" s="7"/>
      <c r="AD1050" s="7"/>
      <c r="AE1050" s="148"/>
      <c r="AF1050" s="7"/>
      <c r="AG1050" s="7"/>
      <c r="AH1050" s="7"/>
      <c r="AI1050" s="7"/>
      <c r="AJ1050" s="7"/>
      <c r="AK1050" s="7"/>
      <c r="AL1050" s="7"/>
      <c r="AM1050" s="7"/>
    </row>
    <row r="1051" spans="1:39" ht="12.75">
      <c r="A1051" s="7"/>
      <c r="B1051" s="7"/>
      <c r="C1051" s="7"/>
      <c r="D1051" s="66"/>
      <c r="E1051" s="7"/>
      <c r="F1051" s="7"/>
      <c r="G1051" s="7"/>
      <c r="H1051" s="7"/>
      <c r="I1051" s="42"/>
      <c r="J1051" s="7"/>
      <c r="K1051" s="7"/>
      <c r="L1051" s="7"/>
      <c r="M1051" s="7"/>
      <c r="N1051" s="7"/>
      <c r="O1051" s="7"/>
      <c r="P1051" s="7"/>
      <c r="Q1051" s="7"/>
      <c r="R1051" s="7"/>
      <c r="S1051" s="7"/>
      <c r="T1051" s="7"/>
      <c r="U1051" s="7"/>
      <c r="V1051" s="42"/>
      <c r="W1051" s="7"/>
      <c r="X1051" s="7"/>
      <c r="Y1051" s="7"/>
      <c r="Z1051" s="7"/>
      <c r="AA1051" s="10"/>
      <c r="AB1051" s="7"/>
      <c r="AC1051" s="7"/>
      <c r="AD1051" s="7"/>
      <c r="AE1051" s="148"/>
      <c r="AF1051" s="7"/>
      <c r="AG1051" s="7"/>
      <c r="AH1051" s="7"/>
      <c r="AI1051" s="7"/>
      <c r="AJ1051" s="7"/>
      <c r="AK1051" s="7"/>
      <c r="AL1051" s="7"/>
      <c r="AM1051" s="7"/>
    </row>
    <row r="1052" spans="1:39" ht="12.75">
      <c r="A1052" s="7"/>
      <c r="B1052" s="7"/>
      <c r="C1052" s="7"/>
      <c r="D1052" s="66"/>
      <c r="E1052" s="7"/>
      <c r="F1052" s="7"/>
      <c r="G1052" s="7"/>
      <c r="H1052" s="7"/>
      <c r="I1052" s="42"/>
      <c r="J1052" s="7"/>
      <c r="K1052" s="7"/>
      <c r="L1052" s="7"/>
      <c r="M1052" s="7"/>
      <c r="N1052" s="7"/>
      <c r="O1052" s="7"/>
      <c r="P1052" s="7"/>
      <c r="Q1052" s="7"/>
      <c r="R1052" s="7"/>
      <c r="S1052" s="7"/>
      <c r="T1052" s="7"/>
      <c r="U1052" s="7"/>
      <c r="V1052" s="42"/>
      <c r="W1052" s="7"/>
      <c r="X1052" s="7"/>
      <c r="Y1052" s="7"/>
      <c r="Z1052" s="7"/>
      <c r="AA1052" s="10"/>
      <c r="AB1052" s="7"/>
      <c r="AC1052" s="7"/>
      <c r="AD1052" s="7"/>
      <c r="AE1052" s="148"/>
      <c r="AF1052" s="7"/>
      <c r="AG1052" s="7"/>
      <c r="AH1052" s="7"/>
      <c r="AI1052" s="7"/>
      <c r="AJ1052" s="7"/>
      <c r="AK1052" s="7"/>
      <c r="AL1052" s="7"/>
      <c r="AM1052" s="7"/>
    </row>
    <row r="1053" spans="1:39" ht="12.75">
      <c r="A1053" s="7"/>
      <c r="B1053" s="7"/>
      <c r="C1053" s="7"/>
      <c r="D1053" s="66"/>
      <c r="E1053" s="7"/>
      <c r="F1053" s="7"/>
      <c r="G1053" s="7"/>
      <c r="H1053" s="7"/>
      <c r="I1053" s="42"/>
      <c r="J1053" s="7"/>
      <c r="K1053" s="7"/>
      <c r="L1053" s="7"/>
      <c r="M1053" s="7"/>
      <c r="N1053" s="7"/>
      <c r="O1053" s="7"/>
      <c r="P1053" s="7"/>
      <c r="Q1053" s="7"/>
      <c r="R1053" s="7"/>
      <c r="S1053" s="7"/>
      <c r="T1053" s="7"/>
      <c r="U1053" s="7"/>
      <c r="V1053" s="42"/>
      <c r="W1053" s="7"/>
      <c r="X1053" s="7"/>
      <c r="Y1053" s="7"/>
      <c r="Z1053" s="7"/>
      <c r="AA1053" s="10"/>
      <c r="AB1053" s="7"/>
      <c r="AC1053" s="7"/>
      <c r="AD1053" s="7"/>
      <c r="AE1053" s="148"/>
      <c r="AF1053" s="7"/>
      <c r="AG1053" s="7"/>
      <c r="AH1053" s="7"/>
      <c r="AI1053" s="7"/>
      <c r="AJ1053" s="7"/>
      <c r="AK1053" s="7"/>
      <c r="AL1053" s="7"/>
      <c r="AM1053" s="7"/>
    </row>
    <row r="1054" spans="1:39" ht="12.75">
      <c r="A1054" s="7"/>
      <c r="B1054" s="7"/>
      <c r="C1054" s="7"/>
      <c r="D1054" s="66"/>
      <c r="E1054" s="7"/>
      <c r="F1054" s="7"/>
      <c r="G1054" s="7"/>
      <c r="H1054" s="7"/>
      <c r="I1054" s="42"/>
      <c r="J1054" s="7"/>
      <c r="K1054" s="7"/>
      <c r="L1054" s="7"/>
      <c r="M1054" s="7"/>
      <c r="N1054" s="7"/>
      <c r="O1054" s="7"/>
      <c r="P1054" s="7"/>
      <c r="Q1054" s="7"/>
      <c r="R1054" s="7"/>
      <c r="S1054" s="7"/>
      <c r="T1054" s="7"/>
      <c r="U1054" s="7"/>
      <c r="V1054" s="42"/>
      <c r="W1054" s="7"/>
      <c r="X1054" s="7"/>
      <c r="Y1054" s="7"/>
      <c r="Z1054" s="7"/>
      <c r="AA1054" s="10"/>
      <c r="AB1054" s="7"/>
      <c r="AC1054" s="7"/>
      <c r="AD1054" s="7"/>
      <c r="AE1054" s="148"/>
      <c r="AF1054" s="7"/>
      <c r="AG1054" s="7"/>
      <c r="AH1054" s="7"/>
      <c r="AI1054" s="7"/>
      <c r="AJ1054" s="7"/>
      <c r="AK1054" s="7"/>
      <c r="AL1054" s="7"/>
      <c r="AM1054" s="7"/>
    </row>
    <row r="1055" spans="1:39" ht="12.75">
      <c r="A1055" s="7"/>
      <c r="B1055" s="7"/>
      <c r="C1055" s="7"/>
      <c r="D1055" s="66"/>
      <c r="E1055" s="7"/>
      <c r="F1055" s="7"/>
      <c r="G1055" s="7"/>
      <c r="H1055" s="7"/>
      <c r="I1055" s="42"/>
      <c r="J1055" s="7"/>
      <c r="K1055" s="7"/>
      <c r="L1055" s="7"/>
      <c r="M1055" s="7"/>
      <c r="N1055" s="7"/>
      <c r="O1055" s="7"/>
      <c r="P1055" s="7"/>
      <c r="Q1055" s="7"/>
      <c r="R1055" s="7"/>
      <c r="S1055" s="7"/>
      <c r="T1055" s="7"/>
      <c r="U1055" s="7"/>
      <c r="V1055" s="42"/>
      <c r="W1055" s="7"/>
      <c r="X1055" s="7"/>
      <c r="Y1055" s="7"/>
      <c r="Z1055" s="7"/>
      <c r="AA1055" s="10"/>
      <c r="AB1055" s="7"/>
      <c r="AC1055" s="7"/>
      <c r="AD1055" s="7"/>
      <c r="AE1055" s="148"/>
      <c r="AF1055" s="7"/>
      <c r="AG1055" s="7"/>
      <c r="AH1055" s="7"/>
      <c r="AI1055" s="7"/>
      <c r="AJ1055" s="7"/>
      <c r="AK1055" s="7"/>
      <c r="AL1055" s="7"/>
      <c r="AM1055" s="7"/>
    </row>
    <row r="1056" spans="1:39" ht="12.75">
      <c r="A1056" s="7"/>
      <c r="B1056" s="7"/>
      <c r="C1056" s="7"/>
      <c r="D1056" s="66"/>
      <c r="E1056" s="7"/>
      <c r="F1056" s="7"/>
      <c r="G1056" s="7"/>
      <c r="H1056" s="7"/>
      <c r="I1056" s="42"/>
      <c r="J1056" s="7"/>
      <c r="K1056" s="7"/>
      <c r="L1056" s="7"/>
      <c r="M1056" s="7"/>
      <c r="N1056" s="7"/>
      <c r="O1056" s="7"/>
      <c r="P1056" s="7"/>
      <c r="Q1056" s="7"/>
      <c r="R1056" s="7"/>
      <c r="S1056" s="7"/>
      <c r="T1056" s="7"/>
      <c r="U1056" s="7"/>
      <c r="V1056" s="42"/>
      <c r="W1056" s="7"/>
      <c r="X1056" s="7"/>
      <c r="Y1056" s="7"/>
      <c r="Z1056" s="7"/>
      <c r="AA1056" s="10"/>
      <c r="AB1056" s="7"/>
      <c r="AC1056" s="7"/>
      <c r="AD1056" s="7"/>
      <c r="AE1056" s="148"/>
      <c r="AF1056" s="7"/>
      <c r="AG1056" s="7"/>
      <c r="AH1056" s="7"/>
      <c r="AI1056" s="7"/>
      <c r="AJ1056" s="7"/>
      <c r="AK1056" s="7"/>
      <c r="AL1056" s="7"/>
      <c r="AM1056" s="7"/>
    </row>
    <row r="1057" spans="1:39" ht="12.75">
      <c r="A1057" s="7"/>
      <c r="B1057" s="7"/>
      <c r="C1057" s="7"/>
      <c r="D1057" s="66"/>
      <c r="E1057" s="7"/>
      <c r="F1057" s="7"/>
      <c r="G1057" s="7"/>
      <c r="H1057" s="7"/>
      <c r="I1057" s="42"/>
      <c r="J1057" s="7"/>
      <c r="K1057" s="7"/>
      <c r="L1057" s="7"/>
      <c r="M1057" s="7"/>
      <c r="N1057" s="7"/>
      <c r="O1057" s="7"/>
      <c r="P1057" s="7"/>
      <c r="Q1057" s="7"/>
      <c r="R1057" s="7"/>
      <c r="S1057" s="7"/>
      <c r="T1057" s="7"/>
      <c r="U1057" s="7"/>
      <c r="V1057" s="42"/>
      <c r="W1057" s="7"/>
      <c r="X1057" s="7"/>
      <c r="Y1057" s="7"/>
      <c r="Z1057" s="7"/>
      <c r="AA1057" s="10"/>
      <c r="AB1057" s="7"/>
      <c r="AC1057" s="7"/>
      <c r="AD1057" s="7"/>
      <c r="AE1057" s="148"/>
      <c r="AF1057" s="7"/>
      <c r="AG1057" s="7"/>
      <c r="AH1057" s="7"/>
      <c r="AI1057" s="7"/>
      <c r="AJ1057" s="7"/>
      <c r="AK1057" s="7"/>
      <c r="AL1057" s="7"/>
      <c r="AM1057" s="7"/>
    </row>
    <row r="1058" spans="1:39" ht="12.75">
      <c r="A1058" s="7"/>
      <c r="B1058" s="7"/>
      <c r="C1058" s="7"/>
      <c r="D1058" s="66"/>
      <c r="E1058" s="7"/>
      <c r="F1058" s="7"/>
      <c r="G1058" s="7"/>
      <c r="H1058" s="7"/>
      <c r="I1058" s="42"/>
      <c r="J1058" s="7"/>
      <c r="K1058" s="7"/>
      <c r="L1058" s="7"/>
      <c r="M1058" s="7"/>
      <c r="N1058" s="7"/>
      <c r="O1058" s="7"/>
      <c r="P1058" s="7"/>
      <c r="Q1058" s="7"/>
      <c r="R1058" s="7"/>
      <c r="S1058" s="7"/>
      <c r="T1058" s="7"/>
      <c r="U1058" s="7"/>
      <c r="V1058" s="42"/>
      <c r="W1058" s="7"/>
      <c r="X1058" s="7"/>
      <c r="Y1058" s="7"/>
      <c r="Z1058" s="7"/>
      <c r="AA1058" s="10"/>
      <c r="AB1058" s="7"/>
      <c r="AC1058" s="7"/>
      <c r="AD1058" s="7"/>
      <c r="AE1058" s="148"/>
      <c r="AF1058" s="7"/>
      <c r="AG1058" s="7"/>
      <c r="AH1058" s="7"/>
      <c r="AI1058" s="7"/>
      <c r="AJ1058" s="7"/>
      <c r="AK1058" s="7"/>
      <c r="AL1058" s="7"/>
      <c r="AM1058" s="7"/>
    </row>
    <row r="1059" spans="1:39" ht="12.75">
      <c r="A1059" s="7"/>
      <c r="B1059" s="7"/>
      <c r="C1059" s="7"/>
      <c r="D1059" s="66"/>
      <c r="E1059" s="7"/>
      <c r="F1059" s="7"/>
      <c r="G1059" s="7"/>
      <c r="H1059" s="7"/>
      <c r="I1059" s="42"/>
      <c r="J1059" s="7"/>
      <c r="K1059" s="7"/>
      <c r="L1059" s="7"/>
      <c r="M1059" s="7"/>
      <c r="N1059" s="7"/>
      <c r="O1059" s="7"/>
      <c r="P1059" s="7"/>
      <c r="Q1059" s="7"/>
      <c r="R1059" s="7"/>
      <c r="S1059" s="7"/>
      <c r="T1059" s="7"/>
      <c r="U1059" s="7"/>
      <c r="V1059" s="42"/>
      <c r="W1059" s="7"/>
      <c r="X1059" s="7"/>
      <c r="Y1059" s="7"/>
      <c r="Z1059" s="7"/>
      <c r="AA1059" s="10"/>
      <c r="AB1059" s="7"/>
      <c r="AC1059" s="7"/>
      <c r="AD1059" s="7"/>
      <c r="AE1059" s="148"/>
      <c r="AF1059" s="7"/>
      <c r="AG1059" s="7"/>
      <c r="AH1059" s="7"/>
      <c r="AI1059" s="7"/>
      <c r="AJ1059" s="7"/>
      <c r="AK1059" s="7"/>
      <c r="AL1059" s="7"/>
      <c r="AM1059" s="7"/>
    </row>
    <row r="1060" spans="1:39" ht="12.75">
      <c r="A1060" s="7"/>
      <c r="B1060" s="7"/>
      <c r="C1060" s="7"/>
      <c r="D1060" s="66"/>
      <c r="E1060" s="7"/>
      <c r="F1060" s="7"/>
      <c r="G1060" s="7"/>
      <c r="H1060" s="7"/>
      <c r="I1060" s="42"/>
      <c r="J1060" s="7"/>
      <c r="K1060" s="7"/>
      <c r="L1060" s="7"/>
      <c r="M1060" s="7"/>
      <c r="N1060" s="7"/>
      <c r="O1060" s="7"/>
      <c r="P1060" s="7"/>
      <c r="Q1060" s="7"/>
      <c r="R1060" s="7"/>
      <c r="S1060" s="7"/>
      <c r="T1060" s="7"/>
      <c r="U1060" s="7"/>
      <c r="V1060" s="42"/>
      <c r="W1060" s="7"/>
      <c r="X1060" s="7"/>
      <c r="Y1060" s="7"/>
      <c r="Z1060" s="7"/>
      <c r="AA1060" s="10"/>
      <c r="AB1060" s="7"/>
      <c r="AC1060" s="7"/>
      <c r="AD1060" s="7"/>
      <c r="AE1060" s="148"/>
      <c r="AF1060" s="7"/>
      <c r="AG1060" s="7"/>
      <c r="AH1060" s="7"/>
      <c r="AI1060" s="7"/>
      <c r="AJ1060" s="7"/>
      <c r="AK1060" s="7"/>
      <c r="AL1060" s="7"/>
      <c r="AM1060" s="7"/>
    </row>
    <row r="1061" spans="1:39" ht="12.75">
      <c r="A1061" s="7"/>
      <c r="B1061" s="7"/>
      <c r="C1061" s="7"/>
      <c r="D1061" s="66"/>
      <c r="E1061" s="7"/>
      <c r="F1061" s="7"/>
      <c r="G1061" s="7"/>
      <c r="H1061" s="7"/>
      <c r="I1061" s="42"/>
      <c r="J1061" s="7"/>
      <c r="K1061" s="7"/>
      <c r="L1061" s="7"/>
      <c r="M1061" s="7"/>
      <c r="N1061" s="7"/>
      <c r="O1061" s="7"/>
      <c r="P1061" s="7"/>
      <c r="Q1061" s="7"/>
      <c r="R1061" s="7"/>
      <c r="S1061" s="7"/>
      <c r="T1061" s="7"/>
      <c r="U1061" s="7"/>
      <c r="V1061" s="42"/>
      <c r="W1061" s="7"/>
      <c r="X1061" s="7"/>
      <c r="Y1061" s="7"/>
      <c r="Z1061" s="7"/>
      <c r="AA1061" s="10"/>
      <c r="AB1061" s="7"/>
      <c r="AC1061" s="7"/>
      <c r="AD1061" s="7"/>
      <c r="AE1061" s="148"/>
      <c r="AF1061" s="7"/>
      <c r="AG1061" s="7"/>
      <c r="AH1061" s="7"/>
      <c r="AI1061" s="7"/>
      <c r="AJ1061" s="7"/>
      <c r="AK1061" s="7"/>
      <c r="AL1061" s="7"/>
      <c r="AM1061" s="7"/>
    </row>
    <row r="1062" spans="1:39" ht="12.75">
      <c r="A1062" s="7"/>
      <c r="B1062" s="7"/>
      <c r="C1062" s="7"/>
      <c r="D1062" s="66"/>
      <c r="E1062" s="7"/>
      <c r="F1062" s="7"/>
      <c r="G1062" s="7"/>
      <c r="H1062" s="7"/>
      <c r="I1062" s="42"/>
      <c r="J1062" s="7"/>
      <c r="K1062" s="7"/>
      <c r="L1062" s="7"/>
      <c r="M1062" s="7"/>
      <c r="N1062" s="7"/>
      <c r="O1062" s="7"/>
      <c r="P1062" s="7"/>
      <c r="Q1062" s="7"/>
      <c r="R1062" s="7"/>
      <c r="S1062" s="7"/>
      <c r="T1062" s="7"/>
      <c r="U1062" s="7"/>
      <c r="V1062" s="42"/>
      <c r="W1062" s="7"/>
      <c r="X1062" s="7"/>
      <c r="Y1062" s="7"/>
      <c r="Z1062" s="7"/>
      <c r="AA1062" s="10"/>
      <c r="AB1062" s="7"/>
      <c r="AC1062" s="7"/>
      <c r="AD1062" s="7"/>
      <c r="AE1062" s="148"/>
      <c r="AF1062" s="7"/>
      <c r="AG1062" s="7"/>
      <c r="AH1062" s="7"/>
      <c r="AI1062" s="7"/>
      <c r="AJ1062" s="7"/>
      <c r="AK1062" s="7"/>
      <c r="AL1062" s="7"/>
      <c r="AM1062" s="7"/>
    </row>
    <row r="1063" spans="1:39" ht="12.75">
      <c r="A1063" s="7"/>
      <c r="B1063" s="7"/>
      <c r="C1063" s="7"/>
      <c r="D1063" s="66"/>
      <c r="E1063" s="7"/>
      <c r="F1063" s="7"/>
      <c r="G1063" s="7"/>
      <c r="H1063" s="7"/>
      <c r="I1063" s="42"/>
      <c r="J1063" s="7"/>
      <c r="K1063" s="7"/>
      <c r="L1063" s="7"/>
      <c r="M1063" s="7"/>
      <c r="N1063" s="7"/>
      <c r="O1063" s="7"/>
      <c r="P1063" s="7"/>
      <c r="Q1063" s="7"/>
      <c r="R1063" s="7"/>
      <c r="S1063" s="7"/>
      <c r="T1063" s="7"/>
      <c r="U1063" s="7"/>
      <c r="V1063" s="42"/>
      <c r="W1063" s="7"/>
      <c r="X1063" s="7"/>
      <c r="Y1063" s="7"/>
      <c r="Z1063" s="7"/>
      <c r="AA1063" s="10"/>
      <c r="AB1063" s="7"/>
      <c r="AC1063" s="7"/>
      <c r="AD1063" s="7"/>
      <c r="AE1063" s="148"/>
      <c r="AF1063" s="7"/>
      <c r="AG1063" s="7"/>
      <c r="AH1063" s="7"/>
      <c r="AI1063" s="7"/>
      <c r="AJ1063" s="7"/>
      <c r="AK1063" s="7"/>
      <c r="AL1063" s="7"/>
      <c r="AM1063" s="7"/>
    </row>
    <row r="1064" spans="1:39" ht="12.75">
      <c r="A1064" s="7"/>
      <c r="B1064" s="7"/>
      <c r="C1064" s="7"/>
      <c r="D1064" s="66"/>
      <c r="E1064" s="7"/>
      <c r="F1064" s="7"/>
      <c r="G1064" s="7"/>
      <c r="H1064" s="7"/>
      <c r="I1064" s="42"/>
      <c r="J1064" s="7"/>
      <c r="K1064" s="7"/>
      <c r="L1064" s="7"/>
      <c r="M1064" s="7"/>
      <c r="N1064" s="7"/>
      <c r="O1064" s="7"/>
      <c r="P1064" s="7"/>
      <c r="Q1064" s="7"/>
      <c r="R1064" s="7"/>
      <c r="S1064" s="7"/>
      <c r="T1064" s="7"/>
      <c r="U1064" s="7"/>
      <c r="V1064" s="42"/>
      <c r="W1064" s="7"/>
      <c r="X1064" s="7"/>
      <c r="Y1064" s="7"/>
      <c r="Z1064" s="7"/>
      <c r="AA1064" s="10"/>
      <c r="AB1064" s="7"/>
      <c r="AC1064" s="7"/>
      <c r="AD1064" s="7"/>
      <c r="AE1064" s="148"/>
      <c r="AF1064" s="7"/>
      <c r="AG1064" s="7"/>
      <c r="AH1064" s="7"/>
      <c r="AI1064" s="7"/>
      <c r="AJ1064" s="7"/>
      <c r="AK1064" s="7"/>
      <c r="AL1064" s="7"/>
      <c r="AM1064" s="7"/>
    </row>
    <row r="1065" spans="1:39" ht="12.75">
      <c r="A1065" s="7"/>
      <c r="B1065" s="7"/>
      <c r="C1065" s="7"/>
      <c r="D1065" s="66"/>
      <c r="E1065" s="7"/>
      <c r="F1065" s="7"/>
      <c r="G1065" s="7"/>
      <c r="H1065" s="7"/>
      <c r="I1065" s="42"/>
      <c r="J1065" s="7"/>
      <c r="K1065" s="7"/>
      <c r="L1065" s="7"/>
      <c r="M1065" s="7"/>
      <c r="N1065" s="7"/>
      <c r="O1065" s="7"/>
      <c r="P1065" s="7"/>
      <c r="Q1065" s="7"/>
      <c r="R1065" s="7"/>
      <c r="S1065" s="7"/>
      <c r="T1065" s="7"/>
      <c r="U1065" s="7"/>
      <c r="V1065" s="42"/>
      <c r="W1065" s="7"/>
      <c r="X1065" s="7"/>
      <c r="Y1065" s="7"/>
      <c r="Z1065" s="7"/>
      <c r="AA1065" s="10"/>
      <c r="AB1065" s="7"/>
      <c r="AC1065" s="7"/>
      <c r="AD1065" s="7"/>
      <c r="AE1065" s="148"/>
      <c r="AF1065" s="7"/>
      <c r="AG1065" s="7"/>
      <c r="AH1065" s="7"/>
      <c r="AI1065" s="7"/>
      <c r="AJ1065" s="7"/>
      <c r="AK1065" s="7"/>
      <c r="AL1065" s="7"/>
      <c r="AM1065" s="7"/>
    </row>
    <row r="1066" spans="1:39" ht="12.75">
      <c r="A1066" s="7"/>
      <c r="B1066" s="7"/>
      <c r="C1066" s="7"/>
      <c r="D1066" s="66"/>
      <c r="E1066" s="7"/>
      <c r="F1066" s="7"/>
      <c r="G1066" s="7"/>
      <c r="H1066" s="7"/>
      <c r="I1066" s="42"/>
      <c r="J1066" s="7"/>
      <c r="K1066" s="7"/>
      <c r="L1066" s="7"/>
      <c r="M1066" s="7"/>
      <c r="N1066" s="7"/>
      <c r="O1066" s="7"/>
      <c r="P1066" s="7"/>
      <c r="Q1066" s="7"/>
      <c r="R1066" s="7"/>
      <c r="S1066" s="7"/>
      <c r="T1066" s="7"/>
      <c r="U1066" s="7"/>
      <c r="V1066" s="42"/>
      <c r="W1066" s="7"/>
      <c r="X1066" s="7"/>
      <c r="Y1066" s="7"/>
      <c r="Z1066" s="7"/>
      <c r="AA1066" s="10"/>
      <c r="AB1066" s="7"/>
      <c r="AC1066" s="7"/>
      <c r="AD1066" s="7"/>
      <c r="AE1066" s="148"/>
      <c r="AF1066" s="7"/>
      <c r="AG1066" s="7"/>
      <c r="AH1066" s="7"/>
      <c r="AI1066" s="7"/>
      <c r="AJ1066" s="7"/>
      <c r="AK1066" s="7"/>
      <c r="AL1066" s="7"/>
      <c r="AM1066" s="7"/>
    </row>
    <row r="1067" spans="1:39" ht="12.75">
      <c r="A1067" s="7"/>
      <c r="B1067" s="7"/>
      <c r="C1067" s="7"/>
      <c r="D1067" s="66"/>
      <c r="E1067" s="7"/>
      <c r="F1067" s="7"/>
      <c r="G1067" s="7"/>
      <c r="H1067" s="7"/>
      <c r="I1067" s="42"/>
      <c r="J1067" s="7"/>
      <c r="K1067" s="7"/>
      <c r="L1067" s="7"/>
      <c r="M1067" s="7"/>
      <c r="N1067" s="7"/>
      <c r="O1067" s="7"/>
      <c r="P1067" s="7"/>
      <c r="Q1067" s="7"/>
      <c r="R1067" s="7"/>
      <c r="S1067" s="7"/>
      <c r="T1067" s="7"/>
      <c r="U1067" s="7"/>
      <c r="V1067" s="42"/>
      <c r="W1067" s="7"/>
      <c r="X1067" s="7"/>
      <c r="Y1067" s="7"/>
      <c r="Z1067" s="7"/>
      <c r="AA1067" s="10"/>
      <c r="AB1067" s="7"/>
      <c r="AC1067" s="7"/>
      <c r="AD1067" s="7"/>
      <c r="AE1067" s="148"/>
      <c r="AF1067" s="7"/>
      <c r="AG1067" s="7"/>
      <c r="AH1067" s="7"/>
      <c r="AI1067" s="7"/>
      <c r="AJ1067" s="7"/>
      <c r="AK1067" s="7"/>
      <c r="AL1067" s="7"/>
      <c r="AM1067" s="7"/>
    </row>
    <row r="1068" spans="1:39" ht="12.75">
      <c r="A1068" s="7"/>
      <c r="B1068" s="7"/>
      <c r="C1068" s="7"/>
      <c r="D1068" s="66"/>
      <c r="E1068" s="7"/>
      <c r="F1068" s="7"/>
      <c r="G1068" s="7"/>
      <c r="H1068" s="7"/>
      <c r="I1068" s="42"/>
      <c r="J1068" s="7"/>
      <c r="K1068" s="7"/>
      <c r="L1068" s="7"/>
      <c r="M1068" s="7"/>
      <c r="N1068" s="7"/>
      <c r="O1068" s="7"/>
      <c r="P1068" s="7"/>
      <c r="Q1068" s="7"/>
      <c r="R1068" s="7"/>
      <c r="S1068" s="7"/>
      <c r="T1068" s="7"/>
      <c r="U1068" s="7"/>
      <c r="V1068" s="42"/>
      <c r="W1068" s="7"/>
      <c r="X1068" s="7"/>
      <c r="Y1068" s="7"/>
      <c r="Z1068" s="7"/>
      <c r="AA1068" s="10"/>
      <c r="AB1068" s="7"/>
      <c r="AC1068" s="7"/>
      <c r="AD1068" s="7"/>
      <c r="AE1068" s="148"/>
      <c r="AF1068" s="7"/>
      <c r="AG1068" s="7"/>
      <c r="AH1068" s="7"/>
      <c r="AI1068" s="7"/>
      <c r="AJ1068" s="7"/>
      <c r="AK1068" s="7"/>
      <c r="AL1068" s="7"/>
      <c r="AM1068" s="7"/>
    </row>
    <row r="1069" spans="1:39" ht="12.75">
      <c r="A1069" s="7"/>
      <c r="B1069" s="7"/>
      <c r="C1069" s="7"/>
      <c r="D1069" s="66"/>
      <c r="E1069" s="7"/>
      <c r="F1069" s="7"/>
      <c r="G1069" s="7"/>
      <c r="H1069" s="7"/>
      <c r="I1069" s="42"/>
      <c r="J1069" s="7"/>
      <c r="K1069" s="7"/>
      <c r="L1069" s="7"/>
      <c r="M1069" s="7"/>
      <c r="N1069" s="7"/>
      <c r="O1069" s="7"/>
      <c r="P1069" s="7"/>
      <c r="Q1069" s="7"/>
      <c r="R1069" s="7"/>
      <c r="S1069" s="7"/>
      <c r="T1069" s="7"/>
      <c r="U1069" s="7"/>
      <c r="V1069" s="42"/>
      <c r="W1069" s="7"/>
      <c r="X1069" s="7"/>
      <c r="Y1069" s="7"/>
      <c r="Z1069" s="7"/>
      <c r="AA1069" s="10"/>
      <c r="AB1069" s="7"/>
      <c r="AC1069" s="7"/>
      <c r="AD1069" s="7"/>
      <c r="AE1069" s="148"/>
      <c r="AF1069" s="7"/>
      <c r="AG1069" s="7"/>
      <c r="AH1069" s="7"/>
      <c r="AI1069" s="7"/>
      <c r="AJ1069" s="7"/>
      <c r="AK1069" s="7"/>
      <c r="AL1069" s="7"/>
      <c r="AM1069" s="7"/>
    </row>
    <row r="1070" spans="1:39" ht="12.75">
      <c r="A1070" s="7"/>
      <c r="B1070" s="7"/>
      <c r="C1070" s="7"/>
      <c r="D1070" s="66"/>
      <c r="E1070" s="7"/>
      <c r="F1070" s="7"/>
      <c r="G1070" s="7"/>
      <c r="H1070" s="7"/>
      <c r="I1070" s="42"/>
      <c r="J1070" s="7"/>
      <c r="K1070" s="7"/>
      <c r="L1070" s="7"/>
      <c r="M1070" s="7"/>
      <c r="N1070" s="7"/>
      <c r="O1070" s="7"/>
      <c r="P1070" s="7"/>
      <c r="Q1070" s="7"/>
      <c r="R1070" s="7"/>
      <c r="S1070" s="7"/>
      <c r="T1070" s="7"/>
      <c r="U1070" s="7"/>
      <c r="V1070" s="42"/>
      <c r="W1070" s="7"/>
      <c r="X1070" s="7"/>
      <c r="Y1070" s="7"/>
      <c r="Z1070" s="7"/>
      <c r="AA1070" s="10"/>
      <c r="AB1070" s="7"/>
      <c r="AC1070" s="7"/>
      <c r="AD1070" s="7"/>
      <c r="AE1070" s="148"/>
      <c r="AF1070" s="7"/>
      <c r="AG1070" s="7"/>
      <c r="AH1070" s="7"/>
      <c r="AI1070" s="7"/>
      <c r="AJ1070" s="7"/>
      <c r="AK1070" s="7"/>
      <c r="AL1070" s="7"/>
      <c r="AM1070" s="7"/>
    </row>
    <row r="1071" spans="1:39" ht="12.75">
      <c r="A1071" s="7"/>
      <c r="B1071" s="7"/>
      <c r="C1071" s="7"/>
      <c r="D1071" s="66"/>
      <c r="E1071" s="7"/>
      <c r="F1071" s="7"/>
      <c r="G1071" s="7"/>
      <c r="H1071" s="7"/>
      <c r="I1071" s="42"/>
      <c r="J1071" s="7"/>
      <c r="K1071" s="7"/>
      <c r="L1071" s="7"/>
      <c r="M1071" s="7"/>
      <c r="N1071" s="7"/>
      <c r="O1071" s="7"/>
      <c r="P1071" s="7"/>
      <c r="Q1071" s="7"/>
      <c r="R1071" s="7"/>
      <c r="S1071" s="7"/>
      <c r="T1071" s="7"/>
      <c r="U1071" s="7"/>
      <c r="V1071" s="42"/>
      <c r="W1071" s="7"/>
      <c r="X1071" s="7"/>
      <c r="Y1071" s="7"/>
      <c r="Z1071" s="7"/>
      <c r="AA1071" s="10"/>
      <c r="AB1071" s="7"/>
      <c r="AC1071" s="7"/>
      <c r="AD1071" s="7"/>
      <c r="AE1071" s="148"/>
      <c r="AF1071" s="7"/>
      <c r="AG1071" s="7"/>
      <c r="AH1071" s="7"/>
      <c r="AI1071" s="7"/>
      <c r="AJ1071" s="7"/>
      <c r="AK1071" s="7"/>
      <c r="AL1071" s="7"/>
      <c r="AM1071" s="7"/>
    </row>
    <row r="1072" spans="1:39" ht="12.75">
      <c r="A1072" s="7"/>
      <c r="B1072" s="7"/>
      <c r="C1072" s="7"/>
      <c r="D1072" s="66"/>
      <c r="E1072" s="7"/>
      <c r="F1072" s="7"/>
      <c r="G1072" s="7"/>
      <c r="H1072" s="7"/>
      <c r="I1072" s="42"/>
      <c r="J1072" s="7"/>
      <c r="K1072" s="7"/>
      <c r="L1072" s="7"/>
      <c r="M1072" s="7"/>
      <c r="N1072" s="7"/>
      <c r="O1072" s="7"/>
      <c r="P1072" s="7"/>
      <c r="Q1072" s="7"/>
      <c r="R1072" s="7"/>
      <c r="S1072" s="7"/>
      <c r="T1072" s="7"/>
      <c r="U1072" s="7"/>
      <c r="V1072" s="42"/>
      <c r="W1072" s="7"/>
      <c r="X1072" s="7"/>
      <c r="Y1072" s="7"/>
      <c r="Z1072" s="7"/>
      <c r="AA1072" s="10"/>
      <c r="AB1072" s="7"/>
      <c r="AC1072" s="7"/>
      <c r="AD1072" s="7"/>
      <c r="AE1072" s="148"/>
      <c r="AF1072" s="7"/>
      <c r="AG1072" s="7"/>
      <c r="AH1072" s="7"/>
      <c r="AI1072" s="7"/>
      <c r="AJ1072" s="7"/>
      <c r="AK1072" s="7"/>
      <c r="AL1072" s="7"/>
      <c r="AM1072" s="7"/>
    </row>
    <row r="1073" spans="1:39" ht="12.75">
      <c r="A1073" s="7"/>
      <c r="B1073" s="7"/>
      <c r="C1073" s="7"/>
      <c r="D1073" s="66"/>
      <c r="E1073" s="7"/>
      <c r="F1073" s="7"/>
      <c r="G1073" s="7"/>
      <c r="H1073" s="7"/>
      <c r="I1073" s="42"/>
      <c r="J1073" s="7"/>
      <c r="K1073" s="7"/>
      <c r="L1073" s="7"/>
      <c r="M1073" s="7"/>
      <c r="N1073" s="7"/>
      <c r="O1073" s="7"/>
      <c r="P1073" s="7"/>
      <c r="Q1073" s="7"/>
      <c r="R1073" s="7"/>
      <c r="S1073" s="7"/>
      <c r="T1073" s="7"/>
      <c r="U1073" s="7"/>
      <c r="V1073" s="42"/>
      <c r="W1073" s="7"/>
      <c r="X1073" s="7"/>
      <c r="Y1073" s="7"/>
      <c r="Z1073" s="7"/>
      <c r="AA1073" s="10"/>
      <c r="AB1073" s="7"/>
      <c r="AC1073" s="7"/>
      <c r="AD1073" s="7"/>
      <c r="AE1073" s="148"/>
      <c r="AF1073" s="7"/>
      <c r="AG1073" s="7"/>
      <c r="AH1073" s="7"/>
      <c r="AI1073" s="7"/>
      <c r="AJ1073" s="7"/>
      <c r="AK1073" s="7"/>
      <c r="AL1073" s="7"/>
      <c r="AM1073" s="7"/>
    </row>
    <row r="1074" spans="1:39" ht="12.75">
      <c r="A1074" s="7"/>
      <c r="B1074" s="7"/>
      <c r="C1074" s="7"/>
      <c r="D1074" s="66"/>
      <c r="E1074" s="7"/>
      <c r="F1074" s="7"/>
      <c r="G1074" s="7"/>
      <c r="H1074" s="7"/>
      <c r="I1074" s="42"/>
      <c r="J1074" s="7"/>
      <c r="K1074" s="7"/>
      <c r="L1074" s="7"/>
      <c r="M1074" s="7"/>
      <c r="N1074" s="7"/>
      <c r="O1074" s="7"/>
      <c r="P1074" s="7"/>
      <c r="Q1074" s="7"/>
      <c r="R1074" s="7"/>
      <c r="S1074" s="7"/>
      <c r="T1074" s="7"/>
      <c r="U1074" s="7"/>
      <c r="V1074" s="42"/>
      <c r="W1074" s="7"/>
      <c r="X1074" s="7"/>
      <c r="Y1074" s="7"/>
      <c r="Z1074" s="7"/>
      <c r="AA1074" s="10"/>
      <c r="AB1074" s="7"/>
      <c r="AC1074" s="7"/>
      <c r="AD1074" s="7"/>
      <c r="AE1074" s="148"/>
      <c r="AF1074" s="7"/>
      <c r="AG1074" s="7"/>
      <c r="AH1074" s="7"/>
      <c r="AI1074" s="7"/>
      <c r="AJ1074" s="7"/>
      <c r="AK1074" s="7"/>
      <c r="AL1074" s="7"/>
      <c r="AM1074" s="7"/>
    </row>
    <row r="1075" spans="1:39" ht="12.75">
      <c r="A1075" s="7"/>
      <c r="B1075" s="7"/>
      <c r="C1075" s="7"/>
      <c r="D1075" s="66"/>
      <c r="E1075" s="7"/>
      <c r="F1075" s="7"/>
      <c r="G1075" s="7"/>
      <c r="H1075" s="7"/>
      <c r="I1075" s="42"/>
      <c r="J1075" s="7"/>
      <c r="K1075" s="7"/>
      <c r="L1075" s="7"/>
      <c r="M1075" s="7"/>
      <c r="N1075" s="7"/>
      <c r="O1075" s="7"/>
      <c r="P1075" s="7"/>
      <c r="Q1075" s="7"/>
      <c r="R1075" s="7"/>
      <c r="S1075" s="7"/>
      <c r="T1075" s="7"/>
      <c r="U1075" s="7"/>
      <c r="V1075" s="42"/>
      <c r="W1075" s="7"/>
      <c r="X1075" s="7"/>
      <c r="Y1075" s="7"/>
      <c r="Z1075" s="7"/>
      <c r="AA1075" s="10"/>
      <c r="AB1075" s="7"/>
      <c r="AC1075" s="7"/>
      <c r="AD1075" s="7"/>
      <c r="AE1075" s="148"/>
      <c r="AF1075" s="7"/>
      <c r="AG1075" s="7"/>
      <c r="AH1075" s="7"/>
      <c r="AI1075" s="7"/>
      <c r="AJ1075" s="7"/>
      <c r="AK1075" s="7"/>
      <c r="AL1075" s="7"/>
      <c r="AM1075" s="7"/>
    </row>
    <row r="1076" spans="1:39" ht="12.75">
      <c r="A1076" s="7"/>
      <c r="B1076" s="7"/>
      <c r="C1076" s="7"/>
      <c r="D1076" s="66"/>
      <c r="E1076" s="7"/>
      <c r="F1076" s="7"/>
      <c r="G1076" s="7"/>
      <c r="H1076" s="7"/>
      <c r="I1076" s="42"/>
      <c r="J1076" s="7"/>
      <c r="K1076" s="7"/>
      <c r="L1076" s="7"/>
      <c r="M1076" s="7"/>
      <c r="N1076" s="7"/>
      <c r="O1076" s="7"/>
      <c r="P1076" s="7"/>
      <c r="Q1076" s="7"/>
      <c r="R1076" s="7"/>
      <c r="S1076" s="7"/>
      <c r="T1076" s="7"/>
      <c r="U1076" s="7"/>
      <c r="V1076" s="42"/>
      <c r="W1076" s="7"/>
      <c r="X1076" s="7"/>
      <c r="Y1076" s="7"/>
      <c r="Z1076" s="7"/>
      <c r="AA1076" s="10"/>
      <c r="AB1076" s="7"/>
      <c r="AC1076" s="7"/>
      <c r="AD1076" s="7"/>
      <c r="AE1076" s="148"/>
      <c r="AF1076" s="7"/>
      <c r="AG1076" s="7"/>
      <c r="AH1076" s="7"/>
      <c r="AI1076" s="7"/>
      <c r="AJ1076" s="7"/>
      <c r="AK1076" s="7"/>
      <c r="AL1076" s="7"/>
      <c r="AM1076" s="7"/>
    </row>
    <row r="1077" spans="1:39" ht="12.75">
      <c r="A1077" s="7"/>
      <c r="B1077" s="7"/>
      <c r="C1077" s="7"/>
      <c r="D1077" s="66"/>
      <c r="E1077" s="7"/>
      <c r="F1077" s="7"/>
      <c r="G1077" s="7"/>
      <c r="H1077" s="7"/>
      <c r="I1077" s="42"/>
      <c r="J1077" s="7"/>
      <c r="K1077" s="7"/>
      <c r="L1077" s="7"/>
      <c r="M1077" s="7"/>
      <c r="N1077" s="7"/>
      <c r="O1077" s="7"/>
      <c r="P1077" s="7"/>
      <c r="Q1077" s="7"/>
      <c r="R1077" s="7"/>
      <c r="S1077" s="7"/>
      <c r="T1077" s="7"/>
      <c r="U1077" s="7"/>
      <c r="V1077" s="42"/>
      <c r="W1077" s="7"/>
      <c r="X1077" s="7"/>
      <c r="Y1077" s="7"/>
      <c r="Z1077" s="7"/>
      <c r="AA1077" s="10"/>
      <c r="AB1077" s="7"/>
      <c r="AC1077" s="7"/>
      <c r="AD1077" s="7"/>
      <c r="AE1077" s="148"/>
      <c r="AF1077" s="7"/>
      <c r="AG1077" s="7"/>
      <c r="AH1077" s="7"/>
      <c r="AI1077" s="7"/>
      <c r="AJ1077" s="7"/>
      <c r="AK1077" s="7"/>
      <c r="AL1077" s="7"/>
      <c r="AM1077" s="7"/>
    </row>
    <row r="1078" spans="1:39" ht="12.75">
      <c r="A1078" s="7"/>
      <c r="B1078" s="7"/>
      <c r="C1078" s="7"/>
      <c r="D1078" s="66"/>
      <c r="E1078" s="7"/>
      <c r="F1078" s="7"/>
      <c r="G1078" s="7"/>
      <c r="H1078" s="7"/>
      <c r="I1078" s="42"/>
      <c r="J1078" s="7"/>
      <c r="K1078" s="7"/>
      <c r="L1078" s="7"/>
      <c r="M1078" s="7"/>
      <c r="N1078" s="7"/>
      <c r="O1078" s="7"/>
      <c r="P1078" s="7"/>
      <c r="Q1078" s="7"/>
      <c r="R1078" s="7"/>
      <c r="S1078" s="7"/>
      <c r="T1078" s="7"/>
      <c r="U1078" s="7"/>
      <c r="V1078" s="42"/>
      <c r="W1078" s="7"/>
      <c r="X1078" s="7"/>
      <c r="Y1078" s="7"/>
      <c r="Z1078" s="7"/>
      <c r="AA1078" s="10"/>
      <c r="AB1078" s="7"/>
      <c r="AC1078" s="7"/>
      <c r="AD1078" s="7"/>
      <c r="AE1078" s="148"/>
      <c r="AF1078" s="7"/>
      <c r="AG1078" s="7"/>
      <c r="AH1078" s="7"/>
      <c r="AI1078" s="7"/>
      <c r="AJ1078" s="7"/>
      <c r="AK1078" s="7"/>
      <c r="AL1078" s="7"/>
      <c r="AM1078" s="7"/>
    </row>
    <row r="1079" spans="1:39" ht="12.75">
      <c r="A1079" s="7"/>
      <c r="B1079" s="7"/>
      <c r="C1079" s="7"/>
      <c r="D1079" s="66"/>
      <c r="E1079" s="7"/>
      <c r="F1079" s="7"/>
      <c r="G1079" s="7"/>
      <c r="H1079" s="7"/>
      <c r="I1079" s="42"/>
      <c r="J1079" s="7"/>
      <c r="K1079" s="7"/>
      <c r="L1079" s="7"/>
      <c r="M1079" s="7"/>
      <c r="N1079" s="7"/>
      <c r="O1079" s="7"/>
      <c r="P1079" s="7"/>
      <c r="Q1079" s="7"/>
      <c r="R1079" s="7"/>
      <c r="S1079" s="7"/>
      <c r="T1079" s="7"/>
      <c r="U1079" s="7"/>
      <c r="V1079" s="42"/>
      <c r="W1079" s="7"/>
      <c r="X1079" s="7"/>
      <c r="Y1079" s="7"/>
      <c r="Z1079" s="7"/>
      <c r="AA1079" s="10"/>
      <c r="AB1079" s="7"/>
      <c r="AC1079" s="7"/>
      <c r="AD1079" s="7"/>
      <c r="AE1079" s="148"/>
      <c r="AF1079" s="7"/>
      <c r="AG1079" s="7"/>
      <c r="AH1079" s="7"/>
      <c r="AI1079" s="7"/>
      <c r="AJ1079" s="7"/>
      <c r="AK1079" s="7"/>
      <c r="AL1079" s="7"/>
      <c r="AM1079" s="7"/>
    </row>
    <row r="1080" spans="1:39" ht="12.75">
      <c r="A1080" s="7"/>
      <c r="B1080" s="7"/>
      <c r="C1080" s="7"/>
      <c r="D1080" s="66"/>
      <c r="E1080" s="7"/>
      <c r="F1080" s="7"/>
      <c r="G1080" s="7"/>
      <c r="H1080" s="7"/>
      <c r="I1080" s="42"/>
      <c r="J1080" s="7"/>
      <c r="K1080" s="7"/>
      <c r="L1080" s="7"/>
      <c r="M1080" s="7"/>
      <c r="N1080" s="7"/>
      <c r="O1080" s="7"/>
      <c r="P1080" s="7"/>
      <c r="Q1080" s="7"/>
      <c r="R1080" s="7"/>
      <c r="S1080" s="7"/>
      <c r="T1080" s="7"/>
      <c r="U1080" s="7"/>
      <c r="V1080" s="42"/>
      <c r="W1080" s="7"/>
      <c r="X1080" s="7"/>
      <c r="Y1080" s="7"/>
      <c r="Z1080" s="7"/>
      <c r="AA1080" s="10"/>
      <c r="AB1080" s="7"/>
      <c r="AC1080" s="7"/>
      <c r="AD1080" s="7"/>
      <c r="AE1080" s="148"/>
      <c r="AF1080" s="7"/>
      <c r="AG1080" s="7"/>
      <c r="AH1080" s="7"/>
      <c r="AI1080" s="7"/>
      <c r="AJ1080" s="7"/>
      <c r="AK1080" s="7"/>
      <c r="AL1080" s="7"/>
      <c r="AM1080" s="7"/>
    </row>
    <row r="1081" spans="1:39" ht="12.75">
      <c r="A1081" s="7"/>
      <c r="B1081" s="7"/>
      <c r="C1081" s="7"/>
      <c r="D1081" s="66"/>
      <c r="E1081" s="7"/>
      <c r="F1081" s="7"/>
      <c r="G1081" s="7"/>
      <c r="H1081" s="7"/>
      <c r="I1081" s="42"/>
      <c r="J1081" s="7"/>
      <c r="K1081" s="7"/>
      <c r="L1081" s="7"/>
      <c r="M1081" s="7"/>
      <c r="N1081" s="7"/>
      <c r="O1081" s="7"/>
      <c r="P1081" s="7"/>
      <c r="Q1081" s="7"/>
      <c r="R1081" s="7"/>
      <c r="S1081" s="7"/>
      <c r="T1081" s="7"/>
      <c r="U1081" s="7"/>
      <c r="V1081" s="42"/>
      <c r="W1081" s="7"/>
      <c r="X1081" s="7"/>
      <c r="Y1081" s="7"/>
      <c r="Z1081" s="7"/>
      <c r="AA1081" s="10"/>
      <c r="AB1081" s="7"/>
      <c r="AC1081" s="7"/>
      <c r="AD1081" s="7"/>
      <c r="AE1081" s="148"/>
      <c r="AF1081" s="7"/>
      <c r="AG1081" s="7"/>
      <c r="AH1081" s="7"/>
      <c r="AI1081" s="7"/>
      <c r="AJ1081" s="7"/>
      <c r="AK1081" s="7"/>
      <c r="AL1081" s="7"/>
      <c r="AM1081" s="7"/>
    </row>
    <row r="1082" spans="1:39" ht="12.75">
      <c r="A1082" s="7"/>
      <c r="B1082" s="7"/>
      <c r="C1082" s="7"/>
      <c r="D1082" s="66"/>
      <c r="E1082" s="7"/>
      <c r="F1082" s="7"/>
      <c r="G1082" s="7"/>
      <c r="H1082" s="7"/>
      <c r="I1082" s="42"/>
      <c r="J1082" s="7"/>
      <c r="K1082" s="7"/>
      <c r="L1082" s="7"/>
      <c r="M1082" s="7"/>
      <c r="N1082" s="7"/>
      <c r="O1082" s="7"/>
      <c r="P1082" s="7"/>
      <c r="Q1082" s="7"/>
      <c r="R1082" s="7"/>
      <c r="S1082" s="7"/>
      <c r="T1082" s="7"/>
      <c r="U1082" s="7"/>
      <c r="V1082" s="42"/>
      <c r="W1082" s="7"/>
      <c r="X1082" s="7"/>
      <c r="Y1082" s="7"/>
      <c r="Z1082" s="7"/>
      <c r="AA1082" s="10"/>
      <c r="AB1082" s="7"/>
      <c r="AC1082" s="7"/>
      <c r="AD1082" s="7"/>
      <c r="AE1082" s="148"/>
      <c r="AF1082" s="7"/>
      <c r="AG1082" s="7"/>
      <c r="AH1082" s="7"/>
      <c r="AI1082" s="7"/>
      <c r="AJ1082" s="7"/>
      <c r="AK1082" s="7"/>
      <c r="AL1082" s="7"/>
      <c r="AM1082" s="7"/>
    </row>
    <row r="1083" spans="1:39" ht="12.75">
      <c r="A1083" s="7"/>
      <c r="B1083" s="7"/>
      <c r="C1083" s="7"/>
      <c r="D1083" s="66"/>
      <c r="E1083" s="7"/>
      <c r="F1083" s="7"/>
      <c r="G1083" s="7"/>
      <c r="H1083" s="7"/>
      <c r="I1083" s="42"/>
      <c r="J1083" s="7"/>
      <c r="K1083" s="7"/>
      <c r="L1083" s="7"/>
      <c r="M1083" s="7"/>
      <c r="N1083" s="7"/>
      <c r="O1083" s="7"/>
      <c r="P1083" s="7"/>
      <c r="Q1083" s="7"/>
      <c r="R1083" s="7"/>
      <c r="S1083" s="7"/>
      <c r="T1083" s="7"/>
      <c r="U1083" s="7"/>
      <c r="V1083" s="42"/>
      <c r="W1083" s="7"/>
      <c r="X1083" s="7"/>
      <c r="Y1083" s="7"/>
      <c r="Z1083" s="7"/>
      <c r="AA1083" s="10"/>
      <c r="AB1083" s="7"/>
      <c r="AC1083" s="7"/>
      <c r="AD1083" s="7"/>
      <c r="AE1083" s="148"/>
      <c r="AF1083" s="7"/>
      <c r="AG1083" s="7"/>
      <c r="AH1083" s="7"/>
      <c r="AI1083" s="7"/>
      <c r="AJ1083" s="7"/>
      <c r="AK1083" s="7"/>
      <c r="AL1083" s="7"/>
      <c r="AM1083" s="7"/>
    </row>
    <row r="1084" spans="1:39" ht="12.75">
      <c r="A1084" s="7"/>
      <c r="B1084" s="7"/>
      <c r="C1084" s="7"/>
      <c r="D1084" s="66"/>
      <c r="E1084" s="7"/>
      <c r="F1084" s="7"/>
      <c r="G1084" s="7"/>
      <c r="H1084" s="7"/>
      <c r="I1084" s="42"/>
      <c r="J1084" s="7"/>
      <c r="K1084" s="7"/>
      <c r="L1084" s="7"/>
      <c r="M1084" s="7"/>
      <c r="N1084" s="7"/>
      <c r="O1084" s="7"/>
      <c r="P1084" s="7"/>
      <c r="Q1084" s="7"/>
      <c r="R1084" s="7"/>
      <c r="S1084" s="7"/>
      <c r="T1084" s="7"/>
      <c r="U1084" s="7"/>
      <c r="V1084" s="42"/>
      <c r="W1084" s="7"/>
      <c r="X1084" s="7"/>
      <c r="Y1084" s="7"/>
      <c r="Z1084" s="7"/>
      <c r="AA1084" s="10"/>
      <c r="AB1084" s="7"/>
      <c r="AC1084" s="7"/>
      <c r="AD1084" s="7"/>
      <c r="AE1084" s="148"/>
      <c r="AF1084" s="7"/>
      <c r="AG1084" s="7"/>
      <c r="AH1084" s="7"/>
      <c r="AI1084" s="7"/>
      <c r="AJ1084" s="7"/>
      <c r="AK1084" s="7"/>
      <c r="AL1084" s="7"/>
      <c r="AM1084" s="7"/>
    </row>
    <row r="1085" spans="1:39" ht="12.75">
      <c r="A1085" s="7"/>
      <c r="B1085" s="7"/>
      <c r="C1085" s="7"/>
      <c r="D1085" s="66"/>
      <c r="E1085" s="7"/>
      <c r="F1085" s="7"/>
      <c r="G1085" s="7"/>
      <c r="H1085" s="7"/>
      <c r="I1085" s="42"/>
      <c r="J1085" s="7"/>
      <c r="K1085" s="7"/>
      <c r="L1085" s="7"/>
      <c r="M1085" s="7"/>
      <c r="N1085" s="7"/>
      <c r="O1085" s="7"/>
      <c r="P1085" s="7"/>
      <c r="Q1085" s="7"/>
      <c r="R1085" s="7"/>
      <c r="S1085" s="7"/>
      <c r="T1085" s="7"/>
      <c r="U1085" s="7"/>
      <c r="V1085" s="42"/>
      <c r="W1085" s="7"/>
      <c r="X1085" s="7"/>
      <c r="Y1085" s="7"/>
      <c r="Z1085" s="7"/>
      <c r="AA1085" s="10"/>
      <c r="AB1085" s="7"/>
      <c r="AC1085" s="7"/>
      <c r="AD1085" s="7"/>
      <c r="AE1085" s="148"/>
      <c r="AF1085" s="7"/>
      <c r="AG1085" s="7"/>
      <c r="AH1085" s="7"/>
      <c r="AI1085" s="7"/>
      <c r="AJ1085" s="7"/>
      <c r="AK1085" s="7"/>
      <c r="AL1085" s="7"/>
      <c r="AM1085" s="7"/>
    </row>
    <row r="1086" spans="1:39" ht="12.75">
      <c r="A1086" s="7"/>
      <c r="B1086" s="7"/>
      <c r="C1086" s="7"/>
      <c r="D1086" s="66"/>
      <c r="E1086" s="7"/>
      <c r="F1086" s="7"/>
      <c r="G1086" s="7"/>
      <c r="H1086" s="7"/>
      <c r="I1086" s="42"/>
      <c r="J1086" s="7"/>
      <c r="K1086" s="7"/>
      <c r="L1086" s="7"/>
      <c r="M1086" s="7"/>
      <c r="N1086" s="7"/>
      <c r="O1086" s="7"/>
      <c r="P1086" s="7"/>
      <c r="Q1086" s="7"/>
      <c r="R1086" s="7"/>
      <c r="S1086" s="7"/>
      <c r="T1086" s="7"/>
      <c r="U1086" s="7"/>
      <c r="V1086" s="42"/>
      <c r="W1086" s="7"/>
      <c r="X1086" s="7"/>
      <c r="Y1086" s="7"/>
      <c r="Z1086" s="7"/>
      <c r="AA1086" s="10"/>
      <c r="AB1086" s="7"/>
      <c r="AC1086" s="7"/>
      <c r="AD1086" s="7"/>
      <c r="AE1086" s="148"/>
      <c r="AF1086" s="7"/>
      <c r="AG1086" s="7"/>
      <c r="AH1086" s="7"/>
      <c r="AI1086" s="7"/>
      <c r="AJ1086" s="7"/>
      <c r="AK1086" s="7"/>
      <c r="AL1086" s="7"/>
      <c r="AM1086" s="7"/>
    </row>
    <row r="1087" spans="1:39" ht="12.75">
      <c r="A1087" s="7"/>
      <c r="B1087" s="7"/>
      <c r="C1087" s="7"/>
      <c r="D1087" s="66"/>
      <c r="E1087" s="7"/>
      <c r="F1087" s="7"/>
      <c r="G1087" s="7"/>
      <c r="H1087" s="7"/>
      <c r="I1087" s="42"/>
      <c r="J1087" s="7"/>
      <c r="K1087" s="7"/>
      <c r="L1087" s="7"/>
      <c r="M1087" s="7"/>
      <c r="N1087" s="7"/>
      <c r="O1087" s="7"/>
      <c r="P1087" s="7"/>
      <c r="Q1087" s="7"/>
      <c r="R1087" s="7"/>
      <c r="S1087" s="7"/>
      <c r="T1087" s="7"/>
      <c r="U1087" s="7"/>
      <c r="V1087" s="42"/>
      <c r="W1087" s="7"/>
      <c r="X1087" s="7"/>
      <c r="Y1087" s="7"/>
      <c r="Z1087" s="7"/>
      <c r="AA1087" s="10"/>
      <c r="AB1087" s="7"/>
      <c r="AC1087" s="7"/>
      <c r="AD1087" s="7"/>
      <c r="AE1087" s="148"/>
      <c r="AF1087" s="7"/>
      <c r="AG1087" s="7"/>
      <c r="AH1087" s="7"/>
      <c r="AI1087" s="7"/>
      <c r="AJ1087" s="7"/>
      <c r="AK1087" s="7"/>
      <c r="AL1087" s="7"/>
      <c r="AM1087" s="7"/>
    </row>
    <row r="1088" spans="1:39" ht="12.75">
      <c r="A1088" s="7"/>
      <c r="B1088" s="7"/>
      <c r="C1088" s="7"/>
      <c r="D1088" s="66"/>
      <c r="E1088" s="7"/>
      <c r="F1088" s="7"/>
      <c r="G1088" s="7"/>
      <c r="H1088" s="7"/>
      <c r="I1088" s="42"/>
      <c r="J1088" s="7"/>
      <c r="K1088" s="7"/>
      <c r="L1088" s="7"/>
      <c r="M1088" s="7"/>
      <c r="N1088" s="7"/>
      <c r="O1088" s="7"/>
      <c r="P1088" s="7"/>
      <c r="Q1088" s="7"/>
      <c r="R1088" s="7"/>
      <c r="S1088" s="7"/>
      <c r="T1088" s="7"/>
      <c r="U1088" s="7"/>
      <c r="V1088" s="42"/>
      <c r="W1088" s="7"/>
      <c r="X1088" s="7"/>
      <c r="Y1088" s="7"/>
      <c r="Z1088" s="7"/>
      <c r="AA1088" s="10"/>
      <c r="AB1088" s="7"/>
      <c r="AC1088" s="7"/>
      <c r="AD1088" s="7"/>
      <c r="AE1088" s="148"/>
      <c r="AF1088" s="7"/>
      <c r="AG1088" s="7"/>
      <c r="AH1088" s="7"/>
      <c r="AI1088" s="7"/>
      <c r="AJ1088" s="7"/>
      <c r="AK1088" s="7"/>
      <c r="AL1088" s="7"/>
      <c r="AM1088" s="7"/>
    </row>
    <row r="1089" spans="1:39" ht="12.75">
      <c r="A1089" s="7"/>
      <c r="B1089" s="7"/>
      <c r="C1089" s="7"/>
      <c r="D1089" s="66"/>
      <c r="E1089" s="7"/>
      <c r="F1089" s="7"/>
      <c r="G1089" s="7"/>
      <c r="H1089" s="7"/>
      <c r="I1089" s="42"/>
      <c r="J1089" s="7"/>
      <c r="K1089" s="7"/>
      <c r="L1089" s="7"/>
      <c r="M1089" s="7"/>
      <c r="N1089" s="7"/>
      <c r="O1089" s="7"/>
      <c r="P1089" s="7"/>
      <c r="Q1089" s="7"/>
      <c r="R1089" s="7"/>
      <c r="S1089" s="7"/>
      <c r="T1089" s="7"/>
      <c r="U1089" s="7"/>
      <c r="V1089" s="42"/>
      <c r="W1089" s="7"/>
      <c r="X1089" s="7"/>
      <c r="Y1089" s="7"/>
      <c r="Z1089" s="7"/>
      <c r="AA1089" s="10"/>
      <c r="AB1089" s="7"/>
      <c r="AC1089" s="7"/>
      <c r="AD1089" s="7"/>
      <c r="AE1089" s="148"/>
      <c r="AF1089" s="7"/>
      <c r="AG1089" s="7"/>
      <c r="AH1089" s="7"/>
      <c r="AI1089" s="7"/>
      <c r="AJ1089" s="7"/>
      <c r="AK1089" s="7"/>
      <c r="AL1089" s="7"/>
      <c r="AM1089" s="7"/>
    </row>
    <row r="1090" spans="1:39" ht="12.75">
      <c r="A1090" s="7"/>
      <c r="B1090" s="7"/>
      <c r="C1090" s="7"/>
      <c r="D1090" s="66"/>
      <c r="E1090" s="7"/>
      <c r="F1090" s="7"/>
      <c r="G1090" s="7"/>
      <c r="H1090" s="7"/>
      <c r="I1090" s="42"/>
      <c r="J1090" s="7"/>
      <c r="K1090" s="7"/>
      <c r="L1090" s="7"/>
      <c r="M1090" s="7"/>
      <c r="N1090" s="7"/>
      <c r="O1090" s="7"/>
      <c r="P1090" s="7"/>
      <c r="Q1090" s="7"/>
      <c r="R1090" s="7"/>
      <c r="S1090" s="7"/>
      <c r="T1090" s="7"/>
      <c r="U1090" s="7"/>
      <c r="V1090" s="42"/>
      <c r="W1090" s="7"/>
      <c r="X1090" s="7"/>
      <c r="Y1090" s="7"/>
      <c r="Z1090" s="7"/>
      <c r="AA1090" s="10"/>
      <c r="AB1090" s="7"/>
      <c r="AC1090" s="7"/>
      <c r="AD1090" s="7"/>
      <c r="AE1090" s="148"/>
      <c r="AF1090" s="7"/>
      <c r="AG1090" s="7"/>
      <c r="AH1090" s="7"/>
      <c r="AI1090" s="7"/>
      <c r="AJ1090" s="7"/>
      <c r="AK1090" s="7"/>
      <c r="AL1090" s="7"/>
      <c r="AM1090" s="7"/>
    </row>
    <row r="1091" spans="1:39" ht="12.75">
      <c r="A1091" s="7"/>
      <c r="B1091" s="7"/>
      <c r="C1091" s="7"/>
      <c r="D1091" s="66"/>
      <c r="E1091" s="7"/>
      <c r="F1091" s="7"/>
      <c r="G1091" s="7"/>
      <c r="H1091" s="7"/>
      <c r="I1091" s="42"/>
      <c r="J1091" s="7"/>
      <c r="K1091" s="7"/>
      <c r="L1091" s="7"/>
      <c r="M1091" s="7"/>
      <c r="N1091" s="7"/>
      <c r="O1091" s="7"/>
      <c r="P1091" s="7"/>
      <c r="Q1091" s="7"/>
      <c r="R1091" s="7"/>
      <c r="S1091" s="7"/>
      <c r="T1091" s="7"/>
      <c r="U1091" s="7"/>
      <c r="V1091" s="42"/>
      <c r="W1091" s="7"/>
      <c r="X1091" s="7"/>
      <c r="Y1091" s="7"/>
      <c r="Z1091" s="7"/>
      <c r="AA1091" s="10"/>
      <c r="AB1091" s="7"/>
      <c r="AC1091" s="7"/>
      <c r="AD1091" s="7"/>
      <c r="AE1091" s="148"/>
      <c r="AF1091" s="7"/>
      <c r="AG1091" s="7"/>
      <c r="AH1091" s="7"/>
      <c r="AI1091" s="7"/>
      <c r="AJ1091" s="7"/>
      <c r="AK1091" s="7"/>
      <c r="AL1091" s="7"/>
      <c r="AM1091" s="7"/>
    </row>
    <row r="1092" spans="1:39" ht="12.75">
      <c r="A1092" s="7"/>
      <c r="B1092" s="7"/>
      <c r="C1092" s="7"/>
      <c r="D1092" s="66"/>
      <c r="E1092" s="7"/>
      <c r="F1092" s="7"/>
      <c r="G1092" s="7"/>
      <c r="H1092" s="7"/>
      <c r="I1092" s="42"/>
      <c r="J1092" s="7"/>
      <c r="K1092" s="7"/>
      <c r="L1092" s="7"/>
      <c r="M1092" s="7"/>
      <c r="N1092" s="7"/>
      <c r="O1092" s="7"/>
      <c r="P1092" s="7"/>
      <c r="Q1092" s="7"/>
      <c r="R1092" s="7"/>
      <c r="S1092" s="7"/>
      <c r="T1092" s="7"/>
      <c r="U1092" s="7"/>
      <c r="V1092" s="42"/>
      <c r="W1092" s="7"/>
      <c r="X1092" s="7"/>
      <c r="Y1092" s="7"/>
      <c r="Z1092" s="7"/>
      <c r="AA1092" s="10"/>
      <c r="AB1092" s="7"/>
      <c r="AC1092" s="7"/>
      <c r="AD1092" s="7"/>
      <c r="AE1092" s="148"/>
      <c r="AF1092" s="7"/>
      <c r="AG1092" s="7"/>
      <c r="AH1092" s="7"/>
      <c r="AI1092" s="7"/>
      <c r="AJ1092" s="7"/>
      <c r="AK1092" s="7"/>
      <c r="AL1092" s="7"/>
      <c r="AM1092" s="7"/>
    </row>
    <row r="1093" spans="1:39" ht="12.75">
      <c r="A1093" s="7"/>
      <c r="B1093" s="7"/>
      <c r="C1093" s="7"/>
      <c r="D1093" s="66"/>
      <c r="E1093" s="7"/>
      <c r="F1093" s="7"/>
      <c r="G1093" s="7"/>
      <c r="H1093" s="7"/>
      <c r="I1093" s="42"/>
      <c r="J1093" s="7"/>
      <c r="K1093" s="7"/>
      <c r="L1093" s="7"/>
      <c r="M1093" s="7"/>
      <c r="N1093" s="7"/>
      <c r="O1093" s="7"/>
      <c r="P1093" s="7"/>
      <c r="Q1093" s="7"/>
      <c r="R1093" s="7"/>
      <c r="S1093" s="7"/>
      <c r="T1093" s="7"/>
      <c r="U1093" s="7"/>
      <c r="V1093" s="42"/>
      <c r="W1093" s="7"/>
      <c r="X1093" s="7"/>
      <c r="Y1093" s="7"/>
      <c r="Z1093" s="7"/>
      <c r="AA1093" s="10"/>
      <c r="AB1093" s="7"/>
      <c r="AC1093" s="7"/>
      <c r="AD1093" s="7"/>
      <c r="AE1093" s="148"/>
      <c r="AF1093" s="7"/>
      <c r="AG1093" s="7"/>
      <c r="AH1093" s="7"/>
      <c r="AI1093" s="7"/>
      <c r="AJ1093" s="7"/>
      <c r="AK1093" s="7"/>
      <c r="AL1093" s="7"/>
      <c r="AM1093" s="7"/>
    </row>
    <row r="1094" spans="1:39" ht="12.75">
      <c r="A1094" s="7"/>
      <c r="B1094" s="7"/>
      <c r="C1094" s="7"/>
      <c r="D1094" s="66"/>
      <c r="E1094" s="7"/>
      <c r="F1094" s="7"/>
      <c r="G1094" s="7"/>
      <c r="H1094" s="7"/>
      <c r="I1094" s="42"/>
      <c r="J1094" s="7"/>
      <c r="K1094" s="7"/>
      <c r="L1094" s="7"/>
      <c r="M1094" s="7"/>
      <c r="N1094" s="7"/>
      <c r="O1094" s="7"/>
      <c r="P1094" s="7"/>
      <c r="Q1094" s="7"/>
      <c r="R1094" s="7"/>
      <c r="S1094" s="7"/>
      <c r="T1094" s="7"/>
      <c r="U1094" s="7"/>
      <c r="V1094" s="42"/>
      <c r="W1094" s="7"/>
      <c r="X1094" s="7"/>
      <c r="Y1094" s="7"/>
      <c r="Z1094" s="7"/>
      <c r="AA1094" s="10"/>
      <c r="AB1094" s="7"/>
      <c r="AC1094" s="7"/>
      <c r="AD1094" s="7"/>
      <c r="AE1094" s="148"/>
      <c r="AF1094" s="7"/>
      <c r="AG1094" s="7"/>
      <c r="AH1094" s="7"/>
      <c r="AI1094" s="7"/>
      <c r="AJ1094" s="7"/>
      <c r="AK1094" s="7"/>
      <c r="AL1094" s="7"/>
      <c r="AM1094" s="7"/>
    </row>
    <row r="1095" spans="1:39" ht="12.75">
      <c r="A1095" s="7"/>
      <c r="B1095" s="7"/>
      <c r="C1095" s="7"/>
      <c r="D1095" s="66"/>
      <c r="E1095" s="7"/>
      <c r="F1095" s="7"/>
      <c r="G1095" s="7"/>
      <c r="H1095" s="7"/>
      <c r="I1095" s="42"/>
      <c r="J1095" s="7"/>
      <c r="K1095" s="7"/>
      <c r="L1095" s="7"/>
      <c r="M1095" s="7"/>
      <c r="N1095" s="7"/>
      <c r="O1095" s="7"/>
      <c r="P1095" s="7"/>
      <c r="Q1095" s="7"/>
      <c r="R1095" s="7"/>
      <c r="S1095" s="7"/>
      <c r="T1095" s="7"/>
      <c r="U1095" s="7"/>
      <c r="V1095" s="42"/>
      <c r="W1095" s="7"/>
      <c r="X1095" s="7"/>
      <c r="Y1095" s="7"/>
      <c r="Z1095" s="7"/>
      <c r="AA1095" s="10"/>
      <c r="AB1095" s="7"/>
      <c r="AC1095" s="7"/>
      <c r="AD1095" s="7"/>
      <c r="AE1095" s="148"/>
      <c r="AF1095" s="7"/>
      <c r="AG1095" s="7"/>
      <c r="AH1095" s="7"/>
      <c r="AI1095" s="7"/>
      <c r="AJ1095" s="7"/>
      <c r="AK1095" s="7"/>
      <c r="AL1095" s="7"/>
      <c r="AM1095" s="7"/>
    </row>
    <row r="1096" spans="1:39" ht="12.75">
      <c r="A1096" s="7"/>
      <c r="B1096" s="7"/>
      <c r="C1096" s="7"/>
      <c r="D1096" s="66"/>
      <c r="E1096" s="7"/>
      <c r="F1096" s="7"/>
      <c r="G1096" s="7"/>
      <c r="H1096" s="7"/>
      <c r="I1096" s="42"/>
      <c r="J1096" s="7"/>
      <c r="K1096" s="7"/>
      <c r="L1096" s="7"/>
      <c r="M1096" s="7"/>
      <c r="N1096" s="7"/>
      <c r="O1096" s="7"/>
      <c r="P1096" s="7"/>
      <c r="Q1096" s="7"/>
      <c r="R1096" s="7"/>
      <c r="S1096" s="7"/>
      <c r="T1096" s="7"/>
      <c r="U1096" s="7"/>
      <c r="V1096" s="42"/>
      <c r="W1096" s="7"/>
      <c r="X1096" s="7"/>
      <c r="Y1096" s="7"/>
      <c r="Z1096" s="7"/>
      <c r="AA1096" s="10"/>
      <c r="AB1096" s="7"/>
      <c r="AC1096" s="7"/>
      <c r="AD1096" s="7"/>
      <c r="AE1096" s="148"/>
      <c r="AF1096" s="7"/>
      <c r="AG1096" s="7"/>
      <c r="AH1096" s="7"/>
      <c r="AI1096" s="7"/>
      <c r="AJ1096" s="7"/>
      <c r="AK1096" s="7"/>
      <c r="AL1096" s="7"/>
      <c r="AM1096" s="7"/>
    </row>
    <row r="1097" spans="1:39" ht="12.75">
      <c r="A1097" s="7"/>
      <c r="B1097" s="7"/>
      <c r="C1097" s="7"/>
      <c r="D1097" s="66"/>
      <c r="E1097" s="7"/>
      <c r="F1097" s="7"/>
      <c r="G1097" s="7"/>
      <c r="H1097" s="7"/>
      <c r="I1097" s="42"/>
      <c r="J1097" s="7"/>
      <c r="K1097" s="7"/>
      <c r="L1097" s="7"/>
      <c r="M1097" s="7"/>
      <c r="N1097" s="7"/>
      <c r="O1097" s="7"/>
      <c r="P1097" s="7"/>
      <c r="Q1097" s="7"/>
      <c r="R1097" s="7"/>
      <c r="S1097" s="7"/>
      <c r="T1097" s="7"/>
      <c r="U1097" s="7"/>
      <c r="V1097" s="42"/>
      <c r="W1097" s="7"/>
      <c r="X1097" s="7"/>
      <c r="Y1097" s="7"/>
      <c r="Z1097" s="7"/>
      <c r="AA1097" s="10"/>
      <c r="AB1097" s="7"/>
      <c r="AC1097" s="7"/>
      <c r="AD1097" s="7"/>
      <c r="AE1097" s="148"/>
      <c r="AF1097" s="7"/>
      <c r="AG1097" s="7"/>
      <c r="AH1097" s="7"/>
      <c r="AI1097" s="7"/>
      <c r="AJ1097" s="7"/>
      <c r="AK1097" s="7"/>
      <c r="AL1097" s="7"/>
      <c r="AM1097" s="7"/>
    </row>
    <row r="1098" spans="1:39" ht="12.75">
      <c r="A1098" s="7"/>
      <c r="B1098" s="7"/>
      <c r="C1098" s="7"/>
      <c r="D1098" s="66"/>
      <c r="E1098" s="7"/>
      <c r="F1098" s="7"/>
      <c r="G1098" s="7"/>
      <c r="H1098" s="7"/>
      <c r="I1098" s="42"/>
      <c r="J1098" s="7"/>
      <c r="K1098" s="7"/>
      <c r="L1098" s="7"/>
      <c r="M1098" s="7"/>
      <c r="N1098" s="7"/>
      <c r="O1098" s="7"/>
      <c r="P1098" s="7"/>
      <c r="Q1098" s="7"/>
      <c r="R1098" s="7"/>
      <c r="S1098" s="7"/>
      <c r="T1098" s="7"/>
      <c r="U1098" s="7"/>
      <c r="V1098" s="42"/>
      <c r="W1098" s="7"/>
      <c r="X1098" s="7"/>
      <c r="Y1098" s="7"/>
      <c r="Z1098" s="7"/>
      <c r="AA1098" s="10"/>
      <c r="AB1098" s="7"/>
      <c r="AC1098" s="7"/>
      <c r="AD1098" s="7"/>
      <c r="AE1098" s="148"/>
      <c r="AF1098" s="7"/>
      <c r="AG1098" s="7"/>
      <c r="AH1098" s="7"/>
      <c r="AI1098" s="7"/>
      <c r="AJ1098" s="7"/>
      <c r="AK1098" s="7"/>
      <c r="AL1098" s="7"/>
      <c r="AM1098" s="7"/>
    </row>
    <row r="1099" spans="1:39" ht="12.75">
      <c r="A1099" s="7"/>
      <c r="B1099" s="7"/>
      <c r="C1099" s="7"/>
      <c r="D1099" s="66"/>
      <c r="E1099" s="7"/>
      <c r="F1099" s="7"/>
      <c r="G1099" s="7"/>
      <c r="H1099" s="7"/>
      <c r="I1099" s="42"/>
      <c r="J1099" s="7"/>
      <c r="K1099" s="7"/>
      <c r="L1099" s="7"/>
      <c r="M1099" s="7"/>
      <c r="N1099" s="7"/>
      <c r="O1099" s="7"/>
      <c r="P1099" s="7"/>
      <c r="Q1099" s="7"/>
      <c r="R1099" s="7"/>
      <c r="S1099" s="7"/>
      <c r="T1099" s="7"/>
      <c r="U1099" s="7"/>
      <c r="V1099" s="42"/>
      <c r="W1099" s="7"/>
      <c r="X1099" s="7"/>
      <c r="Y1099" s="7"/>
      <c r="Z1099" s="7"/>
      <c r="AA1099" s="10"/>
      <c r="AB1099" s="7"/>
      <c r="AC1099" s="7"/>
      <c r="AD1099" s="7"/>
      <c r="AE1099" s="148"/>
      <c r="AF1099" s="7"/>
      <c r="AG1099" s="7"/>
      <c r="AH1099" s="7"/>
      <c r="AI1099" s="7"/>
      <c r="AJ1099" s="7"/>
      <c r="AK1099" s="7"/>
      <c r="AL1099" s="7"/>
      <c r="AM1099" s="7"/>
    </row>
    <row r="1100" spans="1:39" ht="12.75">
      <c r="A1100" s="7"/>
      <c r="B1100" s="7"/>
      <c r="C1100" s="7"/>
      <c r="D1100" s="66"/>
      <c r="E1100" s="7"/>
      <c r="F1100" s="7"/>
      <c r="G1100" s="7"/>
      <c r="H1100" s="7"/>
      <c r="I1100" s="42"/>
      <c r="J1100" s="7"/>
      <c r="K1100" s="7"/>
      <c r="L1100" s="7"/>
      <c r="M1100" s="7"/>
      <c r="N1100" s="7"/>
      <c r="O1100" s="7"/>
      <c r="P1100" s="7"/>
      <c r="Q1100" s="7"/>
      <c r="R1100" s="7"/>
      <c r="S1100" s="7"/>
      <c r="T1100" s="7"/>
      <c r="U1100" s="7"/>
      <c r="V1100" s="42"/>
      <c r="W1100" s="7"/>
      <c r="X1100" s="7"/>
      <c r="Y1100" s="7"/>
      <c r="Z1100" s="7"/>
      <c r="AA1100" s="10"/>
      <c r="AB1100" s="7"/>
      <c r="AC1100" s="7"/>
      <c r="AD1100" s="7"/>
      <c r="AE1100" s="148"/>
      <c r="AF1100" s="7"/>
      <c r="AG1100" s="7"/>
      <c r="AH1100" s="7"/>
      <c r="AI1100" s="7"/>
      <c r="AJ1100" s="7"/>
      <c r="AK1100" s="7"/>
      <c r="AL1100" s="7"/>
      <c r="AM1100" s="7"/>
    </row>
    <row r="1101" spans="1:39" ht="12.75">
      <c r="A1101" s="7"/>
      <c r="B1101" s="7"/>
      <c r="C1101" s="7"/>
      <c r="D1101" s="66"/>
      <c r="E1101" s="7"/>
      <c r="F1101" s="7"/>
      <c r="G1101" s="7"/>
      <c r="H1101" s="7"/>
      <c r="I1101" s="42"/>
      <c r="J1101" s="7"/>
      <c r="K1101" s="7"/>
      <c r="L1101" s="7"/>
      <c r="M1101" s="7"/>
      <c r="N1101" s="7"/>
      <c r="O1101" s="7"/>
      <c r="P1101" s="7"/>
      <c r="Q1101" s="7"/>
      <c r="R1101" s="7"/>
      <c r="S1101" s="7"/>
      <c r="T1101" s="7"/>
      <c r="U1101" s="7"/>
      <c r="V1101" s="42"/>
      <c r="W1101" s="7"/>
      <c r="X1101" s="7"/>
      <c r="Y1101" s="7"/>
      <c r="Z1101" s="7"/>
      <c r="AA1101" s="10"/>
      <c r="AB1101" s="7"/>
      <c r="AC1101" s="7"/>
      <c r="AD1101" s="7"/>
      <c r="AE1101" s="148"/>
      <c r="AF1101" s="7"/>
      <c r="AG1101" s="7"/>
      <c r="AH1101" s="7"/>
      <c r="AI1101" s="7"/>
      <c r="AJ1101" s="7"/>
      <c r="AK1101" s="7"/>
      <c r="AL1101" s="7"/>
      <c r="AM1101" s="7"/>
    </row>
    <row r="1102" spans="1:39" ht="12.75">
      <c r="A1102" s="7"/>
      <c r="B1102" s="7"/>
      <c r="C1102" s="7"/>
      <c r="D1102" s="66"/>
      <c r="E1102" s="7"/>
      <c r="F1102" s="7"/>
      <c r="G1102" s="7"/>
      <c r="H1102" s="7"/>
      <c r="I1102" s="42"/>
      <c r="J1102" s="7"/>
      <c r="K1102" s="7"/>
      <c r="L1102" s="7"/>
      <c r="M1102" s="7"/>
      <c r="N1102" s="7"/>
      <c r="O1102" s="7"/>
      <c r="P1102" s="7"/>
      <c r="Q1102" s="7"/>
      <c r="R1102" s="7"/>
      <c r="S1102" s="7"/>
      <c r="T1102" s="7"/>
      <c r="U1102" s="7"/>
      <c r="V1102" s="42"/>
      <c r="W1102" s="7"/>
      <c r="X1102" s="7"/>
      <c r="Y1102" s="7"/>
      <c r="Z1102" s="7"/>
      <c r="AA1102" s="10"/>
      <c r="AB1102" s="7"/>
      <c r="AC1102" s="7"/>
      <c r="AD1102" s="7"/>
      <c r="AE1102" s="148"/>
      <c r="AF1102" s="7"/>
      <c r="AG1102" s="7"/>
      <c r="AH1102" s="7"/>
      <c r="AI1102" s="7"/>
      <c r="AJ1102" s="7"/>
      <c r="AK1102" s="7"/>
      <c r="AL1102" s="7"/>
      <c r="AM1102" s="7"/>
    </row>
    <row r="1103" spans="1:39" ht="12.75">
      <c r="A1103" s="7"/>
      <c r="B1103" s="7"/>
      <c r="C1103" s="7"/>
      <c r="D1103" s="66"/>
      <c r="E1103" s="7"/>
      <c r="F1103" s="7"/>
      <c r="G1103" s="7"/>
      <c r="H1103" s="7"/>
      <c r="I1103" s="42"/>
      <c r="J1103" s="7"/>
      <c r="K1103" s="7"/>
      <c r="L1103" s="7"/>
      <c r="M1103" s="7"/>
      <c r="N1103" s="7"/>
      <c r="O1103" s="7"/>
      <c r="P1103" s="7"/>
      <c r="Q1103" s="7"/>
      <c r="R1103" s="7"/>
      <c r="S1103" s="7"/>
      <c r="T1103" s="7"/>
      <c r="U1103" s="7"/>
      <c r="V1103" s="42"/>
      <c r="W1103" s="7"/>
      <c r="X1103" s="7"/>
      <c r="Y1103" s="7"/>
      <c r="Z1103" s="7"/>
      <c r="AA1103" s="10"/>
      <c r="AB1103" s="7"/>
      <c r="AC1103" s="7"/>
      <c r="AD1103" s="7"/>
      <c r="AE1103" s="148"/>
      <c r="AF1103" s="7"/>
      <c r="AG1103" s="7"/>
      <c r="AH1103" s="7"/>
      <c r="AI1103" s="7"/>
      <c r="AJ1103" s="7"/>
      <c r="AK1103" s="7"/>
      <c r="AL1103" s="7"/>
      <c r="AM1103" s="7"/>
    </row>
    <row r="1104" spans="1:39" ht="12.75">
      <c r="A1104" s="7"/>
      <c r="B1104" s="7"/>
      <c r="C1104" s="7"/>
      <c r="D1104" s="66"/>
      <c r="E1104" s="7"/>
      <c r="F1104" s="7"/>
      <c r="G1104" s="7"/>
      <c r="H1104" s="7"/>
      <c r="I1104" s="42"/>
      <c r="J1104" s="7"/>
      <c r="K1104" s="7"/>
      <c r="L1104" s="7"/>
      <c r="M1104" s="7"/>
      <c r="N1104" s="7"/>
      <c r="O1104" s="7"/>
      <c r="P1104" s="7"/>
      <c r="Q1104" s="7"/>
      <c r="R1104" s="7"/>
      <c r="S1104" s="7"/>
      <c r="T1104" s="7"/>
      <c r="U1104" s="7"/>
      <c r="V1104" s="42"/>
      <c r="W1104" s="7"/>
      <c r="X1104" s="7"/>
      <c r="Y1104" s="7"/>
      <c r="Z1104" s="7"/>
      <c r="AA1104" s="10"/>
      <c r="AB1104" s="7"/>
      <c r="AC1104" s="7"/>
      <c r="AD1104" s="7"/>
      <c r="AE1104" s="148"/>
      <c r="AF1104" s="7"/>
      <c r="AG1104" s="7"/>
      <c r="AH1104" s="7"/>
      <c r="AI1104" s="7"/>
      <c r="AJ1104" s="7"/>
      <c r="AK1104" s="7"/>
      <c r="AL1104" s="7"/>
      <c r="AM1104" s="7"/>
    </row>
    <row r="1105" spans="1:39" ht="12.75">
      <c r="A1105" s="7"/>
      <c r="B1105" s="7"/>
      <c r="C1105" s="7"/>
      <c r="D1105" s="66"/>
      <c r="E1105" s="7"/>
      <c r="F1105" s="7"/>
      <c r="G1105" s="7"/>
      <c r="H1105" s="7"/>
      <c r="I1105" s="42"/>
      <c r="J1105" s="7"/>
      <c r="K1105" s="7"/>
      <c r="L1105" s="7"/>
      <c r="M1105" s="7"/>
      <c r="N1105" s="7"/>
      <c r="O1105" s="7"/>
      <c r="P1105" s="7"/>
      <c r="Q1105" s="7"/>
      <c r="R1105" s="7"/>
      <c r="S1105" s="7"/>
      <c r="T1105" s="7"/>
      <c r="U1105" s="7"/>
      <c r="V1105" s="42"/>
      <c r="W1105" s="7"/>
      <c r="X1105" s="7"/>
      <c r="Y1105" s="7"/>
      <c r="Z1105" s="7"/>
      <c r="AA1105" s="10"/>
      <c r="AB1105" s="7"/>
      <c r="AC1105" s="7"/>
      <c r="AD1105" s="7"/>
      <c r="AE1105" s="148"/>
      <c r="AF1105" s="7"/>
      <c r="AG1105" s="7"/>
      <c r="AH1105" s="7"/>
      <c r="AI1105" s="7"/>
      <c r="AJ1105" s="7"/>
      <c r="AK1105" s="7"/>
      <c r="AL1105" s="7"/>
      <c r="AM1105" s="7"/>
    </row>
    <row r="1106" spans="1:39" ht="12.75">
      <c r="A1106" s="7"/>
      <c r="B1106" s="7"/>
      <c r="C1106" s="7"/>
      <c r="D1106" s="66"/>
      <c r="E1106" s="7"/>
      <c r="F1106" s="7"/>
      <c r="G1106" s="7"/>
      <c r="H1106" s="7"/>
      <c r="I1106" s="42"/>
      <c r="J1106" s="7"/>
      <c r="K1106" s="7"/>
      <c r="L1106" s="7"/>
      <c r="M1106" s="7"/>
      <c r="N1106" s="7"/>
      <c r="O1106" s="7"/>
      <c r="P1106" s="7"/>
      <c r="Q1106" s="7"/>
      <c r="R1106" s="7"/>
      <c r="S1106" s="7"/>
      <c r="T1106" s="7"/>
      <c r="U1106" s="7"/>
      <c r="V1106" s="42"/>
      <c r="W1106" s="7"/>
      <c r="X1106" s="7"/>
      <c r="Y1106" s="7"/>
      <c r="Z1106" s="7"/>
      <c r="AA1106" s="10"/>
      <c r="AB1106" s="7"/>
      <c r="AC1106" s="7"/>
      <c r="AD1106" s="7"/>
      <c r="AE1106" s="148"/>
      <c r="AF1106" s="7"/>
      <c r="AG1106" s="7"/>
      <c r="AH1106" s="7"/>
      <c r="AI1106" s="7"/>
      <c r="AJ1106" s="7"/>
      <c r="AK1106" s="7"/>
      <c r="AL1106" s="7"/>
      <c r="AM1106" s="7"/>
    </row>
    <row r="1107" spans="1:39" ht="12.75">
      <c r="A1107" s="7"/>
      <c r="B1107" s="7"/>
      <c r="C1107" s="7"/>
      <c r="D1107" s="66"/>
      <c r="E1107" s="7"/>
      <c r="F1107" s="7"/>
      <c r="G1107" s="7"/>
      <c r="H1107" s="7"/>
      <c r="I1107" s="42"/>
      <c r="J1107" s="7"/>
      <c r="K1107" s="7"/>
      <c r="L1107" s="7"/>
      <c r="M1107" s="7"/>
      <c r="N1107" s="7"/>
      <c r="O1107" s="7"/>
      <c r="P1107" s="7"/>
      <c r="Q1107" s="7"/>
      <c r="R1107" s="7"/>
      <c r="S1107" s="7"/>
      <c r="T1107" s="7"/>
      <c r="U1107" s="7"/>
      <c r="V1107" s="42"/>
      <c r="W1107" s="7"/>
      <c r="X1107" s="7"/>
      <c r="Y1107" s="7"/>
      <c r="Z1107" s="7"/>
      <c r="AA1107" s="10"/>
      <c r="AB1107" s="7"/>
      <c r="AC1107" s="7"/>
      <c r="AD1107" s="7"/>
      <c r="AE1107" s="148"/>
      <c r="AF1107" s="7"/>
      <c r="AG1107" s="7"/>
      <c r="AH1107" s="7"/>
      <c r="AI1107" s="7"/>
      <c r="AJ1107" s="7"/>
      <c r="AK1107" s="7"/>
      <c r="AL1107" s="7"/>
      <c r="AM1107" s="7"/>
    </row>
    <row r="1108" spans="1:39" ht="12.75">
      <c r="A1108" s="7"/>
      <c r="B1108" s="7"/>
      <c r="C1108" s="7"/>
      <c r="D1108" s="66"/>
      <c r="E1108" s="7"/>
      <c r="F1108" s="7"/>
      <c r="G1108" s="7"/>
      <c r="H1108" s="7"/>
      <c r="I1108" s="42"/>
      <c r="J1108" s="7"/>
      <c r="K1108" s="7"/>
      <c r="L1108" s="7"/>
      <c r="M1108" s="7"/>
      <c r="N1108" s="7"/>
      <c r="O1108" s="7"/>
      <c r="P1108" s="7"/>
      <c r="Q1108" s="7"/>
      <c r="R1108" s="7"/>
      <c r="S1108" s="7"/>
      <c r="T1108" s="7"/>
      <c r="U1108" s="7"/>
      <c r="V1108" s="42"/>
      <c r="W1108" s="7"/>
      <c r="X1108" s="7"/>
      <c r="Y1108" s="7"/>
      <c r="Z1108" s="7"/>
      <c r="AA1108" s="10"/>
      <c r="AB1108" s="7"/>
      <c r="AC1108" s="7"/>
      <c r="AD1108" s="7"/>
      <c r="AE1108" s="148"/>
      <c r="AF1108" s="7"/>
      <c r="AG1108" s="7"/>
      <c r="AH1108" s="7"/>
      <c r="AI1108" s="7"/>
      <c r="AJ1108" s="7"/>
      <c r="AK1108" s="7"/>
      <c r="AL1108" s="7"/>
      <c r="AM1108" s="7"/>
    </row>
    <row r="1109" spans="1:39" ht="12.75">
      <c r="A1109" s="7"/>
      <c r="B1109" s="7"/>
      <c r="C1109" s="7"/>
      <c r="D1109" s="66"/>
      <c r="E1109" s="7"/>
      <c r="F1109" s="7"/>
      <c r="G1109" s="7"/>
      <c r="H1109" s="7"/>
      <c r="I1109" s="42"/>
      <c r="J1109" s="7"/>
      <c r="K1109" s="7"/>
      <c r="L1109" s="7"/>
      <c r="M1109" s="7"/>
      <c r="N1109" s="7"/>
      <c r="O1109" s="7"/>
      <c r="P1109" s="7"/>
      <c r="Q1109" s="7"/>
      <c r="R1109" s="7"/>
      <c r="S1109" s="7"/>
      <c r="T1109" s="7"/>
      <c r="U1109" s="7"/>
      <c r="V1109" s="42"/>
      <c r="W1109" s="7"/>
      <c r="X1109" s="7"/>
      <c r="Y1109" s="7"/>
      <c r="Z1109" s="7"/>
      <c r="AA1109" s="10"/>
      <c r="AB1109" s="7"/>
      <c r="AC1109" s="7"/>
      <c r="AD1109" s="7"/>
      <c r="AE1109" s="148"/>
      <c r="AF1109" s="7"/>
      <c r="AG1109" s="7"/>
      <c r="AH1109" s="7"/>
      <c r="AI1109" s="7"/>
      <c r="AJ1109" s="7"/>
      <c r="AK1109" s="7"/>
      <c r="AL1109" s="7"/>
      <c r="AM1109" s="7"/>
    </row>
    <row r="1110" spans="1:39" ht="12.75">
      <c r="A1110" s="7"/>
      <c r="B1110" s="7"/>
      <c r="C1110" s="7"/>
      <c r="D1110" s="66"/>
      <c r="E1110" s="7"/>
      <c r="F1110" s="7"/>
      <c r="G1110" s="7"/>
      <c r="H1110" s="7"/>
      <c r="I1110" s="42"/>
      <c r="J1110" s="7"/>
      <c r="K1110" s="7"/>
      <c r="L1110" s="7"/>
      <c r="M1110" s="7"/>
      <c r="N1110" s="7"/>
      <c r="O1110" s="7"/>
      <c r="P1110" s="7"/>
      <c r="Q1110" s="7"/>
      <c r="R1110" s="7"/>
      <c r="S1110" s="7"/>
      <c r="T1110" s="7"/>
      <c r="U1110" s="7"/>
      <c r="V1110" s="42"/>
      <c r="W1110" s="7"/>
      <c r="X1110" s="7"/>
      <c r="Y1110" s="7"/>
      <c r="Z1110" s="7"/>
      <c r="AA1110" s="10"/>
      <c r="AB1110" s="7"/>
      <c r="AC1110" s="7"/>
      <c r="AD1110" s="7"/>
      <c r="AE1110" s="148"/>
      <c r="AF1110" s="7"/>
      <c r="AG1110" s="7"/>
      <c r="AH1110" s="7"/>
      <c r="AI1110" s="7"/>
      <c r="AJ1110" s="7"/>
      <c r="AK1110" s="7"/>
      <c r="AL1110" s="7"/>
      <c r="AM1110" s="7"/>
    </row>
    <row r="1111" spans="1:39" ht="12.75">
      <c r="A1111" s="7"/>
      <c r="B1111" s="7"/>
      <c r="C1111" s="7"/>
      <c r="D1111" s="66"/>
      <c r="E1111" s="7"/>
      <c r="F1111" s="7"/>
      <c r="G1111" s="7"/>
      <c r="H1111" s="7"/>
      <c r="I1111" s="42"/>
      <c r="J1111" s="7"/>
      <c r="K1111" s="7"/>
      <c r="L1111" s="7"/>
      <c r="M1111" s="7"/>
      <c r="N1111" s="7"/>
      <c r="O1111" s="7"/>
      <c r="P1111" s="7"/>
      <c r="Q1111" s="7"/>
      <c r="R1111" s="7"/>
      <c r="S1111" s="7"/>
      <c r="T1111" s="7"/>
      <c r="U1111" s="7"/>
      <c r="V1111" s="42"/>
      <c r="W1111" s="7"/>
      <c r="X1111" s="7"/>
      <c r="Y1111" s="7"/>
      <c r="Z1111" s="7"/>
      <c r="AA1111" s="10"/>
      <c r="AB1111" s="7"/>
      <c r="AC1111" s="7"/>
      <c r="AD1111" s="7"/>
      <c r="AE1111" s="148"/>
      <c r="AF1111" s="7"/>
      <c r="AG1111" s="7"/>
      <c r="AH1111" s="7"/>
      <c r="AI1111" s="7"/>
      <c r="AJ1111" s="7"/>
      <c r="AK1111" s="7"/>
      <c r="AL1111" s="7"/>
      <c r="AM1111" s="7"/>
    </row>
    <row r="1112" spans="1:39" ht="12.75">
      <c r="A1112" s="7"/>
      <c r="B1112" s="7"/>
      <c r="C1112" s="7"/>
      <c r="D1112" s="66"/>
      <c r="E1112" s="7"/>
      <c r="F1112" s="7"/>
      <c r="G1112" s="7"/>
      <c r="H1112" s="7"/>
      <c r="I1112" s="42"/>
      <c r="J1112" s="7"/>
      <c r="K1112" s="7"/>
      <c r="L1112" s="7"/>
      <c r="M1112" s="7"/>
      <c r="N1112" s="7"/>
      <c r="O1112" s="7"/>
      <c r="P1112" s="7"/>
      <c r="Q1112" s="7"/>
      <c r="R1112" s="7"/>
      <c r="S1112" s="7"/>
      <c r="T1112" s="7"/>
      <c r="U1112" s="7"/>
      <c r="V1112" s="42"/>
      <c r="W1112" s="7"/>
      <c r="X1112" s="7"/>
      <c r="Y1112" s="7"/>
      <c r="Z1112" s="7"/>
      <c r="AA1112" s="10"/>
      <c r="AB1112" s="7"/>
      <c r="AC1112" s="7"/>
      <c r="AD1112" s="7"/>
      <c r="AE1112" s="148"/>
      <c r="AF1112" s="7"/>
      <c r="AG1112" s="7"/>
      <c r="AH1112" s="7"/>
      <c r="AI1112" s="7"/>
      <c r="AJ1112" s="7"/>
      <c r="AK1112" s="7"/>
      <c r="AL1112" s="7"/>
      <c r="AM1112" s="7"/>
    </row>
    <row r="1113" spans="1:39" ht="12.75">
      <c r="A1113" s="7"/>
      <c r="B1113" s="7"/>
      <c r="C1113" s="7"/>
      <c r="D1113" s="66"/>
      <c r="E1113" s="7"/>
      <c r="F1113" s="7"/>
      <c r="G1113" s="7"/>
      <c r="H1113" s="7"/>
      <c r="I1113" s="42"/>
      <c r="J1113" s="7"/>
      <c r="K1113" s="7"/>
      <c r="L1113" s="7"/>
      <c r="M1113" s="7"/>
      <c r="N1113" s="7"/>
      <c r="O1113" s="7"/>
      <c r="P1113" s="7"/>
      <c r="Q1113" s="7"/>
      <c r="R1113" s="7"/>
      <c r="S1113" s="7"/>
      <c r="T1113" s="7"/>
      <c r="U1113" s="7"/>
      <c r="V1113" s="42"/>
      <c r="W1113" s="7"/>
      <c r="X1113" s="7"/>
      <c r="Y1113" s="7"/>
      <c r="Z1113" s="7"/>
      <c r="AA1113" s="10"/>
      <c r="AB1113" s="7"/>
      <c r="AC1113" s="7"/>
      <c r="AD1113" s="7"/>
      <c r="AE1113" s="148"/>
      <c r="AF1113" s="7"/>
      <c r="AG1113" s="7"/>
      <c r="AH1113" s="7"/>
      <c r="AI1113" s="7"/>
      <c r="AJ1113" s="7"/>
      <c r="AK1113" s="7"/>
      <c r="AL1113" s="7"/>
      <c r="AM1113" s="7"/>
    </row>
    <row r="1114" spans="1:39" ht="12.75">
      <c r="A1114" s="7"/>
      <c r="B1114" s="7"/>
      <c r="C1114" s="7"/>
      <c r="D1114" s="66"/>
      <c r="E1114" s="7"/>
      <c r="F1114" s="7"/>
      <c r="G1114" s="7"/>
      <c r="H1114" s="7"/>
      <c r="I1114" s="42"/>
      <c r="J1114" s="7"/>
      <c r="K1114" s="7"/>
      <c r="L1114" s="7"/>
      <c r="M1114" s="7"/>
      <c r="N1114" s="7"/>
      <c r="O1114" s="7"/>
      <c r="P1114" s="7"/>
      <c r="Q1114" s="7"/>
      <c r="R1114" s="7"/>
      <c r="S1114" s="7"/>
      <c r="T1114" s="7"/>
      <c r="U1114" s="7"/>
      <c r="V1114" s="42"/>
      <c r="W1114" s="7"/>
      <c r="X1114" s="7"/>
      <c r="Y1114" s="7"/>
      <c r="Z1114" s="7"/>
      <c r="AA1114" s="10"/>
      <c r="AB1114" s="7"/>
      <c r="AC1114" s="7"/>
      <c r="AD1114" s="7"/>
      <c r="AE1114" s="148"/>
      <c r="AF1114" s="7"/>
      <c r="AG1114" s="7"/>
      <c r="AH1114" s="7"/>
      <c r="AI1114" s="7"/>
      <c r="AJ1114" s="7"/>
      <c r="AK1114" s="7"/>
      <c r="AL1114" s="7"/>
      <c r="AM1114" s="7"/>
    </row>
    <row r="1115" spans="1:39" ht="12.75">
      <c r="A1115" s="7"/>
      <c r="B1115" s="7"/>
      <c r="C1115" s="7"/>
      <c r="D1115" s="66"/>
      <c r="E1115" s="7"/>
      <c r="F1115" s="7"/>
      <c r="G1115" s="7"/>
      <c r="H1115" s="7"/>
      <c r="I1115" s="42"/>
      <c r="J1115" s="7"/>
      <c r="K1115" s="7"/>
      <c r="L1115" s="7"/>
      <c r="M1115" s="7"/>
      <c r="N1115" s="7"/>
      <c r="O1115" s="7"/>
      <c r="P1115" s="7"/>
      <c r="Q1115" s="7"/>
      <c r="R1115" s="7"/>
      <c r="S1115" s="7"/>
      <c r="T1115" s="7"/>
      <c r="U1115" s="7"/>
      <c r="V1115" s="42"/>
      <c r="W1115" s="7"/>
      <c r="X1115" s="7"/>
      <c r="Y1115" s="7"/>
      <c r="Z1115" s="7"/>
      <c r="AA1115" s="10"/>
      <c r="AB1115" s="7"/>
      <c r="AC1115" s="7"/>
      <c r="AD1115" s="7"/>
      <c r="AE1115" s="148"/>
      <c r="AF1115" s="7"/>
      <c r="AG1115" s="7"/>
      <c r="AH1115" s="7"/>
      <c r="AI1115" s="7"/>
      <c r="AJ1115" s="7"/>
      <c r="AK1115" s="7"/>
      <c r="AL1115" s="7"/>
      <c r="AM1115" s="7"/>
    </row>
    <row r="1116" spans="1:39" ht="12.75">
      <c r="A1116" s="7"/>
      <c r="B1116" s="7"/>
      <c r="C1116" s="7"/>
      <c r="D1116" s="66"/>
      <c r="E1116" s="7"/>
      <c r="F1116" s="7"/>
      <c r="G1116" s="7"/>
      <c r="H1116" s="7"/>
      <c r="I1116" s="42"/>
      <c r="J1116" s="7"/>
      <c r="K1116" s="7"/>
      <c r="L1116" s="7"/>
      <c r="M1116" s="7"/>
      <c r="N1116" s="7"/>
      <c r="O1116" s="7"/>
      <c r="P1116" s="7"/>
      <c r="Q1116" s="7"/>
      <c r="R1116" s="7"/>
      <c r="S1116" s="7"/>
      <c r="T1116" s="7"/>
      <c r="U1116" s="7"/>
      <c r="V1116" s="42"/>
      <c r="W1116" s="7"/>
      <c r="X1116" s="7"/>
      <c r="Y1116" s="7"/>
      <c r="Z1116" s="7"/>
      <c r="AA1116" s="10"/>
      <c r="AB1116" s="7"/>
      <c r="AC1116" s="7"/>
      <c r="AD1116" s="7"/>
      <c r="AE1116" s="148"/>
      <c r="AF1116" s="7"/>
      <c r="AG1116" s="7"/>
      <c r="AH1116" s="7"/>
      <c r="AI1116" s="7"/>
      <c r="AJ1116" s="7"/>
      <c r="AK1116" s="7"/>
      <c r="AL1116" s="7"/>
      <c r="AM1116" s="7"/>
    </row>
    <row r="1117" spans="1:39" ht="12.75">
      <c r="A1117" s="7"/>
      <c r="B1117" s="7"/>
      <c r="C1117" s="7"/>
      <c r="D1117" s="66"/>
      <c r="E1117" s="7"/>
      <c r="F1117" s="7"/>
      <c r="G1117" s="7"/>
      <c r="H1117" s="7"/>
      <c r="I1117" s="42"/>
      <c r="J1117" s="7"/>
      <c r="K1117" s="7"/>
      <c r="L1117" s="7"/>
      <c r="M1117" s="7"/>
      <c r="N1117" s="7"/>
      <c r="O1117" s="7"/>
      <c r="P1117" s="7"/>
      <c r="Q1117" s="7"/>
      <c r="R1117" s="7"/>
      <c r="S1117" s="7"/>
      <c r="T1117" s="7"/>
      <c r="U1117" s="7"/>
      <c r="V1117" s="42"/>
      <c r="W1117" s="7"/>
      <c r="X1117" s="7"/>
      <c r="Y1117" s="7"/>
      <c r="Z1117" s="7"/>
      <c r="AA1117" s="10"/>
      <c r="AB1117" s="7"/>
      <c r="AC1117" s="7"/>
      <c r="AD1117" s="7"/>
      <c r="AE1117" s="148"/>
      <c r="AF1117" s="7"/>
      <c r="AG1117" s="7"/>
      <c r="AH1117" s="7"/>
      <c r="AI1117" s="7"/>
      <c r="AJ1117" s="7"/>
      <c r="AK1117" s="7"/>
      <c r="AL1117" s="7"/>
      <c r="AM1117" s="7"/>
    </row>
    <row r="1118" spans="1:39" ht="12.75">
      <c r="A1118" s="7"/>
      <c r="B1118" s="7"/>
      <c r="C1118" s="7"/>
      <c r="D1118" s="66"/>
      <c r="E1118" s="7"/>
      <c r="F1118" s="7"/>
      <c r="G1118" s="7"/>
      <c r="H1118" s="7"/>
      <c r="I1118" s="42"/>
      <c r="J1118" s="7"/>
      <c r="K1118" s="7"/>
      <c r="L1118" s="7"/>
      <c r="M1118" s="7"/>
      <c r="N1118" s="7"/>
      <c r="O1118" s="7"/>
      <c r="P1118" s="7"/>
      <c r="Q1118" s="7"/>
      <c r="R1118" s="7"/>
      <c r="S1118" s="7"/>
      <c r="T1118" s="7"/>
      <c r="U1118" s="7"/>
      <c r="V1118" s="42"/>
      <c r="W1118" s="7"/>
      <c r="X1118" s="7"/>
      <c r="Y1118" s="7"/>
      <c r="Z1118" s="7"/>
      <c r="AA1118" s="10"/>
      <c r="AB1118" s="7"/>
      <c r="AC1118" s="7"/>
      <c r="AD1118" s="7"/>
      <c r="AE1118" s="148"/>
      <c r="AF1118" s="7"/>
      <c r="AG1118" s="7"/>
      <c r="AH1118" s="7"/>
      <c r="AI1118" s="7"/>
      <c r="AJ1118" s="7"/>
      <c r="AK1118" s="7"/>
      <c r="AL1118" s="7"/>
      <c r="AM1118" s="7"/>
    </row>
    <row r="1119" spans="1:39" ht="12.75">
      <c r="A1119" s="7"/>
      <c r="B1119" s="7"/>
      <c r="C1119" s="7"/>
      <c r="D1119" s="66"/>
      <c r="E1119" s="7"/>
      <c r="F1119" s="7"/>
      <c r="G1119" s="7"/>
      <c r="H1119" s="7"/>
      <c r="I1119" s="42"/>
      <c r="J1119" s="7"/>
      <c r="K1119" s="7"/>
      <c r="L1119" s="7"/>
      <c r="M1119" s="7"/>
      <c r="N1119" s="7"/>
      <c r="O1119" s="7"/>
      <c r="P1119" s="7"/>
      <c r="Q1119" s="7"/>
      <c r="R1119" s="7"/>
      <c r="S1119" s="7"/>
      <c r="T1119" s="7"/>
      <c r="U1119" s="7"/>
      <c r="V1119" s="42"/>
      <c r="W1119" s="7"/>
      <c r="X1119" s="7"/>
      <c r="Y1119" s="7"/>
      <c r="Z1119" s="7"/>
      <c r="AA1119" s="10"/>
      <c r="AB1119" s="7"/>
      <c r="AC1119" s="7"/>
      <c r="AD1119" s="7"/>
      <c r="AE1119" s="148"/>
      <c r="AF1119" s="7"/>
      <c r="AG1119" s="7"/>
      <c r="AH1119" s="7"/>
      <c r="AI1119" s="7"/>
      <c r="AJ1119" s="7"/>
      <c r="AK1119" s="7"/>
      <c r="AL1119" s="7"/>
      <c r="AM1119" s="7"/>
    </row>
    <row r="1120" spans="1:39" ht="12.75">
      <c r="A1120" s="7"/>
      <c r="B1120" s="7"/>
      <c r="C1120" s="7"/>
      <c r="D1120" s="66"/>
      <c r="E1120" s="7"/>
      <c r="F1120" s="7"/>
      <c r="G1120" s="7"/>
      <c r="H1120" s="7"/>
      <c r="I1120" s="42"/>
      <c r="J1120" s="7"/>
      <c r="K1120" s="7"/>
      <c r="L1120" s="7"/>
      <c r="M1120" s="7"/>
      <c r="N1120" s="7"/>
      <c r="O1120" s="7"/>
      <c r="P1120" s="7"/>
      <c r="Q1120" s="7"/>
      <c r="R1120" s="7"/>
      <c r="S1120" s="7"/>
      <c r="T1120" s="7"/>
      <c r="U1120" s="7"/>
      <c r="V1120" s="42"/>
      <c r="W1120" s="7"/>
      <c r="X1120" s="7"/>
      <c r="Y1120" s="7"/>
      <c r="Z1120" s="7"/>
      <c r="AA1120" s="10"/>
      <c r="AB1120" s="7"/>
      <c r="AC1120" s="7"/>
      <c r="AD1120" s="7"/>
      <c r="AE1120" s="148"/>
      <c r="AF1120" s="7"/>
      <c r="AG1120" s="7"/>
      <c r="AH1120" s="7"/>
      <c r="AI1120" s="7"/>
      <c r="AJ1120" s="7"/>
      <c r="AK1120" s="7"/>
      <c r="AL1120" s="7"/>
      <c r="AM1120" s="7"/>
    </row>
    <row r="1121" spans="1:39" ht="12.75">
      <c r="A1121" s="7"/>
      <c r="B1121" s="7"/>
      <c r="C1121" s="7"/>
      <c r="D1121" s="66"/>
      <c r="E1121" s="7"/>
      <c r="F1121" s="7"/>
      <c r="G1121" s="7"/>
      <c r="H1121" s="7"/>
      <c r="I1121" s="42"/>
      <c r="J1121" s="7"/>
      <c r="K1121" s="7"/>
      <c r="L1121" s="7"/>
      <c r="M1121" s="7"/>
      <c r="N1121" s="7"/>
      <c r="O1121" s="7"/>
      <c r="P1121" s="7"/>
      <c r="Q1121" s="7"/>
      <c r="R1121" s="7"/>
      <c r="S1121" s="7"/>
      <c r="T1121" s="7"/>
      <c r="U1121" s="7"/>
      <c r="V1121" s="42"/>
      <c r="W1121" s="7"/>
      <c r="X1121" s="7"/>
      <c r="Y1121" s="7"/>
      <c r="Z1121" s="7"/>
      <c r="AA1121" s="10"/>
      <c r="AB1121" s="7"/>
      <c r="AC1121" s="7"/>
      <c r="AD1121" s="7"/>
      <c r="AE1121" s="148"/>
      <c r="AF1121" s="7"/>
      <c r="AG1121" s="7"/>
      <c r="AH1121" s="7"/>
      <c r="AI1121" s="7"/>
      <c r="AJ1121" s="7"/>
      <c r="AK1121" s="7"/>
      <c r="AL1121" s="7"/>
      <c r="AM1121" s="7"/>
    </row>
    <row r="1122" spans="1:39" ht="12.75">
      <c r="A1122" s="7"/>
      <c r="B1122" s="7"/>
      <c r="C1122" s="7"/>
      <c r="D1122" s="66"/>
      <c r="E1122" s="7"/>
      <c r="F1122" s="7"/>
      <c r="G1122" s="7"/>
      <c r="H1122" s="7"/>
      <c r="I1122" s="42"/>
      <c r="J1122" s="7"/>
      <c r="K1122" s="7"/>
      <c r="L1122" s="7"/>
      <c r="M1122" s="7"/>
      <c r="N1122" s="7"/>
      <c r="O1122" s="7"/>
      <c r="P1122" s="7"/>
      <c r="Q1122" s="7"/>
      <c r="R1122" s="7"/>
      <c r="S1122" s="7"/>
      <c r="T1122" s="7"/>
      <c r="U1122" s="7"/>
      <c r="V1122" s="42"/>
      <c r="W1122" s="7"/>
      <c r="X1122" s="7"/>
      <c r="Y1122" s="7"/>
      <c r="Z1122" s="7"/>
      <c r="AA1122" s="10"/>
      <c r="AB1122" s="7"/>
      <c r="AC1122" s="7"/>
      <c r="AD1122" s="7"/>
      <c r="AE1122" s="148"/>
      <c r="AF1122" s="7"/>
      <c r="AG1122" s="7"/>
      <c r="AH1122" s="7"/>
      <c r="AI1122" s="7"/>
      <c r="AJ1122" s="7"/>
      <c r="AK1122" s="7"/>
      <c r="AL1122" s="7"/>
      <c r="AM1122" s="7"/>
    </row>
    <row r="1123" spans="1:39" ht="12.75">
      <c r="A1123" s="7"/>
      <c r="B1123" s="7"/>
      <c r="C1123" s="7"/>
      <c r="D1123" s="66"/>
      <c r="E1123" s="7"/>
      <c r="F1123" s="7"/>
      <c r="G1123" s="7"/>
      <c r="H1123" s="7"/>
      <c r="I1123" s="42"/>
      <c r="J1123" s="7"/>
      <c r="K1123" s="7"/>
      <c r="L1123" s="7"/>
      <c r="M1123" s="7"/>
      <c r="N1123" s="7"/>
      <c r="O1123" s="7"/>
      <c r="P1123" s="7"/>
      <c r="Q1123" s="7"/>
      <c r="R1123" s="7"/>
      <c r="S1123" s="7"/>
      <c r="T1123" s="7"/>
      <c r="U1123" s="7"/>
      <c r="V1123" s="42"/>
      <c r="W1123" s="7"/>
      <c r="X1123" s="7"/>
      <c r="Y1123" s="7"/>
      <c r="Z1123" s="7"/>
      <c r="AA1123" s="10"/>
      <c r="AB1123" s="7"/>
      <c r="AC1123" s="7"/>
      <c r="AD1123" s="7"/>
      <c r="AE1123" s="148"/>
      <c r="AF1123" s="7"/>
      <c r="AG1123" s="7"/>
      <c r="AH1123" s="7"/>
      <c r="AI1123" s="7"/>
      <c r="AJ1123" s="7"/>
      <c r="AK1123" s="7"/>
      <c r="AL1123" s="7"/>
      <c r="AM1123" s="7"/>
    </row>
    <row r="1124" spans="1:39" ht="12.75">
      <c r="A1124" s="7"/>
      <c r="B1124" s="7"/>
      <c r="C1124" s="7"/>
      <c r="D1124" s="66"/>
      <c r="E1124" s="7"/>
      <c r="F1124" s="7"/>
      <c r="G1124" s="7"/>
      <c r="H1124" s="7"/>
      <c r="I1124" s="42"/>
      <c r="J1124" s="7"/>
      <c r="K1124" s="7"/>
      <c r="L1124" s="7"/>
      <c r="M1124" s="7"/>
      <c r="N1124" s="7"/>
      <c r="O1124" s="7"/>
      <c r="P1124" s="7"/>
      <c r="Q1124" s="7"/>
      <c r="R1124" s="7"/>
      <c r="S1124" s="7"/>
      <c r="T1124" s="7"/>
      <c r="U1124" s="7"/>
      <c r="V1124" s="42"/>
      <c r="W1124" s="7"/>
      <c r="X1124" s="7"/>
      <c r="Y1124" s="7"/>
      <c r="Z1124" s="7"/>
      <c r="AA1124" s="10"/>
      <c r="AB1124" s="7"/>
      <c r="AC1124" s="7"/>
      <c r="AD1124" s="7"/>
      <c r="AE1124" s="148"/>
      <c r="AF1124" s="7"/>
      <c r="AG1124" s="7"/>
      <c r="AH1124" s="7"/>
      <c r="AI1124" s="7"/>
      <c r="AJ1124" s="7"/>
      <c r="AK1124" s="7"/>
      <c r="AL1124" s="7"/>
      <c r="AM1124" s="7"/>
    </row>
    <row r="1125" spans="1:39" ht="12.75">
      <c r="A1125" s="7"/>
      <c r="B1125" s="7"/>
      <c r="C1125" s="7"/>
      <c r="D1125" s="66"/>
      <c r="E1125" s="7"/>
      <c r="F1125" s="7"/>
      <c r="G1125" s="7"/>
      <c r="H1125" s="7"/>
      <c r="I1125" s="42"/>
      <c r="J1125" s="7"/>
      <c r="K1125" s="7"/>
      <c r="L1125" s="7"/>
      <c r="M1125" s="7"/>
      <c r="N1125" s="7"/>
      <c r="O1125" s="7"/>
      <c r="P1125" s="7"/>
      <c r="Q1125" s="7"/>
      <c r="R1125" s="7"/>
      <c r="S1125" s="7"/>
      <c r="T1125" s="7"/>
      <c r="U1125" s="7"/>
      <c r="V1125" s="42"/>
      <c r="W1125" s="7"/>
      <c r="X1125" s="7"/>
      <c r="Y1125" s="7"/>
      <c r="Z1125" s="7"/>
      <c r="AA1125" s="10"/>
      <c r="AB1125" s="7"/>
      <c r="AC1125" s="7"/>
      <c r="AD1125" s="7"/>
      <c r="AE1125" s="148"/>
      <c r="AF1125" s="7"/>
      <c r="AG1125" s="7"/>
      <c r="AH1125" s="7"/>
      <c r="AI1125" s="7"/>
      <c r="AJ1125" s="7"/>
      <c r="AK1125" s="7"/>
      <c r="AL1125" s="7"/>
      <c r="AM1125" s="7"/>
    </row>
    <row r="1126" spans="1:39" ht="12.75">
      <c r="A1126" s="7"/>
      <c r="B1126" s="7"/>
      <c r="C1126" s="7"/>
      <c r="D1126" s="66"/>
      <c r="E1126" s="7"/>
      <c r="F1126" s="7"/>
      <c r="G1126" s="7"/>
      <c r="H1126" s="7"/>
      <c r="I1126" s="42"/>
      <c r="J1126" s="7"/>
      <c r="K1126" s="7"/>
      <c r="L1126" s="7"/>
      <c r="M1126" s="7"/>
      <c r="N1126" s="7"/>
      <c r="O1126" s="7"/>
      <c r="P1126" s="7"/>
      <c r="Q1126" s="7"/>
      <c r="R1126" s="7"/>
      <c r="S1126" s="7"/>
      <c r="T1126" s="7"/>
      <c r="U1126" s="7"/>
      <c r="V1126" s="42"/>
      <c r="W1126" s="7"/>
      <c r="X1126" s="7"/>
      <c r="Y1126" s="7"/>
      <c r="Z1126" s="7"/>
      <c r="AA1126" s="10"/>
      <c r="AB1126" s="7"/>
      <c r="AC1126" s="7"/>
      <c r="AD1126" s="7"/>
      <c r="AE1126" s="148"/>
      <c r="AF1126" s="7"/>
      <c r="AG1126" s="7"/>
      <c r="AH1126" s="7"/>
      <c r="AI1126" s="7"/>
      <c r="AJ1126" s="7"/>
      <c r="AK1126" s="7"/>
      <c r="AL1126" s="7"/>
      <c r="AM1126" s="7"/>
    </row>
    <row r="1127" spans="1:39" ht="12.75">
      <c r="A1127" s="7"/>
      <c r="B1127" s="7"/>
      <c r="C1127" s="7"/>
      <c r="D1127" s="66"/>
      <c r="E1127" s="7"/>
      <c r="F1127" s="7"/>
      <c r="G1127" s="7"/>
      <c r="H1127" s="7"/>
      <c r="I1127" s="42"/>
      <c r="J1127" s="7"/>
      <c r="K1127" s="7"/>
      <c r="L1127" s="7"/>
      <c r="M1127" s="7"/>
      <c r="N1127" s="7"/>
      <c r="O1127" s="7"/>
      <c r="P1127" s="7"/>
      <c r="Q1127" s="7"/>
      <c r="R1127" s="7"/>
      <c r="S1127" s="7"/>
      <c r="T1127" s="7"/>
      <c r="U1127" s="7"/>
      <c r="V1127" s="42"/>
      <c r="W1127" s="7"/>
      <c r="X1127" s="7"/>
      <c r="Y1127" s="7"/>
      <c r="Z1127" s="7"/>
      <c r="AA1127" s="10"/>
      <c r="AB1127" s="7"/>
      <c r="AC1127" s="7"/>
      <c r="AD1127" s="7"/>
      <c r="AE1127" s="148"/>
      <c r="AF1127" s="7"/>
      <c r="AG1127" s="7"/>
      <c r="AH1127" s="7"/>
      <c r="AI1127" s="7"/>
      <c r="AJ1127" s="7"/>
      <c r="AK1127" s="7"/>
      <c r="AL1127" s="7"/>
      <c r="AM1127" s="7"/>
    </row>
    <row r="1128" spans="1:39" ht="12.75">
      <c r="A1128" s="7"/>
      <c r="B1128" s="7"/>
      <c r="C1128" s="7"/>
      <c r="D1128" s="66"/>
      <c r="E1128" s="7"/>
      <c r="F1128" s="7"/>
      <c r="G1128" s="7"/>
      <c r="H1128" s="7"/>
      <c r="I1128" s="42"/>
      <c r="J1128" s="7"/>
      <c r="K1128" s="7"/>
      <c r="L1128" s="7"/>
      <c r="M1128" s="7"/>
      <c r="N1128" s="7"/>
      <c r="O1128" s="7"/>
      <c r="P1128" s="7"/>
      <c r="Q1128" s="7"/>
      <c r="R1128" s="7"/>
      <c r="S1128" s="7"/>
      <c r="T1128" s="7"/>
      <c r="U1128" s="7"/>
      <c r="V1128" s="42"/>
      <c r="W1128" s="7"/>
      <c r="X1128" s="7"/>
      <c r="Y1128" s="7"/>
      <c r="Z1128" s="7"/>
      <c r="AA1128" s="10"/>
      <c r="AB1128" s="7"/>
      <c r="AC1128" s="7"/>
      <c r="AD1128" s="7"/>
      <c r="AE1128" s="148"/>
      <c r="AF1128" s="7"/>
      <c r="AG1128" s="7"/>
      <c r="AH1128" s="7"/>
      <c r="AI1128" s="7"/>
      <c r="AJ1128" s="7"/>
      <c r="AK1128" s="7"/>
      <c r="AL1128" s="7"/>
      <c r="AM1128" s="7"/>
    </row>
    <row r="1129" spans="1:39" ht="12.75">
      <c r="A1129" s="7"/>
      <c r="B1129" s="7"/>
      <c r="C1129" s="7"/>
      <c r="D1129" s="66"/>
      <c r="E1129" s="7"/>
      <c r="F1129" s="7"/>
      <c r="G1129" s="7"/>
      <c r="H1129" s="7"/>
      <c r="I1129" s="42"/>
      <c r="J1129" s="7"/>
      <c r="K1129" s="7"/>
      <c r="L1129" s="7"/>
      <c r="M1129" s="7"/>
      <c r="N1129" s="7"/>
      <c r="O1129" s="7"/>
      <c r="P1129" s="7"/>
      <c r="Q1129" s="7"/>
      <c r="R1129" s="7"/>
      <c r="S1129" s="7"/>
      <c r="T1129" s="7"/>
      <c r="U1129" s="7"/>
      <c r="V1129" s="42"/>
      <c r="W1129" s="7"/>
      <c r="X1129" s="7"/>
      <c r="Y1129" s="7"/>
      <c r="Z1129" s="7"/>
      <c r="AA1129" s="10"/>
      <c r="AB1129" s="7"/>
      <c r="AC1129" s="7"/>
      <c r="AD1129" s="7"/>
      <c r="AE1129" s="148"/>
      <c r="AF1129" s="7"/>
      <c r="AG1129" s="7"/>
      <c r="AH1129" s="7"/>
      <c r="AI1129" s="7"/>
      <c r="AJ1129" s="7"/>
      <c r="AK1129" s="7"/>
      <c r="AL1129" s="7"/>
      <c r="AM1129" s="7"/>
    </row>
    <row r="1130" spans="1:39" ht="12.75">
      <c r="A1130" s="7"/>
      <c r="B1130" s="7"/>
      <c r="C1130" s="7"/>
      <c r="D1130" s="66"/>
      <c r="E1130" s="7"/>
      <c r="F1130" s="7"/>
      <c r="G1130" s="7"/>
      <c r="H1130" s="7"/>
      <c r="I1130" s="42"/>
      <c r="J1130" s="7"/>
      <c r="K1130" s="7"/>
      <c r="L1130" s="7"/>
      <c r="M1130" s="7"/>
      <c r="N1130" s="7"/>
      <c r="O1130" s="7"/>
      <c r="P1130" s="7"/>
      <c r="Q1130" s="7"/>
      <c r="R1130" s="7"/>
      <c r="S1130" s="7"/>
      <c r="T1130" s="7"/>
      <c r="U1130" s="7"/>
      <c r="V1130" s="42"/>
      <c r="W1130" s="7"/>
      <c r="X1130" s="7"/>
      <c r="Y1130" s="7"/>
      <c r="Z1130" s="7"/>
      <c r="AA1130" s="10"/>
      <c r="AB1130" s="7"/>
      <c r="AC1130" s="7"/>
      <c r="AD1130" s="7"/>
      <c r="AE1130" s="148"/>
      <c r="AF1130" s="7"/>
      <c r="AG1130" s="7"/>
      <c r="AH1130" s="7"/>
      <c r="AI1130" s="7"/>
      <c r="AJ1130" s="7"/>
      <c r="AK1130" s="7"/>
      <c r="AL1130" s="7"/>
      <c r="AM1130" s="7"/>
    </row>
    <row r="1131" spans="1:39" ht="12.75">
      <c r="A1131" s="7"/>
      <c r="B1131" s="7"/>
      <c r="C1131" s="7"/>
      <c r="D1131" s="66"/>
      <c r="E1131" s="7"/>
      <c r="F1131" s="7"/>
      <c r="G1131" s="7"/>
      <c r="H1131" s="7"/>
      <c r="I1131" s="42"/>
      <c r="J1131" s="7"/>
      <c r="K1131" s="7"/>
      <c r="L1131" s="7"/>
      <c r="M1131" s="7"/>
      <c r="N1131" s="7"/>
      <c r="O1131" s="7"/>
      <c r="P1131" s="7"/>
      <c r="Q1131" s="7"/>
      <c r="R1131" s="7"/>
      <c r="S1131" s="7"/>
      <c r="T1131" s="7"/>
      <c r="U1131" s="7"/>
      <c r="V1131" s="42"/>
      <c r="W1131" s="7"/>
      <c r="X1131" s="7"/>
      <c r="Y1131" s="7"/>
      <c r="Z1131" s="7"/>
      <c r="AA1131" s="10"/>
      <c r="AB1131" s="7"/>
      <c r="AC1131" s="7"/>
      <c r="AD1131" s="7"/>
      <c r="AE1131" s="148"/>
      <c r="AF1131" s="7"/>
      <c r="AG1131" s="7"/>
      <c r="AH1131" s="7"/>
      <c r="AI1131" s="7"/>
      <c r="AJ1131" s="7"/>
      <c r="AK1131" s="7"/>
      <c r="AL1131" s="7"/>
      <c r="AM1131" s="7"/>
    </row>
    <row r="1132" spans="1:39" ht="12.75">
      <c r="A1132" s="7"/>
      <c r="B1132" s="7"/>
      <c r="C1132" s="7"/>
      <c r="D1132" s="66"/>
      <c r="E1132" s="7"/>
      <c r="F1132" s="7"/>
      <c r="G1132" s="7"/>
      <c r="H1132" s="7"/>
      <c r="I1132" s="42"/>
      <c r="J1132" s="7"/>
      <c r="K1132" s="7"/>
      <c r="L1132" s="7"/>
      <c r="M1132" s="7"/>
      <c r="N1132" s="7"/>
      <c r="O1132" s="7"/>
      <c r="P1132" s="7"/>
      <c r="Q1132" s="7"/>
      <c r="R1132" s="7"/>
      <c r="S1132" s="7"/>
      <c r="T1132" s="7"/>
      <c r="U1132" s="7"/>
      <c r="V1132" s="42"/>
      <c r="W1132" s="7"/>
      <c r="X1132" s="7"/>
      <c r="Y1132" s="7"/>
      <c r="Z1132" s="7"/>
      <c r="AA1132" s="10"/>
      <c r="AB1132" s="7"/>
      <c r="AC1132" s="7"/>
      <c r="AD1132" s="7"/>
      <c r="AE1132" s="148"/>
      <c r="AF1132" s="7"/>
      <c r="AG1132" s="7"/>
      <c r="AH1132" s="7"/>
      <c r="AI1132" s="7"/>
      <c r="AJ1132" s="7"/>
      <c r="AK1132" s="7"/>
      <c r="AL1132" s="7"/>
      <c r="AM1132" s="7"/>
    </row>
    <row r="1133" spans="1:39" ht="12.75">
      <c r="A1133" s="7"/>
      <c r="B1133" s="7"/>
      <c r="C1133" s="7"/>
      <c r="D1133" s="66"/>
      <c r="E1133" s="7"/>
      <c r="F1133" s="7"/>
      <c r="G1133" s="7"/>
      <c r="H1133" s="7"/>
      <c r="I1133" s="42"/>
      <c r="J1133" s="7"/>
      <c r="K1133" s="7"/>
      <c r="L1133" s="7"/>
      <c r="M1133" s="7"/>
      <c r="N1133" s="7"/>
      <c r="O1133" s="7"/>
      <c r="P1133" s="7"/>
      <c r="Q1133" s="7"/>
      <c r="R1133" s="7"/>
      <c r="S1133" s="7"/>
      <c r="T1133" s="7"/>
      <c r="U1133" s="7"/>
      <c r="V1133" s="42"/>
      <c r="W1133" s="7"/>
      <c r="X1133" s="7"/>
      <c r="Y1133" s="7"/>
      <c r="Z1133" s="7"/>
      <c r="AA1133" s="10"/>
      <c r="AB1133" s="7"/>
      <c r="AC1133" s="7"/>
      <c r="AD1133" s="7"/>
      <c r="AE1133" s="148"/>
      <c r="AF1133" s="7"/>
      <c r="AG1133" s="7"/>
      <c r="AH1133" s="7"/>
      <c r="AI1133" s="7"/>
      <c r="AJ1133" s="7"/>
      <c r="AK1133" s="7"/>
      <c r="AL1133" s="7"/>
      <c r="AM1133" s="7"/>
    </row>
    <row r="1134" spans="1:39" ht="12.75">
      <c r="A1134" s="7"/>
      <c r="B1134" s="7"/>
      <c r="C1134" s="7"/>
      <c r="D1134" s="66"/>
      <c r="E1134" s="7"/>
      <c r="F1134" s="7"/>
      <c r="G1134" s="7"/>
      <c r="H1134" s="7"/>
      <c r="I1134" s="42"/>
      <c r="J1134" s="7"/>
      <c r="K1134" s="7"/>
      <c r="L1134" s="7"/>
      <c r="M1134" s="7"/>
      <c r="N1134" s="7"/>
      <c r="O1134" s="7"/>
      <c r="P1134" s="7"/>
      <c r="Q1134" s="7"/>
      <c r="R1134" s="7"/>
      <c r="S1134" s="7"/>
      <c r="T1134" s="7"/>
      <c r="U1134" s="7"/>
      <c r="V1134" s="42"/>
      <c r="W1134" s="7"/>
      <c r="X1134" s="7"/>
      <c r="Y1134" s="7"/>
      <c r="Z1134" s="7"/>
      <c r="AA1134" s="10"/>
      <c r="AB1134" s="7"/>
      <c r="AC1134" s="7"/>
      <c r="AD1134" s="7"/>
      <c r="AE1134" s="148"/>
      <c r="AF1134" s="7"/>
      <c r="AG1134" s="7"/>
      <c r="AH1134" s="7"/>
      <c r="AI1134" s="7"/>
      <c r="AJ1134" s="7"/>
      <c r="AK1134" s="7"/>
      <c r="AL1134" s="7"/>
      <c r="AM1134" s="7"/>
    </row>
    <row r="1135" spans="1:39" ht="12.75">
      <c r="A1135" s="7"/>
      <c r="B1135" s="7"/>
      <c r="C1135" s="7"/>
      <c r="D1135" s="66"/>
      <c r="E1135" s="7"/>
      <c r="F1135" s="7"/>
      <c r="G1135" s="7"/>
      <c r="H1135" s="7"/>
      <c r="I1135" s="42"/>
      <c r="J1135" s="7"/>
      <c r="K1135" s="7"/>
      <c r="L1135" s="7"/>
      <c r="M1135" s="7"/>
      <c r="N1135" s="7"/>
      <c r="O1135" s="7"/>
      <c r="P1135" s="7"/>
      <c r="Q1135" s="7"/>
      <c r="R1135" s="7"/>
      <c r="S1135" s="7"/>
      <c r="T1135" s="7"/>
      <c r="U1135" s="7"/>
      <c r="V1135" s="42"/>
      <c r="W1135" s="7"/>
      <c r="X1135" s="7"/>
      <c r="Y1135" s="7"/>
      <c r="Z1135" s="7"/>
      <c r="AA1135" s="10"/>
      <c r="AB1135" s="7"/>
      <c r="AC1135" s="7"/>
      <c r="AD1135" s="7"/>
      <c r="AE1135" s="148"/>
      <c r="AF1135" s="7"/>
      <c r="AG1135" s="7"/>
      <c r="AH1135" s="7"/>
      <c r="AI1135" s="7"/>
      <c r="AJ1135" s="7"/>
      <c r="AK1135" s="7"/>
      <c r="AL1135" s="7"/>
      <c r="AM1135" s="7"/>
    </row>
    <row r="1136" spans="1:39" ht="12.75">
      <c r="A1136" s="7"/>
      <c r="B1136" s="7"/>
      <c r="C1136" s="7"/>
      <c r="D1136" s="66"/>
      <c r="E1136" s="7"/>
      <c r="F1136" s="7"/>
      <c r="G1136" s="7"/>
      <c r="H1136" s="7"/>
      <c r="I1136" s="42"/>
      <c r="J1136" s="7"/>
      <c r="K1136" s="7"/>
      <c r="L1136" s="7"/>
      <c r="M1136" s="7"/>
      <c r="N1136" s="7"/>
      <c r="O1136" s="7"/>
      <c r="P1136" s="7"/>
      <c r="Q1136" s="7"/>
      <c r="R1136" s="7"/>
      <c r="S1136" s="7"/>
      <c r="T1136" s="7"/>
      <c r="U1136" s="7"/>
      <c r="V1136" s="42"/>
      <c r="W1136" s="7"/>
      <c r="X1136" s="7"/>
      <c r="Y1136" s="7"/>
      <c r="Z1136" s="7"/>
      <c r="AA1136" s="10"/>
      <c r="AB1136" s="7"/>
      <c r="AC1136" s="7"/>
      <c r="AD1136" s="7"/>
      <c r="AE1136" s="148"/>
      <c r="AF1136" s="7"/>
      <c r="AG1136" s="7"/>
      <c r="AH1136" s="7"/>
      <c r="AI1136" s="7"/>
      <c r="AJ1136" s="7"/>
      <c r="AK1136" s="7"/>
      <c r="AL1136" s="7"/>
      <c r="AM1136" s="7"/>
    </row>
    <row r="1137" spans="1:39" ht="12.75">
      <c r="A1137" s="7"/>
      <c r="B1137" s="7"/>
      <c r="C1137" s="7"/>
      <c r="D1137" s="66"/>
      <c r="E1137" s="7"/>
      <c r="F1137" s="7"/>
      <c r="G1137" s="7"/>
      <c r="H1137" s="7"/>
      <c r="I1137" s="42"/>
      <c r="J1137" s="7"/>
      <c r="K1137" s="7"/>
      <c r="L1137" s="7"/>
      <c r="M1137" s="7"/>
      <c r="N1137" s="7"/>
      <c r="O1137" s="7"/>
      <c r="P1137" s="7"/>
      <c r="Q1137" s="7"/>
      <c r="R1137" s="7"/>
      <c r="S1137" s="7"/>
      <c r="T1137" s="7"/>
      <c r="U1137" s="7"/>
      <c r="V1137" s="42"/>
      <c r="W1137" s="7"/>
      <c r="X1137" s="7"/>
      <c r="Y1137" s="7"/>
      <c r="Z1137" s="7"/>
      <c r="AA1137" s="10"/>
      <c r="AB1137" s="7"/>
      <c r="AC1137" s="7"/>
      <c r="AD1137" s="7"/>
      <c r="AE1137" s="148"/>
      <c r="AF1137" s="7"/>
      <c r="AG1137" s="7"/>
      <c r="AH1137" s="7"/>
      <c r="AI1137" s="7"/>
      <c r="AJ1137" s="7"/>
      <c r="AK1137" s="7"/>
      <c r="AL1137" s="7"/>
      <c r="AM1137" s="7"/>
    </row>
    <row r="1138" spans="1:39" ht="12.75">
      <c r="A1138" s="7"/>
      <c r="B1138" s="7"/>
      <c r="C1138" s="7"/>
      <c r="D1138" s="66"/>
      <c r="E1138" s="7"/>
      <c r="F1138" s="7"/>
      <c r="G1138" s="7"/>
      <c r="H1138" s="7"/>
      <c r="I1138" s="42"/>
      <c r="J1138" s="7"/>
      <c r="K1138" s="7"/>
      <c r="L1138" s="7"/>
      <c r="M1138" s="7"/>
      <c r="N1138" s="7"/>
      <c r="O1138" s="7"/>
      <c r="P1138" s="7"/>
      <c r="Q1138" s="7"/>
      <c r="R1138" s="7"/>
      <c r="S1138" s="7"/>
      <c r="T1138" s="7"/>
      <c r="U1138" s="7"/>
      <c r="V1138" s="42"/>
      <c r="W1138" s="7"/>
      <c r="X1138" s="7"/>
      <c r="Y1138" s="7"/>
      <c r="Z1138" s="7"/>
      <c r="AA1138" s="10"/>
      <c r="AB1138" s="7"/>
      <c r="AC1138" s="7"/>
      <c r="AD1138" s="7"/>
      <c r="AE1138" s="148"/>
      <c r="AF1138" s="7"/>
      <c r="AG1138" s="7"/>
      <c r="AH1138" s="7"/>
      <c r="AI1138" s="7"/>
      <c r="AJ1138" s="7"/>
      <c r="AK1138" s="7"/>
      <c r="AL1138" s="7"/>
      <c r="AM1138" s="7"/>
    </row>
    <row r="1139" spans="1:39" ht="12.75">
      <c r="A1139" s="7"/>
      <c r="B1139" s="7"/>
      <c r="C1139" s="7"/>
      <c r="D1139" s="66"/>
      <c r="E1139" s="7"/>
      <c r="F1139" s="7"/>
      <c r="G1139" s="7"/>
      <c r="H1139" s="7"/>
      <c r="I1139" s="42"/>
      <c r="J1139" s="7"/>
      <c r="K1139" s="7"/>
      <c r="L1139" s="7"/>
      <c r="M1139" s="7"/>
      <c r="N1139" s="7"/>
      <c r="O1139" s="7"/>
      <c r="P1139" s="7"/>
      <c r="Q1139" s="7"/>
      <c r="R1139" s="7"/>
      <c r="S1139" s="7"/>
      <c r="T1139" s="7"/>
      <c r="U1139" s="7"/>
      <c r="V1139" s="42"/>
      <c r="W1139" s="7"/>
      <c r="X1139" s="7"/>
      <c r="Y1139" s="7"/>
      <c r="Z1139" s="7"/>
      <c r="AA1139" s="10"/>
      <c r="AB1139" s="7"/>
      <c r="AC1139" s="7"/>
      <c r="AD1139" s="7"/>
      <c r="AE1139" s="148"/>
      <c r="AF1139" s="7"/>
      <c r="AG1139" s="7"/>
      <c r="AH1139" s="7"/>
      <c r="AI1139" s="7"/>
      <c r="AJ1139" s="7"/>
      <c r="AK1139" s="7"/>
      <c r="AL1139" s="7"/>
      <c r="AM1139" s="7"/>
    </row>
    <row r="1140" spans="1:39" ht="12.75">
      <c r="A1140" s="7"/>
      <c r="B1140" s="7"/>
      <c r="C1140" s="7"/>
      <c r="D1140" s="66"/>
      <c r="E1140" s="7"/>
      <c r="F1140" s="7"/>
      <c r="G1140" s="7"/>
      <c r="H1140" s="7"/>
      <c r="I1140" s="42"/>
      <c r="J1140" s="7"/>
      <c r="K1140" s="7"/>
      <c r="L1140" s="7"/>
      <c r="M1140" s="7"/>
      <c r="N1140" s="7"/>
      <c r="O1140" s="7"/>
      <c r="P1140" s="7"/>
      <c r="Q1140" s="7"/>
      <c r="R1140" s="7"/>
      <c r="S1140" s="7"/>
      <c r="T1140" s="7"/>
      <c r="U1140" s="7"/>
      <c r="V1140" s="42"/>
      <c r="W1140" s="7"/>
      <c r="X1140" s="7"/>
      <c r="Y1140" s="7"/>
      <c r="Z1140" s="7"/>
      <c r="AA1140" s="10"/>
      <c r="AB1140" s="7"/>
      <c r="AC1140" s="7"/>
      <c r="AD1140" s="7"/>
      <c r="AE1140" s="148"/>
      <c r="AF1140" s="7"/>
      <c r="AG1140" s="7"/>
      <c r="AH1140" s="7"/>
      <c r="AI1140" s="7"/>
      <c r="AJ1140" s="7"/>
      <c r="AK1140" s="7"/>
      <c r="AL1140" s="7"/>
      <c r="AM1140" s="7"/>
    </row>
    <row r="1141" spans="1:39" ht="12.75">
      <c r="A1141" s="7"/>
      <c r="B1141" s="7"/>
      <c r="C1141" s="7"/>
      <c r="D1141" s="66"/>
      <c r="E1141" s="7"/>
      <c r="F1141" s="7"/>
      <c r="G1141" s="7"/>
      <c r="H1141" s="7"/>
      <c r="I1141" s="42"/>
      <c r="J1141" s="7"/>
      <c r="K1141" s="7"/>
      <c r="L1141" s="7"/>
      <c r="M1141" s="7"/>
      <c r="N1141" s="7"/>
      <c r="O1141" s="7"/>
      <c r="P1141" s="7"/>
      <c r="Q1141" s="7"/>
      <c r="R1141" s="7"/>
      <c r="S1141" s="7"/>
      <c r="T1141" s="7"/>
      <c r="U1141" s="7"/>
      <c r="V1141" s="42"/>
      <c r="W1141" s="7"/>
      <c r="X1141" s="7"/>
      <c r="Y1141" s="7"/>
      <c r="Z1141" s="7"/>
      <c r="AA1141" s="10"/>
      <c r="AB1141" s="7"/>
      <c r="AC1141" s="7"/>
      <c r="AD1141" s="7"/>
      <c r="AE1141" s="148"/>
      <c r="AF1141" s="7"/>
      <c r="AG1141" s="7"/>
      <c r="AH1141" s="7"/>
      <c r="AI1141" s="7"/>
      <c r="AJ1141" s="7"/>
      <c r="AK1141" s="7"/>
      <c r="AL1141" s="7"/>
      <c r="AM1141" s="7"/>
    </row>
    <row r="1142" spans="1:39" ht="12.75">
      <c r="A1142" s="7"/>
      <c r="B1142" s="7"/>
      <c r="C1142" s="7"/>
      <c r="D1142" s="66"/>
      <c r="E1142" s="7"/>
      <c r="F1142" s="7"/>
      <c r="G1142" s="7"/>
      <c r="H1142" s="7"/>
      <c r="I1142" s="42"/>
      <c r="J1142" s="7"/>
      <c r="K1142" s="7"/>
      <c r="L1142" s="7"/>
      <c r="M1142" s="7"/>
      <c r="N1142" s="7"/>
      <c r="O1142" s="7"/>
      <c r="P1142" s="7"/>
      <c r="Q1142" s="7"/>
      <c r="R1142" s="7"/>
      <c r="S1142" s="7"/>
      <c r="T1142" s="7"/>
      <c r="U1142" s="7"/>
      <c r="V1142" s="42"/>
      <c r="W1142" s="7"/>
      <c r="X1142" s="7"/>
      <c r="Y1142" s="7"/>
      <c r="Z1142" s="7"/>
      <c r="AA1142" s="10"/>
      <c r="AB1142" s="7"/>
      <c r="AC1142" s="7"/>
      <c r="AD1142" s="7"/>
      <c r="AE1142" s="148"/>
      <c r="AF1142" s="7"/>
      <c r="AG1142" s="7"/>
      <c r="AH1142" s="7"/>
      <c r="AI1142" s="7"/>
      <c r="AJ1142" s="7"/>
      <c r="AK1142" s="7"/>
      <c r="AL1142" s="7"/>
      <c r="AM1142" s="7"/>
    </row>
    <row r="1143" spans="1:39" ht="12.75">
      <c r="A1143" s="7"/>
      <c r="B1143" s="7"/>
      <c r="C1143" s="7"/>
      <c r="D1143" s="66"/>
      <c r="E1143" s="7"/>
      <c r="F1143" s="7"/>
      <c r="G1143" s="7"/>
      <c r="H1143" s="7"/>
      <c r="I1143" s="42"/>
      <c r="J1143" s="7"/>
      <c r="K1143" s="7"/>
      <c r="L1143" s="7"/>
      <c r="M1143" s="7"/>
      <c r="N1143" s="7"/>
      <c r="O1143" s="7"/>
      <c r="P1143" s="7"/>
      <c r="Q1143" s="7"/>
      <c r="R1143" s="7"/>
      <c r="S1143" s="7"/>
      <c r="T1143" s="7"/>
      <c r="U1143" s="7"/>
      <c r="V1143" s="42"/>
      <c r="W1143" s="7"/>
      <c r="X1143" s="7"/>
      <c r="Y1143" s="7"/>
      <c r="Z1143" s="7"/>
      <c r="AA1143" s="10"/>
      <c r="AB1143" s="7"/>
      <c r="AC1143" s="7"/>
      <c r="AD1143" s="7"/>
      <c r="AE1143" s="148"/>
      <c r="AF1143" s="7"/>
      <c r="AG1143" s="7"/>
      <c r="AH1143" s="7"/>
      <c r="AI1143" s="7"/>
      <c r="AJ1143" s="7"/>
      <c r="AK1143" s="7"/>
      <c r="AL1143" s="7"/>
      <c r="AM1143" s="7"/>
    </row>
    <row r="1144" spans="1:39" ht="12.75">
      <c r="A1144" s="7"/>
      <c r="B1144" s="7"/>
      <c r="C1144" s="7"/>
      <c r="D1144" s="66"/>
      <c r="E1144" s="7"/>
      <c r="F1144" s="7"/>
      <c r="G1144" s="7"/>
      <c r="H1144" s="7"/>
      <c r="I1144" s="42"/>
      <c r="J1144" s="7"/>
      <c r="K1144" s="7"/>
      <c r="L1144" s="7"/>
      <c r="M1144" s="7"/>
      <c r="N1144" s="7"/>
      <c r="O1144" s="7"/>
      <c r="P1144" s="7"/>
      <c r="Q1144" s="7"/>
      <c r="R1144" s="7"/>
      <c r="S1144" s="7"/>
      <c r="T1144" s="7"/>
      <c r="U1144" s="7"/>
      <c r="V1144" s="42"/>
      <c r="W1144" s="7"/>
      <c r="X1144" s="7"/>
      <c r="Y1144" s="7"/>
      <c r="Z1144" s="7"/>
      <c r="AA1144" s="10"/>
      <c r="AB1144" s="7"/>
      <c r="AC1144" s="7"/>
      <c r="AD1144" s="7"/>
      <c r="AE1144" s="148"/>
      <c r="AF1144" s="7"/>
      <c r="AG1144" s="7"/>
      <c r="AH1144" s="7"/>
      <c r="AI1144" s="7"/>
      <c r="AJ1144" s="7"/>
      <c r="AK1144" s="7"/>
      <c r="AL1144" s="7"/>
      <c r="AM1144" s="7"/>
    </row>
    <row r="1145" spans="1:39" ht="12.75">
      <c r="A1145" s="7"/>
      <c r="B1145" s="7"/>
      <c r="C1145" s="7"/>
      <c r="D1145" s="66"/>
      <c r="E1145" s="7"/>
      <c r="F1145" s="7"/>
      <c r="G1145" s="7"/>
      <c r="H1145" s="7"/>
      <c r="I1145" s="42"/>
      <c r="J1145" s="7"/>
      <c r="K1145" s="7"/>
      <c r="L1145" s="7"/>
      <c r="M1145" s="7"/>
      <c r="N1145" s="7"/>
      <c r="O1145" s="7"/>
      <c r="P1145" s="7"/>
      <c r="Q1145" s="7"/>
      <c r="R1145" s="7"/>
      <c r="S1145" s="7"/>
      <c r="T1145" s="7"/>
      <c r="U1145" s="7"/>
      <c r="V1145" s="42"/>
      <c r="W1145" s="7"/>
      <c r="X1145" s="7"/>
      <c r="Y1145" s="7"/>
      <c r="Z1145" s="7"/>
      <c r="AA1145" s="10"/>
      <c r="AB1145" s="7"/>
      <c r="AC1145" s="7"/>
      <c r="AD1145" s="7"/>
      <c r="AE1145" s="148"/>
      <c r="AF1145" s="7"/>
      <c r="AG1145" s="7"/>
      <c r="AH1145" s="7"/>
      <c r="AI1145" s="7"/>
      <c r="AJ1145" s="7"/>
      <c r="AK1145" s="7"/>
      <c r="AL1145" s="7"/>
      <c r="AM1145" s="7"/>
    </row>
    <row r="1146" spans="1:39" ht="12.75">
      <c r="A1146" s="7"/>
      <c r="B1146" s="7"/>
      <c r="C1146" s="7"/>
      <c r="D1146" s="66"/>
      <c r="E1146" s="7"/>
      <c r="F1146" s="7"/>
      <c r="G1146" s="7"/>
      <c r="H1146" s="7"/>
      <c r="I1146" s="42"/>
      <c r="J1146" s="7"/>
      <c r="K1146" s="7"/>
      <c r="L1146" s="7"/>
      <c r="M1146" s="7"/>
      <c r="N1146" s="7"/>
      <c r="O1146" s="7"/>
      <c r="P1146" s="7"/>
      <c r="Q1146" s="7"/>
      <c r="R1146" s="7"/>
      <c r="S1146" s="7"/>
      <c r="T1146" s="7"/>
      <c r="U1146" s="7"/>
      <c r="V1146" s="42"/>
      <c r="W1146" s="7"/>
      <c r="X1146" s="7"/>
      <c r="Y1146" s="7"/>
      <c r="Z1146" s="7"/>
      <c r="AA1146" s="10"/>
      <c r="AB1146" s="7"/>
      <c r="AC1146" s="7"/>
      <c r="AD1146" s="7"/>
      <c r="AE1146" s="148"/>
      <c r="AF1146" s="7"/>
      <c r="AG1146" s="7"/>
      <c r="AH1146" s="7"/>
      <c r="AI1146" s="7"/>
      <c r="AJ1146" s="7"/>
      <c r="AK1146" s="7"/>
      <c r="AL1146" s="7"/>
      <c r="AM1146" s="7"/>
    </row>
    <row r="1147" spans="1:39" ht="12.75">
      <c r="A1147" s="7"/>
      <c r="B1147" s="7"/>
      <c r="C1147" s="7"/>
      <c r="D1147" s="66"/>
      <c r="E1147" s="7"/>
      <c r="F1147" s="7"/>
      <c r="G1147" s="7"/>
      <c r="H1147" s="7"/>
      <c r="I1147" s="42"/>
      <c r="J1147" s="7"/>
      <c r="K1147" s="7"/>
      <c r="L1147" s="7"/>
      <c r="M1147" s="7"/>
      <c r="N1147" s="7"/>
      <c r="O1147" s="7"/>
      <c r="P1147" s="7"/>
      <c r="Q1147" s="7"/>
      <c r="R1147" s="7"/>
      <c r="S1147" s="7"/>
      <c r="T1147" s="7"/>
      <c r="U1147" s="7"/>
      <c r="V1147" s="42"/>
      <c r="W1147" s="7"/>
      <c r="X1147" s="7"/>
      <c r="Y1147" s="7"/>
      <c r="Z1147" s="7"/>
      <c r="AA1147" s="10"/>
      <c r="AB1147" s="7"/>
      <c r="AC1147" s="7"/>
      <c r="AD1147" s="7"/>
      <c r="AE1147" s="148"/>
      <c r="AF1147" s="7"/>
      <c r="AG1147" s="7"/>
      <c r="AH1147" s="7"/>
      <c r="AI1147" s="7"/>
      <c r="AJ1147" s="7"/>
      <c r="AK1147" s="7"/>
      <c r="AL1147" s="7"/>
      <c r="AM1147" s="7"/>
    </row>
    <row r="1148" spans="1:39" ht="12.75">
      <c r="A1148" s="7"/>
      <c r="B1148" s="7"/>
      <c r="C1148" s="7"/>
      <c r="D1148" s="66"/>
      <c r="E1148" s="7"/>
      <c r="F1148" s="7"/>
      <c r="G1148" s="7"/>
      <c r="H1148" s="7"/>
      <c r="I1148" s="42"/>
      <c r="J1148" s="7"/>
      <c r="K1148" s="7"/>
      <c r="L1148" s="7"/>
      <c r="M1148" s="7"/>
      <c r="N1148" s="7"/>
      <c r="O1148" s="7"/>
      <c r="P1148" s="7"/>
      <c r="Q1148" s="7"/>
      <c r="R1148" s="7"/>
      <c r="S1148" s="7"/>
      <c r="T1148" s="7"/>
      <c r="U1148" s="7"/>
      <c r="V1148" s="42"/>
      <c r="W1148" s="7"/>
      <c r="X1148" s="7"/>
      <c r="Y1148" s="7"/>
      <c r="Z1148" s="7"/>
      <c r="AA1148" s="10"/>
      <c r="AB1148" s="7"/>
      <c r="AC1148" s="7"/>
      <c r="AD1148" s="7"/>
      <c r="AE1148" s="148"/>
      <c r="AF1148" s="7"/>
      <c r="AG1148" s="7"/>
      <c r="AH1148" s="7"/>
      <c r="AI1148" s="7"/>
      <c r="AJ1148" s="7"/>
      <c r="AK1148" s="7"/>
      <c r="AL1148" s="7"/>
      <c r="AM1148" s="7"/>
    </row>
    <row r="1149" spans="1:39" ht="12.75">
      <c r="A1149" s="7"/>
      <c r="B1149" s="7"/>
      <c r="C1149" s="7"/>
      <c r="D1149" s="66"/>
      <c r="E1149" s="7"/>
      <c r="F1149" s="7"/>
      <c r="G1149" s="7"/>
      <c r="H1149" s="7"/>
      <c r="I1149" s="42"/>
      <c r="J1149" s="7"/>
      <c r="K1149" s="7"/>
      <c r="L1149" s="7"/>
      <c r="M1149" s="7"/>
      <c r="N1149" s="7"/>
      <c r="O1149" s="7"/>
      <c r="P1149" s="7"/>
      <c r="Q1149" s="7"/>
      <c r="R1149" s="7"/>
      <c r="S1149" s="7"/>
      <c r="T1149" s="7"/>
      <c r="U1149" s="7"/>
      <c r="V1149" s="42"/>
      <c r="W1149" s="7"/>
      <c r="X1149" s="7"/>
      <c r="Y1149" s="7"/>
      <c r="Z1149" s="7"/>
      <c r="AA1149" s="10"/>
      <c r="AB1149" s="7"/>
      <c r="AC1149" s="7"/>
      <c r="AD1149" s="7"/>
      <c r="AE1149" s="148"/>
      <c r="AF1149" s="7"/>
      <c r="AG1149" s="7"/>
      <c r="AH1149" s="7"/>
      <c r="AI1149" s="7"/>
      <c r="AJ1149" s="7"/>
      <c r="AK1149" s="7"/>
      <c r="AL1149" s="7"/>
      <c r="AM1149" s="7"/>
    </row>
    <row r="1150" spans="1:39" ht="12.75">
      <c r="A1150" s="7"/>
      <c r="B1150" s="7"/>
      <c r="C1150" s="7"/>
      <c r="D1150" s="66"/>
      <c r="E1150" s="7"/>
      <c r="F1150" s="7"/>
      <c r="G1150" s="7"/>
      <c r="H1150" s="7"/>
      <c r="I1150" s="42"/>
      <c r="J1150" s="7"/>
      <c r="K1150" s="7"/>
      <c r="L1150" s="7"/>
      <c r="M1150" s="7"/>
      <c r="N1150" s="7"/>
      <c r="O1150" s="7"/>
      <c r="P1150" s="7"/>
      <c r="Q1150" s="7"/>
      <c r="R1150" s="7"/>
      <c r="S1150" s="7"/>
      <c r="T1150" s="7"/>
      <c r="U1150" s="7"/>
      <c r="V1150" s="42"/>
      <c r="W1150" s="7"/>
      <c r="X1150" s="7"/>
      <c r="Y1150" s="7"/>
      <c r="Z1150" s="7"/>
      <c r="AA1150" s="10"/>
      <c r="AB1150" s="7"/>
      <c r="AC1150" s="7"/>
      <c r="AD1150" s="7"/>
      <c r="AE1150" s="148"/>
      <c r="AF1150" s="7"/>
      <c r="AG1150" s="7"/>
      <c r="AH1150" s="7"/>
      <c r="AI1150" s="7"/>
      <c r="AJ1150" s="7"/>
      <c r="AK1150" s="7"/>
      <c r="AL1150" s="7"/>
      <c r="AM1150" s="7"/>
    </row>
    <row r="1151" spans="1:39" ht="12.75">
      <c r="A1151" s="7"/>
      <c r="B1151" s="7"/>
      <c r="C1151" s="7"/>
      <c r="D1151" s="66"/>
      <c r="E1151" s="7"/>
      <c r="F1151" s="7"/>
      <c r="G1151" s="7"/>
      <c r="H1151" s="7"/>
      <c r="I1151" s="42"/>
      <c r="J1151" s="7"/>
      <c r="K1151" s="7"/>
      <c r="L1151" s="7"/>
      <c r="M1151" s="7"/>
      <c r="N1151" s="7"/>
      <c r="O1151" s="7"/>
      <c r="P1151" s="7"/>
      <c r="Q1151" s="7"/>
      <c r="R1151" s="7"/>
      <c r="S1151" s="7"/>
      <c r="T1151" s="7"/>
      <c r="U1151" s="7"/>
      <c r="V1151" s="42"/>
      <c r="W1151" s="7"/>
      <c r="X1151" s="7"/>
      <c r="Y1151" s="7"/>
      <c r="Z1151" s="7"/>
      <c r="AA1151" s="10"/>
      <c r="AB1151" s="7"/>
      <c r="AC1151" s="7"/>
      <c r="AD1151" s="7"/>
      <c r="AE1151" s="148"/>
      <c r="AF1151" s="7"/>
      <c r="AG1151" s="7"/>
      <c r="AH1151" s="7"/>
      <c r="AI1151" s="7"/>
      <c r="AJ1151" s="7"/>
      <c r="AK1151" s="7"/>
      <c r="AL1151" s="7"/>
      <c r="AM1151" s="7"/>
    </row>
    <row r="1152" spans="1:39" ht="12.75">
      <c r="A1152" s="7"/>
      <c r="B1152" s="7"/>
      <c r="C1152" s="7"/>
      <c r="D1152" s="66"/>
      <c r="E1152" s="7"/>
      <c r="F1152" s="7"/>
      <c r="G1152" s="7"/>
      <c r="H1152" s="7"/>
      <c r="I1152" s="42"/>
      <c r="J1152" s="7"/>
      <c r="K1152" s="7"/>
      <c r="L1152" s="7"/>
      <c r="M1152" s="7"/>
      <c r="N1152" s="7"/>
      <c r="O1152" s="7"/>
      <c r="P1152" s="7"/>
      <c r="Q1152" s="7"/>
      <c r="R1152" s="7"/>
      <c r="S1152" s="7"/>
      <c r="T1152" s="7"/>
      <c r="U1152" s="7"/>
      <c r="V1152" s="42"/>
      <c r="W1152" s="7"/>
      <c r="X1152" s="7"/>
      <c r="Y1152" s="7"/>
      <c r="Z1152" s="7"/>
      <c r="AA1152" s="10"/>
      <c r="AB1152" s="7"/>
      <c r="AC1152" s="7"/>
      <c r="AD1152" s="7"/>
      <c r="AE1152" s="148"/>
      <c r="AF1152" s="7"/>
      <c r="AG1152" s="7"/>
      <c r="AH1152" s="7"/>
      <c r="AI1152" s="7"/>
      <c r="AJ1152" s="7"/>
      <c r="AK1152" s="7"/>
      <c r="AL1152" s="7"/>
      <c r="AM1152" s="7"/>
    </row>
    <row r="1153" spans="1:39" ht="12.75">
      <c r="A1153" s="7"/>
      <c r="B1153" s="7"/>
      <c r="C1153" s="7"/>
      <c r="D1153" s="66"/>
      <c r="E1153" s="7"/>
      <c r="F1153" s="7"/>
      <c r="G1153" s="7"/>
      <c r="H1153" s="7"/>
      <c r="I1153" s="42"/>
      <c r="J1153" s="7"/>
      <c r="K1153" s="7"/>
      <c r="L1153" s="7"/>
      <c r="M1153" s="7"/>
      <c r="N1153" s="7"/>
      <c r="O1153" s="7"/>
      <c r="P1153" s="7"/>
      <c r="Q1153" s="7"/>
      <c r="R1153" s="7"/>
      <c r="S1153" s="7"/>
      <c r="T1153" s="7"/>
      <c r="U1153" s="7"/>
      <c r="V1153" s="42"/>
      <c r="W1153" s="7"/>
      <c r="X1153" s="7"/>
      <c r="Y1153" s="7"/>
      <c r="Z1153" s="7"/>
      <c r="AA1153" s="10"/>
      <c r="AB1153" s="7"/>
      <c r="AC1153" s="7"/>
      <c r="AD1153" s="7"/>
      <c r="AE1153" s="148"/>
      <c r="AF1153" s="7"/>
      <c r="AG1153" s="7"/>
      <c r="AH1153" s="7"/>
      <c r="AI1153" s="7"/>
      <c r="AJ1153" s="7"/>
      <c r="AK1153" s="7"/>
      <c r="AL1153" s="7"/>
      <c r="AM1153" s="7"/>
    </row>
    <row r="1154" spans="1:39" ht="12.75">
      <c r="A1154" s="7"/>
      <c r="B1154" s="7"/>
      <c r="C1154" s="7"/>
      <c r="D1154" s="66"/>
      <c r="E1154" s="7"/>
      <c r="F1154" s="7"/>
      <c r="G1154" s="7"/>
      <c r="H1154" s="7"/>
      <c r="I1154" s="42"/>
      <c r="J1154" s="7"/>
      <c r="K1154" s="7"/>
      <c r="L1154" s="7"/>
      <c r="M1154" s="7"/>
      <c r="N1154" s="7"/>
      <c r="O1154" s="7"/>
      <c r="P1154" s="7"/>
      <c r="Q1154" s="7"/>
      <c r="R1154" s="7"/>
      <c r="S1154" s="7"/>
      <c r="T1154" s="7"/>
      <c r="U1154" s="7"/>
      <c r="V1154" s="42"/>
      <c r="W1154" s="7"/>
      <c r="X1154" s="7"/>
      <c r="Y1154" s="7"/>
      <c r="Z1154" s="7"/>
      <c r="AA1154" s="10"/>
      <c r="AB1154" s="7"/>
      <c r="AC1154" s="7"/>
      <c r="AD1154" s="7"/>
      <c r="AE1154" s="148"/>
      <c r="AF1154" s="7"/>
      <c r="AG1154" s="7"/>
      <c r="AH1154" s="7"/>
      <c r="AI1154" s="7"/>
      <c r="AJ1154" s="7"/>
      <c r="AK1154" s="7"/>
      <c r="AL1154" s="7"/>
      <c r="AM1154" s="7"/>
    </row>
    <row r="1155" spans="1:39" ht="12.75">
      <c r="A1155" s="7"/>
      <c r="B1155" s="7"/>
      <c r="C1155" s="7"/>
      <c r="D1155" s="66"/>
      <c r="E1155" s="7"/>
      <c r="F1155" s="7"/>
      <c r="G1155" s="7"/>
      <c r="H1155" s="7"/>
      <c r="I1155" s="42"/>
      <c r="J1155" s="7"/>
      <c r="K1155" s="7"/>
      <c r="L1155" s="7"/>
      <c r="M1155" s="7"/>
      <c r="N1155" s="7"/>
      <c r="O1155" s="7"/>
      <c r="P1155" s="7"/>
      <c r="Q1155" s="7"/>
      <c r="R1155" s="7"/>
      <c r="S1155" s="7"/>
      <c r="T1155" s="7"/>
      <c r="U1155" s="7"/>
      <c r="V1155" s="42"/>
      <c r="W1155" s="7"/>
      <c r="X1155" s="7"/>
      <c r="Y1155" s="7"/>
      <c r="Z1155" s="7"/>
      <c r="AA1155" s="10"/>
      <c r="AB1155" s="7"/>
      <c r="AC1155" s="7"/>
      <c r="AD1155" s="7"/>
      <c r="AE1155" s="148"/>
      <c r="AF1155" s="7"/>
      <c r="AG1155" s="7"/>
      <c r="AH1155" s="7"/>
      <c r="AI1155" s="7"/>
      <c r="AJ1155" s="7"/>
      <c r="AK1155" s="7"/>
      <c r="AL1155" s="7"/>
      <c r="AM1155" s="7"/>
    </row>
    <row r="1156" spans="1:39" ht="12.75">
      <c r="A1156" s="7"/>
      <c r="B1156" s="7"/>
      <c r="C1156" s="7"/>
      <c r="D1156" s="66"/>
      <c r="E1156" s="7"/>
      <c r="F1156" s="7"/>
      <c r="G1156" s="7"/>
      <c r="H1156" s="7"/>
      <c r="I1156" s="42"/>
      <c r="J1156" s="7"/>
      <c r="K1156" s="7"/>
      <c r="L1156" s="7"/>
      <c r="M1156" s="7"/>
      <c r="N1156" s="7"/>
      <c r="O1156" s="7"/>
      <c r="P1156" s="7"/>
      <c r="Q1156" s="7"/>
      <c r="R1156" s="7"/>
      <c r="S1156" s="7"/>
      <c r="T1156" s="7"/>
      <c r="U1156" s="7"/>
      <c r="V1156" s="42"/>
      <c r="W1156" s="7"/>
      <c r="X1156" s="7"/>
      <c r="Y1156" s="7"/>
      <c r="Z1156" s="7"/>
      <c r="AA1156" s="10"/>
      <c r="AB1156" s="7"/>
      <c r="AC1156" s="7"/>
      <c r="AD1156" s="7"/>
      <c r="AE1156" s="148"/>
      <c r="AF1156" s="7"/>
      <c r="AG1156" s="7"/>
      <c r="AH1156" s="7"/>
      <c r="AI1156" s="7"/>
      <c r="AJ1156" s="7"/>
      <c r="AK1156" s="7"/>
      <c r="AL1156" s="7"/>
      <c r="AM1156" s="7"/>
    </row>
    <row r="1157" spans="1:39" ht="12.75">
      <c r="A1157" s="7"/>
      <c r="B1157" s="7"/>
      <c r="C1157" s="7"/>
      <c r="D1157" s="66"/>
      <c r="E1157" s="7"/>
      <c r="F1157" s="7"/>
      <c r="G1157" s="7"/>
      <c r="H1157" s="7"/>
      <c r="I1157" s="42"/>
      <c r="J1157" s="7"/>
      <c r="K1157" s="7"/>
      <c r="L1157" s="7"/>
      <c r="M1157" s="7"/>
      <c r="N1157" s="7"/>
      <c r="O1157" s="7"/>
      <c r="P1157" s="7"/>
      <c r="Q1157" s="7"/>
      <c r="R1157" s="7"/>
      <c r="S1157" s="7"/>
      <c r="T1157" s="7"/>
      <c r="U1157" s="7"/>
      <c r="V1157" s="42"/>
      <c r="W1157" s="7"/>
      <c r="X1157" s="7"/>
      <c r="Y1157" s="7"/>
      <c r="Z1157" s="7"/>
      <c r="AA1157" s="10"/>
      <c r="AB1157" s="7"/>
      <c r="AC1157" s="7"/>
      <c r="AD1157" s="7"/>
      <c r="AE1157" s="148"/>
      <c r="AF1157" s="7"/>
      <c r="AG1157" s="7"/>
      <c r="AH1157" s="7"/>
      <c r="AI1157" s="7"/>
      <c r="AJ1157" s="7"/>
      <c r="AK1157" s="7"/>
      <c r="AL1157" s="7"/>
      <c r="AM1157" s="7"/>
    </row>
    <row r="1158" spans="1:39" ht="12.75">
      <c r="A1158" s="7"/>
      <c r="B1158" s="7"/>
      <c r="C1158" s="7"/>
      <c r="D1158" s="66"/>
      <c r="E1158" s="7"/>
      <c r="F1158" s="7"/>
      <c r="G1158" s="7"/>
      <c r="H1158" s="7"/>
      <c r="I1158" s="42"/>
      <c r="J1158" s="7"/>
      <c r="K1158" s="7"/>
      <c r="L1158" s="7"/>
      <c r="M1158" s="7"/>
      <c r="N1158" s="7"/>
      <c r="O1158" s="7"/>
      <c r="P1158" s="7"/>
      <c r="Q1158" s="7"/>
      <c r="R1158" s="7"/>
      <c r="S1158" s="7"/>
      <c r="T1158" s="7"/>
      <c r="U1158" s="7"/>
      <c r="V1158" s="42"/>
      <c r="W1158" s="7"/>
      <c r="X1158" s="7"/>
      <c r="Y1158" s="7"/>
      <c r="Z1158" s="7"/>
      <c r="AA1158" s="10"/>
      <c r="AB1158" s="7"/>
      <c r="AC1158" s="7"/>
      <c r="AD1158" s="7"/>
      <c r="AE1158" s="148"/>
      <c r="AF1158" s="7"/>
      <c r="AG1158" s="7"/>
      <c r="AH1158" s="7"/>
      <c r="AI1158" s="7"/>
      <c r="AJ1158" s="7"/>
      <c r="AK1158" s="7"/>
      <c r="AL1158" s="7"/>
      <c r="AM1158" s="7"/>
    </row>
    <row r="1159" spans="1:39" ht="12.75">
      <c r="A1159" s="7"/>
      <c r="B1159" s="7"/>
      <c r="C1159" s="7"/>
      <c r="D1159" s="66"/>
      <c r="E1159" s="7"/>
      <c r="F1159" s="7"/>
      <c r="G1159" s="7"/>
      <c r="H1159" s="7"/>
      <c r="I1159" s="42"/>
      <c r="J1159" s="7"/>
      <c r="K1159" s="7"/>
      <c r="L1159" s="7"/>
      <c r="M1159" s="7"/>
      <c r="N1159" s="7"/>
      <c r="O1159" s="7"/>
      <c r="P1159" s="7"/>
      <c r="Q1159" s="7"/>
      <c r="R1159" s="7"/>
      <c r="S1159" s="7"/>
      <c r="T1159" s="7"/>
      <c r="U1159" s="7"/>
      <c r="V1159" s="42"/>
      <c r="W1159" s="7"/>
      <c r="X1159" s="7"/>
      <c r="Y1159" s="7"/>
      <c r="Z1159" s="7"/>
      <c r="AA1159" s="10"/>
      <c r="AB1159" s="7"/>
      <c r="AC1159" s="7"/>
      <c r="AD1159" s="7"/>
      <c r="AE1159" s="148"/>
      <c r="AF1159" s="7"/>
      <c r="AG1159" s="7"/>
      <c r="AH1159" s="7"/>
      <c r="AI1159" s="7"/>
      <c r="AJ1159" s="7"/>
      <c r="AK1159" s="7"/>
      <c r="AL1159" s="7"/>
      <c r="AM1159" s="7"/>
    </row>
    <row r="1160" spans="1:39" ht="12.75">
      <c r="A1160" s="7"/>
      <c r="B1160" s="7"/>
      <c r="C1160" s="7"/>
      <c r="D1160" s="66"/>
      <c r="E1160" s="7"/>
      <c r="F1160" s="7"/>
      <c r="G1160" s="7"/>
      <c r="H1160" s="7"/>
      <c r="I1160" s="42"/>
      <c r="J1160" s="7"/>
      <c r="K1160" s="7"/>
      <c r="L1160" s="7"/>
      <c r="M1160" s="7"/>
      <c r="N1160" s="7"/>
      <c r="O1160" s="7"/>
      <c r="P1160" s="7"/>
      <c r="Q1160" s="7"/>
      <c r="R1160" s="7"/>
      <c r="S1160" s="7"/>
      <c r="T1160" s="7"/>
      <c r="U1160" s="7"/>
      <c r="V1160" s="42"/>
      <c r="W1160" s="7"/>
      <c r="X1160" s="7"/>
      <c r="Y1160" s="7"/>
      <c r="Z1160" s="7"/>
      <c r="AA1160" s="10"/>
      <c r="AB1160" s="7"/>
      <c r="AC1160" s="7"/>
      <c r="AD1160" s="7"/>
      <c r="AE1160" s="148"/>
      <c r="AF1160" s="7"/>
      <c r="AG1160" s="7"/>
      <c r="AH1160" s="7"/>
      <c r="AI1160" s="7"/>
      <c r="AJ1160" s="7"/>
      <c r="AK1160" s="7"/>
      <c r="AL1160" s="7"/>
      <c r="AM1160" s="7"/>
    </row>
    <row r="1161" spans="1:39" ht="12.75">
      <c r="A1161" s="7"/>
      <c r="B1161" s="7"/>
      <c r="C1161" s="7"/>
      <c r="D1161" s="66"/>
      <c r="E1161" s="7"/>
      <c r="F1161" s="7"/>
      <c r="G1161" s="7"/>
      <c r="H1161" s="7"/>
      <c r="I1161" s="42"/>
      <c r="J1161" s="7"/>
      <c r="K1161" s="7"/>
      <c r="L1161" s="7"/>
      <c r="M1161" s="7"/>
      <c r="N1161" s="7"/>
      <c r="O1161" s="7"/>
      <c r="P1161" s="7"/>
      <c r="Q1161" s="7"/>
      <c r="R1161" s="7"/>
      <c r="S1161" s="7"/>
      <c r="T1161" s="7"/>
      <c r="U1161" s="7"/>
      <c r="V1161" s="42"/>
      <c r="W1161" s="7"/>
      <c r="X1161" s="7"/>
      <c r="Y1161" s="7"/>
      <c r="Z1161" s="7"/>
      <c r="AA1161" s="10"/>
      <c r="AB1161" s="7"/>
      <c r="AC1161" s="7"/>
      <c r="AD1161" s="7"/>
      <c r="AE1161" s="148"/>
      <c r="AF1161" s="7"/>
      <c r="AG1161" s="7"/>
      <c r="AH1161" s="7"/>
      <c r="AI1161" s="7"/>
      <c r="AJ1161" s="7"/>
      <c r="AK1161" s="7"/>
      <c r="AL1161" s="7"/>
      <c r="AM1161" s="7"/>
    </row>
    <row r="1162" spans="1:39" ht="12.75">
      <c r="A1162" s="7"/>
      <c r="B1162" s="7"/>
      <c r="C1162" s="7"/>
      <c r="D1162" s="66"/>
      <c r="E1162" s="7"/>
      <c r="F1162" s="7"/>
      <c r="G1162" s="7"/>
      <c r="H1162" s="7"/>
      <c r="I1162" s="42"/>
      <c r="J1162" s="7"/>
      <c r="K1162" s="7"/>
      <c r="L1162" s="7"/>
      <c r="M1162" s="7"/>
      <c r="N1162" s="7"/>
      <c r="O1162" s="7"/>
      <c r="P1162" s="7"/>
      <c r="Q1162" s="7"/>
      <c r="R1162" s="7"/>
      <c r="S1162" s="7"/>
      <c r="T1162" s="7"/>
      <c r="U1162" s="7"/>
      <c r="V1162" s="42"/>
      <c r="W1162" s="7"/>
      <c r="X1162" s="7"/>
      <c r="Y1162" s="7"/>
      <c r="Z1162" s="7"/>
      <c r="AA1162" s="10"/>
      <c r="AB1162" s="7"/>
      <c r="AC1162" s="7"/>
      <c r="AD1162" s="7"/>
      <c r="AE1162" s="148"/>
      <c r="AF1162" s="7"/>
      <c r="AG1162" s="7"/>
      <c r="AH1162" s="7"/>
      <c r="AI1162" s="7"/>
      <c r="AJ1162" s="7"/>
      <c r="AK1162" s="7"/>
      <c r="AL1162" s="7"/>
      <c r="AM1162" s="7"/>
    </row>
    <row r="1163" spans="1:39" ht="12.75">
      <c r="A1163" s="7"/>
      <c r="B1163" s="7"/>
      <c r="C1163" s="7"/>
      <c r="D1163" s="66"/>
      <c r="E1163" s="7"/>
      <c r="F1163" s="7"/>
      <c r="G1163" s="7"/>
      <c r="H1163" s="7"/>
      <c r="I1163" s="42"/>
      <c r="J1163" s="7"/>
      <c r="K1163" s="7"/>
      <c r="L1163" s="7"/>
      <c r="M1163" s="7"/>
      <c r="N1163" s="7"/>
      <c r="O1163" s="7"/>
      <c r="P1163" s="7"/>
      <c r="Q1163" s="7"/>
      <c r="R1163" s="7"/>
      <c r="S1163" s="7"/>
      <c r="T1163" s="7"/>
      <c r="U1163" s="7"/>
      <c r="V1163" s="42"/>
      <c r="W1163" s="7"/>
      <c r="X1163" s="7"/>
      <c r="Y1163" s="7"/>
      <c r="Z1163" s="7"/>
      <c r="AA1163" s="10"/>
      <c r="AB1163" s="7"/>
      <c r="AC1163" s="7"/>
      <c r="AD1163" s="7"/>
      <c r="AE1163" s="148"/>
      <c r="AF1163" s="7"/>
      <c r="AG1163" s="7"/>
      <c r="AH1163" s="7"/>
      <c r="AI1163" s="7"/>
      <c r="AJ1163" s="7"/>
      <c r="AK1163" s="7"/>
      <c r="AL1163" s="7"/>
      <c r="AM1163" s="7"/>
    </row>
    <row r="1164" spans="1:39" ht="12.75">
      <c r="A1164" s="7"/>
      <c r="B1164" s="7"/>
      <c r="C1164" s="7"/>
      <c r="D1164" s="66"/>
      <c r="E1164" s="7"/>
      <c r="F1164" s="7"/>
      <c r="G1164" s="7"/>
      <c r="H1164" s="7"/>
      <c r="I1164" s="42"/>
      <c r="J1164" s="7"/>
      <c r="K1164" s="7"/>
      <c r="L1164" s="7"/>
      <c r="M1164" s="7"/>
      <c r="N1164" s="7"/>
      <c r="O1164" s="7"/>
      <c r="P1164" s="7"/>
      <c r="Q1164" s="7"/>
      <c r="R1164" s="7"/>
      <c r="S1164" s="7"/>
      <c r="T1164" s="7"/>
      <c r="U1164" s="7"/>
      <c r="V1164" s="42"/>
      <c r="W1164" s="7"/>
      <c r="X1164" s="7"/>
      <c r="Y1164" s="7"/>
      <c r="Z1164" s="7"/>
      <c r="AA1164" s="10"/>
      <c r="AB1164" s="7"/>
      <c r="AC1164" s="7"/>
      <c r="AD1164" s="7"/>
      <c r="AE1164" s="148"/>
      <c r="AF1164" s="7"/>
      <c r="AG1164" s="7"/>
      <c r="AH1164" s="7"/>
      <c r="AI1164" s="7"/>
      <c r="AJ1164" s="7"/>
      <c r="AK1164" s="7"/>
      <c r="AL1164" s="7"/>
      <c r="AM1164" s="7"/>
    </row>
    <row r="1165" spans="1:39" ht="12.75">
      <c r="A1165" s="7"/>
      <c r="B1165" s="7"/>
      <c r="C1165" s="7"/>
      <c r="D1165" s="66"/>
      <c r="E1165" s="7"/>
      <c r="F1165" s="7"/>
      <c r="G1165" s="7"/>
      <c r="H1165" s="7"/>
      <c r="I1165" s="42"/>
      <c r="J1165" s="7"/>
      <c r="K1165" s="7"/>
      <c r="L1165" s="7"/>
      <c r="M1165" s="7"/>
      <c r="N1165" s="7"/>
      <c r="O1165" s="7"/>
      <c r="P1165" s="7"/>
      <c r="Q1165" s="7"/>
      <c r="R1165" s="7"/>
      <c r="S1165" s="7"/>
      <c r="T1165" s="7"/>
      <c r="U1165" s="7"/>
      <c r="V1165" s="42"/>
      <c r="W1165" s="7"/>
      <c r="X1165" s="7"/>
      <c r="Y1165" s="7"/>
      <c r="Z1165" s="7"/>
      <c r="AA1165" s="10"/>
      <c r="AB1165" s="7"/>
      <c r="AC1165" s="7"/>
      <c r="AD1165" s="7"/>
      <c r="AE1165" s="148"/>
      <c r="AF1165" s="7"/>
      <c r="AG1165" s="7"/>
      <c r="AH1165" s="7"/>
      <c r="AI1165" s="7"/>
      <c r="AJ1165" s="7"/>
      <c r="AK1165" s="7"/>
      <c r="AL1165" s="7"/>
      <c r="AM1165" s="7"/>
    </row>
    <row r="1166" spans="1:39" ht="12.75">
      <c r="A1166" s="7"/>
      <c r="B1166" s="7"/>
      <c r="C1166" s="7"/>
      <c r="D1166" s="66"/>
      <c r="E1166" s="7"/>
      <c r="F1166" s="7"/>
      <c r="G1166" s="7"/>
      <c r="H1166" s="7"/>
      <c r="I1166" s="42"/>
      <c r="J1166" s="7"/>
      <c r="K1166" s="7"/>
      <c r="L1166" s="7"/>
      <c r="M1166" s="7"/>
      <c r="N1166" s="7"/>
      <c r="O1166" s="7"/>
      <c r="P1166" s="7"/>
      <c r="Q1166" s="7"/>
      <c r="R1166" s="7"/>
      <c r="S1166" s="7"/>
      <c r="T1166" s="7"/>
      <c r="U1166" s="7"/>
      <c r="V1166" s="42"/>
      <c r="W1166" s="7"/>
      <c r="X1166" s="7"/>
      <c r="Y1166" s="7"/>
      <c r="Z1166" s="7"/>
      <c r="AA1166" s="10"/>
      <c r="AB1166" s="7"/>
      <c r="AC1166" s="7"/>
      <c r="AD1166" s="7"/>
      <c r="AE1166" s="148"/>
      <c r="AF1166" s="7"/>
      <c r="AG1166" s="7"/>
      <c r="AH1166" s="7"/>
      <c r="AI1166" s="7"/>
      <c r="AJ1166" s="7"/>
      <c r="AK1166" s="7"/>
      <c r="AL1166" s="7"/>
      <c r="AM1166" s="7"/>
    </row>
    <row r="1167" spans="1:39" ht="12.75">
      <c r="A1167" s="7"/>
      <c r="B1167" s="7"/>
      <c r="C1167" s="7"/>
      <c r="D1167" s="66"/>
      <c r="E1167" s="7"/>
      <c r="F1167" s="7"/>
      <c r="G1167" s="7"/>
      <c r="H1167" s="7"/>
      <c r="I1167" s="42"/>
      <c r="J1167" s="7"/>
      <c r="K1167" s="7"/>
      <c r="L1167" s="7"/>
      <c r="M1167" s="7"/>
      <c r="N1167" s="7"/>
      <c r="O1167" s="7"/>
      <c r="P1167" s="7"/>
      <c r="Q1167" s="7"/>
      <c r="R1167" s="7"/>
      <c r="S1167" s="7"/>
      <c r="T1167" s="7"/>
      <c r="U1167" s="7"/>
      <c r="V1167" s="42"/>
      <c r="W1167" s="7"/>
      <c r="X1167" s="7"/>
      <c r="Y1167" s="7"/>
      <c r="Z1167" s="7"/>
      <c r="AA1167" s="10"/>
      <c r="AB1167" s="7"/>
      <c r="AC1167" s="7"/>
      <c r="AD1167" s="7"/>
      <c r="AE1167" s="148"/>
      <c r="AF1167" s="7"/>
      <c r="AG1167" s="7"/>
      <c r="AH1167" s="7"/>
      <c r="AI1167" s="7"/>
      <c r="AJ1167" s="7"/>
      <c r="AK1167" s="7"/>
      <c r="AL1167" s="7"/>
      <c r="AM1167" s="7"/>
    </row>
    <row r="1168" spans="1:39" ht="12.75">
      <c r="A1168" s="7"/>
      <c r="B1168" s="7"/>
      <c r="C1168" s="7"/>
      <c r="D1168" s="66"/>
      <c r="E1168" s="7"/>
      <c r="F1168" s="7"/>
      <c r="G1168" s="7"/>
      <c r="H1168" s="7"/>
      <c r="I1168" s="42"/>
      <c r="J1168" s="7"/>
      <c r="K1168" s="7"/>
      <c r="L1168" s="7"/>
      <c r="M1168" s="7"/>
      <c r="N1168" s="7"/>
      <c r="O1168" s="7"/>
      <c r="P1168" s="7"/>
      <c r="Q1168" s="7"/>
      <c r="R1168" s="7"/>
      <c r="S1168" s="7"/>
      <c r="T1168" s="7"/>
      <c r="U1168" s="7"/>
      <c r="V1168" s="42"/>
      <c r="W1168" s="7"/>
      <c r="X1168" s="7"/>
      <c r="Y1168" s="7"/>
      <c r="Z1168" s="7"/>
      <c r="AA1168" s="10"/>
      <c r="AB1168" s="7"/>
      <c r="AC1168" s="7"/>
      <c r="AD1168" s="7"/>
      <c r="AE1168" s="148"/>
      <c r="AF1168" s="7"/>
      <c r="AG1168" s="7"/>
      <c r="AH1168" s="7"/>
      <c r="AI1168" s="7"/>
      <c r="AJ1168" s="7"/>
      <c r="AK1168" s="7"/>
      <c r="AL1168" s="7"/>
      <c r="AM1168" s="7"/>
    </row>
    <row r="1169" spans="1:39" ht="12.75">
      <c r="A1169" s="7"/>
      <c r="B1169" s="7"/>
      <c r="C1169" s="7"/>
      <c r="D1169" s="66"/>
      <c r="E1169" s="7"/>
      <c r="F1169" s="7"/>
      <c r="G1169" s="7"/>
      <c r="H1169" s="7"/>
      <c r="I1169" s="42"/>
      <c r="J1169" s="7"/>
      <c r="K1169" s="7"/>
      <c r="L1169" s="7"/>
      <c r="M1169" s="7"/>
      <c r="N1169" s="7"/>
      <c r="O1169" s="7"/>
      <c r="P1169" s="7"/>
      <c r="Q1169" s="7"/>
      <c r="R1169" s="7"/>
      <c r="S1169" s="7"/>
      <c r="T1169" s="7"/>
      <c r="U1169" s="7"/>
      <c r="V1169" s="42"/>
      <c r="W1169" s="7"/>
      <c r="X1169" s="7"/>
      <c r="Y1169" s="7"/>
      <c r="Z1169" s="7"/>
      <c r="AA1169" s="10"/>
      <c r="AB1169" s="7"/>
      <c r="AC1169" s="7"/>
      <c r="AD1169" s="7"/>
      <c r="AE1169" s="148"/>
      <c r="AF1169" s="7"/>
      <c r="AG1169" s="7"/>
      <c r="AH1169" s="7"/>
      <c r="AI1169" s="7"/>
      <c r="AJ1169" s="7"/>
      <c r="AK1169" s="7"/>
      <c r="AL1169" s="7"/>
      <c r="AM1169" s="7"/>
    </row>
    <row r="1170" spans="1:39" ht="12.75">
      <c r="A1170" s="7"/>
      <c r="B1170" s="7"/>
      <c r="C1170" s="7"/>
      <c r="D1170" s="66"/>
      <c r="E1170" s="7"/>
      <c r="F1170" s="7"/>
      <c r="G1170" s="7"/>
      <c r="H1170" s="7"/>
      <c r="I1170" s="42"/>
      <c r="J1170" s="7"/>
      <c r="K1170" s="7"/>
      <c r="L1170" s="7"/>
      <c r="M1170" s="7"/>
      <c r="N1170" s="7"/>
      <c r="O1170" s="7"/>
      <c r="P1170" s="7"/>
      <c r="Q1170" s="7"/>
      <c r="R1170" s="7"/>
      <c r="S1170" s="7"/>
      <c r="T1170" s="7"/>
      <c r="U1170" s="7"/>
      <c r="V1170" s="42"/>
      <c r="W1170" s="7"/>
      <c r="X1170" s="7"/>
      <c r="Y1170" s="7"/>
      <c r="Z1170" s="7"/>
      <c r="AA1170" s="10"/>
      <c r="AB1170" s="7"/>
      <c r="AC1170" s="7"/>
      <c r="AD1170" s="7"/>
      <c r="AE1170" s="148"/>
      <c r="AF1170" s="7"/>
      <c r="AG1170" s="7"/>
      <c r="AH1170" s="7"/>
      <c r="AI1170" s="7"/>
      <c r="AJ1170" s="7"/>
      <c r="AK1170" s="7"/>
      <c r="AL1170" s="7"/>
      <c r="AM1170" s="7"/>
    </row>
    <row r="1171" spans="1:39" ht="12.75">
      <c r="A1171" s="7"/>
      <c r="B1171" s="7"/>
      <c r="C1171" s="7"/>
      <c r="D1171" s="66"/>
      <c r="E1171" s="7"/>
      <c r="F1171" s="7"/>
      <c r="G1171" s="7"/>
      <c r="H1171" s="7"/>
      <c r="I1171" s="42"/>
      <c r="J1171" s="7"/>
      <c r="K1171" s="7"/>
      <c r="L1171" s="7"/>
      <c r="M1171" s="7"/>
      <c r="N1171" s="7"/>
      <c r="O1171" s="7"/>
      <c r="P1171" s="7"/>
      <c r="Q1171" s="7"/>
      <c r="R1171" s="7"/>
      <c r="S1171" s="7"/>
      <c r="T1171" s="7"/>
      <c r="U1171" s="7"/>
      <c r="V1171" s="42"/>
      <c r="W1171" s="7"/>
      <c r="X1171" s="7"/>
      <c r="Y1171" s="7"/>
      <c r="Z1171" s="7"/>
      <c r="AA1171" s="10"/>
      <c r="AB1171" s="7"/>
      <c r="AC1171" s="7"/>
      <c r="AD1171" s="7"/>
      <c r="AE1171" s="148"/>
      <c r="AF1171" s="7"/>
      <c r="AG1171" s="7"/>
      <c r="AH1171" s="7"/>
      <c r="AI1171" s="7"/>
      <c r="AJ1171" s="7"/>
      <c r="AK1171" s="7"/>
      <c r="AL1171" s="7"/>
      <c r="AM1171" s="7"/>
    </row>
    <row r="1172" spans="1:39" ht="12.75">
      <c r="A1172" s="7"/>
      <c r="B1172" s="7"/>
      <c r="C1172" s="7"/>
      <c r="D1172" s="66"/>
      <c r="E1172" s="7"/>
      <c r="F1172" s="7"/>
      <c r="G1172" s="7"/>
      <c r="H1172" s="7"/>
      <c r="I1172" s="42"/>
      <c r="J1172" s="7"/>
      <c r="K1172" s="7"/>
      <c r="L1172" s="7"/>
      <c r="M1172" s="7"/>
      <c r="N1172" s="7"/>
      <c r="O1172" s="7"/>
      <c r="P1172" s="7"/>
      <c r="Q1172" s="7"/>
      <c r="R1172" s="7"/>
      <c r="S1172" s="7"/>
      <c r="T1172" s="7"/>
      <c r="U1172" s="7"/>
      <c r="V1172" s="42"/>
      <c r="W1172" s="7"/>
      <c r="X1172" s="7"/>
      <c r="Y1172" s="7"/>
      <c r="Z1172" s="7"/>
      <c r="AA1172" s="10"/>
      <c r="AB1172" s="7"/>
      <c r="AC1172" s="7"/>
      <c r="AD1172" s="7"/>
      <c r="AE1172" s="148"/>
      <c r="AF1172" s="7"/>
      <c r="AG1172" s="7"/>
      <c r="AH1172" s="7"/>
      <c r="AI1172" s="7"/>
      <c r="AJ1172" s="7"/>
      <c r="AK1172" s="7"/>
      <c r="AL1172" s="7"/>
      <c r="AM1172" s="7"/>
    </row>
    <row r="1173" spans="1:39" ht="12.75">
      <c r="A1173" s="7"/>
      <c r="B1173" s="7"/>
      <c r="C1173" s="7"/>
      <c r="D1173" s="66"/>
      <c r="E1173" s="7"/>
      <c r="F1173" s="7"/>
      <c r="G1173" s="7"/>
      <c r="H1173" s="7"/>
      <c r="I1173" s="42"/>
      <c r="J1173" s="7"/>
      <c r="K1173" s="7"/>
      <c r="L1173" s="7"/>
      <c r="M1173" s="7"/>
      <c r="N1173" s="7"/>
      <c r="O1173" s="7"/>
      <c r="P1173" s="7"/>
      <c r="Q1173" s="7"/>
      <c r="R1173" s="7"/>
      <c r="S1173" s="7"/>
      <c r="T1173" s="7"/>
      <c r="U1173" s="7"/>
      <c r="V1173" s="42"/>
      <c r="W1173" s="7"/>
      <c r="X1173" s="7"/>
      <c r="Y1173" s="7"/>
      <c r="Z1173" s="7"/>
      <c r="AA1173" s="10"/>
      <c r="AB1173" s="7"/>
      <c r="AC1173" s="7"/>
      <c r="AD1173" s="7"/>
      <c r="AE1173" s="148"/>
      <c r="AF1173" s="7"/>
      <c r="AG1173" s="7"/>
      <c r="AH1173" s="7"/>
      <c r="AI1173" s="7"/>
      <c r="AJ1173" s="7"/>
      <c r="AK1173" s="7"/>
      <c r="AL1173" s="7"/>
      <c r="AM1173" s="7"/>
    </row>
    <row r="1174" spans="1:39" ht="12.75">
      <c r="A1174" s="7"/>
      <c r="B1174" s="7"/>
      <c r="C1174" s="7"/>
      <c r="D1174" s="66"/>
      <c r="E1174" s="7"/>
      <c r="F1174" s="7"/>
      <c r="G1174" s="7"/>
      <c r="H1174" s="7"/>
      <c r="I1174" s="42"/>
      <c r="J1174" s="7"/>
      <c r="K1174" s="7"/>
      <c r="L1174" s="7"/>
      <c r="M1174" s="7"/>
      <c r="N1174" s="7"/>
      <c r="O1174" s="7"/>
      <c r="P1174" s="7"/>
      <c r="Q1174" s="7"/>
      <c r="R1174" s="7"/>
      <c r="S1174" s="7"/>
      <c r="T1174" s="7"/>
      <c r="U1174" s="7"/>
      <c r="V1174" s="42"/>
      <c r="W1174" s="7"/>
      <c r="X1174" s="7"/>
      <c r="Y1174" s="7"/>
      <c r="Z1174" s="7"/>
      <c r="AA1174" s="10"/>
      <c r="AB1174" s="7"/>
      <c r="AC1174" s="7"/>
      <c r="AD1174" s="7"/>
      <c r="AE1174" s="148"/>
      <c r="AF1174" s="7"/>
      <c r="AG1174" s="7"/>
      <c r="AH1174" s="7"/>
      <c r="AI1174" s="7"/>
      <c r="AJ1174" s="7"/>
      <c r="AK1174" s="7"/>
      <c r="AL1174" s="7"/>
      <c r="AM1174" s="7"/>
    </row>
    <row r="1175" spans="1:39" ht="12.75">
      <c r="A1175" s="7"/>
      <c r="B1175" s="7"/>
      <c r="C1175" s="7"/>
      <c r="D1175" s="66"/>
      <c r="E1175" s="7"/>
      <c r="F1175" s="7"/>
      <c r="G1175" s="7"/>
      <c r="H1175" s="7"/>
      <c r="I1175" s="42"/>
      <c r="J1175" s="7"/>
      <c r="K1175" s="7"/>
      <c r="L1175" s="7"/>
      <c r="M1175" s="7"/>
      <c r="N1175" s="7"/>
      <c r="O1175" s="7"/>
      <c r="P1175" s="7"/>
      <c r="Q1175" s="7"/>
      <c r="R1175" s="7"/>
      <c r="S1175" s="7"/>
      <c r="T1175" s="7"/>
      <c r="U1175" s="7"/>
      <c r="V1175" s="42"/>
      <c r="W1175" s="7"/>
      <c r="X1175" s="7"/>
      <c r="Y1175" s="7"/>
      <c r="Z1175" s="7"/>
      <c r="AA1175" s="10"/>
      <c r="AB1175" s="7"/>
      <c r="AC1175" s="7"/>
      <c r="AD1175" s="7"/>
      <c r="AE1175" s="148"/>
      <c r="AF1175" s="7"/>
      <c r="AG1175" s="7"/>
      <c r="AH1175" s="7"/>
      <c r="AI1175" s="7"/>
      <c r="AJ1175" s="7"/>
      <c r="AK1175" s="7"/>
      <c r="AL1175" s="7"/>
      <c r="AM1175" s="7"/>
    </row>
    <row r="1176" spans="1:39" ht="12.75">
      <c r="A1176" s="7"/>
      <c r="B1176" s="7"/>
      <c r="C1176" s="7"/>
      <c r="D1176" s="66"/>
      <c r="E1176" s="7"/>
      <c r="F1176" s="7"/>
      <c r="G1176" s="7"/>
      <c r="H1176" s="7"/>
      <c r="I1176" s="42"/>
      <c r="J1176" s="7"/>
      <c r="K1176" s="7"/>
      <c r="L1176" s="7"/>
      <c r="M1176" s="7"/>
      <c r="N1176" s="7"/>
      <c r="O1176" s="7"/>
      <c r="P1176" s="7"/>
      <c r="Q1176" s="7"/>
      <c r="R1176" s="7"/>
      <c r="S1176" s="7"/>
      <c r="T1176" s="7"/>
      <c r="U1176" s="7"/>
      <c r="V1176" s="42"/>
      <c r="W1176" s="7"/>
      <c r="X1176" s="7"/>
      <c r="Y1176" s="7"/>
      <c r="Z1176" s="7"/>
      <c r="AA1176" s="10"/>
      <c r="AB1176" s="7"/>
      <c r="AC1176" s="7"/>
      <c r="AD1176" s="7"/>
      <c r="AE1176" s="148"/>
      <c r="AF1176" s="7"/>
      <c r="AG1176" s="7"/>
      <c r="AH1176" s="7"/>
      <c r="AI1176" s="7"/>
      <c r="AJ1176" s="7"/>
      <c r="AK1176" s="7"/>
      <c r="AL1176" s="7"/>
      <c r="AM1176" s="7"/>
    </row>
    <row r="1177" spans="1:39" ht="12.75">
      <c r="A1177" s="7"/>
      <c r="B1177" s="7"/>
      <c r="C1177" s="7"/>
      <c r="D1177" s="66"/>
      <c r="E1177" s="7"/>
      <c r="F1177" s="7"/>
      <c r="G1177" s="7"/>
      <c r="H1177" s="7"/>
      <c r="I1177" s="42"/>
      <c r="J1177" s="7"/>
      <c r="K1177" s="7"/>
      <c r="L1177" s="7"/>
      <c r="M1177" s="7"/>
      <c r="N1177" s="7"/>
      <c r="O1177" s="7"/>
      <c r="P1177" s="7"/>
      <c r="Q1177" s="7"/>
      <c r="R1177" s="7"/>
      <c r="S1177" s="7"/>
      <c r="T1177" s="7"/>
      <c r="U1177" s="7"/>
      <c r="V1177" s="42"/>
      <c r="W1177" s="7"/>
      <c r="X1177" s="7"/>
      <c r="Y1177" s="7"/>
      <c r="Z1177" s="7"/>
      <c r="AA1177" s="10"/>
      <c r="AB1177" s="7"/>
      <c r="AC1177" s="7"/>
      <c r="AD1177" s="7"/>
      <c r="AE1177" s="148"/>
      <c r="AF1177" s="7"/>
      <c r="AG1177" s="7"/>
      <c r="AH1177" s="7"/>
      <c r="AI1177" s="7"/>
      <c r="AJ1177" s="7"/>
      <c r="AK1177" s="7"/>
      <c r="AL1177" s="7"/>
      <c r="AM1177" s="7"/>
    </row>
    <row r="1178" spans="1:39" ht="12.75">
      <c r="A1178" s="7"/>
      <c r="B1178" s="7"/>
      <c r="C1178" s="7"/>
      <c r="D1178" s="66"/>
      <c r="E1178" s="7"/>
      <c r="F1178" s="7"/>
      <c r="G1178" s="7"/>
      <c r="H1178" s="7"/>
      <c r="I1178" s="42"/>
      <c r="J1178" s="7"/>
      <c r="K1178" s="7"/>
      <c r="L1178" s="7"/>
      <c r="M1178" s="7"/>
      <c r="N1178" s="7"/>
      <c r="O1178" s="7"/>
      <c r="P1178" s="7"/>
      <c r="Q1178" s="7"/>
      <c r="R1178" s="7"/>
      <c r="S1178" s="7"/>
      <c r="T1178" s="7"/>
      <c r="U1178" s="7"/>
      <c r="V1178" s="42"/>
      <c r="W1178" s="7"/>
      <c r="X1178" s="7"/>
      <c r="Y1178" s="7"/>
      <c r="Z1178" s="7"/>
      <c r="AA1178" s="10"/>
      <c r="AB1178" s="7"/>
      <c r="AC1178" s="7"/>
      <c r="AD1178" s="7"/>
      <c r="AE1178" s="148"/>
      <c r="AF1178" s="7"/>
      <c r="AG1178" s="7"/>
      <c r="AH1178" s="7"/>
      <c r="AI1178" s="7"/>
      <c r="AJ1178" s="7"/>
      <c r="AK1178" s="7"/>
      <c r="AL1178" s="7"/>
      <c r="AM1178" s="7"/>
    </row>
    <row r="1179" spans="1:39" ht="12.75">
      <c r="A1179" s="7"/>
      <c r="B1179" s="7"/>
      <c r="C1179" s="7"/>
      <c r="D1179" s="66"/>
      <c r="E1179" s="7"/>
      <c r="F1179" s="7"/>
      <c r="G1179" s="7"/>
      <c r="H1179" s="7"/>
      <c r="I1179" s="42"/>
      <c r="J1179" s="7"/>
      <c r="K1179" s="7"/>
      <c r="L1179" s="7"/>
      <c r="M1179" s="7"/>
      <c r="N1179" s="7"/>
      <c r="O1179" s="7"/>
      <c r="P1179" s="7"/>
      <c r="Q1179" s="7"/>
      <c r="R1179" s="7"/>
      <c r="S1179" s="7"/>
      <c r="T1179" s="7"/>
      <c r="U1179" s="7"/>
      <c r="V1179" s="42"/>
      <c r="W1179" s="7"/>
      <c r="X1179" s="7"/>
      <c r="Y1179" s="7"/>
      <c r="Z1179" s="7"/>
      <c r="AA1179" s="10"/>
      <c r="AB1179" s="7"/>
      <c r="AC1179" s="7"/>
      <c r="AD1179" s="7"/>
      <c r="AE1179" s="148"/>
      <c r="AF1179" s="7"/>
      <c r="AG1179" s="7"/>
      <c r="AH1179" s="7"/>
      <c r="AI1179" s="7"/>
      <c r="AJ1179" s="7"/>
      <c r="AK1179" s="7"/>
      <c r="AL1179" s="7"/>
      <c r="AM1179" s="7"/>
    </row>
    <row r="1180" spans="1:39" ht="12.75">
      <c r="A1180" s="7"/>
      <c r="B1180" s="7"/>
      <c r="C1180" s="7"/>
      <c r="D1180" s="66"/>
      <c r="E1180" s="7"/>
      <c r="F1180" s="7"/>
      <c r="G1180" s="7"/>
      <c r="H1180" s="7"/>
      <c r="I1180" s="42"/>
      <c r="J1180" s="7"/>
      <c r="K1180" s="7"/>
      <c r="L1180" s="7"/>
      <c r="M1180" s="7"/>
      <c r="N1180" s="7"/>
      <c r="O1180" s="7"/>
      <c r="P1180" s="7"/>
      <c r="Q1180" s="7"/>
      <c r="R1180" s="7"/>
      <c r="S1180" s="7"/>
      <c r="T1180" s="7"/>
      <c r="U1180" s="7"/>
      <c r="V1180" s="42"/>
      <c r="W1180" s="7"/>
      <c r="X1180" s="7"/>
      <c r="Y1180" s="7"/>
      <c r="Z1180" s="7"/>
      <c r="AA1180" s="10"/>
      <c r="AB1180" s="7"/>
      <c r="AC1180" s="7"/>
      <c r="AD1180" s="7"/>
      <c r="AE1180" s="148"/>
      <c r="AF1180" s="7"/>
      <c r="AG1180" s="7"/>
      <c r="AH1180" s="7"/>
      <c r="AI1180" s="7"/>
      <c r="AJ1180" s="7"/>
      <c r="AK1180" s="7"/>
      <c r="AL1180" s="7"/>
      <c r="AM1180" s="7"/>
    </row>
    <row r="1181" spans="1:39" ht="12.75">
      <c r="A1181" s="7"/>
      <c r="B1181" s="7"/>
      <c r="C1181" s="7"/>
      <c r="D1181" s="66"/>
      <c r="E1181" s="7"/>
      <c r="F1181" s="7"/>
      <c r="G1181" s="7"/>
      <c r="H1181" s="7"/>
      <c r="I1181" s="42"/>
      <c r="J1181" s="7"/>
      <c r="K1181" s="7"/>
      <c r="L1181" s="7"/>
      <c r="M1181" s="7"/>
      <c r="N1181" s="7"/>
      <c r="O1181" s="7"/>
      <c r="P1181" s="7"/>
      <c r="Q1181" s="7"/>
      <c r="R1181" s="7"/>
      <c r="S1181" s="7"/>
      <c r="T1181" s="7"/>
      <c r="U1181" s="7"/>
      <c r="V1181" s="42"/>
      <c r="W1181" s="7"/>
      <c r="X1181" s="7"/>
      <c r="Y1181" s="7"/>
      <c r="Z1181" s="7"/>
      <c r="AA1181" s="10"/>
      <c r="AB1181" s="7"/>
      <c r="AC1181" s="7"/>
      <c r="AD1181" s="7"/>
      <c r="AE1181" s="148"/>
      <c r="AF1181" s="7"/>
      <c r="AG1181" s="7"/>
      <c r="AH1181" s="7"/>
      <c r="AI1181" s="7"/>
      <c r="AJ1181" s="7"/>
      <c r="AK1181" s="7"/>
      <c r="AL1181" s="7"/>
      <c r="AM1181" s="7"/>
    </row>
    <row r="1182" spans="1:39" ht="12.75">
      <c r="A1182" s="7"/>
      <c r="B1182" s="7"/>
      <c r="C1182" s="7"/>
      <c r="D1182" s="66"/>
      <c r="E1182" s="7"/>
      <c r="F1182" s="7"/>
      <c r="G1182" s="7"/>
      <c r="H1182" s="7"/>
      <c r="I1182" s="42"/>
      <c r="J1182" s="7"/>
      <c r="K1182" s="7"/>
      <c r="L1182" s="7"/>
      <c r="M1182" s="7"/>
      <c r="N1182" s="7"/>
      <c r="O1182" s="7"/>
      <c r="P1182" s="7"/>
      <c r="Q1182" s="7"/>
      <c r="R1182" s="7"/>
      <c r="S1182" s="7"/>
      <c r="T1182" s="7"/>
      <c r="U1182" s="7"/>
      <c r="V1182" s="42"/>
      <c r="W1182" s="7"/>
      <c r="X1182" s="7"/>
      <c r="Y1182" s="7"/>
      <c r="Z1182" s="7"/>
      <c r="AA1182" s="10"/>
      <c r="AB1182" s="7"/>
      <c r="AC1182" s="7"/>
      <c r="AD1182" s="7"/>
      <c r="AE1182" s="148"/>
      <c r="AF1182" s="7"/>
      <c r="AG1182" s="7"/>
      <c r="AH1182" s="7"/>
      <c r="AI1182" s="7"/>
      <c r="AJ1182" s="7"/>
      <c r="AK1182" s="7"/>
      <c r="AL1182" s="7"/>
      <c r="AM1182" s="7"/>
    </row>
    <row r="1183" spans="1:39" ht="12.75">
      <c r="A1183" s="7"/>
      <c r="B1183" s="7"/>
      <c r="C1183" s="7"/>
      <c r="D1183" s="66"/>
      <c r="E1183" s="7"/>
      <c r="F1183" s="7"/>
      <c r="G1183" s="7"/>
      <c r="H1183" s="7"/>
      <c r="I1183" s="42"/>
      <c r="J1183" s="7"/>
      <c r="K1183" s="7"/>
      <c r="L1183" s="7"/>
      <c r="M1183" s="7"/>
      <c r="N1183" s="7"/>
      <c r="O1183" s="7"/>
      <c r="P1183" s="7"/>
      <c r="Q1183" s="7"/>
      <c r="R1183" s="7"/>
      <c r="S1183" s="7"/>
      <c r="T1183" s="7"/>
      <c r="U1183" s="7"/>
      <c r="V1183" s="42"/>
      <c r="W1183" s="7"/>
      <c r="X1183" s="7"/>
      <c r="Y1183" s="7"/>
      <c r="Z1183" s="7"/>
      <c r="AA1183" s="10"/>
      <c r="AB1183" s="7"/>
      <c r="AC1183" s="7"/>
      <c r="AD1183" s="7"/>
      <c r="AE1183" s="148"/>
      <c r="AF1183" s="7"/>
      <c r="AG1183" s="7"/>
      <c r="AH1183" s="7"/>
      <c r="AI1183" s="7"/>
      <c r="AJ1183" s="7"/>
      <c r="AK1183" s="7"/>
      <c r="AL1183" s="7"/>
      <c r="AM1183" s="7"/>
    </row>
    <row r="1184" spans="1:39" ht="12.75">
      <c r="A1184" s="7"/>
      <c r="B1184" s="7"/>
      <c r="C1184" s="7"/>
      <c r="D1184" s="66"/>
      <c r="E1184" s="7"/>
      <c r="F1184" s="7"/>
      <c r="G1184" s="7"/>
      <c r="H1184" s="7"/>
      <c r="I1184" s="42"/>
      <c r="J1184" s="7"/>
      <c r="K1184" s="7"/>
      <c r="L1184" s="7"/>
      <c r="M1184" s="7"/>
      <c r="N1184" s="7"/>
      <c r="O1184" s="7"/>
      <c r="P1184" s="7"/>
      <c r="Q1184" s="7"/>
      <c r="R1184" s="7"/>
      <c r="S1184" s="7"/>
      <c r="T1184" s="7"/>
      <c r="U1184" s="7"/>
      <c r="V1184" s="42"/>
      <c r="W1184" s="7"/>
      <c r="X1184" s="7"/>
      <c r="Y1184" s="7"/>
      <c r="Z1184" s="7"/>
      <c r="AA1184" s="10"/>
      <c r="AB1184" s="7"/>
      <c r="AC1184" s="7"/>
      <c r="AD1184" s="7"/>
      <c r="AE1184" s="148"/>
      <c r="AF1184" s="7"/>
      <c r="AG1184" s="7"/>
      <c r="AH1184" s="7"/>
      <c r="AI1184" s="7"/>
      <c r="AJ1184" s="7"/>
      <c r="AK1184" s="7"/>
      <c r="AL1184" s="7"/>
      <c r="AM1184" s="7"/>
    </row>
    <row r="1185" spans="1:39" ht="12.75">
      <c r="A1185" s="7"/>
      <c r="B1185" s="7"/>
      <c r="C1185" s="7"/>
      <c r="D1185" s="66"/>
      <c r="E1185" s="7"/>
      <c r="F1185" s="7"/>
      <c r="G1185" s="7"/>
      <c r="H1185" s="7"/>
      <c r="I1185" s="42"/>
      <c r="J1185" s="7"/>
      <c r="K1185" s="7"/>
      <c r="L1185" s="7"/>
      <c r="M1185" s="7"/>
      <c r="N1185" s="7"/>
      <c r="O1185" s="7"/>
      <c r="P1185" s="7"/>
      <c r="Q1185" s="7"/>
      <c r="R1185" s="7"/>
      <c r="S1185" s="7"/>
      <c r="T1185" s="7"/>
      <c r="U1185" s="7"/>
      <c r="V1185" s="42"/>
      <c r="W1185" s="7"/>
      <c r="X1185" s="7"/>
      <c r="Y1185" s="7"/>
      <c r="Z1185" s="7"/>
      <c r="AA1185" s="10"/>
      <c r="AB1185" s="7"/>
      <c r="AC1185" s="7"/>
      <c r="AD1185" s="7"/>
      <c r="AE1185" s="148"/>
      <c r="AF1185" s="7"/>
      <c r="AG1185" s="7"/>
      <c r="AH1185" s="7"/>
      <c r="AI1185" s="7"/>
      <c r="AJ1185" s="7"/>
      <c r="AK1185" s="7"/>
      <c r="AL1185" s="7"/>
      <c r="AM1185" s="7"/>
    </row>
    <row r="1186" spans="1:39" ht="12.75">
      <c r="A1186" s="7"/>
      <c r="B1186" s="7"/>
      <c r="C1186" s="7"/>
      <c r="D1186" s="66"/>
      <c r="E1186" s="7"/>
      <c r="F1186" s="7"/>
      <c r="G1186" s="7"/>
      <c r="H1186" s="7"/>
      <c r="I1186" s="42"/>
      <c r="J1186" s="7"/>
      <c r="K1186" s="7"/>
      <c r="L1186" s="7"/>
      <c r="M1186" s="7"/>
      <c r="N1186" s="7"/>
      <c r="O1186" s="7"/>
      <c r="P1186" s="7"/>
      <c r="Q1186" s="7"/>
      <c r="R1186" s="7"/>
      <c r="S1186" s="7"/>
      <c r="T1186" s="7"/>
      <c r="U1186" s="7"/>
      <c r="V1186" s="42"/>
      <c r="W1186" s="7"/>
      <c r="X1186" s="7"/>
      <c r="Y1186" s="7"/>
      <c r="Z1186" s="7"/>
      <c r="AA1186" s="10"/>
      <c r="AB1186" s="7"/>
      <c r="AC1186" s="7"/>
      <c r="AD1186" s="7"/>
      <c r="AE1186" s="148"/>
      <c r="AF1186" s="7"/>
      <c r="AG1186" s="7"/>
      <c r="AH1186" s="7"/>
      <c r="AI1186" s="7"/>
      <c r="AJ1186" s="7"/>
      <c r="AK1186" s="7"/>
      <c r="AL1186" s="7"/>
      <c r="AM1186" s="7"/>
    </row>
    <row r="1187" spans="1:39" ht="12.75">
      <c r="A1187" s="7"/>
      <c r="B1187" s="7"/>
      <c r="C1187" s="7"/>
      <c r="D1187" s="66"/>
      <c r="E1187" s="7"/>
      <c r="F1187" s="7"/>
      <c r="G1187" s="7"/>
      <c r="H1187" s="7"/>
      <c r="I1187" s="42"/>
      <c r="J1187" s="7"/>
      <c r="K1187" s="7"/>
      <c r="L1187" s="7"/>
      <c r="M1187" s="7"/>
      <c r="N1187" s="7"/>
      <c r="O1187" s="7"/>
      <c r="P1187" s="7"/>
      <c r="Q1187" s="7"/>
      <c r="R1187" s="7"/>
      <c r="S1187" s="7"/>
      <c r="T1187" s="7"/>
      <c r="U1187" s="7"/>
      <c r="V1187" s="42"/>
      <c r="W1187" s="7"/>
      <c r="X1187" s="7"/>
      <c r="Y1187" s="7"/>
      <c r="Z1187" s="7"/>
      <c r="AA1187" s="10"/>
      <c r="AB1187" s="7"/>
      <c r="AC1187" s="7"/>
      <c r="AD1187" s="7"/>
      <c r="AE1187" s="148"/>
      <c r="AF1187" s="7"/>
      <c r="AG1187" s="7"/>
      <c r="AH1187" s="7"/>
      <c r="AI1187" s="7"/>
      <c r="AJ1187" s="7"/>
      <c r="AK1187" s="7"/>
      <c r="AL1187" s="7"/>
      <c r="AM1187" s="7"/>
    </row>
    <row r="1188" spans="1:39" ht="12.75">
      <c r="A1188" s="7"/>
      <c r="B1188" s="7"/>
      <c r="C1188" s="7"/>
      <c r="D1188" s="66"/>
      <c r="E1188" s="7"/>
      <c r="F1188" s="7"/>
      <c r="G1188" s="7"/>
      <c r="H1188" s="7"/>
      <c r="I1188" s="42"/>
      <c r="J1188" s="7"/>
      <c r="K1188" s="7"/>
      <c r="L1188" s="7"/>
      <c r="M1188" s="7"/>
      <c r="N1188" s="7"/>
      <c r="O1188" s="7"/>
      <c r="P1188" s="7"/>
      <c r="Q1188" s="7"/>
      <c r="R1188" s="7"/>
      <c r="S1188" s="7"/>
      <c r="T1188" s="7"/>
      <c r="U1188" s="7"/>
      <c r="V1188" s="42"/>
      <c r="W1188" s="7"/>
      <c r="X1188" s="7"/>
      <c r="Y1188" s="7"/>
      <c r="Z1188" s="7"/>
      <c r="AA1188" s="10"/>
      <c r="AB1188" s="7"/>
      <c r="AC1188" s="7"/>
      <c r="AD1188" s="7"/>
      <c r="AE1188" s="148"/>
      <c r="AF1188" s="7"/>
      <c r="AG1188" s="7"/>
      <c r="AH1188" s="7"/>
      <c r="AI1188" s="7"/>
      <c r="AJ1188" s="7"/>
      <c r="AK1188" s="7"/>
      <c r="AL1188" s="7"/>
      <c r="AM1188" s="7"/>
    </row>
    <row r="1189" spans="1:39" ht="12.75">
      <c r="A1189" s="7"/>
      <c r="B1189" s="7"/>
      <c r="C1189" s="7"/>
      <c r="D1189" s="66"/>
      <c r="E1189" s="7"/>
      <c r="F1189" s="7"/>
      <c r="G1189" s="7"/>
      <c r="H1189" s="7"/>
      <c r="I1189" s="42"/>
      <c r="J1189" s="7"/>
      <c r="K1189" s="7"/>
      <c r="L1189" s="7"/>
      <c r="M1189" s="7"/>
      <c r="N1189" s="7"/>
      <c r="O1189" s="7"/>
      <c r="P1189" s="7"/>
      <c r="Q1189" s="7"/>
      <c r="R1189" s="7"/>
      <c r="S1189" s="7"/>
      <c r="T1189" s="7"/>
      <c r="U1189" s="7"/>
      <c r="V1189" s="42"/>
      <c r="W1189" s="7"/>
      <c r="X1189" s="7"/>
      <c r="Y1189" s="7"/>
      <c r="Z1189" s="7"/>
      <c r="AA1189" s="10"/>
      <c r="AB1189" s="7"/>
      <c r="AC1189" s="7"/>
      <c r="AD1189" s="7"/>
      <c r="AE1189" s="148"/>
      <c r="AF1189" s="7"/>
      <c r="AG1189" s="7"/>
      <c r="AH1189" s="7"/>
      <c r="AI1189" s="7"/>
      <c r="AJ1189" s="7"/>
      <c r="AK1189" s="7"/>
      <c r="AL1189" s="7"/>
      <c r="AM1189" s="7"/>
    </row>
    <row r="1190" spans="1:39" ht="12.75">
      <c r="A1190" s="7"/>
      <c r="B1190" s="7"/>
      <c r="C1190" s="7"/>
      <c r="D1190" s="66"/>
      <c r="E1190" s="7"/>
      <c r="F1190" s="7"/>
      <c r="G1190" s="7"/>
      <c r="H1190" s="7"/>
      <c r="I1190" s="42"/>
      <c r="J1190" s="7"/>
      <c r="K1190" s="7"/>
      <c r="L1190" s="7"/>
      <c r="M1190" s="7"/>
      <c r="N1190" s="7"/>
      <c r="O1190" s="7"/>
      <c r="P1190" s="7"/>
      <c r="Q1190" s="7"/>
      <c r="R1190" s="7"/>
      <c r="S1190" s="7"/>
      <c r="T1190" s="7"/>
      <c r="U1190" s="7"/>
      <c r="V1190" s="42"/>
      <c r="W1190" s="7"/>
      <c r="X1190" s="7"/>
      <c r="Y1190" s="7"/>
      <c r="Z1190" s="7"/>
      <c r="AA1190" s="10"/>
      <c r="AB1190" s="7"/>
      <c r="AC1190" s="7"/>
      <c r="AD1190" s="7"/>
      <c r="AE1190" s="148"/>
      <c r="AF1190" s="7"/>
      <c r="AG1190" s="7"/>
      <c r="AH1190" s="7"/>
      <c r="AI1190" s="7"/>
      <c r="AJ1190" s="7"/>
      <c r="AK1190" s="7"/>
      <c r="AL1190" s="7"/>
      <c r="AM1190" s="7"/>
    </row>
    <row r="1191" spans="1:39" ht="12.75">
      <c r="A1191" s="7"/>
      <c r="B1191" s="7"/>
      <c r="C1191" s="7"/>
      <c r="D1191" s="66"/>
      <c r="E1191" s="7"/>
      <c r="F1191" s="7"/>
      <c r="G1191" s="7"/>
      <c r="H1191" s="7"/>
      <c r="I1191" s="42"/>
      <c r="J1191" s="7"/>
      <c r="K1191" s="7"/>
      <c r="L1191" s="7"/>
      <c r="M1191" s="7"/>
      <c r="N1191" s="7"/>
      <c r="O1191" s="7"/>
      <c r="P1191" s="7"/>
      <c r="Q1191" s="7"/>
      <c r="R1191" s="7"/>
      <c r="S1191" s="7"/>
      <c r="T1191" s="7"/>
      <c r="U1191" s="7"/>
      <c r="V1191" s="42"/>
      <c r="W1191" s="7"/>
      <c r="X1191" s="7"/>
      <c r="Y1191" s="7"/>
      <c r="Z1191" s="7"/>
      <c r="AA1191" s="10"/>
      <c r="AB1191" s="7"/>
      <c r="AC1191" s="7"/>
      <c r="AD1191" s="7"/>
      <c r="AE1191" s="148"/>
      <c r="AF1191" s="7"/>
      <c r="AG1191" s="7"/>
      <c r="AH1191" s="7"/>
      <c r="AI1191" s="7"/>
      <c r="AJ1191" s="7"/>
      <c r="AK1191" s="7"/>
      <c r="AL1191" s="7"/>
      <c r="AM1191" s="7"/>
    </row>
    <row r="1192" spans="1:39" ht="12.75">
      <c r="A1192" s="7"/>
      <c r="B1192" s="7"/>
      <c r="C1192" s="7"/>
      <c r="D1192" s="66"/>
      <c r="E1192" s="7"/>
      <c r="F1192" s="7"/>
      <c r="G1192" s="7"/>
      <c r="H1192" s="7"/>
      <c r="I1192" s="42"/>
      <c r="J1192" s="7"/>
      <c r="K1192" s="7"/>
      <c r="L1192" s="7"/>
      <c r="M1192" s="7"/>
      <c r="N1192" s="7"/>
      <c r="O1192" s="7"/>
      <c r="P1192" s="7"/>
      <c r="Q1192" s="7"/>
      <c r="R1192" s="7"/>
      <c r="S1192" s="7"/>
      <c r="T1192" s="7"/>
      <c r="U1192" s="7"/>
      <c r="V1192" s="42"/>
      <c r="W1192" s="7"/>
      <c r="X1192" s="7"/>
      <c r="Y1192" s="7"/>
      <c r="Z1192" s="7"/>
      <c r="AA1192" s="10"/>
      <c r="AB1192" s="7"/>
      <c r="AC1192" s="7"/>
      <c r="AD1192" s="7"/>
      <c r="AE1192" s="148"/>
      <c r="AF1192" s="7"/>
      <c r="AG1192" s="7"/>
      <c r="AH1192" s="7"/>
      <c r="AI1192" s="7"/>
      <c r="AJ1192" s="7"/>
      <c r="AK1192" s="7"/>
      <c r="AL1192" s="7"/>
      <c r="AM1192" s="7"/>
    </row>
    <row r="1193" spans="1:39" ht="12.75">
      <c r="A1193" s="7"/>
      <c r="B1193" s="7"/>
      <c r="C1193" s="7"/>
      <c r="D1193" s="66"/>
      <c r="E1193" s="7"/>
      <c r="F1193" s="7"/>
      <c r="G1193" s="7"/>
      <c r="H1193" s="7"/>
      <c r="I1193" s="42"/>
      <c r="J1193" s="7"/>
      <c r="K1193" s="7"/>
      <c r="L1193" s="7"/>
      <c r="M1193" s="7"/>
      <c r="N1193" s="7"/>
      <c r="O1193" s="7"/>
      <c r="P1193" s="7"/>
      <c r="Q1193" s="7"/>
      <c r="R1193" s="7"/>
      <c r="S1193" s="7"/>
      <c r="T1193" s="7"/>
      <c r="U1193" s="7"/>
      <c r="V1193" s="42"/>
      <c r="W1193" s="7"/>
      <c r="X1193" s="7"/>
      <c r="Y1193" s="7"/>
      <c r="Z1193" s="7"/>
      <c r="AA1193" s="10"/>
      <c r="AB1193" s="7"/>
      <c r="AC1193" s="7"/>
      <c r="AD1193" s="7"/>
      <c r="AE1193" s="148"/>
      <c r="AF1193" s="7"/>
      <c r="AG1193" s="7"/>
      <c r="AH1193" s="7"/>
      <c r="AI1193" s="7"/>
      <c r="AJ1193" s="7"/>
      <c r="AK1193" s="7"/>
      <c r="AL1193" s="7"/>
      <c r="AM1193" s="7"/>
    </row>
    <row r="1194" spans="1:39" ht="12.75">
      <c r="A1194" s="7"/>
      <c r="B1194" s="7"/>
      <c r="C1194" s="7"/>
      <c r="D1194" s="66"/>
      <c r="E1194" s="7"/>
      <c r="F1194" s="7"/>
      <c r="G1194" s="7"/>
      <c r="H1194" s="7"/>
      <c r="I1194" s="42"/>
      <c r="J1194" s="7"/>
      <c r="K1194" s="7"/>
      <c r="L1194" s="7"/>
      <c r="M1194" s="7"/>
      <c r="N1194" s="7"/>
      <c r="O1194" s="7"/>
      <c r="P1194" s="7"/>
      <c r="Q1194" s="7"/>
      <c r="R1194" s="7"/>
      <c r="S1194" s="7"/>
      <c r="T1194" s="7"/>
      <c r="U1194" s="7"/>
      <c r="V1194" s="42"/>
      <c r="W1194" s="7"/>
      <c r="X1194" s="7"/>
      <c r="Y1194" s="7"/>
      <c r="Z1194" s="7"/>
      <c r="AA1194" s="10"/>
      <c r="AB1194" s="7"/>
      <c r="AC1194" s="7"/>
      <c r="AD1194" s="7"/>
      <c r="AE1194" s="148"/>
      <c r="AF1194" s="7"/>
      <c r="AG1194" s="7"/>
      <c r="AH1194" s="7"/>
      <c r="AI1194" s="7"/>
      <c r="AJ1194" s="7"/>
      <c r="AK1194" s="7"/>
      <c r="AL1194" s="7"/>
      <c r="AM1194" s="7"/>
    </row>
    <row r="1195" spans="1:39" ht="12.75">
      <c r="A1195" s="7"/>
      <c r="B1195" s="7"/>
      <c r="C1195" s="7"/>
      <c r="D1195" s="66"/>
      <c r="E1195" s="7"/>
      <c r="F1195" s="7"/>
      <c r="G1195" s="7"/>
      <c r="H1195" s="7"/>
      <c r="I1195" s="42"/>
      <c r="J1195" s="7"/>
      <c r="K1195" s="7"/>
      <c r="L1195" s="7"/>
      <c r="M1195" s="7"/>
      <c r="N1195" s="7"/>
      <c r="O1195" s="7"/>
      <c r="P1195" s="7"/>
      <c r="Q1195" s="7"/>
      <c r="R1195" s="7"/>
      <c r="S1195" s="7"/>
      <c r="T1195" s="7"/>
      <c r="U1195" s="7"/>
      <c r="V1195" s="42"/>
      <c r="W1195" s="7"/>
      <c r="X1195" s="7"/>
      <c r="Y1195" s="7"/>
      <c r="Z1195" s="7"/>
      <c r="AA1195" s="10"/>
      <c r="AB1195" s="7"/>
      <c r="AC1195" s="7"/>
      <c r="AD1195" s="7"/>
      <c r="AE1195" s="148"/>
      <c r="AF1195" s="7"/>
      <c r="AG1195" s="7"/>
      <c r="AH1195" s="7"/>
      <c r="AI1195" s="7"/>
      <c r="AJ1195" s="7"/>
      <c r="AK1195" s="7"/>
      <c r="AL1195" s="7"/>
      <c r="AM1195" s="7"/>
    </row>
    <row r="1196" spans="1:39" ht="12.75">
      <c r="A1196" s="7"/>
      <c r="B1196" s="7"/>
      <c r="C1196" s="7"/>
      <c r="D1196" s="66"/>
      <c r="E1196" s="7"/>
      <c r="F1196" s="7"/>
      <c r="G1196" s="7"/>
      <c r="H1196" s="7"/>
      <c r="I1196" s="42"/>
      <c r="J1196" s="7"/>
      <c r="K1196" s="7"/>
      <c r="L1196" s="7"/>
      <c r="M1196" s="7"/>
      <c r="N1196" s="7"/>
      <c r="O1196" s="7"/>
      <c r="P1196" s="7"/>
      <c r="Q1196" s="7"/>
      <c r="R1196" s="7"/>
      <c r="S1196" s="7"/>
      <c r="T1196" s="7"/>
      <c r="U1196" s="7"/>
      <c r="V1196" s="42"/>
      <c r="W1196" s="7"/>
      <c r="X1196" s="7"/>
      <c r="Y1196" s="7"/>
      <c r="Z1196" s="7"/>
      <c r="AA1196" s="10"/>
      <c r="AB1196" s="7"/>
      <c r="AC1196" s="7"/>
      <c r="AD1196" s="7"/>
      <c r="AE1196" s="148"/>
      <c r="AF1196" s="7"/>
      <c r="AG1196" s="7"/>
      <c r="AH1196" s="7"/>
      <c r="AI1196" s="7"/>
      <c r="AJ1196" s="7"/>
      <c r="AK1196" s="7"/>
      <c r="AL1196" s="7"/>
      <c r="AM1196" s="7"/>
    </row>
    <row r="1197" spans="1:39" ht="12.75">
      <c r="A1197" s="7"/>
      <c r="B1197" s="7"/>
      <c r="C1197" s="7"/>
      <c r="D1197" s="66"/>
      <c r="E1197" s="7"/>
      <c r="F1197" s="7"/>
      <c r="G1197" s="7"/>
      <c r="H1197" s="7"/>
      <c r="I1197" s="42"/>
      <c r="J1197" s="7"/>
      <c r="K1197" s="7"/>
      <c r="L1197" s="7"/>
      <c r="M1197" s="7"/>
      <c r="N1197" s="7"/>
      <c r="O1197" s="7"/>
      <c r="P1197" s="7"/>
      <c r="Q1197" s="7"/>
      <c r="R1197" s="7"/>
      <c r="S1197" s="7"/>
      <c r="T1197" s="7"/>
      <c r="U1197" s="7"/>
      <c r="V1197" s="42"/>
      <c r="W1197" s="7"/>
      <c r="X1197" s="7"/>
      <c r="Y1197" s="7"/>
      <c r="Z1197" s="7"/>
      <c r="AA1197" s="10"/>
      <c r="AB1197" s="7"/>
      <c r="AC1197" s="7"/>
      <c r="AD1197" s="7"/>
      <c r="AE1197" s="148"/>
      <c r="AF1197" s="7"/>
      <c r="AG1197" s="7"/>
      <c r="AH1197" s="7"/>
      <c r="AI1197" s="7"/>
      <c r="AJ1197" s="7"/>
      <c r="AK1197" s="7"/>
      <c r="AL1197" s="7"/>
      <c r="AM1197" s="7"/>
    </row>
    <row r="1198" spans="1:39" ht="12.75">
      <c r="A1198" s="7"/>
      <c r="B1198" s="7"/>
      <c r="C1198" s="7"/>
      <c r="D1198" s="66"/>
      <c r="E1198" s="7"/>
      <c r="F1198" s="7"/>
      <c r="G1198" s="7"/>
      <c r="H1198" s="7"/>
      <c r="I1198" s="42"/>
      <c r="J1198" s="7"/>
      <c r="K1198" s="7"/>
      <c r="L1198" s="7"/>
      <c r="M1198" s="7"/>
      <c r="N1198" s="7"/>
      <c r="O1198" s="7"/>
      <c r="P1198" s="7"/>
      <c r="Q1198" s="7"/>
      <c r="R1198" s="7"/>
      <c r="S1198" s="7"/>
      <c r="T1198" s="7"/>
      <c r="U1198" s="7"/>
      <c r="V1198" s="42"/>
      <c r="W1198" s="7"/>
      <c r="X1198" s="7"/>
      <c r="Y1198" s="7"/>
      <c r="Z1198" s="7"/>
      <c r="AA1198" s="10"/>
      <c r="AB1198" s="7"/>
      <c r="AC1198" s="7"/>
      <c r="AD1198" s="7"/>
      <c r="AE1198" s="148"/>
      <c r="AF1198" s="7"/>
      <c r="AG1198" s="7"/>
      <c r="AH1198" s="7"/>
      <c r="AI1198" s="7"/>
      <c r="AJ1198" s="7"/>
      <c r="AK1198" s="7"/>
      <c r="AL1198" s="7"/>
      <c r="AM1198" s="7"/>
    </row>
    <row r="1199" spans="1:39" ht="12.75">
      <c r="A1199" s="7"/>
      <c r="B1199" s="7"/>
      <c r="C1199" s="7"/>
      <c r="D1199" s="66"/>
      <c r="E1199" s="7"/>
      <c r="F1199" s="7"/>
      <c r="G1199" s="7"/>
      <c r="H1199" s="7"/>
      <c r="I1199" s="42"/>
      <c r="J1199" s="7"/>
      <c r="K1199" s="7"/>
      <c r="L1199" s="7"/>
      <c r="M1199" s="7"/>
      <c r="N1199" s="7"/>
      <c r="O1199" s="7"/>
      <c r="P1199" s="7"/>
      <c r="Q1199" s="7"/>
      <c r="R1199" s="7"/>
      <c r="S1199" s="7"/>
      <c r="T1199" s="7"/>
      <c r="U1199" s="7"/>
      <c r="V1199" s="42"/>
      <c r="W1199" s="7"/>
      <c r="X1199" s="7"/>
      <c r="Y1199" s="7"/>
      <c r="Z1199" s="7"/>
      <c r="AA1199" s="10"/>
      <c r="AB1199" s="7"/>
      <c r="AC1199" s="7"/>
      <c r="AD1199" s="7"/>
      <c r="AE1199" s="148"/>
      <c r="AF1199" s="7"/>
      <c r="AG1199" s="7"/>
      <c r="AH1199" s="7"/>
      <c r="AI1199" s="7"/>
      <c r="AJ1199" s="7"/>
      <c r="AK1199" s="7"/>
      <c r="AL1199" s="7"/>
      <c r="AM1199" s="7"/>
    </row>
    <row r="1200" spans="1:39" ht="12.75">
      <c r="A1200" s="7"/>
      <c r="B1200" s="7"/>
      <c r="C1200" s="7"/>
      <c r="D1200" s="66"/>
      <c r="E1200" s="7"/>
      <c r="F1200" s="7"/>
      <c r="G1200" s="7"/>
      <c r="H1200" s="7"/>
      <c r="I1200" s="42"/>
      <c r="J1200" s="7"/>
      <c r="K1200" s="7"/>
      <c r="L1200" s="7"/>
      <c r="M1200" s="7"/>
      <c r="N1200" s="7"/>
      <c r="O1200" s="7"/>
      <c r="P1200" s="7"/>
      <c r="Q1200" s="7"/>
      <c r="R1200" s="7"/>
      <c r="S1200" s="7"/>
      <c r="T1200" s="7"/>
      <c r="U1200" s="7"/>
      <c r="V1200" s="42"/>
      <c r="W1200" s="7"/>
      <c r="X1200" s="7"/>
      <c r="Y1200" s="7"/>
      <c r="Z1200" s="7"/>
      <c r="AA1200" s="10"/>
      <c r="AB1200" s="7"/>
      <c r="AC1200" s="7"/>
      <c r="AD1200" s="7"/>
      <c r="AE1200" s="148"/>
      <c r="AF1200" s="7"/>
      <c r="AG1200" s="7"/>
      <c r="AH1200" s="7"/>
      <c r="AI1200" s="7"/>
      <c r="AJ1200" s="7"/>
      <c r="AK1200" s="7"/>
      <c r="AL1200" s="7"/>
      <c r="AM1200" s="7"/>
    </row>
    <row r="1201" spans="1:39" ht="12.75">
      <c r="A1201" s="7"/>
      <c r="B1201" s="7"/>
      <c r="C1201" s="7"/>
      <c r="D1201" s="66"/>
      <c r="E1201" s="7"/>
      <c r="F1201" s="7"/>
      <c r="G1201" s="7"/>
      <c r="H1201" s="7"/>
      <c r="I1201" s="42"/>
      <c r="J1201" s="7"/>
      <c r="K1201" s="7"/>
      <c r="L1201" s="7"/>
      <c r="M1201" s="7"/>
      <c r="N1201" s="7"/>
      <c r="O1201" s="7"/>
      <c r="P1201" s="7"/>
      <c r="Q1201" s="7"/>
      <c r="R1201" s="7"/>
      <c r="S1201" s="7"/>
      <c r="T1201" s="7"/>
      <c r="U1201" s="7"/>
      <c r="V1201" s="42"/>
      <c r="W1201" s="7"/>
      <c r="X1201" s="7"/>
      <c r="Y1201" s="7"/>
      <c r="Z1201" s="7"/>
      <c r="AA1201" s="10"/>
      <c r="AB1201" s="7"/>
      <c r="AC1201" s="7"/>
      <c r="AD1201" s="7"/>
      <c r="AE1201" s="148"/>
      <c r="AF1201" s="7"/>
      <c r="AG1201" s="7"/>
      <c r="AH1201" s="7"/>
      <c r="AI1201" s="7"/>
      <c r="AJ1201" s="7"/>
      <c r="AK1201" s="7"/>
      <c r="AL1201" s="7"/>
      <c r="AM1201" s="7"/>
    </row>
    <row r="1202" spans="1:39" ht="12.75">
      <c r="A1202" s="7"/>
      <c r="B1202" s="7"/>
      <c r="C1202" s="7"/>
      <c r="D1202" s="66"/>
      <c r="E1202" s="7"/>
      <c r="F1202" s="7"/>
      <c r="G1202" s="7"/>
      <c r="H1202" s="7"/>
      <c r="I1202" s="42"/>
      <c r="J1202" s="7"/>
      <c r="K1202" s="7"/>
      <c r="L1202" s="7"/>
      <c r="M1202" s="7"/>
      <c r="N1202" s="7"/>
      <c r="O1202" s="7"/>
      <c r="P1202" s="7"/>
      <c r="Q1202" s="7"/>
      <c r="R1202" s="7"/>
      <c r="S1202" s="7"/>
      <c r="T1202" s="7"/>
      <c r="U1202" s="7"/>
      <c r="V1202" s="42"/>
      <c r="W1202" s="7"/>
      <c r="X1202" s="7"/>
      <c r="Y1202" s="7"/>
      <c r="Z1202" s="7"/>
      <c r="AA1202" s="10"/>
      <c r="AB1202" s="7"/>
      <c r="AC1202" s="7"/>
      <c r="AD1202" s="7"/>
      <c r="AE1202" s="148"/>
      <c r="AF1202" s="7"/>
      <c r="AG1202" s="7"/>
      <c r="AH1202" s="7"/>
      <c r="AI1202" s="7"/>
      <c r="AJ1202" s="7"/>
      <c r="AK1202" s="7"/>
      <c r="AL1202" s="7"/>
      <c r="AM1202" s="7"/>
    </row>
    <row r="1203" spans="1:39" ht="12.75">
      <c r="A1203" s="7"/>
      <c r="B1203" s="7"/>
      <c r="C1203" s="7"/>
      <c r="D1203" s="66"/>
      <c r="E1203" s="7"/>
      <c r="F1203" s="7"/>
      <c r="G1203" s="7"/>
      <c r="H1203" s="7"/>
      <c r="I1203" s="42"/>
      <c r="J1203" s="7"/>
      <c r="K1203" s="7"/>
      <c r="L1203" s="7"/>
      <c r="M1203" s="7"/>
      <c r="N1203" s="7"/>
      <c r="O1203" s="7"/>
      <c r="P1203" s="7"/>
      <c r="Q1203" s="7"/>
      <c r="R1203" s="7"/>
      <c r="S1203" s="7"/>
      <c r="T1203" s="7"/>
      <c r="U1203" s="7"/>
      <c r="V1203" s="42"/>
      <c r="W1203" s="7"/>
      <c r="X1203" s="7"/>
      <c r="Y1203" s="7"/>
      <c r="Z1203" s="7"/>
      <c r="AA1203" s="10"/>
      <c r="AB1203" s="7"/>
      <c r="AC1203" s="7"/>
      <c r="AD1203" s="7"/>
      <c r="AE1203" s="148"/>
      <c r="AF1203" s="7"/>
      <c r="AG1203" s="7"/>
      <c r="AH1203" s="7"/>
      <c r="AI1203" s="7"/>
      <c r="AJ1203" s="7"/>
      <c r="AK1203" s="7"/>
      <c r="AL1203" s="7"/>
      <c r="AM1203" s="7"/>
    </row>
    <row r="1204" spans="1:39" ht="12.75">
      <c r="A1204" s="7"/>
      <c r="B1204" s="7"/>
      <c r="C1204" s="7"/>
      <c r="D1204" s="66"/>
      <c r="E1204" s="7"/>
      <c r="F1204" s="7"/>
      <c r="G1204" s="7"/>
      <c r="H1204" s="7"/>
      <c r="I1204" s="42"/>
      <c r="J1204" s="7"/>
      <c r="K1204" s="7"/>
      <c r="L1204" s="7"/>
      <c r="M1204" s="7"/>
      <c r="N1204" s="7"/>
      <c r="O1204" s="7"/>
      <c r="P1204" s="7"/>
      <c r="Q1204" s="7"/>
      <c r="R1204" s="7"/>
      <c r="S1204" s="7"/>
      <c r="T1204" s="7"/>
      <c r="U1204" s="7"/>
      <c r="V1204" s="42"/>
      <c r="W1204" s="7"/>
      <c r="X1204" s="7"/>
      <c r="Y1204" s="7"/>
      <c r="Z1204" s="7"/>
      <c r="AA1204" s="10"/>
      <c r="AB1204" s="7"/>
      <c r="AC1204" s="7"/>
      <c r="AD1204" s="7"/>
      <c r="AE1204" s="148"/>
      <c r="AF1204" s="7"/>
      <c r="AG1204" s="7"/>
      <c r="AH1204" s="7"/>
      <c r="AI1204" s="7"/>
      <c r="AJ1204" s="7"/>
      <c r="AK1204" s="7"/>
      <c r="AL1204" s="7"/>
      <c r="AM1204" s="7"/>
    </row>
    <row r="1205" spans="1:39" ht="12.75">
      <c r="A1205" s="7"/>
      <c r="B1205" s="7"/>
      <c r="C1205" s="7"/>
      <c r="D1205" s="66"/>
      <c r="E1205" s="7"/>
      <c r="F1205" s="7"/>
      <c r="G1205" s="7"/>
      <c r="H1205" s="7"/>
      <c r="I1205" s="42"/>
      <c r="J1205" s="7"/>
      <c r="K1205" s="7"/>
      <c r="L1205" s="7"/>
      <c r="M1205" s="7"/>
      <c r="N1205" s="7"/>
      <c r="O1205" s="7"/>
      <c r="P1205" s="7"/>
      <c r="Q1205" s="7"/>
      <c r="R1205" s="7"/>
      <c r="S1205" s="7"/>
      <c r="T1205" s="7"/>
      <c r="U1205" s="7"/>
      <c r="V1205" s="42"/>
      <c r="W1205" s="7"/>
      <c r="X1205" s="7"/>
      <c r="Y1205" s="7"/>
      <c r="Z1205" s="7"/>
      <c r="AA1205" s="10"/>
      <c r="AB1205" s="7"/>
      <c r="AC1205" s="7"/>
      <c r="AD1205" s="7"/>
      <c r="AE1205" s="148"/>
      <c r="AF1205" s="7"/>
      <c r="AG1205" s="7"/>
      <c r="AH1205" s="7"/>
      <c r="AI1205" s="7"/>
      <c r="AJ1205" s="7"/>
      <c r="AK1205" s="7"/>
      <c r="AL1205" s="7"/>
      <c r="AM1205" s="7"/>
    </row>
    <row r="1206" spans="1:39" ht="12.75">
      <c r="A1206" s="7"/>
      <c r="B1206" s="7"/>
      <c r="C1206" s="7"/>
      <c r="D1206" s="66"/>
      <c r="E1206" s="7"/>
      <c r="F1206" s="7"/>
      <c r="G1206" s="7"/>
      <c r="H1206" s="7"/>
      <c r="I1206" s="42"/>
      <c r="J1206" s="7"/>
      <c r="K1206" s="7"/>
      <c r="L1206" s="7"/>
      <c r="M1206" s="7"/>
      <c r="N1206" s="7"/>
      <c r="O1206" s="7"/>
      <c r="P1206" s="7"/>
      <c r="Q1206" s="7"/>
      <c r="R1206" s="7"/>
      <c r="S1206" s="7"/>
      <c r="T1206" s="7"/>
      <c r="U1206" s="7"/>
      <c r="V1206" s="42"/>
      <c r="W1206" s="7"/>
      <c r="X1206" s="7"/>
      <c r="Y1206" s="7"/>
      <c r="Z1206" s="7"/>
      <c r="AA1206" s="10"/>
      <c r="AB1206" s="7"/>
      <c r="AC1206" s="7"/>
      <c r="AD1206" s="7"/>
      <c r="AE1206" s="148"/>
      <c r="AF1206" s="7"/>
      <c r="AG1206" s="7"/>
      <c r="AH1206" s="7"/>
      <c r="AI1206" s="7"/>
      <c r="AJ1206" s="7"/>
      <c r="AK1206" s="7"/>
      <c r="AL1206" s="7"/>
      <c r="AM1206" s="7"/>
    </row>
    <row r="1207" spans="1:39" ht="12.75">
      <c r="A1207" s="7"/>
      <c r="B1207" s="7"/>
      <c r="C1207" s="7"/>
      <c r="D1207" s="66"/>
      <c r="E1207" s="7"/>
      <c r="F1207" s="7"/>
      <c r="G1207" s="7"/>
      <c r="H1207" s="7"/>
      <c r="I1207" s="42"/>
      <c r="J1207" s="7"/>
      <c r="K1207" s="7"/>
      <c r="L1207" s="7"/>
      <c r="M1207" s="7"/>
      <c r="N1207" s="7"/>
      <c r="O1207" s="7"/>
      <c r="P1207" s="7"/>
      <c r="Q1207" s="7"/>
      <c r="R1207" s="7"/>
      <c r="S1207" s="7"/>
      <c r="T1207" s="7"/>
      <c r="U1207" s="7"/>
      <c r="V1207" s="42"/>
      <c r="W1207" s="7"/>
      <c r="X1207" s="7"/>
      <c r="Y1207" s="7"/>
      <c r="Z1207" s="7"/>
      <c r="AA1207" s="10"/>
      <c r="AB1207" s="7"/>
      <c r="AC1207" s="7"/>
      <c r="AD1207" s="7"/>
      <c r="AE1207" s="148"/>
      <c r="AF1207" s="7"/>
      <c r="AG1207" s="7"/>
      <c r="AH1207" s="7"/>
      <c r="AI1207" s="7"/>
      <c r="AJ1207" s="7"/>
      <c r="AK1207" s="7"/>
      <c r="AL1207" s="7"/>
      <c r="AM1207" s="7"/>
    </row>
    <row r="1208" spans="1:39" ht="12.75">
      <c r="A1208" s="7"/>
      <c r="B1208" s="7"/>
      <c r="C1208" s="7"/>
      <c r="D1208" s="66"/>
      <c r="E1208" s="7"/>
      <c r="F1208" s="7"/>
      <c r="G1208" s="7"/>
      <c r="H1208" s="7"/>
      <c r="I1208" s="42"/>
      <c r="J1208" s="7"/>
      <c r="K1208" s="7"/>
      <c r="L1208" s="7"/>
      <c r="M1208" s="7"/>
      <c r="N1208" s="7"/>
      <c r="O1208" s="7"/>
      <c r="P1208" s="7"/>
      <c r="Q1208" s="7"/>
      <c r="R1208" s="7"/>
      <c r="S1208" s="7"/>
      <c r="T1208" s="7"/>
      <c r="U1208" s="7"/>
      <c r="V1208" s="42"/>
      <c r="W1208" s="7"/>
      <c r="X1208" s="7"/>
      <c r="Y1208" s="7"/>
      <c r="Z1208" s="7"/>
      <c r="AA1208" s="10"/>
      <c r="AB1208" s="7"/>
      <c r="AC1208" s="7"/>
      <c r="AD1208" s="7"/>
      <c r="AE1208" s="148"/>
      <c r="AF1208" s="7"/>
      <c r="AG1208" s="7"/>
      <c r="AH1208" s="7"/>
      <c r="AI1208" s="7"/>
      <c r="AJ1208" s="7"/>
      <c r="AK1208" s="7"/>
      <c r="AL1208" s="7"/>
      <c r="AM1208" s="7"/>
    </row>
    <row r="1209" spans="1:39" ht="12.75">
      <c r="A1209" s="7"/>
      <c r="B1209" s="7"/>
      <c r="C1209" s="7"/>
      <c r="D1209" s="66"/>
      <c r="E1209" s="7"/>
      <c r="F1209" s="7"/>
      <c r="G1209" s="7"/>
      <c r="H1209" s="7"/>
      <c r="I1209" s="42"/>
      <c r="J1209" s="7"/>
      <c r="K1209" s="7"/>
      <c r="L1209" s="7"/>
      <c r="M1209" s="7"/>
      <c r="N1209" s="7"/>
      <c r="O1209" s="7"/>
      <c r="P1209" s="7"/>
      <c r="Q1209" s="7"/>
      <c r="R1209" s="7"/>
      <c r="S1209" s="7"/>
      <c r="T1209" s="7"/>
      <c r="U1209" s="7"/>
      <c r="V1209" s="42"/>
      <c r="W1209" s="7"/>
      <c r="X1209" s="7"/>
      <c r="Y1209" s="7"/>
      <c r="Z1209" s="7"/>
      <c r="AA1209" s="10"/>
      <c r="AB1209" s="7"/>
      <c r="AC1209" s="7"/>
      <c r="AD1209" s="7"/>
      <c r="AE1209" s="148"/>
      <c r="AF1209" s="7"/>
      <c r="AG1209" s="7"/>
      <c r="AH1209" s="7"/>
      <c r="AI1209" s="7"/>
      <c r="AJ1209" s="7"/>
      <c r="AK1209" s="7"/>
      <c r="AL1209" s="7"/>
      <c r="AM1209" s="7"/>
    </row>
    <row r="1210" spans="1:39" ht="12.75">
      <c r="A1210" s="7"/>
      <c r="B1210" s="7"/>
      <c r="C1210" s="7"/>
      <c r="D1210" s="66"/>
      <c r="E1210" s="7"/>
      <c r="F1210" s="7"/>
      <c r="G1210" s="7"/>
      <c r="H1210" s="7"/>
      <c r="I1210" s="42"/>
      <c r="J1210" s="7"/>
      <c r="K1210" s="7"/>
      <c r="L1210" s="7"/>
      <c r="M1210" s="7"/>
      <c r="N1210" s="7"/>
      <c r="O1210" s="7"/>
      <c r="P1210" s="7"/>
      <c r="Q1210" s="7"/>
      <c r="R1210" s="7"/>
      <c r="S1210" s="7"/>
      <c r="T1210" s="7"/>
      <c r="U1210" s="7"/>
      <c r="V1210" s="42"/>
      <c r="W1210" s="7"/>
      <c r="X1210" s="7"/>
      <c r="Y1210" s="7"/>
      <c r="Z1210" s="7"/>
      <c r="AA1210" s="10"/>
      <c r="AB1210" s="7"/>
      <c r="AC1210" s="7"/>
      <c r="AD1210" s="7"/>
      <c r="AE1210" s="148"/>
      <c r="AF1210" s="7"/>
      <c r="AG1210" s="7"/>
      <c r="AH1210" s="7"/>
      <c r="AI1210" s="7"/>
      <c r="AJ1210" s="7"/>
      <c r="AK1210" s="7"/>
      <c r="AL1210" s="7"/>
      <c r="AM1210" s="7"/>
    </row>
    <row r="1211" spans="1:39" ht="12.75">
      <c r="A1211" s="7"/>
      <c r="B1211" s="7"/>
      <c r="C1211" s="7"/>
      <c r="D1211" s="66"/>
      <c r="E1211" s="7"/>
      <c r="F1211" s="7"/>
      <c r="G1211" s="7"/>
      <c r="H1211" s="7"/>
      <c r="I1211" s="42"/>
      <c r="J1211" s="7"/>
      <c r="K1211" s="7"/>
      <c r="L1211" s="7"/>
      <c r="M1211" s="7"/>
      <c r="N1211" s="7"/>
      <c r="O1211" s="7"/>
      <c r="P1211" s="7"/>
      <c r="Q1211" s="7"/>
      <c r="R1211" s="7"/>
      <c r="S1211" s="7"/>
      <c r="T1211" s="7"/>
      <c r="U1211" s="7"/>
      <c r="V1211" s="42"/>
      <c r="W1211" s="7"/>
      <c r="X1211" s="7"/>
      <c r="Y1211" s="7"/>
      <c r="Z1211" s="7"/>
      <c r="AA1211" s="10"/>
      <c r="AB1211" s="7"/>
      <c r="AC1211" s="7"/>
      <c r="AD1211" s="7"/>
      <c r="AE1211" s="148"/>
      <c r="AF1211" s="7"/>
      <c r="AG1211" s="7"/>
      <c r="AH1211" s="7"/>
      <c r="AI1211" s="7"/>
      <c r="AJ1211" s="7"/>
      <c r="AK1211" s="7"/>
      <c r="AL1211" s="7"/>
      <c r="AM1211" s="7"/>
    </row>
    <row r="1212" spans="1:39" ht="12.75">
      <c r="A1212" s="7"/>
      <c r="B1212" s="7"/>
      <c r="C1212" s="7"/>
      <c r="D1212" s="66"/>
      <c r="E1212" s="7"/>
      <c r="F1212" s="7"/>
      <c r="G1212" s="7"/>
      <c r="H1212" s="7"/>
      <c r="I1212" s="42"/>
      <c r="J1212" s="7"/>
      <c r="K1212" s="7"/>
      <c r="L1212" s="7"/>
      <c r="M1212" s="7"/>
      <c r="N1212" s="7"/>
      <c r="O1212" s="7"/>
      <c r="P1212" s="7"/>
      <c r="Q1212" s="7"/>
      <c r="R1212" s="7"/>
      <c r="S1212" s="7"/>
      <c r="T1212" s="7"/>
      <c r="U1212" s="7"/>
      <c r="V1212" s="42"/>
      <c r="W1212" s="7"/>
      <c r="X1212" s="7"/>
      <c r="Y1212" s="7"/>
      <c r="Z1212" s="7"/>
      <c r="AA1212" s="10"/>
      <c r="AB1212" s="7"/>
      <c r="AC1212" s="7"/>
      <c r="AD1212" s="7"/>
      <c r="AE1212" s="148"/>
      <c r="AF1212" s="7"/>
      <c r="AG1212" s="7"/>
      <c r="AH1212" s="7"/>
      <c r="AI1212" s="7"/>
      <c r="AJ1212" s="7"/>
      <c r="AK1212" s="7"/>
      <c r="AL1212" s="7"/>
      <c r="AM1212" s="7"/>
    </row>
    <row r="1213" spans="1:39" ht="12.75">
      <c r="A1213" s="7"/>
      <c r="B1213" s="7"/>
      <c r="C1213" s="7"/>
      <c r="D1213" s="66"/>
      <c r="E1213" s="7"/>
      <c r="F1213" s="7"/>
      <c r="G1213" s="7"/>
      <c r="H1213" s="7"/>
      <c r="I1213" s="42"/>
      <c r="J1213" s="7"/>
      <c r="K1213" s="7"/>
      <c r="L1213" s="7"/>
      <c r="M1213" s="7"/>
      <c r="N1213" s="7"/>
      <c r="O1213" s="7"/>
      <c r="P1213" s="7"/>
      <c r="Q1213" s="7"/>
      <c r="R1213" s="7"/>
      <c r="S1213" s="7"/>
      <c r="T1213" s="7"/>
      <c r="U1213" s="7"/>
      <c r="V1213" s="42"/>
      <c r="W1213" s="7"/>
      <c r="X1213" s="7"/>
      <c r="Y1213" s="7"/>
      <c r="Z1213" s="7"/>
      <c r="AA1213" s="10"/>
      <c r="AB1213" s="7"/>
      <c r="AC1213" s="7"/>
      <c r="AD1213" s="7"/>
      <c r="AE1213" s="148"/>
      <c r="AF1213" s="7"/>
      <c r="AG1213" s="7"/>
      <c r="AH1213" s="7"/>
      <c r="AI1213" s="7"/>
      <c r="AJ1213" s="7"/>
      <c r="AK1213" s="7"/>
      <c r="AL1213" s="7"/>
      <c r="AM1213" s="7"/>
    </row>
    <row r="1214" spans="1:39" ht="12.75">
      <c r="A1214" s="7"/>
      <c r="B1214" s="7"/>
      <c r="C1214" s="7"/>
      <c r="D1214" s="66"/>
      <c r="E1214" s="7"/>
      <c r="F1214" s="7"/>
      <c r="G1214" s="7"/>
      <c r="H1214" s="7"/>
      <c r="I1214" s="42"/>
      <c r="J1214" s="7"/>
      <c r="K1214" s="7"/>
      <c r="L1214" s="7"/>
      <c r="M1214" s="7"/>
      <c r="N1214" s="7"/>
      <c r="O1214" s="7"/>
      <c r="P1214" s="7"/>
      <c r="Q1214" s="7"/>
      <c r="R1214" s="7"/>
      <c r="S1214" s="7"/>
      <c r="T1214" s="7"/>
      <c r="U1214" s="7"/>
      <c r="V1214" s="42"/>
      <c r="W1214" s="7"/>
      <c r="X1214" s="7"/>
      <c r="Y1214" s="7"/>
      <c r="Z1214" s="7"/>
      <c r="AA1214" s="10"/>
      <c r="AB1214" s="7"/>
      <c r="AC1214" s="7"/>
      <c r="AD1214" s="7"/>
      <c r="AE1214" s="148"/>
      <c r="AF1214" s="7"/>
      <c r="AG1214" s="7"/>
      <c r="AH1214" s="7"/>
      <c r="AI1214" s="7"/>
      <c r="AJ1214" s="7"/>
      <c r="AK1214" s="7"/>
      <c r="AL1214" s="7"/>
      <c r="AM1214" s="7"/>
    </row>
    <row r="1215" spans="1:39" ht="12.75">
      <c r="A1215" s="7"/>
      <c r="B1215" s="7"/>
      <c r="C1215" s="7"/>
      <c r="D1215" s="66"/>
      <c r="E1215" s="7"/>
      <c r="F1215" s="7"/>
      <c r="G1215" s="7"/>
      <c r="H1215" s="7"/>
      <c r="I1215" s="42"/>
      <c r="J1215" s="7"/>
      <c r="K1215" s="7"/>
      <c r="L1215" s="7"/>
      <c r="M1215" s="7"/>
      <c r="N1215" s="7"/>
      <c r="O1215" s="7"/>
      <c r="P1215" s="7"/>
      <c r="Q1215" s="7"/>
      <c r="R1215" s="7"/>
      <c r="S1215" s="7"/>
      <c r="T1215" s="7"/>
      <c r="U1215" s="7"/>
      <c r="V1215" s="42"/>
      <c r="W1215" s="7"/>
      <c r="X1215" s="7"/>
      <c r="Y1215" s="7"/>
      <c r="Z1215" s="7"/>
      <c r="AA1215" s="10"/>
      <c r="AB1215" s="7"/>
      <c r="AC1215" s="7"/>
      <c r="AD1215" s="7"/>
      <c r="AE1215" s="148"/>
      <c r="AF1215" s="7"/>
      <c r="AG1215" s="7"/>
      <c r="AH1215" s="7"/>
      <c r="AI1215" s="7"/>
      <c r="AJ1215" s="7"/>
      <c r="AK1215" s="7"/>
      <c r="AL1215" s="7"/>
      <c r="AM1215" s="7"/>
    </row>
    <row r="1216" spans="1:39" ht="12.75">
      <c r="A1216" s="7"/>
      <c r="B1216" s="7"/>
      <c r="C1216" s="7"/>
      <c r="D1216" s="66"/>
      <c r="E1216" s="7"/>
      <c r="F1216" s="7"/>
      <c r="G1216" s="7"/>
      <c r="H1216" s="7"/>
      <c r="I1216" s="42"/>
      <c r="J1216" s="7"/>
      <c r="K1216" s="7"/>
      <c r="L1216" s="7"/>
      <c r="M1216" s="7"/>
      <c r="N1216" s="7"/>
      <c r="O1216" s="7"/>
      <c r="P1216" s="7"/>
      <c r="Q1216" s="7"/>
      <c r="R1216" s="7"/>
      <c r="S1216" s="7"/>
      <c r="T1216" s="7"/>
      <c r="U1216" s="7"/>
      <c r="V1216" s="42"/>
      <c r="W1216" s="7"/>
      <c r="X1216" s="7"/>
      <c r="Y1216" s="7"/>
      <c r="Z1216" s="7"/>
      <c r="AA1216" s="10"/>
      <c r="AB1216" s="7"/>
      <c r="AC1216" s="7"/>
      <c r="AD1216" s="7"/>
      <c r="AE1216" s="148"/>
      <c r="AF1216" s="7"/>
      <c r="AG1216" s="7"/>
      <c r="AH1216" s="7"/>
      <c r="AI1216" s="7"/>
      <c r="AJ1216" s="7"/>
      <c r="AK1216" s="7"/>
      <c r="AL1216" s="7"/>
      <c r="AM1216" s="7"/>
    </row>
    <row r="1217" spans="1:39" ht="12.75">
      <c r="A1217" s="7"/>
      <c r="B1217" s="7"/>
      <c r="C1217" s="7"/>
      <c r="D1217" s="66"/>
      <c r="E1217" s="7"/>
      <c r="F1217" s="7"/>
      <c r="G1217" s="7"/>
      <c r="H1217" s="7"/>
      <c r="I1217" s="42"/>
      <c r="J1217" s="7"/>
      <c r="K1217" s="7"/>
      <c r="L1217" s="7"/>
      <c r="M1217" s="7"/>
      <c r="N1217" s="7"/>
      <c r="O1217" s="7"/>
      <c r="P1217" s="7"/>
      <c r="Q1217" s="7"/>
      <c r="R1217" s="7"/>
      <c r="S1217" s="7"/>
      <c r="T1217" s="7"/>
      <c r="U1217" s="7"/>
      <c r="V1217" s="42"/>
      <c r="W1217" s="7"/>
      <c r="X1217" s="7"/>
      <c r="Y1217" s="7"/>
      <c r="Z1217" s="7"/>
      <c r="AA1217" s="10"/>
      <c r="AB1217" s="7"/>
      <c r="AC1217" s="7"/>
      <c r="AD1217" s="7"/>
      <c r="AE1217" s="148"/>
      <c r="AF1217" s="7"/>
      <c r="AG1217" s="7"/>
      <c r="AH1217" s="7"/>
      <c r="AI1217" s="7"/>
      <c r="AJ1217" s="7"/>
      <c r="AK1217" s="7"/>
      <c r="AL1217" s="7"/>
      <c r="AM1217" s="7"/>
    </row>
    <row r="1218" spans="1:39" ht="12.75">
      <c r="A1218" s="7"/>
      <c r="B1218" s="7"/>
      <c r="C1218" s="7"/>
      <c r="D1218" s="66"/>
      <c r="E1218" s="7"/>
      <c r="F1218" s="7"/>
      <c r="G1218" s="7"/>
      <c r="H1218" s="7"/>
      <c r="I1218" s="42"/>
      <c r="J1218" s="7"/>
      <c r="K1218" s="7"/>
      <c r="L1218" s="7"/>
      <c r="M1218" s="7"/>
      <c r="N1218" s="7"/>
      <c r="O1218" s="7"/>
      <c r="P1218" s="7"/>
      <c r="Q1218" s="7"/>
      <c r="R1218" s="7"/>
      <c r="S1218" s="7"/>
      <c r="T1218" s="7"/>
      <c r="U1218" s="7"/>
      <c r="V1218" s="42"/>
      <c r="W1218" s="7"/>
      <c r="X1218" s="7"/>
      <c r="Y1218" s="7"/>
      <c r="Z1218" s="7"/>
      <c r="AA1218" s="10"/>
      <c r="AB1218" s="7"/>
      <c r="AC1218" s="7"/>
      <c r="AD1218" s="7"/>
      <c r="AE1218" s="148"/>
      <c r="AF1218" s="7"/>
      <c r="AG1218" s="7"/>
      <c r="AH1218" s="7"/>
      <c r="AI1218" s="7"/>
      <c r="AJ1218" s="7"/>
      <c r="AK1218" s="7"/>
      <c r="AL1218" s="7"/>
      <c r="AM1218" s="7"/>
    </row>
    <row r="1219" spans="1:39" ht="12.75">
      <c r="A1219" s="7"/>
      <c r="B1219" s="7"/>
      <c r="C1219" s="7"/>
      <c r="D1219" s="66"/>
      <c r="E1219" s="7"/>
      <c r="F1219" s="7"/>
      <c r="G1219" s="7"/>
      <c r="H1219" s="7"/>
      <c r="I1219" s="42"/>
      <c r="J1219" s="7"/>
      <c r="K1219" s="7"/>
      <c r="L1219" s="7"/>
      <c r="M1219" s="7"/>
      <c r="N1219" s="7"/>
      <c r="O1219" s="7"/>
      <c r="P1219" s="7"/>
      <c r="Q1219" s="7"/>
      <c r="R1219" s="7"/>
      <c r="S1219" s="7"/>
      <c r="T1219" s="7"/>
      <c r="U1219" s="7"/>
      <c r="V1219" s="42"/>
      <c r="W1219" s="7"/>
      <c r="X1219" s="7"/>
      <c r="Y1219" s="7"/>
      <c r="Z1219" s="7"/>
      <c r="AA1219" s="10"/>
      <c r="AB1219" s="7"/>
      <c r="AC1219" s="7"/>
      <c r="AD1219" s="7"/>
      <c r="AE1219" s="148"/>
      <c r="AF1219" s="7"/>
      <c r="AG1219" s="7"/>
      <c r="AH1219" s="7"/>
      <c r="AI1219" s="7"/>
      <c r="AJ1219" s="7"/>
      <c r="AK1219" s="7"/>
      <c r="AL1219" s="7"/>
      <c r="AM1219" s="7"/>
    </row>
    <row r="1220" spans="1:39" ht="12.75">
      <c r="A1220" s="7"/>
      <c r="B1220" s="7"/>
      <c r="C1220" s="7"/>
      <c r="D1220" s="66"/>
      <c r="E1220" s="7"/>
      <c r="F1220" s="7"/>
      <c r="G1220" s="7"/>
      <c r="H1220" s="7"/>
      <c r="I1220" s="42"/>
      <c r="J1220" s="7"/>
      <c r="K1220" s="7"/>
      <c r="L1220" s="7"/>
      <c r="M1220" s="7"/>
      <c r="N1220" s="7"/>
      <c r="O1220" s="7"/>
      <c r="P1220" s="7"/>
      <c r="Q1220" s="7"/>
      <c r="R1220" s="7"/>
      <c r="S1220" s="7"/>
      <c r="T1220" s="7"/>
      <c r="U1220" s="7"/>
      <c r="V1220" s="42"/>
      <c r="W1220" s="7"/>
      <c r="X1220" s="7"/>
      <c r="Y1220" s="7"/>
      <c r="Z1220" s="7"/>
      <c r="AA1220" s="10"/>
      <c r="AB1220" s="7"/>
      <c r="AC1220" s="7"/>
      <c r="AD1220" s="7"/>
      <c r="AE1220" s="148"/>
      <c r="AF1220" s="7"/>
      <c r="AG1220" s="7"/>
      <c r="AH1220" s="7"/>
      <c r="AI1220" s="7"/>
      <c r="AJ1220" s="7"/>
      <c r="AK1220" s="7"/>
      <c r="AL1220" s="7"/>
      <c r="AM1220" s="7"/>
    </row>
    <row r="1221" spans="1:39" ht="12.75">
      <c r="A1221" s="7"/>
      <c r="B1221" s="7"/>
      <c r="C1221" s="7"/>
      <c r="D1221" s="66"/>
      <c r="E1221" s="7"/>
      <c r="F1221" s="7"/>
      <c r="G1221" s="7"/>
      <c r="H1221" s="7"/>
      <c r="I1221" s="42"/>
      <c r="J1221" s="7"/>
      <c r="K1221" s="7"/>
      <c r="L1221" s="7"/>
      <c r="M1221" s="7"/>
      <c r="N1221" s="7"/>
      <c r="O1221" s="7"/>
      <c r="P1221" s="7"/>
      <c r="Q1221" s="7"/>
      <c r="R1221" s="7"/>
      <c r="S1221" s="7"/>
      <c r="T1221" s="7"/>
      <c r="U1221" s="7"/>
      <c r="V1221" s="42"/>
      <c r="W1221" s="7"/>
      <c r="X1221" s="7"/>
      <c r="Y1221" s="7"/>
      <c r="Z1221" s="7"/>
      <c r="AA1221" s="10"/>
      <c r="AB1221" s="7"/>
      <c r="AC1221" s="7"/>
      <c r="AD1221" s="7"/>
      <c r="AE1221" s="148"/>
      <c r="AF1221" s="7"/>
      <c r="AG1221" s="7"/>
      <c r="AH1221" s="7"/>
      <c r="AI1221" s="7"/>
      <c r="AJ1221" s="7"/>
      <c r="AK1221" s="7"/>
      <c r="AL1221" s="7"/>
      <c r="AM1221" s="7"/>
    </row>
    <row r="1222" spans="1:39" ht="12.75">
      <c r="A1222" s="7"/>
      <c r="B1222" s="7"/>
      <c r="C1222" s="7"/>
      <c r="D1222" s="66"/>
      <c r="E1222" s="7"/>
      <c r="F1222" s="7"/>
      <c r="G1222" s="7"/>
      <c r="H1222" s="7"/>
      <c r="I1222" s="42"/>
      <c r="J1222" s="7"/>
      <c r="K1222" s="7"/>
      <c r="L1222" s="7"/>
      <c r="M1222" s="7"/>
      <c r="N1222" s="7"/>
      <c r="O1222" s="7"/>
      <c r="P1222" s="7"/>
      <c r="Q1222" s="7"/>
      <c r="R1222" s="7"/>
      <c r="S1222" s="7"/>
      <c r="T1222" s="7"/>
      <c r="U1222" s="7"/>
      <c r="V1222" s="42"/>
      <c r="W1222" s="7"/>
      <c r="X1222" s="7"/>
      <c r="Y1222" s="7"/>
      <c r="Z1222" s="7"/>
      <c r="AA1222" s="10"/>
      <c r="AB1222" s="7"/>
      <c r="AC1222" s="7"/>
      <c r="AD1222" s="7"/>
      <c r="AE1222" s="148"/>
      <c r="AF1222" s="7"/>
      <c r="AG1222" s="7"/>
      <c r="AH1222" s="7"/>
      <c r="AI1222" s="7"/>
      <c r="AJ1222" s="7"/>
      <c r="AK1222" s="7"/>
      <c r="AL1222" s="7"/>
      <c r="AM1222" s="7"/>
    </row>
    <row r="1223" spans="1:39" ht="12.75">
      <c r="A1223" s="7"/>
      <c r="B1223" s="7"/>
      <c r="C1223" s="7"/>
      <c r="D1223" s="66"/>
      <c r="E1223" s="7"/>
      <c r="F1223" s="7"/>
      <c r="G1223" s="7"/>
      <c r="H1223" s="7"/>
      <c r="I1223" s="42"/>
      <c r="J1223" s="7"/>
      <c r="K1223" s="7"/>
      <c r="L1223" s="7"/>
      <c r="M1223" s="7"/>
      <c r="N1223" s="7"/>
      <c r="O1223" s="7"/>
      <c r="P1223" s="7"/>
      <c r="Q1223" s="7"/>
      <c r="R1223" s="7"/>
      <c r="S1223" s="7"/>
      <c r="T1223" s="7"/>
      <c r="U1223" s="7"/>
      <c r="V1223" s="42"/>
      <c r="W1223" s="7"/>
      <c r="X1223" s="7"/>
      <c r="Y1223" s="7"/>
      <c r="Z1223" s="7"/>
      <c r="AA1223" s="10"/>
      <c r="AB1223" s="7"/>
      <c r="AC1223" s="7"/>
      <c r="AD1223" s="7"/>
      <c r="AE1223" s="148"/>
      <c r="AF1223" s="7"/>
      <c r="AG1223" s="7"/>
      <c r="AH1223" s="7"/>
      <c r="AI1223" s="7"/>
      <c r="AJ1223" s="7"/>
      <c r="AK1223" s="7"/>
      <c r="AL1223" s="7"/>
      <c r="AM1223" s="7"/>
    </row>
    <row r="1224" spans="1:39" ht="12.75">
      <c r="A1224" s="7"/>
      <c r="B1224" s="7"/>
      <c r="C1224" s="7"/>
      <c r="D1224" s="66"/>
      <c r="E1224" s="7"/>
      <c r="F1224" s="7"/>
      <c r="G1224" s="7"/>
      <c r="H1224" s="7"/>
      <c r="I1224" s="42"/>
      <c r="J1224" s="7"/>
      <c r="K1224" s="7"/>
      <c r="L1224" s="7"/>
      <c r="M1224" s="7"/>
      <c r="N1224" s="7"/>
      <c r="O1224" s="7"/>
      <c r="P1224" s="7"/>
      <c r="Q1224" s="7"/>
      <c r="R1224" s="7"/>
      <c r="S1224" s="7"/>
      <c r="T1224" s="7"/>
      <c r="U1224" s="7"/>
      <c r="V1224" s="42"/>
      <c r="W1224" s="7"/>
      <c r="X1224" s="7"/>
      <c r="Y1224" s="7"/>
      <c r="Z1224" s="7"/>
      <c r="AA1224" s="10"/>
      <c r="AB1224" s="7"/>
      <c r="AC1224" s="7"/>
      <c r="AD1224" s="7"/>
      <c r="AE1224" s="148"/>
      <c r="AF1224" s="7"/>
      <c r="AG1224" s="7"/>
      <c r="AH1224" s="7"/>
      <c r="AI1224" s="7"/>
      <c r="AJ1224" s="7"/>
      <c r="AK1224" s="7"/>
      <c r="AL1224" s="7"/>
      <c r="AM1224" s="7"/>
    </row>
    <row r="1225" spans="1:39" ht="12.75">
      <c r="A1225" s="7"/>
      <c r="B1225" s="7"/>
      <c r="C1225" s="7"/>
      <c r="D1225" s="66"/>
      <c r="E1225" s="7"/>
      <c r="F1225" s="7"/>
      <c r="G1225" s="7"/>
      <c r="H1225" s="7"/>
      <c r="I1225" s="42"/>
      <c r="J1225" s="7"/>
      <c r="K1225" s="7"/>
      <c r="L1225" s="7"/>
      <c r="M1225" s="7"/>
      <c r="N1225" s="7"/>
      <c r="O1225" s="7"/>
      <c r="P1225" s="7"/>
      <c r="Q1225" s="7"/>
      <c r="R1225" s="7"/>
      <c r="S1225" s="7"/>
      <c r="T1225" s="7"/>
      <c r="U1225" s="7"/>
      <c r="V1225" s="42"/>
      <c r="W1225" s="7"/>
      <c r="X1225" s="7"/>
      <c r="Y1225" s="7"/>
      <c r="Z1225" s="7"/>
      <c r="AA1225" s="10"/>
      <c r="AB1225" s="7"/>
      <c r="AC1225" s="7"/>
      <c r="AD1225" s="7"/>
      <c r="AE1225" s="148"/>
      <c r="AF1225" s="7"/>
      <c r="AG1225" s="7"/>
      <c r="AH1225" s="7"/>
      <c r="AI1225" s="7"/>
      <c r="AJ1225" s="7"/>
      <c r="AK1225" s="7"/>
      <c r="AL1225" s="7"/>
      <c r="AM1225" s="7"/>
    </row>
    <row r="1226" spans="1:39" ht="12.75">
      <c r="A1226" s="7"/>
      <c r="B1226" s="7"/>
      <c r="C1226" s="7"/>
      <c r="D1226" s="66"/>
      <c r="E1226" s="7"/>
      <c r="F1226" s="7"/>
      <c r="G1226" s="7"/>
      <c r="H1226" s="7"/>
      <c r="I1226" s="42"/>
      <c r="J1226" s="7"/>
      <c r="K1226" s="7"/>
      <c r="L1226" s="7"/>
      <c r="M1226" s="7"/>
      <c r="N1226" s="7"/>
      <c r="O1226" s="7"/>
      <c r="P1226" s="7"/>
      <c r="Q1226" s="7"/>
      <c r="R1226" s="7"/>
      <c r="S1226" s="7"/>
      <c r="T1226" s="7"/>
      <c r="U1226" s="7"/>
      <c r="V1226" s="42"/>
      <c r="W1226" s="7"/>
      <c r="X1226" s="7"/>
      <c r="Y1226" s="7"/>
      <c r="Z1226" s="7"/>
      <c r="AA1226" s="10"/>
      <c r="AB1226" s="7"/>
      <c r="AC1226" s="7"/>
      <c r="AD1226" s="7"/>
      <c r="AE1226" s="148"/>
      <c r="AF1226" s="7"/>
      <c r="AG1226" s="7"/>
      <c r="AH1226" s="7"/>
      <c r="AI1226" s="7"/>
      <c r="AJ1226" s="7"/>
      <c r="AK1226" s="7"/>
      <c r="AL1226" s="7"/>
      <c r="AM1226" s="7"/>
    </row>
    <row r="1227" spans="1:39" ht="12.75">
      <c r="A1227" s="7"/>
      <c r="B1227" s="7"/>
      <c r="C1227" s="7"/>
      <c r="D1227" s="66"/>
      <c r="E1227" s="7"/>
      <c r="F1227" s="7"/>
      <c r="G1227" s="7"/>
      <c r="H1227" s="7"/>
      <c r="I1227" s="42"/>
      <c r="J1227" s="7"/>
      <c r="K1227" s="7"/>
      <c r="L1227" s="7"/>
      <c r="M1227" s="7"/>
      <c r="N1227" s="7"/>
      <c r="O1227" s="7"/>
      <c r="P1227" s="7"/>
      <c r="Q1227" s="7"/>
      <c r="R1227" s="7"/>
      <c r="S1227" s="7"/>
      <c r="T1227" s="7"/>
      <c r="U1227" s="7"/>
      <c r="V1227" s="42"/>
      <c r="W1227" s="7"/>
      <c r="X1227" s="7"/>
      <c r="Y1227" s="7"/>
      <c r="Z1227" s="7"/>
      <c r="AA1227" s="10"/>
      <c r="AB1227" s="7"/>
      <c r="AC1227" s="7"/>
      <c r="AD1227" s="7"/>
      <c r="AE1227" s="148"/>
      <c r="AF1227" s="7"/>
      <c r="AG1227" s="7"/>
      <c r="AH1227" s="7"/>
      <c r="AI1227" s="7"/>
      <c r="AJ1227" s="7"/>
      <c r="AK1227" s="7"/>
      <c r="AL1227" s="7"/>
      <c r="AM1227" s="7"/>
    </row>
    <row r="1228" spans="1:39" ht="12.75">
      <c r="A1228" s="7"/>
      <c r="B1228" s="7"/>
      <c r="C1228" s="7"/>
      <c r="D1228" s="66"/>
      <c r="E1228" s="7"/>
      <c r="F1228" s="7"/>
      <c r="G1228" s="7"/>
      <c r="H1228" s="7"/>
      <c r="I1228" s="42"/>
      <c r="J1228" s="7"/>
      <c r="K1228" s="7"/>
      <c r="L1228" s="7"/>
      <c r="M1228" s="7"/>
      <c r="N1228" s="7"/>
      <c r="O1228" s="7"/>
      <c r="P1228" s="7"/>
      <c r="Q1228" s="7"/>
      <c r="R1228" s="7"/>
      <c r="S1228" s="7"/>
      <c r="T1228" s="7"/>
      <c r="U1228" s="7"/>
      <c r="V1228" s="42"/>
      <c r="W1228" s="7"/>
      <c r="X1228" s="7"/>
      <c r="Y1228" s="7"/>
      <c r="Z1228" s="7"/>
      <c r="AA1228" s="10"/>
      <c r="AB1228" s="7"/>
      <c r="AC1228" s="7"/>
      <c r="AD1228" s="7"/>
      <c r="AE1228" s="148"/>
      <c r="AF1228" s="7"/>
      <c r="AG1228" s="7"/>
      <c r="AH1228" s="7"/>
      <c r="AI1228" s="7"/>
      <c r="AJ1228" s="7"/>
      <c r="AK1228" s="7"/>
      <c r="AL1228" s="7"/>
      <c r="AM1228" s="7"/>
    </row>
    <row r="1229" spans="1:39" ht="12.75">
      <c r="A1229" s="7"/>
      <c r="B1229" s="7"/>
      <c r="C1229" s="7"/>
      <c r="D1229" s="66"/>
      <c r="E1229" s="7"/>
      <c r="F1229" s="7"/>
      <c r="G1229" s="7"/>
      <c r="H1229" s="7"/>
      <c r="I1229" s="42"/>
      <c r="J1229" s="7"/>
      <c r="K1229" s="7"/>
      <c r="L1229" s="7"/>
      <c r="M1229" s="7"/>
      <c r="N1229" s="7"/>
      <c r="O1229" s="7"/>
      <c r="P1229" s="7"/>
      <c r="Q1229" s="7"/>
      <c r="R1229" s="7"/>
      <c r="S1229" s="7"/>
      <c r="T1229" s="7"/>
      <c r="U1229" s="7"/>
      <c r="V1229" s="42"/>
      <c r="W1229" s="7"/>
      <c r="X1229" s="7"/>
      <c r="Y1229" s="7"/>
      <c r="Z1229" s="7"/>
      <c r="AA1229" s="10"/>
      <c r="AB1229" s="7"/>
      <c r="AC1229" s="7"/>
      <c r="AD1229" s="7"/>
      <c r="AE1229" s="148"/>
      <c r="AF1229" s="7"/>
      <c r="AG1229" s="7"/>
      <c r="AH1229" s="7"/>
      <c r="AI1229" s="7"/>
      <c r="AJ1229" s="7"/>
      <c r="AK1229" s="7"/>
      <c r="AL1229" s="7"/>
      <c r="AM1229" s="7"/>
    </row>
    <row r="1230" spans="1:39" ht="12.75">
      <c r="A1230" s="7"/>
      <c r="B1230" s="7"/>
      <c r="C1230" s="7"/>
      <c r="D1230" s="66"/>
      <c r="E1230" s="7"/>
      <c r="F1230" s="7"/>
      <c r="G1230" s="7"/>
      <c r="H1230" s="7"/>
      <c r="I1230" s="42"/>
      <c r="J1230" s="7"/>
      <c r="K1230" s="7"/>
      <c r="L1230" s="7"/>
      <c r="M1230" s="7"/>
      <c r="N1230" s="7"/>
      <c r="O1230" s="7"/>
      <c r="P1230" s="7"/>
      <c r="Q1230" s="7"/>
      <c r="R1230" s="7"/>
      <c r="S1230" s="7"/>
      <c r="T1230" s="7"/>
      <c r="U1230" s="7"/>
      <c r="V1230" s="42"/>
      <c r="W1230" s="7"/>
      <c r="X1230" s="7"/>
      <c r="Y1230" s="7"/>
      <c r="Z1230" s="7"/>
      <c r="AA1230" s="10"/>
      <c r="AB1230" s="7"/>
      <c r="AC1230" s="7"/>
      <c r="AD1230" s="7"/>
      <c r="AE1230" s="148"/>
      <c r="AF1230" s="7"/>
      <c r="AG1230" s="7"/>
      <c r="AH1230" s="7"/>
      <c r="AI1230" s="7"/>
      <c r="AJ1230" s="7"/>
      <c r="AK1230" s="7"/>
      <c r="AL1230" s="7"/>
      <c r="AM1230" s="7"/>
    </row>
    <row r="1231" spans="1:39" ht="12.75">
      <c r="A1231" s="7"/>
      <c r="B1231" s="7"/>
      <c r="C1231" s="7"/>
      <c r="D1231" s="66"/>
      <c r="E1231" s="7"/>
      <c r="F1231" s="7"/>
      <c r="G1231" s="7"/>
      <c r="H1231" s="7"/>
      <c r="I1231" s="42"/>
      <c r="J1231" s="7"/>
      <c r="K1231" s="7"/>
      <c r="L1231" s="7"/>
      <c r="M1231" s="7"/>
      <c r="N1231" s="7"/>
      <c r="O1231" s="7"/>
      <c r="P1231" s="7"/>
      <c r="Q1231" s="7"/>
      <c r="R1231" s="7"/>
      <c r="S1231" s="7"/>
      <c r="T1231" s="7"/>
      <c r="U1231" s="7"/>
      <c r="V1231" s="42"/>
      <c r="W1231" s="7"/>
      <c r="X1231" s="7"/>
      <c r="Y1231" s="7"/>
      <c r="Z1231" s="7"/>
      <c r="AA1231" s="10"/>
      <c r="AB1231" s="7"/>
      <c r="AC1231" s="7"/>
      <c r="AD1231" s="7"/>
      <c r="AE1231" s="148"/>
      <c r="AF1231" s="7"/>
      <c r="AG1231" s="7"/>
      <c r="AH1231" s="7"/>
      <c r="AI1231" s="7"/>
      <c r="AJ1231" s="7"/>
      <c r="AK1231" s="7"/>
      <c r="AL1231" s="7"/>
      <c r="AM1231" s="7"/>
    </row>
    <row r="1232" spans="1:39" ht="12.75">
      <c r="A1232" s="7"/>
      <c r="B1232" s="7"/>
      <c r="C1232" s="7"/>
      <c r="D1232" s="66"/>
      <c r="E1232" s="7"/>
      <c r="F1232" s="7"/>
      <c r="G1232" s="7"/>
      <c r="H1232" s="7"/>
      <c r="I1232" s="42"/>
      <c r="J1232" s="7"/>
      <c r="K1232" s="7"/>
      <c r="L1232" s="7"/>
      <c r="M1232" s="7"/>
      <c r="N1232" s="7"/>
      <c r="O1232" s="7"/>
      <c r="P1232" s="7"/>
      <c r="Q1232" s="7"/>
      <c r="R1232" s="7"/>
      <c r="S1232" s="7"/>
      <c r="T1232" s="7"/>
      <c r="U1232" s="7"/>
      <c r="V1232" s="42"/>
      <c r="W1232" s="7"/>
      <c r="X1232" s="7"/>
      <c r="Y1232" s="7"/>
      <c r="Z1232" s="7"/>
      <c r="AA1232" s="10"/>
      <c r="AB1232" s="7"/>
      <c r="AC1232" s="7"/>
      <c r="AD1232" s="7"/>
      <c r="AE1232" s="148"/>
      <c r="AF1232" s="7"/>
      <c r="AG1232" s="7"/>
      <c r="AH1232" s="7"/>
      <c r="AI1232" s="7"/>
      <c r="AJ1232" s="7"/>
      <c r="AK1232" s="7"/>
      <c r="AL1232" s="7"/>
      <c r="AM1232" s="7"/>
    </row>
    <row r="1233" spans="1:39" ht="12.75">
      <c r="A1233" s="7"/>
      <c r="B1233" s="7"/>
      <c r="C1233" s="7"/>
      <c r="D1233" s="66"/>
      <c r="E1233" s="7"/>
      <c r="F1233" s="7"/>
      <c r="G1233" s="7"/>
      <c r="H1233" s="7"/>
      <c r="I1233" s="42"/>
      <c r="J1233" s="7"/>
      <c r="K1233" s="7"/>
      <c r="L1233" s="7"/>
      <c r="M1233" s="7"/>
      <c r="N1233" s="7"/>
      <c r="O1233" s="7"/>
      <c r="P1233" s="7"/>
      <c r="Q1233" s="7"/>
      <c r="R1233" s="7"/>
      <c r="S1233" s="7"/>
      <c r="T1233" s="7"/>
      <c r="U1233" s="7"/>
      <c r="V1233" s="42"/>
      <c r="W1233" s="7"/>
      <c r="X1233" s="7"/>
      <c r="Y1233" s="7"/>
      <c r="Z1233" s="7"/>
      <c r="AA1233" s="10"/>
      <c r="AB1233" s="7"/>
      <c r="AC1233" s="7"/>
      <c r="AD1233" s="7"/>
      <c r="AE1233" s="148"/>
      <c r="AF1233" s="7"/>
      <c r="AG1233" s="7"/>
      <c r="AH1233" s="7"/>
      <c r="AI1233" s="7"/>
      <c r="AJ1233" s="7"/>
      <c r="AK1233" s="7"/>
      <c r="AL1233" s="7"/>
      <c r="AM1233" s="7"/>
    </row>
  </sheetData>
  <conditionalFormatting sqref="J3:U182">
    <cfRule type="containsText" dxfId="26" priority="7" operator="containsText" text="P">
      <formula>NOT(ISERROR(SEARCH(("P"),(J3))))</formula>
    </cfRule>
  </conditionalFormatting>
  <conditionalFormatting sqref="J3:U237">
    <cfRule type="containsText" dxfId="25" priority="6" operator="containsText" text="N/A">
      <formula>NOT(ISERROR(SEARCH(("N/A"),(J3))))</formula>
    </cfRule>
  </conditionalFormatting>
  <conditionalFormatting sqref="J3:U516">
    <cfRule type="containsText" dxfId="24" priority="5" operator="containsText" text="X">
      <formula>NOT(ISERROR(SEARCH(("X"),(J3))))</formula>
    </cfRule>
  </conditionalFormatting>
  <conditionalFormatting sqref="X1 X3:X1233">
    <cfRule type="containsText" dxfId="23" priority="3" operator="containsText" text="LIQUIDADO">
      <formula>NOT(ISERROR(SEARCH(("LIQUIDADO"),(X1))))</formula>
    </cfRule>
    <cfRule type="containsText" dxfId="22" priority="4" operator="containsText" text="EN PROCESO DE LIQUIDACIÓN">
      <formula>NOT(ISERROR(SEARCH(("EN PROCESO DE LIQUIDACIÓN"),(X1))))</formula>
    </cfRule>
  </conditionalFormatting>
  <conditionalFormatting sqref="Z3:Z532">
    <cfRule type="cellIs" dxfId="21" priority="1" operator="between">
      <formula>1</formula>
      <formula>3</formula>
    </cfRule>
    <cfRule type="cellIs" dxfId="20" priority="2" operator="greaterThanOrEqual">
      <formula>4</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Z1222"/>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13.28515625" customWidth="1"/>
    <col min="2" max="2" width="25.28515625" customWidth="1"/>
    <col min="3" max="3" width="27.42578125" customWidth="1"/>
    <col min="4" max="4" width="11.140625" customWidth="1"/>
    <col min="5" max="5" width="10.28515625" customWidth="1"/>
    <col min="6" max="6" width="20.85546875" customWidth="1"/>
    <col min="7" max="7" width="25.28515625" customWidth="1"/>
    <col min="8" max="8" width="12.42578125" customWidth="1"/>
    <col min="9" max="9" width="9.42578125" customWidth="1"/>
    <col min="10" max="10" width="12" customWidth="1"/>
    <col min="11" max="34" width="8.140625" customWidth="1"/>
    <col min="35" max="35" width="11.42578125" customWidth="1"/>
    <col min="36" max="36" width="18.42578125" customWidth="1"/>
    <col min="37" max="37" width="12" customWidth="1"/>
    <col min="38" max="38" width="9.42578125" customWidth="1"/>
    <col min="39" max="39" width="11.42578125" customWidth="1"/>
  </cols>
  <sheetData>
    <row r="1" spans="1:52" ht="14.25" hidden="1" customHeight="1">
      <c r="A1" s="136">
        <v>1</v>
      </c>
      <c r="B1" s="136">
        <v>3</v>
      </c>
      <c r="C1" s="136">
        <v>4</v>
      </c>
      <c r="D1" s="137">
        <v>6</v>
      </c>
      <c r="E1" s="136">
        <v>18</v>
      </c>
      <c r="F1" s="136">
        <v>7</v>
      </c>
      <c r="G1" s="136">
        <v>8</v>
      </c>
      <c r="H1" s="136">
        <v>21</v>
      </c>
      <c r="I1" s="138">
        <v>22</v>
      </c>
      <c r="J1" s="138">
        <v>23</v>
      </c>
      <c r="K1" s="138">
        <v>24</v>
      </c>
      <c r="L1" s="138">
        <v>25</v>
      </c>
      <c r="M1" s="138">
        <v>26</v>
      </c>
      <c r="N1" s="138">
        <v>27</v>
      </c>
      <c r="O1" s="138">
        <v>28</v>
      </c>
      <c r="P1" s="138">
        <v>29</v>
      </c>
      <c r="Q1" s="138">
        <v>30</v>
      </c>
      <c r="R1" s="138">
        <v>31</v>
      </c>
      <c r="S1" s="138">
        <v>32</v>
      </c>
      <c r="T1" s="138">
        <v>33</v>
      </c>
      <c r="U1" s="138">
        <v>34</v>
      </c>
      <c r="V1" s="138">
        <v>35</v>
      </c>
      <c r="W1" s="136"/>
      <c r="X1" s="136"/>
      <c r="Y1" s="136"/>
      <c r="Z1" s="136"/>
      <c r="AA1" s="136"/>
      <c r="AB1" s="136"/>
      <c r="AC1" s="136"/>
      <c r="AD1" s="136"/>
      <c r="AE1" s="136"/>
      <c r="AF1" s="136"/>
      <c r="AG1" s="136"/>
      <c r="AH1" s="136"/>
      <c r="AI1" s="136">
        <v>36</v>
      </c>
      <c r="AJ1" s="136">
        <v>76</v>
      </c>
      <c r="AK1" s="136">
        <v>74</v>
      </c>
      <c r="AL1" s="136">
        <v>75</v>
      </c>
      <c r="AM1" s="136">
        <v>77</v>
      </c>
      <c r="AN1" s="136">
        <v>76</v>
      </c>
      <c r="AO1" s="136">
        <v>77</v>
      </c>
      <c r="AP1" s="136">
        <v>78</v>
      </c>
      <c r="AQ1" s="136">
        <v>79</v>
      </c>
      <c r="AR1" s="136">
        <v>80</v>
      </c>
      <c r="AS1" s="136">
        <v>81</v>
      </c>
      <c r="AT1" s="136">
        <v>82</v>
      </c>
      <c r="AU1" s="136">
        <v>83</v>
      </c>
      <c r="AV1" s="136">
        <v>84</v>
      </c>
      <c r="AW1" s="136">
        <v>85</v>
      </c>
      <c r="AX1" s="136">
        <v>86</v>
      </c>
      <c r="AY1" s="136">
        <v>87</v>
      </c>
      <c r="AZ1" s="136">
        <v>88</v>
      </c>
    </row>
    <row r="2" spans="1:52" ht="57" customHeight="1">
      <c r="A2" s="142" t="s">
        <v>1848</v>
      </c>
      <c r="B2" s="142" t="s">
        <v>1849</v>
      </c>
      <c r="C2" s="142" t="s">
        <v>1850</v>
      </c>
      <c r="D2" s="143" t="s">
        <v>1851</v>
      </c>
      <c r="E2" s="142" t="s">
        <v>1911</v>
      </c>
      <c r="F2" s="142" t="s">
        <v>5</v>
      </c>
      <c r="G2" s="142" t="s">
        <v>1853</v>
      </c>
      <c r="H2" s="142" t="s">
        <v>1912</v>
      </c>
      <c r="I2" s="144" t="s">
        <v>1854</v>
      </c>
      <c r="J2" s="144" t="s">
        <v>1913</v>
      </c>
      <c r="K2" s="157">
        <v>44927</v>
      </c>
      <c r="L2" s="157">
        <v>44958</v>
      </c>
      <c r="M2" s="157">
        <v>44986</v>
      </c>
      <c r="N2" s="157">
        <v>45017</v>
      </c>
      <c r="O2" s="157">
        <v>45047</v>
      </c>
      <c r="P2" s="157">
        <v>45078</v>
      </c>
      <c r="Q2" s="157">
        <v>45108</v>
      </c>
      <c r="R2" s="157">
        <v>45139</v>
      </c>
      <c r="S2" s="157">
        <v>45170</v>
      </c>
      <c r="T2" s="157">
        <v>45200</v>
      </c>
      <c r="U2" s="157">
        <v>45231</v>
      </c>
      <c r="V2" s="157">
        <v>45261</v>
      </c>
      <c r="W2" s="157">
        <v>45292</v>
      </c>
      <c r="X2" s="157">
        <v>45323</v>
      </c>
      <c r="Y2" s="157">
        <v>45352</v>
      </c>
      <c r="Z2" s="157">
        <v>45383</v>
      </c>
      <c r="AA2" s="157">
        <v>45413</v>
      </c>
      <c r="AB2" s="157">
        <v>45444</v>
      </c>
      <c r="AC2" s="157">
        <v>45474</v>
      </c>
      <c r="AD2" s="157">
        <v>45505</v>
      </c>
      <c r="AE2" s="157">
        <v>45536</v>
      </c>
      <c r="AF2" s="157">
        <v>45566</v>
      </c>
      <c r="AG2" s="157">
        <v>45597</v>
      </c>
      <c r="AH2" s="157">
        <v>45627</v>
      </c>
      <c r="AI2" s="144" t="s">
        <v>1914</v>
      </c>
      <c r="AJ2" s="147" t="s">
        <v>1870</v>
      </c>
      <c r="AK2" s="142" t="s">
        <v>1869</v>
      </c>
      <c r="AL2" s="147" t="s">
        <v>1871</v>
      </c>
      <c r="AM2" s="147" t="s">
        <v>1872</v>
      </c>
      <c r="AN2" s="142" t="s">
        <v>11</v>
      </c>
      <c r="AO2" s="7"/>
      <c r="AP2" s="7"/>
      <c r="AQ2" s="7"/>
      <c r="AR2" s="7"/>
      <c r="AS2" s="7"/>
      <c r="AT2" s="7"/>
      <c r="AU2" s="7"/>
      <c r="AV2" s="7"/>
      <c r="AW2" s="7"/>
      <c r="AX2" s="7"/>
      <c r="AY2" s="7"/>
      <c r="AZ2" s="7"/>
    </row>
    <row r="3" spans="1:52" ht="18.75" customHeight="1">
      <c r="A3" s="10" t="e">
        <f>#REF!</f>
        <v>#REF!</v>
      </c>
      <c r="B3" s="10" t="e">
        <f>#REF!</f>
        <v>#REF!</v>
      </c>
      <c r="C3" s="10" t="e">
        <f>#REF!</f>
        <v>#REF!</v>
      </c>
      <c r="D3" s="24" t="e">
        <f>#REF!</f>
        <v>#REF!</v>
      </c>
      <c r="E3" s="60" t="e">
        <f>#REF!</f>
        <v>#REF!</v>
      </c>
      <c r="F3" s="10" t="e">
        <f>#REF!</f>
        <v>#REF!</v>
      </c>
      <c r="G3" s="10" t="e">
        <f>#REF!</f>
        <v>#REF!</v>
      </c>
      <c r="H3" s="60" t="e">
        <f>#REF!</f>
        <v>#REF!</v>
      </c>
      <c r="I3" s="10">
        <v>11</v>
      </c>
      <c r="J3" s="10">
        <v>1</v>
      </c>
      <c r="K3" s="10"/>
      <c r="L3" s="10" t="s">
        <v>1875</v>
      </c>
      <c r="M3" s="10" t="s">
        <v>1875</v>
      </c>
      <c r="N3" s="10" t="s">
        <v>1875</v>
      </c>
      <c r="O3" s="10" t="s">
        <v>1875</v>
      </c>
      <c r="P3" s="10" t="s">
        <v>1875</v>
      </c>
      <c r="Q3" s="10" t="s">
        <v>1875</v>
      </c>
      <c r="R3" s="10" t="s">
        <v>1875</v>
      </c>
      <c r="S3" s="10" t="s">
        <v>1875</v>
      </c>
      <c r="T3" s="10" t="s">
        <v>1875</v>
      </c>
      <c r="U3" s="10" t="s">
        <v>1875</v>
      </c>
      <c r="V3" s="10" t="s">
        <v>1875</v>
      </c>
      <c r="W3" s="10"/>
      <c r="X3" s="10"/>
      <c r="Y3" s="10"/>
      <c r="Z3" s="10"/>
      <c r="AA3" s="10"/>
      <c r="AB3" s="10"/>
      <c r="AC3" s="10"/>
      <c r="AD3" s="10"/>
      <c r="AE3" s="10"/>
      <c r="AF3" s="10"/>
      <c r="AG3" s="10"/>
      <c r="AH3" s="10"/>
      <c r="AI3" s="105">
        <f t="shared" ref="AI3:AI5" si="0">COUNTIF(K3:V3,"X")</f>
        <v>11</v>
      </c>
      <c r="AJ3" s="10" t="e">
        <f>#REF!</f>
        <v>#REF!</v>
      </c>
      <c r="AK3" s="20" t="e">
        <f>#REF!</f>
        <v>#REF!</v>
      </c>
      <c r="AL3" s="149" t="e">
        <f>#REF!</f>
        <v>#REF!</v>
      </c>
      <c r="AM3" s="150" t="e">
        <f>#REF!</f>
        <v>#REF!</v>
      </c>
      <c r="AN3" s="10"/>
      <c r="AO3" s="7"/>
      <c r="AP3" s="7"/>
      <c r="AQ3" s="7"/>
      <c r="AR3" s="7"/>
      <c r="AS3" s="7"/>
      <c r="AT3" s="7"/>
      <c r="AU3" s="7"/>
      <c r="AV3" s="7"/>
      <c r="AW3" s="7"/>
      <c r="AX3" s="7"/>
      <c r="AY3" s="7"/>
      <c r="AZ3" s="7"/>
    </row>
    <row r="4" spans="1:52" ht="18.75" customHeight="1">
      <c r="A4" s="10" t="e">
        <f>#REF!</f>
        <v>#REF!</v>
      </c>
      <c r="B4" s="10" t="e">
        <f>#REF!</f>
        <v>#REF!</v>
      </c>
      <c r="C4" s="10" t="e">
        <f>#REF!</f>
        <v>#REF!</v>
      </c>
      <c r="D4" s="24" t="e">
        <f>#REF!</f>
        <v>#REF!</v>
      </c>
      <c r="E4" s="60" t="e">
        <f>#REF!</f>
        <v>#REF!</v>
      </c>
      <c r="F4" s="10" t="e">
        <f>#REF!</f>
        <v>#REF!</v>
      </c>
      <c r="G4" s="10" t="e">
        <f>#REF!</f>
        <v>#REF!</v>
      </c>
      <c r="H4" s="60" t="e">
        <f>#REF!</f>
        <v>#REF!</v>
      </c>
      <c r="I4" s="10">
        <v>11</v>
      </c>
      <c r="J4" s="10">
        <v>1</v>
      </c>
      <c r="K4" s="10"/>
      <c r="L4" s="10" t="s">
        <v>1875</v>
      </c>
      <c r="M4" s="10" t="s">
        <v>1875</v>
      </c>
      <c r="N4" s="10" t="s">
        <v>1875</v>
      </c>
      <c r="O4" s="10" t="s">
        <v>1875</v>
      </c>
      <c r="P4" s="10" t="s">
        <v>1875</v>
      </c>
      <c r="Q4" s="10" t="s">
        <v>1875</v>
      </c>
      <c r="R4" s="10" t="s">
        <v>1875</v>
      </c>
      <c r="S4" s="10" t="s">
        <v>1875</v>
      </c>
      <c r="T4" s="10" t="s">
        <v>1875</v>
      </c>
      <c r="U4" s="10"/>
      <c r="V4" s="10"/>
      <c r="W4" s="10"/>
      <c r="X4" s="10"/>
      <c r="Y4" s="10"/>
      <c r="Z4" s="10"/>
      <c r="AA4" s="10"/>
      <c r="AB4" s="10"/>
      <c r="AC4" s="10"/>
      <c r="AD4" s="10"/>
      <c r="AE4" s="10"/>
      <c r="AF4" s="10"/>
      <c r="AG4" s="10"/>
      <c r="AH4" s="10"/>
      <c r="AI4" s="105">
        <f t="shared" si="0"/>
        <v>9</v>
      </c>
      <c r="AJ4" s="10" t="e">
        <f>#REF!</f>
        <v>#REF!</v>
      </c>
      <c r="AK4" s="20" t="e">
        <f>#REF!</f>
        <v>#REF!</v>
      </c>
      <c r="AL4" s="151" t="e">
        <f>#REF!</f>
        <v>#REF!</v>
      </c>
      <c r="AM4" s="150" t="e">
        <f>#REF!</f>
        <v>#REF!</v>
      </c>
      <c r="AN4" s="10"/>
      <c r="AO4" s="7"/>
      <c r="AP4" s="7"/>
      <c r="AQ4" s="7"/>
      <c r="AR4" s="7"/>
      <c r="AS4" s="7"/>
      <c r="AT4" s="7"/>
      <c r="AU4" s="7"/>
      <c r="AV4" s="7"/>
      <c r="AW4" s="7"/>
      <c r="AX4" s="7"/>
      <c r="AY4" s="7"/>
      <c r="AZ4" s="7"/>
    </row>
    <row r="5" spans="1:52" ht="18.75" customHeight="1">
      <c r="A5" s="10" t="e">
        <f>#REF!</f>
        <v>#REF!</v>
      </c>
      <c r="B5" s="10" t="e">
        <f>#REF!</f>
        <v>#REF!</v>
      </c>
      <c r="C5" s="10" t="e">
        <f>#REF!</f>
        <v>#REF!</v>
      </c>
      <c r="D5" s="24" t="e">
        <f>#REF!</f>
        <v>#REF!</v>
      </c>
      <c r="E5" s="60" t="e">
        <f>#REF!</f>
        <v>#REF!</v>
      </c>
      <c r="F5" s="10" t="e">
        <f>#REF!</f>
        <v>#REF!</v>
      </c>
      <c r="G5" s="10" t="e">
        <f>#REF!</f>
        <v>#REF!</v>
      </c>
      <c r="H5" s="60" t="e">
        <f>#REF!</f>
        <v>#REF!</v>
      </c>
      <c r="I5" s="10">
        <v>1</v>
      </c>
      <c r="J5" s="10">
        <v>1</v>
      </c>
      <c r="K5" s="10"/>
      <c r="L5" s="10"/>
      <c r="M5" s="10"/>
      <c r="N5" s="10" t="s">
        <v>1875</v>
      </c>
      <c r="O5" s="10"/>
      <c r="P5" s="10"/>
      <c r="Q5" s="10"/>
      <c r="R5" s="10"/>
      <c r="S5" s="10"/>
      <c r="T5" s="10"/>
      <c r="U5" s="10"/>
      <c r="V5" s="10"/>
      <c r="W5" s="10"/>
      <c r="X5" s="10"/>
      <c r="Y5" s="10"/>
      <c r="Z5" s="10"/>
      <c r="AA5" s="10"/>
      <c r="AB5" s="10"/>
      <c r="AC5" s="10"/>
      <c r="AD5" s="10"/>
      <c r="AE5" s="10"/>
      <c r="AF5" s="10"/>
      <c r="AG5" s="10"/>
      <c r="AH5" s="10"/>
      <c r="AI5" s="105">
        <f t="shared" si="0"/>
        <v>1</v>
      </c>
      <c r="AJ5" s="10" t="e">
        <f>#REF!</f>
        <v>#REF!</v>
      </c>
      <c r="AK5" s="20" t="e">
        <f>#REF!</f>
        <v>#REF!</v>
      </c>
      <c r="AL5" s="151" t="e">
        <f>#REF!</f>
        <v>#REF!</v>
      </c>
      <c r="AM5" s="150" t="e">
        <f>#REF!</f>
        <v>#REF!</v>
      </c>
      <c r="AN5" s="10"/>
      <c r="AO5" s="7"/>
      <c r="AP5" s="7"/>
      <c r="AQ5" s="7"/>
      <c r="AR5" s="7"/>
      <c r="AS5" s="7"/>
      <c r="AT5" s="7"/>
      <c r="AU5" s="7"/>
      <c r="AV5" s="7"/>
      <c r="AW5" s="7"/>
      <c r="AX5" s="7"/>
      <c r="AY5" s="7"/>
      <c r="AZ5" s="7"/>
    </row>
    <row r="6" spans="1:52" ht="18.75" customHeight="1">
      <c r="A6" s="10" t="e">
        <f>#REF!</f>
        <v>#REF!</v>
      </c>
      <c r="B6" s="10" t="e">
        <f>#REF!</f>
        <v>#REF!</v>
      </c>
      <c r="C6" s="10" t="e">
        <f>#REF!</f>
        <v>#REF!</v>
      </c>
      <c r="D6" s="24" t="e">
        <f>#REF!</f>
        <v>#REF!</v>
      </c>
      <c r="E6" s="60" t="e">
        <f>#REF!</f>
        <v>#REF!</v>
      </c>
      <c r="F6" s="10" t="e">
        <f>#REF!</f>
        <v>#REF!</v>
      </c>
      <c r="G6" s="10" t="e">
        <f>#REF!</f>
        <v>#REF!</v>
      </c>
      <c r="H6" s="60" t="e">
        <f>#REF!</f>
        <v>#REF!</v>
      </c>
      <c r="I6" s="10" t="s">
        <v>17</v>
      </c>
      <c r="J6" s="10">
        <v>0</v>
      </c>
      <c r="K6" s="10" t="s">
        <v>17</v>
      </c>
      <c r="L6" s="10" t="s">
        <v>17</v>
      </c>
      <c r="M6" s="10" t="s">
        <v>17</v>
      </c>
      <c r="N6" s="10" t="s">
        <v>17</v>
      </c>
      <c r="O6" s="10" t="s">
        <v>17</v>
      </c>
      <c r="P6" s="10" t="s">
        <v>17</v>
      </c>
      <c r="Q6" s="10" t="s">
        <v>17</v>
      </c>
      <c r="R6" s="10" t="s">
        <v>17</v>
      </c>
      <c r="S6" s="10" t="s">
        <v>17</v>
      </c>
      <c r="T6" s="10" t="s">
        <v>17</v>
      </c>
      <c r="U6" s="10" t="s">
        <v>17</v>
      </c>
      <c r="V6" s="10" t="s">
        <v>17</v>
      </c>
      <c r="W6" s="10" t="s">
        <v>17</v>
      </c>
      <c r="X6" s="10" t="s">
        <v>17</v>
      </c>
      <c r="Y6" s="10" t="s">
        <v>17</v>
      </c>
      <c r="Z6" s="10" t="s">
        <v>17</v>
      </c>
      <c r="AA6" s="10" t="s">
        <v>17</v>
      </c>
      <c r="AB6" s="10" t="s">
        <v>17</v>
      </c>
      <c r="AC6" s="10" t="s">
        <v>17</v>
      </c>
      <c r="AD6" s="10" t="s">
        <v>17</v>
      </c>
      <c r="AE6" s="10" t="s">
        <v>17</v>
      </c>
      <c r="AF6" s="10" t="s">
        <v>17</v>
      </c>
      <c r="AG6" s="10" t="s">
        <v>17</v>
      </c>
      <c r="AH6" s="10" t="s">
        <v>17</v>
      </c>
      <c r="AI6" s="105" t="s">
        <v>17</v>
      </c>
      <c r="AJ6" s="10" t="e">
        <f>#REF!</f>
        <v>#REF!</v>
      </c>
      <c r="AK6" s="20" t="e">
        <f>#REF!</f>
        <v>#REF!</v>
      </c>
      <c r="AL6" s="101" t="e">
        <f>#REF!</f>
        <v>#REF!</v>
      </c>
      <c r="AM6" s="152" t="e">
        <f>#REF!</f>
        <v>#REF!</v>
      </c>
      <c r="AN6" s="10"/>
      <c r="AO6" s="7"/>
      <c r="AP6" s="7"/>
      <c r="AQ6" s="7"/>
      <c r="AR6" s="7"/>
      <c r="AS6" s="7"/>
      <c r="AT6" s="7"/>
      <c r="AU6" s="7"/>
      <c r="AV6" s="7"/>
      <c r="AW6" s="7"/>
      <c r="AX6" s="7"/>
      <c r="AY6" s="7"/>
      <c r="AZ6" s="7"/>
    </row>
    <row r="7" spans="1:52" ht="18.75" customHeight="1">
      <c r="A7" s="10" t="e">
        <f>#REF!</f>
        <v>#REF!</v>
      </c>
      <c r="B7" s="10" t="e">
        <f>#REF!</f>
        <v>#REF!</v>
      </c>
      <c r="C7" s="10" t="e">
        <f>#REF!</f>
        <v>#REF!</v>
      </c>
      <c r="D7" s="24" t="e">
        <f>#REF!</f>
        <v>#REF!</v>
      </c>
      <c r="E7" s="60" t="e">
        <f>#REF!</f>
        <v>#REF!</v>
      </c>
      <c r="F7" s="10" t="e">
        <f>#REF!</f>
        <v>#REF!</v>
      </c>
      <c r="G7" s="10" t="e">
        <f>#REF!</f>
        <v>#REF!</v>
      </c>
      <c r="H7" s="60" t="e">
        <f>#REF!</f>
        <v>#REF!</v>
      </c>
      <c r="I7" s="10" t="s">
        <v>17</v>
      </c>
      <c r="J7" s="10">
        <v>0</v>
      </c>
      <c r="K7" s="10" t="s">
        <v>17</v>
      </c>
      <c r="L7" s="10" t="s">
        <v>17</v>
      </c>
      <c r="M7" s="10" t="s">
        <v>17</v>
      </c>
      <c r="N7" s="10" t="s">
        <v>17</v>
      </c>
      <c r="O7" s="10" t="s">
        <v>17</v>
      </c>
      <c r="P7" s="10" t="s">
        <v>17</v>
      </c>
      <c r="Q7" s="10" t="s">
        <v>17</v>
      </c>
      <c r="R7" s="10" t="s">
        <v>17</v>
      </c>
      <c r="S7" s="10" t="s">
        <v>17</v>
      </c>
      <c r="T7" s="10" t="s">
        <v>17</v>
      </c>
      <c r="U7" s="10" t="s">
        <v>17</v>
      </c>
      <c r="V7" s="10" t="s">
        <v>17</v>
      </c>
      <c r="W7" s="10" t="s">
        <v>17</v>
      </c>
      <c r="X7" s="10" t="s">
        <v>17</v>
      </c>
      <c r="Y7" s="10" t="s">
        <v>17</v>
      </c>
      <c r="Z7" s="10" t="s">
        <v>17</v>
      </c>
      <c r="AA7" s="10" t="s">
        <v>17</v>
      </c>
      <c r="AB7" s="10" t="s">
        <v>17</v>
      </c>
      <c r="AC7" s="10" t="s">
        <v>17</v>
      </c>
      <c r="AD7" s="10" t="s">
        <v>17</v>
      </c>
      <c r="AE7" s="10" t="s">
        <v>17</v>
      </c>
      <c r="AF7" s="10" t="s">
        <v>17</v>
      </c>
      <c r="AG7" s="10" t="s">
        <v>17</v>
      </c>
      <c r="AH7" s="10" t="s">
        <v>17</v>
      </c>
      <c r="AI7" s="105" t="s">
        <v>17</v>
      </c>
      <c r="AJ7" s="10" t="e">
        <f>#REF!</f>
        <v>#REF!</v>
      </c>
      <c r="AK7" s="20" t="e">
        <f>#REF!</f>
        <v>#REF!</v>
      </c>
      <c r="AL7" s="101" t="e">
        <f>#REF!</f>
        <v>#REF!</v>
      </c>
      <c r="AM7" s="152" t="e">
        <f>#REF!</f>
        <v>#REF!</v>
      </c>
      <c r="AN7" s="10"/>
      <c r="AO7" s="7"/>
      <c r="AP7" s="7"/>
      <c r="AQ7" s="7"/>
      <c r="AR7" s="7"/>
      <c r="AS7" s="7"/>
      <c r="AT7" s="7"/>
      <c r="AU7" s="7"/>
      <c r="AV7" s="7"/>
      <c r="AW7" s="7"/>
      <c r="AX7" s="7"/>
      <c r="AY7" s="7"/>
      <c r="AZ7" s="7"/>
    </row>
    <row r="8" spans="1:52" ht="18.75" customHeight="1">
      <c r="A8" s="10" t="e">
        <f>#REF!</f>
        <v>#REF!</v>
      </c>
      <c r="B8" s="10" t="e">
        <f>#REF!</f>
        <v>#REF!</v>
      </c>
      <c r="C8" s="10" t="e">
        <f>#REF!</f>
        <v>#REF!</v>
      </c>
      <c r="D8" s="24" t="e">
        <f>#REF!</f>
        <v>#REF!</v>
      </c>
      <c r="E8" s="60" t="e">
        <f>#REF!</f>
        <v>#REF!</v>
      </c>
      <c r="F8" s="10" t="e">
        <f>#REF!</f>
        <v>#REF!</v>
      </c>
      <c r="G8" s="10" t="e">
        <f>#REF!</f>
        <v>#REF!</v>
      </c>
      <c r="H8" s="60" t="e">
        <f>#REF!</f>
        <v>#REF!</v>
      </c>
      <c r="I8" s="10" t="s">
        <v>17</v>
      </c>
      <c r="J8" s="10">
        <v>0</v>
      </c>
      <c r="K8" s="10" t="s">
        <v>17</v>
      </c>
      <c r="L8" s="10" t="s">
        <v>17</v>
      </c>
      <c r="M8" s="10" t="s">
        <v>17</v>
      </c>
      <c r="N8" s="10" t="s">
        <v>17</v>
      </c>
      <c r="O8" s="10" t="s">
        <v>17</v>
      </c>
      <c r="P8" s="10" t="s">
        <v>17</v>
      </c>
      <c r="Q8" s="10" t="s">
        <v>17</v>
      </c>
      <c r="R8" s="10" t="s">
        <v>17</v>
      </c>
      <c r="S8" s="10" t="s">
        <v>17</v>
      </c>
      <c r="T8" s="10" t="s">
        <v>17</v>
      </c>
      <c r="U8" s="10" t="s">
        <v>17</v>
      </c>
      <c r="V8" s="10" t="s">
        <v>17</v>
      </c>
      <c r="W8" s="10" t="s">
        <v>17</v>
      </c>
      <c r="X8" s="10" t="s">
        <v>17</v>
      </c>
      <c r="Y8" s="10" t="s">
        <v>17</v>
      </c>
      <c r="Z8" s="10" t="s">
        <v>17</v>
      </c>
      <c r="AA8" s="10" t="s">
        <v>17</v>
      </c>
      <c r="AB8" s="10" t="s">
        <v>17</v>
      </c>
      <c r="AC8" s="10" t="s">
        <v>17</v>
      </c>
      <c r="AD8" s="10" t="s">
        <v>17</v>
      </c>
      <c r="AE8" s="10" t="s">
        <v>17</v>
      </c>
      <c r="AF8" s="10" t="s">
        <v>17</v>
      </c>
      <c r="AG8" s="10" t="s">
        <v>17</v>
      </c>
      <c r="AH8" s="10" t="s">
        <v>17</v>
      </c>
      <c r="AI8" s="105" t="s">
        <v>17</v>
      </c>
      <c r="AJ8" s="10" t="e">
        <f>#REF!</f>
        <v>#REF!</v>
      </c>
      <c r="AK8" s="20" t="e">
        <f>#REF!</f>
        <v>#REF!</v>
      </c>
      <c r="AL8" s="101" t="e">
        <f>#REF!</f>
        <v>#REF!</v>
      </c>
      <c r="AM8" s="152" t="e">
        <f>#REF!</f>
        <v>#REF!</v>
      </c>
      <c r="AN8" s="10"/>
      <c r="AO8" s="7"/>
      <c r="AP8" s="7"/>
      <c r="AQ8" s="7"/>
      <c r="AR8" s="7"/>
      <c r="AS8" s="7"/>
      <c r="AT8" s="7"/>
      <c r="AU8" s="7"/>
      <c r="AV8" s="7"/>
      <c r="AW8" s="7"/>
      <c r="AX8" s="7"/>
      <c r="AY8" s="7"/>
      <c r="AZ8" s="7"/>
    </row>
    <row r="9" spans="1:52" ht="18.75" customHeight="1">
      <c r="A9" s="10" t="e">
        <f>#REF!</f>
        <v>#REF!</v>
      </c>
      <c r="B9" s="10" t="e">
        <f>#REF!</f>
        <v>#REF!</v>
      </c>
      <c r="C9" s="10" t="e">
        <f>#REF!</f>
        <v>#REF!</v>
      </c>
      <c r="D9" s="24" t="e">
        <f>#REF!</f>
        <v>#REF!</v>
      </c>
      <c r="E9" s="60" t="e">
        <f>#REF!</f>
        <v>#REF!</v>
      </c>
      <c r="F9" s="10" t="e">
        <f>#REF!</f>
        <v>#REF!</v>
      </c>
      <c r="G9" s="10" t="e">
        <f>#REF!</f>
        <v>#REF!</v>
      </c>
      <c r="H9" s="60" t="e">
        <f>#REF!</f>
        <v>#REF!</v>
      </c>
      <c r="I9" s="10">
        <v>11</v>
      </c>
      <c r="J9" s="10">
        <v>11</v>
      </c>
      <c r="K9" s="10"/>
      <c r="L9" s="10"/>
      <c r="M9" s="10"/>
      <c r="N9" s="10"/>
      <c r="O9" s="10"/>
      <c r="P9" s="10"/>
      <c r="Q9" s="10"/>
      <c r="R9" s="10"/>
      <c r="S9" s="10"/>
      <c r="T9" s="10"/>
      <c r="U9" s="10"/>
      <c r="V9" s="10"/>
      <c r="W9" s="10"/>
      <c r="X9" s="10"/>
      <c r="Y9" s="10"/>
      <c r="Z9" s="10"/>
      <c r="AA9" s="10"/>
      <c r="AB9" s="10"/>
      <c r="AC9" s="10"/>
      <c r="AD9" s="10"/>
      <c r="AE9" s="10"/>
      <c r="AF9" s="10"/>
      <c r="AG9" s="10"/>
      <c r="AH9" s="10"/>
      <c r="AI9" s="105">
        <f t="shared" ref="AI9:AI22" si="1">COUNTIF(K9:V9,"X")</f>
        <v>0</v>
      </c>
      <c r="AJ9" s="10" t="e">
        <f>#REF!</f>
        <v>#REF!</v>
      </c>
      <c r="AK9" s="20" t="e">
        <f>#REF!</f>
        <v>#REF!</v>
      </c>
      <c r="AL9" s="101" t="e">
        <f>#REF!</f>
        <v>#REF!</v>
      </c>
      <c r="AM9" s="150" t="e">
        <f>#REF!</f>
        <v>#REF!</v>
      </c>
      <c r="AN9" s="10"/>
      <c r="AO9" s="7"/>
      <c r="AP9" s="7"/>
      <c r="AQ9" s="7"/>
      <c r="AR9" s="7"/>
      <c r="AS9" s="7"/>
      <c r="AT9" s="7"/>
      <c r="AU9" s="7"/>
      <c r="AV9" s="7"/>
      <c r="AW9" s="7"/>
      <c r="AX9" s="7"/>
      <c r="AY9" s="7"/>
      <c r="AZ9" s="7"/>
    </row>
    <row r="10" spans="1:52" ht="18.75" customHeight="1">
      <c r="A10" s="10" t="e">
        <f>#REF!</f>
        <v>#REF!</v>
      </c>
      <c r="B10" s="10" t="e">
        <f>#REF!</f>
        <v>#REF!</v>
      </c>
      <c r="C10" s="10" t="e">
        <f>#REF!</f>
        <v>#REF!</v>
      </c>
      <c r="D10" s="24" t="e">
        <f>#REF!</f>
        <v>#REF!</v>
      </c>
      <c r="E10" s="60" t="e">
        <f>#REF!</f>
        <v>#REF!</v>
      </c>
      <c r="F10" s="10" t="e">
        <f>#REF!</f>
        <v>#REF!</v>
      </c>
      <c r="G10" s="10" t="e">
        <f>#REF!</f>
        <v>#REF!</v>
      </c>
      <c r="H10" s="60" t="e">
        <f>#REF!</f>
        <v>#REF!</v>
      </c>
      <c r="I10" s="10">
        <v>11</v>
      </c>
      <c r="J10" s="10">
        <v>11</v>
      </c>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5">
        <f t="shared" si="1"/>
        <v>0</v>
      </c>
      <c r="AJ10" s="10" t="e">
        <f>#REF!</f>
        <v>#REF!</v>
      </c>
      <c r="AK10" s="20" t="e">
        <f>#REF!</f>
        <v>#REF!</v>
      </c>
      <c r="AL10" s="101" t="e">
        <f>#REF!</f>
        <v>#REF!</v>
      </c>
      <c r="AM10" s="150" t="e">
        <f>#REF!</f>
        <v>#REF!</v>
      </c>
      <c r="AN10" s="10"/>
      <c r="AO10" s="7"/>
      <c r="AP10" s="7"/>
      <c r="AQ10" s="7"/>
      <c r="AR10" s="7"/>
      <c r="AS10" s="7"/>
      <c r="AT10" s="7"/>
      <c r="AU10" s="7"/>
      <c r="AV10" s="7"/>
      <c r="AW10" s="7"/>
      <c r="AX10" s="7"/>
      <c r="AY10" s="7"/>
      <c r="AZ10" s="7"/>
    </row>
    <row r="11" spans="1:52" ht="18.75" customHeight="1">
      <c r="A11" s="10" t="e">
        <f>#REF!</f>
        <v>#REF!</v>
      </c>
      <c r="B11" s="10" t="e">
        <f>#REF!</f>
        <v>#REF!</v>
      </c>
      <c r="C11" s="10" t="e">
        <f>#REF!</f>
        <v>#REF!</v>
      </c>
      <c r="D11" s="24" t="e">
        <f>#REF!</f>
        <v>#REF!</v>
      </c>
      <c r="E11" s="60" t="e">
        <f>#REF!</f>
        <v>#REF!</v>
      </c>
      <c r="F11" s="10" t="e">
        <f>#REF!</f>
        <v>#REF!</v>
      </c>
      <c r="G11" s="10" t="e">
        <f>#REF!</f>
        <v>#REF!</v>
      </c>
      <c r="H11" s="60" t="e">
        <f>#REF!</f>
        <v>#REF!</v>
      </c>
      <c r="I11" s="10">
        <v>11</v>
      </c>
      <c r="J11" s="10">
        <v>11</v>
      </c>
      <c r="K11" s="228" t="s">
        <v>1875</v>
      </c>
      <c r="L11" s="230"/>
      <c r="M11" s="230"/>
      <c r="N11" s="230"/>
      <c r="O11" s="230"/>
      <c r="P11" s="230"/>
      <c r="Q11" s="230"/>
      <c r="R11" s="230"/>
      <c r="S11" s="229"/>
      <c r="T11" s="10" t="s">
        <v>1875</v>
      </c>
      <c r="U11" s="10" t="s">
        <v>1875</v>
      </c>
      <c r="V11" s="10"/>
      <c r="W11" s="10"/>
      <c r="X11" s="10"/>
      <c r="Y11" s="10"/>
      <c r="Z11" s="10"/>
      <c r="AA11" s="10"/>
      <c r="AB11" s="10"/>
      <c r="AC11" s="10"/>
      <c r="AD11" s="10"/>
      <c r="AE11" s="10"/>
      <c r="AF11" s="10"/>
      <c r="AG11" s="10"/>
      <c r="AH11" s="10"/>
      <c r="AI11" s="105">
        <f t="shared" si="1"/>
        <v>3</v>
      </c>
      <c r="AJ11" s="10" t="e">
        <f>#REF!</f>
        <v>#REF!</v>
      </c>
      <c r="AK11" s="20" t="e">
        <f>#REF!</f>
        <v>#REF!</v>
      </c>
      <c r="AL11" s="101" t="e">
        <f>#REF!</f>
        <v>#REF!</v>
      </c>
      <c r="AM11" s="150" t="e">
        <f>#REF!</f>
        <v>#REF!</v>
      </c>
      <c r="AN11" s="10"/>
      <c r="AO11" s="7"/>
      <c r="AP11" s="7"/>
      <c r="AQ11" s="7"/>
      <c r="AR11" s="7"/>
      <c r="AS11" s="7"/>
      <c r="AT11" s="7"/>
      <c r="AU11" s="7"/>
      <c r="AV11" s="7"/>
      <c r="AW11" s="7"/>
      <c r="AX11" s="7"/>
      <c r="AY11" s="7"/>
      <c r="AZ11" s="7"/>
    </row>
    <row r="12" spans="1:52" ht="18.75" customHeight="1">
      <c r="A12" s="10" t="e">
        <f>#REF!</f>
        <v>#REF!</v>
      </c>
      <c r="B12" s="10" t="e">
        <f>#REF!</f>
        <v>#REF!</v>
      </c>
      <c r="C12" s="10" t="e">
        <f>#REF!</f>
        <v>#REF!</v>
      </c>
      <c r="D12" s="24" t="e">
        <f>#REF!</f>
        <v>#REF!</v>
      </c>
      <c r="E12" s="60" t="e">
        <f>#REF!</f>
        <v>#REF!</v>
      </c>
      <c r="F12" s="10" t="e">
        <f>#REF!</f>
        <v>#REF!</v>
      </c>
      <c r="G12" s="10" t="e">
        <f>#REF!</f>
        <v>#REF!</v>
      </c>
      <c r="H12" s="60" t="e">
        <f>#REF!</f>
        <v>#REF!</v>
      </c>
      <c r="I12" s="10">
        <v>11</v>
      </c>
      <c r="J12" s="10">
        <v>11</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5">
        <f t="shared" si="1"/>
        <v>0</v>
      </c>
      <c r="AJ12" s="10" t="e">
        <f>#REF!</f>
        <v>#REF!</v>
      </c>
      <c r="AK12" s="20" t="e">
        <f>#REF!</f>
        <v>#REF!</v>
      </c>
      <c r="AL12" s="101" t="e">
        <f>#REF!</f>
        <v>#REF!</v>
      </c>
      <c r="AM12" s="150" t="e">
        <f>#REF!</f>
        <v>#REF!</v>
      </c>
      <c r="AN12" s="10"/>
      <c r="AO12" s="7"/>
      <c r="AP12" s="7"/>
      <c r="AQ12" s="7"/>
      <c r="AR12" s="7"/>
      <c r="AS12" s="7"/>
      <c r="AT12" s="7"/>
      <c r="AU12" s="7"/>
      <c r="AV12" s="7"/>
      <c r="AW12" s="7"/>
      <c r="AX12" s="7"/>
      <c r="AY12" s="7"/>
      <c r="AZ12" s="7"/>
    </row>
    <row r="13" spans="1:52" ht="18.75" customHeight="1">
      <c r="A13" s="10" t="e">
        <f>#REF!</f>
        <v>#REF!</v>
      </c>
      <c r="B13" s="10" t="e">
        <f>#REF!</f>
        <v>#REF!</v>
      </c>
      <c r="C13" s="10" t="e">
        <f>#REF!</f>
        <v>#REF!</v>
      </c>
      <c r="D13" s="24" t="e">
        <f>#REF!</f>
        <v>#REF!</v>
      </c>
      <c r="E13" s="60" t="e">
        <f>#REF!</f>
        <v>#REF!</v>
      </c>
      <c r="F13" s="10" t="e">
        <f>#REF!</f>
        <v>#REF!</v>
      </c>
      <c r="G13" s="10" t="e">
        <f>#REF!</f>
        <v>#REF!</v>
      </c>
      <c r="H13" s="60" t="e">
        <f>#REF!</f>
        <v>#REF!</v>
      </c>
      <c r="I13" s="10">
        <v>11</v>
      </c>
      <c r="J13" s="10">
        <v>11</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5">
        <f t="shared" si="1"/>
        <v>0</v>
      </c>
      <c r="AJ13" s="10" t="e">
        <f>#REF!</f>
        <v>#REF!</v>
      </c>
      <c r="AK13" s="20" t="e">
        <f>#REF!</f>
        <v>#REF!</v>
      </c>
      <c r="AL13" s="101" t="e">
        <f>#REF!</f>
        <v>#REF!</v>
      </c>
      <c r="AM13" s="150" t="e">
        <f>#REF!</f>
        <v>#REF!</v>
      </c>
      <c r="AN13" s="10"/>
      <c r="AO13" s="7"/>
      <c r="AP13" s="7"/>
      <c r="AQ13" s="7"/>
      <c r="AR13" s="7"/>
      <c r="AS13" s="7"/>
      <c r="AT13" s="7"/>
      <c r="AU13" s="7"/>
      <c r="AV13" s="7"/>
      <c r="AW13" s="7"/>
      <c r="AX13" s="7"/>
      <c r="AY13" s="7"/>
      <c r="AZ13" s="7"/>
    </row>
    <row r="14" spans="1:52" ht="18.75" customHeight="1">
      <c r="A14" s="10" t="e">
        <f>#REF!</f>
        <v>#REF!</v>
      </c>
      <c r="B14" s="10" t="e">
        <f>#REF!</f>
        <v>#REF!</v>
      </c>
      <c r="C14" s="10" t="e">
        <f>#REF!</f>
        <v>#REF!</v>
      </c>
      <c r="D14" s="24" t="e">
        <f>#REF!</f>
        <v>#REF!</v>
      </c>
      <c r="E14" s="60" t="e">
        <f>#REF!</f>
        <v>#REF!</v>
      </c>
      <c r="F14" s="10" t="e">
        <f>#REF!</f>
        <v>#REF!</v>
      </c>
      <c r="G14" s="10" t="e">
        <f>#REF!</f>
        <v>#REF!</v>
      </c>
      <c r="H14" s="60" t="e">
        <f>#REF!</f>
        <v>#REF!</v>
      </c>
      <c r="I14" s="10">
        <v>11</v>
      </c>
      <c r="J14" s="10">
        <v>11</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5">
        <f t="shared" si="1"/>
        <v>0</v>
      </c>
      <c r="AJ14" s="10" t="e">
        <f>#REF!</f>
        <v>#REF!</v>
      </c>
      <c r="AK14" s="20" t="e">
        <f>#REF!</f>
        <v>#REF!</v>
      </c>
      <c r="AL14" s="101" t="e">
        <f>#REF!</f>
        <v>#REF!</v>
      </c>
      <c r="AM14" s="150" t="e">
        <f>#REF!</f>
        <v>#REF!</v>
      </c>
      <c r="AN14" s="10"/>
      <c r="AO14" s="7"/>
      <c r="AP14" s="7"/>
      <c r="AQ14" s="7"/>
      <c r="AR14" s="7"/>
      <c r="AS14" s="7"/>
      <c r="AT14" s="7"/>
      <c r="AU14" s="7"/>
      <c r="AV14" s="7"/>
      <c r="AW14" s="7"/>
      <c r="AX14" s="7"/>
      <c r="AY14" s="7"/>
      <c r="AZ14" s="7"/>
    </row>
    <row r="15" spans="1:52" ht="18.75" customHeight="1">
      <c r="A15" s="10" t="e">
        <f>#REF!</f>
        <v>#REF!</v>
      </c>
      <c r="B15" s="10" t="e">
        <f>#REF!</f>
        <v>#REF!</v>
      </c>
      <c r="C15" s="10" t="e">
        <f>#REF!</f>
        <v>#REF!</v>
      </c>
      <c r="D15" s="24" t="e">
        <f>#REF!</f>
        <v>#REF!</v>
      </c>
      <c r="E15" s="60" t="e">
        <f>#REF!</f>
        <v>#REF!</v>
      </c>
      <c r="F15" s="10" t="e">
        <f>#REF!</f>
        <v>#REF!</v>
      </c>
      <c r="G15" s="10" t="e">
        <f>#REF!</f>
        <v>#REF!</v>
      </c>
      <c r="H15" s="60" t="e">
        <f>#REF!</f>
        <v>#REF!</v>
      </c>
      <c r="I15" s="10">
        <v>11</v>
      </c>
      <c r="J15" s="10">
        <v>11</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5">
        <f t="shared" si="1"/>
        <v>0</v>
      </c>
      <c r="AJ15" s="10" t="e">
        <f>#REF!</f>
        <v>#REF!</v>
      </c>
      <c r="AK15" s="20" t="e">
        <f>#REF!</f>
        <v>#REF!</v>
      </c>
      <c r="AL15" s="101" t="e">
        <f>#REF!</f>
        <v>#REF!</v>
      </c>
      <c r="AM15" s="150" t="e">
        <f>#REF!</f>
        <v>#REF!</v>
      </c>
      <c r="AN15" s="10"/>
      <c r="AO15" s="7"/>
      <c r="AP15" s="7"/>
      <c r="AQ15" s="7"/>
      <c r="AR15" s="7"/>
      <c r="AS15" s="7"/>
      <c r="AT15" s="7"/>
      <c r="AU15" s="7"/>
      <c r="AV15" s="7"/>
      <c r="AW15" s="7"/>
      <c r="AX15" s="7"/>
      <c r="AY15" s="7"/>
      <c r="AZ15" s="7"/>
    </row>
    <row r="16" spans="1:52" ht="18.75" customHeight="1">
      <c r="A16" s="10" t="e">
        <f>#REF!</f>
        <v>#REF!</v>
      </c>
      <c r="B16" s="10" t="e">
        <f>#REF!</f>
        <v>#REF!</v>
      </c>
      <c r="C16" s="10" t="e">
        <f>#REF!</f>
        <v>#REF!</v>
      </c>
      <c r="D16" s="24" t="e">
        <f>#REF!</f>
        <v>#REF!</v>
      </c>
      <c r="E16" s="60" t="e">
        <f>#REF!</f>
        <v>#REF!</v>
      </c>
      <c r="F16" s="10" t="e">
        <f>#REF!</f>
        <v>#REF!</v>
      </c>
      <c r="G16" s="10" t="e">
        <f>#REF!</f>
        <v>#REF!</v>
      </c>
      <c r="H16" s="60" t="e">
        <f>#REF!</f>
        <v>#REF!</v>
      </c>
      <c r="I16" s="10">
        <v>11</v>
      </c>
      <c r="J16" s="10">
        <v>11</v>
      </c>
      <c r="K16" s="228" t="s">
        <v>1875</v>
      </c>
      <c r="L16" s="230"/>
      <c r="M16" s="230"/>
      <c r="N16" s="230"/>
      <c r="O16" s="230"/>
      <c r="P16" s="230"/>
      <c r="Q16" s="230"/>
      <c r="R16" s="230"/>
      <c r="S16" s="229"/>
      <c r="T16" s="10" t="s">
        <v>1875</v>
      </c>
      <c r="U16" s="10" t="s">
        <v>1875</v>
      </c>
      <c r="V16" s="10"/>
      <c r="W16" s="10"/>
      <c r="X16" s="10"/>
      <c r="Y16" s="10"/>
      <c r="Z16" s="10"/>
      <c r="AA16" s="10"/>
      <c r="AB16" s="10"/>
      <c r="AC16" s="10"/>
      <c r="AD16" s="10"/>
      <c r="AE16" s="10"/>
      <c r="AF16" s="10"/>
      <c r="AG16" s="10"/>
      <c r="AH16" s="10"/>
      <c r="AI16" s="105">
        <f t="shared" si="1"/>
        <v>3</v>
      </c>
      <c r="AJ16" s="10" t="e">
        <f>#REF!</f>
        <v>#REF!</v>
      </c>
      <c r="AK16" s="20" t="e">
        <f>#REF!</f>
        <v>#REF!</v>
      </c>
      <c r="AL16" s="101" t="e">
        <f>#REF!</f>
        <v>#REF!</v>
      </c>
      <c r="AM16" s="150" t="e">
        <f>#REF!</f>
        <v>#REF!</v>
      </c>
      <c r="AN16" s="10"/>
      <c r="AO16" s="7"/>
      <c r="AP16" s="7"/>
      <c r="AQ16" s="7"/>
      <c r="AR16" s="7"/>
      <c r="AS16" s="7"/>
      <c r="AT16" s="7"/>
      <c r="AU16" s="7"/>
      <c r="AV16" s="7"/>
      <c r="AW16" s="7"/>
      <c r="AX16" s="7"/>
      <c r="AY16" s="7"/>
      <c r="AZ16" s="7"/>
    </row>
    <row r="17" spans="1:52" ht="26.25" customHeight="1">
      <c r="A17" s="10" t="e">
        <f>#REF!</f>
        <v>#REF!</v>
      </c>
      <c r="B17" s="10" t="e">
        <f>#REF!</f>
        <v>#REF!</v>
      </c>
      <c r="C17" s="10" t="e">
        <f>#REF!</f>
        <v>#REF!</v>
      </c>
      <c r="D17" s="24" t="e">
        <f>#REF!</f>
        <v>#REF!</v>
      </c>
      <c r="E17" s="60" t="e">
        <f>#REF!</f>
        <v>#REF!</v>
      </c>
      <c r="F17" s="10" t="e">
        <f>#REF!</f>
        <v>#REF!</v>
      </c>
      <c r="G17" s="10" t="e">
        <f>#REF!</f>
        <v>#REF!</v>
      </c>
      <c r="H17" s="60" t="e">
        <f>#REF!</f>
        <v>#REF!</v>
      </c>
      <c r="I17" s="10">
        <v>11</v>
      </c>
      <c r="J17" s="10">
        <v>11</v>
      </c>
      <c r="K17" s="10" t="s">
        <v>1875</v>
      </c>
      <c r="L17" s="10" t="s">
        <v>1875</v>
      </c>
      <c r="M17" s="10" t="s">
        <v>1875</v>
      </c>
      <c r="N17" s="10" t="s">
        <v>1875</v>
      </c>
      <c r="O17" s="10" t="s">
        <v>1875</v>
      </c>
      <c r="P17" s="10" t="s">
        <v>1875</v>
      </c>
      <c r="Q17" s="10" t="s">
        <v>1875</v>
      </c>
      <c r="R17" s="10" t="s">
        <v>1875</v>
      </c>
      <c r="S17" s="10" t="s">
        <v>1875</v>
      </c>
      <c r="T17" s="10" t="s">
        <v>1875</v>
      </c>
      <c r="U17" s="10" t="s">
        <v>1875</v>
      </c>
      <c r="V17" s="10" t="s">
        <v>1875</v>
      </c>
      <c r="W17" s="10"/>
      <c r="X17" s="10"/>
      <c r="Y17" s="10"/>
      <c r="Z17" s="10"/>
      <c r="AA17" s="10"/>
      <c r="AB17" s="10"/>
      <c r="AC17" s="10"/>
      <c r="AD17" s="10"/>
      <c r="AE17" s="10"/>
      <c r="AF17" s="10"/>
      <c r="AG17" s="10"/>
      <c r="AH17" s="10"/>
      <c r="AI17" s="105">
        <f t="shared" si="1"/>
        <v>12</v>
      </c>
      <c r="AJ17" s="10" t="e">
        <f>#REF!</f>
        <v>#REF!</v>
      </c>
      <c r="AK17" s="20" t="e">
        <f>#REF!</f>
        <v>#REF!</v>
      </c>
      <c r="AL17" s="151" t="e">
        <f>#REF!</f>
        <v>#REF!</v>
      </c>
      <c r="AM17" s="150" t="e">
        <f>#REF!</f>
        <v>#REF!</v>
      </c>
      <c r="AN17" s="10"/>
      <c r="AO17" s="7"/>
      <c r="AP17" s="7"/>
      <c r="AQ17" s="7"/>
      <c r="AR17" s="7"/>
      <c r="AS17" s="7"/>
      <c r="AT17" s="7"/>
      <c r="AU17" s="7"/>
      <c r="AV17" s="7"/>
      <c r="AW17" s="7"/>
      <c r="AX17" s="7"/>
      <c r="AY17" s="7"/>
      <c r="AZ17" s="7"/>
    </row>
    <row r="18" spans="1:52" ht="18.75" customHeight="1">
      <c r="A18" s="10" t="e">
        <f>#REF!</f>
        <v>#REF!</v>
      </c>
      <c r="B18" s="10" t="e">
        <f>#REF!</f>
        <v>#REF!</v>
      </c>
      <c r="C18" s="10" t="e">
        <f>#REF!</f>
        <v>#REF!</v>
      </c>
      <c r="D18" s="24" t="e">
        <f>#REF!</f>
        <v>#REF!</v>
      </c>
      <c r="E18" s="60" t="e">
        <f>#REF!</f>
        <v>#REF!</v>
      </c>
      <c r="F18" s="10" t="e">
        <f>#REF!</f>
        <v>#REF!</v>
      </c>
      <c r="G18" s="10" t="e">
        <f>#REF!</f>
        <v>#REF!</v>
      </c>
      <c r="H18" s="60" t="e">
        <f>#REF!</f>
        <v>#REF!</v>
      </c>
      <c r="I18" s="10">
        <v>10</v>
      </c>
      <c r="J18" s="10">
        <v>11</v>
      </c>
      <c r="K18" s="10"/>
      <c r="L18" s="10" t="s">
        <v>1875</v>
      </c>
      <c r="M18" s="10" t="s">
        <v>1875</v>
      </c>
      <c r="N18" s="10" t="s">
        <v>1875</v>
      </c>
      <c r="O18" s="10" t="s">
        <v>1875</v>
      </c>
      <c r="P18" s="10" t="s">
        <v>1875</v>
      </c>
      <c r="Q18" s="10" t="s">
        <v>1875</v>
      </c>
      <c r="R18" s="10" t="s">
        <v>1875</v>
      </c>
      <c r="S18" s="10" t="s">
        <v>1875</v>
      </c>
      <c r="T18" s="10" t="s">
        <v>1875</v>
      </c>
      <c r="U18" s="10" t="s">
        <v>1875</v>
      </c>
      <c r="V18" s="10"/>
      <c r="W18" s="10"/>
      <c r="X18" s="10"/>
      <c r="Y18" s="10"/>
      <c r="Z18" s="10"/>
      <c r="AA18" s="10"/>
      <c r="AB18" s="10"/>
      <c r="AC18" s="10"/>
      <c r="AD18" s="10"/>
      <c r="AE18" s="10"/>
      <c r="AF18" s="10"/>
      <c r="AG18" s="10"/>
      <c r="AH18" s="10"/>
      <c r="AI18" s="105">
        <f t="shared" si="1"/>
        <v>10</v>
      </c>
      <c r="AJ18" s="10" t="e">
        <f>#REF!</f>
        <v>#REF!</v>
      </c>
      <c r="AK18" s="20" t="e">
        <f>#REF!</f>
        <v>#REF!</v>
      </c>
      <c r="AL18" s="151" t="e">
        <f>#REF!</f>
        <v>#REF!</v>
      </c>
      <c r="AM18" s="150" t="e">
        <f>#REF!</f>
        <v>#REF!</v>
      </c>
      <c r="AN18" s="10"/>
      <c r="AO18" s="7"/>
      <c r="AP18" s="7"/>
      <c r="AQ18" s="7"/>
      <c r="AR18" s="7"/>
      <c r="AS18" s="7"/>
      <c r="AT18" s="7"/>
      <c r="AU18" s="7"/>
      <c r="AV18" s="7"/>
      <c r="AW18" s="7"/>
      <c r="AX18" s="7"/>
      <c r="AY18" s="7"/>
      <c r="AZ18" s="7"/>
    </row>
    <row r="19" spans="1:52" ht="18.75" customHeight="1">
      <c r="A19" s="10" t="e">
        <f>#REF!</f>
        <v>#REF!</v>
      </c>
      <c r="B19" s="10" t="e">
        <f>#REF!</f>
        <v>#REF!</v>
      </c>
      <c r="C19" s="10" t="e">
        <f>#REF!</f>
        <v>#REF!</v>
      </c>
      <c r="D19" s="24" t="e">
        <f>#REF!</f>
        <v>#REF!</v>
      </c>
      <c r="E19" s="60" t="e">
        <f>#REF!</f>
        <v>#REF!</v>
      </c>
      <c r="F19" s="10" t="e">
        <f>#REF!</f>
        <v>#REF!</v>
      </c>
      <c r="G19" s="10" t="e">
        <f>#REF!</f>
        <v>#REF!</v>
      </c>
      <c r="H19" s="60" t="e">
        <f>#REF!</f>
        <v>#REF!</v>
      </c>
      <c r="I19" s="10">
        <v>4</v>
      </c>
      <c r="J19" s="10">
        <v>4</v>
      </c>
      <c r="K19" s="10" t="s">
        <v>1875</v>
      </c>
      <c r="L19" s="10"/>
      <c r="M19" s="10"/>
      <c r="N19" s="10"/>
      <c r="O19" s="10"/>
      <c r="P19" s="10"/>
      <c r="Q19" s="10"/>
      <c r="R19" s="10"/>
      <c r="S19" s="10"/>
      <c r="T19" s="10"/>
      <c r="U19" s="10"/>
      <c r="V19" s="10"/>
      <c r="W19" s="10"/>
      <c r="X19" s="10"/>
      <c r="Y19" s="10"/>
      <c r="Z19" s="10"/>
      <c r="AA19" s="10"/>
      <c r="AB19" s="10"/>
      <c r="AC19" s="10"/>
      <c r="AD19" s="10"/>
      <c r="AE19" s="10"/>
      <c r="AF19" s="10"/>
      <c r="AG19" s="10"/>
      <c r="AH19" s="10"/>
      <c r="AI19" s="105">
        <f t="shared" si="1"/>
        <v>1</v>
      </c>
      <c r="AJ19" s="10" t="e">
        <f>#REF!</f>
        <v>#REF!</v>
      </c>
      <c r="AK19" s="20" t="e">
        <f>#REF!</f>
        <v>#REF!</v>
      </c>
      <c r="AL19" s="151" t="e">
        <f>#REF!</f>
        <v>#REF!</v>
      </c>
      <c r="AM19" s="150" t="e">
        <f>#REF!</f>
        <v>#REF!</v>
      </c>
      <c r="AN19" s="10"/>
      <c r="AO19" s="7"/>
      <c r="AP19" s="7"/>
      <c r="AQ19" s="7"/>
      <c r="AR19" s="7"/>
      <c r="AS19" s="7"/>
      <c r="AT19" s="7"/>
      <c r="AU19" s="7"/>
      <c r="AV19" s="7"/>
      <c r="AW19" s="7"/>
      <c r="AX19" s="7"/>
      <c r="AY19" s="7"/>
      <c r="AZ19" s="7"/>
    </row>
    <row r="20" spans="1:52" ht="18.75" customHeight="1">
      <c r="A20" s="10" t="e">
        <f>#REF!</f>
        <v>#REF!</v>
      </c>
      <c r="B20" s="10" t="e">
        <f>#REF!</f>
        <v>#REF!</v>
      </c>
      <c r="C20" s="10" t="e">
        <f>#REF!</f>
        <v>#REF!</v>
      </c>
      <c r="D20" s="24" t="e">
        <f>#REF!</f>
        <v>#REF!</v>
      </c>
      <c r="E20" s="60" t="e">
        <f>#REF!</f>
        <v>#REF!</v>
      </c>
      <c r="F20" s="10" t="e">
        <f>#REF!</f>
        <v>#REF!</v>
      </c>
      <c r="G20" s="10" t="e">
        <f>#REF!</f>
        <v>#REF!</v>
      </c>
      <c r="H20" s="60" t="e">
        <f>#REF!</f>
        <v>#REF!</v>
      </c>
      <c r="I20" s="10">
        <v>1</v>
      </c>
      <c r="J20" s="10">
        <v>1</v>
      </c>
      <c r="K20" s="10" t="s">
        <v>1875</v>
      </c>
      <c r="L20" s="10"/>
      <c r="M20" s="10"/>
      <c r="N20" s="10"/>
      <c r="O20" s="10"/>
      <c r="P20" s="10"/>
      <c r="Q20" s="10"/>
      <c r="R20" s="10"/>
      <c r="S20" s="10"/>
      <c r="T20" s="10"/>
      <c r="U20" s="10"/>
      <c r="V20" s="10"/>
      <c r="W20" s="10"/>
      <c r="X20" s="10"/>
      <c r="Y20" s="10"/>
      <c r="Z20" s="10"/>
      <c r="AA20" s="10"/>
      <c r="AB20" s="10"/>
      <c r="AC20" s="10"/>
      <c r="AD20" s="10"/>
      <c r="AE20" s="10"/>
      <c r="AF20" s="10"/>
      <c r="AG20" s="10"/>
      <c r="AH20" s="10"/>
      <c r="AI20" s="105">
        <f t="shared" si="1"/>
        <v>1</v>
      </c>
      <c r="AJ20" s="10" t="e">
        <f>#REF!</f>
        <v>#REF!</v>
      </c>
      <c r="AK20" s="20" t="e">
        <f>#REF!</f>
        <v>#REF!</v>
      </c>
      <c r="AL20" s="151" t="e">
        <f>#REF!</f>
        <v>#REF!</v>
      </c>
      <c r="AM20" s="150" t="e">
        <f>#REF!</f>
        <v>#REF!</v>
      </c>
      <c r="AN20" s="10"/>
      <c r="AO20" s="7"/>
      <c r="AP20" s="7"/>
      <c r="AQ20" s="7"/>
      <c r="AR20" s="7"/>
      <c r="AS20" s="7"/>
      <c r="AT20" s="7"/>
      <c r="AU20" s="7"/>
      <c r="AV20" s="7"/>
      <c r="AW20" s="7"/>
      <c r="AX20" s="7"/>
      <c r="AY20" s="7"/>
      <c r="AZ20" s="7"/>
    </row>
    <row r="21" spans="1:52" ht="18.75" customHeight="1">
      <c r="A21" s="10" t="e">
        <f>#REF!</f>
        <v>#REF!</v>
      </c>
      <c r="B21" s="10" t="e">
        <f>#REF!</f>
        <v>#REF!</v>
      </c>
      <c r="C21" s="10" t="e">
        <f>#REF!</f>
        <v>#REF!</v>
      </c>
      <c r="D21" s="24" t="e">
        <f>#REF!</f>
        <v>#REF!</v>
      </c>
      <c r="E21" s="60" t="e">
        <f>#REF!</f>
        <v>#REF!</v>
      </c>
      <c r="F21" s="10" t="e">
        <f>#REF!</f>
        <v>#REF!</v>
      </c>
      <c r="G21" s="10" t="e">
        <f>#REF!</f>
        <v>#REF!</v>
      </c>
      <c r="H21" s="60" t="e">
        <f>#REF!</f>
        <v>#REF!</v>
      </c>
      <c r="I21" s="10">
        <v>10</v>
      </c>
      <c r="J21" s="10">
        <v>10</v>
      </c>
      <c r="K21" s="10"/>
      <c r="L21" s="10" t="s">
        <v>1875</v>
      </c>
      <c r="M21" s="228" t="s">
        <v>1875</v>
      </c>
      <c r="N21" s="230"/>
      <c r="O21" s="230"/>
      <c r="P21" s="230"/>
      <c r="Q21" s="229"/>
      <c r="R21" s="10"/>
      <c r="S21" s="10"/>
      <c r="T21" s="10"/>
      <c r="U21" s="10"/>
      <c r="V21" s="10"/>
      <c r="W21" s="10"/>
      <c r="X21" s="10"/>
      <c r="Y21" s="10"/>
      <c r="Z21" s="10"/>
      <c r="AA21" s="10"/>
      <c r="AB21" s="10"/>
      <c r="AC21" s="10"/>
      <c r="AD21" s="10"/>
      <c r="AE21" s="10"/>
      <c r="AF21" s="10"/>
      <c r="AG21" s="10"/>
      <c r="AH21" s="10"/>
      <c r="AI21" s="105">
        <f t="shared" si="1"/>
        <v>2</v>
      </c>
      <c r="AJ21" s="10" t="e">
        <f>#REF!</f>
        <v>#REF!</v>
      </c>
      <c r="AK21" s="20" t="e">
        <f>#REF!</f>
        <v>#REF!</v>
      </c>
      <c r="AL21" s="151" t="e">
        <f>#REF!</f>
        <v>#REF!</v>
      </c>
      <c r="AM21" s="150" t="e">
        <f>#REF!</f>
        <v>#REF!</v>
      </c>
      <c r="AN21" s="10"/>
      <c r="AO21" s="7"/>
      <c r="AP21" s="7"/>
      <c r="AQ21" s="7"/>
      <c r="AR21" s="7"/>
      <c r="AS21" s="7"/>
      <c r="AT21" s="7"/>
      <c r="AU21" s="7"/>
      <c r="AV21" s="7"/>
      <c r="AW21" s="7"/>
      <c r="AX21" s="7"/>
      <c r="AY21" s="7"/>
      <c r="AZ21" s="7"/>
    </row>
    <row r="22" spans="1:52" ht="18.75" customHeight="1">
      <c r="A22" s="10" t="e">
        <f>#REF!</f>
        <v>#REF!</v>
      </c>
      <c r="B22" s="10" t="e">
        <f>#REF!</f>
        <v>#REF!</v>
      </c>
      <c r="C22" s="10" t="e">
        <f>#REF!</f>
        <v>#REF!</v>
      </c>
      <c r="D22" s="24" t="e">
        <f>#REF!</f>
        <v>#REF!</v>
      </c>
      <c r="E22" s="60" t="e">
        <f>#REF!</f>
        <v>#REF!</v>
      </c>
      <c r="F22" s="10" t="e">
        <f>#REF!</f>
        <v>#REF!</v>
      </c>
      <c r="G22" s="10" t="e">
        <f>#REF!</f>
        <v>#REF!</v>
      </c>
      <c r="H22" s="11" t="e">
        <f>#REF!</f>
        <v>#REF!</v>
      </c>
      <c r="I22" s="10">
        <v>3</v>
      </c>
      <c r="J22" s="10">
        <v>3</v>
      </c>
      <c r="K22" s="10" t="s">
        <v>1875</v>
      </c>
      <c r="L22" s="10"/>
      <c r="M22" s="10"/>
      <c r="N22" s="10"/>
      <c r="O22" s="10"/>
      <c r="P22" s="10"/>
      <c r="Q22" s="10"/>
      <c r="R22" s="10"/>
      <c r="S22" s="10"/>
      <c r="T22" s="10"/>
      <c r="U22" s="10"/>
      <c r="V22" s="10"/>
      <c r="W22" s="10"/>
      <c r="X22" s="10"/>
      <c r="Y22" s="10"/>
      <c r="Z22" s="10"/>
      <c r="AA22" s="10"/>
      <c r="AB22" s="10"/>
      <c r="AC22" s="10"/>
      <c r="AD22" s="10"/>
      <c r="AE22" s="10"/>
      <c r="AF22" s="10"/>
      <c r="AG22" s="10"/>
      <c r="AH22" s="10"/>
      <c r="AI22" s="105">
        <f t="shared" si="1"/>
        <v>1</v>
      </c>
      <c r="AJ22" s="10" t="e">
        <f>#REF!</f>
        <v>#REF!</v>
      </c>
      <c r="AK22" s="20" t="e">
        <f>#REF!</f>
        <v>#REF!</v>
      </c>
      <c r="AL22" s="151" t="e">
        <f>#REF!</f>
        <v>#REF!</v>
      </c>
      <c r="AM22" s="150" t="e">
        <f>#REF!</f>
        <v>#REF!</v>
      </c>
      <c r="AN22" s="10"/>
      <c r="AO22" s="7"/>
      <c r="AP22" s="7"/>
      <c r="AQ22" s="7"/>
      <c r="AR22" s="7"/>
      <c r="AS22" s="7"/>
      <c r="AT22" s="7"/>
      <c r="AU22" s="7"/>
      <c r="AV22" s="7"/>
      <c r="AW22" s="7"/>
      <c r="AX22" s="7"/>
      <c r="AY22" s="7"/>
      <c r="AZ22" s="7"/>
    </row>
    <row r="23" spans="1:52" ht="18.75" customHeight="1">
      <c r="A23" s="10" t="e">
        <f>#REF!</f>
        <v>#REF!</v>
      </c>
      <c r="B23" s="10" t="e">
        <f>#REF!</f>
        <v>#REF!</v>
      </c>
      <c r="C23" s="10" t="e">
        <f>#REF!</f>
        <v>#REF!</v>
      </c>
      <c r="D23" s="24" t="e">
        <f>#REF!</f>
        <v>#REF!</v>
      </c>
      <c r="E23" s="60" t="e">
        <f>#REF!</f>
        <v>#REF!</v>
      </c>
      <c r="F23" s="10" t="e">
        <f>#REF!</f>
        <v>#REF!</v>
      </c>
      <c r="G23" s="10" t="e">
        <f>#REF!</f>
        <v>#REF!</v>
      </c>
      <c r="H23" s="60" t="e">
        <f>#REF!</f>
        <v>#REF!</v>
      </c>
      <c r="I23" s="10">
        <v>10</v>
      </c>
      <c r="J23" s="10">
        <v>10</v>
      </c>
      <c r="K23" s="10"/>
      <c r="L23" s="10"/>
      <c r="M23" s="10"/>
      <c r="N23" s="10"/>
      <c r="O23" s="10"/>
      <c r="P23" s="10" t="s">
        <v>1875</v>
      </c>
      <c r="Q23" s="10"/>
      <c r="R23" s="10"/>
      <c r="S23" s="10"/>
      <c r="T23" s="10"/>
      <c r="U23" s="10"/>
      <c r="V23" s="10"/>
      <c r="W23" s="10"/>
      <c r="X23" s="10"/>
      <c r="Y23" s="10"/>
      <c r="Z23" s="10"/>
      <c r="AA23" s="10"/>
      <c r="AB23" s="10"/>
      <c r="AC23" s="10"/>
      <c r="AD23" s="10"/>
      <c r="AE23" s="10"/>
      <c r="AF23" s="10"/>
      <c r="AG23" s="10"/>
      <c r="AH23" s="10"/>
      <c r="AI23" s="105">
        <v>1</v>
      </c>
      <c r="AJ23" s="10" t="e">
        <f>#REF!</f>
        <v>#REF!</v>
      </c>
      <c r="AK23" s="20" t="e">
        <f>#REF!</f>
        <v>#REF!</v>
      </c>
      <c r="AL23" s="151" t="e">
        <f>#REF!</f>
        <v>#REF!</v>
      </c>
      <c r="AM23" s="150" t="e">
        <f>#REF!</f>
        <v>#REF!</v>
      </c>
      <c r="AN23" s="10"/>
      <c r="AO23" s="7"/>
      <c r="AP23" s="7"/>
      <c r="AQ23" s="7"/>
      <c r="AR23" s="7"/>
      <c r="AS23" s="7"/>
      <c r="AT23" s="7"/>
      <c r="AU23" s="7"/>
      <c r="AV23" s="7"/>
      <c r="AW23" s="7"/>
      <c r="AX23" s="7"/>
      <c r="AY23" s="7"/>
      <c r="AZ23" s="7"/>
    </row>
    <row r="24" spans="1:52" ht="18.75" customHeight="1">
      <c r="A24" s="10" t="e">
        <f>#REF!</f>
        <v>#REF!</v>
      </c>
      <c r="B24" s="10" t="e">
        <f>#REF!</f>
        <v>#REF!</v>
      </c>
      <c r="C24" s="10" t="e">
        <f>#REF!</f>
        <v>#REF!</v>
      </c>
      <c r="D24" s="24" t="e">
        <f>#REF!</f>
        <v>#REF!</v>
      </c>
      <c r="E24" s="60" t="e">
        <f>#REF!</f>
        <v>#REF!</v>
      </c>
      <c r="F24" s="10" t="e">
        <f>#REF!</f>
        <v>#REF!</v>
      </c>
      <c r="G24" s="10" t="e">
        <f>#REF!</f>
        <v>#REF!</v>
      </c>
      <c r="H24" s="60" t="e">
        <f>#REF!</f>
        <v>#REF!</v>
      </c>
      <c r="I24" s="10">
        <v>18</v>
      </c>
      <c r="J24" s="10">
        <v>17</v>
      </c>
      <c r="K24" s="10" t="s">
        <v>17</v>
      </c>
      <c r="L24" s="10" t="s">
        <v>1875</v>
      </c>
      <c r="M24" s="10" t="s">
        <v>1875</v>
      </c>
      <c r="N24" s="10" t="s">
        <v>1875</v>
      </c>
      <c r="O24" s="10" t="s">
        <v>1875</v>
      </c>
      <c r="P24" s="10" t="s">
        <v>1875</v>
      </c>
      <c r="Q24" s="10" t="s">
        <v>1875</v>
      </c>
      <c r="R24" s="10" t="s">
        <v>1875</v>
      </c>
      <c r="S24" s="10" t="s">
        <v>1875</v>
      </c>
      <c r="T24" s="10" t="s">
        <v>1875</v>
      </c>
      <c r="U24" s="10" t="s">
        <v>1875</v>
      </c>
      <c r="V24" s="10" t="s">
        <v>1875</v>
      </c>
      <c r="W24" s="10" t="s">
        <v>1875</v>
      </c>
      <c r="X24" s="10" t="s">
        <v>1875</v>
      </c>
      <c r="Y24" s="10" t="s">
        <v>1875</v>
      </c>
      <c r="Z24" s="10" t="s">
        <v>1875</v>
      </c>
      <c r="AA24" s="10" t="s">
        <v>1875</v>
      </c>
      <c r="AB24" s="10" t="s">
        <v>1876</v>
      </c>
      <c r="AC24" s="10" t="s">
        <v>1876</v>
      </c>
      <c r="AD24" s="10" t="s">
        <v>1876</v>
      </c>
      <c r="AE24" s="10" t="s">
        <v>17</v>
      </c>
      <c r="AF24" s="10" t="s">
        <v>17</v>
      </c>
      <c r="AG24" s="10" t="s">
        <v>17</v>
      </c>
      <c r="AH24" s="10" t="s">
        <v>17</v>
      </c>
      <c r="AI24" s="14">
        <f>COUNTIF(K24:AH24,"X")</f>
        <v>16</v>
      </c>
      <c r="AJ24" s="10" t="e">
        <f>#REF!</f>
        <v>#REF!</v>
      </c>
      <c r="AK24" s="20" t="e">
        <f>#REF!</f>
        <v>#REF!</v>
      </c>
      <c r="AL24" s="151" t="e">
        <f>#REF!</f>
        <v>#REF!</v>
      </c>
      <c r="AM24" s="150" t="e">
        <f>#REF!</f>
        <v>#REF!</v>
      </c>
      <c r="AN24" s="10"/>
      <c r="AO24" s="7"/>
      <c r="AP24" s="7"/>
      <c r="AQ24" s="7"/>
      <c r="AR24" s="7"/>
      <c r="AS24" s="7"/>
      <c r="AT24" s="7"/>
      <c r="AU24" s="7"/>
      <c r="AV24" s="7"/>
      <c r="AW24" s="7"/>
      <c r="AX24" s="7"/>
      <c r="AY24" s="7"/>
      <c r="AZ24" s="7"/>
    </row>
    <row r="25" spans="1:52" ht="18.75" customHeight="1">
      <c r="A25" s="10" t="e">
        <f>#REF!</f>
        <v>#REF!</v>
      </c>
      <c r="B25" s="10" t="e">
        <f>#REF!</f>
        <v>#REF!</v>
      </c>
      <c r="C25" s="10" t="e">
        <f>#REF!</f>
        <v>#REF!</v>
      </c>
      <c r="D25" s="24" t="e">
        <f>#REF!</f>
        <v>#REF!</v>
      </c>
      <c r="E25" s="60" t="e">
        <f>#REF!</f>
        <v>#REF!</v>
      </c>
      <c r="F25" s="10" t="e">
        <f>#REF!</f>
        <v>#REF!</v>
      </c>
      <c r="G25" s="10" t="e">
        <f>#REF!</f>
        <v>#REF!</v>
      </c>
      <c r="H25" s="60" t="e">
        <f>#REF!</f>
        <v>#REF!</v>
      </c>
      <c r="I25" s="10">
        <v>11</v>
      </c>
      <c r="J25" s="10">
        <v>11</v>
      </c>
      <c r="K25" s="10" t="s">
        <v>1875</v>
      </c>
      <c r="L25" s="10"/>
      <c r="M25" s="10" t="s">
        <v>1875</v>
      </c>
      <c r="N25" s="10" t="s">
        <v>1875</v>
      </c>
      <c r="O25" s="10" t="s">
        <v>1875</v>
      </c>
      <c r="P25" s="10" t="s">
        <v>1875</v>
      </c>
      <c r="Q25" s="10" t="s">
        <v>1875</v>
      </c>
      <c r="R25" s="10" t="s">
        <v>1875</v>
      </c>
      <c r="S25" s="10" t="s">
        <v>1875</v>
      </c>
      <c r="T25" s="10" t="s">
        <v>1875</v>
      </c>
      <c r="U25" s="10" t="s">
        <v>1875</v>
      </c>
      <c r="V25" s="10" t="s">
        <v>1875</v>
      </c>
      <c r="W25" s="10"/>
      <c r="X25" s="10"/>
      <c r="Y25" s="10"/>
      <c r="Z25" s="10"/>
      <c r="AA25" s="10"/>
      <c r="AB25" s="10"/>
      <c r="AC25" s="10"/>
      <c r="AD25" s="10"/>
      <c r="AE25" s="10"/>
      <c r="AF25" s="10"/>
      <c r="AG25" s="10"/>
      <c r="AH25" s="10"/>
      <c r="AI25" s="105">
        <f t="shared" ref="AI25:AI40" si="2">COUNTIF(K25:V25,"X")</f>
        <v>11</v>
      </c>
      <c r="AJ25" s="10" t="e">
        <f>#REF!</f>
        <v>#REF!</v>
      </c>
      <c r="AK25" s="20" t="e">
        <f>#REF!</f>
        <v>#REF!</v>
      </c>
      <c r="AL25" s="151" t="e">
        <f>#REF!</f>
        <v>#REF!</v>
      </c>
      <c r="AM25" s="150" t="e">
        <f>#REF!</f>
        <v>#REF!</v>
      </c>
      <c r="AN25" s="10"/>
      <c r="AO25" s="7"/>
      <c r="AP25" s="7"/>
      <c r="AQ25" s="7"/>
      <c r="AR25" s="7"/>
      <c r="AS25" s="7"/>
      <c r="AT25" s="7"/>
      <c r="AU25" s="7"/>
      <c r="AV25" s="7"/>
      <c r="AW25" s="7"/>
      <c r="AX25" s="7"/>
      <c r="AY25" s="7"/>
      <c r="AZ25" s="7"/>
    </row>
    <row r="26" spans="1:52" ht="18.75" customHeight="1">
      <c r="A26" s="10" t="e">
        <f>#REF!</f>
        <v>#REF!</v>
      </c>
      <c r="B26" s="10" t="e">
        <f>#REF!</f>
        <v>#REF!</v>
      </c>
      <c r="C26" s="10" t="e">
        <f>#REF!</f>
        <v>#REF!</v>
      </c>
      <c r="D26" s="24" t="e">
        <f>#REF!</f>
        <v>#REF!</v>
      </c>
      <c r="E26" s="60" t="e">
        <f>#REF!</f>
        <v>#REF!</v>
      </c>
      <c r="F26" s="10" t="e">
        <f>#REF!</f>
        <v>#REF!</v>
      </c>
      <c r="G26" s="10" t="e">
        <f>#REF!</f>
        <v>#REF!</v>
      </c>
      <c r="H26" s="60" t="e">
        <f>#REF!</f>
        <v>#REF!</v>
      </c>
      <c r="I26" s="10">
        <v>3</v>
      </c>
      <c r="J26" s="10">
        <v>3</v>
      </c>
      <c r="K26" s="10" t="s">
        <v>1875</v>
      </c>
      <c r="L26" s="10"/>
      <c r="M26" s="10"/>
      <c r="N26" s="10"/>
      <c r="O26" s="10"/>
      <c r="P26" s="10"/>
      <c r="Q26" s="10"/>
      <c r="R26" s="10"/>
      <c r="S26" s="10"/>
      <c r="T26" s="10"/>
      <c r="U26" s="10"/>
      <c r="V26" s="10"/>
      <c r="W26" s="10"/>
      <c r="X26" s="10"/>
      <c r="Y26" s="10"/>
      <c r="Z26" s="10"/>
      <c r="AA26" s="10"/>
      <c r="AB26" s="10"/>
      <c r="AC26" s="10"/>
      <c r="AD26" s="10"/>
      <c r="AE26" s="10"/>
      <c r="AF26" s="10"/>
      <c r="AG26" s="10"/>
      <c r="AH26" s="10"/>
      <c r="AI26" s="105">
        <f t="shared" si="2"/>
        <v>1</v>
      </c>
      <c r="AJ26" s="10" t="e">
        <f>#REF!</f>
        <v>#REF!</v>
      </c>
      <c r="AK26" s="20" t="e">
        <f>#REF!</f>
        <v>#REF!</v>
      </c>
      <c r="AL26" s="151" t="e">
        <f>#REF!</f>
        <v>#REF!</v>
      </c>
      <c r="AM26" s="150" t="e">
        <f>#REF!</f>
        <v>#REF!</v>
      </c>
      <c r="AN26" s="10"/>
      <c r="AO26" s="7"/>
      <c r="AP26" s="7"/>
      <c r="AQ26" s="7"/>
      <c r="AR26" s="7"/>
      <c r="AS26" s="7"/>
      <c r="AT26" s="7"/>
      <c r="AU26" s="7"/>
      <c r="AV26" s="7"/>
      <c r="AW26" s="7"/>
      <c r="AX26" s="7"/>
      <c r="AY26" s="7"/>
      <c r="AZ26" s="7"/>
    </row>
    <row r="27" spans="1:52" ht="18.75" customHeight="1">
      <c r="A27" s="10" t="e">
        <f>#REF!</f>
        <v>#REF!</v>
      </c>
      <c r="B27" s="10" t="e">
        <f>#REF!</f>
        <v>#REF!</v>
      </c>
      <c r="C27" s="10" t="e">
        <f>#REF!</f>
        <v>#REF!</v>
      </c>
      <c r="D27" s="24" t="e">
        <f>#REF!</f>
        <v>#REF!</v>
      </c>
      <c r="E27" s="60" t="e">
        <f>#REF!</f>
        <v>#REF!</v>
      </c>
      <c r="F27" s="10" t="e">
        <f>#REF!</f>
        <v>#REF!</v>
      </c>
      <c r="G27" s="10" t="e">
        <f>#REF!</f>
        <v>#REF!</v>
      </c>
      <c r="H27" s="60" t="e">
        <f>#REF!</f>
        <v>#REF!</v>
      </c>
      <c r="I27" s="10">
        <v>4</v>
      </c>
      <c r="J27" s="166">
        <v>4</v>
      </c>
      <c r="K27" s="10"/>
      <c r="L27" s="10"/>
      <c r="M27" s="166" t="s">
        <v>1875</v>
      </c>
      <c r="N27" s="10"/>
      <c r="O27" s="10"/>
      <c r="P27" s="10"/>
      <c r="Q27" s="10"/>
      <c r="R27" s="10"/>
      <c r="S27" s="10"/>
      <c r="T27" s="10"/>
      <c r="U27" s="10"/>
      <c r="V27" s="10"/>
      <c r="W27" s="10"/>
      <c r="X27" s="10"/>
      <c r="Y27" s="10"/>
      <c r="Z27" s="10"/>
      <c r="AA27" s="10"/>
      <c r="AB27" s="10"/>
      <c r="AC27" s="10"/>
      <c r="AD27" s="10"/>
      <c r="AE27" s="10"/>
      <c r="AF27" s="10"/>
      <c r="AG27" s="10"/>
      <c r="AH27" s="10"/>
      <c r="AI27" s="105">
        <f t="shared" si="2"/>
        <v>1</v>
      </c>
      <c r="AJ27" s="10" t="e">
        <f>#REF!</f>
        <v>#REF!</v>
      </c>
      <c r="AK27" s="20" t="e">
        <f>#REF!</f>
        <v>#REF!</v>
      </c>
      <c r="AL27" s="151" t="e">
        <f>#REF!</f>
        <v>#REF!</v>
      </c>
      <c r="AM27" s="150" t="e">
        <f>#REF!</f>
        <v>#REF!</v>
      </c>
      <c r="AN27" s="10"/>
      <c r="AO27" s="7"/>
      <c r="AP27" s="7"/>
      <c r="AQ27" s="7"/>
      <c r="AR27" s="7"/>
      <c r="AS27" s="7"/>
      <c r="AT27" s="7"/>
      <c r="AU27" s="7"/>
      <c r="AV27" s="7"/>
      <c r="AW27" s="7"/>
      <c r="AX27" s="7"/>
      <c r="AY27" s="7"/>
      <c r="AZ27" s="7"/>
    </row>
    <row r="28" spans="1:52" ht="18.75" customHeight="1">
      <c r="A28" s="10" t="e">
        <f>#REF!</f>
        <v>#REF!</v>
      </c>
      <c r="B28" s="10" t="e">
        <f>#REF!</f>
        <v>#REF!</v>
      </c>
      <c r="C28" s="10" t="e">
        <f>#REF!</f>
        <v>#REF!</v>
      </c>
      <c r="D28" s="24" t="e">
        <f>#REF!</f>
        <v>#REF!</v>
      </c>
      <c r="E28" s="60" t="e">
        <f>#REF!</f>
        <v>#REF!</v>
      </c>
      <c r="F28" s="10" t="e">
        <f>#REF!</f>
        <v>#REF!</v>
      </c>
      <c r="G28" s="10" t="e">
        <f>#REF!</f>
        <v>#REF!</v>
      </c>
      <c r="H28" s="60" t="e">
        <f>#REF!</f>
        <v>#REF!</v>
      </c>
      <c r="I28" s="10">
        <v>1</v>
      </c>
      <c r="J28" s="10">
        <v>1</v>
      </c>
      <c r="K28" s="10"/>
      <c r="L28" s="10" t="s">
        <v>1875</v>
      </c>
      <c r="M28" s="10"/>
      <c r="N28" s="10"/>
      <c r="O28" s="10"/>
      <c r="P28" s="10"/>
      <c r="Q28" s="10"/>
      <c r="R28" s="10"/>
      <c r="S28" s="10"/>
      <c r="T28" s="10"/>
      <c r="U28" s="10"/>
      <c r="V28" s="10"/>
      <c r="W28" s="10"/>
      <c r="X28" s="10"/>
      <c r="Y28" s="10"/>
      <c r="Z28" s="10"/>
      <c r="AA28" s="10"/>
      <c r="AB28" s="10"/>
      <c r="AC28" s="10"/>
      <c r="AD28" s="10"/>
      <c r="AE28" s="10"/>
      <c r="AF28" s="10"/>
      <c r="AG28" s="10"/>
      <c r="AH28" s="10"/>
      <c r="AI28" s="105">
        <f t="shared" si="2"/>
        <v>1</v>
      </c>
      <c r="AJ28" s="10" t="e">
        <f>#REF!</f>
        <v>#REF!</v>
      </c>
      <c r="AK28" s="20" t="e">
        <f>#REF!</f>
        <v>#REF!</v>
      </c>
      <c r="AL28" s="151" t="e">
        <f>#REF!</f>
        <v>#REF!</v>
      </c>
      <c r="AM28" s="150" t="e">
        <f>#REF!</f>
        <v>#REF!</v>
      </c>
      <c r="AN28" s="10"/>
      <c r="AO28" s="7"/>
      <c r="AP28" s="7"/>
      <c r="AQ28" s="7"/>
      <c r="AR28" s="7"/>
      <c r="AS28" s="7"/>
      <c r="AT28" s="7"/>
      <c r="AU28" s="7"/>
      <c r="AV28" s="7"/>
      <c r="AW28" s="7"/>
      <c r="AX28" s="7"/>
      <c r="AY28" s="7"/>
      <c r="AZ28" s="7"/>
    </row>
    <row r="29" spans="1:52" ht="18.75" customHeight="1">
      <c r="A29" s="10" t="e">
        <f>#REF!</f>
        <v>#REF!</v>
      </c>
      <c r="B29" s="10" t="e">
        <f>#REF!</f>
        <v>#REF!</v>
      </c>
      <c r="C29" s="10" t="e">
        <f>#REF!</f>
        <v>#REF!</v>
      </c>
      <c r="D29" s="24" t="e">
        <f>#REF!</f>
        <v>#REF!</v>
      </c>
      <c r="E29" s="60" t="e">
        <f>#REF!</f>
        <v>#REF!</v>
      </c>
      <c r="F29" s="10" t="e">
        <f>#REF!</f>
        <v>#REF!</v>
      </c>
      <c r="G29" s="10" t="e">
        <f>#REF!</f>
        <v>#REF!</v>
      </c>
      <c r="H29" s="60" t="e">
        <f>#REF!</f>
        <v>#REF!</v>
      </c>
      <c r="I29" s="10">
        <v>3</v>
      </c>
      <c r="J29" s="10">
        <v>3</v>
      </c>
      <c r="K29" s="10"/>
      <c r="L29" s="10"/>
      <c r="M29" s="10" t="s">
        <v>1875</v>
      </c>
      <c r="N29" s="10"/>
      <c r="O29" s="10"/>
      <c r="P29" s="10"/>
      <c r="Q29" s="10"/>
      <c r="R29" s="10"/>
      <c r="S29" s="10"/>
      <c r="T29" s="10"/>
      <c r="U29" s="10"/>
      <c r="V29" s="10"/>
      <c r="W29" s="10"/>
      <c r="X29" s="10"/>
      <c r="Y29" s="10"/>
      <c r="Z29" s="10"/>
      <c r="AA29" s="10"/>
      <c r="AB29" s="10"/>
      <c r="AC29" s="10"/>
      <c r="AD29" s="10"/>
      <c r="AE29" s="10"/>
      <c r="AF29" s="10"/>
      <c r="AG29" s="10"/>
      <c r="AH29" s="10"/>
      <c r="AI29" s="105">
        <f t="shared" si="2"/>
        <v>1</v>
      </c>
      <c r="AJ29" s="10" t="e">
        <f>#REF!</f>
        <v>#REF!</v>
      </c>
      <c r="AK29" s="20" t="e">
        <f>#REF!</f>
        <v>#REF!</v>
      </c>
      <c r="AL29" s="151" t="e">
        <f>#REF!</f>
        <v>#REF!</v>
      </c>
      <c r="AM29" s="150" t="e">
        <f>#REF!</f>
        <v>#REF!</v>
      </c>
      <c r="AN29" s="10"/>
      <c r="AO29" s="7"/>
      <c r="AP29" s="7"/>
      <c r="AQ29" s="7"/>
      <c r="AR29" s="7"/>
      <c r="AS29" s="7"/>
      <c r="AT29" s="7"/>
      <c r="AU29" s="7"/>
      <c r="AV29" s="7"/>
      <c r="AW29" s="7"/>
      <c r="AX29" s="7"/>
      <c r="AY29" s="7"/>
      <c r="AZ29" s="7"/>
    </row>
    <row r="30" spans="1:52" ht="18.75" customHeight="1">
      <c r="A30" s="10" t="e">
        <f>#REF!</f>
        <v>#REF!</v>
      </c>
      <c r="B30" s="10" t="e">
        <f>#REF!</f>
        <v>#REF!</v>
      </c>
      <c r="C30" s="10" t="e">
        <f>#REF!</f>
        <v>#REF!</v>
      </c>
      <c r="D30" s="24" t="e">
        <f>#REF!</f>
        <v>#REF!</v>
      </c>
      <c r="E30" s="60" t="e">
        <f>#REF!</f>
        <v>#REF!</v>
      </c>
      <c r="F30" s="10" t="e">
        <f>#REF!</f>
        <v>#REF!</v>
      </c>
      <c r="G30" s="10" t="e">
        <f>#REF!</f>
        <v>#REF!</v>
      </c>
      <c r="H30" s="60" t="e">
        <f>#REF!</f>
        <v>#REF!</v>
      </c>
      <c r="I30" s="10">
        <v>4</v>
      </c>
      <c r="J30" s="10">
        <v>4</v>
      </c>
      <c r="K30" s="10"/>
      <c r="L30" s="10"/>
      <c r="M30" s="10"/>
      <c r="N30" s="10"/>
      <c r="O30" s="10"/>
      <c r="P30" s="10" t="s">
        <v>1875</v>
      </c>
      <c r="Q30" s="10"/>
      <c r="R30" s="10"/>
      <c r="S30" s="10"/>
      <c r="T30" s="10"/>
      <c r="U30" s="10"/>
      <c r="V30" s="10"/>
      <c r="W30" s="10"/>
      <c r="X30" s="10"/>
      <c r="Y30" s="10"/>
      <c r="Z30" s="10"/>
      <c r="AA30" s="10"/>
      <c r="AB30" s="10"/>
      <c r="AC30" s="10"/>
      <c r="AD30" s="10"/>
      <c r="AE30" s="10"/>
      <c r="AF30" s="10"/>
      <c r="AG30" s="10"/>
      <c r="AH30" s="10"/>
      <c r="AI30" s="105">
        <f t="shared" si="2"/>
        <v>1</v>
      </c>
      <c r="AJ30" s="10" t="e">
        <f>#REF!</f>
        <v>#REF!</v>
      </c>
      <c r="AK30" s="20" t="e">
        <f>#REF!</f>
        <v>#REF!</v>
      </c>
      <c r="AL30" s="151" t="e">
        <f>#REF!</f>
        <v>#REF!</v>
      </c>
      <c r="AM30" s="150" t="e">
        <f>#REF!</f>
        <v>#REF!</v>
      </c>
      <c r="AN30" s="10"/>
      <c r="AO30" s="7"/>
      <c r="AP30" s="7"/>
      <c r="AQ30" s="7"/>
      <c r="AR30" s="7"/>
      <c r="AS30" s="7"/>
      <c r="AT30" s="7"/>
      <c r="AU30" s="7"/>
      <c r="AV30" s="7"/>
      <c r="AW30" s="7"/>
      <c r="AX30" s="7"/>
      <c r="AY30" s="7"/>
      <c r="AZ30" s="7"/>
    </row>
    <row r="31" spans="1:52" ht="18.75" customHeight="1">
      <c r="A31" s="10" t="e">
        <f>#REF!</f>
        <v>#REF!</v>
      </c>
      <c r="B31" s="10" t="e">
        <f>#REF!</f>
        <v>#REF!</v>
      </c>
      <c r="C31" s="10" t="e">
        <f>#REF!</f>
        <v>#REF!</v>
      </c>
      <c r="D31" s="24" t="e">
        <f>#REF!</f>
        <v>#REF!</v>
      </c>
      <c r="E31" s="60" t="e">
        <f>#REF!</f>
        <v>#REF!</v>
      </c>
      <c r="F31" s="10" t="e">
        <f>#REF!</f>
        <v>#REF!</v>
      </c>
      <c r="G31" s="10" t="e">
        <f>#REF!</f>
        <v>#REF!</v>
      </c>
      <c r="H31" s="60" t="e">
        <f>#REF!</f>
        <v>#REF!</v>
      </c>
      <c r="I31" s="10">
        <v>4</v>
      </c>
      <c r="J31" s="10">
        <v>4</v>
      </c>
      <c r="K31" s="10"/>
      <c r="L31" s="10"/>
      <c r="M31" s="10"/>
      <c r="N31" s="10"/>
      <c r="O31" s="10"/>
      <c r="P31" s="10" t="s">
        <v>1875</v>
      </c>
      <c r="Q31" s="10"/>
      <c r="R31" s="10"/>
      <c r="S31" s="10"/>
      <c r="T31" s="10"/>
      <c r="U31" s="10"/>
      <c r="V31" s="10"/>
      <c r="W31" s="10"/>
      <c r="X31" s="10"/>
      <c r="Y31" s="10"/>
      <c r="Z31" s="10"/>
      <c r="AA31" s="10"/>
      <c r="AB31" s="10"/>
      <c r="AC31" s="10"/>
      <c r="AD31" s="10"/>
      <c r="AE31" s="10"/>
      <c r="AF31" s="10"/>
      <c r="AG31" s="10"/>
      <c r="AH31" s="10"/>
      <c r="AI31" s="105">
        <f t="shared" si="2"/>
        <v>1</v>
      </c>
      <c r="AJ31" s="10" t="e">
        <f>#REF!</f>
        <v>#REF!</v>
      </c>
      <c r="AK31" s="20" t="e">
        <f>#REF!</f>
        <v>#REF!</v>
      </c>
      <c r="AL31" s="151" t="e">
        <f>#REF!</f>
        <v>#REF!</v>
      </c>
      <c r="AM31" s="150" t="e">
        <f>#REF!</f>
        <v>#REF!</v>
      </c>
      <c r="AN31" s="10"/>
      <c r="AO31" s="7"/>
      <c r="AP31" s="7"/>
      <c r="AQ31" s="7"/>
      <c r="AR31" s="7"/>
      <c r="AS31" s="7"/>
      <c r="AT31" s="7"/>
      <c r="AU31" s="7"/>
      <c r="AV31" s="7"/>
      <c r="AW31" s="7"/>
      <c r="AX31" s="7"/>
      <c r="AY31" s="7"/>
      <c r="AZ31" s="7"/>
    </row>
    <row r="32" spans="1:52" ht="18.75" customHeight="1">
      <c r="A32" s="10" t="e">
        <f>#REF!</f>
        <v>#REF!</v>
      </c>
      <c r="B32" s="10" t="e">
        <f>#REF!</f>
        <v>#REF!</v>
      </c>
      <c r="C32" s="10" t="e">
        <f>#REF!</f>
        <v>#REF!</v>
      </c>
      <c r="D32" s="24" t="e">
        <f>#REF!</f>
        <v>#REF!</v>
      </c>
      <c r="E32" s="60" t="e">
        <f>#REF!</f>
        <v>#REF!</v>
      </c>
      <c r="F32" s="10" t="e">
        <f>#REF!</f>
        <v>#REF!</v>
      </c>
      <c r="G32" s="10" t="e">
        <f>#REF!</f>
        <v>#REF!</v>
      </c>
      <c r="H32" s="60" t="e">
        <f>#REF!</f>
        <v>#REF!</v>
      </c>
      <c r="I32" s="10">
        <v>10</v>
      </c>
      <c r="J32" s="10">
        <v>10</v>
      </c>
      <c r="K32" s="10"/>
      <c r="L32" s="10"/>
      <c r="M32" s="10" t="s">
        <v>1875</v>
      </c>
      <c r="N32" s="10" t="s">
        <v>1875</v>
      </c>
      <c r="O32" s="10" t="s">
        <v>1875</v>
      </c>
      <c r="P32" s="10" t="s">
        <v>1875</v>
      </c>
      <c r="Q32" s="10" t="s">
        <v>1875</v>
      </c>
      <c r="R32" s="10" t="s">
        <v>1875</v>
      </c>
      <c r="S32" s="10" t="s">
        <v>1875</v>
      </c>
      <c r="T32" s="10" t="s">
        <v>1875</v>
      </c>
      <c r="U32" s="10" t="s">
        <v>1875</v>
      </c>
      <c r="V32" s="10" t="s">
        <v>1875</v>
      </c>
      <c r="W32" s="10"/>
      <c r="X32" s="10"/>
      <c r="Y32" s="10"/>
      <c r="Z32" s="10"/>
      <c r="AA32" s="10"/>
      <c r="AB32" s="10"/>
      <c r="AC32" s="10"/>
      <c r="AD32" s="10"/>
      <c r="AE32" s="10"/>
      <c r="AF32" s="10"/>
      <c r="AG32" s="10"/>
      <c r="AH32" s="10"/>
      <c r="AI32" s="105">
        <f t="shared" si="2"/>
        <v>10</v>
      </c>
      <c r="AJ32" s="10" t="e">
        <f>#REF!</f>
        <v>#REF!</v>
      </c>
      <c r="AK32" s="20" t="e">
        <f>#REF!</f>
        <v>#REF!</v>
      </c>
      <c r="AL32" s="151" t="e">
        <f>#REF!</f>
        <v>#REF!</v>
      </c>
      <c r="AM32" s="150" t="e">
        <f>#REF!</f>
        <v>#REF!</v>
      </c>
      <c r="AN32" s="10"/>
      <c r="AO32" s="7"/>
      <c r="AP32" s="7"/>
      <c r="AQ32" s="7"/>
      <c r="AR32" s="7"/>
      <c r="AS32" s="7"/>
      <c r="AT32" s="7"/>
      <c r="AU32" s="7"/>
      <c r="AV32" s="7"/>
      <c r="AW32" s="7"/>
      <c r="AX32" s="7"/>
      <c r="AY32" s="7"/>
      <c r="AZ32" s="7"/>
    </row>
    <row r="33" spans="1:52" ht="18.75" customHeight="1">
      <c r="A33" s="10" t="e">
        <f>#REF!</f>
        <v>#REF!</v>
      </c>
      <c r="B33" s="10" t="e">
        <f>#REF!</f>
        <v>#REF!</v>
      </c>
      <c r="C33" s="10" t="e">
        <f>#REF!</f>
        <v>#REF!</v>
      </c>
      <c r="D33" s="24" t="e">
        <f>#REF!</f>
        <v>#REF!</v>
      </c>
      <c r="E33" s="60" t="e">
        <f>#REF!</f>
        <v>#REF!</v>
      </c>
      <c r="F33" s="10" t="e">
        <f>#REF!</f>
        <v>#REF!</v>
      </c>
      <c r="G33" s="10" t="e">
        <f>#REF!</f>
        <v>#REF!</v>
      </c>
      <c r="H33" s="60" t="e">
        <f>#REF!</f>
        <v>#REF!</v>
      </c>
      <c r="I33" s="10">
        <v>5</v>
      </c>
      <c r="J33" s="10">
        <v>5</v>
      </c>
      <c r="K33" s="10"/>
      <c r="L33" s="10"/>
      <c r="M33" s="10" t="s">
        <v>1875</v>
      </c>
      <c r="N33" s="10" t="s">
        <v>1875</v>
      </c>
      <c r="O33" s="10" t="s">
        <v>1875</v>
      </c>
      <c r="P33" s="10" t="s">
        <v>1875</v>
      </c>
      <c r="Q33" s="10" t="s">
        <v>1875</v>
      </c>
      <c r="R33" s="228" t="s">
        <v>1875</v>
      </c>
      <c r="S33" s="230"/>
      <c r="T33" s="230"/>
      <c r="U33" s="229"/>
      <c r="V33" s="10"/>
      <c r="W33" s="10"/>
      <c r="X33" s="10"/>
      <c r="Y33" s="10"/>
      <c r="Z33" s="10"/>
      <c r="AA33" s="10"/>
      <c r="AB33" s="10"/>
      <c r="AC33" s="10"/>
      <c r="AD33" s="10"/>
      <c r="AE33" s="10"/>
      <c r="AF33" s="10"/>
      <c r="AG33" s="10"/>
      <c r="AH33" s="10"/>
      <c r="AI33" s="105">
        <f t="shared" si="2"/>
        <v>6</v>
      </c>
      <c r="AJ33" s="10" t="e">
        <f>#REF!</f>
        <v>#REF!</v>
      </c>
      <c r="AK33" s="20" t="e">
        <f>#REF!</f>
        <v>#REF!</v>
      </c>
      <c r="AL33" s="151" t="e">
        <f>#REF!</f>
        <v>#REF!</v>
      </c>
      <c r="AM33" s="150" t="e">
        <f>#REF!</f>
        <v>#REF!</v>
      </c>
      <c r="AN33" s="10"/>
      <c r="AO33" s="7"/>
      <c r="AP33" s="7"/>
      <c r="AQ33" s="7"/>
      <c r="AR33" s="7"/>
      <c r="AS33" s="7"/>
      <c r="AT33" s="7"/>
      <c r="AU33" s="7"/>
      <c r="AV33" s="7"/>
      <c r="AW33" s="7"/>
      <c r="AX33" s="7"/>
      <c r="AY33" s="7"/>
      <c r="AZ33" s="7"/>
    </row>
    <row r="34" spans="1:52" ht="18.75" customHeight="1">
      <c r="A34" s="10" t="e">
        <f>#REF!</f>
        <v>#REF!</v>
      </c>
      <c r="B34" s="10" t="e">
        <f>#REF!</f>
        <v>#REF!</v>
      </c>
      <c r="C34" s="10" t="e">
        <f>#REF!</f>
        <v>#REF!</v>
      </c>
      <c r="D34" s="24" t="e">
        <f>#REF!</f>
        <v>#REF!</v>
      </c>
      <c r="E34" s="60" t="e">
        <f>#REF!</f>
        <v>#REF!</v>
      </c>
      <c r="F34" s="10" t="e">
        <f>#REF!</f>
        <v>#REF!</v>
      </c>
      <c r="G34" s="10" t="e">
        <f>#REF!</f>
        <v>#REF!</v>
      </c>
      <c r="H34" s="60" t="e">
        <f>#REF!</f>
        <v>#REF!</v>
      </c>
      <c r="I34" s="10">
        <v>3</v>
      </c>
      <c r="J34" s="10">
        <v>3</v>
      </c>
      <c r="K34" s="10"/>
      <c r="L34" s="10"/>
      <c r="M34" s="10"/>
      <c r="N34" s="10"/>
      <c r="O34" s="10" t="s">
        <v>1875</v>
      </c>
      <c r="P34" s="10"/>
      <c r="Q34" s="10"/>
      <c r="R34" s="10"/>
      <c r="S34" s="10"/>
      <c r="T34" s="10"/>
      <c r="U34" s="10"/>
      <c r="V34" s="10"/>
      <c r="W34" s="10"/>
      <c r="X34" s="10"/>
      <c r="Y34" s="10"/>
      <c r="Z34" s="10"/>
      <c r="AA34" s="10"/>
      <c r="AB34" s="10"/>
      <c r="AC34" s="10"/>
      <c r="AD34" s="10"/>
      <c r="AE34" s="10"/>
      <c r="AF34" s="10"/>
      <c r="AG34" s="10"/>
      <c r="AH34" s="10"/>
      <c r="AI34" s="105">
        <f t="shared" si="2"/>
        <v>1</v>
      </c>
      <c r="AJ34" s="10" t="e">
        <f>#REF!</f>
        <v>#REF!</v>
      </c>
      <c r="AK34" s="20" t="e">
        <f>#REF!</f>
        <v>#REF!</v>
      </c>
      <c r="AL34" s="151" t="e">
        <f>#REF!</f>
        <v>#REF!</v>
      </c>
      <c r="AM34" s="150" t="e">
        <f>#REF!</f>
        <v>#REF!</v>
      </c>
      <c r="AN34" s="10"/>
      <c r="AO34" s="7"/>
      <c r="AP34" s="7"/>
      <c r="AQ34" s="7"/>
      <c r="AR34" s="7"/>
      <c r="AS34" s="7"/>
      <c r="AT34" s="7"/>
      <c r="AU34" s="7"/>
      <c r="AV34" s="7"/>
      <c r="AW34" s="7"/>
      <c r="AX34" s="7"/>
      <c r="AY34" s="7"/>
      <c r="AZ34" s="7"/>
    </row>
    <row r="35" spans="1:52" ht="33.75" customHeight="1">
      <c r="A35" s="10" t="e">
        <f>#REF!</f>
        <v>#REF!</v>
      </c>
      <c r="B35" s="10" t="e">
        <f>#REF!</f>
        <v>#REF!</v>
      </c>
      <c r="C35" s="10" t="e">
        <f>#REF!</f>
        <v>#REF!</v>
      </c>
      <c r="D35" s="24" t="e">
        <f>#REF!</f>
        <v>#REF!</v>
      </c>
      <c r="E35" s="60" t="e">
        <f>#REF!</f>
        <v>#REF!</v>
      </c>
      <c r="F35" s="10" t="e">
        <f>#REF!</f>
        <v>#REF!</v>
      </c>
      <c r="G35" s="10" t="e">
        <f>#REF!</f>
        <v>#REF!</v>
      </c>
      <c r="H35" s="60" t="e">
        <f>#REF!</f>
        <v>#REF!</v>
      </c>
      <c r="I35" s="10">
        <v>4</v>
      </c>
      <c r="J35" s="10">
        <v>4</v>
      </c>
      <c r="K35" s="10"/>
      <c r="L35" s="10"/>
      <c r="M35" s="10"/>
      <c r="N35" s="10"/>
      <c r="O35" s="10"/>
      <c r="P35" s="10"/>
      <c r="Q35" s="10" t="s">
        <v>1875</v>
      </c>
      <c r="R35" s="10"/>
      <c r="S35" s="10"/>
      <c r="T35" s="10"/>
      <c r="U35" s="10"/>
      <c r="V35" s="10"/>
      <c r="W35" s="10"/>
      <c r="X35" s="10"/>
      <c r="Y35" s="10"/>
      <c r="Z35" s="10"/>
      <c r="AA35" s="10"/>
      <c r="AB35" s="10"/>
      <c r="AC35" s="10"/>
      <c r="AD35" s="10"/>
      <c r="AE35" s="10"/>
      <c r="AF35" s="10"/>
      <c r="AG35" s="10"/>
      <c r="AH35" s="10"/>
      <c r="AI35" s="105">
        <f t="shared" si="2"/>
        <v>1</v>
      </c>
      <c r="AJ35" s="10" t="e">
        <f>#REF!</f>
        <v>#REF!</v>
      </c>
      <c r="AK35" s="20" t="e">
        <f>#REF!</f>
        <v>#REF!</v>
      </c>
      <c r="AL35" s="151" t="e">
        <f>#REF!</f>
        <v>#REF!</v>
      </c>
      <c r="AM35" s="150" t="e">
        <f>#REF!</f>
        <v>#REF!</v>
      </c>
      <c r="AN35" s="10"/>
      <c r="AO35" s="7"/>
      <c r="AP35" s="7"/>
      <c r="AQ35" s="7"/>
      <c r="AR35" s="7"/>
      <c r="AS35" s="7"/>
      <c r="AT35" s="7"/>
      <c r="AU35" s="7"/>
      <c r="AV35" s="7"/>
      <c r="AW35" s="7"/>
      <c r="AX35" s="7"/>
      <c r="AY35" s="7"/>
      <c r="AZ35" s="7"/>
    </row>
    <row r="36" spans="1:52" ht="18.75" customHeight="1">
      <c r="A36" s="10" t="e">
        <f>#REF!</f>
        <v>#REF!</v>
      </c>
      <c r="B36" s="10" t="e">
        <f>#REF!</f>
        <v>#REF!</v>
      </c>
      <c r="C36" s="10" t="e">
        <f>#REF!</f>
        <v>#REF!</v>
      </c>
      <c r="D36" s="24" t="e">
        <f>#REF!</f>
        <v>#REF!</v>
      </c>
      <c r="E36" s="60" t="e">
        <f>#REF!</f>
        <v>#REF!</v>
      </c>
      <c r="F36" s="10" t="e">
        <f>#REF!</f>
        <v>#REF!</v>
      </c>
      <c r="G36" s="10" t="e">
        <f>#REF!</f>
        <v>#REF!</v>
      </c>
      <c r="H36" s="60" t="e">
        <f>#REF!</f>
        <v>#REF!</v>
      </c>
      <c r="I36" s="10">
        <v>4</v>
      </c>
      <c r="J36" s="10">
        <v>4</v>
      </c>
      <c r="K36" s="10"/>
      <c r="L36" s="10"/>
      <c r="M36" s="10"/>
      <c r="N36" s="10"/>
      <c r="O36" s="10"/>
      <c r="P36" s="10"/>
      <c r="Q36" s="10" t="s">
        <v>1875</v>
      </c>
      <c r="R36" s="10"/>
      <c r="S36" s="10"/>
      <c r="T36" s="10"/>
      <c r="U36" s="10"/>
      <c r="V36" s="10"/>
      <c r="W36" s="10"/>
      <c r="X36" s="10"/>
      <c r="Y36" s="10"/>
      <c r="Z36" s="10"/>
      <c r="AA36" s="10"/>
      <c r="AB36" s="10"/>
      <c r="AC36" s="10"/>
      <c r="AD36" s="10"/>
      <c r="AE36" s="10"/>
      <c r="AF36" s="10"/>
      <c r="AG36" s="10"/>
      <c r="AH36" s="10"/>
      <c r="AI36" s="105">
        <f t="shared" si="2"/>
        <v>1</v>
      </c>
      <c r="AJ36" s="10" t="e">
        <f>#REF!</f>
        <v>#REF!</v>
      </c>
      <c r="AK36" s="20" t="e">
        <f>#REF!</f>
        <v>#REF!</v>
      </c>
      <c r="AL36" s="151" t="e">
        <f>#REF!</f>
        <v>#REF!</v>
      </c>
      <c r="AM36" s="150" t="e">
        <f>#REF!</f>
        <v>#REF!</v>
      </c>
      <c r="AN36" s="10"/>
      <c r="AO36" s="7"/>
      <c r="AP36" s="7"/>
      <c r="AQ36" s="7"/>
      <c r="AR36" s="7"/>
      <c r="AS36" s="7"/>
      <c r="AT36" s="7"/>
      <c r="AU36" s="7"/>
      <c r="AV36" s="7"/>
      <c r="AW36" s="7"/>
      <c r="AX36" s="7"/>
      <c r="AY36" s="7"/>
      <c r="AZ36" s="7"/>
    </row>
    <row r="37" spans="1:52" ht="18.75" customHeight="1">
      <c r="A37" s="10" t="e">
        <f>#REF!</f>
        <v>#REF!</v>
      </c>
      <c r="B37" s="10" t="e">
        <f>#REF!</f>
        <v>#REF!</v>
      </c>
      <c r="C37" s="10" t="e">
        <f>#REF!</f>
        <v>#REF!</v>
      </c>
      <c r="D37" s="24" t="e">
        <f>#REF!</f>
        <v>#REF!</v>
      </c>
      <c r="E37" s="60" t="e">
        <f>#REF!</f>
        <v>#REF!</v>
      </c>
      <c r="F37" s="10" t="e">
        <f>#REF!</f>
        <v>#REF!</v>
      </c>
      <c r="G37" s="10" t="e">
        <f>#REF!</f>
        <v>#REF!</v>
      </c>
      <c r="H37" s="60" t="e">
        <f>#REF!</f>
        <v>#REF!</v>
      </c>
      <c r="I37" s="10">
        <v>6</v>
      </c>
      <c r="J37" s="10">
        <v>6</v>
      </c>
      <c r="K37" s="10" t="s">
        <v>17</v>
      </c>
      <c r="L37" s="10" t="s">
        <v>17</v>
      </c>
      <c r="M37" s="10" t="s">
        <v>17</v>
      </c>
      <c r="N37" s="10" t="s">
        <v>1875</v>
      </c>
      <c r="O37" s="10" t="s">
        <v>1875</v>
      </c>
      <c r="P37" s="10" t="s">
        <v>1875</v>
      </c>
      <c r="Q37" s="10" t="s">
        <v>1875</v>
      </c>
      <c r="R37" s="10" t="s">
        <v>1875</v>
      </c>
      <c r="S37" s="10" t="s">
        <v>1875</v>
      </c>
      <c r="T37" s="10" t="s">
        <v>1875</v>
      </c>
      <c r="U37" s="10" t="s">
        <v>1875</v>
      </c>
      <c r="V37" s="10" t="s">
        <v>1875</v>
      </c>
      <c r="W37" s="10" t="s">
        <v>17</v>
      </c>
      <c r="X37" s="10" t="s">
        <v>17</v>
      </c>
      <c r="Y37" s="10" t="s">
        <v>17</v>
      </c>
      <c r="Z37" s="10" t="s">
        <v>17</v>
      </c>
      <c r="AA37" s="10" t="s">
        <v>17</v>
      </c>
      <c r="AB37" s="10" t="s">
        <v>17</v>
      </c>
      <c r="AC37" s="10" t="s">
        <v>17</v>
      </c>
      <c r="AD37" s="10" t="s">
        <v>17</v>
      </c>
      <c r="AE37" s="10" t="s">
        <v>17</v>
      </c>
      <c r="AF37" s="10" t="s">
        <v>17</v>
      </c>
      <c r="AG37" s="10" t="s">
        <v>17</v>
      </c>
      <c r="AH37" s="10" t="s">
        <v>17</v>
      </c>
      <c r="AI37" s="105">
        <f t="shared" si="2"/>
        <v>9</v>
      </c>
      <c r="AJ37" s="10" t="e">
        <f>#REF!</f>
        <v>#REF!</v>
      </c>
      <c r="AK37" s="20" t="e">
        <f>#REF!</f>
        <v>#REF!</v>
      </c>
      <c r="AL37" s="151" t="e">
        <f>#REF!</f>
        <v>#REF!</v>
      </c>
      <c r="AM37" s="150" t="e">
        <f>#REF!</f>
        <v>#REF!</v>
      </c>
      <c r="AN37" s="10"/>
      <c r="AO37" s="7"/>
      <c r="AP37" s="7"/>
      <c r="AQ37" s="7"/>
      <c r="AR37" s="7"/>
      <c r="AS37" s="7"/>
      <c r="AT37" s="7"/>
      <c r="AU37" s="7"/>
      <c r="AV37" s="7"/>
      <c r="AW37" s="7"/>
      <c r="AX37" s="7"/>
      <c r="AY37" s="7"/>
      <c r="AZ37" s="7"/>
    </row>
    <row r="38" spans="1:52" ht="18.75" customHeight="1">
      <c r="A38" s="10" t="e">
        <f>#REF!</f>
        <v>#REF!</v>
      </c>
      <c r="B38" s="10" t="e">
        <f>#REF!</f>
        <v>#REF!</v>
      </c>
      <c r="C38" s="10" t="e">
        <f>#REF!</f>
        <v>#REF!</v>
      </c>
      <c r="D38" s="24" t="e">
        <f>#REF!</f>
        <v>#REF!</v>
      </c>
      <c r="E38" s="10" t="e">
        <f>#REF!</f>
        <v>#REF!</v>
      </c>
      <c r="F38" s="10" t="e">
        <f>#REF!</f>
        <v>#REF!</v>
      </c>
      <c r="G38" s="10" t="e">
        <f>#REF!</f>
        <v>#REF!</v>
      </c>
      <c r="H38" s="10" t="e">
        <f>#REF!</f>
        <v>#REF!</v>
      </c>
      <c r="I38" s="10">
        <v>8</v>
      </c>
      <c r="J38" s="10">
        <v>8</v>
      </c>
      <c r="K38" s="10"/>
      <c r="L38" s="10"/>
      <c r="M38" s="231" t="s">
        <v>1875</v>
      </c>
      <c r="N38" s="230"/>
      <c r="O38" s="230"/>
      <c r="P38" s="229"/>
      <c r="Q38" s="10"/>
      <c r="R38" s="10"/>
      <c r="S38" s="10"/>
      <c r="T38" s="10"/>
      <c r="U38" s="10"/>
      <c r="V38" s="10"/>
      <c r="W38" s="10"/>
      <c r="X38" s="10"/>
      <c r="Y38" s="10"/>
      <c r="Z38" s="10"/>
      <c r="AA38" s="10"/>
      <c r="AB38" s="10"/>
      <c r="AC38" s="10"/>
      <c r="AD38" s="10"/>
      <c r="AE38" s="10"/>
      <c r="AF38" s="10"/>
      <c r="AG38" s="10"/>
      <c r="AH38" s="10"/>
      <c r="AI38" s="105">
        <f t="shared" si="2"/>
        <v>1</v>
      </c>
      <c r="AJ38" s="10" t="e">
        <f>#REF!</f>
        <v>#REF!</v>
      </c>
      <c r="AK38" s="20" t="e">
        <f>#REF!</f>
        <v>#REF!</v>
      </c>
      <c r="AL38" s="151" t="e">
        <f>#REF!</f>
        <v>#REF!</v>
      </c>
      <c r="AM38" s="150" t="e">
        <f>#REF!</f>
        <v>#REF!</v>
      </c>
      <c r="AN38" s="10"/>
      <c r="AO38" s="7"/>
      <c r="AP38" s="7"/>
      <c r="AQ38" s="7"/>
      <c r="AR38" s="7"/>
      <c r="AS38" s="7"/>
      <c r="AT38" s="7"/>
      <c r="AU38" s="7"/>
      <c r="AV38" s="7"/>
      <c r="AW38" s="7"/>
      <c r="AX38" s="7"/>
      <c r="AY38" s="7"/>
      <c r="AZ38" s="7"/>
    </row>
    <row r="39" spans="1:52" ht="18.75" customHeight="1">
      <c r="A39" s="10" t="e">
        <f>#REF!</f>
        <v>#REF!</v>
      </c>
      <c r="B39" s="10" t="e">
        <f>#REF!</f>
        <v>#REF!</v>
      </c>
      <c r="C39" s="10" t="e">
        <f>#REF!</f>
        <v>#REF!</v>
      </c>
      <c r="D39" s="24" t="e">
        <f>#REF!</f>
        <v>#REF!</v>
      </c>
      <c r="E39" s="60" t="e">
        <f>#REF!</f>
        <v>#REF!</v>
      </c>
      <c r="F39" s="10" t="e">
        <f>#REF!</f>
        <v>#REF!</v>
      </c>
      <c r="G39" s="10" t="e">
        <f>#REF!</f>
        <v>#REF!</v>
      </c>
      <c r="H39" s="60" t="e">
        <f>#REF!</f>
        <v>#REF!</v>
      </c>
      <c r="I39" s="10">
        <v>1</v>
      </c>
      <c r="J39" s="10">
        <v>1</v>
      </c>
      <c r="K39" s="10"/>
      <c r="L39" s="10"/>
      <c r="M39" s="228" t="s">
        <v>1875</v>
      </c>
      <c r="N39" s="229"/>
      <c r="O39" s="10"/>
      <c r="P39" s="10"/>
      <c r="Q39" s="10"/>
      <c r="R39" s="10"/>
      <c r="S39" s="10"/>
      <c r="T39" s="10"/>
      <c r="U39" s="10"/>
      <c r="V39" s="10"/>
      <c r="W39" s="10"/>
      <c r="X39" s="10"/>
      <c r="Y39" s="10"/>
      <c r="Z39" s="10"/>
      <c r="AA39" s="10"/>
      <c r="AB39" s="10"/>
      <c r="AC39" s="10"/>
      <c r="AD39" s="10"/>
      <c r="AE39" s="10"/>
      <c r="AF39" s="10"/>
      <c r="AG39" s="10"/>
      <c r="AH39" s="10"/>
      <c r="AI39" s="105">
        <f t="shared" si="2"/>
        <v>1</v>
      </c>
      <c r="AJ39" s="10" t="e">
        <f>#REF!</f>
        <v>#REF!</v>
      </c>
      <c r="AK39" s="20" t="e">
        <f>#REF!</f>
        <v>#REF!</v>
      </c>
      <c r="AL39" s="151" t="e">
        <f>#REF!</f>
        <v>#REF!</v>
      </c>
      <c r="AM39" s="150" t="e">
        <f>#REF!</f>
        <v>#REF!</v>
      </c>
      <c r="AN39" s="10"/>
      <c r="AO39" s="7"/>
      <c r="AP39" s="7"/>
      <c r="AQ39" s="7"/>
      <c r="AR39" s="7"/>
      <c r="AS39" s="7"/>
      <c r="AT39" s="7"/>
      <c r="AU39" s="7"/>
      <c r="AV39" s="7"/>
      <c r="AW39" s="7"/>
      <c r="AX39" s="7"/>
      <c r="AY39" s="7"/>
      <c r="AZ39" s="7"/>
    </row>
    <row r="40" spans="1:52" ht="18.75" customHeight="1">
      <c r="A40" s="10" t="e">
        <f>#REF!</f>
        <v>#REF!</v>
      </c>
      <c r="B40" s="10" t="e">
        <f>#REF!</f>
        <v>#REF!</v>
      </c>
      <c r="C40" s="10" t="e">
        <f>#REF!</f>
        <v>#REF!</v>
      </c>
      <c r="D40" s="24" t="e">
        <f>#REF!</f>
        <v>#REF!</v>
      </c>
      <c r="E40" s="60" t="e">
        <f>#REF!</f>
        <v>#REF!</v>
      </c>
      <c r="F40" s="10" t="e">
        <f>#REF!</f>
        <v>#REF!</v>
      </c>
      <c r="G40" s="10" t="e">
        <f>#REF!</f>
        <v>#REF!</v>
      </c>
      <c r="H40" s="60" t="e">
        <f>#REF!</f>
        <v>#REF!</v>
      </c>
      <c r="I40" s="10">
        <v>2</v>
      </c>
      <c r="J40" s="10">
        <v>2</v>
      </c>
      <c r="K40" s="10"/>
      <c r="L40" s="10"/>
      <c r="M40" s="228" t="s">
        <v>1875</v>
      </c>
      <c r="N40" s="230"/>
      <c r="O40" s="229"/>
      <c r="P40" s="10"/>
      <c r="Q40" s="10"/>
      <c r="R40" s="10"/>
      <c r="S40" s="10"/>
      <c r="T40" s="10"/>
      <c r="U40" s="10"/>
      <c r="V40" s="10"/>
      <c r="W40" s="10"/>
      <c r="X40" s="10"/>
      <c r="Y40" s="10"/>
      <c r="Z40" s="10"/>
      <c r="AA40" s="10"/>
      <c r="AB40" s="10"/>
      <c r="AC40" s="10"/>
      <c r="AD40" s="10"/>
      <c r="AE40" s="10"/>
      <c r="AF40" s="10"/>
      <c r="AG40" s="10"/>
      <c r="AH40" s="10"/>
      <c r="AI40" s="105">
        <f t="shared" si="2"/>
        <v>1</v>
      </c>
      <c r="AJ40" s="10" t="e">
        <f>#REF!</f>
        <v>#REF!</v>
      </c>
      <c r="AK40" s="20" t="e">
        <f>#REF!</f>
        <v>#REF!</v>
      </c>
      <c r="AL40" s="149" t="e">
        <f>#REF!</f>
        <v>#REF!</v>
      </c>
      <c r="AM40" s="150" t="e">
        <f>#REF!</f>
        <v>#REF!</v>
      </c>
      <c r="AN40" s="10"/>
      <c r="AO40" s="7"/>
      <c r="AP40" s="7"/>
      <c r="AQ40" s="7"/>
      <c r="AR40" s="7"/>
      <c r="AS40" s="7"/>
      <c r="AT40" s="7"/>
      <c r="AU40" s="7"/>
      <c r="AV40" s="7"/>
      <c r="AW40" s="7"/>
      <c r="AX40" s="7"/>
      <c r="AY40" s="7"/>
      <c r="AZ40" s="7"/>
    </row>
    <row r="41" spans="1:52" ht="18.75" customHeight="1">
      <c r="A41" s="10" t="e">
        <f>#REF!</f>
        <v>#REF!</v>
      </c>
      <c r="B41" s="10" t="e">
        <f>#REF!</f>
        <v>#REF!</v>
      </c>
      <c r="C41" s="10" t="e">
        <f>#REF!</f>
        <v>#REF!</v>
      </c>
      <c r="D41" s="24" t="e">
        <f>#REF!</f>
        <v>#REF!</v>
      </c>
      <c r="E41" s="60" t="e">
        <f>#REF!</f>
        <v>#REF!</v>
      </c>
      <c r="F41" s="10" t="e">
        <f>#REF!</f>
        <v>#REF!</v>
      </c>
      <c r="G41" s="10" t="e">
        <f>#REF!</f>
        <v>#REF!</v>
      </c>
      <c r="H41" s="60" t="e">
        <f>#REF!</f>
        <v>#REF!</v>
      </c>
      <c r="I41" s="10">
        <v>16</v>
      </c>
      <c r="J41" s="10">
        <v>16</v>
      </c>
      <c r="K41" s="10" t="s">
        <v>17</v>
      </c>
      <c r="L41" s="10" t="s">
        <v>17</v>
      </c>
      <c r="M41" s="20" t="s">
        <v>1875</v>
      </c>
      <c r="N41" s="99" t="s">
        <v>1875</v>
      </c>
      <c r="O41" s="10" t="s">
        <v>1875</v>
      </c>
      <c r="P41" s="10" t="s">
        <v>1875</v>
      </c>
      <c r="Q41" s="10" t="s">
        <v>1875</v>
      </c>
      <c r="R41" s="10" t="s">
        <v>1875</v>
      </c>
      <c r="S41" s="10" t="s">
        <v>1875</v>
      </c>
      <c r="T41" s="10" t="s">
        <v>1875</v>
      </c>
      <c r="U41" s="10" t="s">
        <v>1875</v>
      </c>
      <c r="V41" s="10" t="s">
        <v>1875</v>
      </c>
      <c r="W41" s="10" t="s">
        <v>1875</v>
      </c>
      <c r="X41" s="10" t="s">
        <v>1875</v>
      </c>
      <c r="Y41" s="10" t="s">
        <v>1875</v>
      </c>
      <c r="Z41" s="10" t="s">
        <v>1875</v>
      </c>
      <c r="AA41" s="10" t="s">
        <v>1875</v>
      </c>
      <c r="AB41" s="10" t="s">
        <v>1876</v>
      </c>
      <c r="AC41" s="10" t="s">
        <v>17</v>
      </c>
      <c r="AD41" s="10" t="s">
        <v>17</v>
      </c>
      <c r="AE41" s="10" t="s">
        <v>17</v>
      </c>
      <c r="AF41" s="10" t="s">
        <v>17</v>
      </c>
      <c r="AG41" s="10" t="s">
        <v>17</v>
      </c>
      <c r="AH41" s="10" t="s">
        <v>17</v>
      </c>
      <c r="AI41" s="14">
        <f>COUNTIF(K41:AH41,"X")</f>
        <v>15</v>
      </c>
      <c r="AJ41" s="10" t="e">
        <f>#REF!</f>
        <v>#REF!</v>
      </c>
      <c r="AK41" s="20" t="e">
        <f>#REF!</f>
        <v>#REF!</v>
      </c>
      <c r="AL41" s="151" t="e">
        <f>#REF!</f>
        <v>#REF!</v>
      </c>
      <c r="AM41" s="150" t="e">
        <f>#REF!</f>
        <v>#REF!</v>
      </c>
      <c r="AN41" s="10"/>
      <c r="AO41" s="7"/>
      <c r="AP41" s="7"/>
      <c r="AQ41" s="7"/>
      <c r="AR41" s="7"/>
      <c r="AS41" s="7"/>
      <c r="AT41" s="7"/>
      <c r="AU41" s="7"/>
      <c r="AV41" s="7"/>
      <c r="AW41" s="7"/>
      <c r="AX41" s="7"/>
      <c r="AY41" s="7"/>
      <c r="AZ41" s="7"/>
    </row>
    <row r="42" spans="1:52" ht="18.75" customHeight="1">
      <c r="A42" s="10" t="e">
        <f>#REF!</f>
        <v>#REF!</v>
      </c>
      <c r="B42" s="10" t="e">
        <f>#REF!</f>
        <v>#REF!</v>
      </c>
      <c r="C42" s="10" t="e">
        <f>#REF!</f>
        <v>#REF!</v>
      </c>
      <c r="D42" s="24" t="e">
        <f>#REF!</f>
        <v>#REF!</v>
      </c>
      <c r="E42" s="60" t="e">
        <f>#REF!</f>
        <v>#REF!</v>
      </c>
      <c r="F42" s="10" t="e">
        <f>#REF!</f>
        <v>#REF!</v>
      </c>
      <c r="G42" s="10" t="e">
        <f>#REF!</f>
        <v>#REF!</v>
      </c>
      <c r="H42" s="60" t="e">
        <f>#REF!</f>
        <v>#REF!</v>
      </c>
      <c r="I42" s="10">
        <v>4</v>
      </c>
      <c r="J42" s="10">
        <v>4</v>
      </c>
      <c r="K42" s="10"/>
      <c r="L42" s="10"/>
      <c r="M42" s="10" t="s">
        <v>1875</v>
      </c>
      <c r="N42" s="10"/>
      <c r="O42" s="10"/>
      <c r="P42" s="10"/>
      <c r="Q42" s="10"/>
      <c r="R42" s="10"/>
      <c r="S42" s="10"/>
      <c r="T42" s="10"/>
      <c r="U42" s="10"/>
      <c r="V42" s="10"/>
      <c r="W42" s="10"/>
      <c r="X42" s="10"/>
      <c r="Y42" s="10"/>
      <c r="Z42" s="10"/>
      <c r="AA42" s="10"/>
      <c r="AB42" s="10"/>
      <c r="AC42" s="10"/>
      <c r="AD42" s="10"/>
      <c r="AE42" s="10"/>
      <c r="AF42" s="10"/>
      <c r="AG42" s="10"/>
      <c r="AH42" s="10"/>
      <c r="AI42" s="105">
        <f t="shared" ref="AI42:AI50" si="3">COUNTIF(K42:V42,"X")</f>
        <v>1</v>
      </c>
      <c r="AJ42" s="10" t="e">
        <f>#REF!</f>
        <v>#REF!</v>
      </c>
      <c r="AK42" s="20" t="e">
        <f>#REF!</f>
        <v>#REF!</v>
      </c>
      <c r="AL42" s="151" t="e">
        <f>#REF!</f>
        <v>#REF!</v>
      </c>
      <c r="AM42" s="150" t="e">
        <f>#REF!</f>
        <v>#REF!</v>
      </c>
      <c r="AN42" s="10"/>
      <c r="AO42" s="7"/>
      <c r="AP42" s="7"/>
      <c r="AQ42" s="7"/>
      <c r="AR42" s="7"/>
      <c r="AS42" s="7"/>
      <c r="AT42" s="7"/>
      <c r="AU42" s="7"/>
      <c r="AV42" s="7"/>
      <c r="AW42" s="7"/>
      <c r="AX42" s="7"/>
      <c r="AY42" s="7"/>
      <c r="AZ42" s="7"/>
    </row>
    <row r="43" spans="1:52" ht="16.5" customHeight="1">
      <c r="A43" s="10" t="e">
        <f>#REF!</f>
        <v>#REF!</v>
      </c>
      <c r="B43" s="10" t="e">
        <f>#REF!</f>
        <v>#REF!</v>
      </c>
      <c r="C43" s="10" t="e">
        <f>#REF!</f>
        <v>#REF!</v>
      </c>
      <c r="D43" s="24" t="e">
        <f>#REF!</f>
        <v>#REF!</v>
      </c>
      <c r="E43" s="60" t="e">
        <f>#REF!</f>
        <v>#REF!</v>
      </c>
      <c r="F43" s="10" t="e">
        <f>#REF!</f>
        <v>#REF!</v>
      </c>
      <c r="G43" s="10" t="e">
        <f>#REF!</f>
        <v>#REF!</v>
      </c>
      <c r="H43" s="60" t="e">
        <f>#REF!</f>
        <v>#REF!</v>
      </c>
      <c r="I43" s="10">
        <v>5</v>
      </c>
      <c r="J43" s="10">
        <v>5</v>
      </c>
      <c r="K43" s="10"/>
      <c r="L43" s="10"/>
      <c r="M43" s="228" t="s">
        <v>1875</v>
      </c>
      <c r="N43" s="230"/>
      <c r="O43" s="230"/>
      <c r="P43" s="229"/>
      <c r="Q43" s="228" t="s">
        <v>1875</v>
      </c>
      <c r="R43" s="229"/>
      <c r="S43" s="10"/>
      <c r="T43" s="10"/>
      <c r="U43" s="10"/>
      <c r="V43" s="10"/>
      <c r="W43" s="10"/>
      <c r="X43" s="10"/>
      <c r="Y43" s="10"/>
      <c r="Z43" s="10"/>
      <c r="AA43" s="10"/>
      <c r="AB43" s="10"/>
      <c r="AC43" s="10"/>
      <c r="AD43" s="10"/>
      <c r="AE43" s="10"/>
      <c r="AF43" s="10"/>
      <c r="AG43" s="10"/>
      <c r="AH43" s="10"/>
      <c r="AI43" s="105">
        <f t="shared" si="3"/>
        <v>2</v>
      </c>
      <c r="AJ43" s="10" t="e">
        <f>#REF!</f>
        <v>#REF!</v>
      </c>
      <c r="AK43" s="20" t="e">
        <f>#REF!</f>
        <v>#REF!</v>
      </c>
      <c r="AL43" s="151" t="e">
        <f>#REF!</f>
        <v>#REF!</v>
      </c>
      <c r="AM43" s="150" t="e">
        <f>#REF!</f>
        <v>#REF!</v>
      </c>
      <c r="AN43" s="10"/>
      <c r="AO43" s="7"/>
      <c r="AP43" s="7"/>
      <c r="AQ43" s="7"/>
      <c r="AR43" s="7"/>
      <c r="AS43" s="7"/>
      <c r="AT43" s="7"/>
      <c r="AU43" s="7"/>
      <c r="AV43" s="7"/>
      <c r="AW43" s="7"/>
      <c r="AX43" s="7"/>
      <c r="AY43" s="7"/>
      <c r="AZ43" s="7"/>
    </row>
    <row r="44" spans="1:52" ht="18.75" customHeight="1">
      <c r="A44" s="10" t="e">
        <f>#REF!</f>
        <v>#REF!</v>
      </c>
      <c r="B44" s="10" t="e">
        <f>#REF!</f>
        <v>#REF!</v>
      </c>
      <c r="C44" s="10" t="e">
        <f>#REF!</f>
        <v>#REF!</v>
      </c>
      <c r="D44" s="24" t="e">
        <f>#REF!</f>
        <v>#REF!</v>
      </c>
      <c r="E44" s="60" t="e">
        <f>#REF!</f>
        <v>#REF!</v>
      </c>
      <c r="F44" s="10" t="e">
        <f>#REF!</f>
        <v>#REF!</v>
      </c>
      <c r="G44" s="10" t="e">
        <f>#REF!</f>
        <v>#REF!</v>
      </c>
      <c r="H44" s="60" t="e">
        <f>#REF!</f>
        <v>#REF!</v>
      </c>
      <c r="I44" s="10">
        <v>3</v>
      </c>
      <c r="J44" s="10">
        <v>3</v>
      </c>
      <c r="K44" s="10"/>
      <c r="L44" s="10"/>
      <c r="M44" s="228" t="s">
        <v>1875</v>
      </c>
      <c r="N44" s="230"/>
      <c r="O44" s="229"/>
      <c r="P44" s="10" t="s">
        <v>1875</v>
      </c>
      <c r="Q44" s="228" t="s">
        <v>1875</v>
      </c>
      <c r="R44" s="229"/>
      <c r="S44" s="10"/>
      <c r="T44" s="10"/>
      <c r="U44" s="10"/>
      <c r="V44" s="10"/>
      <c r="W44" s="10"/>
      <c r="X44" s="10"/>
      <c r="Y44" s="10"/>
      <c r="Z44" s="10"/>
      <c r="AA44" s="10"/>
      <c r="AB44" s="10"/>
      <c r="AC44" s="10"/>
      <c r="AD44" s="10"/>
      <c r="AE44" s="10"/>
      <c r="AF44" s="10"/>
      <c r="AG44" s="10"/>
      <c r="AH44" s="10"/>
      <c r="AI44" s="105">
        <f t="shared" si="3"/>
        <v>3</v>
      </c>
      <c r="AJ44" s="10" t="e">
        <f>#REF!</f>
        <v>#REF!</v>
      </c>
      <c r="AK44" s="20" t="e">
        <f>#REF!</f>
        <v>#REF!</v>
      </c>
      <c r="AL44" s="151" t="e">
        <f>#REF!</f>
        <v>#REF!</v>
      </c>
      <c r="AM44" s="150" t="e">
        <f>#REF!</f>
        <v>#REF!</v>
      </c>
      <c r="AN44" s="10"/>
      <c r="AO44" s="7"/>
      <c r="AP44" s="7"/>
      <c r="AQ44" s="7"/>
      <c r="AR44" s="7"/>
      <c r="AS44" s="7"/>
      <c r="AT44" s="7"/>
      <c r="AU44" s="7"/>
      <c r="AV44" s="7"/>
      <c r="AW44" s="7"/>
      <c r="AX44" s="7"/>
      <c r="AY44" s="7"/>
      <c r="AZ44" s="7"/>
    </row>
    <row r="45" spans="1:52" ht="18.75" customHeight="1">
      <c r="A45" s="10" t="e">
        <f>#REF!</f>
        <v>#REF!</v>
      </c>
      <c r="B45" s="10" t="e">
        <f>#REF!</f>
        <v>#REF!</v>
      </c>
      <c r="C45" s="10" t="e">
        <f>#REF!</f>
        <v>#REF!</v>
      </c>
      <c r="D45" s="24" t="e">
        <f>#REF!</f>
        <v>#REF!</v>
      </c>
      <c r="E45" s="60" t="e">
        <f>#REF!</f>
        <v>#REF!</v>
      </c>
      <c r="F45" s="10" t="e">
        <f>#REF!</f>
        <v>#REF!</v>
      </c>
      <c r="G45" s="10" t="e">
        <f>#REF!</f>
        <v>#REF!</v>
      </c>
      <c r="H45" s="60" t="e">
        <f>#REF!</f>
        <v>#REF!</v>
      </c>
      <c r="I45" s="10">
        <v>10</v>
      </c>
      <c r="J45" s="10">
        <v>10</v>
      </c>
      <c r="K45" s="10"/>
      <c r="L45" s="10"/>
      <c r="M45" s="10" t="s">
        <v>1875</v>
      </c>
      <c r="N45" s="10" t="s">
        <v>1875</v>
      </c>
      <c r="O45" s="10" t="s">
        <v>1875</v>
      </c>
      <c r="P45" s="10" t="s">
        <v>1875</v>
      </c>
      <c r="Q45" s="10" t="s">
        <v>1875</v>
      </c>
      <c r="R45" s="10" t="s">
        <v>1875</v>
      </c>
      <c r="S45" s="228" t="s">
        <v>1875</v>
      </c>
      <c r="T45" s="229"/>
      <c r="U45" s="10" t="s">
        <v>1875</v>
      </c>
      <c r="V45" s="10" t="s">
        <v>1875</v>
      </c>
      <c r="W45" s="10"/>
      <c r="X45" s="10"/>
      <c r="Y45" s="10"/>
      <c r="Z45" s="10"/>
      <c r="AA45" s="10"/>
      <c r="AB45" s="10"/>
      <c r="AC45" s="10"/>
      <c r="AD45" s="10"/>
      <c r="AE45" s="10"/>
      <c r="AF45" s="10"/>
      <c r="AG45" s="10"/>
      <c r="AH45" s="10"/>
      <c r="AI45" s="105">
        <f t="shared" si="3"/>
        <v>9</v>
      </c>
      <c r="AJ45" s="10" t="e">
        <f>#REF!</f>
        <v>#REF!</v>
      </c>
      <c r="AK45" s="20" t="e">
        <f>#REF!</f>
        <v>#REF!</v>
      </c>
      <c r="AL45" s="151" t="e">
        <f>#REF!</f>
        <v>#REF!</v>
      </c>
      <c r="AM45" s="150" t="e">
        <f>#REF!</f>
        <v>#REF!</v>
      </c>
      <c r="AN45" s="10"/>
      <c r="AO45" s="7"/>
      <c r="AP45" s="7"/>
      <c r="AQ45" s="7"/>
      <c r="AR45" s="7"/>
      <c r="AS45" s="7"/>
      <c r="AT45" s="7"/>
      <c r="AU45" s="7"/>
      <c r="AV45" s="7"/>
      <c r="AW45" s="7"/>
      <c r="AX45" s="7"/>
      <c r="AY45" s="7"/>
      <c r="AZ45" s="7"/>
    </row>
    <row r="46" spans="1:52" ht="18.75" customHeight="1">
      <c r="A46" s="10" t="e">
        <f>#REF!</f>
        <v>#REF!</v>
      </c>
      <c r="B46" s="10" t="e">
        <f>#REF!</f>
        <v>#REF!</v>
      </c>
      <c r="C46" s="10" t="e">
        <f>#REF!</f>
        <v>#REF!</v>
      </c>
      <c r="D46" s="24" t="e">
        <f>#REF!</f>
        <v>#REF!</v>
      </c>
      <c r="E46" s="60" t="e">
        <f>#REF!</f>
        <v>#REF!</v>
      </c>
      <c r="F46" s="10" t="e">
        <f>#REF!</f>
        <v>#REF!</v>
      </c>
      <c r="G46" s="10" t="e">
        <f>#REF!</f>
        <v>#REF!</v>
      </c>
      <c r="H46" s="60" t="e">
        <f>#REF!</f>
        <v>#REF!</v>
      </c>
      <c r="I46" s="10">
        <v>8</v>
      </c>
      <c r="J46" s="10">
        <v>8</v>
      </c>
      <c r="K46" s="10"/>
      <c r="L46" s="10"/>
      <c r="M46" s="228" t="s">
        <v>1875</v>
      </c>
      <c r="N46" s="230"/>
      <c r="O46" s="230"/>
      <c r="P46" s="229"/>
      <c r="Q46" s="10" t="s">
        <v>1875</v>
      </c>
      <c r="R46" s="17"/>
      <c r="S46" s="17"/>
      <c r="T46" s="17"/>
      <c r="U46" s="10" t="s">
        <v>1875</v>
      </c>
      <c r="V46" s="10"/>
      <c r="W46" s="10"/>
      <c r="X46" s="10"/>
      <c r="Y46" s="10"/>
      <c r="Z46" s="10"/>
      <c r="AA46" s="10"/>
      <c r="AB46" s="10"/>
      <c r="AC46" s="10"/>
      <c r="AD46" s="10"/>
      <c r="AE46" s="10"/>
      <c r="AF46" s="10"/>
      <c r="AG46" s="10"/>
      <c r="AH46" s="10"/>
      <c r="AI46" s="105">
        <f t="shared" si="3"/>
        <v>3</v>
      </c>
      <c r="AJ46" s="10" t="e">
        <f>#REF!</f>
        <v>#REF!</v>
      </c>
      <c r="AK46" s="20" t="e">
        <f>#REF!</f>
        <v>#REF!</v>
      </c>
      <c r="AL46" s="151" t="e">
        <f>#REF!</f>
        <v>#REF!</v>
      </c>
      <c r="AM46" s="150" t="e">
        <f>#REF!</f>
        <v>#REF!</v>
      </c>
      <c r="AN46" s="10"/>
      <c r="AO46" s="7"/>
      <c r="AP46" s="7"/>
      <c r="AQ46" s="7"/>
      <c r="AR46" s="7"/>
      <c r="AS46" s="7"/>
      <c r="AT46" s="7"/>
      <c r="AU46" s="7"/>
      <c r="AV46" s="7"/>
      <c r="AW46" s="7"/>
      <c r="AX46" s="7"/>
      <c r="AY46" s="7"/>
      <c r="AZ46" s="7"/>
    </row>
    <row r="47" spans="1:52" ht="18.75" customHeight="1">
      <c r="A47" s="10" t="e">
        <f>#REF!</f>
        <v>#REF!</v>
      </c>
      <c r="B47" s="10" t="e">
        <f>#REF!</f>
        <v>#REF!</v>
      </c>
      <c r="C47" s="10" t="e">
        <f>#REF!</f>
        <v>#REF!</v>
      </c>
      <c r="D47" s="24" t="e">
        <f>#REF!</f>
        <v>#REF!</v>
      </c>
      <c r="E47" s="60" t="e">
        <f>#REF!</f>
        <v>#REF!</v>
      </c>
      <c r="F47" s="10" t="e">
        <f>#REF!</f>
        <v>#REF!</v>
      </c>
      <c r="G47" s="10" t="e">
        <f>#REF!</f>
        <v>#REF!</v>
      </c>
      <c r="H47" s="60" t="e">
        <f>#REF!</f>
        <v>#REF!</v>
      </c>
      <c r="I47" s="10">
        <v>4</v>
      </c>
      <c r="J47" s="10">
        <v>4</v>
      </c>
      <c r="K47" s="10"/>
      <c r="L47" s="10"/>
      <c r="M47" s="10"/>
      <c r="N47" s="10" t="s">
        <v>1875</v>
      </c>
      <c r="O47" s="10"/>
      <c r="P47" s="10"/>
      <c r="Q47" s="10"/>
      <c r="R47" s="10"/>
      <c r="S47" s="10"/>
      <c r="T47" s="10"/>
      <c r="U47" s="10"/>
      <c r="V47" s="10"/>
      <c r="W47" s="10"/>
      <c r="X47" s="10"/>
      <c r="Y47" s="10"/>
      <c r="Z47" s="10"/>
      <c r="AA47" s="10"/>
      <c r="AB47" s="10"/>
      <c r="AC47" s="10"/>
      <c r="AD47" s="10"/>
      <c r="AE47" s="10"/>
      <c r="AF47" s="10"/>
      <c r="AG47" s="10"/>
      <c r="AH47" s="10"/>
      <c r="AI47" s="105">
        <f t="shared" si="3"/>
        <v>1</v>
      </c>
      <c r="AJ47" s="10" t="e">
        <f>#REF!</f>
        <v>#REF!</v>
      </c>
      <c r="AK47" s="20" t="e">
        <f>#REF!</f>
        <v>#REF!</v>
      </c>
      <c r="AL47" s="151" t="e">
        <f>#REF!</f>
        <v>#REF!</v>
      </c>
      <c r="AM47" s="150" t="e">
        <f>#REF!</f>
        <v>#REF!</v>
      </c>
      <c r="AN47" s="10"/>
      <c r="AO47" s="7"/>
      <c r="AP47" s="7"/>
      <c r="AQ47" s="7"/>
      <c r="AR47" s="7"/>
      <c r="AS47" s="7"/>
      <c r="AT47" s="7"/>
      <c r="AU47" s="7"/>
      <c r="AV47" s="7"/>
      <c r="AW47" s="7"/>
      <c r="AX47" s="7"/>
      <c r="AY47" s="7"/>
      <c r="AZ47" s="7"/>
    </row>
    <row r="48" spans="1:52" ht="27" customHeight="1">
      <c r="A48" s="10" t="e">
        <f>#REF!</f>
        <v>#REF!</v>
      </c>
      <c r="B48" s="10" t="e">
        <f>#REF!</f>
        <v>#REF!</v>
      </c>
      <c r="C48" s="10" t="e">
        <f>#REF!</f>
        <v>#REF!</v>
      </c>
      <c r="D48" s="24" t="e">
        <f>#REF!</f>
        <v>#REF!</v>
      </c>
      <c r="E48" s="60" t="e">
        <f>#REF!</f>
        <v>#REF!</v>
      </c>
      <c r="F48" s="10" t="e">
        <f>#REF!</f>
        <v>#REF!</v>
      </c>
      <c r="G48" s="10" t="e">
        <f>#REF!</f>
        <v>#REF!</v>
      </c>
      <c r="H48" s="60" t="e">
        <f>#REF!</f>
        <v>#REF!</v>
      </c>
      <c r="I48" s="10">
        <v>1</v>
      </c>
      <c r="J48" s="10">
        <v>1</v>
      </c>
      <c r="K48" s="10"/>
      <c r="L48" s="10"/>
      <c r="M48" s="10" t="s">
        <v>1875</v>
      </c>
      <c r="N48" s="10" t="s">
        <v>1875</v>
      </c>
      <c r="O48" s="10"/>
      <c r="P48" s="10"/>
      <c r="Q48" s="10"/>
      <c r="R48" s="10"/>
      <c r="S48" s="10"/>
      <c r="T48" s="10"/>
      <c r="U48" s="10"/>
      <c r="V48" s="10"/>
      <c r="W48" s="10"/>
      <c r="X48" s="10"/>
      <c r="Y48" s="10"/>
      <c r="Z48" s="10"/>
      <c r="AA48" s="10"/>
      <c r="AB48" s="10"/>
      <c r="AC48" s="10"/>
      <c r="AD48" s="10"/>
      <c r="AE48" s="10"/>
      <c r="AF48" s="10"/>
      <c r="AG48" s="10"/>
      <c r="AH48" s="10"/>
      <c r="AI48" s="105">
        <f t="shared" si="3"/>
        <v>2</v>
      </c>
      <c r="AJ48" s="10" t="e">
        <f>#REF!</f>
        <v>#REF!</v>
      </c>
      <c r="AK48" s="20" t="e">
        <f>#REF!</f>
        <v>#REF!</v>
      </c>
      <c r="AL48" s="151" t="e">
        <f>#REF!</f>
        <v>#REF!</v>
      </c>
      <c r="AM48" s="150" t="e">
        <f>#REF!</f>
        <v>#REF!</v>
      </c>
      <c r="AN48" s="10"/>
      <c r="AO48" s="7"/>
      <c r="AP48" s="7"/>
      <c r="AQ48" s="7"/>
      <c r="AR48" s="7"/>
      <c r="AS48" s="7"/>
      <c r="AT48" s="7"/>
      <c r="AU48" s="7"/>
      <c r="AV48" s="7"/>
      <c r="AW48" s="7"/>
      <c r="AX48" s="7"/>
      <c r="AY48" s="7"/>
      <c r="AZ48" s="7"/>
    </row>
    <row r="49" spans="1:52" ht="18.75" customHeight="1">
      <c r="A49" s="10" t="e">
        <f>#REF!</f>
        <v>#REF!</v>
      </c>
      <c r="B49" s="10" t="e">
        <f>#REF!</f>
        <v>#REF!</v>
      </c>
      <c r="C49" s="10" t="e">
        <f>#REF!</f>
        <v>#REF!</v>
      </c>
      <c r="D49" s="24" t="e">
        <f>#REF!</f>
        <v>#REF!</v>
      </c>
      <c r="E49" s="60" t="e">
        <f>#REF!</f>
        <v>#REF!</v>
      </c>
      <c r="F49" s="10" t="e">
        <f>#REF!</f>
        <v>#REF!</v>
      </c>
      <c r="G49" s="10" t="e">
        <f>#REF!</f>
        <v>#REF!</v>
      </c>
      <c r="H49" s="60" t="e">
        <f>#REF!</f>
        <v>#REF!</v>
      </c>
      <c r="I49" s="10">
        <v>1</v>
      </c>
      <c r="J49" s="10">
        <v>1</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5">
        <f t="shared" si="3"/>
        <v>0</v>
      </c>
      <c r="AJ49" s="10" t="e">
        <f>#REF!</f>
        <v>#REF!</v>
      </c>
      <c r="AK49" s="20" t="e">
        <f>#REF!</f>
        <v>#REF!</v>
      </c>
      <c r="AL49" s="151" t="e">
        <f>#REF!</f>
        <v>#REF!</v>
      </c>
      <c r="AM49" s="150" t="e">
        <f>#REF!</f>
        <v>#REF!</v>
      </c>
      <c r="AN49" s="10"/>
      <c r="AO49" s="7"/>
      <c r="AP49" s="7"/>
      <c r="AQ49" s="7"/>
      <c r="AR49" s="7"/>
      <c r="AS49" s="7"/>
      <c r="AT49" s="7"/>
      <c r="AU49" s="7"/>
      <c r="AV49" s="7"/>
      <c r="AW49" s="7"/>
      <c r="AX49" s="7"/>
      <c r="AY49" s="7"/>
      <c r="AZ49" s="7"/>
    </row>
    <row r="50" spans="1:52" ht="18.75" customHeight="1">
      <c r="A50" s="10" t="e">
        <f>#REF!</f>
        <v>#REF!</v>
      </c>
      <c r="B50" s="10" t="e">
        <f>#REF!</f>
        <v>#REF!</v>
      </c>
      <c r="C50" s="10" t="e">
        <f>#REF!</f>
        <v>#REF!</v>
      </c>
      <c r="D50" s="24" t="e">
        <f>#REF!</f>
        <v>#REF!</v>
      </c>
      <c r="E50" s="60" t="e">
        <f>#REF!</f>
        <v>#REF!</v>
      </c>
      <c r="F50" s="10" t="e">
        <f>#REF!</f>
        <v>#REF!</v>
      </c>
      <c r="G50" s="10" t="e">
        <f>#REF!</f>
        <v>#REF!</v>
      </c>
      <c r="H50" s="60" t="e">
        <f>#REF!</f>
        <v>#REF!</v>
      </c>
      <c r="I50" s="10">
        <v>3</v>
      </c>
      <c r="J50" s="10">
        <v>3</v>
      </c>
      <c r="K50" s="10"/>
      <c r="L50" s="10"/>
      <c r="M50" s="228" t="s">
        <v>1875</v>
      </c>
      <c r="N50" s="230"/>
      <c r="O50" s="229"/>
      <c r="P50" s="10"/>
      <c r="Q50" s="10"/>
      <c r="R50" s="10"/>
      <c r="S50" s="10"/>
      <c r="T50" s="10"/>
      <c r="U50" s="10"/>
      <c r="V50" s="10"/>
      <c r="W50" s="10"/>
      <c r="X50" s="10"/>
      <c r="Y50" s="10"/>
      <c r="Z50" s="10"/>
      <c r="AA50" s="10"/>
      <c r="AB50" s="10"/>
      <c r="AC50" s="10"/>
      <c r="AD50" s="10"/>
      <c r="AE50" s="10"/>
      <c r="AF50" s="10"/>
      <c r="AG50" s="10"/>
      <c r="AH50" s="10"/>
      <c r="AI50" s="105">
        <f t="shared" si="3"/>
        <v>1</v>
      </c>
      <c r="AJ50" s="10" t="e">
        <f>#REF!</f>
        <v>#REF!</v>
      </c>
      <c r="AK50" s="20" t="e">
        <f>#REF!</f>
        <v>#REF!</v>
      </c>
      <c r="AL50" s="151" t="e">
        <f>#REF!</f>
        <v>#REF!</v>
      </c>
      <c r="AM50" s="150" t="e">
        <f>#REF!</f>
        <v>#REF!</v>
      </c>
      <c r="AN50" s="10"/>
      <c r="AO50" s="7"/>
      <c r="AP50" s="7"/>
      <c r="AQ50" s="7"/>
      <c r="AR50" s="7"/>
      <c r="AS50" s="7"/>
      <c r="AT50" s="7"/>
      <c r="AU50" s="7"/>
      <c r="AV50" s="7"/>
      <c r="AW50" s="7"/>
      <c r="AX50" s="7"/>
      <c r="AY50" s="7"/>
      <c r="AZ50" s="7"/>
    </row>
    <row r="51" spans="1:52" ht="18.75" customHeight="1">
      <c r="A51" s="10" t="e">
        <f>#REF!</f>
        <v>#REF!</v>
      </c>
      <c r="B51" s="10" t="e">
        <f>#REF!</f>
        <v>#REF!</v>
      </c>
      <c r="C51" s="10" t="e">
        <f>#REF!</f>
        <v>#REF!</v>
      </c>
      <c r="D51" s="24" t="e">
        <f>#REF!</f>
        <v>#REF!</v>
      </c>
      <c r="E51" s="60" t="e">
        <f>#REF!</f>
        <v>#REF!</v>
      </c>
      <c r="F51" s="10" t="e">
        <f>#REF!</f>
        <v>#REF!</v>
      </c>
      <c r="G51" s="10" t="e">
        <f>#REF!</f>
        <v>#REF!</v>
      </c>
      <c r="H51" s="60" t="e">
        <f>#REF!</f>
        <v>#REF!</v>
      </c>
      <c r="I51" s="10">
        <v>15</v>
      </c>
      <c r="J51" s="10">
        <v>15</v>
      </c>
      <c r="K51" s="10" t="s">
        <v>17</v>
      </c>
      <c r="L51" s="10" t="s">
        <v>17</v>
      </c>
      <c r="M51" s="228" t="s">
        <v>1875</v>
      </c>
      <c r="N51" s="230"/>
      <c r="O51" s="230"/>
      <c r="P51" s="229"/>
      <c r="Q51" s="228" t="s">
        <v>1875</v>
      </c>
      <c r="R51" s="229"/>
      <c r="S51" s="10" t="s">
        <v>1875</v>
      </c>
      <c r="T51" s="10" t="s">
        <v>1875</v>
      </c>
      <c r="U51" s="10" t="s">
        <v>1875</v>
      </c>
      <c r="V51" s="10" t="s">
        <v>1875</v>
      </c>
      <c r="W51" s="228" t="s">
        <v>1875</v>
      </c>
      <c r="X51" s="230"/>
      <c r="Y51" s="229"/>
      <c r="Z51" s="10" t="s">
        <v>1875</v>
      </c>
      <c r="AA51" s="10" t="s">
        <v>1875</v>
      </c>
      <c r="AB51" s="10" t="s">
        <v>1875</v>
      </c>
      <c r="AC51" s="10" t="s">
        <v>17</v>
      </c>
      <c r="AD51" s="10" t="s">
        <v>17</v>
      </c>
      <c r="AE51" s="10" t="s">
        <v>17</v>
      </c>
      <c r="AF51" s="10" t="s">
        <v>17</v>
      </c>
      <c r="AG51" s="10" t="s">
        <v>17</v>
      </c>
      <c r="AH51" s="10" t="s">
        <v>17</v>
      </c>
      <c r="AI51" s="4">
        <v>15</v>
      </c>
      <c r="AJ51" s="10" t="e">
        <f>#REF!</f>
        <v>#REF!</v>
      </c>
      <c r="AK51" s="20" t="e">
        <f>#REF!</f>
        <v>#REF!</v>
      </c>
      <c r="AL51" s="151" t="e">
        <f>#REF!</f>
        <v>#REF!</v>
      </c>
      <c r="AM51" s="150" t="e">
        <f>#REF!</f>
        <v>#REF!</v>
      </c>
      <c r="AN51" s="10"/>
      <c r="AO51" s="7"/>
      <c r="AP51" s="7"/>
      <c r="AQ51" s="7"/>
      <c r="AR51" s="7"/>
      <c r="AS51" s="7"/>
      <c r="AT51" s="7"/>
      <c r="AU51" s="7"/>
      <c r="AV51" s="7"/>
      <c r="AW51" s="7"/>
      <c r="AX51" s="7"/>
      <c r="AY51" s="7"/>
      <c r="AZ51" s="7"/>
    </row>
    <row r="52" spans="1:52" ht="18.75" customHeight="1">
      <c r="A52" s="10" t="e">
        <f>#REF!</f>
        <v>#REF!</v>
      </c>
      <c r="B52" s="10" t="e">
        <f>#REF!</f>
        <v>#REF!</v>
      </c>
      <c r="C52" s="10" t="e">
        <f>#REF!</f>
        <v>#REF!</v>
      </c>
      <c r="D52" s="24" t="e">
        <f>#REF!</f>
        <v>#REF!</v>
      </c>
      <c r="E52" s="60" t="e">
        <f>#REF!</f>
        <v>#REF!</v>
      </c>
      <c r="F52" s="10" t="e">
        <f>#REF!</f>
        <v>#REF!</v>
      </c>
      <c r="G52" s="10" t="e">
        <f>#REF!</f>
        <v>#REF!</v>
      </c>
      <c r="H52" s="60" t="e">
        <f>#REF!</f>
        <v>#REF!</v>
      </c>
      <c r="I52" s="10">
        <v>1</v>
      </c>
      <c r="J52" s="10">
        <v>1</v>
      </c>
      <c r="K52" s="10"/>
      <c r="L52" s="10"/>
      <c r="M52" s="10"/>
      <c r="N52" s="10"/>
      <c r="O52" s="10" t="s">
        <v>1875</v>
      </c>
      <c r="P52" s="10"/>
      <c r="Q52" s="10"/>
      <c r="R52" s="10"/>
      <c r="S52" s="10"/>
      <c r="T52" s="10"/>
      <c r="U52" s="10"/>
      <c r="V52" s="10"/>
      <c r="W52" s="10"/>
      <c r="X52" s="10"/>
      <c r="Y52" s="10"/>
      <c r="Z52" s="10"/>
      <c r="AA52" s="10"/>
      <c r="AB52" s="10"/>
      <c r="AC52" s="10"/>
      <c r="AD52" s="10"/>
      <c r="AE52" s="10"/>
      <c r="AF52" s="10"/>
      <c r="AG52" s="10"/>
      <c r="AH52" s="10"/>
      <c r="AI52" s="105">
        <f t="shared" ref="AI52:AI54" si="4">COUNTIF(K52:V52,"X")</f>
        <v>1</v>
      </c>
      <c r="AJ52" s="10" t="e">
        <f>#REF!</f>
        <v>#REF!</v>
      </c>
      <c r="AK52" s="20" t="e">
        <f>#REF!</f>
        <v>#REF!</v>
      </c>
      <c r="AL52" s="151" t="e">
        <f>#REF!</f>
        <v>#REF!</v>
      </c>
      <c r="AM52" s="150" t="e">
        <f>#REF!</f>
        <v>#REF!</v>
      </c>
      <c r="AN52" s="10"/>
      <c r="AO52" s="7"/>
      <c r="AP52" s="7"/>
      <c r="AQ52" s="7"/>
      <c r="AR52" s="7"/>
      <c r="AS52" s="7"/>
      <c r="AT52" s="7"/>
      <c r="AU52" s="7"/>
      <c r="AV52" s="7"/>
      <c r="AW52" s="7"/>
      <c r="AX52" s="7"/>
      <c r="AY52" s="7"/>
      <c r="AZ52" s="7"/>
    </row>
    <row r="53" spans="1:52" ht="18" customHeight="1">
      <c r="A53" s="10" t="e">
        <f>#REF!</f>
        <v>#REF!</v>
      </c>
      <c r="B53" s="10" t="e">
        <f>#REF!</f>
        <v>#REF!</v>
      </c>
      <c r="C53" s="10" t="e">
        <f>#REF!</f>
        <v>#REF!</v>
      </c>
      <c r="D53" s="24" t="e">
        <f>#REF!</f>
        <v>#REF!</v>
      </c>
      <c r="E53" s="60" t="e">
        <f>#REF!</f>
        <v>#REF!</v>
      </c>
      <c r="F53" s="10" t="e">
        <f>#REF!</f>
        <v>#REF!</v>
      </c>
      <c r="G53" s="10" t="e">
        <f>#REF!</f>
        <v>#REF!</v>
      </c>
      <c r="H53" s="60" t="e">
        <f>#REF!</f>
        <v>#REF!</v>
      </c>
      <c r="I53" s="10">
        <v>11</v>
      </c>
      <c r="J53" s="10">
        <v>11</v>
      </c>
      <c r="K53" s="10"/>
      <c r="L53" s="10"/>
      <c r="M53" s="10"/>
      <c r="N53" s="10" t="s">
        <v>1875</v>
      </c>
      <c r="O53" s="10" t="s">
        <v>1875</v>
      </c>
      <c r="P53" s="10" t="s">
        <v>1875</v>
      </c>
      <c r="Q53" s="10" t="s">
        <v>1875</v>
      </c>
      <c r="R53" s="10" t="s">
        <v>1875</v>
      </c>
      <c r="S53" s="10" t="s">
        <v>1875</v>
      </c>
      <c r="T53" s="10" t="s">
        <v>1875</v>
      </c>
      <c r="U53" s="10" t="s">
        <v>1875</v>
      </c>
      <c r="V53" s="10" t="s">
        <v>1875</v>
      </c>
      <c r="W53" s="10"/>
      <c r="X53" s="10"/>
      <c r="Y53" s="10"/>
      <c r="Z53" s="10"/>
      <c r="AA53" s="10"/>
      <c r="AB53" s="10"/>
      <c r="AC53" s="10"/>
      <c r="AD53" s="10"/>
      <c r="AE53" s="10"/>
      <c r="AF53" s="10"/>
      <c r="AG53" s="10"/>
      <c r="AH53" s="10"/>
      <c r="AI53" s="105">
        <f t="shared" si="4"/>
        <v>9</v>
      </c>
      <c r="AJ53" s="10" t="e">
        <f>#REF!</f>
        <v>#REF!</v>
      </c>
      <c r="AK53" s="20" t="e">
        <f>#REF!</f>
        <v>#REF!</v>
      </c>
      <c r="AL53" s="151" t="e">
        <f>#REF!</f>
        <v>#REF!</v>
      </c>
      <c r="AM53" s="150" t="e">
        <f>#REF!</f>
        <v>#REF!</v>
      </c>
      <c r="AN53" s="10"/>
      <c r="AO53" s="7"/>
      <c r="AP53" s="7"/>
      <c r="AQ53" s="7"/>
      <c r="AR53" s="7"/>
      <c r="AS53" s="7"/>
      <c r="AT53" s="7"/>
      <c r="AU53" s="7"/>
      <c r="AV53" s="7"/>
      <c r="AW53" s="7"/>
      <c r="AX53" s="7"/>
      <c r="AY53" s="7"/>
      <c r="AZ53" s="7"/>
    </row>
    <row r="54" spans="1:52" ht="23.25" customHeight="1">
      <c r="A54" s="10" t="e">
        <f>#REF!</f>
        <v>#REF!</v>
      </c>
      <c r="B54" s="10" t="e">
        <f>#REF!</f>
        <v>#REF!</v>
      </c>
      <c r="C54" s="10" t="e">
        <f>#REF!</f>
        <v>#REF!</v>
      </c>
      <c r="D54" s="24" t="e">
        <f>#REF!</f>
        <v>#REF!</v>
      </c>
      <c r="E54" s="60" t="e">
        <f>#REF!</f>
        <v>#REF!</v>
      </c>
      <c r="F54" s="10" t="e">
        <f>#REF!</f>
        <v>#REF!</v>
      </c>
      <c r="G54" s="10" t="e">
        <f>#REF!</f>
        <v>#REF!</v>
      </c>
      <c r="H54" s="60" t="e">
        <f>#REF!</f>
        <v>#REF!</v>
      </c>
      <c r="I54" s="10">
        <v>5</v>
      </c>
      <c r="J54" s="10">
        <v>5</v>
      </c>
      <c r="K54" s="10"/>
      <c r="L54" s="10"/>
      <c r="M54" s="10"/>
      <c r="N54" s="10"/>
      <c r="O54" s="10"/>
      <c r="P54" s="10"/>
      <c r="Q54" s="10"/>
      <c r="R54" s="10"/>
      <c r="S54" s="10"/>
      <c r="T54" s="228" t="s">
        <v>1875</v>
      </c>
      <c r="U54" s="230"/>
      <c r="V54" s="229"/>
      <c r="W54" s="10"/>
      <c r="X54" s="10"/>
      <c r="Y54" s="10"/>
      <c r="Z54" s="10"/>
      <c r="AA54" s="10"/>
      <c r="AB54" s="10"/>
      <c r="AC54" s="10"/>
      <c r="AD54" s="10"/>
      <c r="AE54" s="10"/>
      <c r="AF54" s="10"/>
      <c r="AG54" s="10"/>
      <c r="AH54" s="10"/>
      <c r="AI54" s="105">
        <f t="shared" si="4"/>
        <v>1</v>
      </c>
      <c r="AJ54" s="10" t="e">
        <f>#REF!</f>
        <v>#REF!</v>
      </c>
      <c r="AK54" s="20" t="e">
        <f>#REF!</f>
        <v>#REF!</v>
      </c>
      <c r="AL54" s="151" t="e">
        <f>#REF!</f>
        <v>#REF!</v>
      </c>
      <c r="AM54" s="150" t="e">
        <f>#REF!</f>
        <v>#REF!</v>
      </c>
      <c r="AN54" s="10"/>
      <c r="AO54" s="7"/>
      <c r="AP54" s="7"/>
      <c r="AQ54" s="7"/>
      <c r="AR54" s="7"/>
      <c r="AS54" s="7"/>
      <c r="AT54" s="7"/>
      <c r="AU54" s="7"/>
      <c r="AV54" s="7"/>
      <c r="AW54" s="7"/>
      <c r="AX54" s="7"/>
      <c r="AY54" s="7"/>
      <c r="AZ54" s="7"/>
    </row>
    <row r="55" spans="1:52" ht="18.75" customHeight="1">
      <c r="A55" s="10" t="e">
        <f>#REF!</f>
        <v>#REF!</v>
      </c>
      <c r="B55" s="10" t="e">
        <f>#REF!</f>
        <v>#REF!</v>
      </c>
      <c r="C55" s="10" t="e">
        <f>#REF!</f>
        <v>#REF!</v>
      </c>
      <c r="D55" s="24" t="e">
        <f>#REF!</f>
        <v>#REF!</v>
      </c>
      <c r="E55" s="60" t="e">
        <f>#REF!</f>
        <v>#REF!</v>
      </c>
      <c r="F55" s="10" t="e">
        <f>#REF!</f>
        <v>#REF!</v>
      </c>
      <c r="G55" s="10" t="e">
        <f>#REF!</f>
        <v>#REF!</v>
      </c>
      <c r="H55" s="60" t="e">
        <f>#REF!</f>
        <v>#REF!</v>
      </c>
      <c r="I55" s="10">
        <v>12</v>
      </c>
      <c r="J55" s="10">
        <v>12</v>
      </c>
      <c r="K55" s="10" t="s">
        <v>17</v>
      </c>
      <c r="L55" s="10" t="s">
        <v>17</v>
      </c>
      <c r="M55" s="10" t="s">
        <v>1875</v>
      </c>
      <c r="N55" s="10" t="s">
        <v>1875</v>
      </c>
      <c r="O55" s="10" t="s">
        <v>1875</v>
      </c>
      <c r="P55" s="10" t="s">
        <v>1875</v>
      </c>
      <c r="Q55" s="10" t="s">
        <v>1875</v>
      </c>
      <c r="R55" s="10" t="s">
        <v>1875</v>
      </c>
      <c r="S55" s="10" t="s">
        <v>1875</v>
      </c>
      <c r="T55" s="10" t="s">
        <v>1875</v>
      </c>
      <c r="U55" s="10" t="s">
        <v>1875</v>
      </c>
      <c r="V55" s="10" t="s">
        <v>1875</v>
      </c>
      <c r="W55" s="10" t="s">
        <v>1875</v>
      </c>
      <c r="X55" s="10" t="s">
        <v>1875</v>
      </c>
      <c r="Y55" s="10" t="s">
        <v>1875</v>
      </c>
      <c r="Z55" s="10" t="s">
        <v>17</v>
      </c>
      <c r="AA55" s="10" t="s">
        <v>17</v>
      </c>
      <c r="AB55" s="10" t="s">
        <v>17</v>
      </c>
      <c r="AC55" s="10" t="s">
        <v>17</v>
      </c>
      <c r="AD55" s="10" t="s">
        <v>17</v>
      </c>
      <c r="AE55" s="10" t="s">
        <v>17</v>
      </c>
      <c r="AF55" s="10" t="s">
        <v>17</v>
      </c>
      <c r="AG55" s="10" t="s">
        <v>17</v>
      </c>
      <c r="AH55" s="10" t="s">
        <v>17</v>
      </c>
      <c r="AI55" s="4">
        <v>12</v>
      </c>
      <c r="AJ55" s="10" t="e">
        <f>#REF!</f>
        <v>#REF!</v>
      </c>
      <c r="AK55" s="20" t="e">
        <f>#REF!</f>
        <v>#REF!</v>
      </c>
      <c r="AL55" s="151" t="e">
        <f>#REF!</f>
        <v>#REF!</v>
      </c>
      <c r="AM55" s="150" t="e">
        <f>#REF!</f>
        <v>#REF!</v>
      </c>
      <c r="AN55" s="10" t="s">
        <v>1936</v>
      </c>
      <c r="AO55" s="7"/>
      <c r="AP55" s="7"/>
      <c r="AQ55" s="7"/>
      <c r="AR55" s="7"/>
      <c r="AS55" s="7"/>
      <c r="AT55" s="7"/>
      <c r="AU55" s="7"/>
      <c r="AV55" s="7"/>
      <c r="AW55" s="7"/>
      <c r="AX55" s="7"/>
      <c r="AY55" s="7"/>
      <c r="AZ55" s="7"/>
    </row>
    <row r="56" spans="1:52" ht="18.75" customHeight="1">
      <c r="A56" s="10" t="e">
        <f>#REF!</f>
        <v>#REF!</v>
      </c>
      <c r="B56" s="10" t="e">
        <f>#REF!</f>
        <v>#REF!</v>
      </c>
      <c r="C56" s="10" t="e">
        <f>#REF!</f>
        <v>#REF!</v>
      </c>
      <c r="D56" s="24" t="e">
        <f>#REF!</f>
        <v>#REF!</v>
      </c>
      <c r="E56" s="60" t="e">
        <f>#REF!</f>
        <v>#REF!</v>
      </c>
      <c r="F56" s="10" t="e">
        <f>#REF!</f>
        <v>#REF!</v>
      </c>
      <c r="G56" s="10" t="e">
        <f>#REF!</f>
        <v>#REF!</v>
      </c>
      <c r="H56" s="60" t="e">
        <f>#REF!</f>
        <v>#REF!</v>
      </c>
      <c r="I56" s="10">
        <v>13</v>
      </c>
      <c r="J56" s="10">
        <v>13</v>
      </c>
      <c r="K56" s="10" t="s">
        <v>17</v>
      </c>
      <c r="L56" s="10" t="s">
        <v>17</v>
      </c>
      <c r="M56" s="20" t="s">
        <v>1875</v>
      </c>
      <c r="N56" s="20" t="s">
        <v>1875</v>
      </c>
      <c r="O56" s="10" t="s">
        <v>1875</v>
      </c>
      <c r="P56" s="10" t="s">
        <v>1875</v>
      </c>
      <c r="Q56" s="10" t="s">
        <v>1875</v>
      </c>
      <c r="R56" s="20" t="s">
        <v>1875</v>
      </c>
      <c r="S56" s="20" t="s">
        <v>1875</v>
      </c>
      <c r="T56" s="10" t="s">
        <v>1875</v>
      </c>
      <c r="U56" s="20" t="s">
        <v>1875</v>
      </c>
      <c r="V56" s="54" t="s">
        <v>1875</v>
      </c>
      <c r="W56" s="10" t="s">
        <v>1875</v>
      </c>
      <c r="X56" s="10" t="s">
        <v>1875</v>
      </c>
      <c r="Y56" s="10" t="s">
        <v>1875</v>
      </c>
      <c r="Z56" s="10" t="s">
        <v>1875</v>
      </c>
      <c r="AA56" s="10" t="s">
        <v>17</v>
      </c>
      <c r="AB56" s="10" t="s">
        <v>17</v>
      </c>
      <c r="AC56" s="10" t="s">
        <v>17</v>
      </c>
      <c r="AD56" s="10" t="s">
        <v>17</v>
      </c>
      <c r="AE56" s="10" t="s">
        <v>17</v>
      </c>
      <c r="AF56" s="10" t="s">
        <v>17</v>
      </c>
      <c r="AG56" s="10" t="s">
        <v>17</v>
      </c>
      <c r="AH56" s="10" t="s">
        <v>17</v>
      </c>
      <c r="AI56" s="14">
        <f>COUNTIF(K56:AH56,"X")</f>
        <v>14</v>
      </c>
      <c r="AJ56" s="10" t="e">
        <f>#REF!</f>
        <v>#REF!</v>
      </c>
      <c r="AK56" s="20" t="e">
        <f>#REF!</f>
        <v>#REF!</v>
      </c>
      <c r="AL56" s="151" t="e">
        <f>#REF!</f>
        <v>#REF!</v>
      </c>
      <c r="AM56" s="150" t="e">
        <f>#REF!</f>
        <v>#REF!</v>
      </c>
      <c r="AN56" s="10"/>
      <c r="AO56" s="7"/>
      <c r="AP56" s="7"/>
      <c r="AQ56" s="7"/>
      <c r="AR56" s="7"/>
      <c r="AS56" s="7"/>
      <c r="AT56" s="7"/>
      <c r="AU56" s="7"/>
      <c r="AV56" s="7"/>
      <c r="AW56" s="7"/>
      <c r="AX56" s="7"/>
      <c r="AY56" s="7"/>
      <c r="AZ56" s="7"/>
    </row>
    <row r="57" spans="1:52" ht="18.75" customHeight="1">
      <c r="A57" s="10" t="e">
        <f>#REF!</f>
        <v>#REF!</v>
      </c>
      <c r="B57" s="10" t="e">
        <f>#REF!</f>
        <v>#REF!</v>
      </c>
      <c r="C57" s="10" t="e">
        <f>#REF!</f>
        <v>#REF!</v>
      </c>
      <c r="D57" s="24" t="e">
        <f>#REF!</f>
        <v>#REF!</v>
      </c>
      <c r="E57" s="60" t="e">
        <f>#REF!</f>
        <v>#REF!</v>
      </c>
      <c r="F57" s="10" t="e">
        <f>#REF!</f>
        <v>#REF!</v>
      </c>
      <c r="G57" s="10" t="e">
        <f>#REF!</f>
        <v>#REF!</v>
      </c>
      <c r="H57" s="60" t="e">
        <f>#REF!</f>
        <v>#REF!</v>
      </c>
      <c r="I57" s="10">
        <v>8</v>
      </c>
      <c r="J57" s="10">
        <v>8</v>
      </c>
      <c r="K57" s="10"/>
      <c r="L57" s="10"/>
      <c r="M57" s="10"/>
      <c r="N57" s="10" t="s">
        <v>1875</v>
      </c>
      <c r="O57" s="10" t="s">
        <v>1875</v>
      </c>
      <c r="P57" s="10" t="s">
        <v>1875</v>
      </c>
      <c r="Q57" s="10" t="s">
        <v>1875</v>
      </c>
      <c r="R57" s="10" t="s">
        <v>1875</v>
      </c>
      <c r="S57" s="10" t="s">
        <v>1875</v>
      </c>
      <c r="T57" s="10" t="s">
        <v>1875</v>
      </c>
      <c r="U57" s="10"/>
      <c r="V57" s="10"/>
      <c r="W57" s="10"/>
      <c r="X57" s="10"/>
      <c r="Y57" s="10"/>
      <c r="Z57" s="10"/>
      <c r="AA57" s="10"/>
      <c r="AB57" s="10"/>
      <c r="AC57" s="10"/>
      <c r="AD57" s="10"/>
      <c r="AE57" s="10"/>
      <c r="AF57" s="10"/>
      <c r="AG57" s="10"/>
      <c r="AH57" s="10"/>
      <c r="AI57" s="105">
        <f t="shared" ref="AI57:AI75" si="5">COUNTIF(K57:V57,"X")</f>
        <v>7</v>
      </c>
      <c r="AJ57" s="10" t="e">
        <f>#REF!</f>
        <v>#REF!</v>
      </c>
      <c r="AK57" s="20" t="e">
        <f>#REF!</f>
        <v>#REF!</v>
      </c>
      <c r="AL57" s="172" t="e">
        <f>#REF!</f>
        <v>#REF!</v>
      </c>
      <c r="AM57" s="150" t="e">
        <f>#REF!</f>
        <v>#REF!</v>
      </c>
      <c r="AN57" s="10"/>
      <c r="AO57" s="7"/>
      <c r="AP57" s="7"/>
      <c r="AQ57" s="7"/>
      <c r="AR57" s="7"/>
      <c r="AS57" s="7"/>
      <c r="AT57" s="7"/>
      <c r="AU57" s="7"/>
      <c r="AV57" s="7"/>
      <c r="AW57" s="7"/>
      <c r="AX57" s="7"/>
      <c r="AY57" s="7"/>
      <c r="AZ57" s="7"/>
    </row>
    <row r="58" spans="1:52" ht="18.75" customHeight="1">
      <c r="A58" s="10" t="e">
        <f>#REF!</f>
        <v>#REF!</v>
      </c>
      <c r="B58" s="10" t="e">
        <f>#REF!</f>
        <v>#REF!</v>
      </c>
      <c r="C58" s="10" t="e">
        <f>#REF!</f>
        <v>#REF!</v>
      </c>
      <c r="D58" s="24" t="e">
        <f>#REF!</f>
        <v>#REF!</v>
      </c>
      <c r="E58" s="60" t="e">
        <f>#REF!</f>
        <v>#REF!</v>
      </c>
      <c r="F58" s="10" t="e">
        <f>#REF!</f>
        <v>#REF!</v>
      </c>
      <c r="G58" s="10" t="e">
        <f>#REF!</f>
        <v>#REF!</v>
      </c>
      <c r="H58" s="60" t="e">
        <f>#REF!</f>
        <v>#REF!</v>
      </c>
      <c r="I58" s="10">
        <v>5</v>
      </c>
      <c r="J58" s="10">
        <v>5</v>
      </c>
      <c r="K58" s="10"/>
      <c r="L58" s="10"/>
      <c r="M58" s="10"/>
      <c r="N58" s="10" t="s">
        <v>1875</v>
      </c>
      <c r="O58" s="10" t="s">
        <v>1875</v>
      </c>
      <c r="P58" s="10" t="s">
        <v>1875</v>
      </c>
      <c r="Q58" s="10" t="s">
        <v>1875</v>
      </c>
      <c r="R58" s="10" t="s">
        <v>1875</v>
      </c>
      <c r="S58" s="10"/>
      <c r="T58" s="10"/>
      <c r="U58" s="10"/>
      <c r="V58" s="10"/>
      <c r="W58" s="10"/>
      <c r="X58" s="10"/>
      <c r="Y58" s="10"/>
      <c r="Z58" s="10"/>
      <c r="AA58" s="10"/>
      <c r="AB58" s="10"/>
      <c r="AC58" s="10"/>
      <c r="AD58" s="10"/>
      <c r="AE58" s="10"/>
      <c r="AF58" s="10"/>
      <c r="AG58" s="10"/>
      <c r="AH58" s="10"/>
      <c r="AI58" s="105">
        <f t="shared" si="5"/>
        <v>5</v>
      </c>
      <c r="AJ58" s="10" t="e">
        <f>#REF!</f>
        <v>#REF!</v>
      </c>
      <c r="AK58" s="20" t="e">
        <f>#REF!</f>
        <v>#REF!</v>
      </c>
      <c r="AL58" s="151" t="e">
        <f>#REF!</f>
        <v>#REF!</v>
      </c>
      <c r="AM58" s="150" t="e">
        <f>#REF!</f>
        <v>#REF!</v>
      </c>
      <c r="AN58" s="10"/>
      <c r="AO58" s="7"/>
      <c r="AP58" s="7"/>
      <c r="AQ58" s="7"/>
      <c r="AR58" s="7"/>
      <c r="AS58" s="7"/>
      <c r="AT58" s="7"/>
      <c r="AU58" s="7"/>
      <c r="AV58" s="7"/>
      <c r="AW58" s="7"/>
      <c r="AX58" s="7"/>
      <c r="AY58" s="7"/>
      <c r="AZ58" s="7"/>
    </row>
    <row r="59" spans="1:52" ht="18.75" customHeight="1">
      <c r="A59" s="10" t="e">
        <f>#REF!</f>
        <v>#REF!</v>
      </c>
      <c r="B59" s="10" t="e">
        <f>#REF!</f>
        <v>#REF!</v>
      </c>
      <c r="C59" s="10" t="e">
        <f>#REF!</f>
        <v>#REF!</v>
      </c>
      <c r="D59" s="24" t="e">
        <f>#REF!</f>
        <v>#REF!</v>
      </c>
      <c r="E59" s="60" t="e">
        <f>#REF!</f>
        <v>#REF!</v>
      </c>
      <c r="F59" s="10" t="e">
        <f>#REF!</f>
        <v>#REF!</v>
      </c>
      <c r="G59" s="10" t="e">
        <f>#REF!</f>
        <v>#REF!</v>
      </c>
      <c r="H59" s="60" t="e">
        <f>#REF!</f>
        <v>#REF!</v>
      </c>
      <c r="I59" s="10">
        <v>8</v>
      </c>
      <c r="J59" s="10">
        <v>8</v>
      </c>
      <c r="K59" s="10"/>
      <c r="L59" s="10"/>
      <c r="M59" s="228" t="s">
        <v>1875</v>
      </c>
      <c r="N59" s="230"/>
      <c r="O59" s="230"/>
      <c r="P59" s="229"/>
      <c r="Q59" s="228" t="s">
        <v>1875</v>
      </c>
      <c r="R59" s="229"/>
      <c r="S59" s="231" t="s">
        <v>1875</v>
      </c>
      <c r="T59" s="229"/>
      <c r="U59" s="10"/>
      <c r="V59" s="10"/>
      <c r="W59" s="10"/>
      <c r="X59" s="10"/>
      <c r="Y59" s="10"/>
      <c r="Z59" s="10"/>
      <c r="AA59" s="10"/>
      <c r="AB59" s="10"/>
      <c r="AC59" s="10"/>
      <c r="AD59" s="10"/>
      <c r="AE59" s="10"/>
      <c r="AF59" s="10"/>
      <c r="AG59" s="10"/>
      <c r="AH59" s="10"/>
      <c r="AI59" s="105">
        <f t="shared" si="5"/>
        <v>3</v>
      </c>
      <c r="AJ59" s="10" t="e">
        <f>#REF!</f>
        <v>#REF!</v>
      </c>
      <c r="AK59" s="20" t="e">
        <f>#REF!</f>
        <v>#REF!</v>
      </c>
      <c r="AL59" s="151" t="e">
        <f>#REF!</f>
        <v>#REF!</v>
      </c>
      <c r="AM59" s="150" t="e">
        <f>#REF!</f>
        <v>#REF!</v>
      </c>
      <c r="AN59" s="10"/>
      <c r="AO59" s="7"/>
      <c r="AP59" s="7"/>
      <c r="AQ59" s="7"/>
      <c r="AR59" s="7"/>
      <c r="AS59" s="7"/>
      <c r="AT59" s="7"/>
      <c r="AU59" s="7"/>
      <c r="AV59" s="7"/>
      <c r="AW59" s="7"/>
      <c r="AX59" s="7"/>
      <c r="AY59" s="7"/>
      <c r="AZ59" s="7"/>
    </row>
    <row r="60" spans="1:52" ht="18.75" customHeight="1">
      <c r="A60" s="10" t="e">
        <f>#REF!</f>
        <v>#REF!</v>
      </c>
      <c r="B60" s="10" t="e">
        <f>#REF!</f>
        <v>#REF!</v>
      </c>
      <c r="C60" s="10" t="e">
        <f>#REF!</f>
        <v>#REF!</v>
      </c>
      <c r="D60" s="24" t="e">
        <f>#REF!</f>
        <v>#REF!</v>
      </c>
      <c r="E60" s="60" t="e">
        <f>#REF!</f>
        <v>#REF!</v>
      </c>
      <c r="F60" s="10" t="e">
        <f>#REF!</f>
        <v>#REF!</v>
      </c>
      <c r="G60" s="10" t="e">
        <f>#REF!</f>
        <v>#REF!</v>
      </c>
      <c r="H60" s="60" t="e">
        <f>#REF!</f>
        <v>#REF!</v>
      </c>
      <c r="I60" s="10">
        <v>3</v>
      </c>
      <c r="J60" s="10">
        <v>3</v>
      </c>
      <c r="K60" s="10"/>
      <c r="L60" s="10"/>
      <c r="M60" s="10"/>
      <c r="N60" s="228" t="s">
        <v>1875</v>
      </c>
      <c r="O60" s="230"/>
      <c r="P60" s="229"/>
      <c r="Q60" s="228" t="s">
        <v>1875</v>
      </c>
      <c r="R60" s="229"/>
      <c r="S60" s="10"/>
      <c r="T60" s="10"/>
      <c r="U60" s="10"/>
      <c r="V60" s="10"/>
      <c r="W60" s="10"/>
      <c r="X60" s="10"/>
      <c r="Y60" s="10"/>
      <c r="Z60" s="10"/>
      <c r="AA60" s="10"/>
      <c r="AB60" s="10"/>
      <c r="AC60" s="10"/>
      <c r="AD60" s="10"/>
      <c r="AE60" s="10"/>
      <c r="AF60" s="10"/>
      <c r="AG60" s="10"/>
      <c r="AH60" s="10"/>
      <c r="AI60" s="10">
        <f t="shared" si="5"/>
        <v>2</v>
      </c>
      <c r="AJ60" s="10" t="e">
        <f>#REF!</f>
        <v>#REF!</v>
      </c>
      <c r="AK60" s="20" t="e">
        <f>#REF!</f>
        <v>#REF!</v>
      </c>
      <c r="AL60" s="151" t="e">
        <f>#REF!</f>
        <v>#REF!</v>
      </c>
      <c r="AM60" s="150" t="e">
        <f>#REF!</f>
        <v>#REF!</v>
      </c>
      <c r="AN60" s="10"/>
      <c r="AO60" s="7"/>
      <c r="AP60" s="7"/>
      <c r="AQ60" s="7"/>
      <c r="AR60" s="7"/>
      <c r="AS60" s="7"/>
      <c r="AT60" s="7"/>
      <c r="AU60" s="7"/>
      <c r="AV60" s="7"/>
      <c r="AW60" s="7"/>
      <c r="AX60" s="7"/>
      <c r="AY60" s="7"/>
      <c r="AZ60" s="7"/>
    </row>
    <row r="61" spans="1:52" ht="18.75" customHeight="1">
      <c r="A61" s="10" t="e">
        <f>#REF!</f>
        <v>#REF!</v>
      </c>
      <c r="B61" s="10" t="e">
        <f>#REF!</f>
        <v>#REF!</v>
      </c>
      <c r="C61" s="10" t="e">
        <f>#REF!</f>
        <v>#REF!</v>
      </c>
      <c r="D61" s="24" t="e">
        <f>#REF!</f>
        <v>#REF!</v>
      </c>
      <c r="E61" s="60" t="e">
        <f>#REF!</f>
        <v>#REF!</v>
      </c>
      <c r="F61" s="10" t="e">
        <f>#REF!</f>
        <v>#REF!</v>
      </c>
      <c r="G61" s="10" t="e">
        <f>#REF!</f>
        <v>#REF!</v>
      </c>
      <c r="H61" s="60" t="e">
        <f>#REF!</f>
        <v>#REF!</v>
      </c>
      <c r="I61" s="10">
        <v>8</v>
      </c>
      <c r="J61" s="10">
        <v>8</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5">
        <f t="shared" si="5"/>
        <v>0</v>
      </c>
      <c r="AJ61" s="10" t="e">
        <f>#REF!</f>
        <v>#REF!</v>
      </c>
      <c r="AK61" s="20" t="e">
        <f>#REF!</f>
        <v>#REF!</v>
      </c>
      <c r="AL61" s="151" t="e">
        <f>#REF!</f>
        <v>#REF!</v>
      </c>
      <c r="AM61" s="150" t="e">
        <f>#REF!</f>
        <v>#REF!</v>
      </c>
      <c r="AN61" s="10"/>
      <c r="AO61" s="7"/>
      <c r="AP61" s="7"/>
      <c r="AQ61" s="7"/>
      <c r="AR61" s="7"/>
      <c r="AS61" s="7"/>
      <c r="AT61" s="7"/>
      <c r="AU61" s="7"/>
      <c r="AV61" s="7"/>
      <c r="AW61" s="7"/>
      <c r="AX61" s="7"/>
      <c r="AY61" s="7"/>
      <c r="AZ61" s="7"/>
    </row>
    <row r="62" spans="1:52" ht="18.75" customHeight="1">
      <c r="A62" s="10" t="e">
        <f>#REF!</f>
        <v>#REF!</v>
      </c>
      <c r="B62" s="10" t="e">
        <f>#REF!</f>
        <v>#REF!</v>
      </c>
      <c r="C62" s="10" t="e">
        <f>#REF!</f>
        <v>#REF!</v>
      </c>
      <c r="D62" s="24" t="e">
        <f>#REF!</f>
        <v>#REF!</v>
      </c>
      <c r="E62" s="60" t="e">
        <f>#REF!</f>
        <v>#REF!</v>
      </c>
      <c r="F62" s="10" t="e">
        <f>#REF!</f>
        <v>#REF!</v>
      </c>
      <c r="G62" s="10" t="e">
        <f>#REF!</f>
        <v>#REF!</v>
      </c>
      <c r="H62" s="60" t="e">
        <f>#REF!</f>
        <v>#REF!</v>
      </c>
      <c r="I62" s="10">
        <v>4</v>
      </c>
      <c r="J62" s="10">
        <v>4</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f t="shared" si="5"/>
        <v>0</v>
      </c>
      <c r="AJ62" s="10" t="e">
        <f>#REF!</f>
        <v>#REF!</v>
      </c>
      <c r="AK62" s="20" t="e">
        <f>#REF!</f>
        <v>#REF!</v>
      </c>
      <c r="AL62" s="151" t="e">
        <f>#REF!</f>
        <v>#REF!</v>
      </c>
      <c r="AM62" s="150" t="e">
        <f>#REF!</f>
        <v>#REF!</v>
      </c>
      <c r="AN62" s="10"/>
      <c r="AO62" s="7"/>
      <c r="AP62" s="7"/>
      <c r="AQ62" s="7"/>
      <c r="AR62" s="7"/>
      <c r="AS62" s="7"/>
      <c r="AT62" s="7"/>
      <c r="AU62" s="7"/>
      <c r="AV62" s="7"/>
      <c r="AW62" s="7"/>
      <c r="AX62" s="7"/>
      <c r="AY62" s="7"/>
      <c r="AZ62" s="7"/>
    </row>
    <row r="63" spans="1:52" ht="18.75" customHeight="1">
      <c r="A63" s="10" t="e">
        <f>#REF!</f>
        <v>#REF!</v>
      </c>
      <c r="B63" s="10" t="e">
        <f>#REF!</f>
        <v>#REF!</v>
      </c>
      <c r="C63" s="10" t="e">
        <f>#REF!</f>
        <v>#REF!</v>
      </c>
      <c r="D63" s="24" t="e">
        <f>#REF!</f>
        <v>#REF!</v>
      </c>
      <c r="E63" s="60" t="e">
        <f>#REF!</f>
        <v>#REF!</v>
      </c>
      <c r="F63" s="10" t="e">
        <f>#REF!</f>
        <v>#REF!</v>
      </c>
      <c r="G63" s="10" t="e">
        <f>#REF!</f>
        <v>#REF!</v>
      </c>
      <c r="H63" s="60" t="e">
        <f>#REF!</f>
        <v>#REF!</v>
      </c>
      <c r="I63" s="10">
        <v>1</v>
      </c>
      <c r="J63" s="10">
        <v>1</v>
      </c>
      <c r="K63" s="10"/>
      <c r="L63" s="10"/>
      <c r="M63" s="10"/>
      <c r="N63" s="228" t="s">
        <v>1875</v>
      </c>
      <c r="O63" s="229"/>
      <c r="P63" s="10"/>
      <c r="Q63" s="10"/>
      <c r="R63" s="10"/>
      <c r="S63" s="10"/>
      <c r="T63" s="10"/>
      <c r="U63" s="10"/>
      <c r="V63" s="10"/>
      <c r="W63" s="10"/>
      <c r="X63" s="10"/>
      <c r="Y63" s="10"/>
      <c r="Z63" s="10"/>
      <c r="AA63" s="10"/>
      <c r="AB63" s="10"/>
      <c r="AC63" s="10"/>
      <c r="AD63" s="10"/>
      <c r="AE63" s="10"/>
      <c r="AF63" s="10"/>
      <c r="AG63" s="10"/>
      <c r="AH63" s="10"/>
      <c r="AI63" s="105">
        <f t="shared" si="5"/>
        <v>1</v>
      </c>
      <c r="AJ63" s="10" t="e">
        <f>#REF!</f>
        <v>#REF!</v>
      </c>
      <c r="AK63" s="20" t="e">
        <f>#REF!</f>
        <v>#REF!</v>
      </c>
      <c r="AL63" s="151" t="e">
        <f>#REF!</f>
        <v>#REF!</v>
      </c>
      <c r="AM63" s="150" t="e">
        <f>#REF!</f>
        <v>#REF!</v>
      </c>
      <c r="AN63" s="10"/>
      <c r="AO63" s="7"/>
      <c r="AP63" s="7"/>
      <c r="AQ63" s="7"/>
      <c r="AR63" s="7"/>
      <c r="AS63" s="7"/>
      <c r="AT63" s="7"/>
      <c r="AU63" s="7"/>
      <c r="AV63" s="7"/>
      <c r="AW63" s="7"/>
      <c r="AX63" s="7"/>
      <c r="AY63" s="7"/>
      <c r="AZ63" s="7"/>
    </row>
    <row r="64" spans="1:52" ht="18.75" customHeight="1">
      <c r="A64" s="10" t="e">
        <f>#REF!</f>
        <v>#REF!</v>
      </c>
      <c r="B64" s="10" t="e">
        <f>#REF!</f>
        <v>#REF!</v>
      </c>
      <c r="C64" s="10" t="e">
        <f>#REF!</f>
        <v>#REF!</v>
      </c>
      <c r="D64" s="24" t="e">
        <f>#REF!</f>
        <v>#REF!</v>
      </c>
      <c r="E64" s="60" t="e">
        <f>#REF!</f>
        <v>#REF!</v>
      </c>
      <c r="F64" s="10" t="e">
        <f>#REF!</f>
        <v>#REF!</v>
      </c>
      <c r="G64" s="10" t="e">
        <f>#REF!</f>
        <v>#REF!</v>
      </c>
      <c r="H64" s="60" t="e">
        <f>#REF!</f>
        <v>#REF!</v>
      </c>
      <c r="I64" s="10">
        <v>1</v>
      </c>
      <c r="J64" s="10">
        <v>1</v>
      </c>
      <c r="K64" s="10"/>
      <c r="L64" s="10"/>
      <c r="M64" s="10"/>
      <c r="N64" s="10" t="s">
        <v>1875</v>
      </c>
      <c r="O64" s="10"/>
      <c r="P64" s="10"/>
      <c r="Q64" s="10"/>
      <c r="R64" s="10"/>
      <c r="S64" s="10"/>
      <c r="T64" s="10"/>
      <c r="U64" s="10"/>
      <c r="V64" s="10"/>
      <c r="W64" s="10"/>
      <c r="X64" s="10"/>
      <c r="Y64" s="10"/>
      <c r="Z64" s="10"/>
      <c r="AA64" s="10"/>
      <c r="AB64" s="10"/>
      <c r="AC64" s="10"/>
      <c r="AD64" s="10"/>
      <c r="AE64" s="10"/>
      <c r="AF64" s="10"/>
      <c r="AG64" s="10"/>
      <c r="AH64" s="10"/>
      <c r="AI64" s="105">
        <f t="shared" si="5"/>
        <v>1</v>
      </c>
      <c r="AJ64" s="10" t="e">
        <f>#REF!</f>
        <v>#REF!</v>
      </c>
      <c r="AK64" s="20" t="e">
        <f>#REF!</f>
        <v>#REF!</v>
      </c>
      <c r="AL64" s="151" t="e">
        <f>#REF!</f>
        <v>#REF!</v>
      </c>
      <c r="AM64" s="150" t="e">
        <f>#REF!</f>
        <v>#REF!</v>
      </c>
      <c r="AN64" s="10"/>
      <c r="AO64" s="7"/>
      <c r="AP64" s="7"/>
      <c r="AQ64" s="7"/>
      <c r="AR64" s="7"/>
      <c r="AS64" s="7"/>
      <c r="AT64" s="7"/>
      <c r="AU64" s="7"/>
      <c r="AV64" s="7"/>
      <c r="AW64" s="7"/>
      <c r="AX64" s="7"/>
      <c r="AY64" s="7"/>
      <c r="AZ64" s="7"/>
    </row>
    <row r="65" spans="1:52" ht="18.75" customHeight="1">
      <c r="A65" s="10" t="e">
        <f>#REF!</f>
        <v>#REF!</v>
      </c>
      <c r="B65" s="10" t="e">
        <f>#REF!</f>
        <v>#REF!</v>
      </c>
      <c r="C65" s="10" t="e">
        <f>#REF!</f>
        <v>#REF!</v>
      </c>
      <c r="D65" s="24" t="e">
        <f>#REF!</f>
        <v>#REF!</v>
      </c>
      <c r="E65" s="60" t="e">
        <f>#REF!</f>
        <v>#REF!</v>
      </c>
      <c r="F65" s="10" t="e">
        <f>#REF!</f>
        <v>#REF!</v>
      </c>
      <c r="G65" s="10" t="e">
        <f>#REF!</f>
        <v>#REF!</v>
      </c>
      <c r="H65" s="60" t="e">
        <f>#REF!</f>
        <v>#REF!</v>
      </c>
      <c r="I65" s="10">
        <v>1</v>
      </c>
      <c r="J65" s="10">
        <v>1</v>
      </c>
      <c r="K65" s="10"/>
      <c r="L65" s="10"/>
      <c r="M65" s="10"/>
      <c r="N65" s="228" t="s">
        <v>1875</v>
      </c>
      <c r="O65" s="229"/>
      <c r="P65" s="10"/>
      <c r="Q65" s="10"/>
      <c r="R65" s="10"/>
      <c r="S65" s="10"/>
      <c r="T65" s="10"/>
      <c r="U65" s="10"/>
      <c r="V65" s="10"/>
      <c r="W65" s="10"/>
      <c r="X65" s="10"/>
      <c r="Y65" s="10"/>
      <c r="Z65" s="10"/>
      <c r="AA65" s="10"/>
      <c r="AB65" s="10"/>
      <c r="AC65" s="10"/>
      <c r="AD65" s="10"/>
      <c r="AE65" s="10"/>
      <c r="AF65" s="10"/>
      <c r="AG65" s="10"/>
      <c r="AH65" s="10"/>
      <c r="AI65" s="105">
        <f t="shared" si="5"/>
        <v>1</v>
      </c>
      <c r="AJ65" s="10" t="e">
        <f>#REF!</f>
        <v>#REF!</v>
      </c>
      <c r="AK65" s="20" t="e">
        <f>#REF!</f>
        <v>#REF!</v>
      </c>
      <c r="AL65" s="151" t="e">
        <f>#REF!</f>
        <v>#REF!</v>
      </c>
      <c r="AM65" s="150" t="e">
        <f>#REF!</f>
        <v>#REF!</v>
      </c>
      <c r="AN65" s="10"/>
      <c r="AO65" s="7"/>
      <c r="AP65" s="7"/>
      <c r="AQ65" s="7"/>
      <c r="AR65" s="7"/>
      <c r="AS65" s="7"/>
      <c r="AT65" s="7"/>
      <c r="AU65" s="7"/>
      <c r="AV65" s="7"/>
      <c r="AW65" s="7"/>
      <c r="AX65" s="7"/>
      <c r="AY65" s="7"/>
      <c r="AZ65" s="7"/>
    </row>
    <row r="66" spans="1:52" ht="18.75" customHeight="1">
      <c r="A66" s="10" t="e">
        <f>#REF!</f>
        <v>#REF!</v>
      </c>
      <c r="B66" s="10" t="e">
        <f>#REF!</f>
        <v>#REF!</v>
      </c>
      <c r="C66" s="10" t="e">
        <f>#REF!</f>
        <v>#REF!</v>
      </c>
      <c r="D66" s="24" t="e">
        <f>#REF!</f>
        <v>#REF!</v>
      </c>
      <c r="E66" s="60" t="e">
        <f>#REF!</f>
        <v>#REF!</v>
      </c>
      <c r="F66" s="10" t="e">
        <f>#REF!</f>
        <v>#REF!</v>
      </c>
      <c r="G66" s="10" t="e">
        <f>#REF!</f>
        <v>#REF!</v>
      </c>
      <c r="H66" s="60" t="e">
        <f>#REF!</f>
        <v>#REF!</v>
      </c>
      <c r="I66" s="10">
        <v>8</v>
      </c>
      <c r="J66" s="10">
        <v>8</v>
      </c>
      <c r="K66" s="10"/>
      <c r="L66" s="10"/>
      <c r="M66" s="10"/>
      <c r="N66" s="228" t="s">
        <v>1875</v>
      </c>
      <c r="O66" s="230"/>
      <c r="P66" s="230"/>
      <c r="Q66" s="230"/>
      <c r="R66" s="230"/>
      <c r="S66" s="230"/>
      <c r="T66" s="230"/>
      <c r="U66" s="230"/>
      <c r="V66" s="54" t="s">
        <v>1875</v>
      </c>
      <c r="W66" s="10"/>
      <c r="X66" s="10"/>
      <c r="Y66" s="10"/>
      <c r="Z66" s="10"/>
      <c r="AA66" s="10"/>
      <c r="AB66" s="10"/>
      <c r="AC66" s="10"/>
      <c r="AD66" s="10"/>
      <c r="AE66" s="10"/>
      <c r="AF66" s="10"/>
      <c r="AG66" s="10"/>
      <c r="AH66" s="10"/>
      <c r="AI66" s="14">
        <f t="shared" si="5"/>
        <v>2</v>
      </c>
      <c r="AJ66" s="10" t="e">
        <f>#REF!</f>
        <v>#REF!</v>
      </c>
      <c r="AK66" s="20" t="e">
        <f>#REF!</f>
        <v>#REF!</v>
      </c>
      <c r="AL66" s="151" t="e">
        <f>#REF!</f>
        <v>#REF!</v>
      </c>
      <c r="AM66" s="150" t="e">
        <f>#REF!</f>
        <v>#REF!</v>
      </c>
      <c r="AN66" s="10"/>
      <c r="AO66" s="7"/>
      <c r="AP66" s="7"/>
      <c r="AQ66" s="7"/>
      <c r="AR66" s="7"/>
      <c r="AS66" s="7"/>
      <c r="AT66" s="7"/>
      <c r="AU66" s="7"/>
      <c r="AV66" s="7"/>
      <c r="AW66" s="7"/>
      <c r="AX66" s="7"/>
      <c r="AY66" s="7"/>
      <c r="AZ66" s="7"/>
    </row>
    <row r="67" spans="1:52" ht="18.75" customHeight="1">
      <c r="A67" s="10" t="e">
        <f>#REF!</f>
        <v>#REF!</v>
      </c>
      <c r="B67" s="10" t="e">
        <f>#REF!</f>
        <v>#REF!</v>
      </c>
      <c r="C67" s="10" t="e">
        <f>#REF!</f>
        <v>#REF!</v>
      </c>
      <c r="D67" s="24" t="e">
        <f>#REF!</f>
        <v>#REF!</v>
      </c>
      <c r="E67" s="60" t="e">
        <f>#REF!</f>
        <v>#REF!</v>
      </c>
      <c r="F67" s="10" t="e">
        <f>#REF!</f>
        <v>#REF!</v>
      </c>
      <c r="G67" s="10" t="e">
        <f>#REF!</f>
        <v>#REF!</v>
      </c>
      <c r="H67" s="60" t="e">
        <f>#REF!</f>
        <v>#REF!</v>
      </c>
      <c r="I67" s="4">
        <v>4</v>
      </c>
      <c r="J67" s="4">
        <v>4</v>
      </c>
      <c r="K67" s="4"/>
      <c r="L67" s="4"/>
      <c r="M67" s="4"/>
      <c r="N67" s="232" t="s">
        <v>1875</v>
      </c>
      <c r="O67" s="230"/>
      <c r="P67" s="230"/>
      <c r="Q67" s="230"/>
      <c r="R67" s="229"/>
      <c r="S67" s="10"/>
      <c r="T67" s="10"/>
      <c r="U67" s="10"/>
      <c r="V67" s="10"/>
      <c r="W67" s="10"/>
      <c r="X67" s="10"/>
      <c r="Y67" s="10"/>
      <c r="Z67" s="10"/>
      <c r="AA67" s="10"/>
      <c r="AB67" s="10"/>
      <c r="AC67" s="10"/>
      <c r="AD67" s="10"/>
      <c r="AE67" s="10"/>
      <c r="AF67" s="10"/>
      <c r="AG67" s="10"/>
      <c r="AH67" s="10"/>
      <c r="AI67" s="10">
        <f t="shared" si="5"/>
        <v>1</v>
      </c>
      <c r="AJ67" s="10" t="e">
        <f>#REF!</f>
        <v>#REF!</v>
      </c>
      <c r="AK67" s="20" t="e">
        <f>#REF!</f>
        <v>#REF!</v>
      </c>
      <c r="AL67" s="151" t="e">
        <f>#REF!</f>
        <v>#REF!</v>
      </c>
      <c r="AM67" s="150" t="e">
        <f>#REF!</f>
        <v>#REF!</v>
      </c>
      <c r="AN67" s="10"/>
      <c r="AO67" s="7"/>
      <c r="AP67" s="7"/>
      <c r="AQ67" s="7"/>
      <c r="AR67" s="7"/>
      <c r="AS67" s="7"/>
      <c r="AT67" s="7"/>
      <c r="AU67" s="7"/>
      <c r="AV67" s="7"/>
      <c r="AW67" s="7"/>
      <c r="AX67" s="7"/>
      <c r="AY67" s="7"/>
      <c r="AZ67" s="7"/>
    </row>
    <row r="68" spans="1:52" ht="18.75" customHeight="1">
      <c r="A68" s="10" t="e">
        <f>#REF!</f>
        <v>#REF!</v>
      </c>
      <c r="B68" s="10" t="e">
        <f>#REF!</f>
        <v>#REF!</v>
      </c>
      <c r="C68" s="10" t="e">
        <f>#REF!</f>
        <v>#REF!</v>
      </c>
      <c r="D68" s="24" t="e">
        <f>#REF!</f>
        <v>#REF!</v>
      </c>
      <c r="E68" s="60" t="e">
        <f>#REF!</f>
        <v>#REF!</v>
      </c>
      <c r="F68" s="10" t="e">
        <f>#REF!</f>
        <v>#REF!</v>
      </c>
      <c r="G68" s="10" t="e">
        <f>#REF!</f>
        <v>#REF!</v>
      </c>
      <c r="H68" s="60" t="e">
        <f>#REF!</f>
        <v>#REF!</v>
      </c>
      <c r="I68" s="10">
        <v>1</v>
      </c>
      <c r="J68" s="10">
        <v>1</v>
      </c>
      <c r="K68" s="10"/>
      <c r="L68" s="10"/>
      <c r="M68" s="10"/>
      <c r="N68" s="228" t="s">
        <v>1875</v>
      </c>
      <c r="O68" s="229"/>
      <c r="P68" s="10"/>
      <c r="Q68" s="10"/>
      <c r="R68" s="10"/>
      <c r="S68" s="10"/>
      <c r="T68" s="10"/>
      <c r="U68" s="10"/>
      <c r="V68" s="10"/>
      <c r="W68" s="10"/>
      <c r="X68" s="10"/>
      <c r="Y68" s="10"/>
      <c r="Z68" s="10"/>
      <c r="AA68" s="10"/>
      <c r="AB68" s="10"/>
      <c r="AC68" s="10"/>
      <c r="AD68" s="10"/>
      <c r="AE68" s="10"/>
      <c r="AF68" s="10"/>
      <c r="AG68" s="10"/>
      <c r="AH68" s="10"/>
      <c r="AI68" s="105">
        <f t="shared" si="5"/>
        <v>1</v>
      </c>
      <c r="AJ68" s="10" t="e">
        <f>#REF!</f>
        <v>#REF!</v>
      </c>
      <c r="AK68" s="20" t="e">
        <f>#REF!</f>
        <v>#REF!</v>
      </c>
      <c r="AL68" s="151" t="e">
        <f>#REF!</f>
        <v>#REF!</v>
      </c>
      <c r="AM68" s="150" t="e">
        <f>#REF!</f>
        <v>#REF!</v>
      </c>
      <c r="AN68" s="10"/>
      <c r="AO68" s="7"/>
      <c r="AP68" s="7"/>
      <c r="AQ68" s="7"/>
      <c r="AR68" s="7"/>
      <c r="AS68" s="7"/>
      <c r="AT68" s="7"/>
      <c r="AU68" s="7"/>
      <c r="AV68" s="7"/>
      <c r="AW68" s="7"/>
      <c r="AX68" s="7"/>
      <c r="AY68" s="7"/>
      <c r="AZ68" s="7"/>
    </row>
    <row r="69" spans="1:52" ht="18.75" customHeight="1">
      <c r="A69" s="10" t="e">
        <f>#REF!</f>
        <v>#REF!</v>
      </c>
      <c r="B69" s="10" t="e">
        <f>#REF!</f>
        <v>#REF!</v>
      </c>
      <c r="C69" s="10" t="e">
        <f>#REF!</f>
        <v>#REF!</v>
      </c>
      <c r="D69" s="24" t="e">
        <f>#REF!</f>
        <v>#REF!</v>
      </c>
      <c r="E69" s="60" t="e">
        <f>#REF!</f>
        <v>#REF!</v>
      </c>
      <c r="F69" s="10" t="e">
        <f>#REF!</f>
        <v>#REF!</v>
      </c>
      <c r="G69" s="10" t="e">
        <f>#REF!</f>
        <v>#REF!</v>
      </c>
      <c r="H69" s="60" t="e">
        <f>#REF!</f>
        <v>#REF!</v>
      </c>
      <c r="I69" s="10">
        <v>3</v>
      </c>
      <c r="J69" s="10">
        <v>3</v>
      </c>
      <c r="K69" s="10"/>
      <c r="L69" s="10"/>
      <c r="M69" s="10"/>
      <c r="N69" s="10"/>
      <c r="O69" s="228" t="s">
        <v>1875</v>
      </c>
      <c r="P69" s="230"/>
      <c r="Q69" s="229"/>
      <c r="R69" s="10"/>
      <c r="S69" s="10"/>
      <c r="T69" s="10"/>
      <c r="U69" s="10"/>
      <c r="V69" s="10"/>
      <c r="W69" s="10"/>
      <c r="X69" s="10"/>
      <c r="Y69" s="10"/>
      <c r="Z69" s="10"/>
      <c r="AA69" s="10"/>
      <c r="AB69" s="10"/>
      <c r="AC69" s="10"/>
      <c r="AD69" s="10"/>
      <c r="AE69" s="10"/>
      <c r="AF69" s="10"/>
      <c r="AG69" s="10"/>
      <c r="AH69" s="10"/>
      <c r="AI69" s="105">
        <f t="shared" si="5"/>
        <v>1</v>
      </c>
      <c r="AJ69" s="10" t="e">
        <f>#REF!</f>
        <v>#REF!</v>
      </c>
      <c r="AK69" s="20" t="e">
        <f>#REF!</f>
        <v>#REF!</v>
      </c>
      <c r="AL69" s="151" t="e">
        <f>#REF!</f>
        <v>#REF!</v>
      </c>
      <c r="AM69" s="150" t="e">
        <f>#REF!</f>
        <v>#REF!</v>
      </c>
      <c r="AN69" s="10"/>
      <c r="AO69" s="7"/>
      <c r="AP69" s="7"/>
      <c r="AQ69" s="7"/>
      <c r="AR69" s="7"/>
      <c r="AS69" s="7"/>
      <c r="AT69" s="7"/>
      <c r="AU69" s="7"/>
      <c r="AV69" s="7"/>
      <c r="AW69" s="7"/>
      <c r="AX69" s="7"/>
      <c r="AY69" s="7"/>
      <c r="AZ69" s="7"/>
    </row>
    <row r="70" spans="1:52" ht="18.75" customHeight="1">
      <c r="A70" s="10" t="e">
        <f>#REF!</f>
        <v>#REF!</v>
      </c>
      <c r="B70" s="10" t="e">
        <f>#REF!</f>
        <v>#REF!</v>
      </c>
      <c r="C70" s="10" t="e">
        <f>#REF!</f>
        <v>#REF!</v>
      </c>
      <c r="D70" s="24" t="e">
        <f>#REF!</f>
        <v>#REF!</v>
      </c>
      <c r="E70" s="60" t="e">
        <f>#REF!</f>
        <v>#REF!</v>
      </c>
      <c r="F70" s="10" t="e">
        <f>#REF!</f>
        <v>#REF!</v>
      </c>
      <c r="G70" s="10" t="e">
        <f>#REF!</f>
        <v>#REF!</v>
      </c>
      <c r="H70" s="60" t="e">
        <f>#REF!</f>
        <v>#REF!</v>
      </c>
      <c r="I70" s="10">
        <v>5</v>
      </c>
      <c r="J70" s="10">
        <v>5</v>
      </c>
      <c r="K70" s="10"/>
      <c r="L70" s="10"/>
      <c r="M70" s="10"/>
      <c r="N70" s="228" t="s">
        <v>1875</v>
      </c>
      <c r="O70" s="230"/>
      <c r="P70" s="228" t="s">
        <v>1875</v>
      </c>
      <c r="Q70" s="229"/>
      <c r="R70" s="10"/>
      <c r="S70" s="10"/>
      <c r="T70" s="10"/>
      <c r="U70" s="10"/>
      <c r="V70" s="10"/>
      <c r="W70" s="10"/>
      <c r="X70" s="10"/>
      <c r="Y70" s="10"/>
      <c r="Z70" s="10"/>
      <c r="AA70" s="10"/>
      <c r="AB70" s="10"/>
      <c r="AC70" s="10"/>
      <c r="AD70" s="10"/>
      <c r="AE70" s="10"/>
      <c r="AF70" s="10"/>
      <c r="AG70" s="10"/>
      <c r="AH70" s="10"/>
      <c r="AI70" s="105">
        <f t="shared" si="5"/>
        <v>2</v>
      </c>
      <c r="AJ70" s="10" t="e">
        <f>#REF!</f>
        <v>#REF!</v>
      </c>
      <c r="AK70" s="20" t="e">
        <f>#REF!</f>
        <v>#REF!</v>
      </c>
      <c r="AL70" s="151" t="e">
        <f>#REF!</f>
        <v>#REF!</v>
      </c>
      <c r="AM70" s="150" t="e">
        <f>#REF!</f>
        <v>#REF!</v>
      </c>
      <c r="AN70" s="10"/>
      <c r="AO70" s="7"/>
      <c r="AP70" s="7"/>
      <c r="AQ70" s="7"/>
      <c r="AR70" s="7"/>
      <c r="AS70" s="7"/>
      <c r="AT70" s="7"/>
      <c r="AU70" s="7"/>
      <c r="AV70" s="7"/>
      <c r="AW70" s="7"/>
      <c r="AX70" s="7"/>
      <c r="AY70" s="7"/>
      <c r="AZ70" s="7"/>
    </row>
    <row r="71" spans="1:52" ht="18.75" customHeight="1">
      <c r="A71" s="10" t="e">
        <f>#REF!</f>
        <v>#REF!</v>
      </c>
      <c r="B71" s="10" t="e">
        <f>#REF!</f>
        <v>#REF!</v>
      </c>
      <c r="C71" s="10" t="e">
        <f>#REF!</f>
        <v>#REF!</v>
      </c>
      <c r="D71" s="24" t="e">
        <f>#REF!</f>
        <v>#REF!</v>
      </c>
      <c r="E71" s="60" t="e">
        <f>#REF!</f>
        <v>#REF!</v>
      </c>
      <c r="F71" s="10" t="e">
        <f>#REF!</f>
        <v>#REF!</v>
      </c>
      <c r="G71" s="10" t="e">
        <f>#REF!</f>
        <v>#REF!</v>
      </c>
      <c r="H71" s="60" t="e">
        <f>#REF!</f>
        <v>#REF!</v>
      </c>
      <c r="I71" s="10">
        <v>3</v>
      </c>
      <c r="J71" s="10">
        <v>3</v>
      </c>
      <c r="K71" s="10"/>
      <c r="L71" s="10"/>
      <c r="M71" s="10"/>
      <c r="N71" s="10"/>
      <c r="O71" s="10" t="s">
        <v>1875</v>
      </c>
      <c r="P71" s="10" t="s">
        <v>1875</v>
      </c>
      <c r="Q71" s="10" t="s">
        <v>1875</v>
      </c>
      <c r="R71" s="10"/>
      <c r="S71" s="10"/>
      <c r="T71" s="10"/>
      <c r="U71" s="10"/>
      <c r="V71" s="10"/>
      <c r="W71" s="10"/>
      <c r="X71" s="10"/>
      <c r="Y71" s="10"/>
      <c r="Z71" s="10"/>
      <c r="AA71" s="10"/>
      <c r="AB71" s="10"/>
      <c r="AC71" s="10"/>
      <c r="AD71" s="10"/>
      <c r="AE71" s="10"/>
      <c r="AF71" s="10"/>
      <c r="AG71" s="10"/>
      <c r="AH71" s="10"/>
      <c r="AI71" s="105">
        <f t="shared" si="5"/>
        <v>3</v>
      </c>
      <c r="AJ71" s="10" t="e">
        <f>#REF!</f>
        <v>#REF!</v>
      </c>
      <c r="AK71" s="20" t="e">
        <f>#REF!</f>
        <v>#REF!</v>
      </c>
      <c r="AL71" s="151" t="e">
        <f>#REF!</f>
        <v>#REF!</v>
      </c>
      <c r="AM71" s="150" t="e">
        <f>#REF!</f>
        <v>#REF!</v>
      </c>
      <c r="AN71" s="10"/>
      <c r="AO71" s="7"/>
      <c r="AP71" s="7"/>
      <c r="AQ71" s="7"/>
      <c r="AR71" s="7"/>
      <c r="AS71" s="7"/>
      <c r="AT71" s="7"/>
      <c r="AU71" s="7"/>
      <c r="AV71" s="7"/>
      <c r="AW71" s="7"/>
      <c r="AX71" s="7"/>
      <c r="AY71" s="7"/>
      <c r="AZ71" s="7"/>
    </row>
    <row r="72" spans="1:52" ht="19.5" customHeight="1">
      <c r="A72" s="10" t="e">
        <f>#REF!</f>
        <v>#REF!</v>
      </c>
      <c r="B72" s="10" t="e">
        <f>#REF!</f>
        <v>#REF!</v>
      </c>
      <c r="C72" s="10" t="e">
        <f>#REF!</f>
        <v>#REF!</v>
      </c>
      <c r="D72" s="24" t="e">
        <f>#REF!</f>
        <v>#REF!</v>
      </c>
      <c r="E72" s="60" t="e">
        <f>#REF!</f>
        <v>#REF!</v>
      </c>
      <c r="F72" s="10" t="e">
        <f>#REF!</f>
        <v>#REF!</v>
      </c>
      <c r="G72" s="10" t="e">
        <f>#REF!</f>
        <v>#REF!</v>
      </c>
      <c r="H72" s="60" t="e">
        <f>#REF!</f>
        <v>#REF!</v>
      </c>
      <c r="I72" s="10">
        <v>1</v>
      </c>
      <c r="J72" s="10">
        <v>1</v>
      </c>
      <c r="K72" s="10"/>
      <c r="L72" s="10"/>
      <c r="M72" s="10"/>
      <c r="N72" s="10"/>
      <c r="O72" s="10"/>
      <c r="P72" s="10"/>
      <c r="Q72" s="10" t="s">
        <v>1875</v>
      </c>
      <c r="R72" s="10"/>
      <c r="S72" s="10"/>
      <c r="T72" s="10"/>
      <c r="U72" s="10"/>
      <c r="V72" s="10"/>
      <c r="W72" s="10"/>
      <c r="X72" s="10"/>
      <c r="Y72" s="10"/>
      <c r="Z72" s="10"/>
      <c r="AA72" s="10"/>
      <c r="AB72" s="10"/>
      <c r="AC72" s="10"/>
      <c r="AD72" s="10"/>
      <c r="AE72" s="10"/>
      <c r="AF72" s="10"/>
      <c r="AG72" s="10"/>
      <c r="AH72" s="10"/>
      <c r="AI72" s="105">
        <f t="shared" si="5"/>
        <v>1</v>
      </c>
      <c r="AJ72" s="10" t="e">
        <f>#REF!</f>
        <v>#REF!</v>
      </c>
      <c r="AK72" s="20" t="e">
        <f>#REF!</f>
        <v>#REF!</v>
      </c>
      <c r="AL72" s="151" t="e">
        <f>#REF!</f>
        <v>#REF!</v>
      </c>
      <c r="AM72" s="150" t="e">
        <f>#REF!</f>
        <v>#REF!</v>
      </c>
      <c r="AN72" s="10"/>
      <c r="AO72" s="7"/>
      <c r="AP72" s="7"/>
      <c r="AQ72" s="7"/>
      <c r="AR72" s="7"/>
      <c r="AS72" s="7"/>
      <c r="AT72" s="7"/>
      <c r="AU72" s="7"/>
      <c r="AV72" s="7"/>
      <c r="AW72" s="7"/>
      <c r="AX72" s="7"/>
      <c r="AY72" s="7"/>
      <c r="AZ72" s="7"/>
    </row>
    <row r="73" spans="1:52" ht="18.75" customHeight="1">
      <c r="A73" s="10" t="e">
        <f>#REF!</f>
        <v>#REF!</v>
      </c>
      <c r="B73" s="10" t="e">
        <f>#REF!</f>
        <v>#REF!</v>
      </c>
      <c r="C73" s="10" t="e">
        <f>#REF!</f>
        <v>#REF!</v>
      </c>
      <c r="D73" s="24" t="e">
        <f>#REF!</f>
        <v>#REF!</v>
      </c>
      <c r="E73" s="60" t="e">
        <f>#REF!</f>
        <v>#REF!</v>
      </c>
      <c r="F73" s="10" t="e">
        <f>#REF!</f>
        <v>#REF!</v>
      </c>
      <c r="G73" s="10" t="e">
        <f>#REF!</f>
        <v>#REF!</v>
      </c>
      <c r="H73" s="60" t="e">
        <f>#REF!</f>
        <v>#REF!</v>
      </c>
      <c r="I73" s="10">
        <v>3</v>
      </c>
      <c r="J73" s="10"/>
      <c r="K73" s="10"/>
      <c r="L73" s="10"/>
      <c r="M73" s="10"/>
      <c r="N73" s="10"/>
      <c r="O73" s="228" t="s">
        <v>1875</v>
      </c>
      <c r="P73" s="230"/>
      <c r="Q73" s="230"/>
      <c r="R73" s="229"/>
      <c r="S73" s="10"/>
      <c r="T73" s="10"/>
      <c r="U73" s="10"/>
      <c r="V73" s="10"/>
      <c r="W73" s="10"/>
      <c r="X73" s="10"/>
      <c r="Y73" s="10"/>
      <c r="Z73" s="10"/>
      <c r="AA73" s="10"/>
      <c r="AB73" s="10"/>
      <c r="AC73" s="10"/>
      <c r="AD73" s="10"/>
      <c r="AE73" s="10"/>
      <c r="AF73" s="10"/>
      <c r="AG73" s="10"/>
      <c r="AH73" s="10"/>
      <c r="AI73" s="4">
        <f t="shared" si="5"/>
        <v>1</v>
      </c>
      <c r="AJ73" s="10" t="e">
        <f>#REF!</f>
        <v>#REF!</v>
      </c>
      <c r="AK73" s="20" t="e">
        <f>#REF!</f>
        <v>#REF!</v>
      </c>
      <c r="AL73" s="151" t="e">
        <f>#REF!</f>
        <v>#REF!</v>
      </c>
      <c r="AM73" s="150" t="e">
        <f>#REF!</f>
        <v>#REF!</v>
      </c>
      <c r="AN73" s="10"/>
      <c r="AO73" s="7"/>
      <c r="AP73" s="7"/>
      <c r="AQ73" s="7"/>
      <c r="AR73" s="7"/>
      <c r="AS73" s="7"/>
      <c r="AT73" s="7"/>
      <c r="AU73" s="7"/>
      <c r="AV73" s="7"/>
      <c r="AW73" s="7"/>
      <c r="AX73" s="7"/>
      <c r="AY73" s="7"/>
      <c r="AZ73" s="7"/>
    </row>
    <row r="74" spans="1:52" ht="24.75" customHeight="1">
      <c r="A74" s="10" t="e">
        <f>#REF!</f>
        <v>#REF!</v>
      </c>
      <c r="B74" s="10" t="e">
        <f>#REF!</f>
        <v>#REF!</v>
      </c>
      <c r="C74" s="10" t="e">
        <f>#REF!</f>
        <v>#REF!</v>
      </c>
      <c r="D74" s="24" t="e">
        <f>#REF!</f>
        <v>#REF!</v>
      </c>
      <c r="E74" s="60" t="e">
        <f>#REF!</f>
        <v>#REF!</v>
      </c>
      <c r="F74" s="10" t="e">
        <f>#REF!</f>
        <v>#REF!</v>
      </c>
      <c r="G74" s="10" t="e">
        <f>#REF!</f>
        <v>#REF!</v>
      </c>
      <c r="H74" s="60" t="e">
        <f>#REF!</f>
        <v>#REF!</v>
      </c>
      <c r="I74" s="10">
        <v>1</v>
      </c>
      <c r="J74" s="10"/>
      <c r="K74" s="10"/>
      <c r="L74" s="10"/>
      <c r="M74" s="10"/>
      <c r="N74" s="10"/>
      <c r="O74" s="10"/>
      <c r="P74" s="10"/>
      <c r="Q74" s="10"/>
      <c r="R74" s="10"/>
      <c r="S74" s="10" t="s">
        <v>23</v>
      </c>
      <c r="T74" s="10"/>
      <c r="U74" s="10"/>
      <c r="V74" s="10"/>
      <c r="W74" s="10"/>
      <c r="X74" s="10"/>
      <c r="Y74" s="10"/>
      <c r="Z74" s="10"/>
      <c r="AA74" s="10"/>
      <c r="AB74" s="10"/>
      <c r="AC74" s="10"/>
      <c r="AD74" s="10"/>
      <c r="AE74" s="10"/>
      <c r="AF74" s="10"/>
      <c r="AG74" s="10"/>
      <c r="AH74" s="10"/>
      <c r="AI74" s="10">
        <f t="shared" si="5"/>
        <v>0</v>
      </c>
      <c r="AJ74" s="10" t="e">
        <f>#REF!</f>
        <v>#REF!</v>
      </c>
      <c r="AK74" s="20" t="e">
        <f>#REF!</f>
        <v>#REF!</v>
      </c>
      <c r="AL74" s="151" t="e">
        <f>#REF!</f>
        <v>#REF!</v>
      </c>
      <c r="AM74" s="150" t="e">
        <f>#REF!</f>
        <v>#REF!</v>
      </c>
      <c r="AN74" s="10"/>
      <c r="AO74" s="7"/>
      <c r="AP74" s="7"/>
      <c r="AQ74" s="7"/>
      <c r="AR74" s="7"/>
      <c r="AS74" s="7"/>
      <c r="AT74" s="7"/>
      <c r="AU74" s="7"/>
      <c r="AV74" s="7"/>
      <c r="AW74" s="7"/>
      <c r="AX74" s="7"/>
      <c r="AY74" s="7"/>
      <c r="AZ74" s="7"/>
    </row>
    <row r="75" spans="1:52" ht="17.25" customHeight="1">
      <c r="A75" s="10" t="e">
        <f>#REF!</f>
        <v>#REF!</v>
      </c>
      <c r="B75" s="10" t="e">
        <f>#REF!</f>
        <v>#REF!</v>
      </c>
      <c r="C75" s="10" t="e">
        <f>#REF!</f>
        <v>#REF!</v>
      </c>
      <c r="D75" s="24" t="e">
        <f>#REF!</f>
        <v>#REF!</v>
      </c>
      <c r="E75" s="60" t="e">
        <f>#REF!</f>
        <v>#REF!</v>
      </c>
      <c r="F75" s="10" t="e">
        <f>#REF!</f>
        <v>#REF!</v>
      </c>
      <c r="G75" s="10" t="e">
        <f>#REF!</f>
        <v>#REF!</v>
      </c>
      <c r="H75" s="60" t="e">
        <f>#REF!</f>
        <v>#REF!</v>
      </c>
      <c r="I75" s="10">
        <v>1</v>
      </c>
      <c r="J75" s="10"/>
      <c r="K75" s="10"/>
      <c r="L75" s="10"/>
      <c r="M75" s="10"/>
      <c r="N75" s="10"/>
      <c r="O75" s="10"/>
      <c r="P75" s="10" t="s">
        <v>1875</v>
      </c>
      <c r="Q75" s="10"/>
      <c r="R75" s="10"/>
      <c r="S75" s="10"/>
      <c r="T75" s="10"/>
      <c r="U75" s="10"/>
      <c r="V75" s="10"/>
      <c r="W75" s="10"/>
      <c r="X75" s="10"/>
      <c r="Y75" s="10"/>
      <c r="Z75" s="10"/>
      <c r="AA75" s="10"/>
      <c r="AB75" s="10"/>
      <c r="AC75" s="10"/>
      <c r="AD75" s="10"/>
      <c r="AE75" s="10"/>
      <c r="AF75" s="10"/>
      <c r="AG75" s="10"/>
      <c r="AH75" s="10"/>
      <c r="AI75" s="105">
        <f t="shared" si="5"/>
        <v>1</v>
      </c>
      <c r="AJ75" s="10" t="e">
        <f>#REF!</f>
        <v>#REF!</v>
      </c>
      <c r="AK75" s="20" t="e">
        <f>#REF!</f>
        <v>#REF!</v>
      </c>
      <c r="AL75" s="151" t="e">
        <f>#REF!</f>
        <v>#REF!</v>
      </c>
      <c r="AM75" s="150" t="e">
        <f>#REF!</f>
        <v>#REF!</v>
      </c>
      <c r="AN75" s="10"/>
      <c r="AO75" s="7"/>
      <c r="AP75" s="7"/>
      <c r="AQ75" s="7"/>
      <c r="AR75" s="7"/>
      <c r="AS75" s="7"/>
      <c r="AT75" s="7"/>
      <c r="AU75" s="7"/>
      <c r="AV75" s="7"/>
      <c r="AW75" s="7"/>
      <c r="AX75" s="7"/>
      <c r="AY75" s="7"/>
      <c r="AZ75" s="7"/>
    </row>
    <row r="76" spans="1:52" ht="18.75" customHeight="1">
      <c r="A76" s="10" t="e">
        <f>#REF!</f>
        <v>#REF!</v>
      </c>
      <c r="B76" s="10" t="e">
        <f>#REF!</f>
        <v>#REF!</v>
      </c>
      <c r="C76" s="10" t="e">
        <f>#REF!</f>
        <v>#REF!</v>
      </c>
      <c r="D76" s="24" t="e">
        <f>#REF!</f>
        <v>#REF!</v>
      </c>
      <c r="E76" s="60" t="e">
        <f>#REF!</f>
        <v>#REF!</v>
      </c>
      <c r="F76" s="10" t="e">
        <f>#REF!</f>
        <v>#REF!</v>
      </c>
      <c r="G76" s="10" t="e">
        <f>#REF!</f>
        <v>#REF!</v>
      </c>
      <c r="H76" s="60" t="e">
        <f>#REF!</f>
        <v>#REF!</v>
      </c>
      <c r="I76" s="10">
        <v>12</v>
      </c>
      <c r="J76" s="10">
        <v>12</v>
      </c>
      <c r="K76" s="10" t="s">
        <v>17</v>
      </c>
      <c r="L76" s="10" t="s">
        <v>17</v>
      </c>
      <c r="M76" s="10" t="s">
        <v>17</v>
      </c>
      <c r="N76" s="10" t="s">
        <v>17</v>
      </c>
      <c r="O76" s="20" t="s">
        <v>1875</v>
      </c>
      <c r="P76" s="20" t="s">
        <v>1875</v>
      </c>
      <c r="Q76" s="20" t="s">
        <v>1875</v>
      </c>
      <c r="R76" s="20" t="s">
        <v>1875</v>
      </c>
      <c r="S76" s="10" t="s">
        <v>1875</v>
      </c>
      <c r="T76" s="10" t="s">
        <v>1875</v>
      </c>
      <c r="U76" s="10" t="s">
        <v>1875</v>
      </c>
      <c r="V76" s="10" t="s">
        <v>1875</v>
      </c>
      <c r="W76" s="10" t="s">
        <v>1875</v>
      </c>
      <c r="X76" s="10" t="s">
        <v>1875</v>
      </c>
      <c r="Y76" s="10" t="s">
        <v>1875</v>
      </c>
      <c r="Z76" s="10" t="s">
        <v>1875</v>
      </c>
      <c r="AA76" s="10" t="s">
        <v>17</v>
      </c>
      <c r="AB76" s="10" t="s">
        <v>17</v>
      </c>
      <c r="AC76" s="10" t="s">
        <v>17</v>
      </c>
      <c r="AD76" s="10" t="s">
        <v>17</v>
      </c>
      <c r="AE76" s="10" t="s">
        <v>17</v>
      </c>
      <c r="AF76" s="10" t="s">
        <v>17</v>
      </c>
      <c r="AG76" s="10" t="s">
        <v>17</v>
      </c>
      <c r="AH76" s="10" t="s">
        <v>17</v>
      </c>
      <c r="AI76" s="14">
        <f>COUNTIF(K76:AH76,"X")</f>
        <v>12</v>
      </c>
      <c r="AJ76" s="10" t="e">
        <f>#REF!</f>
        <v>#REF!</v>
      </c>
      <c r="AK76" s="20" t="e">
        <f>#REF!</f>
        <v>#REF!</v>
      </c>
      <c r="AL76" s="101" t="e">
        <f>#REF!</f>
        <v>#REF!</v>
      </c>
      <c r="AM76" s="150" t="e">
        <f>#REF!</f>
        <v>#REF!</v>
      </c>
      <c r="AN76" s="10"/>
      <c r="AO76" s="7"/>
      <c r="AP76" s="7"/>
      <c r="AQ76" s="7"/>
      <c r="AR76" s="7"/>
      <c r="AS76" s="7"/>
      <c r="AT76" s="7"/>
      <c r="AU76" s="7"/>
      <c r="AV76" s="7"/>
      <c r="AW76" s="7"/>
      <c r="AX76" s="7"/>
      <c r="AY76" s="7"/>
      <c r="AZ76" s="7"/>
    </row>
    <row r="77" spans="1:52" ht="18.75" customHeight="1">
      <c r="A77" s="10" t="e">
        <f>#REF!</f>
        <v>#REF!</v>
      </c>
      <c r="B77" s="10" t="e">
        <f>#REF!</f>
        <v>#REF!</v>
      </c>
      <c r="C77" s="10" t="e">
        <f>#REF!</f>
        <v>#REF!</v>
      </c>
      <c r="D77" s="24" t="e">
        <f>#REF!</f>
        <v>#REF!</v>
      </c>
      <c r="E77" s="60" t="e">
        <f>#REF!</f>
        <v>#REF!</v>
      </c>
      <c r="F77" s="10" t="e">
        <f>#REF!</f>
        <v>#REF!</v>
      </c>
      <c r="G77" s="10" t="e">
        <f>#REF!</f>
        <v>#REF!</v>
      </c>
      <c r="H77" s="60" t="e">
        <f>#REF!</f>
        <v>#REF!</v>
      </c>
      <c r="I77" s="10">
        <v>1</v>
      </c>
      <c r="J77" s="10"/>
      <c r="K77" s="10" t="s">
        <v>17</v>
      </c>
      <c r="L77" s="10" t="s">
        <v>17</v>
      </c>
      <c r="M77" s="10" t="s">
        <v>17</v>
      </c>
      <c r="N77" s="10" t="s">
        <v>17</v>
      </c>
      <c r="O77" s="10" t="s">
        <v>1875</v>
      </c>
      <c r="P77" s="10" t="s">
        <v>17</v>
      </c>
      <c r="Q77" s="10" t="s">
        <v>17</v>
      </c>
      <c r="R77" s="10" t="s">
        <v>17</v>
      </c>
      <c r="S77" s="10" t="s">
        <v>17</v>
      </c>
      <c r="T77" s="10" t="s">
        <v>17</v>
      </c>
      <c r="U77" s="10" t="s">
        <v>17</v>
      </c>
      <c r="V77" s="10" t="s">
        <v>17</v>
      </c>
      <c r="W77" s="10" t="s">
        <v>17</v>
      </c>
      <c r="X77" s="10" t="s">
        <v>17</v>
      </c>
      <c r="Y77" s="10" t="s">
        <v>17</v>
      </c>
      <c r="Z77" s="10" t="s">
        <v>17</v>
      </c>
      <c r="AA77" s="10" t="s">
        <v>17</v>
      </c>
      <c r="AB77" s="10" t="s">
        <v>17</v>
      </c>
      <c r="AC77" s="10" t="s">
        <v>17</v>
      </c>
      <c r="AD77" s="10" t="s">
        <v>17</v>
      </c>
      <c r="AE77" s="10" t="s">
        <v>17</v>
      </c>
      <c r="AF77" s="10" t="s">
        <v>17</v>
      </c>
      <c r="AG77" s="10" t="s">
        <v>17</v>
      </c>
      <c r="AH77" s="10" t="s">
        <v>17</v>
      </c>
      <c r="AI77" s="10">
        <f t="shared" ref="AI77:AI90" si="6">COUNTIF(K77:V77,"X")</f>
        <v>1</v>
      </c>
      <c r="AJ77" s="10" t="e">
        <f>#REF!</f>
        <v>#REF!</v>
      </c>
      <c r="AK77" s="20" t="e">
        <f>#REF!</f>
        <v>#REF!</v>
      </c>
      <c r="AL77" s="151" t="e">
        <f>#REF!</f>
        <v>#REF!</v>
      </c>
      <c r="AM77" s="150" t="e">
        <f>#REF!</f>
        <v>#REF!</v>
      </c>
      <c r="AN77" s="10"/>
      <c r="AO77" s="7"/>
      <c r="AP77" s="7"/>
      <c r="AQ77" s="7"/>
      <c r="AR77" s="7"/>
      <c r="AS77" s="7"/>
      <c r="AT77" s="7"/>
      <c r="AU77" s="7"/>
      <c r="AV77" s="7"/>
      <c r="AW77" s="7"/>
      <c r="AX77" s="7"/>
      <c r="AY77" s="7"/>
      <c r="AZ77" s="7"/>
    </row>
    <row r="78" spans="1:52" ht="18.75" customHeight="1">
      <c r="A78" s="10" t="e">
        <f>#REF!</f>
        <v>#REF!</v>
      </c>
      <c r="B78" s="10" t="e">
        <f>#REF!</f>
        <v>#REF!</v>
      </c>
      <c r="C78" s="10" t="e">
        <f>#REF!</f>
        <v>#REF!</v>
      </c>
      <c r="D78" s="24" t="e">
        <f>#REF!</f>
        <v>#REF!</v>
      </c>
      <c r="E78" s="60" t="e">
        <f>#REF!</f>
        <v>#REF!</v>
      </c>
      <c r="F78" s="10" t="e">
        <f>#REF!</f>
        <v>#REF!</v>
      </c>
      <c r="G78" s="10" t="e">
        <f>#REF!</f>
        <v>#REF!</v>
      </c>
      <c r="H78" s="60" t="e">
        <f>#REF!</f>
        <v>#REF!</v>
      </c>
      <c r="I78" s="10">
        <v>9</v>
      </c>
      <c r="J78" s="10"/>
      <c r="K78" s="10"/>
      <c r="L78" s="10"/>
      <c r="M78" s="10"/>
      <c r="N78" s="10"/>
      <c r="O78" s="228" t="s">
        <v>1875</v>
      </c>
      <c r="P78" s="230"/>
      <c r="Q78" s="230"/>
      <c r="R78" s="230"/>
      <c r="S78" s="230"/>
      <c r="T78" s="230"/>
      <c r="U78" s="230"/>
      <c r="V78" s="229"/>
      <c r="W78" s="10"/>
      <c r="X78" s="10"/>
      <c r="Y78" s="10"/>
      <c r="Z78" s="10"/>
      <c r="AA78" s="10"/>
      <c r="AB78" s="10"/>
      <c r="AC78" s="10"/>
      <c r="AD78" s="10"/>
      <c r="AE78" s="10"/>
      <c r="AF78" s="10"/>
      <c r="AG78" s="10"/>
      <c r="AH78" s="10"/>
      <c r="AI78" s="10">
        <f t="shared" si="6"/>
        <v>1</v>
      </c>
      <c r="AJ78" s="10" t="e">
        <f>#REF!</f>
        <v>#REF!</v>
      </c>
      <c r="AK78" s="20" t="e">
        <f>#REF!</f>
        <v>#REF!</v>
      </c>
      <c r="AL78" s="151" t="e">
        <f>#REF!</f>
        <v>#REF!</v>
      </c>
      <c r="AM78" s="150" t="e">
        <f>#REF!</f>
        <v>#REF!</v>
      </c>
      <c r="AN78" s="10"/>
      <c r="AO78" s="7"/>
      <c r="AP78" s="7"/>
      <c r="AQ78" s="7"/>
      <c r="AR78" s="7"/>
      <c r="AS78" s="7"/>
      <c r="AT78" s="7"/>
      <c r="AU78" s="7"/>
      <c r="AV78" s="7"/>
      <c r="AW78" s="7"/>
      <c r="AX78" s="7"/>
      <c r="AY78" s="7"/>
      <c r="AZ78" s="7"/>
    </row>
    <row r="79" spans="1:52" ht="18.75" customHeight="1">
      <c r="A79" s="10" t="e">
        <f>#REF!</f>
        <v>#REF!</v>
      </c>
      <c r="B79" s="10" t="e">
        <f>#REF!</f>
        <v>#REF!</v>
      </c>
      <c r="C79" s="10" t="e">
        <f>#REF!</f>
        <v>#REF!</v>
      </c>
      <c r="D79" s="24" t="e">
        <f>#REF!</f>
        <v>#REF!</v>
      </c>
      <c r="E79" s="60" t="e">
        <f>#REF!</f>
        <v>#REF!</v>
      </c>
      <c r="F79" s="10" t="e">
        <f>#REF!</f>
        <v>#REF!</v>
      </c>
      <c r="G79" s="10" t="e">
        <f>#REF!</f>
        <v>#REF!</v>
      </c>
      <c r="H79" s="60" t="e">
        <f>#REF!</f>
        <v>#REF!</v>
      </c>
      <c r="I79" s="10">
        <v>2</v>
      </c>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f t="shared" si="6"/>
        <v>0</v>
      </c>
      <c r="AJ79" s="10" t="e">
        <f>#REF!</f>
        <v>#REF!</v>
      </c>
      <c r="AK79" s="20" t="e">
        <f>#REF!</f>
        <v>#REF!</v>
      </c>
      <c r="AL79" s="151" t="e">
        <f>#REF!</f>
        <v>#REF!</v>
      </c>
      <c r="AM79" s="150" t="e">
        <f>#REF!</f>
        <v>#REF!</v>
      </c>
      <c r="AN79" s="10"/>
      <c r="AO79" s="7"/>
      <c r="AP79" s="7"/>
      <c r="AQ79" s="7"/>
      <c r="AR79" s="7"/>
      <c r="AS79" s="7"/>
      <c r="AT79" s="7"/>
      <c r="AU79" s="7"/>
      <c r="AV79" s="7"/>
      <c r="AW79" s="7"/>
      <c r="AX79" s="7"/>
      <c r="AY79" s="7"/>
      <c r="AZ79" s="7"/>
    </row>
    <row r="80" spans="1:52" ht="18.75" customHeight="1">
      <c r="A80" s="10" t="e">
        <f>#REF!</f>
        <v>#REF!</v>
      </c>
      <c r="B80" s="10" t="e">
        <f>#REF!</f>
        <v>#REF!</v>
      </c>
      <c r="C80" s="10" t="e">
        <f>#REF!</f>
        <v>#REF!</v>
      </c>
      <c r="D80" s="24" t="e">
        <f>#REF!</f>
        <v>#REF!</v>
      </c>
      <c r="E80" s="60" t="e">
        <f>#REF!</f>
        <v>#REF!</v>
      </c>
      <c r="F80" s="10" t="e">
        <f>#REF!</f>
        <v>#REF!</v>
      </c>
      <c r="G80" s="10" t="e">
        <f>#REF!</f>
        <v>#REF!</v>
      </c>
      <c r="H80" s="60" t="e">
        <f>#REF!</f>
        <v>#REF!</v>
      </c>
      <c r="I80" s="10">
        <v>1</v>
      </c>
      <c r="J80" s="10"/>
      <c r="K80" s="10"/>
      <c r="L80" s="10"/>
      <c r="M80" s="10"/>
      <c r="N80" s="10"/>
      <c r="O80" s="228" t="s">
        <v>1875</v>
      </c>
      <c r="P80" s="230"/>
      <c r="Q80" s="229"/>
      <c r="R80" s="10"/>
      <c r="S80" s="10"/>
      <c r="T80" s="10"/>
      <c r="U80" s="10"/>
      <c r="V80" s="10"/>
      <c r="W80" s="10"/>
      <c r="X80" s="10"/>
      <c r="Y80" s="10"/>
      <c r="Z80" s="10"/>
      <c r="AA80" s="10"/>
      <c r="AB80" s="10"/>
      <c r="AC80" s="10"/>
      <c r="AD80" s="10"/>
      <c r="AE80" s="10"/>
      <c r="AF80" s="10"/>
      <c r="AG80" s="10"/>
      <c r="AH80" s="10"/>
      <c r="AI80" s="10">
        <f t="shared" si="6"/>
        <v>1</v>
      </c>
      <c r="AJ80" s="10" t="e">
        <f>#REF!</f>
        <v>#REF!</v>
      </c>
      <c r="AK80" s="20" t="e">
        <f>#REF!</f>
        <v>#REF!</v>
      </c>
      <c r="AL80" s="151" t="e">
        <f>#REF!</f>
        <v>#REF!</v>
      </c>
      <c r="AM80" s="150" t="e">
        <f>#REF!</f>
        <v>#REF!</v>
      </c>
      <c r="AN80" s="10"/>
      <c r="AO80" s="7"/>
      <c r="AP80" s="7"/>
      <c r="AQ80" s="7"/>
      <c r="AR80" s="7"/>
      <c r="AS80" s="7"/>
      <c r="AT80" s="7"/>
      <c r="AU80" s="7"/>
      <c r="AV80" s="7"/>
      <c r="AW80" s="7"/>
      <c r="AX80" s="7"/>
      <c r="AY80" s="7"/>
      <c r="AZ80" s="7"/>
    </row>
    <row r="81" spans="1:52" ht="18.75" customHeight="1">
      <c r="A81" s="10" t="e">
        <f>#REF!</f>
        <v>#REF!</v>
      </c>
      <c r="B81" s="10" t="e">
        <f>#REF!</f>
        <v>#REF!</v>
      </c>
      <c r="C81" s="10" t="e">
        <f>#REF!</f>
        <v>#REF!</v>
      </c>
      <c r="D81" s="24" t="e">
        <f>#REF!</f>
        <v>#REF!</v>
      </c>
      <c r="E81" s="60" t="e">
        <f>#REF!</f>
        <v>#REF!</v>
      </c>
      <c r="F81" s="10" t="e">
        <f>#REF!</f>
        <v>#REF!</v>
      </c>
      <c r="G81" s="10" t="e">
        <f>#REF!</f>
        <v>#REF!</v>
      </c>
      <c r="H81" s="60" t="e">
        <f>#REF!</f>
        <v>#REF!</v>
      </c>
      <c r="I81" s="10">
        <v>2</v>
      </c>
      <c r="J81" s="10"/>
      <c r="K81" s="10"/>
      <c r="L81" s="10"/>
      <c r="M81" s="10"/>
      <c r="N81" s="10"/>
      <c r="O81" s="228" t="s">
        <v>1875</v>
      </c>
      <c r="P81" s="229"/>
      <c r="Q81" s="10"/>
      <c r="R81" s="10"/>
      <c r="S81" s="10"/>
      <c r="T81" s="10"/>
      <c r="U81" s="10"/>
      <c r="V81" s="10"/>
      <c r="W81" s="10"/>
      <c r="X81" s="10"/>
      <c r="Y81" s="10"/>
      <c r="Z81" s="10"/>
      <c r="AA81" s="10"/>
      <c r="AB81" s="10"/>
      <c r="AC81" s="10"/>
      <c r="AD81" s="10"/>
      <c r="AE81" s="10"/>
      <c r="AF81" s="10"/>
      <c r="AG81" s="10"/>
      <c r="AH81" s="10"/>
      <c r="AI81" s="10">
        <f t="shared" si="6"/>
        <v>1</v>
      </c>
      <c r="AJ81" s="10" t="e">
        <f>#REF!</f>
        <v>#REF!</v>
      </c>
      <c r="AK81" s="20" t="e">
        <f>#REF!</f>
        <v>#REF!</v>
      </c>
      <c r="AL81" s="151" t="e">
        <f>#REF!</f>
        <v>#REF!</v>
      </c>
      <c r="AM81" s="150" t="e">
        <f>#REF!</f>
        <v>#REF!</v>
      </c>
      <c r="AN81" s="10"/>
      <c r="AO81" s="7"/>
      <c r="AP81" s="7"/>
      <c r="AQ81" s="7"/>
      <c r="AR81" s="7"/>
      <c r="AS81" s="7"/>
      <c r="AT81" s="7"/>
      <c r="AU81" s="7"/>
      <c r="AV81" s="7"/>
      <c r="AW81" s="7"/>
      <c r="AX81" s="7"/>
      <c r="AY81" s="7"/>
      <c r="AZ81" s="7"/>
    </row>
    <row r="82" spans="1:52" ht="18.75" customHeight="1">
      <c r="A82" s="10" t="e">
        <f>#REF!</f>
        <v>#REF!</v>
      </c>
      <c r="B82" s="10" t="e">
        <f>#REF!</f>
        <v>#REF!</v>
      </c>
      <c r="C82" s="10" t="e">
        <f>#REF!</f>
        <v>#REF!</v>
      </c>
      <c r="D82" s="24" t="e">
        <f>#REF!</f>
        <v>#REF!</v>
      </c>
      <c r="E82" s="60" t="e">
        <f>#REF!</f>
        <v>#REF!</v>
      </c>
      <c r="F82" s="10" t="e">
        <f>#REF!</f>
        <v>#REF!</v>
      </c>
      <c r="G82" s="10" t="e">
        <f>#REF!</f>
        <v>#REF!</v>
      </c>
      <c r="H82" s="60" t="e">
        <f>#REF!</f>
        <v>#REF!</v>
      </c>
      <c r="I82" s="10">
        <v>4</v>
      </c>
      <c r="J82" s="10"/>
      <c r="K82" s="10"/>
      <c r="L82" s="10"/>
      <c r="M82" s="10"/>
      <c r="N82" s="10"/>
      <c r="O82" s="10" t="s">
        <v>1875</v>
      </c>
      <c r="P82" s="10" t="s">
        <v>1875</v>
      </c>
      <c r="Q82" s="10" t="s">
        <v>1875</v>
      </c>
      <c r="R82" s="228" t="s">
        <v>1875</v>
      </c>
      <c r="S82" s="229"/>
      <c r="T82" s="10"/>
      <c r="U82" s="10"/>
      <c r="V82" s="10"/>
      <c r="W82" s="10"/>
      <c r="X82" s="10"/>
      <c r="Y82" s="10"/>
      <c r="Z82" s="10"/>
      <c r="AA82" s="10"/>
      <c r="AB82" s="10"/>
      <c r="AC82" s="10"/>
      <c r="AD82" s="10"/>
      <c r="AE82" s="10"/>
      <c r="AF82" s="10"/>
      <c r="AG82" s="10"/>
      <c r="AH82" s="10"/>
      <c r="AI82" s="10">
        <f t="shared" si="6"/>
        <v>4</v>
      </c>
      <c r="AJ82" s="10" t="e">
        <f>#REF!</f>
        <v>#REF!</v>
      </c>
      <c r="AK82" s="20" t="e">
        <f>#REF!</f>
        <v>#REF!</v>
      </c>
      <c r="AL82" s="151" t="e">
        <f>#REF!</f>
        <v>#REF!</v>
      </c>
      <c r="AM82" s="150" t="e">
        <f>#REF!</f>
        <v>#REF!</v>
      </c>
      <c r="AN82" s="10"/>
      <c r="AO82" s="7"/>
      <c r="AP82" s="7"/>
      <c r="AQ82" s="7"/>
      <c r="AR82" s="7"/>
      <c r="AS82" s="7"/>
      <c r="AT82" s="7"/>
      <c r="AU82" s="7"/>
      <c r="AV82" s="7"/>
      <c r="AW82" s="7"/>
      <c r="AX82" s="7"/>
      <c r="AY82" s="7"/>
      <c r="AZ82" s="7"/>
    </row>
    <row r="83" spans="1:52" ht="27" customHeight="1">
      <c r="A83" s="10" t="e">
        <f>#REF!</f>
        <v>#REF!</v>
      </c>
      <c r="B83" s="10" t="e">
        <f>#REF!</f>
        <v>#REF!</v>
      </c>
      <c r="C83" s="10" t="e">
        <f>#REF!</f>
        <v>#REF!</v>
      </c>
      <c r="D83" s="24" t="e">
        <f>#REF!</f>
        <v>#REF!</v>
      </c>
      <c r="E83" s="60" t="e">
        <f>#REF!</f>
        <v>#REF!</v>
      </c>
      <c r="F83" s="10" t="e">
        <f>#REF!</f>
        <v>#REF!</v>
      </c>
      <c r="G83" s="10" t="e">
        <f>#REF!</f>
        <v>#REF!</v>
      </c>
      <c r="H83" s="60" t="e">
        <f>#REF!</f>
        <v>#REF!</v>
      </c>
      <c r="I83" s="4">
        <v>4</v>
      </c>
      <c r="J83" s="4"/>
      <c r="K83" s="4"/>
      <c r="L83" s="4"/>
      <c r="M83" s="4"/>
      <c r="N83" s="4"/>
      <c r="O83" s="4" t="s">
        <v>1875</v>
      </c>
      <c r="P83" s="4" t="s">
        <v>1875</v>
      </c>
      <c r="Q83" s="4" t="s">
        <v>1875</v>
      </c>
      <c r="R83" s="4" t="s">
        <v>1875</v>
      </c>
      <c r="S83" s="10" t="s">
        <v>1875</v>
      </c>
      <c r="T83" s="10"/>
      <c r="U83" s="10"/>
      <c r="V83" s="10"/>
      <c r="W83" s="10"/>
      <c r="X83" s="10"/>
      <c r="Y83" s="10"/>
      <c r="Z83" s="10"/>
      <c r="AA83" s="10"/>
      <c r="AB83" s="10"/>
      <c r="AC83" s="10"/>
      <c r="AD83" s="10"/>
      <c r="AE83" s="10"/>
      <c r="AF83" s="10"/>
      <c r="AG83" s="10"/>
      <c r="AH83" s="10"/>
      <c r="AI83" s="10">
        <f t="shared" si="6"/>
        <v>5</v>
      </c>
      <c r="AJ83" s="10" t="e">
        <f>#REF!</f>
        <v>#REF!</v>
      </c>
      <c r="AK83" s="20" t="e">
        <f>#REF!</f>
        <v>#REF!</v>
      </c>
      <c r="AL83" s="151" t="e">
        <f>#REF!</f>
        <v>#REF!</v>
      </c>
      <c r="AM83" s="150" t="e">
        <f>#REF!</f>
        <v>#REF!</v>
      </c>
      <c r="AN83" s="10"/>
      <c r="AO83" s="7"/>
      <c r="AP83" s="7"/>
      <c r="AQ83" s="7"/>
      <c r="AR83" s="7"/>
      <c r="AS83" s="7"/>
      <c r="AT83" s="7"/>
      <c r="AU83" s="7"/>
      <c r="AV83" s="7"/>
      <c r="AW83" s="7"/>
      <c r="AX83" s="7"/>
      <c r="AY83" s="7"/>
      <c r="AZ83" s="7"/>
    </row>
    <row r="84" spans="1:52" ht="18.75" customHeight="1">
      <c r="A84" s="10" t="e">
        <f>#REF!</f>
        <v>#REF!</v>
      </c>
      <c r="B84" s="10" t="e">
        <f>#REF!</f>
        <v>#REF!</v>
      </c>
      <c r="C84" s="10" t="e">
        <f>#REF!</f>
        <v>#REF!</v>
      </c>
      <c r="D84" s="24" t="e">
        <f>#REF!</f>
        <v>#REF!</v>
      </c>
      <c r="E84" s="60" t="e">
        <f>#REF!</f>
        <v>#REF!</v>
      </c>
      <c r="F84" s="10" t="e">
        <f>#REF!</f>
        <v>#REF!</v>
      </c>
      <c r="G84" s="10" t="e">
        <f>#REF!</f>
        <v>#REF!</v>
      </c>
      <c r="H84" s="60" t="e">
        <f>#REF!</f>
        <v>#REF!</v>
      </c>
      <c r="I84" s="10">
        <v>4</v>
      </c>
      <c r="J84" s="10"/>
      <c r="K84" s="10"/>
      <c r="L84" s="10"/>
      <c r="M84" s="10"/>
      <c r="N84" s="10"/>
      <c r="O84" s="228" t="s">
        <v>1875</v>
      </c>
      <c r="P84" s="230"/>
      <c r="Q84" s="230"/>
      <c r="R84" s="229"/>
      <c r="S84" s="10" t="s">
        <v>1875</v>
      </c>
      <c r="T84" s="10"/>
      <c r="U84" s="10"/>
      <c r="V84" s="10"/>
      <c r="W84" s="10"/>
      <c r="X84" s="10"/>
      <c r="Y84" s="10"/>
      <c r="Z84" s="10"/>
      <c r="AA84" s="10"/>
      <c r="AB84" s="10"/>
      <c r="AC84" s="10"/>
      <c r="AD84" s="10"/>
      <c r="AE84" s="10"/>
      <c r="AF84" s="10"/>
      <c r="AG84" s="10"/>
      <c r="AH84" s="10"/>
      <c r="AI84" s="10">
        <f t="shared" si="6"/>
        <v>2</v>
      </c>
      <c r="AJ84" s="10" t="e">
        <f>#REF!</f>
        <v>#REF!</v>
      </c>
      <c r="AK84" s="20" t="e">
        <f>#REF!</f>
        <v>#REF!</v>
      </c>
      <c r="AL84" s="151" t="e">
        <f>#REF!</f>
        <v>#REF!</v>
      </c>
      <c r="AM84" s="150" t="e">
        <f>#REF!</f>
        <v>#REF!</v>
      </c>
      <c r="AN84" s="10"/>
      <c r="AO84" s="7"/>
      <c r="AP84" s="7"/>
      <c r="AQ84" s="7"/>
      <c r="AR84" s="7"/>
      <c r="AS84" s="7"/>
      <c r="AT84" s="7"/>
      <c r="AU84" s="7"/>
      <c r="AV84" s="7"/>
      <c r="AW84" s="7"/>
      <c r="AX84" s="7"/>
      <c r="AY84" s="7"/>
      <c r="AZ84" s="7"/>
    </row>
    <row r="85" spans="1:52" ht="18.75" customHeight="1">
      <c r="A85" s="10" t="e">
        <f>#REF!</f>
        <v>#REF!</v>
      </c>
      <c r="B85" s="10" t="e">
        <f>#REF!</f>
        <v>#REF!</v>
      </c>
      <c r="C85" s="10" t="e">
        <f>#REF!</f>
        <v>#REF!</v>
      </c>
      <c r="D85" s="24" t="e">
        <f>#REF!</f>
        <v>#REF!</v>
      </c>
      <c r="E85" s="60" t="e">
        <f>#REF!</f>
        <v>#REF!</v>
      </c>
      <c r="F85" s="10" t="e">
        <f>#REF!</f>
        <v>#REF!</v>
      </c>
      <c r="G85" s="10" t="e">
        <f>#REF!</f>
        <v>#REF!</v>
      </c>
      <c r="H85" s="60" t="e">
        <f>#REF!</f>
        <v>#REF!</v>
      </c>
      <c r="I85" s="10">
        <v>4</v>
      </c>
      <c r="J85" s="10"/>
      <c r="K85" s="10"/>
      <c r="L85" s="10"/>
      <c r="M85" s="10"/>
      <c r="N85" s="10"/>
      <c r="O85" s="10" t="s">
        <v>1875</v>
      </c>
      <c r="P85" s="10" t="s">
        <v>1875</v>
      </c>
      <c r="Q85" s="10" t="s">
        <v>1875</v>
      </c>
      <c r="R85" s="228" t="s">
        <v>1875</v>
      </c>
      <c r="S85" s="229"/>
      <c r="T85" s="10" t="s">
        <v>1875</v>
      </c>
      <c r="U85" s="228" t="s">
        <v>1875</v>
      </c>
      <c r="V85" s="229"/>
      <c r="W85" s="10"/>
      <c r="X85" s="10"/>
      <c r="Y85" s="10"/>
      <c r="Z85" s="10"/>
      <c r="AA85" s="10"/>
      <c r="AB85" s="10"/>
      <c r="AC85" s="10"/>
      <c r="AD85" s="10"/>
      <c r="AE85" s="10"/>
      <c r="AF85" s="10"/>
      <c r="AG85" s="10"/>
      <c r="AH85" s="10"/>
      <c r="AI85" s="10">
        <f t="shared" si="6"/>
        <v>6</v>
      </c>
      <c r="AJ85" s="10" t="e">
        <f>#REF!</f>
        <v>#REF!</v>
      </c>
      <c r="AK85" s="20" t="e">
        <f>#REF!</f>
        <v>#REF!</v>
      </c>
      <c r="AL85" s="151" t="e">
        <f>#REF!</f>
        <v>#REF!</v>
      </c>
      <c r="AM85" s="150" t="e">
        <f>#REF!</f>
        <v>#REF!</v>
      </c>
      <c r="AN85" s="10"/>
      <c r="AO85" s="7"/>
      <c r="AP85" s="7"/>
      <c r="AQ85" s="7"/>
      <c r="AR85" s="7"/>
      <c r="AS85" s="7"/>
      <c r="AT85" s="7"/>
      <c r="AU85" s="7"/>
      <c r="AV85" s="7"/>
      <c r="AW85" s="7"/>
      <c r="AX85" s="7"/>
      <c r="AY85" s="7"/>
      <c r="AZ85" s="7"/>
    </row>
    <row r="86" spans="1:52" ht="18.75" customHeight="1">
      <c r="A86" s="10" t="e">
        <f>#REF!</f>
        <v>#REF!</v>
      </c>
      <c r="B86" s="10" t="e">
        <f>#REF!</f>
        <v>#REF!</v>
      </c>
      <c r="C86" s="10" t="e">
        <f>#REF!</f>
        <v>#REF!</v>
      </c>
      <c r="D86" s="24" t="e">
        <f>#REF!</f>
        <v>#REF!</v>
      </c>
      <c r="E86" s="60" t="e">
        <f>#REF!</f>
        <v>#REF!</v>
      </c>
      <c r="F86" s="10" t="e">
        <f>#REF!</f>
        <v>#REF!</v>
      </c>
      <c r="G86" s="10" t="e">
        <f>#REF!</f>
        <v>#REF!</v>
      </c>
      <c r="H86" s="60" t="e">
        <f>#REF!</f>
        <v>#REF!</v>
      </c>
      <c r="I86" s="10">
        <v>6</v>
      </c>
      <c r="J86" s="10"/>
      <c r="K86" s="10"/>
      <c r="L86" s="10"/>
      <c r="M86" s="10"/>
      <c r="N86" s="10"/>
      <c r="O86" s="228" t="s">
        <v>1875</v>
      </c>
      <c r="P86" s="230"/>
      <c r="Q86" s="230"/>
      <c r="R86" s="230"/>
      <c r="S86" s="230"/>
      <c r="T86" s="230"/>
      <c r="U86" s="229"/>
      <c r="V86" s="10"/>
      <c r="W86" s="10"/>
      <c r="X86" s="10"/>
      <c r="Y86" s="10"/>
      <c r="Z86" s="10"/>
      <c r="AA86" s="10"/>
      <c r="AB86" s="10"/>
      <c r="AC86" s="10"/>
      <c r="AD86" s="10"/>
      <c r="AE86" s="10"/>
      <c r="AF86" s="10"/>
      <c r="AG86" s="10"/>
      <c r="AH86" s="10"/>
      <c r="AI86" s="10">
        <f t="shared" si="6"/>
        <v>1</v>
      </c>
      <c r="AJ86" s="10" t="e">
        <f>#REF!</f>
        <v>#REF!</v>
      </c>
      <c r="AK86" s="20" t="e">
        <f>#REF!</f>
        <v>#REF!</v>
      </c>
      <c r="AL86" s="151" t="e">
        <f>#REF!</f>
        <v>#REF!</v>
      </c>
      <c r="AM86" s="150" t="e">
        <f>#REF!</f>
        <v>#REF!</v>
      </c>
      <c r="AN86" s="10"/>
      <c r="AO86" s="7"/>
      <c r="AP86" s="7"/>
      <c r="AQ86" s="7"/>
      <c r="AR86" s="7"/>
      <c r="AS86" s="7"/>
      <c r="AT86" s="7"/>
      <c r="AU86" s="7"/>
      <c r="AV86" s="7"/>
      <c r="AW86" s="7"/>
      <c r="AX86" s="7"/>
      <c r="AY86" s="7"/>
      <c r="AZ86" s="7"/>
    </row>
    <row r="87" spans="1:52" ht="18.75" customHeight="1">
      <c r="A87" s="10" t="e">
        <f>#REF!</f>
        <v>#REF!</v>
      </c>
      <c r="B87" s="10" t="e">
        <f>#REF!</f>
        <v>#REF!</v>
      </c>
      <c r="C87" s="10" t="e">
        <f>#REF!</f>
        <v>#REF!</v>
      </c>
      <c r="D87" s="24" t="e">
        <f>#REF!</f>
        <v>#REF!</v>
      </c>
      <c r="E87" s="60" t="e">
        <f>#REF!</f>
        <v>#REF!</v>
      </c>
      <c r="F87" s="10" t="e">
        <f>#REF!</f>
        <v>#REF!</v>
      </c>
      <c r="G87" s="10" t="e">
        <f>#REF!</f>
        <v>#REF!</v>
      </c>
      <c r="H87" s="60" t="e">
        <f>#REF!</f>
        <v>#REF!</v>
      </c>
      <c r="I87" s="10">
        <v>2</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f t="shared" si="6"/>
        <v>0</v>
      </c>
      <c r="AJ87" s="10" t="e">
        <f>#REF!</f>
        <v>#REF!</v>
      </c>
      <c r="AK87" s="20" t="e">
        <f>#REF!</f>
        <v>#REF!</v>
      </c>
      <c r="AL87" s="151" t="e">
        <f>#REF!</f>
        <v>#REF!</v>
      </c>
      <c r="AM87" s="150" t="e">
        <f>#REF!</f>
        <v>#REF!</v>
      </c>
      <c r="AN87" s="10"/>
      <c r="AO87" s="7"/>
      <c r="AP87" s="7"/>
      <c r="AQ87" s="7"/>
      <c r="AR87" s="7"/>
      <c r="AS87" s="7"/>
      <c r="AT87" s="7"/>
      <c r="AU87" s="7"/>
      <c r="AV87" s="7"/>
      <c r="AW87" s="7"/>
      <c r="AX87" s="7"/>
      <c r="AY87" s="7"/>
      <c r="AZ87" s="7"/>
    </row>
    <row r="88" spans="1:52" ht="18.75" customHeight="1">
      <c r="A88" s="10" t="e">
        <f>#REF!</f>
        <v>#REF!</v>
      </c>
      <c r="B88" s="10" t="e">
        <f>#REF!</f>
        <v>#REF!</v>
      </c>
      <c r="C88" s="10" t="e">
        <f>#REF!</f>
        <v>#REF!</v>
      </c>
      <c r="D88" s="24" t="e">
        <f>#REF!</f>
        <v>#REF!</v>
      </c>
      <c r="E88" s="60" t="e">
        <f>#REF!</f>
        <v>#REF!</v>
      </c>
      <c r="F88" s="10" t="e">
        <f>#REF!</f>
        <v>#REF!</v>
      </c>
      <c r="G88" s="10" t="e">
        <f>#REF!</f>
        <v>#REF!</v>
      </c>
      <c r="H88" s="60" t="e">
        <f>#REF!</f>
        <v>#REF!</v>
      </c>
      <c r="I88" s="10">
        <v>1</v>
      </c>
      <c r="J88" s="10"/>
      <c r="K88" s="10"/>
      <c r="L88" s="10"/>
      <c r="M88" s="10"/>
      <c r="N88" s="10"/>
      <c r="O88" s="228" t="s">
        <v>1875</v>
      </c>
      <c r="P88" s="229"/>
      <c r="Q88" s="228" t="s">
        <v>1875</v>
      </c>
      <c r="R88" s="229"/>
      <c r="S88" s="10"/>
      <c r="T88" s="10"/>
      <c r="U88" s="10"/>
      <c r="V88" s="10"/>
      <c r="W88" s="10"/>
      <c r="X88" s="10"/>
      <c r="Y88" s="10"/>
      <c r="Z88" s="10"/>
      <c r="AA88" s="10"/>
      <c r="AB88" s="10"/>
      <c r="AC88" s="10"/>
      <c r="AD88" s="10"/>
      <c r="AE88" s="10"/>
      <c r="AF88" s="10"/>
      <c r="AG88" s="10"/>
      <c r="AH88" s="10"/>
      <c r="AI88" s="10">
        <f t="shared" si="6"/>
        <v>2</v>
      </c>
      <c r="AJ88" s="10" t="e">
        <f>#REF!</f>
        <v>#REF!</v>
      </c>
      <c r="AK88" s="20" t="e">
        <f>#REF!</f>
        <v>#REF!</v>
      </c>
      <c r="AL88" s="151" t="e">
        <f>#REF!</f>
        <v>#REF!</v>
      </c>
      <c r="AM88" s="150" t="e">
        <f>#REF!</f>
        <v>#REF!</v>
      </c>
      <c r="AN88" s="10"/>
      <c r="AO88" s="7"/>
      <c r="AP88" s="7"/>
      <c r="AQ88" s="7"/>
      <c r="AR88" s="7"/>
      <c r="AS88" s="7"/>
      <c r="AT88" s="7"/>
      <c r="AU88" s="7"/>
      <c r="AV88" s="7"/>
      <c r="AW88" s="7"/>
      <c r="AX88" s="7"/>
      <c r="AY88" s="7"/>
      <c r="AZ88" s="7"/>
    </row>
    <row r="89" spans="1:52" ht="18.75" customHeight="1">
      <c r="A89" s="10" t="e">
        <f>#REF!</f>
        <v>#REF!</v>
      </c>
      <c r="B89" s="10" t="e">
        <f>#REF!</f>
        <v>#REF!</v>
      </c>
      <c r="C89" s="10" t="e">
        <f>#REF!</f>
        <v>#REF!</v>
      </c>
      <c r="D89" s="24" t="e">
        <f>#REF!</f>
        <v>#REF!</v>
      </c>
      <c r="E89" s="60" t="e">
        <f>#REF!</f>
        <v>#REF!</v>
      </c>
      <c r="F89" s="10" t="e">
        <f>#REF!</f>
        <v>#REF!</v>
      </c>
      <c r="G89" s="10" t="e">
        <f>#REF!</f>
        <v>#REF!</v>
      </c>
      <c r="H89" s="60" t="e">
        <f>#REF!</f>
        <v>#REF!</v>
      </c>
      <c r="I89" s="10">
        <v>7</v>
      </c>
      <c r="J89" s="10"/>
      <c r="K89" s="10"/>
      <c r="L89" s="10"/>
      <c r="M89" s="10"/>
      <c r="N89" s="10"/>
      <c r="O89" s="10"/>
      <c r="P89" s="10" t="s">
        <v>1875</v>
      </c>
      <c r="Q89" s="228" t="s">
        <v>1875</v>
      </c>
      <c r="R89" s="230"/>
      <c r="S89" s="230"/>
      <c r="T89" s="230"/>
      <c r="U89" s="230"/>
      <c r="V89" s="229"/>
      <c r="W89" s="10"/>
      <c r="X89" s="10"/>
      <c r="Y89" s="10"/>
      <c r="Z89" s="10"/>
      <c r="AA89" s="10"/>
      <c r="AB89" s="10"/>
      <c r="AC89" s="10"/>
      <c r="AD89" s="10"/>
      <c r="AE89" s="10"/>
      <c r="AF89" s="10"/>
      <c r="AG89" s="10"/>
      <c r="AH89" s="10"/>
      <c r="AI89" s="10">
        <f t="shared" si="6"/>
        <v>2</v>
      </c>
      <c r="AJ89" s="10" t="e">
        <f>#REF!</f>
        <v>#REF!</v>
      </c>
      <c r="AK89" s="20" t="e">
        <f>#REF!</f>
        <v>#REF!</v>
      </c>
      <c r="AL89" s="151" t="e">
        <f>#REF!</f>
        <v>#REF!</v>
      </c>
      <c r="AM89" s="150" t="e">
        <f>#REF!</f>
        <v>#REF!</v>
      </c>
      <c r="AN89" s="10"/>
      <c r="AO89" s="7"/>
      <c r="AP89" s="7"/>
      <c r="AQ89" s="7"/>
      <c r="AR89" s="7"/>
      <c r="AS89" s="7"/>
      <c r="AT89" s="7"/>
      <c r="AU89" s="7"/>
      <c r="AV89" s="7"/>
      <c r="AW89" s="7"/>
      <c r="AX89" s="7"/>
      <c r="AY89" s="7"/>
      <c r="AZ89" s="7"/>
    </row>
    <row r="90" spans="1:52" ht="19.5" customHeight="1">
      <c r="A90" s="10" t="e">
        <f>#REF!</f>
        <v>#REF!</v>
      </c>
      <c r="B90" s="10" t="e">
        <f>#REF!</f>
        <v>#REF!</v>
      </c>
      <c r="C90" s="10" t="e">
        <f>#REF!</f>
        <v>#REF!</v>
      </c>
      <c r="D90" s="24" t="e">
        <f>#REF!</f>
        <v>#REF!</v>
      </c>
      <c r="E90" s="60" t="e">
        <f>#REF!</f>
        <v>#REF!</v>
      </c>
      <c r="F90" s="10" t="e">
        <f>#REF!</f>
        <v>#REF!</v>
      </c>
      <c r="G90" s="10" t="e">
        <f>#REF!</f>
        <v>#REF!</v>
      </c>
      <c r="H90" s="60" t="e">
        <f>#REF!</f>
        <v>#REF!</v>
      </c>
      <c r="I90" s="10">
        <v>7</v>
      </c>
      <c r="J90" s="10"/>
      <c r="K90" s="10"/>
      <c r="L90" s="10"/>
      <c r="M90" s="10"/>
      <c r="N90" s="10"/>
      <c r="O90" s="10"/>
      <c r="P90" s="10" t="s">
        <v>1875</v>
      </c>
      <c r="Q90" s="10" t="s">
        <v>1875</v>
      </c>
      <c r="R90" s="10" t="s">
        <v>1875</v>
      </c>
      <c r="S90" s="10" t="s">
        <v>1875</v>
      </c>
      <c r="T90" s="10" t="s">
        <v>1875</v>
      </c>
      <c r="U90" s="10"/>
      <c r="V90" s="10"/>
      <c r="W90" s="10"/>
      <c r="X90" s="10"/>
      <c r="Y90" s="10"/>
      <c r="Z90" s="10"/>
      <c r="AA90" s="10"/>
      <c r="AB90" s="10"/>
      <c r="AC90" s="10"/>
      <c r="AD90" s="10"/>
      <c r="AE90" s="10"/>
      <c r="AF90" s="10"/>
      <c r="AG90" s="10"/>
      <c r="AH90" s="10"/>
      <c r="AI90" s="10">
        <f t="shared" si="6"/>
        <v>5</v>
      </c>
      <c r="AJ90" s="10" t="e">
        <f>#REF!</f>
        <v>#REF!</v>
      </c>
      <c r="AK90" s="20" t="e">
        <f>#REF!</f>
        <v>#REF!</v>
      </c>
      <c r="AL90" s="101" t="e">
        <f>#REF!</f>
        <v>#REF!</v>
      </c>
      <c r="AM90" s="150" t="e">
        <f>#REF!</f>
        <v>#REF!</v>
      </c>
      <c r="AN90" s="10"/>
      <c r="AO90" s="7"/>
      <c r="AP90" s="7"/>
      <c r="AQ90" s="7"/>
      <c r="AR90" s="7"/>
      <c r="AS90" s="7"/>
      <c r="AT90" s="7"/>
      <c r="AU90" s="7"/>
      <c r="AV90" s="7"/>
      <c r="AW90" s="7"/>
      <c r="AX90" s="7"/>
      <c r="AY90" s="7"/>
      <c r="AZ90" s="7"/>
    </row>
    <row r="91" spans="1:52" ht="18.75" customHeight="1">
      <c r="A91" s="10" t="e">
        <f>#REF!</f>
        <v>#REF!</v>
      </c>
      <c r="B91" s="10" t="e">
        <f>#REF!</f>
        <v>#REF!</v>
      </c>
      <c r="C91" s="10" t="e">
        <f>#REF!</f>
        <v>#REF!</v>
      </c>
      <c r="D91" s="24" t="e">
        <f>#REF!</f>
        <v>#REF!</v>
      </c>
      <c r="E91" s="60" t="e">
        <f>#REF!</f>
        <v>#REF!</v>
      </c>
      <c r="F91" s="10" t="e">
        <f>#REF!</f>
        <v>#REF!</v>
      </c>
      <c r="G91" s="10" t="e">
        <f>#REF!</f>
        <v>#REF!</v>
      </c>
      <c r="H91" s="60" t="e">
        <f>#REF!</f>
        <v>#REF!</v>
      </c>
      <c r="I91" s="10">
        <v>7</v>
      </c>
      <c r="J91" s="10">
        <v>7</v>
      </c>
      <c r="K91" s="10" t="s">
        <v>17</v>
      </c>
      <c r="L91" s="10" t="s">
        <v>17</v>
      </c>
      <c r="M91" s="10" t="s">
        <v>17</v>
      </c>
      <c r="N91" s="10" t="s">
        <v>17</v>
      </c>
      <c r="O91" s="10" t="s">
        <v>17</v>
      </c>
      <c r="P91" s="10" t="s">
        <v>1875</v>
      </c>
      <c r="Q91" s="10" t="s">
        <v>1875</v>
      </c>
      <c r="R91" s="10" t="s">
        <v>1875</v>
      </c>
      <c r="S91" s="10" t="s">
        <v>1875</v>
      </c>
      <c r="T91" s="10" t="s">
        <v>1875</v>
      </c>
      <c r="U91" s="20" t="s">
        <v>1875</v>
      </c>
      <c r="V91" s="54" t="s">
        <v>1875</v>
      </c>
      <c r="W91" s="10" t="s">
        <v>17</v>
      </c>
      <c r="X91" s="10" t="s">
        <v>17</v>
      </c>
      <c r="Y91" s="10" t="s">
        <v>17</v>
      </c>
      <c r="Z91" s="10" t="s">
        <v>17</v>
      </c>
      <c r="AA91" s="10" t="s">
        <v>17</v>
      </c>
      <c r="AB91" s="10" t="s">
        <v>17</v>
      </c>
      <c r="AC91" s="10" t="s">
        <v>17</v>
      </c>
      <c r="AD91" s="10" t="s">
        <v>17</v>
      </c>
      <c r="AE91" s="10" t="s">
        <v>17</v>
      </c>
      <c r="AF91" s="10" t="s">
        <v>17</v>
      </c>
      <c r="AG91" s="10" t="s">
        <v>17</v>
      </c>
      <c r="AH91" s="10" t="s">
        <v>17</v>
      </c>
      <c r="AI91" s="4">
        <f>COUNTIF(K91:AH91,"X")</f>
        <v>7</v>
      </c>
      <c r="AJ91" s="10" t="e">
        <f>#REF!</f>
        <v>#REF!</v>
      </c>
      <c r="AK91" s="20" t="e">
        <f>#REF!</f>
        <v>#REF!</v>
      </c>
      <c r="AL91" s="151" t="e">
        <f>#REF!</f>
        <v>#REF!</v>
      </c>
      <c r="AM91" s="150" t="e">
        <f>#REF!</f>
        <v>#REF!</v>
      </c>
      <c r="AN91" s="10"/>
      <c r="AO91" s="7"/>
      <c r="AP91" s="7"/>
      <c r="AQ91" s="7"/>
      <c r="AR91" s="7"/>
      <c r="AS91" s="7"/>
      <c r="AT91" s="7"/>
      <c r="AU91" s="7"/>
      <c r="AV91" s="7"/>
      <c r="AW91" s="7"/>
      <c r="AX91" s="7"/>
      <c r="AY91" s="7"/>
      <c r="AZ91" s="7"/>
    </row>
    <row r="92" spans="1:52" ht="18.75" customHeight="1">
      <c r="A92" s="10" t="e">
        <f>#REF!</f>
        <v>#REF!</v>
      </c>
      <c r="B92" s="10" t="e">
        <f>#REF!</f>
        <v>#REF!</v>
      </c>
      <c r="C92" s="10" t="e">
        <f>#REF!</f>
        <v>#REF!</v>
      </c>
      <c r="D92" s="24" t="e">
        <f>#REF!</f>
        <v>#REF!</v>
      </c>
      <c r="E92" s="60" t="e">
        <f>#REF!</f>
        <v>#REF!</v>
      </c>
      <c r="F92" s="10" t="e">
        <f>#REF!</f>
        <v>#REF!</v>
      </c>
      <c r="G92" s="10" t="e">
        <f>#REF!</f>
        <v>#REF!</v>
      </c>
      <c r="H92" s="60" t="e">
        <f>#REF!</f>
        <v>#REF!</v>
      </c>
      <c r="I92" s="10">
        <v>2</v>
      </c>
      <c r="J92" s="10"/>
      <c r="K92" s="10"/>
      <c r="L92" s="10"/>
      <c r="M92" s="10"/>
      <c r="N92" s="10"/>
      <c r="O92" s="10"/>
      <c r="P92" s="228" t="s">
        <v>1875</v>
      </c>
      <c r="Q92" s="230"/>
      <c r="R92" s="229"/>
      <c r="S92" s="10"/>
      <c r="T92" s="10"/>
      <c r="U92" s="10"/>
      <c r="V92" s="10"/>
      <c r="W92" s="10"/>
      <c r="X92" s="10"/>
      <c r="Y92" s="10"/>
      <c r="Z92" s="10"/>
      <c r="AA92" s="10"/>
      <c r="AB92" s="10"/>
      <c r="AC92" s="10"/>
      <c r="AD92" s="10"/>
      <c r="AE92" s="10"/>
      <c r="AF92" s="10"/>
      <c r="AG92" s="10"/>
      <c r="AH92" s="10"/>
      <c r="AI92" s="10">
        <f t="shared" ref="AI92:AI98" si="7">COUNTIF(K92:V92,"X")</f>
        <v>1</v>
      </c>
      <c r="AJ92" s="10" t="e">
        <f>#REF!</f>
        <v>#REF!</v>
      </c>
      <c r="AK92" s="20" t="e">
        <f>#REF!</f>
        <v>#REF!</v>
      </c>
      <c r="AL92" s="151" t="e">
        <f>#REF!</f>
        <v>#REF!</v>
      </c>
      <c r="AM92" s="150" t="e">
        <f>#REF!</f>
        <v>#REF!</v>
      </c>
      <c r="AN92" s="10"/>
      <c r="AO92" s="7"/>
      <c r="AP92" s="7"/>
      <c r="AQ92" s="7"/>
      <c r="AR92" s="7"/>
      <c r="AS92" s="7"/>
      <c r="AT92" s="7"/>
      <c r="AU92" s="7"/>
      <c r="AV92" s="7"/>
      <c r="AW92" s="7"/>
      <c r="AX92" s="7"/>
      <c r="AY92" s="7"/>
      <c r="AZ92" s="7"/>
    </row>
    <row r="93" spans="1:52" ht="18.75" customHeight="1">
      <c r="A93" s="10" t="e">
        <f>#REF!</f>
        <v>#REF!</v>
      </c>
      <c r="B93" s="10" t="e">
        <f>#REF!</f>
        <v>#REF!</v>
      </c>
      <c r="C93" s="10" t="e">
        <f>#REF!</f>
        <v>#REF!</v>
      </c>
      <c r="D93" s="24" t="e">
        <f>#REF!</f>
        <v>#REF!</v>
      </c>
      <c r="E93" s="60" t="e">
        <f>#REF!</f>
        <v>#REF!</v>
      </c>
      <c r="F93" s="10" t="e">
        <f>#REF!</f>
        <v>#REF!</v>
      </c>
      <c r="G93" s="10" t="e">
        <f>#REF!</f>
        <v>#REF!</v>
      </c>
      <c r="H93" s="60" t="e">
        <f>#REF!</f>
        <v>#REF!</v>
      </c>
      <c r="I93" s="10">
        <v>2</v>
      </c>
      <c r="J93" s="10"/>
      <c r="K93" s="10"/>
      <c r="L93" s="10"/>
      <c r="M93" s="10"/>
      <c r="N93" s="10"/>
      <c r="O93" s="10"/>
      <c r="P93" s="228" t="s">
        <v>1875</v>
      </c>
      <c r="Q93" s="229"/>
      <c r="R93" s="10"/>
      <c r="S93" s="10"/>
      <c r="T93" s="10"/>
      <c r="U93" s="10"/>
      <c r="V93" s="10"/>
      <c r="W93" s="10"/>
      <c r="X93" s="10"/>
      <c r="Y93" s="10"/>
      <c r="Z93" s="10"/>
      <c r="AA93" s="10"/>
      <c r="AB93" s="10"/>
      <c r="AC93" s="10"/>
      <c r="AD93" s="10"/>
      <c r="AE93" s="10"/>
      <c r="AF93" s="10"/>
      <c r="AG93" s="10"/>
      <c r="AH93" s="10"/>
      <c r="AI93" s="10">
        <f t="shared" si="7"/>
        <v>1</v>
      </c>
      <c r="AJ93" s="10" t="e">
        <f>#REF!</f>
        <v>#REF!</v>
      </c>
      <c r="AK93" s="20" t="e">
        <f>#REF!</f>
        <v>#REF!</v>
      </c>
      <c r="AL93" s="151" t="e">
        <f>#REF!</f>
        <v>#REF!</v>
      </c>
      <c r="AM93" s="150" t="e">
        <f>#REF!</f>
        <v>#REF!</v>
      </c>
      <c r="AN93" s="10"/>
      <c r="AO93" s="7"/>
      <c r="AP93" s="7"/>
      <c r="AQ93" s="7"/>
      <c r="AR93" s="7"/>
      <c r="AS93" s="7"/>
      <c r="AT93" s="7"/>
      <c r="AU93" s="7"/>
      <c r="AV93" s="7"/>
      <c r="AW93" s="7"/>
      <c r="AX93" s="7"/>
      <c r="AY93" s="7"/>
      <c r="AZ93" s="7"/>
    </row>
    <row r="94" spans="1:52" ht="18.75" customHeight="1">
      <c r="A94" s="10" t="e">
        <f>#REF!</f>
        <v>#REF!</v>
      </c>
      <c r="B94" s="10" t="e">
        <f>#REF!</f>
        <v>#REF!</v>
      </c>
      <c r="C94" s="10" t="e">
        <f>#REF!</f>
        <v>#REF!</v>
      </c>
      <c r="D94" s="24" t="e">
        <f>#REF!</f>
        <v>#REF!</v>
      </c>
      <c r="E94" s="60" t="e">
        <f>#REF!</f>
        <v>#REF!</v>
      </c>
      <c r="F94" s="10" t="e">
        <f>#REF!</f>
        <v>#REF!</v>
      </c>
      <c r="G94" s="10" t="e">
        <f>#REF!</f>
        <v>#REF!</v>
      </c>
      <c r="H94" s="60" t="e">
        <f>#REF!</f>
        <v>#REF!</v>
      </c>
      <c r="I94" s="10">
        <v>4</v>
      </c>
      <c r="J94" s="10"/>
      <c r="K94" s="10"/>
      <c r="L94" s="10"/>
      <c r="M94" s="10"/>
      <c r="N94" s="10"/>
      <c r="O94" s="10"/>
      <c r="P94" s="10" t="s">
        <v>1875</v>
      </c>
      <c r="Q94" s="10" t="s">
        <v>1875</v>
      </c>
      <c r="R94" s="10" t="s">
        <v>1875</v>
      </c>
      <c r="S94" s="10" t="s">
        <v>1875</v>
      </c>
      <c r="T94" s="10" t="s">
        <v>1875</v>
      </c>
      <c r="U94" s="10" t="s">
        <v>1875</v>
      </c>
      <c r="V94" s="10"/>
      <c r="W94" s="10"/>
      <c r="X94" s="10"/>
      <c r="Y94" s="10"/>
      <c r="Z94" s="10"/>
      <c r="AA94" s="10"/>
      <c r="AB94" s="10"/>
      <c r="AC94" s="10"/>
      <c r="AD94" s="10"/>
      <c r="AE94" s="10"/>
      <c r="AF94" s="10"/>
      <c r="AG94" s="10"/>
      <c r="AH94" s="10"/>
      <c r="AI94" s="10">
        <f t="shared" si="7"/>
        <v>6</v>
      </c>
      <c r="AJ94" s="10" t="e">
        <f>#REF!</f>
        <v>#REF!</v>
      </c>
      <c r="AK94" s="20" t="e">
        <f>#REF!</f>
        <v>#REF!</v>
      </c>
      <c r="AL94" s="151" t="e">
        <f>#REF!</f>
        <v>#REF!</v>
      </c>
      <c r="AM94" s="150" t="e">
        <f>#REF!</f>
        <v>#REF!</v>
      </c>
      <c r="AN94" s="10"/>
      <c r="AO94" s="7"/>
      <c r="AP94" s="7"/>
      <c r="AQ94" s="7"/>
      <c r="AR94" s="7"/>
      <c r="AS94" s="7"/>
      <c r="AT94" s="7"/>
      <c r="AU94" s="7"/>
      <c r="AV94" s="7"/>
      <c r="AW94" s="7"/>
      <c r="AX94" s="7"/>
      <c r="AY94" s="7"/>
      <c r="AZ94" s="7"/>
    </row>
    <row r="95" spans="1:52" ht="18.75" customHeight="1">
      <c r="A95" s="10" t="e">
        <f>#REF!</f>
        <v>#REF!</v>
      </c>
      <c r="B95" s="10" t="e">
        <f>#REF!</f>
        <v>#REF!</v>
      </c>
      <c r="C95" s="10" t="e">
        <f>#REF!</f>
        <v>#REF!</v>
      </c>
      <c r="D95" s="24" t="e">
        <f>#REF!</f>
        <v>#REF!</v>
      </c>
      <c r="E95" s="60" t="e">
        <f>#REF!</f>
        <v>#REF!</v>
      </c>
      <c r="F95" s="10" t="e">
        <f>#REF!</f>
        <v>#REF!</v>
      </c>
      <c r="G95" s="10" t="e">
        <f>#REF!</f>
        <v>#REF!</v>
      </c>
      <c r="H95" s="60" t="e">
        <f>#REF!</f>
        <v>#REF!</v>
      </c>
      <c r="I95" s="10">
        <v>6</v>
      </c>
      <c r="J95" s="10"/>
      <c r="K95" s="10"/>
      <c r="L95" s="10"/>
      <c r="M95" s="10"/>
      <c r="N95" s="10"/>
      <c r="O95" s="10"/>
      <c r="P95" s="10" t="s">
        <v>1875</v>
      </c>
      <c r="Q95" s="10" t="s">
        <v>1875</v>
      </c>
      <c r="R95" s="54" t="s">
        <v>1875</v>
      </c>
      <c r="S95" s="10" t="s">
        <v>1875</v>
      </c>
      <c r="T95" s="10" t="s">
        <v>1875</v>
      </c>
      <c r="U95" s="10" t="s">
        <v>1875</v>
      </c>
      <c r="V95" s="10" t="s">
        <v>1875</v>
      </c>
      <c r="W95" s="10"/>
      <c r="X95" s="10"/>
      <c r="Y95" s="10"/>
      <c r="Z95" s="10"/>
      <c r="AA95" s="10"/>
      <c r="AB95" s="10"/>
      <c r="AC95" s="10"/>
      <c r="AD95" s="10"/>
      <c r="AE95" s="10"/>
      <c r="AF95" s="10"/>
      <c r="AG95" s="10"/>
      <c r="AH95" s="10"/>
      <c r="AI95" s="10">
        <f t="shared" si="7"/>
        <v>7</v>
      </c>
      <c r="AJ95" s="10" t="e">
        <f>#REF!</f>
        <v>#REF!</v>
      </c>
      <c r="AK95" s="20" t="e">
        <f>#REF!</f>
        <v>#REF!</v>
      </c>
      <c r="AL95" s="151" t="e">
        <f>#REF!</f>
        <v>#REF!</v>
      </c>
      <c r="AM95" s="150" t="e">
        <f>#REF!</f>
        <v>#REF!</v>
      </c>
      <c r="AN95" s="10"/>
      <c r="AO95" s="7"/>
      <c r="AP95" s="7"/>
      <c r="AQ95" s="7"/>
      <c r="AR95" s="7"/>
      <c r="AS95" s="7"/>
      <c r="AT95" s="7"/>
      <c r="AU95" s="7"/>
      <c r="AV95" s="7"/>
      <c r="AW95" s="7"/>
      <c r="AX95" s="7"/>
      <c r="AY95" s="7"/>
      <c r="AZ95" s="7"/>
    </row>
    <row r="96" spans="1:52" ht="18.75" customHeight="1">
      <c r="A96" s="10" t="e">
        <f>#REF!</f>
        <v>#REF!</v>
      </c>
      <c r="B96" s="10" t="e">
        <f>#REF!</f>
        <v>#REF!</v>
      </c>
      <c r="C96" s="10" t="e">
        <f>#REF!</f>
        <v>#REF!</v>
      </c>
      <c r="D96" s="24" t="e">
        <f>#REF!</f>
        <v>#REF!</v>
      </c>
      <c r="E96" s="11" t="e">
        <f>#REF!</f>
        <v>#REF!</v>
      </c>
      <c r="F96" s="10" t="e">
        <f>#REF!</f>
        <v>#REF!</v>
      </c>
      <c r="G96" s="10" t="e">
        <f>#REF!</f>
        <v>#REF!</v>
      </c>
      <c r="H96" s="60" t="e">
        <f>#REF!</f>
        <v>#REF!</v>
      </c>
      <c r="I96" s="10">
        <v>5</v>
      </c>
      <c r="J96" s="10"/>
      <c r="K96" s="10"/>
      <c r="L96" s="10"/>
      <c r="M96" s="10"/>
      <c r="N96" s="10"/>
      <c r="O96" s="10"/>
      <c r="P96" s="228" t="s">
        <v>1875</v>
      </c>
      <c r="Q96" s="230"/>
      <c r="R96" s="229"/>
      <c r="S96" s="10" t="s">
        <v>1875</v>
      </c>
      <c r="T96" s="10"/>
      <c r="U96" s="10"/>
      <c r="V96" s="10"/>
      <c r="W96" s="10"/>
      <c r="X96" s="10"/>
      <c r="Y96" s="10"/>
      <c r="Z96" s="10"/>
      <c r="AA96" s="10"/>
      <c r="AB96" s="10"/>
      <c r="AC96" s="10"/>
      <c r="AD96" s="10"/>
      <c r="AE96" s="10"/>
      <c r="AF96" s="10"/>
      <c r="AG96" s="10"/>
      <c r="AH96" s="10"/>
      <c r="AI96" s="10">
        <f t="shared" si="7"/>
        <v>2</v>
      </c>
      <c r="AJ96" s="10" t="e">
        <f>#REF!</f>
        <v>#REF!</v>
      </c>
      <c r="AK96" s="20" t="e">
        <f>#REF!</f>
        <v>#REF!</v>
      </c>
      <c r="AL96" s="151" t="e">
        <f>#REF!</f>
        <v>#REF!</v>
      </c>
      <c r="AM96" s="150" t="e">
        <f>#REF!</f>
        <v>#REF!</v>
      </c>
      <c r="AN96" s="10"/>
      <c r="AO96" s="7"/>
      <c r="AP96" s="7"/>
      <c r="AQ96" s="7"/>
      <c r="AR96" s="7"/>
      <c r="AS96" s="7"/>
      <c r="AT96" s="7"/>
      <c r="AU96" s="7"/>
      <c r="AV96" s="7"/>
      <c r="AW96" s="7"/>
      <c r="AX96" s="7"/>
      <c r="AY96" s="7"/>
      <c r="AZ96" s="7"/>
    </row>
    <row r="97" spans="1:52" ht="18.75" customHeight="1">
      <c r="A97" s="10" t="e">
        <f>#REF!</f>
        <v>#REF!</v>
      </c>
      <c r="B97" s="10" t="e">
        <f>#REF!</f>
        <v>#REF!</v>
      </c>
      <c r="C97" s="10" t="e">
        <f>#REF!</f>
        <v>#REF!</v>
      </c>
      <c r="D97" s="24" t="e">
        <f>#REF!</f>
        <v>#REF!</v>
      </c>
      <c r="E97" s="60" t="e">
        <f>#REF!</f>
        <v>#REF!</v>
      </c>
      <c r="F97" s="10" t="e">
        <f>#REF!</f>
        <v>#REF!</v>
      </c>
      <c r="G97" s="10" t="e">
        <f>#REF!</f>
        <v>#REF!</v>
      </c>
      <c r="H97" s="60" t="e">
        <f>#REF!</f>
        <v>#REF!</v>
      </c>
      <c r="I97" s="10">
        <v>1</v>
      </c>
      <c r="J97" s="10"/>
      <c r="K97" s="10"/>
      <c r="L97" s="10"/>
      <c r="M97" s="10"/>
      <c r="N97" s="10"/>
      <c r="O97" s="10"/>
      <c r="P97" s="10" t="s">
        <v>1875</v>
      </c>
      <c r="Q97" s="228" t="s">
        <v>1875</v>
      </c>
      <c r="R97" s="229"/>
      <c r="S97" s="10"/>
      <c r="T97" s="10"/>
      <c r="U97" s="10"/>
      <c r="V97" s="10"/>
      <c r="W97" s="10"/>
      <c r="X97" s="10"/>
      <c r="Y97" s="10"/>
      <c r="Z97" s="10"/>
      <c r="AA97" s="10"/>
      <c r="AB97" s="10"/>
      <c r="AC97" s="10"/>
      <c r="AD97" s="10"/>
      <c r="AE97" s="10"/>
      <c r="AF97" s="10"/>
      <c r="AG97" s="10"/>
      <c r="AH97" s="10"/>
      <c r="AI97" s="10">
        <f t="shared" si="7"/>
        <v>2</v>
      </c>
      <c r="AJ97" s="10" t="e">
        <f>#REF!</f>
        <v>#REF!</v>
      </c>
      <c r="AK97" s="20" t="e">
        <f>#REF!</f>
        <v>#REF!</v>
      </c>
      <c r="AL97" s="151" t="e">
        <f>#REF!</f>
        <v>#REF!</v>
      </c>
      <c r="AM97" s="150" t="e">
        <f>#REF!</f>
        <v>#REF!</v>
      </c>
      <c r="AN97" s="10"/>
      <c r="AO97" s="7"/>
      <c r="AP97" s="7"/>
      <c r="AQ97" s="7"/>
      <c r="AR97" s="7"/>
      <c r="AS97" s="7"/>
      <c r="AT97" s="7"/>
      <c r="AU97" s="7"/>
      <c r="AV97" s="7"/>
      <c r="AW97" s="7"/>
      <c r="AX97" s="7"/>
      <c r="AY97" s="7"/>
      <c r="AZ97" s="7"/>
    </row>
    <row r="98" spans="1:52" ht="18.75" customHeight="1">
      <c r="A98" s="10" t="e">
        <f>#REF!</f>
        <v>#REF!</v>
      </c>
      <c r="B98" s="10" t="e">
        <f>#REF!</f>
        <v>#REF!</v>
      </c>
      <c r="C98" s="10" t="e">
        <f>#REF!</f>
        <v>#REF!</v>
      </c>
      <c r="D98" s="24" t="e">
        <f>#REF!</f>
        <v>#REF!</v>
      </c>
      <c r="E98" s="60" t="e">
        <f>#REF!</f>
        <v>#REF!</v>
      </c>
      <c r="F98" s="10" t="e">
        <f>#REF!</f>
        <v>#REF!</v>
      </c>
      <c r="G98" s="10" t="e">
        <f>#REF!</f>
        <v>#REF!</v>
      </c>
      <c r="H98" s="60" t="e">
        <f>#REF!</f>
        <v>#REF!</v>
      </c>
      <c r="I98" s="10">
        <v>1</v>
      </c>
      <c r="J98" s="10"/>
      <c r="K98" s="10"/>
      <c r="L98" s="10"/>
      <c r="M98" s="10"/>
      <c r="N98" s="10"/>
      <c r="O98" s="10"/>
      <c r="P98" s="10"/>
      <c r="Q98" s="10" t="s">
        <v>1875</v>
      </c>
      <c r="R98" s="10"/>
      <c r="S98" s="10"/>
      <c r="T98" s="10"/>
      <c r="U98" s="10"/>
      <c r="V98" s="10"/>
      <c r="W98" s="10"/>
      <c r="X98" s="10"/>
      <c r="Y98" s="10"/>
      <c r="Z98" s="10"/>
      <c r="AA98" s="10"/>
      <c r="AB98" s="10"/>
      <c r="AC98" s="10"/>
      <c r="AD98" s="10"/>
      <c r="AE98" s="10"/>
      <c r="AF98" s="10"/>
      <c r="AG98" s="10"/>
      <c r="AH98" s="10"/>
      <c r="AI98" s="10">
        <f t="shared" si="7"/>
        <v>1</v>
      </c>
      <c r="AJ98" s="10" t="e">
        <f>#REF!</f>
        <v>#REF!</v>
      </c>
      <c r="AK98" s="20" t="e">
        <f>#REF!</f>
        <v>#REF!</v>
      </c>
      <c r="AL98" s="151" t="e">
        <f>#REF!</f>
        <v>#REF!</v>
      </c>
      <c r="AM98" s="150" t="e">
        <f>#REF!</f>
        <v>#REF!</v>
      </c>
      <c r="AN98" s="10"/>
      <c r="AO98" s="7"/>
      <c r="AP98" s="7"/>
      <c r="AQ98" s="7"/>
      <c r="AR98" s="7"/>
      <c r="AS98" s="7"/>
      <c r="AT98" s="7"/>
      <c r="AU98" s="7"/>
      <c r="AV98" s="7"/>
      <c r="AW98" s="7"/>
      <c r="AX98" s="7"/>
      <c r="AY98" s="7"/>
      <c r="AZ98" s="7"/>
    </row>
    <row r="99" spans="1:52" ht="18.75" customHeight="1">
      <c r="A99" s="10" t="e">
        <f>#REF!</f>
        <v>#REF!</v>
      </c>
      <c r="B99" s="10" t="e">
        <f>#REF!</f>
        <v>#REF!</v>
      </c>
      <c r="C99" s="10" t="e">
        <f>#REF!</f>
        <v>#REF!</v>
      </c>
      <c r="D99" s="24" t="e">
        <f>#REF!</f>
        <v>#REF!</v>
      </c>
      <c r="E99" s="60" t="e">
        <f>#REF!</f>
        <v>#REF!</v>
      </c>
      <c r="F99" s="10" t="e">
        <f>#REF!</f>
        <v>#REF!</v>
      </c>
      <c r="G99" s="10" t="e">
        <f>#REF!</f>
        <v>#REF!</v>
      </c>
      <c r="H99" s="60" t="e">
        <f>#REF!</f>
        <v>#REF!</v>
      </c>
      <c r="I99" s="10">
        <v>12</v>
      </c>
      <c r="J99" s="10">
        <v>11</v>
      </c>
      <c r="K99" s="10" t="s">
        <v>17</v>
      </c>
      <c r="L99" s="10" t="s">
        <v>17</v>
      </c>
      <c r="M99" s="10" t="s">
        <v>17</v>
      </c>
      <c r="N99" s="10" t="s">
        <v>17</v>
      </c>
      <c r="O99" s="10" t="s">
        <v>17</v>
      </c>
      <c r="P99" s="10" t="s">
        <v>17</v>
      </c>
      <c r="Q99" s="10" t="s">
        <v>1875</v>
      </c>
      <c r="R99" s="10" t="s">
        <v>1875</v>
      </c>
      <c r="S99" s="10" t="s">
        <v>1875</v>
      </c>
      <c r="T99" s="10" t="s">
        <v>1875</v>
      </c>
      <c r="U99" s="10" t="s">
        <v>1875</v>
      </c>
      <c r="V99" s="10" t="s">
        <v>1875</v>
      </c>
      <c r="W99" s="10" t="s">
        <v>1875</v>
      </c>
      <c r="X99" s="10" t="s">
        <v>1875</v>
      </c>
      <c r="Y99" s="10" t="s">
        <v>1875</v>
      </c>
      <c r="Z99" s="10" t="s">
        <v>1875</v>
      </c>
      <c r="AA99" s="10" t="s">
        <v>1875</v>
      </c>
      <c r="AB99" s="10" t="s">
        <v>1876</v>
      </c>
      <c r="AC99" s="10" t="s">
        <v>17</v>
      </c>
      <c r="AD99" s="10" t="s">
        <v>17</v>
      </c>
      <c r="AE99" s="10" t="s">
        <v>17</v>
      </c>
      <c r="AF99" s="10" t="s">
        <v>17</v>
      </c>
      <c r="AG99" s="10" t="s">
        <v>17</v>
      </c>
      <c r="AH99" s="10" t="s">
        <v>17</v>
      </c>
      <c r="AI99" s="14">
        <f t="shared" ref="AI99:AI102" si="8">COUNTIF(K99:AH99,"X")</f>
        <v>11</v>
      </c>
      <c r="AJ99" s="10" t="e">
        <f>#REF!</f>
        <v>#REF!</v>
      </c>
      <c r="AK99" s="20" t="e">
        <f>#REF!</f>
        <v>#REF!</v>
      </c>
      <c r="AL99" s="151" t="e">
        <f>#REF!</f>
        <v>#REF!</v>
      </c>
      <c r="AM99" s="150" t="e">
        <f>#REF!</f>
        <v>#REF!</v>
      </c>
      <c r="AN99" s="10"/>
      <c r="AO99" s="7"/>
      <c r="AP99" s="7"/>
      <c r="AQ99" s="7"/>
      <c r="AR99" s="7"/>
      <c r="AS99" s="7"/>
      <c r="AT99" s="7"/>
      <c r="AU99" s="7"/>
      <c r="AV99" s="7"/>
      <c r="AW99" s="7"/>
      <c r="AX99" s="7"/>
      <c r="AY99" s="7"/>
      <c r="AZ99" s="7"/>
    </row>
    <row r="100" spans="1:52" ht="18.75" customHeight="1">
      <c r="A100" s="10" t="e">
        <f>#REF!</f>
        <v>#REF!</v>
      </c>
      <c r="B100" s="10" t="e">
        <f>#REF!</f>
        <v>#REF!</v>
      </c>
      <c r="C100" s="10" t="e">
        <f>#REF!</f>
        <v>#REF!</v>
      </c>
      <c r="D100" s="24" t="e">
        <f>#REF!</f>
        <v>#REF!</v>
      </c>
      <c r="E100" s="60" t="e">
        <f>#REF!</f>
        <v>#REF!</v>
      </c>
      <c r="F100" s="10" t="e">
        <f>#REF!</f>
        <v>#REF!</v>
      </c>
      <c r="G100" s="10" t="e">
        <f>#REF!</f>
        <v>#REF!</v>
      </c>
      <c r="H100" s="60">
        <v>45480</v>
      </c>
      <c r="I100" s="10">
        <v>13</v>
      </c>
      <c r="J100" s="10">
        <v>13</v>
      </c>
      <c r="K100" s="10" t="s">
        <v>17</v>
      </c>
      <c r="L100" s="10" t="s">
        <v>17</v>
      </c>
      <c r="M100" s="10" t="s">
        <v>17</v>
      </c>
      <c r="N100" s="10" t="s">
        <v>17</v>
      </c>
      <c r="O100" s="10" t="s">
        <v>17</v>
      </c>
      <c r="P100" s="10" t="s">
        <v>17</v>
      </c>
      <c r="Q100" s="10" t="s">
        <v>1875</v>
      </c>
      <c r="R100" s="10" t="s">
        <v>1875</v>
      </c>
      <c r="S100" s="10" t="s">
        <v>1875</v>
      </c>
      <c r="T100" s="10" t="s">
        <v>1875</v>
      </c>
      <c r="U100" s="10" t="s">
        <v>1875</v>
      </c>
      <c r="V100" s="10" t="s">
        <v>1875</v>
      </c>
      <c r="W100" s="10" t="s">
        <v>1875</v>
      </c>
      <c r="X100" s="10" t="s">
        <v>1875</v>
      </c>
      <c r="Y100" s="10" t="s">
        <v>1875</v>
      </c>
      <c r="Z100" s="10" t="s">
        <v>1875</v>
      </c>
      <c r="AA100" s="10" t="s">
        <v>1875</v>
      </c>
      <c r="AB100" s="10" t="s">
        <v>1876</v>
      </c>
      <c r="AC100" s="10" t="s">
        <v>1876</v>
      </c>
      <c r="AD100" s="10" t="s">
        <v>17</v>
      </c>
      <c r="AE100" s="10" t="s">
        <v>17</v>
      </c>
      <c r="AF100" s="10" t="s">
        <v>17</v>
      </c>
      <c r="AG100" s="10" t="s">
        <v>17</v>
      </c>
      <c r="AH100" s="10" t="s">
        <v>17</v>
      </c>
      <c r="AI100" s="14">
        <f t="shared" si="8"/>
        <v>11</v>
      </c>
      <c r="AJ100" s="10" t="e">
        <f>#REF!</f>
        <v>#REF!</v>
      </c>
      <c r="AK100" s="20" t="e">
        <f>#REF!</f>
        <v>#REF!</v>
      </c>
      <c r="AL100" s="151" t="e">
        <f>#REF!</f>
        <v>#REF!</v>
      </c>
      <c r="AM100" s="150" t="e">
        <f>#REF!</f>
        <v>#REF!</v>
      </c>
      <c r="AN100" s="10"/>
      <c r="AO100" s="7"/>
      <c r="AP100" s="7"/>
      <c r="AQ100" s="7"/>
      <c r="AR100" s="7"/>
      <c r="AS100" s="7"/>
      <c r="AT100" s="7"/>
      <c r="AU100" s="7"/>
      <c r="AV100" s="7"/>
      <c r="AW100" s="7"/>
      <c r="AX100" s="7"/>
      <c r="AY100" s="7"/>
      <c r="AZ100" s="7"/>
    </row>
    <row r="101" spans="1:52" ht="18.75" customHeight="1">
      <c r="A101" s="10" t="e">
        <f>#REF!</f>
        <v>#REF!</v>
      </c>
      <c r="B101" s="10" t="e">
        <f>#REF!</f>
        <v>#REF!</v>
      </c>
      <c r="C101" s="10" t="e">
        <f>#REF!</f>
        <v>#REF!</v>
      </c>
      <c r="D101" s="24" t="e">
        <f>#REF!</f>
        <v>#REF!</v>
      </c>
      <c r="E101" s="60" t="e">
        <f>#REF!</f>
        <v>#REF!</v>
      </c>
      <c r="F101" s="10" t="e">
        <f>#REF!</f>
        <v>#REF!</v>
      </c>
      <c r="G101" s="10" t="e">
        <f>#REF!</f>
        <v>#REF!</v>
      </c>
      <c r="H101" s="60" t="e">
        <f>#REF!</f>
        <v>#REF!</v>
      </c>
      <c r="I101" s="4">
        <v>11</v>
      </c>
      <c r="J101" s="4">
        <v>10</v>
      </c>
      <c r="K101" s="10" t="s">
        <v>17</v>
      </c>
      <c r="L101" s="10" t="s">
        <v>17</v>
      </c>
      <c r="M101" s="10" t="s">
        <v>17</v>
      </c>
      <c r="N101" s="10" t="s">
        <v>17</v>
      </c>
      <c r="O101" s="10" t="s">
        <v>17</v>
      </c>
      <c r="P101" s="10" t="s">
        <v>17</v>
      </c>
      <c r="Q101" s="10" t="s">
        <v>17</v>
      </c>
      <c r="R101" s="10" t="s">
        <v>17</v>
      </c>
      <c r="S101" s="10" t="s">
        <v>17</v>
      </c>
      <c r="T101" s="10" t="s">
        <v>17</v>
      </c>
      <c r="U101" s="10" t="s">
        <v>17</v>
      </c>
      <c r="V101" s="10" t="s">
        <v>17</v>
      </c>
      <c r="W101" s="10" t="s">
        <v>17</v>
      </c>
      <c r="X101" s="10" t="s">
        <v>17</v>
      </c>
      <c r="Y101" s="10" t="s">
        <v>17</v>
      </c>
      <c r="Z101" s="10" t="s">
        <v>17</v>
      </c>
      <c r="AA101" s="10" t="s">
        <v>17</v>
      </c>
      <c r="AB101" s="10" t="s">
        <v>17</v>
      </c>
      <c r="AC101" s="10" t="s">
        <v>17</v>
      </c>
      <c r="AD101" s="10" t="s">
        <v>17</v>
      </c>
      <c r="AE101" s="10" t="s">
        <v>17</v>
      </c>
      <c r="AF101" s="10" t="s">
        <v>17</v>
      </c>
      <c r="AG101" s="10" t="s">
        <v>17</v>
      </c>
      <c r="AH101" s="10" t="s">
        <v>17</v>
      </c>
      <c r="AI101" s="14">
        <f t="shared" si="8"/>
        <v>0</v>
      </c>
      <c r="AJ101" s="10" t="e">
        <f>#REF!</f>
        <v>#REF!</v>
      </c>
      <c r="AK101" s="20" t="e">
        <f>#REF!</f>
        <v>#REF!</v>
      </c>
      <c r="AL101" s="151" t="e">
        <f>#REF!</f>
        <v>#REF!</v>
      </c>
      <c r="AM101" s="150" t="e">
        <f>#REF!</f>
        <v>#REF!</v>
      </c>
      <c r="AN101" s="10"/>
      <c r="AO101" s="7"/>
      <c r="AP101" s="7"/>
      <c r="AQ101" s="7"/>
      <c r="AR101" s="7"/>
      <c r="AS101" s="7"/>
      <c r="AT101" s="7"/>
      <c r="AU101" s="7"/>
      <c r="AV101" s="7"/>
      <c r="AW101" s="7"/>
      <c r="AX101" s="7"/>
      <c r="AY101" s="7"/>
      <c r="AZ101" s="7"/>
    </row>
    <row r="102" spans="1:52" ht="18.75" customHeight="1">
      <c r="A102" s="10" t="e">
        <f>#REF!</f>
        <v>#REF!</v>
      </c>
      <c r="B102" s="10" t="e">
        <f>#REF!</f>
        <v>#REF!</v>
      </c>
      <c r="C102" s="10" t="e">
        <f>#REF!</f>
        <v>#REF!</v>
      </c>
      <c r="D102" s="24" t="e">
        <f>#REF!</f>
        <v>#REF!</v>
      </c>
      <c r="E102" s="60" t="e">
        <f>#REF!</f>
        <v>#REF!</v>
      </c>
      <c r="F102" s="10" t="e">
        <f>#REF!</f>
        <v>#REF!</v>
      </c>
      <c r="G102" s="10" t="e">
        <f>#REF!</f>
        <v>#REF!</v>
      </c>
      <c r="H102" s="60" t="e">
        <f>#REF!</f>
        <v>#REF!</v>
      </c>
      <c r="I102" s="10">
        <v>13</v>
      </c>
      <c r="J102" s="10">
        <v>13</v>
      </c>
      <c r="K102" s="10" t="s">
        <v>17</v>
      </c>
      <c r="L102" s="10" t="s">
        <v>17</v>
      </c>
      <c r="M102" s="10" t="s">
        <v>17</v>
      </c>
      <c r="N102" s="10" t="s">
        <v>17</v>
      </c>
      <c r="O102" s="10" t="s">
        <v>17</v>
      </c>
      <c r="P102" s="10" t="s">
        <v>1875</v>
      </c>
      <c r="Q102" s="10" t="s">
        <v>1875</v>
      </c>
      <c r="R102" s="10" t="s">
        <v>1875</v>
      </c>
      <c r="S102" s="10" t="s">
        <v>1875</v>
      </c>
      <c r="T102" s="10" t="s">
        <v>1875</v>
      </c>
      <c r="U102" s="10" t="s">
        <v>1875</v>
      </c>
      <c r="V102" s="10" t="s">
        <v>1875</v>
      </c>
      <c r="W102" s="10" t="s">
        <v>1875</v>
      </c>
      <c r="X102" s="10" t="s">
        <v>1875</v>
      </c>
      <c r="Y102" s="10" t="s">
        <v>1875</v>
      </c>
      <c r="Z102" s="10" t="s">
        <v>1875</v>
      </c>
      <c r="AA102" s="10" t="s">
        <v>1875</v>
      </c>
      <c r="AB102" s="10" t="s">
        <v>1876</v>
      </c>
      <c r="AC102" s="10" t="s">
        <v>17</v>
      </c>
      <c r="AD102" s="10" t="s">
        <v>17</v>
      </c>
      <c r="AE102" s="10" t="s">
        <v>17</v>
      </c>
      <c r="AF102" s="10" t="s">
        <v>17</v>
      </c>
      <c r="AG102" s="10" t="s">
        <v>17</v>
      </c>
      <c r="AH102" s="10" t="s">
        <v>17</v>
      </c>
      <c r="AI102" s="14">
        <f t="shared" si="8"/>
        <v>12</v>
      </c>
      <c r="AJ102" s="10" t="e">
        <f>#REF!</f>
        <v>#REF!</v>
      </c>
      <c r="AK102" s="20" t="e">
        <f>#REF!</f>
        <v>#REF!</v>
      </c>
      <c r="AL102" s="151" t="e">
        <f>#REF!</f>
        <v>#REF!</v>
      </c>
      <c r="AM102" s="150" t="e">
        <f>#REF!</f>
        <v>#REF!</v>
      </c>
      <c r="AN102" s="10"/>
      <c r="AO102" s="7"/>
      <c r="AP102" s="7"/>
      <c r="AQ102" s="7"/>
      <c r="AR102" s="7"/>
      <c r="AS102" s="7"/>
      <c r="AT102" s="7"/>
      <c r="AU102" s="7"/>
      <c r="AV102" s="7"/>
      <c r="AW102" s="7"/>
      <c r="AX102" s="7"/>
      <c r="AY102" s="7"/>
      <c r="AZ102" s="7"/>
    </row>
    <row r="103" spans="1:52" ht="18.75" customHeight="1">
      <c r="A103" s="10" t="e">
        <f>#REF!</f>
        <v>#REF!</v>
      </c>
      <c r="B103" s="10" t="e">
        <f>#REF!</f>
        <v>#REF!</v>
      </c>
      <c r="C103" s="10" t="e">
        <f>#REF!</f>
        <v>#REF!</v>
      </c>
      <c r="D103" s="24" t="e">
        <f>#REF!</f>
        <v>#REF!</v>
      </c>
      <c r="E103" s="60" t="e">
        <f>#REF!</f>
        <v>#REF!</v>
      </c>
      <c r="F103" s="10" t="e">
        <f>#REF!</f>
        <v>#REF!</v>
      </c>
      <c r="G103" s="10" t="e">
        <f>#REF!</f>
        <v>#REF!</v>
      </c>
      <c r="H103" s="60" t="e">
        <f>#REF!</f>
        <v>#REF!</v>
      </c>
      <c r="I103" s="10">
        <v>1</v>
      </c>
      <c r="J103" s="10"/>
      <c r="K103" s="10"/>
      <c r="L103" s="10"/>
      <c r="M103" s="10"/>
      <c r="N103" s="10"/>
      <c r="O103" s="10"/>
      <c r="P103" s="10"/>
      <c r="Q103" s="10" t="s">
        <v>1875</v>
      </c>
      <c r="R103" s="10"/>
      <c r="S103" s="10"/>
      <c r="T103" s="10"/>
      <c r="U103" s="10"/>
      <c r="V103" s="10"/>
      <c r="W103" s="10"/>
      <c r="X103" s="10"/>
      <c r="Y103" s="10"/>
      <c r="Z103" s="10"/>
      <c r="AA103" s="10"/>
      <c r="AB103" s="10"/>
      <c r="AC103" s="10"/>
      <c r="AD103" s="10"/>
      <c r="AE103" s="10"/>
      <c r="AF103" s="10"/>
      <c r="AG103" s="10"/>
      <c r="AH103" s="10"/>
      <c r="AI103" s="10">
        <f t="shared" ref="AI103:AI117" si="9">COUNTIF(K103:V103,"X")</f>
        <v>1</v>
      </c>
      <c r="AJ103" s="10" t="e">
        <f>#REF!</f>
        <v>#REF!</v>
      </c>
      <c r="AK103" s="20" t="e">
        <f>#REF!</f>
        <v>#REF!</v>
      </c>
      <c r="AL103" s="151" t="e">
        <f>#REF!</f>
        <v>#REF!</v>
      </c>
      <c r="AM103" s="150" t="e">
        <f>#REF!</f>
        <v>#REF!</v>
      </c>
      <c r="AN103" s="10"/>
      <c r="AO103" s="7"/>
      <c r="AP103" s="7"/>
      <c r="AQ103" s="7"/>
      <c r="AR103" s="7"/>
      <c r="AS103" s="7"/>
      <c r="AT103" s="7"/>
      <c r="AU103" s="7"/>
      <c r="AV103" s="7"/>
      <c r="AW103" s="7"/>
      <c r="AX103" s="7"/>
      <c r="AY103" s="7"/>
      <c r="AZ103" s="7"/>
    </row>
    <row r="104" spans="1:52" ht="18.75" customHeight="1">
      <c r="A104" s="10" t="e">
        <f>#REF!</f>
        <v>#REF!</v>
      </c>
      <c r="B104" s="10" t="e">
        <f>#REF!</f>
        <v>#REF!</v>
      </c>
      <c r="C104" s="10" t="e">
        <f>#REF!</f>
        <v>#REF!</v>
      </c>
      <c r="D104" s="24" t="e">
        <f>#REF!</f>
        <v>#REF!</v>
      </c>
      <c r="E104" s="60" t="e">
        <f>#REF!</f>
        <v>#REF!</v>
      </c>
      <c r="F104" s="10" t="e">
        <f>#REF!</f>
        <v>#REF!</v>
      </c>
      <c r="G104" s="10" t="e">
        <f>#REF!</f>
        <v>#REF!</v>
      </c>
      <c r="H104" s="60" t="e">
        <f>#REF!</f>
        <v>#REF!</v>
      </c>
      <c r="I104" s="10">
        <v>2</v>
      </c>
      <c r="J104" s="10"/>
      <c r="K104" s="10"/>
      <c r="L104" s="10"/>
      <c r="M104" s="10"/>
      <c r="N104" s="10"/>
      <c r="O104" s="10"/>
      <c r="P104" s="228" t="s">
        <v>1875</v>
      </c>
      <c r="Q104" s="230"/>
      <c r="R104" s="229"/>
      <c r="S104" s="10"/>
      <c r="T104" s="10"/>
      <c r="U104" s="10"/>
      <c r="V104" s="10"/>
      <c r="W104" s="10"/>
      <c r="X104" s="10"/>
      <c r="Y104" s="10"/>
      <c r="Z104" s="10"/>
      <c r="AA104" s="10"/>
      <c r="AB104" s="10"/>
      <c r="AC104" s="10"/>
      <c r="AD104" s="10"/>
      <c r="AE104" s="10"/>
      <c r="AF104" s="10"/>
      <c r="AG104" s="10"/>
      <c r="AH104" s="10"/>
      <c r="AI104" s="10">
        <f t="shared" si="9"/>
        <v>1</v>
      </c>
      <c r="AJ104" s="10" t="e">
        <f>#REF!</f>
        <v>#REF!</v>
      </c>
      <c r="AK104" s="20" t="e">
        <f>#REF!</f>
        <v>#REF!</v>
      </c>
      <c r="AL104" s="151" t="e">
        <f>#REF!</f>
        <v>#REF!</v>
      </c>
      <c r="AM104" s="150" t="e">
        <f>#REF!</f>
        <v>#REF!</v>
      </c>
      <c r="AN104" s="10"/>
      <c r="AO104" s="7"/>
      <c r="AP104" s="7"/>
      <c r="AQ104" s="7"/>
      <c r="AR104" s="7"/>
      <c r="AS104" s="7"/>
      <c r="AT104" s="7"/>
      <c r="AU104" s="7"/>
      <c r="AV104" s="7"/>
      <c r="AW104" s="7"/>
      <c r="AX104" s="7"/>
      <c r="AY104" s="7"/>
      <c r="AZ104" s="7"/>
    </row>
    <row r="105" spans="1:52" ht="18.75" customHeight="1">
      <c r="A105" s="10" t="e">
        <f>#REF!</f>
        <v>#REF!</v>
      </c>
      <c r="B105" s="10" t="e">
        <f>#REF!</f>
        <v>#REF!</v>
      </c>
      <c r="C105" s="10" t="e">
        <f>#REF!</f>
        <v>#REF!</v>
      </c>
      <c r="D105" s="24" t="e">
        <f>#REF!</f>
        <v>#REF!</v>
      </c>
      <c r="E105" s="60" t="e">
        <f>#REF!</f>
        <v>#REF!</v>
      </c>
      <c r="F105" s="10" t="e">
        <f>#REF!</f>
        <v>#REF!</v>
      </c>
      <c r="G105" s="10" t="e">
        <f>#REF!</f>
        <v>#REF!</v>
      </c>
      <c r="H105" s="60" t="e">
        <f>#REF!</f>
        <v>#REF!</v>
      </c>
      <c r="I105" s="10">
        <v>2</v>
      </c>
      <c r="J105" s="10"/>
      <c r="K105" s="10"/>
      <c r="L105" s="10"/>
      <c r="M105" s="10"/>
      <c r="N105" s="10"/>
      <c r="O105" s="10"/>
      <c r="P105" s="10"/>
      <c r="Q105" s="10" t="s">
        <v>1875</v>
      </c>
      <c r="R105" s="10" t="s">
        <v>1875</v>
      </c>
      <c r="S105" s="10" t="s">
        <v>1875</v>
      </c>
      <c r="T105" s="10"/>
      <c r="U105" s="10"/>
      <c r="V105" s="10"/>
      <c r="W105" s="10"/>
      <c r="X105" s="10"/>
      <c r="Y105" s="10"/>
      <c r="Z105" s="10"/>
      <c r="AA105" s="10"/>
      <c r="AB105" s="10"/>
      <c r="AC105" s="10"/>
      <c r="AD105" s="10"/>
      <c r="AE105" s="10"/>
      <c r="AF105" s="10"/>
      <c r="AG105" s="10"/>
      <c r="AH105" s="10"/>
      <c r="AI105" s="10">
        <f t="shared" si="9"/>
        <v>3</v>
      </c>
      <c r="AJ105" s="10" t="e">
        <f>#REF!</f>
        <v>#REF!</v>
      </c>
      <c r="AK105" s="20" t="e">
        <f>#REF!</f>
        <v>#REF!</v>
      </c>
      <c r="AL105" s="151" t="e">
        <f>#REF!</f>
        <v>#REF!</v>
      </c>
      <c r="AM105" s="150" t="e">
        <f>#REF!</f>
        <v>#REF!</v>
      </c>
      <c r="AN105" s="10"/>
      <c r="AO105" s="7"/>
      <c r="AP105" s="7"/>
      <c r="AQ105" s="7"/>
      <c r="AR105" s="7"/>
      <c r="AS105" s="7"/>
      <c r="AT105" s="7"/>
      <c r="AU105" s="7"/>
      <c r="AV105" s="7"/>
      <c r="AW105" s="7"/>
      <c r="AX105" s="7"/>
      <c r="AY105" s="7"/>
      <c r="AZ105" s="7"/>
    </row>
    <row r="106" spans="1:52" ht="18.75" customHeight="1">
      <c r="A106" s="10" t="e">
        <f>#REF!</f>
        <v>#REF!</v>
      </c>
      <c r="B106" s="10" t="e">
        <f>#REF!</f>
        <v>#REF!</v>
      </c>
      <c r="C106" s="10" t="e">
        <f>#REF!</f>
        <v>#REF!</v>
      </c>
      <c r="D106" s="24" t="e">
        <f>#REF!</f>
        <v>#REF!</v>
      </c>
      <c r="E106" s="60" t="e">
        <f>#REF!</f>
        <v>#REF!</v>
      </c>
      <c r="F106" s="10" t="e">
        <f>#REF!</f>
        <v>#REF!</v>
      </c>
      <c r="G106" s="10" t="e">
        <f>#REF!</f>
        <v>#REF!</v>
      </c>
      <c r="H106" s="60" t="e">
        <f>#REF!</f>
        <v>#REF!</v>
      </c>
      <c r="I106" s="10">
        <v>5</v>
      </c>
      <c r="J106" s="10"/>
      <c r="K106" s="10"/>
      <c r="L106" s="10"/>
      <c r="M106" s="10"/>
      <c r="N106" s="10"/>
      <c r="O106" s="10"/>
      <c r="P106" s="10" t="s">
        <v>1875</v>
      </c>
      <c r="Q106" s="228" t="s">
        <v>1875</v>
      </c>
      <c r="R106" s="230"/>
      <c r="S106" s="229"/>
      <c r="T106" s="228" t="s">
        <v>1875</v>
      </c>
      <c r="U106" s="229"/>
      <c r="V106" s="10" t="s">
        <v>1875</v>
      </c>
      <c r="W106" s="10"/>
      <c r="X106" s="10"/>
      <c r="Y106" s="10"/>
      <c r="Z106" s="10"/>
      <c r="AA106" s="10"/>
      <c r="AB106" s="10"/>
      <c r="AC106" s="10"/>
      <c r="AD106" s="10"/>
      <c r="AE106" s="10"/>
      <c r="AF106" s="10"/>
      <c r="AG106" s="10"/>
      <c r="AH106" s="10"/>
      <c r="AI106" s="10">
        <f t="shared" si="9"/>
        <v>4</v>
      </c>
      <c r="AJ106" s="10" t="e">
        <f>#REF!</f>
        <v>#REF!</v>
      </c>
      <c r="AK106" s="20" t="e">
        <f>#REF!</f>
        <v>#REF!</v>
      </c>
      <c r="AL106" s="151" t="e">
        <f>#REF!</f>
        <v>#REF!</v>
      </c>
      <c r="AM106" s="150" t="e">
        <f>#REF!</f>
        <v>#REF!</v>
      </c>
      <c r="AN106" s="10"/>
      <c r="AO106" s="7"/>
      <c r="AP106" s="7"/>
      <c r="AQ106" s="7"/>
      <c r="AR106" s="7"/>
      <c r="AS106" s="7"/>
      <c r="AT106" s="7"/>
      <c r="AU106" s="7"/>
      <c r="AV106" s="7"/>
      <c r="AW106" s="7"/>
      <c r="AX106" s="7"/>
      <c r="AY106" s="7"/>
      <c r="AZ106" s="7"/>
    </row>
    <row r="107" spans="1:52" ht="18.75" customHeight="1">
      <c r="A107" s="10" t="e">
        <f>#REF!</f>
        <v>#REF!</v>
      </c>
      <c r="B107" s="10" t="e">
        <f>#REF!</f>
        <v>#REF!</v>
      </c>
      <c r="C107" s="10" t="e">
        <f>#REF!</f>
        <v>#REF!</v>
      </c>
      <c r="D107" s="24" t="e">
        <f>#REF!</f>
        <v>#REF!</v>
      </c>
      <c r="E107" s="60" t="e">
        <f>#REF!</f>
        <v>#REF!</v>
      </c>
      <c r="F107" s="10" t="e">
        <f>#REF!</f>
        <v>#REF!</v>
      </c>
      <c r="G107" s="10" t="e">
        <f>#REF!</f>
        <v>#REF!</v>
      </c>
      <c r="H107" s="60" t="e">
        <f>#REF!</f>
        <v>#REF!</v>
      </c>
      <c r="I107" s="10">
        <v>2</v>
      </c>
      <c r="J107" s="10"/>
      <c r="K107" s="10"/>
      <c r="L107" s="10"/>
      <c r="M107" s="10"/>
      <c r="N107" s="10"/>
      <c r="O107" s="10"/>
      <c r="P107" s="10"/>
      <c r="Q107" s="10" t="s">
        <v>1875</v>
      </c>
      <c r="R107" s="228" t="s">
        <v>1875</v>
      </c>
      <c r="S107" s="229"/>
      <c r="T107" s="10" t="s">
        <v>1875</v>
      </c>
      <c r="U107" s="10"/>
      <c r="V107" s="10"/>
      <c r="W107" s="10"/>
      <c r="X107" s="10"/>
      <c r="Y107" s="10"/>
      <c r="Z107" s="10"/>
      <c r="AA107" s="10"/>
      <c r="AB107" s="10"/>
      <c r="AC107" s="10"/>
      <c r="AD107" s="10"/>
      <c r="AE107" s="10"/>
      <c r="AF107" s="10"/>
      <c r="AG107" s="10"/>
      <c r="AH107" s="10"/>
      <c r="AI107" s="10">
        <f t="shared" si="9"/>
        <v>3</v>
      </c>
      <c r="AJ107" s="10" t="e">
        <f>#REF!</f>
        <v>#REF!</v>
      </c>
      <c r="AK107" s="20" t="e">
        <f>#REF!</f>
        <v>#REF!</v>
      </c>
      <c r="AL107" s="151" t="e">
        <f>#REF!</f>
        <v>#REF!</v>
      </c>
      <c r="AM107" s="150" t="e">
        <f>#REF!</f>
        <v>#REF!</v>
      </c>
      <c r="AN107" s="10"/>
      <c r="AO107" s="7"/>
      <c r="AP107" s="7"/>
      <c r="AQ107" s="7"/>
      <c r="AR107" s="7"/>
      <c r="AS107" s="7"/>
      <c r="AT107" s="7"/>
      <c r="AU107" s="7"/>
      <c r="AV107" s="7"/>
      <c r="AW107" s="7"/>
      <c r="AX107" s="7"/>
      <c r="AY107" s="7"/>
      <c r="AZ107" s="7"/>
    </row>
    <row r="108" spans="1:52" ht="18.75" customHeight="1">
      <c r="A108" s="10" t="e">
        <f>#REF!</f>
        <v>#REF!</v>
      </c>
      <c r="B108" s="10" t="e">
        <f>#REF!</f>
        <v>#REF!</v>
      </c>
      <c r="C108" s="10" t="e">
        <f>#REF!</f>
        <v>#REF!</v>
      </c>
      <c r="D108" s="24" t="e">
        <f>#REF!</f>
        <v>#REF!</v>
      </c>
      <c r="E108" s="60" t="e">
        <f>#REF!</f>
        <v>#REF!</v>
      </c>
      <c r="F108" s="10" t="e">
        <f>#REF!</f>
        <v>#REF!</v>
      </c>
      <c r="G108" s="10" t="e">
        <f>#REF!</f>
        <v>#REF!</v>
      </c>
      <c r="H108" s="60" t="e">
        <f>#REF!</f>
        <v>#REF!</v>
      </c>
      <c r="I108" s="10">
        <v>2</v>
      </c>
      <c r="J108" s="10"/>
      <c r="K108" s="10"/>
      <c r="L108" s="10"/>
      <c r="M108" s="10"/>
      <c r="N108" s="10"/>
      <c r="O108" s="10"/>
      <c r="P108" s="10"/>
      <c r="Q108" s="10" t="s">
        <v>1875</v>
      </c>
      <c r="R108" s="228" t="s">
        <v>1875</v>
      </c>
      <c r="S108" s="229"/>
      <c r="T108" s="10"/>
      <c r="U108" s="10"/>
      <c r="V108" s="10"/>
      <c r="W108" s="10"/>
      <c r="X108" s="10"/>
      <c r="Y108" s="10"/>
      <c r="Z108" s="10"/>
      <c r="AA108" s="10"/>
      <c r="AB108" s="10"/>
      <c r="AC108" s="10"/>
      <c r="AD108" s="10"/>
      <c r="AE108" s="10"/>
      <c r="AF108" s="10"/>
      <c r="AG108" s="10"/>
      <c r="AH108" s="10"/>
      <c r="AI108" s="10">
        <f t="shared" si="9"/>
        <v>2</v>
      </c>
      <c r="AJ108" s="10" t="e">
        <f>#REF!</f>
        <v>#REF!</v>
      </c>
      <c r="AK108" s="20" t="e">
        <f>#REF!</f>
        <v>#REF!</v>
      </c>
      <c r="AL108" s="151" t="e">
        <f>#REF!</f>
        <v>#REF!</v>
      </c>
      <c r="AM108" s="150" t="e">
        <f>#REF!</f>
        <v>#REF!</v>
      </c>
      <c r="AN108" s="10"/>
      <c r="AO108" s="7"/>
      <c r="AP108" s="7"/>
      <c r="AQ108" s="7"/>
      <c r="AR108" s="7"/>
      <c r="AS108" s="7"/>
      <c r="AT108" s="7"/>
      <c r="AU108" s="7"/>
      <c r="AV108" s="7"/>
      <c r="AW108" s="7"/>
      <c r="AX108" s="7"/>
      <c r="AY108" s="7"/>
      <c r="AZ108" s="7"/>
    </row>
    <row r="109" spans="1:52" ht="18.75" customHeight="1">
      <c r="A109" s="10" t="e">
        <f>#REF!</f>
        <v>#REF!</v>
      </c>
      <c r="B109" s="10" t="e">
        <f>#REF!</f>
        <v>#REF!</v>
      </c>
      <c r="C109" s="10" t="e">
        <f>#REF!</f>
        <v>#REF!</v>
      </c>
      <c r="D109" s="24" t="e">
        <f>#REF!</f>
        <v>#REF!</v>
      </c>
      <c r="E109" s="60" t="e">
        <f>#REF!</f>
        <v>#REF!</v>
      </c>
      <c r="F109" s="10" t="e">
        <f>#REF!</f>
        <v>#REF!</v>
      </c>
      <c r="G109" s="10" t="e">
        <f>#REF!</f>
        <v>#REF!</v>
      </c>
      <c r="H109" s="60" t="e">
        <f>#REF!</f>
        <v>#REF!</v>
      </c>
      <c r="I109" s="10">
        <v>4</v>
      </c>
      <c r="J109" s="10"/>
      <c r="K109" s="10"/>
      <c r="L109" s="10"/>
      <c r="M109" s="10"/>
      <c r="N109" s="10"/>
      <c r="O109" s="10"/>
      <c r="P109" s="10"/>
      <c r="Q109" s="228" t="s">
        <v>1875</v>
      </c>
      <c r="R109" s="230"/>
      <c r="S109" s="230"/>
      <c r="T109" s="230"/>
      <c r="U109" s="229"/>
      <c r="V109" s="10"/>
      <c r="W109" s="10"/>
      <c r="X109" s="10"/>
      <c r="Y109" s="10"/>
      <c r="Z109" s="10"/>
      <c r="AA109" s="10"/>
      <c r="AB109" s="10"/>
      <c r="AC109" s="10"/>
      <c r="AD109" s="10"/>
      <c r="AE109" s="10"/>
      <c r="AF109" s="10"/>
      <c r="AG109" s="10"/>
      <c r="AH109" s="10"/>
      <c r="AI109" s="10">
        <f t="shared" si="9"/>
        <v>1</v>
      </c>
      <c r="AJ109" s="10" t="e">
        <f>#REF!</f>
        <v>#REF!</v>
      </c>
      <c r="AK109" s="20" t="e">
        <f>#REF!</f>
        <v>#REF!</v>
      </c>
      <c r="AL109" s="151" t="e">
        <f>#REF!</f>
        <v>#REF!</v>
      </c>
      <c r="AM109" s="150" t="e">
        <f>#REF!</f>
        <v>#REF!</v>
      </c>
      <c r="AN109" s="10"/>
      <c r="AO109" s="7"/>
      <c r="AP109" s="7"/>
      <c r="AQ109" s="7"/>
      <c r="AR109" s="7"/>
      <c r="AS109" s="7"/>
      <c r="AT109" s="7"/>
      <c r="AU109" s="7"/>
      <c r="AV109" s="7"/>
      <c r="AW109" s="7"/>
      <c r="AX109" s="7"/>
      <c r="AY109" s="7"/>
      <c r="AZ109" s="7"/>
    </row>
    <row r="110" spans="1:52" ht="18.75" customHeight="1">
      <c r="A110" s="10" t="e">
        <f>#REF!</f>
        <v>#REF!</v>
      </c>
      <c r="B110" s="10" t="e">
        <f>#REF!</f>
        <v>#REF!</v>
      </c>
      <c r="C110" s="10" t="e">
        <f>#REF!</f>
        <v>#REF!</v>
      </c>
      <c r="D110" s="24" t="e">
        <f>#REF!</f>
        <v>#REF!</v>
      </c>
      <c r="E110" s="60" t="e">
        <f>#REF!</f>
        <v>#REF!</v>
      </c>
      <c r="F110" s="10" t="e">
        <f>#REF!</f>
        <v>#REF!</v>
      </c>
      <c r="G110" s="10" t="e">
        <f>#REF!</f>
        <v>#REF!</v>
      </c>
      <c r="H110" s="60" t="e">
        <f>#REF!</f>
        <v>#REF!</v>
      </c>
      <c r="I110" s="10">
        <v>2</v>
      </c>
      <c r="J110" s="10"/>
      <c r="K110" s="10"/>
      <c r="L110" s="10"/>
      <c r="M110" s="10"/>
      <c r="N110" s="10"/>
      <c r="O110" s="10"/>
      <c r="P110" s="10"/>
      <c r="Q110" s="10" t="s">
        <v>1875</v>
      </c>
      <c r="R110" s="10"/>
      <c r="S110" s="10"/>
      <c r="T110" s="10"/>
      <c r="U110" s="10"/>
      <c r="V110" s="10"/>
      <c r="W110" s="10"/>
      <c r="X110" s="10"/>
      <c r="Y110" s="10"/>
      <c r="Z110" s="10"/>
      <c r="AA110" s="10"/>
      <c r="AB110" s="10"/>
      <c r="AC110" s="10"/>
      <c r="AD110" s="10"/>
      <c r="AE110" s="10"/>
      <c r="AF110" s="10"/>
      <c r="AG110" s="10"/>
      <c r="AH110" s="10"/>
      <c r="AI110" s="10">
        <f t="shared" si="9"/>
        <v>1</v>
      </c>
      <c r="AJ110" s="10" t="e">
        <f>#REF!</f>
        <v>#REF!</v>
      </c>
      <c r="AK110" s="20" t="e">
        <f>#REF!</f>
        <v>#REF!</v>
      </c>
      <c r="AL110" s="151" t="e">
        <f>#REF!</f>
        <v>#REF!</v>
      </c>
      <c r="AM110" s="150" t="e">
        <f>#REF!</f>
        <v>#REF!</v>
      </c>
      <c r="AN110" s="10"/>
      <c r="AO110" s="7"/>
      <c r="AP110" s="7"/>
      <c r="AQ110" s="7"/>
      <c r="AR110" s="7"/>
      <c r="AS110" s="7"/>
      <c r="AT110" s="7"/>
      <c r="AU110" s="7"/>
      <c r="AV110" s="7"/>
      <c r="AW110" s="7"/>
      <c r="AX110" s="7"/>
      <c r="AY110" s="7"/>
      <c r="AZ110" s="7"/>
    </row>
    <row r="111" spans="1:52" ht="18.75" customHeight="1">
      <c r="A111" s="10" t="e">
        <f>#REF!</f>
        <v>#REF!</v>
      </c>
      <c r="B111" s="10" t="e">
        <f>#REF!</f>
        <v>#REF!</v>
      </c>
      <c r="C111" s="10" t="e">
        <f>#REF!</f>
        <v>#REF!</v>
      </c>
      <c r="D111" s="24" t="e">
        <f>#REF!</f>
        <v>#REF!</v>
      </c>
      <c r="E111" s="60" t="e">
        <f>#REF!</f>
        <v>#REF!</v>
      </c>
      <c r="F111" s="10" t="e">
        <f>#REF!</f>
        <v>#REF!</v>
      </c>
      <c r="G111" s="10" t="e">
        <f>#REF!</f>
        <v>#REF!</v>
      </c>
      <c r="H111" s="60" t="e">
        <f>#REF!</f>
        <v>#REF!</v>
      </c>
      <c r="I111" s="10">
        <v>0</v>
      </c>
      <c r="J111" s="10"/>
      <c r="K111" s="10" t="s">
        <v>17</v>
      </c>
      <c r="L111" s="10" t="s">
        <v>17</v>
      </c>
      <c r="M111" s="10" t="s">
        <v>17</v>
      </c>
      <c r="N111" s="10" t="s">
        <v>17</v>
      </c>
      <c r="O111" s="10" t="s">
        <v>17</v>
      </c>
      <c r="P111" s="10" t="s">
        <v>17</v>
      </c>
      <c r="Q111" s="10" t="s">
        <v>17</v>
      </c>
      <c r="R111" s="10" t="s">
        <v>17</v>
      </c>
      <c r="S111" s="10" t="s">
        <v>17</v>
      </c>
      <c r="T111" s="10" t="s">
        <v>17</v>
      </c>
      <c r="U111" s="10" t="s">
        <v>17</v>
      </c>
      <c r="V111" s="10" t="s">
        <v>17</v>
      </c>
      <c r="W111" s="10" t="s">
        <v>17</v>
      </c>
      <c r="X111" s="10" t="s">
        <v>17</v>
      </c>
      <c r="Y111" s="10" t="s">
        <v>17</v>
      </c>
      <c r="Z111" s="10" t="s">
        <v>17</v>
      </c>
      <c r="AA111" s="10" t="s">
        <v>17</v>
      </c>
      <c r="AB111" s="10" t="s">
        <v>17</v>
      </c>
      <c r="AC111" s="10" t="s">
        <v>17</v>
      </c>
      <c r="AD111" s="10" t="s">
        <v>17</v>
      </c>
      <c r="AE111" s="10" t="s">
        <v>17</v>
      </c>
      <c r="AF111" s="10" t="s">
        <v>17</v>
      </c>
      <c r="AG111" s="10" t="s">
        <v>17</v>
      </c>
      <c r="AH111" s="10" t="s">
        <v>17</v>
      </c>
      <c r="AI111" s="10">
        <f t="shared" si="9"/>
        <v>0</v>
      </c>
      <c r="AJ111" s="10" t="e">
        <f>#REF!</f>
        <v>#REF!</v>
      </c>
      <c r="AK111" s="20" t="e">
        <f>#REF!</f>
        <v>#REF!</v>
      </c>
      <c r="AL111" s="101" t="e">
        <f>#REF!</f>
        <v>#REF!</v>
      </c>
      <c r="AM111" s="150" t="e">
        <f>#REF!</f>
        <v>#REF!</v>
      </c>
      <c r="AN111" s="10"/>
      <c r="AO111" s="7"/>
      <c r="AP111" s="7"/>
      <c r="AQ111" s="7"/>
      <c r="AR111" s="7"/>
      <c r="AS111" s="7"/>
      <c r="AT111" s="7"/>
      <c r="AU111" s="7"/>
      <c r="AV111" s="7"/>
      <c r="AW111" s="7"/>
      <c r="AX111" s="7"/>
      <c r="AY111" s="7"/>
      <c r="AZ111" s="7"/>
    </row>
    <row r="112" spans="1:52" ht="18.75" customHeight="1">
      <c r="A112" s="10" t="e">
        <f>#REF!</f>
        <v>#REF!</v>
      </c>
      <c r="B112" s="10" t="e">
        <f>#REF!</f>
        <v>#REF!</v>
      </c>
      <c r="C112" s="10" t="e">
        <f>#REF!</f>
        <v>#REF!</v>
      </c>
      <c r="D112" s="24" t="e">
        <f>#REF!</f>
        <v>#REF!</v>
      </c>
      <c r="E112" s="60" t="e">
        <f>#REF!</f>
        <v>#REF!</v>
      </c>
      <c r="F112" s="10" t="e">
        <f>#REF!</f>
        <v>#REF!</v>
      </c>
      <c r="G112" s="10" t="e">
        <f>#REF!</f>
        <v>#REF!</v>
      </c>
      <c r="H112" s="11" t="e">
        <f>#REF!</f>
        <v>#REF!</v>
      </c>
      <c r="I112" s="10">
        <v>5</v>
      </c>
      <c r="J112" s="10"/>
      <c r="K112" s="10"/>
      <c r="L112" s="10"/>
      <c r="M112" s="10"/>
      <c r="N112" s="10"/>
      <c r="O112" s="10"/>
      <c r="P112" s="10"/>
      <c r="Q112" s="10" t="s">
        <v>1875</v>
      </c>
      <c r="R112" s="10" t="s">
        <v>1875</v>
      </c>
      <c r="S112" s="10"/>
      <c r="T112" s="10"/>
      <c r="U112" s="10"/>
      <c r="V112" s="10"/>
      <c r="W112" s="10"/>
      <c r="X112" s="10"/>
      <c r="Y112" s="10"/>
      <c r="Z112" s="10"/>
      <c r="AA112" s="10"/>
      <c r="AB112" s="10"/>
      <c r="AC112" s="10"/>
      <c r="AD112" s="10"/>
      <c r="AE112" s="10"/>
      <c r="AF112" s="10"/>
      <c r="AG112" s="10"/>
      <c r="AH112" s="10"/>
      <c r="AI112" s="10">
        <f t="shared" si="9"/>
        <v>2</v>
      </c>
      <c r="AJ112" s="10" t="e">
        <f>#REF!</f>
        <v>#REF!</v>
      </c>
      <c r="AK112" s="20" t="e">
        <f>#REF!</f>
        <v>#REF!</v>
      </c>
      <c r="AL112" s="151" t="e">
        <f>#REF!</f>
        <v>#REF!</v>
      </c>
      <c r="AM112" s="150" t="e">
        <f>#REF!</f>
        <v>#REF!</v>
      </c>
      <c r="AN112" s="10"/>
      <c r="AO112" s="7"/>
      <c r="AP112" s="7"/>
      <c r="AQ112" s="7"/>
      <c r="AR112" s="7"/>
      <c r="AS112" s="7"/>
      <c r="AT112" s="7"/>
      <c r="AU112" s="7"/>
      <c r="AV112" s="7"/>
      <c r="AW112" s="7"/>
      <c r="AX112" s="7"/>
      <c r="AY112" s="7"/>
      <c r="AZ112" s="7"/>
    </row>
    <row r="113" spans="1:52" ht="18.75" customHeight="1">
      <c r="A113" s="10" t="e">
        <f>#REF!</f>
        <v>#REF!</v>
      </c>
      <c r="B113" s="10" t="e">
        <f>#REF!</f>
        <v>#REF!</v>
      </c>
      <c r="C113" s="10" t="e">
        <f>#REF!</f>
        <v>#REF!</v>
      </c>
      <c r="D113" s="24" t="e">
        <f>#REF!</f>
        <v>#REF!</v>
      </c>
      <c r="E113" s="60" t="e">
        <f>#REF!</f>
        <v>#REF!</v>
      </c>
      <c r="F113" s="10" t="e">
        <f>#REF!</f>
        <v>#REF!</v>
      </c>
      <c r="G113" s="10" t="e">
        <f>#REF!</f>
        <v>#REF!</v>
      </c>
      <c r="H113" s="60" t="e">
        <f>#REF!</f>
        <v>#REF!</v>
      </c>
      <c r="I113" s="10">
        <v>1</v>
      </c>
      <c r="J113" s="10"/>
      <c r="K113" s="10"/>
      <c r="L113" s="10"/>
      <c r="M113" s="10"/>
      <c r="N113" s="10"/>
      <c r="O113" s="10"/>
      <c r="P113" s="10"/>
      <c r="Q113" s="228" t="s">
        <v>1875</v>
      </c>
      <c r="R113" s="229"/>
      <c r="S113" s="10"/>
      <c r="T113" s="10"/>
      <c r="U113" s="10"/>
      <c r="V113" s="10"/>
      <c r="W113" s="10"/>
      <c r="X113" s="10"/>
      <c r="Y113" s="10"/>
      <c r="Z113" s="10"/>
      <c r="AA113" s="10"/>
      <c r="AB113" s="10"/>
      <c r="AC113" s="10"/>
      <c r="AD113" s="10"/>
      <c r="AE113" s="10"/>
      <c r="AF113" s="10"/>
      <c r="AG113" s="10"/>
      <c r="AH113" s="10"/>
      <c r="AI113" s="10">
        <f t="shared" si="9"/>
        <v>1</v>
      </c>
      <c r="AJ113" s="10" t="e">
        <f>#REF!</f>
        <v>#REF!</v>
      </c>
      <c r="AK113" s="20" t="e">
        <f>#REF!</f>
        <v>#REF!</v>
      </c>
      <c r="AL113" s="151" t="e">
        <f>#REF!</f>
        <v>#REF!</v>
      </c>
      <c r="AM113" s="150" t="e">
        <f>#REF!</f>
        <v>#REF!</v>
      </c>
      <c r="AN113" s="10"/>
      <c r="AO113" s="7"/>
      <c r="AP113" s="7"/>
      <c r="AQ113" s="7"/>
      <c r="AR113" s="7"/>
      <c r="AS113" s="7"/>
      <c r="AT113" s="7"/>
      <c r="AU113" s="7"/>
      <c r="AV113" s="7"/>
      <c r="AW113" s="7"/>
      <c r="AX113" s="7"/>
      <c r="AY113" s="7"/>
      <c r="AZ113" s="7"/>
    </row>
    <row r="114" spans="1:52" ht="18.75" customHeight="1">
      <c r="A114" s="10" t="e">
        <f>#REF!</f>
        <v>#REF!</v>
      </c>
      <c r="B114" s="10" t="e">
        <f>#REF!</f>
        <v>#REF!</v>
      </c>
      <c r="C114" s="10" t="e">
        <f>#REF!</f>
        <v>#REF!</v>
      </c>
      <c r="D114" s="24" t="e">
        <f>#REF!</f>
        <v>#REF!</v>
      </c>
      <c r="E114" s="60" t="e">
        <f>#REF!</f>
        <v>#REF!</v>
      </c>
      <c r="F114" s="10" t="e">
        <f>#REF!</f>
        <v>#REF!</v>
      </c>
      <c r="G114" s="10" t="e">
        <f>#REF!</f>
        <v>#REF!</v>
      </c>
      <c r="H114" s="60" t="e">
        <f>#REF!</f>
        <v>#REF!</v>
      </c>
      <c r="I114" s="10">
        <v>2</v>
      </c>
      <c r="J114" s="10"/>
      <c r="K114" s="10"/>
      <c r="L114" s="10"/>
      <c r="M114" s="10"/>
      <c r="N114" s="10"/>
      <c r="O114" s="10"/>
      <c r="P114" s="10"/>
      <c r="Q114" s="10" t="s">
        <v>1875</v>
      </c>
      <c r="R114" s="231" t="s">
        <v>1875</v>
      </c>
      <c r="S114" s="229"/>
      <c r="T114" s="20" t="s">
        <v>1875</v>
      </c>
      <c r="U114" s="54" t="s">
        <v>1875</v>
      </c>
      <c r="V114" s="10"/>
      <c r="W114" s="10"/>
      <c r="X114" s="10"/>
      <c r="Y114" s="10"/>
      <c r="Z114" s="10"/>
      <c r="AA114" s="10"/>
      <c r="AB114" s="10"/>
      <c r="AC114" s="10"/>
      <c r="AD114" s="10"/>
      <c r="AE114" s="10"/>
      <c r="AF114" s="10"/>
      <c r="AG114" s="10"/>
      <c r="AH114" s="10"/>
      <c r="AI114" s="10">
        <f t="shared" si="9"/>
        <v>4</v>
      </c>
      <c r="AJ114" s="10" t="e">
        <f>#REF!</f>
        <v>#REF!</v>
      </c>
      <c r="AK114" s="20" t="e">
        <f>#REF!</f>
        <v>#REF!</v>
      </c>
      <c r="AL114" s="151" t="e">
        <f>#REF!</f>
        <v>#REF!</v>
      </c>
      <c r="AM114" s="150" t="e">
        <f>#REF!</f>
        <v>#REF!</v>
      </c>
      <c r="AN114" s="10"/>
      <c r="AO114" s="7"/>
      <c r="AP114" s="7"/>
      <c r="AQ114" s="7"/>
      <c r="AR114" s="7"/>
      <c r="AS114" s="7"/>
      <c r="AT114" s="7"/>
      <c r="AU114" s="7"/>
      <c r="AV114" s="7"/>
      <c r="AW114" s="7"/>
      <c r="AX114" s="7"/>
      <c r="AY114" s="7"/>
      <c r="AZ114" s="7"/>
    </row>
    <row r="115" spans="1:52" ht="18.75" customHeight="1">
      <c r="A115" s="10" t="e">
        <f>#REF!</f>
        <v>#REF!</v>
      </c>
      <c r="B115" s="10" t="e">
        <f>#REF!</f>
        <v>#REF!</v>
      </c>
      <c r="C115" s="10" t="e">
        <f>#REF!</f>
        <v>#REF!</v>
      </c>
      <c r="D115" s="24" t="e">
        <f>#REF!</f>
        <v>#REF!</v>
      </c>
      <c r="E115" s="60" t="e">
        <f>#REF!</f>
        <v>#REF!</v>
      </c>
      <c r="F115" s="10" t="e">
        <f>#REF!</f>
        <v>#REF!</v>
      </c>
      <c r="G115" s="10" t="e">
        <f>#REF!</f>
        <v>#REF!</v>
      </c>
      <c r="H115" s="60" t="e">
        <f>#REF!</f>
        <v>#REF!</v>
      </c>
      <c r="I115" s="10">
        <v>1</v>
      </c>
      <c r="J115" s="10"/>
      <c r="K115" s="10"/>
      <c r="L115" s="10"/>
      <c r="M115" s="10"/>
      <c r="N115" s="10"/>
      <c r="O115" s="10"/>
      <c r="P115" s="10"/>
      <c r="Q115" s="10" t="s">
        <v>1875</v>
      </c>
      <c r="R115" s="10"/>
      <c r="S115" s="10"/>
      <c r="T115" s="10"/>
      <c r="U115" s="10"/>
      <c r="V115" s="10"/>
      <c r="W115" s="10"/>
      <c r="X115" s="10"/>
      <c r="Y115" s="10"/>
      <c r="Z115" s="10"/>
      <c r="AA115" s="10"/>
      <c r="AB115" s="10"/>
      <c r="AC115" s="10"/>
      <c r="AD115" s="10"/>
      <c r="AE115" s="10"/>
      <c r="AF115" s="10"/>
      <c r="AG115" s="10"/>
      <c r="AH115" s="10"/>
      <c r="AI115" s="10">
        <f t="shared" si="9"/>
        <v>1</v>
      </c>
      <c r="AJ115" s="10" t="e">
        <f>#REF!</f>
        <v>#REF!</v>
      </c>
      <c r="AK115" s="20" t="e">
        <f>#REF!</f>
        <v>#REF!</v>
      </c>
      <c r="AL115" s="151" t="e">
        <f>#REF!</f>
        <v>#REF!</v>
      </c>
      <c r="AM115" s="150" t="e">
        <f>#REF!</f>
        <v>#REF!</v>
      </c>
      <c r="AN115" s="10"/>
      <c r="AO115" s="7"/>
      <c r="AP115" s="7"/>
      <c r="AQ115" s="7"/>
      <c r="AR115" s="7"/>
      <c r="AS115" s="7"/>
      <c r="AT115" s="7"/>
      <c r="AU115" s="7"/>
      <c r="AV115" s="7"/>
      <c r="AW115" s="7"/>
      <c r="AX115" s="7"/>
      <c r="AY115" s="7"/>
      <c r="AZ115" s="7"/>
    </row>
    <row r="116" spans="1:52" ht="47.25" customHeight="1">
      <c r="A116" s="10" t="e">
        <f>#REF!</f>
        <v>#REF!</v>
      </c>
      <c r="B116" s="10" t="e">
        <f>#REF!</f>
        <v>#REF!</v>
      </c>
      <c r="C116" s="10" t="e">
        <f>#REF!</f>
        <v>#REF!</v>
      </c>
      <c r="D116" s="24" t="e">
        <f>#REF!</f>
        <v>#REF!</v>
      </c>
      <c r="E116" s="60" t="e">
        <f>#REF!</f>
        <v>#REF!</v>
      </c>
      <c r="F116" s="10" t="e">
        <f>#REF!</f>
        <v>#REF!</v>
      </c>
      <c r="G116" s="10" t="e">
        <f>#REF!</f>
        <v>#REF!</v>
      </c>
      <c r="H116" s="60" t="e">
        <f>#REF!</f>
        <v>#REF!</v>
      </c>
      <c r="I116" s="10">
        <v>1</v>
      </c>
      <c r="J116" s="10"/>
      <c r="K116" s="10"/>
      <c r="L116" s="10"/>
      <c r="M116" s="10"/>
      <c r="N116" s="10"/>
      <c r="O116" s="10"/>
      <c r="P116" s="10"/>
      <c r="Q116" s="228" t="s">
        <v>1875</v>
      </c>
      <c r="R116" s="229"/>
      <c r="S116" s="228" t="s">
        <v>1875</v>
      </c>
      <c r="T116" s="230"/>
      <c r="U116" s="229"/>
      <c r="V116" s="10"/>
      <c r="W116" s="10"/>
      <c r="X116" s="10"/>
      <c r="Y116" s="10"/>
      <c r="Z116" s="10"/>
      <c r="AA116" s="10"/>
      <c r="AB116" s="10"/>
      <c r="AC116" s="10"/>
      <c r="AD116" s="10"/>
      <c r="AE116" s="10"/>
      <c r="AF116" s="10"/>
      <c r="AG116" s="10"/>
      <c r="AH116" s="10"/>
      <c r="AI116" s="10">
        <f t="shared" si="9"/>
        <v>2</v>
      </c>
      <c r="AJ116" s="10" t="e">
        <f>#REF!</f>
        <v>#REF!</v>
      </c>
      <c r="AK116" s="20" t="e">
        <f>#REF!</f>
        <v>#REF!</v>
      </c>
      <c r="AL116" s="151" t="e">
        <f>#REF!</f>
        <v>#REF!</v>
      </c>
      <c r="AM116" s="150" t="e">
        <f>#REF!</f>
        <v>#REF!</v>
      </c>
      <c r="AN116" s="10"/>
      <c r="AO116" s="7"/>
      <c r="AP116" s="7"/>
      <c r="AQ116" s="7"/>
      <c r="AR116" s="7"/>
      <c r="AS116" s="7"/>
      <c r="AT116" s="7"/>
      <c r="AU116" s="7"/>
      <c r="AV116" s="7"/>
      <c r="AW116" s="7"/>
      <c r="AX116" s="7"/>
      <c r="AY116" s="7"/>
      <c r="AZ116" s="7"/>
    </row>
    <row r="117" spans="1:52" ht="18.75" customHeight="1">
      <c r="A117" s="10" t="e">
        <f>#REF!</f>
        <v>#REF!</v>
      </c>
      <c r="B117" s="10" t="e">
        <f>#REF!</f>
        <v>#REF!</v>
      </c>
      <c r="C117" s="10" t="e">
        <f>#REF!</f>
        <v>#REF!</v>
      </c>
      <c r="D117" s="24" t="e">
        <f>#REF!</f>
        <v>#REF!</v>
      </c>
      <c r="E117" s="60" t="e">
        <f>#REF!</f>
        <v>#REF!</v>
      </c>
      <c r="F117" s="10" t="e">
        <f>#REF!</f>
        <v>#REF!</v>
      </c>
      <c r="G117" s="10" t="e">
        <f>#REF!</f>
        <v>#REF!</v>
      </c>
      <c r="H117" s="60" t="e">
        <f>#REF!</f>
        <v>#REF!</v>
      </c>
      <c r="I117" s="10">
        <v>3</v>
      </c>
      <c r="J117" s="10"/>
      <c r="K117" s="10"/>
      <c r="L117" s="10"/>
      <c r="M117" s="10"/>
      <c r="N117" s="10"/>
      <c r="O117" s="10"/>
      <c r="P117" s="10"/>
      <c r="Q117" s="228" t="s">
        <v>1875</v>
      </c>
      <c r="R117" s="230"/>
      <c r="S117" s="230"/>
      <c r="T117" s="229"/>
      <c r="U117" s="10"/>
      <c r="V117" s="10"/>
      <c r="W117" s="10"/>
      <c r="X117" s="10"/>
      <c r="Y117" s="10"/>
      <c r="Z117" s="10"/>
      <c r="AA117" s="10"/>
      <c r="AB117" s="10"/>
      <c r="AC117" s="10"/>
      <c r="AD117" s="10"/>
      <c r="AE117" s="10"/>
      <c r="AF117" s="10"/>
      <c r="AG117" s="10"/>
      <c r="AH117" s="10"/>
      <c r="AI117" s="10">
        <f t="shared" si="9"/>
        <v>1</v>
      </c>
      <c r="AJ117" s="10" t="e">
        <f>#REF!</f>
        <v>#REF!</v>
      </c>
      <c r="AK117" s="20" t="e">
        <f>#REF!</f>
        <v>#REF!</v>
      </c>
      <c r="AL117" s="151" t="e">
        <f>#REF!</f>
        <v>#REF!</v>
      </c>
      <c r="AM117" s="150" t="e">
        <f>#REF!</f>
        <v>#REF!</v>
      </c>
      <c r="AN117" s="10"/>
      <c r="AO117" s="7"/>
      <c r="AP117" s="7"/>
      <c r="AQ117" s="7"/>
      <c r="AR117" s="7"/>
      <c r="AS117" s="7"/>
      <c r="AT117" s="7"/>
      <c r="AU117" s="7"/>
      <c r="AV117" s="7"/>
      <c r="AW117" s="7"/>
      <c r="AX117" s="7"/>
      <c r="AY117" s="7"/>
      <c r="AZ117" s="7"/>
    </row>
    <row r="118" spans="1:52" ht="31.5" customHeight="1">
      <c r="A118" s="10" t="e">
        <f>#REF!</f>
        <v>#REF!</v>
      </c>
      <c r="B118" s="10" t="e">
        <f>#REF!</f>
        <v>#REF!</v>
      </c>
      <c r="C118" s="10" t="e">
        <f>#REF!</f>
        <v>#REF!</v>
      </c>
      <c r="D118" s="24" t="e">
        <f>#REF!</f>
        <v>#REF!</v>
      </c>
      <c r="E118" s="60" t="e">
        <f>#REF!</f>
        <v>#REF!</v>
      </c>
      <c r="F118" s="10" t="e">
        <f>#REF!</f>
        <v>#REF!</v>
      </c>
      <c r="G118" s="10" t="e">
        <f>#REF!</f>
        <v>#REF!</v>
      </c>
      <c r="H118" s="60" t="e">
        <f>#REF!</f>
        <v>#REF!</v>
      </c>
      <c r="I118" s="10">
        <v>19</v>
      </c>
      <c r="J118" s="10">
        <v>13</v>
      </c>
      <c r="K118" s="10" t="s">
        <v>17</v>
      </c>
      <c r="L118" s="10" t="s">
        <v>17</v>
      </c>
      <c r="M118" s="10" t="s">
        <v>17</v>
      </c>
      <c r="N118" s="10" t="s">
        <v>17</v>
      </c>
      <c r="O118" s="10" t="s">
        <v>17</v>
      </c>
      <c r="P118" s="10" t="s">
        <v>1876</v>
      </c>
      <c r="Q118" s="10" t="s">
        <v>1876</v>
      </c>
      <c r="R118" s="10" t="s">
        <v>1876</v>
      </c>
      <c r="S118" s="20" t="s">
        <v>1875</v>
      </c>
      <c r="T118" s="20" t="s">
        <v>1875</v>
      </c>
      <c r="U118" s="10" t="s">
        <v>1876</v>
      </c>
      <c r="V118" s="10" t="s">
        <v>1876</v>
      </c>
      <c r="W118" s="10" t="s">
        <v>1876</v>
      </c>
      <c r="X118" s="10" t="s">
        <v>1876</v>
      </c>
      <c r="Y118" s="10" t="s">
        <v>1876</v>
      </c>
      <c r="Z118" s="10" t="s">
        <v>1876</v>
      </c>
      <c r="AA118" s="10" t="s">
        <v>1876</v>
      </c>
      <c r="AB118" s="10" t="s">
        <v>1876</v>
      </c>
      <c r="AC118" s="10" t="s">
        <v>1876</v>
      </c>
      <c r="AD118" s="10" t="s">
        <v>1876</v>
      </c>
      <c r="AE118" s="10" t="s">
        <v>1876</v>
      </c>
      <c r="AF118" s="10" t="s">
        <v>1876</v>
      </c>
      <c r="AG118" s="10" t="s">
        <v>1876</v>
      </c>
      <c r="AH118" s="10" t="s">
        <v>1876</v>
      </c>
      <c r="AI118" s="14">
        <f t="shared" ref="AI118:AI119" si="10">COUNTIF(K118:AH118,"X")</f>
        <v>2</v>
      </c>
      <c r="AJ118" s="10" t="e">
        <f>#REF!</f>
        <v>#REF!</v>
      </c>
      <c r="AK118" s="20" t="e">
        <f>#REF!</f>
        <v>#REF!</v>
      </c>
      <c r="AL118" s="151" t="e">
        <f>#REF!</f>
        <v>#REF!</v>
      </c>
      <c r="AM118" s="150" t="e">
        <f>#REF!</f>
        <v>#REF!</v>
      </c>
      <c r="AN118" s="10"/>
      <c r="AO118" s="7"/>
      <c r="AP118" s="7"/>
      <c r="AQ118" s="7"/>
      <c r="AR118" s="7"/>
      <c r="AS118" s="7"/>
      <c r="AT118" s="7"/>
      <c r="AU118" s="7"/>
      <c r="AV118" s="7"/>
      <c r="AW118" s="7"/>
      <c r="AX118" s="7"/>
      <c r="AY118" s="7"/>
      <c r="AZ118" s="7"/>
    </row>
    <row r="119" spans="1:52" ht="24" customHeight="1">
      <c r="A119" s="10" t="e">
        <f>#REF!</f>
        <v>#REF!</v>
      </c>
      <c r="B119" s="10" t="e">
        <f>#REF!</f>
        <v>#REF!</v>
      </c>
      <c r="C119" s="10" t="e">
        <f>#REF!</f>
        <v>#REF!</v>
      </c>
      <c r="D119" s="24" t="e">
        <f>#REF!</f>
        <v>#REF!</v>
      </c>
      <c r="E119" s="60" t="e">
        <f>#REF!</f>
        <v>#REF!</v>
      </c>
      <c r="F119" s="10" t="e">
        <f>#REF!</f>
        <v>#REF!</v>
      </c>
      <c r="G119" s="10" t="e">
        <f>#REF!</f>
        <v>#REF!</v>
      </c>
      <c r="H119" s="60" t="e">
        <f>#REF!</f>
        <v>#REF!</v>
      </c>
      <c r="I119" s="10">
        <v>13</v>
      </c>
      <c r="J119" s="10">
        <v>6</v>
      </c>
      <c r="K119" s="10" t="s">
        <v>17</v>
      </c>
      <c r="L119" s="10" t="s">
        <v>17</v>
      </c>
      <c r="M119" s="10" t="s">
        <v>17</v>
      </c>
      <c r="N119" s="10" t="s">
        <v>17</v>
      </c>
      <c r="O119" s="10" t="s">
        <v>17</v>
      </c>
      <c r="P119" s="10" t="s">
        <v>17</v>
      </c>
      <c r="Q119" s="10" t="s">
        <v>17</v>
      </c>
      <c r="R119" s="10" t="s">
        <v>17</v>
      </c>
      <c r="S119" s="10" t="s">
        <v>1875</v>
      </c>
      <c r="T119" s="10" t="s">
        <v>1875</v>
      </c>
      <c r="U119" s="10" t="s">
        <v>1875</v>
      </c>
      <c r="V119" s="10" t="s">
        <v>1875</v>
      </c>
      <c r="W119" s="10" t="s">
        <v>1876</v>
      </c>
      <c r="X119" s="10" t="s">
        <v>1876</v>
      </c>
      <c r="Y119" s="10" t="s">
        <v>1875</v>
      </c>
      <c r="Z119" s="10" t="s">
        <v>1876</v>
      </c>
      <c r="AA119" s="10" t="s">
        <v>1876</v>
      </c>
      <c r="AB119" s="10" t="s">
        <v>1876</v>
      </c>
      <c r="AC119" s="10" t="s">
        <v>1876</v>
      </c>
      <c r="AD119" s="10" t="s">
        <v>1876</v>
      </c>
      <c r="AE119" s="10" t="s">
        <v>1876</v>
      </c>
      <c r="AF119" s="10" t="s">
        <v>1876</v>
      </c>
      <c r="AG119" s="10" t="s">
        <v>1876</v>
      </c>
      <c r="AH119" s="10" t="s">
        <v>1876</v>
      </c>
      <c r="AI119" s="14">
        <f t="shared" si="10"/>
        <v>5</v>
      </c>
      <c r="AJ119" s="10" t="e">
        <f>#REF!</f>
        <v>#REF!</v>
      </c>
      <c r="AK119" s="20" t="e">
        <f>#REF!</f>
        <v>#REF!</v>
      </c>
      <c r="AL119" s="151" t="e">
        <f>#REF!</f>
        <v>#REF!</v>
      </c>
      <c r="AM119" s="150" t="e">
        <f>#REF!</f>
        <v>#REF!</v>
      </c>
      <c r="AN119" s="10" t="s">
        <v>1942</v>
      </c>
      <c r="AO119" s="7"/>
      <c r="AP119" s="7"/>
      <c r="AQ119" s="7"/>
      <c r="AR119" s="7"/>
      <c r="AS119" s="7"/>
      <c r="AT119" s="7"/>
      <c r="AU119" s="7"/>
      <c r="AV119" s="7"/>
      <c r="AW119" s="7"/>
      <c r="AX119" s="7"/>
      <c r="AY119" s="7"/>
      <c r="AZ119" s="7"/>
    </row>
    <row r="120" spans="1:52" ht="18.75" customHeight="1">
      <c r="A120" s="10" t="e">
        <f>#REF!</f>
        <v>#REF!</v>
      </c>
      <c r="B120" s="10" t="e">
        <f>#REF!</f>
        <v>#REF!</v>
      </c>
      <c r="C120" s="10" t="e">
        <f>#REF!</f>
        <v>#REF!</v>
      </c>
      <c r="D120" s="24" t="e">
        <f>#REF!</f>
        <v>#REF!</v>
      </c>
      <c r="E120" s="60" t="e">
        <f>#REF!</f>
        <v>#REF!</v>
      </c>
      <c r="F120" s="10" t="e">
        <f>#REF!</f>
        <v>#REF!</v>
      </c>
      <c r="G120" s="10" t="e">
        <f>#REF!</f>
        <v>#REF!</v>
      </c>
      <c r="H120" s="60" t="e">
        <f>#REF!</f>
        <v>#REF!</v>
      </c>
      <c r="I120" s="10">
        <v>2</v>
      </c>
      <c r="J120" s="10"/>
      <c r="K120" s="10"/>
      <c r="L120" s="10"/>
      <c r="M120" s="10"/>
      <c r="N120" s="10"/>
      <c r="O120" s="10"/>
      <c r="P120" s="10"/>
      <c r="Q120" s="228" t="s">
        <v>1875</v>
      </c>
      <c r="R120" s="230"/>
      <c r="S120" s="229"/>
      <c r="T120" s="10"/>
      <c r="U120" s="10"/>
      <c r="V120" s="10"/>
      <c r="W120" s="10"/>
      <c r="X120" s="10"/>
      <c r="Y120" s="10"/>
      <c r="Z120" s="10"/>
      <c r="AA120" s="10"/>
      <c r="AB120" s="10"/>
      <c r="AC120" s="10"/>
      <c r="AD120" s="10"/>
      <c r="AE120" s="10"/>
      <c r="AF120" s="10"/>
      <c r="AG120" s="10"/>
      <c r="AH120" s="10"/>
      <c r="AI120" s="10">
        <f t="shared" ref="AI120:AI121" si="11">COUNTIF(K120:V120,"X")</f>
        <v>1</v>
      </c>
      <c r="AJ120" s="10" t="e">
        <f>#REF!</f>
        <v>#REF!</v>
      </c>
      <c r="AK120" s="20" t="e">
        <f>#REF!</f>
        <v>#REF!</v>
      </c>
      <c r="AL120" s="151" t="e">
        <f>#REF!</f>
        <v>#REF!</v>
      </c>
      <c r="AM120" s="150" t="e">
        <f>#REF!</f>
        <v>#REF!</v>
      </c>
      <c r="AN120" s="10"/>
      <c r="AO120" s="7"/>
      <c r="AP120" s="7"/>
      <c r="AQ120" s="7"/>
      <c r="AR120" s="7"/>
      <c r="AS120" s="7"/>
      <c r="AT120" s="7"/>
      <c r="AU120" s="7"/>
      <c r="AV120" s="7"/>
      <c r="AW120" s="7"/>
      <c r="AX120" s="7"/>
      <c r="AY120" s="7"/>
      <c r="AZ120" s="7"/>
    </row>
    <row r="121" spans="1:52" ht="18.75" customHeight="1">
      <c r="A121" s="10" t="e">
        <f>#REF!</f>
        <v>#REF!</v>
      </c>
      <c r="B121" s="10" t="e">
        <f>#REF!</f>
        <v>#REF!</v>
      </c>
      <c r="C121" s="10" t="e">
        <f>#REF!</f>
        <v>#REF!</v>
      </c>
      <c r="D121" s="24" t="e">
        <f>#REF!</f>
        <v>#REF!</v>
      </c>
      <c r="E121" s="60" t="e">
        <f>#REF!</f>
        <v>#REF!</v>
      </c>
      <c r="F121" s="10" t="e">
        <f>#REF!</f>
        <v>#REF!</v>
      </c>
      <c r="G121" s="10" t="e">
        <f>#REF!</f>
        <v>#REF!</v>
      </c>
      <c r="H121" s="60" t="e">
        <f>#REF!</f>
        <v>#REF!</v>
      </c>
      <c r="I121" s="10">
        <v>2</v>
      </c>
      <c r="J121" s="10"/>
      <c r="K121" s="10"/>
      <c r="L121" s="10"/>
      <c r="M121" s="10"/>
      <c r="N121" s="10"/>
      <c r="O121" s="10"/>
      <c r="P121" s="10"/>
      <c r="Q121" s="228" t="s">
        <v>1875</v>
      </c>
      <c r="R121" s="230"/>
      <c r="S121" s="229"/>
      <c r="T121" s="10"/>
      <c r="U121" s="10"/>
      <c r="V121" s="10"/>
      <c r="W121" s="10"/>
      <c r="X121" s="10"/>
      <c r="Y121" s="10"/>
      <c r="Z121" s="10"/>
      <c r="AA121" s="10"/>
      <c r="AB121" s="10"/>
      <c r="AC121" s="10"/>
      <c r="AD121" s="10"/>
      <c r="AE121" s="10"/>
      <c r="AF121" s="10"/>
      <c r="AG121" s="10"/>
      <c r="AH121" s="10"/>
      <c r="AI121" s="10">
        <f t="shared" si="11"/>
        <v>1</v>
      </c>
      <c r="AJ121" s="10" t="e">
        <f>#REF!</f>
        <v>#REF!</v>
      </c>
      <c r="AK121" s="20" t="e">
        <f>#REF!</f>
        <v>#REF!</v>
      </c>
      <c r="AL121" s="151" t="e">
        <f>#REF!</f>
        <v>#REF!</v>
      </c>
      <c r="AM121" s="150" t="e">
        <f>#REF!</f>
        <v>#REF!</v>
      </c>
      <c r="AN121" s="10"/>
      <c r="AO121" s="7"/>
      <c r="AP121" s="7"/>
      <c r="AQ121" s="7"/>
      <c r="AR121" s="7"/>
      <c r="AS121" s="7"/>
      <c r="AT121" s="7"/>
      <c r="AU121" s="7"/>
      <c r="AV121" s="7"/>
      <c r="AW121" s="7"/>
      <c r="AX121" s="7"/>
      <c r="AY121" s="7"/>
      <c r="AZ121" s="7"/>
    </row>
    <row r="122" spans="1:52" ht="18.75" customHeight="1">
      <c r="A122" s="10" t="e">
        <f>#REF!</f>
        <v>#REF!</v>
      </c>
      <c r="B122" s="10" t="e">
        <f>#REF!</f>
        <v>#REF!</v>
      </c>
      <c r="C122" s="10" t="e">
        <f>#REF!</f>
        <v>#REF!</v>
      </c>
      <c r="D122" s="24" t="e">
        <f>#REF!</f>
        <v>#REF!</v>
      </c>
      <c r="E122" s="60" t="e">
        <f>#REF!</f>
        <v>#REF!</v>
      </c>
      <c r="F122" s="10" t="e">
        <f>#REF!</f>
        <v>#REF!</v>
      </c>
      <c r="G122" s="10" t="e">
        <f>#REF!</f>
        <v>#REF!</v>
      </c>
      <c r="H122" s="60" t="e">
        <f>#REF!</f>
        <v>#REF!</v>
      </c>
      <c r="I122" s="10">
        <v>13</v>
      </c>
      <c r="J122" s="10">
        <v>11</v>
      </c>
      <c r="K122" s="10" t="s">
        <v>17</v>
      </c>
      <c r="L122" s="10" t="s">
        <v>17</v>
      </c>
      <c r="M122" s="10" t="s">
        <v>17</v>
      </c>
      <c r="N122" s="10" t="s">
        <v>17</v>
      </c>
      <c r="O122" s="10" t="s">
        <v>17</v>
      </c>
      <c r="P122" s="10" t="s">
        <v>17</v>
      </c>
      <c r="Q122" s="10" t="s">
        <v>17</v>
      </c>
      <c r="R122" s="10" t="s">
        <v>1875</v>
      </c>
      <c r="S122" s="10" t="s">
        <v>1875</v>
      </c>
      <c r="T122" s="10" t="s">
        <v>1875</v>
      </c>
      <c r="U122" s="20" t="s">
        <v>1875</v>
      </c>
      <c r="V122" s="20" t="s">
        <v>1875</v>
      </c>
      <c r="W122" s="10" t="s">
        <v>1875</v>
      </c>
      <c r="X122" s="10" t="s">
        <v>1875</v>
      </c>
      <c r="Y122" s="10" t="s">
        <v>1875</v>
      </c>
      <c r="Z122" s="10" t="s">
        <v>1875</v>
      </c>
      <c r="AA122" s="10" t="s">
        <v>1876</v>
      </c>
      <c r="AB122" s="10" t="s">
        <v>1876</v>
      </c>
      <c r="AC122" s="10" t="s">
        <v>1876</v>
      </c>
      <c r="AD122" s="10" t="s">
        <v>1876</v>
      </c>
      <c r="AE122" s="10" t="s">
        <v>17</v>
      </c>
      <c r="AF122" s="10" t="s">
        <v>17</v>
      </c>
      <c r="AG122" s="10" t="s">
        <v>17</v>
      </c>
      <c r="AH122" s="10" t="s">
        <v>17</v>
      </c>
      <c r="AI122" s="14">
        <f t="shared" ref="AI122:AI123" si="12">COUNTIF(K122:AH122,"X")</f>
        <v>9</v>
      </c>
      <c r="AJ122" s="10" t="e">
        <f>#REF!</f>
        <v>#REF!</v>
      </c>
      <c r="AK122" s="20" t="e">
        <f>#REF!</f>
        <v>#REF!</v>
      </c>
      <c r="AL122" s="151" t="e">
        <f>#REF!</f>
        <v>#REF!</v>
      </c>
      <c r="AM122" s="150" t="e">
        <f>#REF!</f>
        <v>#REF!</v>
      </c>
      <c r="AN122" s="10" t="s">
        <v>1943</v>
      </c>
      <c r="AO122" s="7"/>
      <c r="AP122" s="7"/>
      <c r="AQ122" s="7"/>
      <c r="AR122" s="7"/>
      <c r="AS122" s="7"/>
      <c r="AT122" s="7"/>
      <c r="AU122" s="7"/>
      <c r="AV122" s="7"/>
      <c r="AW122" s="7"/>
      <c r="AX122" s="7"/>
      <c r="AY122" s="7"/>
      <c r="AZ122" s="7"/>
    </row>
    <row r="123" spans="1:52" ht="18.75" customHeight="1">
      <c r="A123" s="10" t="e">
        <f>#REF!</f>
        <v>#REF!</v>
      </c>
      <c r="B123" s="10" t="e">
        <f>#REF!</f>
        <v>#REF!</v>
      </c>
      <c r="C123" s="10" t="e">
        <f>#REF!</f>
        <v>#REF!</v>
      </c>
      <c r="D123" s="24" t="e">
        <f>#REF!</f>
        <v>#REF!</v>
      </c>
      <c r="E123" s="60" t="e">
        <f>#REF!</f>
        <v>#REF!</v>
      </c>
      <c r="F123" s="10" t="e">
        <f>#REF!</f>
        <v>#REF!</v>
      </c>
      <c r="G123" s="10" t="e">
        <f>#REF!</f>
        <v>#REF!</v>
      </c>
      <c r="H123" s="11">
        <v>45518</v>
      </c>
      <c r="I123" s="10">
        <v>13</v>
      </c>
      <c r="J123" s="10">
        <v>11</v>
      </c>
      <c r="K123" s="10" t="s">
        <v>17</v>
      </c>
      <c r="L123" s="10" t="s">
        <v>17</v>
      </c>
      <c r="M123" s="10" t="s">
        <v>17</v>
      </c>
      <c r="N123" s="10" t="s">
        <v>17</v>
      </c>
      <c r="O123" s="10" t="s">
        <v>17</v>
      </c>
      <c r="P123" s="10" t="s">
        <v>17</v>
      </c>
      <c r="Q123" s="10" t="s">
        <v>17</v>
      </c>
      <c r="R123" s="20" t="s">
        <v>1875</v>
      </c>
      <c r="S123" s="99" t="s">
        <v>1875</v>
      </c>
      <c r="T123" s="54" t="s">
        <v>1875</v>
      </c>
      <c r="U123" s="10" t="s">
        <v>1875</v>
      </c>
      <c r="V123" s="10" t="s">
        <v>1875</v>
      </c>
      <c r="W123" s="10" t="s">
        <v>1875</v>
      </c>
      <c r="X123" s="10" t="s">
        <v>1875</v>
      </c>
      <c r="Y123" s="10" t="s">
        <v>1875</v>
      </c>
      <c r="Z123" s="10" t="s">
        <v>1875</v>
      </c>
      <c r="AA123" s="10" t="s">
        <v>1876</v>
      </c>
      <c r="AB123" s="10" t="s">
        <v>1876</v>
      </c>
      <c r="AC123" s="10" t="s">
        <v>1876</v>
      </c>
      <c r="AD123" s="10" t="s">
        <v>1876</v>
      </c>
      <c r="AE123" s="10" t="s">
        <v>17</v>
      </c>
      <c r="AF123" s="10" t="s">
        <v>17</v>
      </c>
      <c r="AG123" s="10" t="s">
        <v>17</v>
      </c>
      <c r="AH123" s="10" t="s">
        <v>17</v>
      </c>
      <c r="AI123" s="14">
        <f t="shared" si="12"/>
        <v>9</v>
      </c>
      <c r="AJ123" s="10" t="e">
        <f>#REF!</f>
        <v>#REF!</v>
      </c>
      <c r="AK123" s="20" t="e">
        <f>#REF!</f>
        <v>#REF!</v>
      </c>
      <c r="AL123" s="151" t="e">
        <f>#REF!</f>
        <v>#REF!</v>
      </c>
      <c r="AM123" s="150" t="e">
        <f>#REF!</f>
        <v>#REF!</v>
      </c>
      <c r="AN123" s="10" t="s">
        <v>1944</v>
      </c>
      <c r="AO123" s="7"/>
      <c r="AP123" s="7"/>
      <c r="AQ123" s="7"/>
      <c r="AR123" s="7"/>
      <c r="AS123" s="7"/>
      <c r="AT123" s="7"/>
      <c r="AU123" s="7"/>
      <c r="AV123" s="7"/>
      <c r="AW123" s="7"/>
      <c r="AX123" s="7"/>
      <c r="AY123" s="7"/>
      <c r="AZ123" s="7"/>
    </row>
    <row r="124" spans="1:52" ht="18.75" customHeight="1">
      <c r="A124" s="10" t="e">
        <f>#REF!</f>
        <v>#REF!</v>
      </c>
      <c r="B124" s="10" t="e">
        <f>#REF!</f>
        <v>#REF!</v>
      </c>
      <c r="C124" s="10" t="e">
        <f>#REF!</f>
        <v>#REF!</v>
      </c>
      <c r="D124" s="24" t="e">
        <f>#REF!</f>
        <v>#REF!</v>
      </c>
      <c r="E124" s="60" t="e">
        <f>#REF!</f>
        <v>#REF!</v>
      </c>
      <c r="F124" s="10" t="e">
        <f>#REF!</f>
        <v>#REF!</v>
      </c>
      <c r="G124" s="10" t="e">
        <f>#REF!</f>
        <v>#REF!</v>
      </c>
      <c r="H124" s="60" t="e">
        <f>#REF!</f>
        <v>#REF!</v>
      </c>
      <c r="I124" s="10">
        <v>2</v>
      </c>
      <c r="J124" s="10"/>
      <c r="K124" s="10"/>
      <c r="L124" s="10"/>
      <c r="M124" s="10"/>
      <c r="N124" s="10"/>
      <c r="O124" s="10"/>
      <c r="P124" s="10"/>
      <c r="Q124" s="10"/>
      <c r="R124" s="228" t="s">
        <v>1875</v>
      </c>
      <c r="S124" s="230"/>
      <c r="T124" s="229"/>
      <c r="U124" s="10"/>
      <c r="V124" s="10"/>
      <c r="W124" s="10"/>
      <c r="X124" s="10"/>
      <c r="Y124" s="10"/>
      <c r="Z124" s="10"/>
      <c r="AA124" s="10"/>
      <c r="AB124" s="10"/>
      <c r="AC124" s="10"/>
      <c r="AD124" s="10"/>
      <c r="AE124" s="10"/>
      <c r="AF124" s="10"/>
      <c r="AG124" s="10"/>
      <c r="AH124" s="10"/>
      <c r="AI124" s="10">
        <f t="shared" ref="AI124:AI130" si="13">COUNTIF(K124:V124,"X")</f>
        <v>1</v>
      </c>
      <c r="AJ124" s="10" t="e">
        <f>#REF!</f>
        <v>#REF!</v>
      </c>
      <c r="AK124" s="20" t="e">
        <f>#REF!</f>
        <v>#REF!</v>
      </c>
      <c r="AL124" s="151" t="e">
        <f>#REF!</f>
        <v>#REF!</v>
      </c>
      <c r="AM124" s="150" t="e">
        <f>#REF!</f>
        <v>#REF!</v>
      </c>
      <c r="AN124" s="10"/>
      <c r="AO124" s="7"/>
      <c r="AP124" s="7"/>
      <c r="AQ124" s="7"/>
      <c r="AR124" s="7"/>
      <c r="AS124" s="7"/>
      <c r="AT124" s="7"/>
      <c r="AU124" s="7"/>
      <c r="AV124" s="7"/>
      <c r="AW124" s="7"/>
      <c r="AX124" s="7"/>
      <c r="AY124" s="7"/>
      <c r="AZ124" s="7"/>
    </row>
    <row r="125" spans="1:52" ht="18.75" customHeight="1">
      <c r="A125" s="10" t="e">
        <f>#REF!</f>
        <v>#REF!</v>
      </c>
      <c r="B125" s="10" t="e">
        <f>#REF!</f>
        <v>#REF!</v>
      </c>
      <c r="C125" s="10" t="e">
        <f>#REF!</f>
        <v>#REF!</v>
      </c>
      <c r="D125" s="24" t="e">
        <f>#REF!</f>
        <v>#REF!</v>
      </c>
      <c r="E125" s="60" t="e">
        <f>#REF!</f>
        <v>#REF!</v>
      </c>
      <c r="F125" s="10" t="e">
        <f>#REF!</f>
        <v>#REF!</v>
      </c>
      <c r="G125" s="10" t="e">
        <f>#REF!</f>
        <v>#REF!</v>
      </c>
      <c r="H125" s="60" t="e">
        <f>#REF!</f>
        <v>#REF!</v>
      </c>
      <c r="I125" s="10">
        <v>2</v>
      </c>
      <c r="J125" s="10"/>
      <c r="K125" s="10"/>
      <c r="L125" s="10"/>
      <c r="M125" s="10"/>
      <c r="N125" s="10"/>
      <c r="O125" s="10"/>
      <c r="P125" s="10"/>
      <c r="Q125" s="10"/>
      <c r="R125" s="228" t="s">
        <v>1875</v>
      </c>
      <c r="S125" s="230"/>
      <c r="T125" s="229"/>
      <c r="U125" s="10"/>
      <c r="V125" s="10"/>
      <c r="W125" s="10"/>
      <c r="X125" s="10"/>
      <c r="Y125" s="10"/>
      <c r="Z125" s="10"/>
      <c r="AA125" s="10"/>
      <c r="AB125" s="10"/>
      <c r="AC125" s="10"/>
      <c r="AD125" s="10"/>
      <c r="AE125" s="10"/>
      <c r="AF125" s="10"/>
      <c r="AG125" s="10"/>
      <c r="AH125" s="10"/>
      <c r="AI125" s="10">
        <f t="shared" si="13"/>
        <v>1</v>
      </c>
      <c r="AJ125" s="10" t="e">
        <f>#REF!</f>
        <v>#REF!</v>
      </c>
      <c r="AK125" s="20" t="e">
        <f>#REF!</f>
        <v>#REF!</v>
      </c>
      <c r="AL125" s="151" t="e">
        <f>#REF!</f>
        <v>#REF!</v>
      </c>
      <c r="AM125" s="150" t="e">
        <f>#REF!</f>
        <v>#REF!</v>
      </c>
      <c r="AN125" s="10"/>
      <c r="AO125" s="7"/>
      <c r="AP125" s="7"/>
      <c r="AQ125" s="7"/>
      <c r="AR125" s="7"/>
      <c r="AS125" s="7"/>
      <c r="AT125" s="7"/>
      <c r="AU125" s="7"/>
      <c r="AV125" s="7"/>
      <c r="AW125" s="7"/>
      <c r="AX125" s="7"/>
      <c r="AY125" s="7"/>
      <c r="AZ125" s="7"/>
    </row>
    <row r="126" spans="1:52" ht="18.75" customHeight="1">
      <c r="A126" s="10" t="e">
        <f>#REF!</f>
        <v>#REF!</v>
      </c>
      <c r="B126" s="10" t="e">
        <f>#REF!</f>
        <v>#REF!</v>
      </c>
      <c r="C126" s="10" t="e">
        <f>#REF!</f>
        <v>#REF!</v>
      </c>
      <c r="D126" s="24" t="e">
        <f>#REF!</f>
        <v>#REF!</v>
      </c>
      <c r="E126" s="60" t="e">
        <f>#REF!</f>
        <v>#REF!</v>
      </c>
      <c r="F126" s="10" t="e">
        <f>#REF!</f>
        <v>#REF!</v>
      </c>
      <c r="G126" s="10" t="e">
        <f>#REF!</f>
        <v>#REF!</v>
      </c>
      <c r="H126" s="60" t="e">
        <f>#REF!</f>
        <v>#REF!</v>
      </c>
      <c r="I126" s="10">
        <v>5</v>
      </c>
      <c r="J126" s="10"/>
      <c r="K126" s="10"/>
      <c r="L126" s="10"/>
      <c r="M126" s="10"/>
      <c r="N126" s="10"/>
      <c r="O126" s="10"/>
      <c r="P126" s="10"/>
      <c r="Q126" s="10"/>
      <c r="R126" s="10"/>
      <c r="S126" s="10" t="s">
        <v>1875</v>
      </c>
      <c r="T126" s="10" t="s">
        <v>1875</v>
      </c>
      <c r="U126" s="10" t="s">
        <v>1875</v>
      </c>
      <c r="V126" s="10" t="s">
        <v>1875</v>
      </c>
      <c r="W126" s="10"/>
      <c r="X126" s="10"/>
      <c r="Y126" s="10"/>
      <c r="Z126" s="10"/>
      <c r="AA126" s="10"/>
      <c r="AB126" s="10"/>
      <c r="AC126" s="10"/>
      <c r="AD126" s="10"/>
      <c r="AE126" s="10"/>
      <c r="AF126" s="10"/>
      <c r="AG126" s="10"/>
      <c r="AH126" s="10"/>
      <c r="AI126" s="10">
        <f t="shared" si="13"/>
        <v>4</v>
      </c>
      <c r="AJ126" s="10" t="e">
        <f>#REF!</f>
        <v>#REF!</v>
      </c>
      <c r="AK126" s="20" t="e">
        <f>#REF!</f>
        <v>#REF!</v>
      </c>
      <c r="AL126" s="151" t="e">
        <f>#REF!</f>
        <v>#REF!</v>
      </c>
      <c r="AM126" s="150" t="e">
        <f>#REF!</f>
        <v>#REF!</v>
      </c>
      <c r="AN126" s="10"/>
      <c r="AO126" s="7"/>
      <c r="AP126" s="7"/>
      <c r="AQ126" s="7"/>
      <c r="AR126" s="7"/>
      <c r="AS126" s="7"/>
      <c r="AT126" s="7"/>
      <c r="AU126" s="7"/>
      <c r="AV126" s="7"/>
      <c r="AW126" s="7"/>
      <c r="AX126" s="7"/>
      <c r="AY126" s="7"/>
      <c r="AZ126" s="7"/>
    </row>
    <row r="127" spans="1:52" ht="18.75" customHeight="1">
      <c r="A127" s="10" t="e">
        <f>#REF!</f>
        <v>#REF!</v>
      </c>
      <c r="B127" s="10" t="e">
        <f>#REF!</f>
        <v>#REF!</v>
      </c>
      <c r="C127" s="10" t="e">
        <f>#REF!</f>
        <v>#REF!</v>
      </c>
      <c r="D127" s="24" t="e">
        <f>#REF!</f>
        <v>#REF!</v>
      </c>
      <c r="E127" s="60" t="e">
        <f>#REF!</f>
        <v>#REF!</v>
      </c>
      <c r="F127" s="10" t="e">
        <f>#REF!</f>
        <v>#REF!</v>
      </c>
      <c r="G127" s="10" t="e">
        <f>#REF!</f>
        <v>#REF!</v>
      </c>
      <c r="H127" s="60" t="e">
        <f>#REF!</f>
        <v>#REF!</v>
      </c>
      <c r="I127" s="10">
        <v>2</v>
      </c>
      <c r="J127" s="10"/>
      <c r="K127" s="10"/>
      <c r="L127" s="10"/>
      <c r="M127" s="10"/>
      <c r="N127" s="10"/>
      <c r="O127" s="10"/>
      <c r="P127" s="10"/>
      <c r="Q127" s="10"/>
      <c r="R127" s="228" t="s">
        <v>1875</v>
      </c>
      <c r="S127" s="230"/>
      <c r="T127" s="230"/>
      <c r="U127" s="229"/>
      <c r="V127" s="10"/>
      <c r="W127" s="10"/>
      <c r="X127" s="10"/>
      <c r="Y127" s="10"/>
      <c r="Z127" s="10"/>
      <c r="AA127" s="10"/>
      <c r="AB127" s="10"/>
      <c r="AC127" s="10"/>
      <c r="AD127" s="10"/>
      <c r="AE127" s="10"/>
      <c r="AF127" s="10"/>
      <c r="AG127" s="10"/>
      <c r="AH127" s="10"/>
      <c r="AI127" s="10">
        <f t="shared" si="13"/>
        <v>1</v>
      </c>
      <c r="AJ127" s="10" t="e">
        <f>#REF!</f>
        <v>#REF!</v>
      </c>
      <c r="AK127" s="20" t="e">
        <f>#REF!</f>
        <v>#REF!</v>
      </c>
      <c r="AL127" s="151" t="e">
        <f>#REF!</f>
        <v>#REF!</v>
      </c>
      <c r="AM127" s="150" t="e">
        <f>#REF!</f>
        <v>#REF!</v>
      </c>
      <c r="AN127" s="10"/>
      <c r="AO127" s="7"/>
      <c r="AP127" s="7"/>
      <c r="AQ127" s="7"/>
      <c r="AR127" s="7"/>
      <c r="AS127" s="7"/>
      <c r="AT127" s="7"/>
      <c r="AU127" s="7"/>
      <c r="AV127" s="7"/>
      <c r="AW127" s="7"/>
      <c r="AX127" s="7"/>
      <c r="AY127" s="7"/>
      <c r="AZ127" s="7"/>
    </row>
    <row r="128" spans="1:52" ht="18.75" customHeight="1">
      <c r="A128" s="10" t="e">
        <f>#REF!</f>
        <v>#REF!</v>
      </c>
      <c r="B128" s="10" t="e">
        <f>#REF!</f>
        <v>#REF!</v>
      </c>
      <c r="C128" s="10" t="e">
        <f>#REF!</f>
        <v>#REF!</v>
      </c>
      <c r="D128" s="24" t="e">
        <f>#REF!</f>
        <v>#REF!</v>
      </c>
      <c r="E128" s="60" t="e">
        <f>#REF!</f>
        <v>#REF!</v>
      </c>
      <c r="F128" s="10" t="e">
        <f>#REF!</f>
        <v>#REF!</v>
      </c>
      <c r="G128" s="10" t="e">
        <f>#REF!</f>
        <v>#REF!</v>
      </c>
      <c r="H128" s="60" t="e">
        <f>#REF!</f>
        <v>#REF!</v>
      </c>
      <c r="I128" s="10">
        <v>4</v>
      </c>
      <c r="J128" s="10"/>
      <c r="K128" s="10"/>
      <c r="L128" s="10"/>
      <c r="M128" s="10"/>
      <c r="N128" s="10"/>
      <c r="O128" s="10"/>
      <c r="P128" s="10"/>
      <c r="Q128" s="10"/>
      <c r="R128" s="228" t="s">
        <v>1875</v>
      </c>
      <c r="S128" s="229"/>
      <c r="T128" s="10"/>
      <c r="U128" s="10"/>
      <c r="V128" s="10"/>
      <c r="W128" s="10"/>
      <c r="X128" s="10"/>
      <c r="Y128" s="10"/>
      <c r="Z128" s="10"/>
      <c r="AA128" s="10"/>
      <c r="AB128" s="10"/>
      <c r="AC128" s="10"/>
      <c r="AD128" s="10"/>
      <c r="AE128" s="10"/>
      <c r="AF128" s="10"/>
      <c r="AG128" s="10"/>
      <c r="AH128" s="10"/>
      <c r="AI128" s="10">
        <f t="shared" si="13"/>
        <v>1</v>
      </c>
      <c r="AJ128" s="10" t="e">
        <f>#REF!</f>
        <v>#REF!</v>
      </c>
      <c r="AK128" s="20" t="e">
        <f>#REF!</f>
        <v>#REF!</v>
      </c>
      <c r="AL128" s="151" t="e">
        <f>#REF!</f>
        <v>#REF!</v>
      </c>
      <c r="AM128" s="150" t="e">
        <f>#REF!</f>
        <v>#REF!</v>
      </c>
      <c r="AN128" s="10"/>
      <c r="AO128" s="7"/>
      <c r="AP128" s="7"/>
      <c r="AQ128" s="7"/>
      <c r="AR128" s="7"/>
      <c r="AS128" s="7"/>
      <c r="AT128" s="7"/>
      <c r="AU128" s="7"/>
      <c r="AV128" s="7"/>
      <c r="AW128" s="7"/>
      <c r="AX128" s="7"/>
      <c r="AY128" s="7"/>
      <c r="AZ128" s="7"/>
    </row>
    <row r="129" spans="1:52" ht="18.75" customHeight="1">
      <c r="A129" s="10" t="e">
        <f>#REF!</f>
        <v>#REF!</v>
      </c>
      <c r="B129" s="10" t="e">
        <f>#REF!</f>
        <v>#REF!</v>
      </c>
      <c r="C129" s="10" t="e">
        <f>#REF!</f>
        <v>#REF!</v>
      </c>
      <c r="D129" s="24" t="e">
        <f>#REF!</f>
        <v>#REF!</v>
      </c>
      <c r="E129" s="60" t="e">
        <f>#REF!</f>
        <v>#REF!</v>
      </c>
      <c r="F129" s="10" t="e">
        <f>#REF!</f>
        <v>#REF!</v>
      </c>
      <c r="G129" s="10" t="e">
        <f>#REF!</f>
        <v>#REF!</v>
      </c>
      <c r="H129" s="60" t="e">
        <f>#REF!</f>
        <v>#REF!</v>
      </c>
      <c r="I129" s="10">
        <v>5</v>
      </c>
      <c r="J129" s="10"/>
      <c r="K129" s="10"/>
      <c r="L129" s="10"/>
      <c r="M129" s="10"/>
      <c r="N129" s="10"/>
      <c r="O129" s="10"/>
      <c r="P129" s="10"/>
      <c r="Q129" s="10"/>
      <c r="R129" s="228" t="s">
        <v>1875</v>
      </c>
      <c r="S129" s="230"/>
      <c r="T129" s="229"/>
      <c r="U129" s="228" t="s">
        <v>1875</v>
      </c>
      <c r="V129" s="229"/>
      <c r="W129" s="10"/>
      <c r="X129" s="10"/>
      <c r="Y129" s="10"/>
      <c r="Z129" s="10"/>
      <c r="AA129" s="10"/>
      <c r="AB129" s="10"/>
      <c r="AC129" s="10"/>
      <c r="AD129" s="10"/>
      <c r="AE129" s="10"/>
      <c r="AF129" s="10"/>
      <c r="AG129" s="10"/>
      <c r="AH129" s="10"/>
      <c r="AI129" s="10">
        <f t="shared" si="13"/>
        <v>2</v>
      </c>
      <c r="AJ129" s="10" t="e">
        <f>#REF!</f>
        <v>#REF!</v>
      </c>
      <c r="AK129" s="20" t="e">
        <f>#REF!</f>
        <v>#REF!</v>
      </c>
      <c r="AL129" s="151" t="e">
        <f>#REF!</f>
        <v>#REF!</v>
      </c>
      <c r="AM129" s="150" t="e">
        <f>#REF!</f>
        <v>#REF!</v>
      </c>
      <c r="AN129" s="10"/>
      <c r="AO129" s="7"/>
      <c r="AP129" s="7"/>
      <c r="AQ129" s="7"/>
      <c r="AR129" s="7"/>
      <c r="AS129" s="7"/>
      <c r="AT129" s="7"/>
      <c r="AU129" s="7"/>
      <c r="AV129" s="7"/>
      <c r="AW129" s="7"/>
      <c r="AX129" s="7"/>
      <c r="AY129" s="7"/>
      <c r="AZ129" s="7"/>
    </row>
    <row r="130" spans="1:52" ht="18.75" customHeight="1">
      <c r="A130" s="10" t="e">
        <f>#REF!</f>
        <v>#REF!</v>
      </c>
      <c r="B130" s="10" t="e">
        <f>#REF!</f>
        <v>#REF!</v>
      </c>
      <c r="C130" s="10" t="e">
        <f>#REF!</f>
        <v>#REF!</v>
      </c>
      <c r="D130" s="24" t="e">
        <f>#REF!</f>
        <v>#REF!</v>
      </c>
      <c r="E130" s="60" t="e">
        <f>#REF!</f>
        <v>#REF!</v>
      </c>
      <c r="F130" s="10" t="e">
        <f>#REF!</f>
        <v>#REF!</v>
      </c>
      <c r="G130" s="10" t="e">
        <f>#REF!</f>
        <v>#REF!</v>
      </c>
      <c r="H130" s="60" t="e">
        <f>#REF!</f>
        <v>#REF!</v>
      </c>
      <c r="I130" s="10">
        <v>4</v>
      </c>
      <c r="J130" s="10"/>
      <c r="K130" s="10"/>
      <c r="L130" s="10"/>
      <c r="M130" s="10"/>
      <c r="N130" s="10"/>
      <c r="O130" s="10"/>
      <c r="P130" s="10"/>
      <c r="Q130" s="10"/>
      <c r="R130" s="10" t="s">
        <v>1875</v>
      </c>
      <c r="S130" s="10" t="s">
        <v>1875</v>
      </c>
      <c r="T130" s="10" t="s">
        <v>1875</v>
      </c>
      <c r="U130" s="10"/>
      <c r="V130" s="10"/>
      <c r="W130" s="10"/>
      <c r="X130" s="10"/>
      <c r="Y130" s="10"/>
      <c r="Z130" s="10"/>
      <c r="AA130" s="10"/>
      <c r="AB130" s="10"/>
      <c r="AC130" s="10"/>
      <c r="AD130" s="10"/>
      <c r="AE130" s="10"/>
      <c r="AF130" s="10"/>
      <c r="AG130" s="10"/>
      <c r="AH130" s="10"/>
      <c r="AI130" s="10">
        <f t="shared" si="13"/>
        <v>3</v>
      </c>
      <c r="AJ130" s="10" t="e">
        <f>#REF!</f>
        <v>#REF!</v>
      </c>
      <c r="AK130" s="20" t="e">
        <f>#REF!</f>
        <v>#REF!</v>
      </c>
      <c r="AL130" s="151" t="e">
        <f>#REF!</f>
        <v>#REF!</v>
      </c>
      <c r="AM130" s="150" t="e">
        <f>#REF!</f>
        <v>#REF!</v>
      </c>
      <c r="AN130" s="10"/>
      <c r="AO130" s="7"/>
      <c r="AP130" s="7"/>
      <c r="AQ130" s="7"/>
      <c r="AR130" s="7"/>
      <c r="AS130" s="7"/>
      <c r="AT130" s="7"/>
      <c r="AU130" s="7"/>
      <c r="AV130" s="7"/>
      <c r="AW130" s="7"/>
      <c r="AX130" s="7"/>
      <c r="AY130" s="7"/>
      <c r="AZ130" s="7"/>
    </row>
    <row r="131" spans="1:52" ht="34.5" customHeight="1">
      <c r="A131" s="10" t="e">
        <f>#REF!</f>
        <v>#REF!</v>
      </c>
      <c r="B131" s="10" t="e">
        <f>#REF!</f>
        <v>#REF!</v>
      </c>
      <c r="C131" s="10" t="e">
        <f>#REF!</f>
        <v>#REF!</v>
      </c>
      <c r="D131" s="24" t="e">
        <f>#REF!</f>
        <v>#REF!</v>
      </c>
      <c r="E131" s="60" t="e">
        <f>#REF!</f>
        <v>#REF!</v>
      </c>
      <c r="F131" s="10" t="e">
        <f>#REF!</f>
        <v>#REF!</v>
      </c>
      <c r="G131" s="10" t="e">
        <f>#REF!</f>
        <v>#REF!</v>
      </c>
      <c r="H131" s="60" t="e">
        <f>#REF!</f>
        <v>#REF!</v>
      </c>
      <c r="I131" s="10">
        <v>11</v>
      </c>
      <c r="J131" s="10">
        <v>11</v>
      </c>
      <c r="K131" s="10" t="s">
        <v>17</v>
      </c>
      <c r="L131" s="10" t="s">
        <v>17</v>
      </c>
      <c r="M131" s="10" t="s">
        <v>17</v>
      </c>
      <c r="N131" s="10" t="s">
        <v>17</v>
      </c>
      <c r="O131" s="10" t="s">
        <v>17</v>
      </c>
      <c r="P131" s="10" t="s">
        <v>17</v>
      </c>
      <c r="Q131" s="10" t="s">
        <v>17</v>
      </c>
      <c r="R131" s="10" t="s">
        <v>1875</v>
      </c>
      <c r="S131" s="10" t="s">
        <v>1875</v>
      </c>
      <c r="T131" s="10" t="s">
        <v>1875</v>
      </c>
      <c r="U131" s="10" t="s">
        <v>1875</v>
      </c>
      <c r="V131" s="10" t="s">
        <v>1875</v>
      </c>
      <c r="W131" s="10" t="s">
        <v>1875</v>
      </c>
      <c r="X131" s="10" t="s">
        <v>1875</v>
      </c>
      <c r="Y131" s="10" t="s">
        <v>1875</v>
      </c>
      <c r="Z131" s="10" t="s">
        <v>1875</v>
      </c>
      <c r="AA131" s="10" t="s">
        <v>1875</v>
      </c>
      <c r="AB131" s="10" t="s">
        <v>1875</v>
      </c>
      <c r="AC131" s="10" t="s">
        <v>17</v>
      </c>
      <c r="AD131" s="10" t="s">
        <v>17</v>
      </c>
      <c r="AE131" s="10" t="s">
        <v>17</v>
      </c>
      <c r="AF131" s="10" t="s">
        <v>17</v>
      </c>
      <c r="AG131" s="10" t="s">
        <v>17</v>
      </c>
      <c r="AH131" s="10" t="s">
        <v>17</v>
      </c>
      <c r="AI131" s="4">
        <f>COUNTIF(K131:AH131,"X")</f>
        <v>11</v>
      </c>
      <c r="AJ131" s="10" t="e">
        <f>#REF!</f>
        <v>#REF!</v>
      </c>
      <c r="AK131" s="20" t="e">
        <f>#REF!</f>
        <v>#REF!</v>
      </c>
      <c r="AL131" s="151" t="e">
        <f>#REF!</f>
        <v>#REF!</v>
      </c>
      <c r="AM131" s="150" t="e">
        <f>#REF!</f>
        <v>#REF!</v>
      </c>
      <c r="AN131" s="10"/>
      <c r="AO131" s="7"/>
      <c r="AP131" s="7"/>
      <c r="AQ131" s="7"/>
      <c r="AR131" s="7"/>
      <c r="AS131" s="7"/>
      <c r="AT131" s="7"/>
      <c r="AU131" s="7"/>
      <c r="AV131" s="7"/>
      <c r="AW131" s="7"/>
      <c r="AX131" s="7"/>
      <c r="AY131" s="7"/>
      <c r="AZ131" s="7"/>
    </row>
    <row r="132" spans="1:52" ht="18.75" customHeight="1">
      <c r="A132" s="10" t="e">
        <f>#REF!</f>
        <v>#REF!</v>
      </c>
      <c r="B132" s="10" t="e">
        <f>#REF!</f>
        <v>#REF!</v>
      </c>
      <c r="C132" s="10" t="e">
        <f>#REF!</f>
        <v>#REF!</v>
      </c>
      <c r="D132" s="24" t="e">
        <f>#REF!</f>
        <v>#REF!</v>
      </c>
      <c r="E132" s="60" t="e">
        <f>#REF!</f>
        <v>#REF!</v>
      </c>
      <c r="F132" s="10" t="e">
        <f>#REF!</f>
        <v>#REF!</v>
      </c>
      <c r="G132" s="10" t="e">
        <f>#REF!</f>
        <v>#REF!</v>
      </c>
      <c r="H132" s="60" t="e">
        <f>#REF!</f>
        <v>#REF!</v>
      </c>
      <c r="I132" s="10">
        <v>4</v>
      </c>
      <c r="J132" s="10"/>
      <c r="K132" s="10"/>
      <c r="L132" s="10"/>
      <c r="M132" s="10"/>
      <c r="N132" s="10"/>
      <c r="O132" s="10"/>
      <c r="P132" s="10"/>
      <c r="Q132" s="10"/>
      <c r="R132" s="228" t="s">
        <v>1875</v>
      </c>
      <c r="S132" s="230"/>
      <c r="T132" s="229"/>
      <c r="U132" s="10"/>
      <c r="V132" s="10"/>
      <c r="W132" s="10"/>
      <c r="X132" s="10"/>
      <c r="Y132" s="10"/>
      <c r="Z132" s="10"/>
      <c r="AA132" s="10"/>
      <c r="AB132" s="10"/>
      <c r="AC132" s="10"/>
      <c r="AD132" s="10"/>
      <c r="AE132" s="10"/>
      <c r="AF132" s="10"/>
      <c r="AG132" s="10"/>
      <c r="AH132" s="10"/>
      <c r="AI132" s="10">
        <f t="shared" ref="AI132:AI138" si="14">COUNTIF(K132:V132,"X")</f>
        <v>1</v>
      </c>
      <c r="AJ132" s="10" t="e">
        <f>#REF!</f>
        <v>#REF!</v>
      </c>
      <c r="AK132" s="20" t="e">
        <f>#REF!</f>
        <v>#REF!</v>
      </c>
      <c r="AL132" s="151" t="e">
        <f>#REF!</f>
        <v>#REF!</v>
      </c>
      <c r="AM132" s="150" t="e">
        <f>#REF!</f>
        <v>#REF!</v>
      </c>
      <c r="AN132" s="10"/>
      <c r="AO132" s="7"/>
      <c r="AP132" s="7"/>
      <c r="AQ132" s="7"/>
      <c r="AR132" s="7"/>
      <c r="AS132" s="7"/>
      <c r="AT132" s="7"/>
      <c r="AU132" s="7"/>
      <c r="AV132" s="7"/>
      <c r="AW132" s="7"/>
      <c r="AX132" s="7"/>
      <c r="AY132" s="7"/>
      <c r="AZ132" s="7"/>
    </row>
    <row r="133" spans="1:52" ht="18.75" customHeight="1">
      <c r="A133" s="10" t="e">
        <f>#REF!</f>
        <v>#REF!</v>
      </c>
      <c r="B133" s="10" t="e">
        <f>#REF!</f>
        <v>#REF!</v>
      </c>
      <c r="C133" s="10" t="e">
        <f>#REF!</f>
        <v>#REF!</v>
      </c>
      <c r="D133" s="24" t="e">
        <f>#REF!</f>
        <v>#REF!</v>
      </c>
      <c r="E133" s="60" t="e">
        <f>#REF!</f>
        <v>#REF!</v>
      </c>
      <c r="F133" s="10" t="e">
        <f>#REF!</f>
        <v>#REF!</v>
      </c>
      <c r="G133" s="10" t="e">
        <f>#REF!</f>
        <v>#REF!</v>
      </c>
      <c r="H133" s="60" t="e">
        <f>#REF!</f>
        <v>#REF!</v>
      </c>
      <c r="I133" s="10">
        <v>2</v>
      </c>
      <c r="J133" s="10"/>
      <c r="K133" s="10"/>
      <c r="L133" s="10"/>
      <c r="M133" s="10"/>
      <c r="N133" s="10"/>
      <c r="O133" s="10"/>
      <c r="P133" s="10"/>
      <c r="Q133" s="10"/>
      <c r="R133" s="20" t="s">
        <v>1875</v>
      </c>
      <c r="S133" s="228" t="s">
        <v>1875</v>
      </c>
      <c r="T133" s="229"/>
      <c r="U133" s="10"/>
      <c r="V133" s="10"/>
      <c r="W133" s="10"/>
      <c r="X133" s="10"/>
      <c r="Y133" s="10"/>
      <c r="Z133" s="10"/>
      <c r="AA133" s="10"/>
      <c r="AB133" s="10"/>
      <c r="AC133" s="10"/>
      <c r="AD133" s="10"/>
      <c r="AE133" s="10"/>
      <c r="AF133" s="10"/>
      <c r="AG133" s="10"/>
      <c r="AH133" s="10"/>
      <c r="AI133" s="10">
        <f t="shared" si="14"/>
        <v>2</v>
      </c>
      <c r="AJ133" s="10" t="e">
        <f>#REF!</f>
        <v>#REF!</v>
      </c>
      <c r="AK133" s="20" t="e">
        <f>#REF!</f>
        <v>#REF!</v>
      </c>
      <c r="AL133" s="151" t="e">
        <f>#REF!</f>
        <v>#REF!</v>
      </c>
      <c r="AM133" s="150" t="e">
        <f>#REF!</f>
        <v>#REF!</v>
      </c>
      <c r="AN133" s="10"/>
      <c r="AO133" s="7"/>
      <c r="AP133" s="7"/>
      <c r="AQ133" s="7"/>
      <c r="AR133" s="7"/>
      <c r="AS133" s="7"/>
      <c r="AT133" s="7"/>
      <c r="AU133" s="7"/>
      <c r="AV133" s="7"/>
      <c r="AW133" s="7"/>
      <c r="AX133" s="7"/>
      <c r="AY133" s="7"/>
      <c r="AZ133" s="7"/>
    </row>
    <row r="134" spans="1:52" ht="18.75" customHeight="1">
      <c r="A134" s="10" t="e">
        <f>#REF!</f>
        <v>#REF!</v>
      </c>
      <c r="B134" s="10" t="e">
        <f>#REF!</f>
        <v>#REF!</v>
      </c>
      <c r="C134" s="10" t="e">
        <f>#REF!</f>
        <v>#REF!</v>
      </c>
      <c r="D134" s="24" t="e">
        <f>#REF!</f>
        <v>#REF!</v>
      </c>
      <c r="E134" s="60" t="e">
        <f>#REF!</f>
        <v>#REF!</v>
      </c>
      <c r="F134" s="10" t="e">
        <f>#REF!</f>
        <v>#REF!</v>
      </c>
      <c r="G134" s="10" t="e">
        <f>#REF!</f>
        <v>#REF!</v>
      </c>
      <c r="H134" s="60" t="e">
        <f>#REF!</f>
        <v>#REF!</v>
      </c>
      <c r="I134" s="10">
        <v>3</v>
      </c>
      <c r="J134" s="10"/>
      <c r="K134" s="10"/>
      <c r="L134" s="10"/>
      <c r="M134" s="10"/>
      <c r="N134" s="10"/>
      <c r="O134" s="10"/>
      <c r="P134" s="10"/>
      <c r="Q134" s="10"/>
      <c r="R134" s="228" t="s">
        <v>1875</v>
      </c>
      <c r="S134" s="230"/>
      <c r="T134" s="230"/>
      <c r="U134" s="229"/>
      <c r="V134" s="10"/>
      <c r="W134" s="10"/>
      <c r="X134" s="10"/>
      <c r="Y134" s="10"/>
      <c r="Z134" s="10"/>
      <c r="AA134" s="10"/>
      <c r="AB134" s="10"/>
      <c r="AC134" s="10"/>
      <c r="AD134" s="10"/>
      <c r="AE134" s="10"/>
      <c r="AF134" s="10"/>
      <c r="AG134" s="10"/>
      <c r="AH134" s="10"/>
      <c r="AI134" s="10">
        <f t="shared" si="14"/>
        <v>1</v>
      </c>
      <c r="AJ134" s="10" t="e">
        <f>#REF!</f>
        <v>#REF!</v>
      </c>
      <c r="AK134" s="20" t="e">
        <f>#REF!</f>
        <v>#REF!</v>
      </c>
      <c r="AL134" s="151" t="e">
        <f>#REF!</f>
        <v>#REF!</v>
      </c>
      <c r="AM134" s="150" t="e">
        <f>#REF!</f>
        <v>#REF!</v>
      </c>
      <c r="AN134" s="10"/>
      <c r="AO134" s="7"/>
      <c r="AP134" s="7"/>
      <c r="AQ134" s="7"/>
      <c r="AR134" s="7"/>
      <c r="AS134" s="7"/>
      <c r="AT134" s="7"/>
      <c r="AU134" s="7"/>
      <c r="AV134" s="7"/>
      <c r="AW134" s="7"/>
      <c r="AX134" s="7"/>
      <c r="AY134" s="7"/>
      <c r="AZ134" s="7"/>
    </row>
    <row r="135" spans="1:52" ht="18.75" customHeight="1">
      <c r="A135" s="10" t="e">
        <f>#REF!</f>
        <v>#REF!</v>
      </c>
      <c r="B135" s="10" t="e">
        <f>#REF!</f>
        <v>#REF!</v>
      </c>
      <c r="C135" s="10" t="e">
        <f>#REF!</f>
        <v>#REF!</v>
      </c>
      <c r="D135" s="24" t="e">
        <f>#REF!</f>
        <v>#REF!</v>
      </c>
      <c r="E135" s="60" t="e">
        <f>#REF!</f>
        <v>#REF!</v>
      </c>
      <c r="F135" s="10" t="e">
        <f>#REF!</f>
        <v>#REF!</v>
      </c>
      <c r="G135" s="10" t="e">
        <f>#REF!</f>
        <v>#REF!</v>
      </c>
      <c r="H135" s="60" t="e">
        <f>#REF!</f>
        <v>#REF!</v>
      </c>
      <c r="I135" s="10">
        <v>3</v>
      </c>
      <c r="J135" s="10"/>
      <c r="K135" s="10"/>
      <c r="L135" s="10"/>
      <c r="M135" s="10"/>
      <c r="N135" s="10"/>
      <c r="O135" s="10"/>
      <c r="P135" s="10"/>
      <c r="Q135" s="10"/>
      <c r="R135" s="228" t="s">
        <v>1875</v>
      </c>
      <c r="S135" s="230"/>
      <c r="T135" s="230"/>
      <c r="U135" s="54" t="s">
        <v>1875</v>
      </c>
      <c r="V135" s="10" t="s">
        <v>1875</v>
      </c>
      <c r="W135" s="10"/>
      <c r="X135" s="10"/>
      <c r="Y135" s="10"/>
      <c r="Z135" s="10"/>
      <c r="AA135" s="10"/>
      <c r="AB135" s="10"/>
      <c r="AC135" s="10"/>
      <c r="AD135" s="10"/>
      <c r="AE135" s="10"/>
      <c r="AF135" s="10"/>
      <c r="AG135" s="10"/>
      <c r="AH135" s="10"/>
      <c r="AI135" s="10">
        <f t="shared" si="14"/>
        <v>3</v>
      </c>
      <c r="AJ135" s="10" t="e">
        <f>#REF!</f>
        <v>#REF!</v>
      </c>
      <c r="AK135" s="20" t="e">
        <f>#REF!</f>
        <v>#REF!</v>
      </c>
      <c r="AL135" s="151" t="e">
        <f>#REF!</f>
        <v>#REF!</v>
      </c>
      <c r="AM135" s="150" t="e">
        <f>#REF!</f>
        <v>#REF!</v>
      </c>
      <c r="AN135" s="10"/>
      <c r="AO135" s="7"/>
      <c r="AP135" s="7"/>
      <c r="AQ135" s="7"/>
      <c r="AR135" s="7"/>
      <c r="AS135" s="7"/>
      <c r="AT135" s="7"/>
      <c r="AU135" s="7"/>
      <c r="AV135" s="7"/>
      <c r="AW135" s="7"/>
      <c r="AX135" s="7"/>
      <c r="AY135" s="7"/>
      <c r="AZ135" s="7"/>
    </row>
    <row r="136" spans="1:52" ht="18.75" customHeight="1">
      <c r="A136" s="10" t="e">
        <f>#REF!</f>
        <v>#REF!</v>
      </c>
      <c r="B136" s="10" t="e">
        <f>#REF!</f>
        <v>#REF!</v>
      </c>
      <c r="C136" s="10" t="e">
        <f>#REF!</f>
        <v>#REF!</v>
      </c>
      <c r="D136" s="24" t="e">
        <f>#REF!</f>
        <v>#REF!</v>
      </c>
      <c r="E136" s="60" t="e">
        <f>#REF!</f>
        <v>#REF!</v>
      </c>
      <c r="F136" s="10" t="e">
        <f>#REF!</f>
        <v>#REF!</v>
      </c>
      <c r="G136" s="10" t="e">
        <f>#REF!</f>
        <v>#REF!</v>
      </c>
      <c r="H136" s="60" t="e">
        <f>#REF!</f>
        <v>#REF!</v>
      </c>
      <c r="I136" s="10">
        <v>3</v>
      </c>
      <c r="J136" s="10"/>
      <c r="K136" s="10"/>
      <c r="L136" s="10"/>
      <c r="M136" s="10"/>
      <c r="N136" s="10"/>
      <c r="O136" s="10"/>
      <c r="P136" s="10"/>
      <c r="Q136" s="10"/>
      <c r="R136" s="228" t="s">
        <v>1875</v>
      </c>
      <c r="S136" s="230"/>
      <c r="T136" s="230"/>
      <c r="U136" s="229"/>
      <c r="V136" s="10"/>
      <c r="W136" s="10"/>
      <c r="X136" s="10"/>
      <c r="Y136" s="10"/>
      <c r="Z136" s="10"/>
      <c r="AA136" s="10"/>
      <c r="AB136" s="10"/>
      <c r="AC136" s="10"/>
      <c r="AD136" s="10"/>
      <c r="AE136" s="10"/>
      <c r="AF136" s="10"/>
      <c r="AG136" s="10"/>
      <c r="AH136" s="10"/>
      <c r="AI136" s="10">
        <f t="shared" si="14"/>
        <v>1</v>
      </c>
      <c r="AJ136" s="10" t="e">
        <f>#REF!</f>
        <v>#REF!</v>
      </c>
      <c r="AK136" s="20" t="e">
        <f>#REF!</f>
        <v>#REF!</v>
      </c>
      <c r="AL136" s="151" t="e">
        <f>#REF!</f>
        <v>#REF!</v>
      </c>
      <c r="AM136" s="150" t="e">
        <f>#REF!</f>
        <v>#REF!</v>
      </c>
      <c r="AN136" s="10"/>
      <c r="AO136" s="7"/>
      <c r="AP136" s="7"/>
      <c r="AQ136" s="7"/>
      <c r="AR136" s="7"/>
      <c r="AS136" s="7"/>
      <c r="AT136" s="7"/>
      <c r="AU136" s="7"/>
      <c r="AV136" s="7"/>
      <c r="AW136" s="7"/>
      <c r="AX136" s="7"/>
      <c r="AY136" s="7"/>
      <c r="AZ136" s="7"/>
    </row>
    <row r="137" spans="1:52" ht="18.75" customHeight="1">
      <c r="A137" s="10" t="e">
        <f>#REF!</f>
        <v>#REF!</v>
      </c>
      <c r="B137" s="10" t="e">
        <f>#REF!</f>
        <v>#REF!</v>
      </c>
      <c r="C137" s="10" t="e">
        <f>#REF!</f>
        <v>#REF!</v>
      </c>
      <c r="D137" s="24" t="e">
        <f>#REF!</f>
        <v>#REF!</v>
      </c>
      <c r="E137" s="60" t="e">
        <f>#REF!</f>
        <v>#REF!</v>
      </c>
      <c r="F137" s="10" t="e">
        <f>#REF!</f>
        <v>#REF!</v>
      </c>
      <c r="G137" s="10" t="e">
        <f>#REF!</f>
        <v>#REF!</v>
      </c>
      <c r="H137" s="60" t="e">
        <f>#REF!</f>
        <v>#REF!</v>
      </c>
      <c r="I137" s="10">
        <v>3</v>
      </c>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f t="shared" si="14"/>
        <v>0</v>
      </c>
      <c r="AJ137" s="10" t="e">
        <f>#REF!</f>
        <v>#REF!</v>
      </c>
      <c r="AK137" s="20" t="e">
        <f>#REF!</f>
        <v>#REF!</v>
      </c>
      <c r="AL137" s="151" t="e">
        <f>#REF!</f>
        <v>#REF!</v>
      </c>
      <c r="AM137" s="150" t="e">
        <f>#REF!</f>
        <v>#REF!</v>
      </c>
      <c r="AN137" s="10"/>
      <c r="AO137" s="7"/>
      <c r="AP137" s="7"/>
      <c r="AQ137" s="7"/>
      <c r="AR137" s="7"/>
      <c r="AS137" s="7"/>
      <c r="AT137" s="7"/>
      <c r="AU137" s="7"/>
      <c r="AV137" s="7"/>
      <c r="AW137" s="7"/>
      <c r="AX137" s="7"/>
      <c r="AY137" s="7"/>
      <c r="AZ137" s="7"/>
    </row>
    <row r="138" spans="1:52" ht="18.75" customHeight="1">
      <c r="A138" s="10" t="e">
        <f>#REF!</f>
        <v>#REF!</v>
      </c>
      <c r="B138" s="10" t="e">
        <f>#REF!</f>
        <v>#REF!</v>
      </c>
      <c r="C138" s="10" t="e">
        <f>#REF!</f>
        <v>#REF!</v>
      </c>
      <c r="D138" s="24" t="e">
        <f>#REF!</f>
        <v>#REF!</v>
      </c>
      <c r="E138" s="60" t="e">
        <f>#REF!</f>
        <v>#REF!</v>
      </c>
      <c r="F138" s="10" t="e">
        <f>#REF!</f>
        <v>#REF!</v>
      </c>
      <c r="G138" s="10" t="e">
        <f>#REF!</f>
        <v>#REF!</v>
      </c>
      <c r="H138" s="60" t="e">
        <f>#REF!</f>
        <v>#REF!</v>
      </c>
      <c r="I138" s="10">
        <v>3</v>
      </c>
      <c r="J138" s="10"/>
      <c r="K138" s="10"/>
      <c r="L138" s="10"/>
      <c r="M138" s="10"/>
      <c r="N138" s="10"/>
      <c r="O138" s="10"/>
      <c r="P138" s="10"/>
      <c r="Q138" s="10"/>
      <c r="R138" s="228" t="s">
        <v>1875</v>
      </c>
      <c r="S138" s="230"/>
      <c r="T138" s="230"/>
      <c r="U138" s="229"/>
      <c r="V138" s="10"/>
      <c r="W138" s="10"/>
      <c r="X138" s="10"/>
      <c r="Y138" s="10"/>
      <c r="Z138" s="10"/>
      <c r="AA138" s="10"/>
      <c r="AB138" s="10"/>
      <c r="AC138" s="10"/>
      <c r="AD138" s="10"/>
      <c r="AE138" s="10"/>
      <c r="AF138" s="10"/>
      <c r="AG138" s="10"/>
      <c r="AH138" s="10"/>
      <c r="AI138" s="10">
        <f t="shared" si="14"/>
        <v>1</v>
      </c>
      <c r="AJ138" s="10" t="e">
        <f>#REF!</f>
        <v>#REF!</v>
      </c>
      <c r="AK138" s="20" t="e">
        <f>#REF!</f>
        <v>#REF!</v>
      </c>
      <c r="AL138" s="151" t="e">
        <f>#REF!</f>
        <v>#REF!</v>
      </c>
      <c r="AM138" s="150" t="e">
        <f>#REF!</f>
        <v>#REF!</v>
      </c>
      <c r="AN138" s="10"/>
      <c r="AO138" s="7"/>
      <c r="AP138" s="7"/>
      <c r="AQ138" s="7"/>
      <c r="AR138" s="7"/>
      <c r="AS138" s="7"/>
      <c r="AT138" s="7"/>
      <c r="AU138" s="7"/>
      <c r="AV138" s="7"/>
      <c r="AW138" s="7"/>
      <c r="AX138" s="7"/>
      <c r="AY138" s="7"/>
      <c r="AZ138" s="7"/>
    </row>
    <row r="139" spans="1:52" ht="18.75" customHeight="1">
      <c r="A139" s="10" t="e">
        <f>#REF!</f>
        <v>#REF!</v>
      </c>
      <c r="B139" s="10" t="e">
        <f>#REF!</f>
        <v>#REF!</v>
      </c>
      <c r="C139" s="10" t="e">
        <f>#REF!</f>
        <v>#REF!</v>
      </c>
      <c r="D139" s="24" t="e">
        <f>#REF!</f>
        <v>#REF!</v>
      </c>
      <c r="E139" s="60" t="e">
        <f>#REF!</f>
        <v>#REF!</v>
      </c>
      <c r="F139" s="10" t="e">
        <f>#REF!</f>
        <v>#REF!</v>
      </c>
      <c r="G139" s="10" t="e">
        <f>#REF!</f>
        <v>#REF!</v>
      </c>
      <c r="H139" s="60" t="e">
        <f>#REF!</f>
        <v>#REF!</v>
      </c>
      <c r="I139" s="10">
        <v>10</v>
      </c>
      <c r="J139" s="10">
        <v>10</v>
      </c>
      <c r="K139" s="10" t="s">
        <v>17</v>
      </c>
      <c r="L139" s="10" t="s">
        <v>17</v>
      </c>
      <c r="M139" s="10" t="s">
        <v>17</v>
      </c>
      <c r="N139" s="10" t="s">
        <v>17</v>
      </c>
      <c r="O139" s="10" t="s">
        <v>17</v>
      </c>
      <c r="P139" s="10" t="s">
        <v>17</v>
      </c>
      <c r="Q139" s="10" t="s">
        <v>17</v>
      </c>
      <c r="R139" s="20" t="s">
        <v>1875</v>
      </c>
      <c r="S139" s="54" t="s">
        <v>1875</v>
      </c>
      <c r="T139" s="10" t="s">
        <v>1875</v>
      </c>
      <c r="U139" s="10" t="s">
        <v>1875</v>
      </c>
      <c r="V139" s="10" t="s">
        <v>1875</v>
      </c>
      <c r="W139" s="10" t="s">
        <v>1875</v>
      </c>
      <c r="X139" s="10" t="s">
        <v>1875</v>
      </c>
      <c r="Y139" s="10" t="s">
        <v>1875</v>
      </c>
      <c r="Z139" s="10" t="s">
        <v>1875</v>
      </c>
      <c r="AA139" s="10" t="s">
        <v>1875</v>
      </c>
      <c r="AB139" s="10" t="s">
        <v>1876</v>
      </c>
      <c r="AC139" s="10" t="s">
        <v>17</v>
      </c>
      <c r="AD139" s="10" t="s">
        <v>17</v>
      </c>
      <c r="AE139" s="10" t="s">
        <v>17</v>
      </c>
      <c r="AF139" s="10" t="s">
        <v>17</v>
      </c>
      <c r="AG139" s="10" t="s">
        <v>17</v>
      </c>
      <c r="AH139" s="10" t="s">
        <v>17</v>
      </c>
      <c r="AI139" s="14">
        <f t="shared" ref="AI139:AI140" si="15">COUNTIF(K139:AH139,"X")</f>
        <v>10</v>
      </c>
      <c r="AJ139" s="10" t="e">
        <f>#REF!</f>
        <v>#REF!</v>
      </c>
      <c r="AK139" s="20" t="e">
        <f>#REF!</f>
        <v>#REF!</v>
      </c>
      <c r="AL139" s="151" t="e">
        <f>#REF!</f>
        <v>#REF!</v>
      </c>
      <c r="AM139" s="150" t="e">
        <f>#REF!</f>
        <v>#REF!</v>
      </c>
      <c r="AN139" s="10"/>
      <c r="AO139" s="7"/>
      <c r="AP139" s="7"/>
      <c r="AQ139" s="7"/>
      <c r="AR139" s="7"/>
      <c r="AS139" s="7"/>
      <c r="AT139" s="7"/>
      <c r="AU139" s="7"/>
      <c r="AV139" s="7"/>
      <c r="AW139" s="7"/>
      <c r="AX139" s="7"/>
      <c r="AY139" s="7"/>
      <c r="AZ139" s="7"/>
    </row>
    <row r="140" spans="1:52" ht="25.5" customHeight="1">
      <c r="A140" s="10" t="e">
        <f>#REF!</f>
        <v>#REF!</v>
      </c>
      <c r="B140" s="10" t="e">
        <f>#REF!</f>
        <v>#REF!</v>
      </c>
      <c r="C140" s="10" t="e">
        <f>#REF!</f>
        <v>#REF!</v>
      </c>
      <c r="D140" s="24" t="e">
        <f>#REF!</f>
        <v>#REF!</v>
      </c>
      <c r="E140" s="60" t="e">
        <f>#REF!</f>
        <v>#REF!</v>
      </c>
      <c r="F140" s="10" t="e">
        <f>#REF!</f>
        <v>#REF!</v>
      </c>
      <c r="G140" s="10" t="e">
        <f>#REF!</f>
        <v>#REF!</v>
      </c>
      <c r="H140" s="60" t="e">
        <f>#REF!</f>
        <v>#REF!</v>
      </c>
      <c r="I140" s="10">
        <v>11</v>
      </c>
      <c r="J140" s="10">
        <v>11</v>
      </c>
      <c r="K140" s="10" t="s">
        <v>17</v>
      </c>
      <c r="L140" s="10" t="s">
        <v>17</v>
      </c>
      <c r="M140" s="10" t="s">
        <v>17</v>
      </c>
      <c r="N140" s="10" t="s">
        <v>17</v>
      </c>
      <c r="O140" s="10" t="s">
        <v>17</v>
      </c>
      <c r="P140" s="10" t="s">
        <v>17</v>
      </c>
      <c r="Q140" s="10" t="s">
        <v>17</v>
      </c>
      <c r="R140" s="20" t="s">
        <v>1875</v>
      </c>
      <c r="S140" s="20" t="s">
        <v>1875</v>
      </c>
      <c r="T140" s="20" t="s">
        <v>1875</v>
      </c>
      <c r="U140" s="99" t="s">
        <v>1875</v>
      </c>
      <c r="V140" s="54" t="s">
        <v>1875</v>
      </c>
      <c r="W140" s="10" t="s">
        <v>1875</v>
      </c>
      <c r="X140" s="10" t="s">
        <v>1875</v>
      </c>
      <c r="Y140" s="10" t="s">
        <v>1875</v>
      </c>
      <c r="Z140" s="10" t="s">
        <v>1875</v>
      </c>
      <c r="AA140" s="10" t="s">
        <v>1875</v>
      </c>
      <c r="AB140" s="10" t="s">
        <v>1876</v>
      </c>
      <c r="AC140" s="10" t="s">
        <v>17</v>
      </c>
      <c r="AD140" s="10" t="s">
        <v>17</v>
      </c>
      <c r="AE140" s="10" t="s">
        <v>17</v>
      </c>
      <c r="AF140" s="10" t="s">
        <v>17</v>
      </c>
      <c r="AG140" s="10" t="s">
        <v>17</v>
      </c>
      <c r="AH140" s="10" t="s">
        <v>17</v>
      </c>
      <c r="AI140" s="14">
        <f t="shared" si="15"/>
        <v>10</v>
      </c>
      <c r="AJ140" s="10" t="e">
        <f>#REF!</f>
        <v>#REF!</v>
      </c>
      <c r="AK140" s="20" t="e">
        <f>#REF!</f>
        <v>#REF!</v>
      </c>
      <c r="AL140" s="151" t="e">
        <f>#REF!</f>
        <v>#REF!</v>
      </c>
      <c r="AM140" s="150" t="e">
        <f>#REF!</f>
        <v>#REF!</v>
      </c>
      <c r="AN140" s="10"/>
      <c r="AO140" s="7"/>
      <c r="AP140" s="7"/>
      <c r="AQ140" s="7"/>
      <c r="AR140" s="7"/>
      <c r="AS140" s="7"/>
      <c r="AT140" s="7"/>
      <c r="AU140" s="7"/>
      <c r="AV140" s="7"/>
      <c r="AW140" s="7"/>
      <c r="AX140" s="7"/>
      <c r="AY140" s="7"/>
      <c r="AZ140" s="7"/>
    </row>
    <row r="141" spans="1:52" ht="18.75" customHeight="1">
      <c r="A141" s="10" t="e">
        <f>#REF!</f>
        <v>#REF!</v>
      </c>
      <c r="B141" s="10" t="e">
        <f>#REF!</f>
        <v>#REF!</v>
      </c>
      <c r="C141" s="10" t="e">
        <f>#REF!</f>
        <v>#REF!</v>
      </c>
      <c r="D141" s="24" t="e">
        <f>#REF!</f>
        <v>#REF!</v>
      </c>
      <c r="E141" s="60" t="e">
        <f>#REF!</f>
        <v>#REF!</v>
      </c>
      <c r="F141" s="10" t="e">
        <f>#REF!</f>
        <v>#REF!</v>
      </c>
      <c r="G141" s="10" t="e">
        <f>#REF!</f>
        <v>#REF!</v>
      </c>
      <c r="H141" s="60" t="e">
        <f>#REF!</f>
        <v>#REF!</v>
      </c>
      <c r="I141" s="4">
        <v>3</v>
      </c>
      <c r="J141" s="4"/>
      <c r="K141" s="4"/>
      <c r="L141" s="4"/>
      <c r="M141" s="4"/>
      <c r="N141" s="4"/>
      <c r="O141" s="4"/>
      <c r="P141" s="4"/>
      <c r="Q141" s="4"/>
      <c r="R141" s="4"/>
      <c r="S141" s="4"/>
      <c r="T141" s="4"/>
      <c r="U141" s="4"/>
      <c r="V141" s="4"/>
      <c r="W141" s="10"/>
      <c r="X141" s="10"/>
      <c r="Y141" s="10"/>
      <c r="Z141" s="10"/>
      <c r="AA141" s="10"/>
      <c r="AB141" s="10"/>
      <c r="AC141" s="10"/>
      <c r="AD141" s="10"/>
      <c r="AE141" s="10"/>
      <c r="AF141" s="10"/>
      <c r="AG141" s="10"/>
      <c r="AH141" s="10"/>
      <c r="AI141" s="10">
        <f>COUNTIF(K141:V141,"X")</f>
        <v>0</v>
      </c>
      <c r="AJ141" s="10" t="e">
        <f>#REF!</f>
        <v>#REF!</v>
      </c>
      <c r="AK141" s="20" t="e">
        <f>#REF!</f>
        <v>#REF!</v>
      </c>
      <c r="AL141" s="151" t="e">
        <f>#REF!</f>
        <v>#REF!</v>
      </c>
      <c r="AM141" s="150" t="e">
        <f>#REF!</f>
        <v>#REF!</v>
      </c>
      <c r="AN141" s="10"/>
      <c r="AO141" s="7"/>
      <c r="AP141" s="7"/>
      <c r="AQ141" s="7"/>
      <c r="AR141" s="7"/>
      <c r="AS141" s="7"/>
      <c r="AT141" s="7"/>
      <c r="AU141" s="7"/>
      <c r="AV141" s="7"/>
      <c r="AW141" s="7"/>
      <c r="AX141" s="7"/>
      <c r="AY141" s="7"/>
      <c r="AZ141" s="7"/>
    </row>
    <row r="142" spans="1:52" ht="18.75" customHeight="1">
      <c r="A142" s="10" t="e">
        <f>#REF!</f>
        <v>#REF!</v>
      </c>
      <c r="B142" s="10" t="e">
        <f>#REF!</f>
        <v>#REF!</v>
      </c>
      <c r="C142" s="10" t="e">
        <f>#REF!</f>
        <v>#REF!</v>
      </c>
      <c r="D142" s="24" t="e">
        <f>#REF!</f>
        <v>#REF!</v>
      </c>
      <c r="E142" s="60" t="e">
        <f>#REF!</f>
        <v>#REF!</v>
      </c>
      <c r="F142" s="10" t="e">
        <f>#REF!</f>
        <v>#REF!</v>
      </c>
      <c r="G142" s="10" t="e">
        <f>#REF!</f>
        <v>#REF!</v>
      </c>
      <c r="H142" s="60" t="e">
        <f>#REF!</f>
        <v>#REF!</v>
      </c>
      <c r="I142" s="10" t="s">
        <v>17</v>
      </c>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4" t="s">
        <v>17</v>
      </c>
      <c r="AJ142" s="10" t="e">
        <f>#REF!</f>
        <v>#REF!</v>
      </c>
      <c r="AK142" s="20" t="e">
        <f>#REF!</f>
        <v>#REF!</v>
      </c>
      <c r="AL142" s="101" t="e">
        <f>#REF!</f>
        <v>#REF!</v>
      </c>
      <c r="AM142" s="150" t="e">
        <f>#REF!</f>
        <v>#REF!</v>
      </c>
      <c r="AN142" s="10"/>
      <c r="AO142" s="7"/>
      <c r="AP142" s="7"/>
      <c r="AQ142" s="7"/>
      <c r="AR142" s="7"/>
      <c r="AS142" s="7"/>
      <c r="AT142" s="7"/>
      <c r="AU142" s="7"/>
      <c r="AV142" s="7"/>
      <c r="AW142" s="7"/>
      <c r="AX142" s="7"/>
      <c r="AY142" s="7"/>
      <c r="AZ142" s="7"/>
    </row>
    <row r="143" spans="1:52" ht="18.75" customHeight="1">
      <c r="A143" s="10" t="e">
        <f>#REF!</f>
        <v>#REF!</v>
      </c>
      <c r="B143" s="10" t="e">
        <f>#REF!</f>
        <v>#REF!</v>
      </c>
      <c r="C143" s="10" t="e">
        <f>#REF!</f>
        <v>#REF!</v>
      </c>
      <c r="D143" s="24" t="e">
        <f>#REF!</f>
        <v>#REF!</v>
      </c>
      <c r="E143" s="10" t="e">
        <f>#REF!</f>
        <v>#REF!</v>
      </c>
      <c r="F143" s="10" t="e">
        <f>#REF!</f>
        <v>#REF!</v>
      </c>
      <c r="G143" s="10" t="e">
        <f>#REF!</f>
        <v>#REF!</v>
      </c>
      <c r="H143" s="10" t="e">
        <f>#REF!</f>
        <v>#REF!</v>
      </c>
      <c r="I143" s="10" t="s">
        <v>17</v>
      </c>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4" t="s">
        <v>17</v>
      </c>
      <c r="AJ143" s="10" t="e">
        <f>#REF!</f>
        <v>#REF!</v>
      </c>
      <c r="AK143" s="20" t="e">
        <f>#REF!</f>
        <v>#REF!</v>
      </c>
      <c r="AL143" s="101" t="e">
        <f>#REF!</f>
        <v>#REF!</v>
      </c>
      <c r="AM143" s="150" t="e">
        <f>#REF!</f>
        <v>#REF!</v>
      </c>
      <c r="AN143" s="10"/>
      <c r="AO143" s="7"/>
      <c r="AP143" s="7"/>
      <c r="AQ143" s="7"/>
      <c r="AR143" s="7"/>
      <c r="AS143" s="7"/>
      <c r="AT143" s="7"/>
      <c r="AU143" s="7"/>
      <c r="AV143" s="7"/>
      <c r="AW143" s="7"/>
      <c r="AX143" s="7"/>
      <c r="AY143" s="7"/>
      <c r="AZ143" s="7"/>
    </row>
    <row r="144" spans="1:52" ht="18.75" customHeight="1">
      <c r="A144" s="10" t="e">
        <f>#REF!</f>
        <v>#REF!</v>
      </c>
      <c r="B144" s="10" t="e">
        <f>#REF!</f>
        <v>#REF!</v>
      </c>
      <c r="C144" s="10" t="e">
        <f>#REF!</f>
        <v>#REF!</v>
      </c>
      <c r="D144" s="24" t="e">
        <f>#REF!</f>
        <v>#REF!</v>
      </c>
      <c r="E144" s="10" t="e">
        <f>#REF!</f>
        <v>#REF!</v>
      </c>
      <c r="F144" s="10" t="e">
        <f>#REF!</f>
        <v>#REF!</v>
      </c>
      <c r="G144" s="10" t="e">
        <f>#REF!</f>
        <v>#REF!</v>
      </c>
      <c r="H144" s="10" t="e">
        <f>#REF!</f>
        <v>#REF!</v>
      </c>
      <c r="I144" s="10">
        <v>2</v>
      </c>
      <c r="J144" s="10"/>
      <c r="K144" s="10"/>
      <c r="L144" s="10"/>
      <c r="M144" s="10"/>
      <c r="N144" s="10"/>
      <c r="O144" s="10"/>
      <c r="P144" s="10"/>
      <c r="Q144" s="10"/>
      <c r="R144" s="228" t="s">
        <v>1875</v>
      </c>
      <c r="S144" s="229"/>
      <c r="T144" s="10"/>
      <c r="U144" s="10"/>
      <c r="V144" s="10"/>
      <c r="W144" s="10"/>
      <c r="X144" s="10"/>
      <c r="Y144" s="10"/>
      <c r="Z144" s="10"/>
      <c r="AA144" s="10"/>
      <c r="AB144" s="10"/>
      <c r="AC144" s="10"/>
      <c r="AD144" s="10"/>
      <c r="AE144" s="10"/>
      <c r="AF144" s="10"/>
      <c r="AG144" s="10"/>
      <c r="AH144" s="10"/>
      <c r="AI144" s="10">
        <f t="shared" ref="AI144:AI147" si="16">COUNTIF(K144:V144,"X")</f>
        <v>1</v>
      </c>
      <c r="AJ144" s="10" t="e">
        <f>#REF!</f>
        <v>#REF!</v>
      </c>
      <c r="AK144" s="20" t="e">
        <f>#REF!</f>
        <v>#REF!</v>
      </c>
      <c r="AL144" s="151" t="e">
        <f>#REF!</f>
        <v>#REF!</v>
      </c>
      <c r="AM144" s="150" t="e">
        <f>#REF!</f>
        <v>#REF!</v>
      </c>
      <c r="AN144" s="10"/>
      <c r="AO144" s="7"/>
      <c r="AP144" s="7"/>
      <c r="AQ144" s="7"/>
      <c r="AR144" s="7"/>
      <c r="AS144" s="7"/>
      <c r="AT144" s="7"/>
      <c r="AU144" s="7"/>
      <c r="AV144" s="7"/>
      <c r="AW144" s="7"/>
      <c r="AX144" s="7"/>
      <c r="AY144" s="7"/>
      <c r="AZ144" s="7"/>
    </row>
    <row r="145" spans="1:52" ht="18.75" customHeight="1">
      <c r="A145" s="10" t="e">
        <f>#REF!</f>
        <v>#REF!</v>
      </c>
      <c r="B145" s="10" t="e">
        <f>#REF!</f>
        <v>#REF!</v>
      </c>
      <c r="C145" s="10" t="e">
        <f>#REF!</f>
        <v>#REF!</v>
      </c>
      <c r="D145" s="24" t="e">
        <f>#REF!</f>
        <v>#REF!</v>
      </c>
      <c r="E145" s="60" t="e">
        <f>#REF!</f>
        <v>#REF!</v>
      </c>
      <c r="F145" s="10" t="e">
        <f>#REF!</f>
        <v>#REF!</v>
      </c>
      <c r="G145" s="10" t="e">
        <f>#REF!</f>
        <v>#REF!</v>
      </c>
      <c r="H145" s="60" t="e">
        <f>#REF!</f>
        <v>#REF!</v>
      </c>
      <c r="I145" s="10">
        <v>3</v>
      </c>
      <c r="J145" s="10"/>
      <c r="K145" s="10"/>
      <c r="L145" s="10"/>
      <c r="M145" s="10"/>
      <c r="N145" s="10"/>
      <c r="O145" s="10"/>
      <c r="P145" s="10"/>
      <c r="Q145" s="10"/>
      <c r="R145" s="10"/>
      <c r="S145" s="228" t="s">
        <v>1875</v>
      </c>
      <c r="T145" s="230"/>
      <c r="U145" s="229"/>
      <c r="V145" s="10"/>
      <c r="W145" s="10"/>
      <c r="X145" s="10"/>
      <c r="Y145" s="10"/>
      <c r="Z145" s="10"/>
      <c r="AA145" s="10"/>
      <c r="AB145" s="10"/>
      <c r="AC145" s="10"/>
      <c r="AD145" s="10"/>
      <c r="AE145" s="10"/>
      <c r="AF145" s="10"/>
      <c r="AG145" s="10"/>
      <c r="AH145" s="10"/>
      <c r="AI145" s="10">
        <f t="shared" si="16"/>
        <v>1</v>
      </c>
      <c r="AJ145" s="10" t="e">
        <f>#REF!</f>
        <v>#REF!</v>
      </c>
      <c r="AK145" s="20" t="e">
        <f>#REF!</f>
        <v>#REF!</v>
      </c>
      <c r="AL145" s="151" t="e">
        <f>#REF!</f>
        <v>#REF!</v>
      </c>
      <c r="AM145" s="150" t="e">
        <f>#REF!</f>
        <v>#REF!</v>
      </c>
      <c r="AN145" s="10"/>
      <c r="AO145" s="7"/>
      <c r="AP145" s="7"/>
      <c r="AQ145" s="7"/>
      <c r="AR145" s="7"/>
      <c r="AS145" s="7"/>
      <c r="AT145" s="7"/>
      <c r="AU145" s="7"/>
      <c r="AV145" s="7"/>
      <c r="AW145" s="7"/>
      <c r="AX145" s="7"/>
      <c r="AY145" s="7"/>
      <c r="AZ145" s="7"/>
    </row>
    <row r="146" spans="1:52" ht="18.75" customHeight="1">
      <c r="A146" s="10" t="e">
        <f>#REF!</f>
        <v>#REF!</v>
      </c>
      <c r="B146" s="10" t="e">
        <f>#REF!</f>
        <v>#REF!</v>
      </c>
      <c r="C146" s="10" t="e">
        <f>#REF!</f>
        <v>#REF!</v>
      </c>
      <c r="D146" s="24" t="e">
        <f>#REF!</f>
        <v>#REF!</v>
      </c>
      <c r="E146" s="60" t="e">
        <f>#REF!</f>
        <v>#REF!</v>
      </c>
      <c r="F146" s="10" t="e">
        <f>#REF!</f>
        <v>#REF!</v>
      </c>
      <c r="G146" s="10" t="e">
        <f>#REF!</f>
        <v>#REF!</v>
      </c>
      <c r="H146" s="60" t="e">
        <f>#REF!</f>
        <v>#REF!</v>
      </c>
      <c r="I146" s="10">
        <v>2</v>
      </c>
      <c r="J146" s="10"/>
      <c r="K146" s="10"/>
      <c r="L146" s="10"/>
      <c r="M146" s="10"/>
      <c r="N146" s="10"/>
      <c r="O146" s="10"/>
      <c r="P146" s="10"/>
      <c r="Q146" s="10"/>
      <c r="R146" s="10"/>
      <c r="S146" s="10" t="s">
        <v>1875</v>
      </c>
      <c r="T146" s="10"/>
      <c r="U146" s="10"/>
      <c r="V146" s="10"/>
      <c r="W146" s="10"/>
      <c r="X146" s="10"/>
      <c r="Y146" s="10"/>
      <c r="Z146" s="10"/>
      <c r="AA146" s="10"/>
      <c r="AB146" s="10"/>
      <c r="AC146" s="10"/>
      <c r="AD146" s="10"/>
      <c r="AE146" s="10"/>
      <c r="AF146" s="10"/>
      <c r="AG146" s="10"/>
      <c r="AH146" s="10"/>
      <c r="AI146" s="10">
        <f t="shared" si="16"/>
        <v>1</v>
      </c>
      <c r="AJ146" s="10" t="e">
        <f>#REF!</f>
        <v>#REF!</v>
      </c>
      <c r="AK146" s="20" t="e">
        <f>#REF!</f>
        <v>#REF!</v>
      </c>
      <c r="AL146" s="151" t="e">
        <f>#REF!</f>
        <v>#REF!</v>
      </c>
      <c r="AM146" s="150" t="e">
        <f>#REF!</f>
        <v>#REF!</v>
      </c>
      <c r="AN146" s="10"/>
      <c r="AO146" s="7"/>
      <c r="AP146" s="7"/>
      <c r="AQ146" s="7"/>
      <c r="AR146" s="7"/>
      <c r="AS146" s="7"/>
      <c r="AT146" s="7"/>
      <c r="AU146" s="7"/>
      <c r="AV146" s="7"/>
      <c r="AW146" s="7"/>
      <c r="AX146" s="7"/>
      <c r="AY146" s="7"/>
      <c r="AZ146" s="7"/>
    </row>
    <row r="147" spans="1:52" ht="18.75" customHeight="1">
      <c r="A147" s="10" t="e">
        <f>#REF!</f>
        <v>#REF!</v>
      </c>
      <c r="B147" s="10" t="e">
        <f>#REF!</f>
        <v>#REF!</v>
      </c>
      <c r="C147" s="10" t="e">
        <f>#REF!</f>
        <v>#REF!</v>
      </c>
      <c r="D147" s="24" t="e">
        <f>#REF!</f>
        <v>#REF!</v>
      </c>
      <c r="E147" s="60" t="e">
        <f>#REF!</f>
        <v>#REF!</v>
      </c>
      <c r="F147" s="10" t="e">
        <f>#REF!</f>
        <v>#REF!</v>
      </c>
      <c r="G147" s="10" t="e">
        <f>#REF!</f>
        <v>#REF!</v>
      </c>
      <c r="H147" s="60" t="e">
        <f>#REF!</f>
        <v>#REF!</v>
      </c>
      <c r="I147" s="10">
        <v>2</v>
      </c>
      <c r="J147" s="10"/>
      <c r="K147" s="10"/>
      <c r="L147" s="10"/>
      <c r="M147" s="10"/>
      <c r="N147" s="10"/>
      <c r="O147" s="10"/>
      <c r="P147" s="10"/>
      <c r="Q147" s="10"/>
      <c r="R147" s="10"/>
      <c r="S147" s="228" t="s">
        <v>1875</v>
      </c>
      <c r="T147" s="229"/>
      <c r="U147" s="10" t="s">
        <v>1875</v>
      </c>
      <c r="V147" s="10"/>
      <c r="W147" s="10"/>
      <c r="X147" s="10"/>
      <c r="Y147" s="10"/>
      <c r="Z147" s="10"/>
      <c r="AA147" s="10"/>
      <c r="AB147" s="10"/>
      <c r="AC147" s="10"/>
      <c r="AD147" s="10"/>
      <c r="AE147" s="10"/>
      <c r="AF147" s="10"/>
      <c r="AG147" s="10"/>
      <c r="AH147" s="10"/>
      <c r="AI147" s="10">
        <f t="shared" si="16"/>
        <v>2</v>
      </c>
      <c r="AJ147" s="10" t="e">
        <f>#REF!</f>
        <v>#REF!</v>
      </c>
      <c r="AK147" s="20" t="e">
        <f>#REF!</f>
        <v>#REF!</v>
      </c>
      <c r="AL147" s="151" t="e">
        <f>#REF!</f>
        <v>#REF!</v>
      </c>
      <c r="AM147" s="150" t="e">
        <f>#REF!</f>
        <v>#REF!</v>
      </c>
      <c r="AN147" s="10"/>
      <c r="AO147" s="7"/>
      <c r="AP147" s="7"/>
      <c r="AQ147" s="7"/>
      <c r="AR147" s="7"/>
      <c r="AS147" s="7"/>
      <c r="AT147" s="7"/>
      <c r="AU147" s="7"/>
      <c r="AV147" s="7"/>
      <c r="AW147" s="7"/>
      <c r="AX147" s="7"/>
      <c r="AY147" s="7"/>
      <c r="AZ147" s="7"/>
    </row>
    <row r="148" spans="1:52" ht="18.75" customHeight="1">
      <c r="A148" s="10" t="e">
        <f>#REF!</f>
        <v>#REF!</v>
      </c>
      <c r="B148" s="10" t="e">
        <f>#REF!</f>
        <v>#REF!</v>
      </c>
      <c r="C148" s="10" t="e">
        <f>#REF!</f>
        <v>#REF!</v>
      </c>
      <c r="D148" s="24" t="e">
        <f>#REF!</f>
        <v>#REF!</v>
      </c>
      <c r="E148" s="60" t="e">
        <f>#REF!</f>
        <v>#REF!</v>
      </c>
      <c r="F148" s="10" t="e">
        <f>#REF!</f>
        <v>#REF!</v>
      </c>
      <c r="G148" s="10" t="e">
        <f>#REF!</f>
        <v>#REF!</v>
      </c>
      <c r="H148" s="60" t="e">
        <f>#REF!</f>
        <v>#REF!</v>
      </c>
      <c r="I148" s="10">
        <v>7</v>
      </c>
      <c r="J148" s="10">
        <v>7</v>
      </c>
      <c r="K148" s="10" t="s">
        <v>17</v>
      </c>
      <c r="L148" s="10" t="s">
        <v>17</v>
      </c>
      <c r="M148" s="10" t="s">
        <v>17</v>
      </c>
      <c r="N148" s="10" t="s">
        <v>17</v>
      </c>
      <c r="O148" s="10" t="s">
        <v>17</v>
      </c>
      <c r="P148" s="10" t="s">
        <v>17</v>
      </c>
      <c r="Q148" s="10" t="s">
        <v>17</v>
      </c>
      <c r="R148" s="10" t="s">
        <v>17</v>
      </c>
      <c r="S148" s="10" t="s">
        <v>1875</v>
      </c>
      <c r="T148" s="10" t="s">
        <v>1875</v>
      </c>
      <c r="U148" s="10" t="s">
        <v>1875</v>
      </c>
      <c r="V148" s="10" t="s">
        <v>1875</v>
      </c>
      <c r="W148" s="10"/>
      <c r="X148" s="10"/>
      <c r="Y148" s="10"/>
      <c r="Z148" s="10" t="s">
        <v>17</v>
      </c>
      <c r="AA148" s="10" t="s">
        <v>17</v>
      </c>
      <c r="AB148" s="10" t="s">
        <v>17</v>
      </c>
      <c r="AC148" s="10" t="s">
        <v>17</v>
      </c>
      <c r="AD148" s="10" t="s">
        <v>17</v>
      </c>
      <c r="AE148" s="10" t="s">
        <v>17</v>
      </c>
      <c r="AF148" s="10" t="s">
        <v>17</v>
      </c>
      <c r="AG148" s="10" t="s">
        <v>17</v>
      </c>
      <c r="AH148" s="10" t="s">
        <v>17</v>
      </c>
      <c r="AI148" s="4">
        <f t="shared" ref="AI148:AI149" si="17">COUNTIF(K148:AH148,"X")</f>
        <v>4</v>
      </c>
      <c r="AJ148" s="10" t="e">
        <f>#REF!</f>
        <v>#REF!</v>
      </c>
      <c r="AK148" s="20" t="e">
        <f>#REF!</f>
        <v>#REF!</v>
      </c>
      <c r="AL148" s="151" t="e">
        <f>#REF!</f>
        <v>#REF!</v>
      </c>
      <c r="AM148" s="150" t="e">
        <f>#REF!</f>
        <v>#REF!</v>
      </c>
      <c r="AN148" s="10" t="s">
        <v>1945</v>
      </c>
      <c r="AO148" s="7"/>
      <c r="AP148" s="7"/>
      <c r="AQ148" s="7"/>
      <c r="AR148" s="7"/>
      <c r="AS148" s="7"/>
      <c r="AT148" s="7"/>
      <c r="AU148" s="7"/>
      <c r="AV148" s="7"/>
      <c r="AW148" s="7"/>
      <c r="AX148" s="7"/>
      <c r="AY148" s="7"/>
      <c r="AZ148" s="7"/>
    </row>
    <row r="149" spans="1:52" ht="18.75" customHeight="1">
      <c r="A149" s="10" t="e">
        <f>#REF!</f>
        <v>#REF!</v>
      </c>
      <c r="B149" s="10" t="e">
        <f>#REF!</f>
        <v>#REF!</v>
      </c>
      <c r="C149" s="10" t="e">
        <f>#REF!</f>
        <v>#REF!</v>
      </c>
      <c r="D149" s="24" t="e">
        <f>#REF!</f>
        <v>#REF!</v>
      </c>
      <c r="E149" s="60" t="e">
        <f>#REF!</f>
        <v>#REF!</v>
      </c>
      <c r="F149" s="10" t="e">
        <f>#REF!</f>
        <v>#REF!</v>
      </c>
      <c r="G149" s="10" t="e">
        <f>#REF!</f>
        <v>#REF!</v>
      </c>
      <c r="H149" s="11">
        <v>45366</v>
      </c>
      <c r="I149" s="10">
        <v>7</v>
      </c>
      <c r="J149" s="10">
        <v>7</v>
      </c>
      <c r="K149" s="10" t="s">
        <v>17</v>
      </c>
      <c r="L149" s="10" t="s">
        <v>17</v>
      </c>
      <c r="M149" s="10" t="s">
        <v>17</v>
      </c>
      <c r="N149" s="10" t="s">
        <v>17</v>
      </c>
      <c r="O149" s="10" t="s">
        <v>17</v>
      </c>
      <c r="P149" s="10" t="s">
        <v>17</v>
      </c>
      <c r="Q149" s="10" t="s">
        <v>17</v>
      </c>
      <c r="R149" s="10" t="s">
        <v>17</v>
      </c>
      <c r="S149" s="10" t="s">
        <v>1876</v>
      </c>
      <c r="T149" s="10" t="s">
        <v>1876</v>
      </c>
      <c r="U149" s="10" t="s">
        <v>1875</v>
      </c>
      <c r="V149" s="10" t="s">
        <v>1876</v>
      </c>
      <c r="W149" s="10" t="s">
        <v>1876</v>
      </c>
      <c r="X149" s="10" t="s">
        <v>1876</v>
      </c>
      <c r="Y149" s="10" t="s">
        <v>1876</v>
      </c>
      <c r="Z149" s="10" t="s">
        <v>17</v>
      </c>
      <c r="AA149" s="10" t="s">
        <v>17</v>
      </c>
      <c r="AB149" s="10" t="s">
        <v>17</v>
      </c>
      <c r="AC149" s="10" t="s">
        <v>17</v>
      </c>
      <c r="AD149" s="10" t="s">
        <v>17</v>
      </c>
      <c r="AE149" s="10" t="s">
        <v>17</v>
      </c>
      <c r="AF149" s="10" t="s">
        <v>17</v>
      </c>
      <c r="AG149" s="10" t="s">
        <v>17</v>
      </c>
      <c r="AH149" s="10" t="s">
        <v>17</v>
      </c>
      <c r="AI149" s="14">
        <f t="shared" si="17"/>
        <v>1</v>
      </c>
      <c r="AJ149" s="10" t="e">
        <f>#REF!</f>
        <v>#REF!</v>
      </c>
      <c r="AK149" s="20" t="e">
        <f>#REF!</f>
        <v>#REF!</v>
      </c>
      <c r="AL149" s="151" t="e">
        <f>#REF!</f>
        <v>#REF!</v>
      </c>
      <c r="AM149" s="150" t="e">
        <f>#REF!</f>
        <v>#REF!</v>
      </c>
      <c r="AN149" s="10"/>
      <c r="AO149" s="7"/>
      <c r="AP149" s="7"/>
      <c r="AQ149" s="7"/>
      <c r="AR149" s="7"/>
      <c r="AS149" s="7"/>
      <c r="AT149" s="7"/>
      <c r="AU149" s="7"/>
      <c r="AV149" s="7"/>
      <c r="AW149" s="7"/>
      <c r="AX149" s="7"/>
      <c r="AY149" s="7"/>
      <c r="AZ149" s="7"/>
    </row>
    <row r="150" spans="1:52" ht="18.75" customHeight="1">
      <c r="A150" s="10" t="e">
        <f>#REF!</f>
        <v>#REF!</v>
      </c>
      <c r="B150" s="10" t="e">
        <f>#REF!</f>
        <v>#REF!</v>
      </c>
      <c r="C150" s="10" t="e">
        <f>#REF!</f>
        <v>#REF!</v>
      </c>
      <c r="D150" s="24" t="e">
        <f>#REF!</f>
        <v>#REF!</v>
      </c>
      <c r="E150" s="60" t="e">
        <f>#REF!</f>
        <v>#REF!</v>
      </c>
      <c r="F150" s="10" t="e">
        <f>#REF!</f>
        <v>#REF!</v>
      </c>
      <c r="G150" s="10" t="e">
        <f>#REF!</f>
        <v>#REF!</v>
      </c>
      <c r="H150" s="60" t="e">
        <f>#REF!</f>
        <v>#REF!</v>
      </c>
      <c r="I150" s="10">
        <v>2</v>
      </c>
      <c r="J150" s="10"/>
      <c r="K150" s="10"/>
      <c r="L150" s="10"/>
      <c r="M150" s="10"/>
      <c r="N150" s="10"/>
      <c r="O150" s="10"/>
      <c r="P150" s="10"/>
      <c r="Q150" s="10"/>
      <c r="R150" s="10"/>
      <c r="S150" s="10" t="s">
        <v>1875</v>
      </c>
      <c r="T150" s="10"/>
      <c r="U150" s="10"/>
      <c r="V150" s="10"/>
      <c r="W150" s="10"/>
      <c r="X150" s="10"/>
      <c r="Y150" s="10"/>
      <c r="Z150" s="10"/>
      <c r="AA150" s="10"/>
      <c r="AB150" s="10"/>
      <c r="AC150" s="10"/>
      <c r="AD150" s="10"/>
      <c r="AE150" s="10"/>
      <c r="AF150" s="10"/>
      <c r="AG150" s="10"/>
      <c r="AH150" s="10"/>
      <c r="AI150" s="10">
        <f t="shared" ref="AI150:AI164" si="18">COUNTIF(K150:V150,"X")</f>
        <v>1</v>
      </c>
      <c r="AJ150" s="10" t="e">
        <f>#REF!</f>
        <v>#REF!</v>
      </c>
      <c r="AK150" s="20" t="e">
        <f>#REF!</f>
        <v>#REF!</v>
      </c>
      <c r="AL150" s="151" t="e">
        <f>#REF!</f>
        <v>#REF!</v>
      </c>
      <c r="AM150" s="150" t="e">
        <f>#REF!</f>
        <v>#REF!</v>
      </c>
      <c r="AN150" s="10"/>
      <c r="AO150" s="7"/>
      <c r="AP150" s="7"/>
      <c r="AQ150" s="7"/>
      <c r="AR150" s="7"/>
      <c r="AS150" s="7"/>
      <c r="AT150" s="7"/>
      <c r="AU150" s="7"/>
      <c r="AV150" s="7"/>
      <c r="AW150" s="7"/>
      <c r="AX150" s="7"/>
      <c r="AY150" s="7"/>
      <c r="AZ150" s="7"/>
    </row>
    <row r="151" spans="1:52" ht="18.75" customHeight="1">
      <c r="A151" s="10" t="e">
        <f>#REF!</f>
        <v>#REF!</v>
      </c>
      <c r="B151" s="10" t="e">
        <f>#REF!</f>
        <v>#REF!</v>
      </c>
      <c r="C151" s="10" t="e">
        <f>#REF!</f>
        <v>#REF!</v>
      </c>
      <c r="D151" s="24" t="e">
        <f>#REF!</f>
        <v>#REF!</v>
      </c>
      <c r="E151" s="60" t="e">
        <f>#REF!</f>
        <v>#REF!</v>
      </c>
      <c r="F151" s="10" t="e">
        <f>#REF!</f>
        <v>#REF!</v>
      </c>
      <c r="G151" s="10" t="e">
        <f>#REF!</f>
        <v>#REF!</v>
      </c>
      <c r="H151" s="60" t="e">
        <f>#REF!</f>
        <v>#REF!</v>
      </c>
      <c r="I151" s="10">
        <v>4</v>
      </c>
      <c r="J151" s="10"/>
      <c r="K151" s="10"/>
      <c r="L151" s="10"/>
      <c r="M151" s="10"/>
      <c r="N151" s="10"/>
      <c r="O151" s="10"/>
      <c r="P151" s="10"/>
      <c r="Q151" s="10"/>
      <c r="R151" s="10"/>
      <c r="S151" s="228" t="s">
        <v>1875</v>
      </c>
      <c r="T151" s="230"/>
      <c r="U151" s="229"/>
      <c r="V151" s="10"/>
      <c r="W151" s="10"/>
      <c r="X151" s="10"/>
      <c r="Y151" s="10"/>
      <c r="Z151" s="10"/>
      <c r="AA151" s="10"/>
      <c r="AB151" s="10"/>
      <c r="AC151" s="10"/>
      <c r="AD151" s="10"/>
      <c r="AE151" s="10"/>
      <c r="AF151" s="10"/>
      <c r="AG151" s="10"/>
      <c r="AH151" s="10"/>
      <c r="AI151" s="10">
        <f t="shared" si="18"/>
        <v>1</v>
      </c>
      <c r="AJ151" s="10" t="e">
        <f>#REF!</f>
        <v>#REF!</v>
      </c>
      <c r="AK151" s="20" t="e">
        <f>#REF!</f>
        <v>#REF!</v>
      </c>
      <c r="AL151" s="151" t="e">
        <f>#REF!</f>
        <v>#REF!</v>
      </c>
      <c r="AM151" s="150" t="e">
        <f>#REF!</f>
        <v>#REF!</v>
      </c>
      <c r="AN151" s="10"/>
      <c r="AO151" s="7"/>
      <c r="AP151" s="7"/>
      <c r="AQ151" s="7"/>
      <c r="AR151" s="7"/>
      <c r="AS151" s="7"/>
      <c r="AT151" s="7"/>
      <c r="AU151" s="7"/>
      <c r="AV151" s="7"/>
      <c r="AW151" s="7"/>
      <c r="AX151" s="7"/>
      <c r="AY151" s="7"/>
      <c r="AZ151" s="7"/>
    </row>
    <row r="152" spans="1:52" ht="18.75" customHeight="1">
      <c r="A152" s="10" t="e">
        <f>#REF!</f>
        <v>#REF!</v>
      </c>
      <c r="B152" s="10" t="e">
        <f>#REF!</f>
        <v>#REF!</v>
      </c>
      <c r="C152" s="10" t="e">
        <f>#REF!</f>
        <v>#REF!</v>
      </c>
      <c r="D152" s="24" t="e">
        <f>#REF!</f>
        <v>#REF!</v>
      </c>
      <c r="E152" s="60" t="e">
        <f>#REF!</f>
        <v>#REF!</v>
      </c>
      <c r="F152" s="10" t="e">
        <f>#REF!</f>
        <v>#REF!</v>
      </c>
      <c r="G152" s="10" t="e">
        <f>#REF!</f>
        <v>#REF!</v>
      </c>
      <c r="H152" s="60" t="e">
        <f>#REF!</f>
        <v>#REF!</v>
      </c>
      <c r="I152" s="10">
        <v>2</v>
      </c>
      <c r="J152" s="10"/>
      <c r="K152" s="10"/>
      <c r="L152" s="10"/>
      <c r="M152" s="10"/>
      <c r="N152" s="10"/>
      <c r="O152" s="10"/>
      <c r="P152" s="10"/>
      <c r="Q152" s="10"/>
      <c r="R152" s="10"/>
      <c r="S152" s="228" t="s">
        <v>1875</v>
      </c>
      <c r="T152" s="230"/>
      <c r="U152" s="229"/>
      <c r="V152" s="10" t="s">
        <v>1875</v>
      </c>
      <c r="W152" s="10"/>
      <c r="X152" s="10"/>
      <c r="Y152" s="10"/>
      <c r="Z152" s="10"/>
      <c r="AA152" s="10"/>
      <c r="AB152" s="10"/>
      <c r="AC152" s="10"/>
      <c r="AD152" s="10"/>
      <c r="AE152" s="10"/>
      <c r="AF152" s="10"/>
      <c r="AG152" s="10"/>
      <c r="AH152" s="10"/>
      <c r="AI152" s="10">
        <f t="shared" si="18"/>
        <v>2</v>
      </c>
      <c r="AJ152" s="10" t="e">
        <f>#REF!</f>
        <v>#REF!</v>
      </c>
      <c r="AK152" s="20" t="e">
        <f>#REF!</f>
        <v>#REF!</v>
      </c>
      <c r="AL152" s="151" t="e">
        <f>#REF!</f>
        <v>#REF!</v>
      </c>
      <c r="AM152" s="150" t="e">
        <f>#REF!</f>
        <v>#REF!</v>
      </c>
      <c r="AN152" s="10"/>
      <c r="AO152" s="7"/>
      <c r="AP152" s="7"/>
      <c r="AQ152" s="7"/>
      <c r="AR152" s="7"/>
      <c r="AS152" s="7"/>
      <c r="AT152" s="7"/>
      <c r="AU152" s="7"/>
      <c r="AV152" s="7"/>
      <c r="AW152" s="7"/>
      <c r="AX152" s="7"/>
      <c r="AY152" s="7"/>
      <c r="AZ152" s="7"/>
    </row>
    <row r="153" spans="1:52" ht="18.75" customHeight="1">
      <c r="A153" s="10" t="e">
        <f>#REF!</f>
        <v>#REF!</v>
      </c>
      <c r="B153" s="10" t="e">
        <f>#REF!</f>
        <v>#REF!</v>
      </c>
      <c r="C153" s="10" t="e">
        <f>#REF!</f>
        <v>#REF!</v>
      </c>
      <c r="D153" s="24" t="e">
        <f>#REF!</f>
        <v>#REF!</v>
      </c>
      <c r="E153" s="60" t="e">
        <f>#REF!</f>
        <v>#REF!</v>
      </c>
      <c r="F153" s="10" t="e">
        <f>#REF!</f>
        <v>#REF!</v>
      </c>
      <c r="G153" s="10" t="e">
        <f>#REF!</f>
        <v>#REF!</v>
      </c>
      <c r="H153" s="60" t="e">
        <f>#REF!</f>
        <v>#REF!</v>
      </c>
      <c r="I153" s="10">
        <v>5</v>
      </c>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f t="shared" si="18"/>
        <v>0</v>
      </c>
      <c r="AJ153" s="10" t="e">
        <f>#REF!</f>
        <v>#REF!</v>
      </c>
      <c r="AK153" s="20" t="e">
        <f>#REF!</f>
        <v>#REF!</v>
      </c>
      <c r="AL153" s="151" t="e">
        <f>#REF!</f>
        <v>#REF!</v>
      </c>
      <c r="AM153" s="150" t="e">
        <f>#REF!</f>
        <v>#REF!</v>
      </c>
      <c r="AN153" s="10"/>
      <c r="AO153" s="7"/>
      <c r="AP153" s="7"/>
      <c r="AQ153" s="7"/>
      <c r="AR153" s="7"/>
      <c r="AS153" s="7"/>
      <c r="AT153" s="7"/>
      <c r="AU153" s="7"/>
      <c r="AV153" s="7"/>
      <c r="AW153" s="7"/>
      <c r="AX153" s="7"/>
      <c r="AY153" s="7"/>
      <c r="AZ153" s="7"/>
    </row>
    <row r="154" spans="1:52" ht="18.75" customHeight="1">
      <c r="A154" s="10" t="e">
        <f>#REF!</f>
        <v>#REF!</v>
      </c>
      <c r="B154" s="10" t="e">
        <f>#REF!</f>
        <v>#REF!</v>
      </c>
      <c r="C154" s="10" t="e">
        <f>#REF!</f>
        <v>#REF!</v>
      </c>
      <c r="D154" s="24" t="e">
        <f>#REF!</f>
        <v>#REF!</v>
      </c>
      <c r="E154" s="60" t="e">
        <f>#REF!</f>
        <v>#REF!</v>
      </c>
      <c r="F154" s="10" t="e">
        <f>#REF!</f>
        <v>#REF!</v>
      </c>
      <c r="G154" s="10" t="e">
        <f>#REF!</f>
        <v>#REF!</v>
      </c>
      <c r="H154" s="60" t="e">
        <f>#REF!</f>
        <v>#REF!</v>
      </c>
      <c r="I154" s="10">
        <v>2</v>
      </c>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f t="shared" si="18"/>
        <v>0</v>
      </c>
      <c r="AJ154" s="10" t="e">
        <f>#REF!</f>
        <v>#REF!</v>
      </c>
      <c r="AK154" s="20" t="e">
        <f>#REF!</f>
        <v>#REF!</v>
      </c>
      <c r="AL154" s="151" t="e">
        <f>#REF!</f>
        <v>#REF!</v>
      </c>
      <c r="AM154" s="150" t="e">
        <f>#REF!</f>
        <v>#REF!</v>
      </c>
      <c r="AN154" s="10"/>
      <c r="AO154" s="7"/>
      <c r="AP154" s="7"/>
      <c r="AQ154" s="7"/>
      <c r="AR154" s="7"/>
      <c r="AS154" s="7"/>
      <c r="AT154" s="7"/>
      <c r="AU154" s="7"/>
      <c r="AV154" s="7"/>
      <c r="AW154" s="7"/>
      <c r="AX154" s="7"/>
      <c r="AY154" s="7"/>
      <c r="AZ154" s="7"/>
    </row>
    <row r="155" spans="1:52" ht="18.75" customHeight="1">
      <c r="A155" s="10" t="e">
        <f>#REF!</f>
        <v>#REF!</v>
      </c>
      <c r="B155" s="10" t="e">
        <f>#REF!</f>
        <v>#REF!</v>
      </c>
      <c r="C155" s="10" t="e">
        <f>#REF!</f>
        <v>#REF!</v>
      </c>
      <c r="D155" s="24" t="e">
        <f>#REF!</f>
        <v>#REF!</v>
      </c>
      <c r="E155" s="60" t="e">
        <f>#REF!</f>
        <v>#REF!</v>
      </c>
      <c r="F155" s="10" t="e">
        <f>#REF!</f>
        <v>#REF!</v>
      </c>
      <c r="G155" s="10" t="e">
        <f>#REF!</f>
        <v>#REF!</v>
      </c>
      <c r="H155" s="60" t="e">
        <f>#REF!</f>
        <v>#REF!</v>
      </c>
      <c r="I155" s="10">
        <v>2</v>
      </c>
      <c r="J155" s="10"/>
      <c r="K155" s="10"/>
      <c r="L155" s="10"/>
      <c r="M155" s="10"/>
      <c r="N155" s="10"/>
      <c r="O155" s="10"/>
      <c r="P155" s="10"/>
      <c r="Q155" s="10"/>
      <c r="R155" s="10"/>
      <c r="S155" s="228" t="s">
        <v>1875</v>
      </c>
      <c r="T155" s="230"/>
      <c r="U155" s="230"/>
      <c r="V155" s="229"/>
      <c r="W155" s="10"/>
      <c r="X155" s="10"/>
      <c r="Y155" s="10"/>
      <c r="Z155" s="10"/>
      <c r="AA155" s="10"/>
      <c r="AB155" s="10"/>
      <c r="AC155" s="10"/>
      <c r="AD155" s="10"/>
      <c r="AE155" s="10"/>
      <c r="AF155" s="10"/>
      <c r="AG155" s="10"/>
      <c r="AH155" s="10"/>
      <c r="AI155" s="10">
        <f t="shared" si="18"/>
        <v>1</v>
      </c>
      <c r="AJ155" s="10" t="e">
        <f>#REF!</f>
        <v>#REF!</v>
      </c>
      <c r="AK155" s="20" t="e">
        <f>#REF!</f>
        <v>#REF!</v>
      </c>
      <c r="AL155" s="151" t="e">
        <f>#REF!</f>
        <v>#REF!</v>
      </c>
      <c r="AM155" s="150" t="e">
        <f>#REF!</f>
        <v>#REF!</v>
      </c>
      <c r="AN155" s="10"/>
      <c r="AO155" s="7"/>
      <c r="AP155" s="7"/>
      <c r="AQ155" s="7"/>
      <c r="AR155" s="7"/>
      <c r="AS155" s="7"/>
      <c r="AT155" s="7"/>
      <c r="AU155" s="7"/>
      <c r="AV155" s="7"/>
      <c r="AW155" s="7"/>
      <c r="AX155" s="7"/>
      <c r="AY155" s="7"/>
      <c r="AZ155" s="7"/>
    </row>
    <row r="156" spans="1:52" ht="43.5" customHeight="1">
      <c r="A156" s="10" t="e">
        <f>#REF!</f>
        <v>#REF!</v>
      </c>
      <c r="B156" s="10" t="e">
        <f>#REF!</f>
        <v>#REF!</v>
      </c>
      <c r="C156" s="10" t="e">
        <f>#REF!</f>
        <v>#REF!</v>
      </c>
      <c r="D156" s="24" t="e">
        <f>#REF!</f>
        <v>#REF!</v>
      </c>
      <c r="E156" s="60" t="e">
        <f>#REF!</f>
        <v>#REF!</v>
      </c>
      <c r="F156" s="10" t="e">
        <f>#REF!</f>
        <v>#REF!</v>
      </c>
      <c r="G156" s="10" t="e">
        <f>#REF!</f>
        <v>#REF!</v>
      </c>
      <c r="H156" s="60" t="e">
        <f>#REF!</f>
        <v>#REF!</v>
      </c>
      <c r="I156" s="10">
        <v>2</v>
      </c>
      <c r="J156" s="10"/>
      <c r="K156" s="10"/>
      <c r="L156" s="10"/>
      <c r="M156" s="10"/>
      <c r="N156" s="10"/>
      <c r="O156" s="10"/>
      <c r="P156" s="10"/>
      <c r="Q156" s="10"/>
      <c r="R156" s="10" t="s">
        <v>1875</v>
      </c>
      <c r="S156" s="10" t="s">
        <v>1875</v>
      </c>
      <c r="T156" s="10"/>
      <c r="U156" s="10"/>
      <c r="V156" s="10"/>
      <c r="W156" s="10"/>
      <c r="X156" s="10"/>
      <c r="Y156" s="10"/>
      <c r="Z156" s="10"/>
      <c r="AA156" s="10"/>
      <c r="AB156" s="10"/>
      <c r="AC156" s="10"/>
      <c r="AD156" s="10"/>
      <c r="AE156" s="10"/>
      <c r="AF156" s="10"/>
      <c r="AG156" s="10"/>
      <c r="AH156" s="10"/>
      <c r="AI156" s="10">
        <f t="shared" si="18"/>
        <v>2</v>
      </c>
      <c r="AJ156" s="10" t="e">
        <f>#REF!</f>
        <v>#REF!</v>
      </c>
      <c r="AK156" s="20" t="e">
        <f>#REF!</f>
        <v>#REF!</v>
      </c>
      <c r="AL156" s="151" t="e">
        <f>#REF!</f>
        <v>#REF!</v>
      </c>
      <c r="AM156" s="150" t="e">
        <f>#REF!</f>
        <v>#REF!</v>
      </c>
      <c r="AN156" s="10"/>
      <c r="AO156" s="7"/>
      <c r="AP156" s="7"/>
      <c r="AQ156" s="7"/>
      <c r="AR156" s="7"/>
      <c r="AS156" s="7"/>
      <c r="AT156" s="7"/>
      <c r="AU156" s="7"/>
      <c r="AV156" s="7"/>
      <c r="AW156" s="7"/>
      <c r="AX156" s="7"/>
      <c r="AY156" s="7"/>
      <c r="AZ156" s="7"/>
    </row>
    <row r="157" spans="1:52" ht="18.75" customHeight="1">
      <c r="A157" s="10" t="e">
        <f>#REF!</f>
        <v>#REF!</v>
      </c>
      <c r="B157" s="10" t="e">
        <f>#REF!</f>
        <v>#REF!</v>
      </c>
      <c r="C157" s="10" t="e">
        <f>#REF!</f>
        <v>#REF!</v>
      </c>
      <c r="D157" s="24" t="e">
        <f>#REF!</f>
        <v>#REF!</v>
      </c>
      <c r="E157" s="60" t="e">
        <f>#REF!</f>
        <v>#REF!</v>
      </c>
      <c r="F157" s="10" t="e">
        <f>#REF!</f>
        <v>#REF!</v>
      </c>
      <c r="G157" s="10" t="e">
        <f>#REF!</f>
        <v>#REF!</v>
      </c>
      <c r="H157" s="60" t="e">
        <f>#REF!</f>
        <v>#REF!</v>
      </c>
      <c r="I157" s="10">
        <v>3</v>
      </c>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f t="shared" si="18"/>
        <v>0</v>
      </c>
      <c r="AJ157" s="10" t="e">
        <f>#REF!</f>
        <v>#REF!</v>
      </c>
      <c r="AK157" s="20" t="e">
        <f>#REF!</f>
        <v>#REF!</v>
      </c>
      <c r="AL157" s="151" t="e">
        <f>#REF!</f>
        <v>#REF!</v>
      </c>
      <c r="AM157" s="150" t="e">
        <f>#REF!</f>
        <v>#REF!</v>
      </c>
      <c r="AN157" s="10"/>
      <c r="AO157" s="7"/>
      <c r="AP157" s="7"/>
      <c r="AQ157" s="7"/>
      <c r="AR157" s="7"/>
      <c r="AS157" s="7"/>
      <c r="AT157" s="7"/>
      <c r="AU157" s="7"/>
      <c r="AV157" s="7"/>
      <c r="AW157" s="7"/>
      <c r="AX157" s="7"/>
      <c r="AY157" s="7"/>
      <c r="AZ157" s="7"/>
    </row>
    <row r="158" spans="1:52" ht="18.75" customHeight="1">
      <c r="A158" s="10" t="e">
        <f>#REF!</f>
        <v>#REF!</v>
      </c>
      <c r="B158" s="10" t="e">
        <f>#REF!</f>
        <v>#REF!</v>
      </c>
      <c r="C158" s="10" t="e">
        <f>#REF!</f>
        <v>#REF!</v>
      </c>
      <c r="D158" s="24" t="e">
        <f>#REF!</f>
        <v>#REF!</v>
      </c>
      <c r="E158" s="60" t="e">
        <f>#REF!</f>
        <v>#REF!</v>
      </c>
      <c r="F158" s="10" t="e">
        <f>#REF!</f>
        <v>#REF!</v>
      </c>
      <c r="G158" s="10" t="e">
        <f>#REF!</f>
        <v>#REF!</v>
      </c>
      <c r="H158" s="60" t="e">
        <f>#REF!</f>
        <v>#REF!</v>
      </c>
      <c r="I158" s="10">
        <v>2</v>
      </c>
      <c r="J158" s="10"/>
      <c r="K158" s="10"/>
      <c r="L158" s="10"/>
      <c r="M158" s="10"/>
      <c r="N158" s="10"/>
      <c r="O158" s="10"/>
      <c r="P158" s="10"/>
      <c r="Q158" s="10"/>
      <c r="R158" s="10"/>
      <c r="S158" s="228" t="s">
        <v>1875</v>
      </c>
      <c r="T158" s="230"/>
      <c r="U158" s="230"/>
      <c r="V158" s="229"/>
      <c r="W158" s="10"/>
      <c r="X158" s="10"/>
      <c r="Y158" s="10"/>
      <c r="Z158" s="10"/>
      <c r="AA158" s="10"/>
      <c r="AB158" s="10"/>
      <c r="AC158" s="10"/>
      <c r="AD158" s="10"/>
      <c r="AE158" s="10"/>
      <c r="AF158" s="10"/>
      <c r="AG158" s="10"/>
      <c r="AH158" s="10"/>
      <c r="AI158" s="10">
        <f t="shared" si="18"/>
        <v>1</v>
      </c>
      <c r="AJ158" s="10" t="e">
        <f>#REF!</f>
        <v>#REF!</v>
      </c>
      <c r="AK158" s="20" t="e">
        <f>#REF!</f>
        <v>#REF!</v>
      </c>
      <c r="AL158" s="151" t="e">
        <f>#REF!</f>
        <v>#REF!</v>
      </c>
      <c r="AM158" s="150" t="e">
        <f>#REF!</f>
        <v>#REF!</v>
      </c>
      <c r="AN158" s="10"/>
      <c r="AO158" s="7"/>
      <c r="AP158" s="7"/>
      <c r="AQ158" s="7"/>
      <c r="AR158" s="7"/>
      <c r="AS158" s="7"/>
      <c r="AT158" s="7"/>
      <c r="AU158" s="7"/>
      <c r="AV158" s="7"/>
      <c r="AW158" s="7"/>
      <c r="AX158" s="7"/>
      <c r="AY158" s="7"/>
      <c r="AZ158" s="7"/>
    </row>
    <row r="159" spans="1:52" ht="18.75" customHeight="1">
      <c r="A159" s="10" t="e">
        <f>#REF!</f>
        <v>#REF!</v>
      </c>
      <c r="B159" s="10" t="e">
        <f>#REF!</f>
        <v>#REF!</v>
      </c>
      <c r="C159" s="10" t="e">
        <f>#REF!</f>
        <v>#REF!</v>
      </c>
      <c r="D159" s="24" t="e">
        <f>#REF!</f>
        <v>#REF!</v>
      </c>
      <c r="E159" s="60" t="e">
        <f>#REF!</f>
        <v>#REF!</v>
      </c>
      <c r="F159" s="10" t="e">
        <f>#REF!</f>
        <v>#REF!</v>
      </c>
      <c r="G159" s="10" t="e">
        <f>#REF!</f>
        <v>#REF!</v>
      </c>
      <c r="H159" s="60" t="e">
        <f>#REF!</f>
        <v>#REF!</v>
      </c>
      <c r="I159" s="10">
        <v>2</v>
      </c>
      <c r="J159" s="10"/>
      <c r="K159" s="10"/>
      <c r="L159" s="10"/>
      <c r="M159" s="10"/>
      <c r="N159" s="10"/>
      <c r="O159" s="10"/>
      <c r="P159" s="10"/>
      <c r="Q159" s="10"/>
      <c r="R159" s="10"/>
      <c r="S159" s="228" t="s">
        <v>1875</v>
      </c>
      <c r="T159" s="230"/>
      <c r="U159" s="229"/>
      <c r="V159" s="10"/>
      <c r="W159" s="10"/>
      <c r="X159" s="10"/>
      <c r="Y159" s="10"/>
      <c r="Z159" s="10"/>
      <c r="AA159" s="10"/>
      <c r="AB159" s="10"/>
      <c r="AC159" s="10"/>
      <c r="AD159" s="10"/>
      <c r="AE159" s="10"/>
      <c r="AF159" s="10"/>
      <c r="AG159" s="10"/>
      <c r="AH159" s="10"/>
      <c r="AI159" s="10">
        <f t="shared" si="18"/>
        <v>1</v>
      </c>
      <c r="AJ159" s="10" t="e">
        <f>#REF!</f>
        <v>#REF!</v>
      </c>
      <c r="AK159" s="20" t="e">
        <f>#REF!</f>
        <v>#REF!</v>
      </c>
      <c r="AL159" s="151" t="e">
        <f>#REF!</f>
        <v>#REF!</v>
      </c>
      <c r="AM159" s="150" t="e">
        <f>#REF!</f>
        <v>#REF!</v>
      </c>
      <c r="AN159" s="10"/>
      <c r="AO159" s="7"/>
      <c r="AP159" s="7"/>
      <c r="AQ159" s="7"/>
      <c r="AR159" s="7"/>
      <c r="AS159" s="7"/>
      <c r="AT159" s="7"/>
      <c r="AU159" s="7"/>
      <c r="AV159" s="7"/>
      <c r="AW159" s="7"/>
      <c r="AX159" s="7"/>
      <c r="AY159" s="7"/>
      <c r="AZ159" s="7"/>
    </row>
    <row r="160" spans="1:52" ht="18.75" customHeight="1">
      <c r="A160" s="10" t="e">
        <f>#REF!</f>
        <v>#REF!</v>
      </c>
      <c r="B160" s="10" t="e">
        <f>#REF!</f>
        <v>#REF!</v>
      </c>
      <c r="C160" s="10" t="e">
        <f>#REF!</f>
        <v>#REF!</v>
      </c>
      <c r="D160" s="24" t="e">
        <f>#REF!</f>
        <v>#REF!</v>
      </c>
      <c r="E160" s="60" t="e">
        <f>#REF!</f>
        <v>#REF!</v>
      </c>
      <c r="F160" s="10" t="e">
        <f>#REF!</f>
        <v>#REF!</v>
      </c>
      <c r="G160" s="10" t="e">
        <f>#REF!</f>
        <v>#REF!</v>
      </c>
      <c r="H160" s="60" t="e">
        <f>#REF!</f>
        <v>#REF!</v>
      </c>
      <c r="I160" s="10">
        <v>3</v>
      </c>
      <c r="J160" s="10"/>
      <c r="K160" s="10"/>
      <c r="L160" s="10"/>
      <c r="M160" s="10"/>
      <c r="N160" s="10"/>
      <c r="O160" s="10"/>
      <c r="P160" s="10"/>
      <c r="Q160" s="10"/>
      <c r="R160" s="10"/>
      <c r="S160" s="228" t="s">
        <v>1875</v>
      </c>
      <c r="T160" s="230"/>
      <c r="U160" s="231" t="s">
        <v>1875</v>
      </c>
      <c r="V160" s="229"/>
      <c r="W160" s="10"/>
      <c r="X160" s="10"/>
      <c r="Y160" s="10"/>
      <c r="Z160" s="10"/>
      <c r="AA160" s="10"/>
      <c r="AB160" s="10"/>
      <c r="AC160" s="10"/>
      <c r="AD160" s="10"/>
      <c r="AE160" s="10"/>
      <c r="AF160" s="10"/>
      <c r="AG160" s="10"/>
      <c r="AH160" s="10"/>
      <c r="AI160" s="10">
        <f t="shared" si="18"/>
        <v>2</v>
      </c>
      <c r="AJ160" s="10" t="e">
        <f>#REF!</f>
        <v>#REF!</v>
      </c>
      <c r="AK160" s="20" t="e">
        <f>#REF!</f>
        <v>#REF!</v>
      </c>
      <c r="AL160" s="151" t="e">
        <f>#REF!</f>
        <v>#REF!</v>
      </c>
      <c r="AM160" s="150" t="e">
        <f>#REF!</f>
        <v>#REF!</v>
      </c>
      <c r="AN160" s="10"/>
      <c r="AO160" s="7"/>
      <c r="AP160" s="7"/>
      <c r="AQ160" s="7"/>
      <c r="AR160" s="7"/>
      <c r="AS160" s="7"/>
      <c r="AT160" s="7"/>
      <c r="AU160" s="7"/>
      <c r="AV160" s="7"/>
      <c r="AW160" s="7"/>
      <c r="AX160" s="7"/>
      <c r="AY160" s="7"/>
      <c r="AZ160" s="7"/>
    </row>
    <row r="161" spans="1:52" ht="18.75" customHeight="1">
      <c r="A161" s="10" t="e">
        <f>#REF!</f>
        <v>#REF!</v>
      </c>
      <c r="B161" s="10" t="e">
        <f>#REF!</f>
        <v>#REF!</v>
      </c>
      <c r="C161" s="10" t="e">
        <f>#REF!</f>
        <v>#REF!</v>
      </c>
      <c r="D161" s="24" t="e">
        <f>#REF!</f>
        <v>#REF!</v>
      </c>
      <c r="E161" s="60" t="e">
        <f>#REF!</f>
        <v>#REF!</v>
      </c>
      <c r="F161" s="10" t="e">
        <f>#REF!</f>
        <v>#REF!</v>
      </c>
      <c r="G161" s="10" t="e">
        <f>#REF!</f>
        <v>#REF!</v>
      </c>
      <c r="H161" s="60" t="e">
        <f>#REF!</f>
        <v>#REF!</v>
      </c>
      <c r="I161" s="10">
        <v>3</v>
      </c>
      <c r="J161" s="10"/>
      <c r="K161" s="10"/>
      <c r="L161" s="10"/>
      <c r="M161" s="10"/>
      <c r="N161" s="10"/>
      <c r="O161" s="10"/>
      <c r="P161" s="10"/>
      <c r="Q161" s="10"/>
      <c r="R161" s="10"/>
      <c r="S161" s="228" t="s">
        <v>1875</v>
      </c>
      <c r="T161" s="230"/>
      <c r="U161" s="229"/>
      <c r="V161" s="10"/>
      <c r="W161" s="10"/>
      <c r="X161" s="10"/>
      <c r="Y161" s="10"/>
      <c r="Z161" s="10"/>
      <c r="AA161" s="10"/>
      <c r="AB161" s="10"/>
      <c r="AC161" s="10"/>
      <c r="AD161" s="10"/>
      <c r="AE161" s="10"/>
      <c r="AF161" s="10"/>
      <c r="AG161" s="10"/>
      <c r="AH161" s="10"/>
      <c r="AI161" s="10">
        <f t="shared" si="18"/>
        <v>1</v>
      </c>
      <c r="AJ161" s="10" t="e">
        <f>#REF!</f>
        <v>#REF!</v>
      </c>
      <c r="AK161" s="20" t="e">
        <f>#REF!</f>
        <v>#REF!</v>
      </c>
      <c r="AL161" s="151" t="e">
        <f>#REF!</f>
        <v>#REF!</v>
      </c>
      <c r="AM161" s="150" t="e">
        <f>#REF!</f>
        <v>#REF!</v>
      </c>
      <c r="AN161" s="10"/>
      <c r="AO161" s="7"/>
      <c r="AP161" s="7"/>
      <c r="AQ161" s="7"/>
      <c r="AR161" s="7"/>
      <c r="AS161" s="7"/>
      <c r="AT161" s="7"/>
      <c r="AU161" s="7"/>
      <c r="AV161" s="7"/>
      <c r="AW161" s="7"/>
      <c r="AX161" s="7"/>
      <c r="AY161" s="7"/>
      <c r="AZ161" s="7"/>
    </row>
    <row r="162" spans="1:52" ht="18.75" customHeight="1">
      <c r="A162" s="10" t="e">
        <f>#REF!</f>
        <v>#REF!</v>
      </c>
      <c r="B162" s="10" t="e">
        <f>#REF!</f>
        <v>#REF!</v>
      </c>
      <c r="C162" s="10" t="e">
        <f>#REF!</f>
        <v>#REF!</v>
      </c>
      <c r="D162" s="24" t="e">
        <f>#REF!</f>
        <v>#REF!</v>
      </c>
      <c r="E162" s="60" t="e">
        <f>#REF!</f>
        <v>#REF!</v>
      </c>
      <c r="F162" s="10" t="e">
        <f>#REF!</f>
        <v>#REF!</v>
      </c>
      <c r="G162" s="10" t="e">
        <f>#REF!</f>
        <v>#REF!</v>
      </c>
      <c r="H162" s="60" t="e">
        <f>#REF!</f>
        <v>#REF!</v>
      </c>
      <c r="I162" s="10">
        <v>1</v>
      </c>
      <c r="J162" s="10"/>
      <c r="K162" s="10"/>
      <c r="L162" s="10"/>
      <c r="M162" s="10"/>
      <c r="N162" s="10"/>
      <c r="O162" s="10"/>
      <c r="P162" s="10"/>
      <c r="Q162" s="10"/>
      <c r="R162" s="10"/>
      <c r="S162" s="228" t="s">
        <v>1875</v>
      </c>
      <c r="T162" s="229"/>
      <c r="U162" s="10"/>
      <c r="V162" s="10"/>
      <c r="W162" s="10"/>
      <c r="X162" s="10"/>
      <c r="Y162" s="10"/>
      <c r="Z162" s="10"/>
      <c r="AA162" s="10"/>
      <c r="AB162" s="10"/>
      <c r="AC162" s="10"/>
      <c r="AD162" s="10"/>
      <c r="AE162" s="10"/>
      <c r="AF162" s="10"/>
      <c r="AG162" s="10"/>
      <c r="AH162" s="10"/>
      <c r="AI162" s="10">
        <f t="shared" si="18"/>
        <v>1</v>
      </c>
      <c r="AJ162" s="10" t="e">
        <f>#REF!</f>
        <v>#REF!</v>
      </c>
      <c r="AK162" s="20" t="e">
        <f>#REF!</f>
        <v>#REF!</v>
      </c>
      <c r="AL162" s="151" t="e">
        <f>#REF!</f>
        <v>#REF!</v>
      </c>
      <c r="AM162" s="150" t="e">
        <f>#REF!</f>
        <v>#REF!</v>
      </c>
      <c r="AN162" s="10"/>
      <c r="AO162" s="7"/>
      <c r="AP162" s="7"/>
      <c r="AQ162" s="7"/>
      <c r="AR162" s="7"/>
      <c r="AS162" s="7"/>
      <c r="AT162" s="7"/>
      <c r="AU162" s="7"/>
      <c r="AV162" s="7"/>
      <c r="AW162" s="7"/>
      <c r="AX162" s="7"/>
      <c r="AY162" s="7"/>
      <c r="AZ162" s="7"/>
    </row>
    <row r="163" spans="1:52" ht="18.75" customHeight="1">
      <c r="A163" s="10" t="e">
        <f>#REF!</f>
        <v>#REF!</v>
      </c>
      <c r="B163" s="10" t="e">
        <f>#REF!</f>
        <v>#REF!</v>
      </c>
      <c r="C163" s="10" t="e">
        <f>#REF!</f>
        <v>#REF!</v>
      </c>
      <c r="D163" s="24" t="e">
        <f>#REF!</f>
        <v>#REF!</v>
      </c>
      <c r="E163" s="60" t="e">
        <f>#REF!</f>
        <v>#REF!</v>
      </c>
      <c r="F163" s="10" t="e">
        <f>#REF!</f>
        <v>#REF!</v>
      </c>
      <c r="G163" s="10" t="e">
        <f>#REF!</f>
        <v>#REF!</v>
      </c>
      <c r="H163" s="60" t="e">
        <f>#REF!</f>
        <v>#REF!</v>
      </c>
      <c r="I163" s="10">
        <v>2</v>
      </c>
      <c r="J163" s="10"/>
      <c r="K163" s="10"/>
      <c r="L163" s="10"/>
      <c r="M163" s="10"/>
      <c r="N163" s="10"/>
      <c r="O163" s="10"/>
      <c r="P163" s="10"/>
      <c r="Q163" s="10"/>
      <c r="R163" s="10"/>
      <c r="S163" s="228" t="s">
        <v>1875</v>
      </c>
      <c r="T163" s="230"/>
      <c r="U163" s="230"/>
      <c r="V163" s="229"/>
      <c r="W163" s="10"/>
      <c r="X163" s="10"/>
      <c r="Y163" s="10"/>
      <c r="Z163" s="10"/>
      <c r="AA163" s="10"/>
      <c r="AB163" s="10"/>
      <c r="AC163" s="10"/>
      <c r="AD163" s="10"/>
      <c r="AE163" s="10"/>
      <c r="AF163" s="10"/>
      <c r="AG163" s="10"/>
      <c r="AH163" s="10"/>
      <c r="AI163" s="10">
        <f t="shared" si="18"/>
        <v>1</v>
      </c>
      <c r="AJ163" s="10" t="e">
        <f>#REF!</f>
        <v>#REF!</v>
      </c>
      <c r="AK163" s="20" t="e">
        <f>#REF!</f>
        <v>#REF!</v>
      </c>
      <c r="AL163" s="151" t="e">
        <f>#REF!</f>
        <v>#REF!</v>
      </c>
      <c r="AM163" s="150" t="e">
        <f>#REF!</f>
        <v>#REF!</v>
      </c>
      <c r="AN163" s="10"/>
      <c r="AO163" s="7"/>
      <c r="AP163" s="7"/>
      <c r="AQ163" s="7"/>
      <c r="AR163" s="7"/>
      <c r="AS163" s="7"/>
      <c r="AT163" s="7"/>
      <c r="AU163" s="7"/>
      <c r="AV163" s="7"/>
      <c r="AW163" s="7"/>
      <c r="AX163" s="7"/>
      <c r="AY163" s="7"/>
      <c r="AZ163" s="7"/>
    </row>
    <row r="164" spans="1:52" ht="18.75" customHeight="1">
      <c r="A164" s="10" t="e">
        <f>#REF!</f>
        <v>#REF!</v>
      </c>
      <c r="B164" s="10" t="e">
        <f>#REF!</f>
        <v>#REF!</v>
      </c>
      <c r="C164" s="10" t="e">
        <f>#REF!</f>
        <v>#REF!</v>
      </c>
      <c r="D164" s="24" t="e">
        <f>#REF!</f>
        <v>#REF!</v>
      </c>
      <c r="E164" s="60" t="e">
        <f>#REF!</f>
        <v>#REF!</v>
      </c>
      <c r="F164" s="10" t="e">
        <f>#REF!</f>
        <v>#REF!</v>
      </c>
      <c r="G164" s="10" t="e">
        <f>#REF!</f>
        <v>#REF!</v>
      </c>
      <c r="H164" s="60" t="e">
        <f>#REF!</f>
        <v>#REF!</v>
      </c>
      <c r="I164" s="10">
        <v>2</v>
      </c>
      <c r="J164" s="10"/>
      <c r="K164" s="10"/>
      <c r="L164" s="10"/>
      <c r="M164" s="10"/>
      <c r="N164" s="10"/>
      <c r="O164" s="10"/>
      <c r="P164" s="10"/>
      <c r="Q164" s="10"/>
      <c r="R164" s="10"/>
      <c r="S164" s="228" t="s">
        <v>1875</v>
      </c>
      <c r="T164" s="230"/>
      <c r="U164" s="229"/>
      <c r="V164" s="10" t="s">
        <v>1875</v>
      </c>
      <c r="W164" s="10"/>
      <c r="X164" s="10"/>
      <c r="Y164" s="10"/>
      <c r="Z164" s="10"/>
      <c r="AA164" s="10"/>
      <c r="AB164" s="10"/>
      <c r="AC164" s="10"/>
      <c r="AD164" s="10"/>
      <c r="AE164" s="10"/>
      <c r="AF164" s="10"/>
      <c r="AG164" s="10"/>
      <c r="AH164" s="10"/>
      <c r="AI164" s="10">
        <f t="shared" si="18"/>
        <v>2</v>
      </c>
      <c r="AJ164" s="10" t="e">
        <f>#REF!</f>
        <v>#REF!</v>
      </c>
      <c r="AK164" s="20" t="e">
        <f>#REF!</f>
        <v>#REF!</v>
      </c>
      <c r="AL164" s="151" t="e">
        <f>#REF!</f>
        <v>#REF!</v>
      </c>
      <c r="AM164" s="150" t="e">
        <f>#REF!</f>
        <v>#REF!</v>
      </c>
      <c r="AN164" s="10"/>
      <c r="AO164" s="7"/>
      <c r="AP164" s="7"/>
      <c r="AQ164" s="7"/>
      <c r="AR164" s="7"/>
      <c r="AS164" s="7"/>
      <c r="AT164" s="7"/>
      <c r="AU164" s="7"/>
      <c r="AV164" s="7"/>
      <c r="AW164" s="7"/>
      <c r="AX164" s="7"/>
      <c r="AY164" s="7"/>
      <c r="AZ164" s="7"/>
    </row>
    <row r="165" spans="1:52" ht="18.75" customHeight="1">
      <c r="A165" s="10" t="e">
        <f>#REF!</f>
        <v>#REF!</v>
      </c>
      <c r="B165" s="10" t="e">
        <f>#REF!</f>
        <v>#REF!</v>
      </c>
      <c r="C165" s="10" t="e">
        <f>#REF!</f>
        <v>#REF!</v>
      </c>
      <c r="D165" s="24" t="e">
        <f>#REF!</f>
        <v>#REF!</v>
      </c>
      <c r="E165" s="60" t="e">
        <f>#REF!</f>
        <v>#REF!</v>
      </c>
      <c r="F165" s="10" t="e">
        <f>#REF!</f>
        <v>#REF!</v>
      </c>
      <c r="G165" s="10" t="e">
        <f>#REF!</f>
        <v>#REF!</v>
      </c>
      <c r="H165" s="60" t="e">
        <f>#REF!</f>
        <v>#REF!</v>
      </c>
      <c r="I165" s="10">
        <v>3</v>
      </c>
      <c r="J165" s="10"/>
      <c r="K165" s="10"/>
      <c r="L165" s="10"/>
      <c r="M165" s="10"/>
      <c r="N165" s="10"/>
      <c r="O165" s="10"/>
      <c r="P165" s="10"/>
      <c r="Q165" s="10"/>
      <c r="R165" s="10"/>
      <c r="S165" s="10"/>
      <c r="T165" s="10" t="s">
        <v>1875</v>
      </c>
      <c r="U165" s="10" t="s">
        <v>1875</v>
      </c>
      <c r="V165" s="10"/>
      <c r="W165" s="10"/>
      <c r="X165" s="10"/>
      <c r="Y165" s="10"/>
      <c r="Z165" s="10"/>
      <c r="AA165" s="10"/>
      <c r="AB165" s="10"/>
      <c r="AC165" s="10"/>
      <c r="AD165" s="10"/>
      <c r="AE165" s="10"/>
      <c r="AF165" s="10"/>
      <c r="AG165" s="10"/>
      <c r="AH165" s="10"/>
      <c r="AI165" s="4">
        <f t="shared" ref="AI165:AI166" si="19">COUNTIF(K165:AH165,"X")</f>
        <v>2</v>
      </c>
      <c r="AJ165" s="10" t="e">
        <f>#REF!</f>
        <v>#REF!</v>
      </c>
      <c r="AK165" s="20" t="e">
        <f>#REF!</f>
        <v>#REF!</v>
      </c>
      <c r="AL165" s="151" t="e">
        <f>#REF!</f>
        <v>#REF!</v>
      </c>
      <c r="AM165" s="150" t="e">
        <f>#REF!</f>
        <v>#REF!</v>
      </c>
      <c r="AN165" s="10" t="s">
        <v>1946</v>
      </c>
      <c r="AO165" s="7"/>
      <c r="AP165" s="7"/>
      <c r="AQ165" s="7"/>
      <c r="AR165" s="7"/>
      <c r="AS165" s="7"/>
      <c r="AT165" s="7"/>
      <c r="AU165" s="7"/>
      <c r="AV165" s="7"/>
      <c r="AW165" s="7"/>
      <c r="AX165" s="7"/>
      <c r="AY165" s="7"/>
      <c r="AZ165" s="7"/>
    </row>
    <row r="166" spans="1:52" ht="18.75" customHeight="1">
      <c r="A166" s="10" t="e">
        <f>#REF!</f>
        <v>#REF!</v>
      </c>
      <c r="B166" s="10" t="e">
        <f>#REF!</f>
        <v>#REF!</v>
      </c>
      <c r="C166" s="10" t="e">
        <f>#REF!</f>
        <v>#REF!</v>
      </c>
      <c r="D166" s="24" t="e">
        <f>#REF!</f>
        <v>#REF!</v>
      </c>
      <c r="E166" s="60" t="e">
        <f>#REF!</f>
        <v>#REF!</v>
      </c>
      <c r="F166" s="10" t="e">
        <f>#REF!</f>
        <v>#REF!</v>
      </c>
      <c r="G166" s="10" t="e">
        <f>#REF!</f>
        <v>#REF!</v>
      </c>
      <c r="H166" s="60" t="e">
        <f>#REF!</f>
        <v>#REF!</v>
      </c>
      <c r="I166" s="10">
        <v>2</v>
      </c>
      <c r="J166" s="10"/>
      <c r="K166" s="10"/>
      <c r="L166" s="10"/>
      <c r="M166" s="10"/>
      <c r="N166" s="10"/>
      <c r="O166" s="10"/>
      <c r="P166" s="10"/>
      <c r="Q166" s="10"/>
      <c r="R166" s="10"/>
      <c r="S166" s="228" t="s">
        <v>1875</v>
      </c>
      <c r="T166" s="230"/>
      <c r="U166" s="229"/>
      <c r="V166" s="10"/>
      <c r="W166" s="10"/>
      <c r="X166" s="10"/>
      <c r="Y166" s="10"/>
      <c r="Z166" s="10"/>
      <c r="AA166" s="10"/>
      <c r="AB166" s="10"/>
      <c r="AC166" s="10"/>
      <c r="AD166" s="10"/>
      <c r="AE166" s="10"/>
      <c r="AF166" s="10"/>
      <c r="AG166" s="10"/>
      <c r="AH166" s="10"/>
      <c r="AI166" s="14">
        <f t="shared" si="19"/>
        <v>1</v>
      </c>
      <c r="AJ166" s="10" t="e">
        <f>#REF!</f>
        <v>#REF!</v>
      </c>
      <c r="AK166" s="20" t="e">
        <f>#REF!</f>
        <v>#REF!</v>
      </c>
      <c r="AL166" s="151" t="e">
        <f>#REF!</f>
        <v>#REF!</v>
      </c>
      <c r="AM166" s="150" t="e">
        <f>#REF!</f>
        <v>#REF!</v>
      </c>
      <c r="AN166" s="10"/>
      <c r="AO166" s="7"/>
      <c r="AP166" s="7"/>
      <c r="AQ166" s="7"/>
      <c r="AR166" s="7"/>
      <c r="AS166" s="7"/>
      <c r="AT166" s="7"/>
      <c r="AU166" s="7"/>
      <c r="AV166" s="7"/>
      <c r="AW166" s="7"/>
      <c r="AX166" s="7"/>
      <c r="AY166" s="7"/>
      <c r="AZ166" s="7"/>
    </row>
    <row r="167" spans="1:52" ht="18.75" customHeight="1">
      <c r="A167" s="10" t="e">
        <f>#REF!</f>
        <v>#REF!</v>
      </c>
      <c r="B167" s="10" t="e">
        <f>#REF!</f>
        <v>#REF!</v>
      </c>
      <c r="C167" s="10" t="e">
        <f>#REF!</f>
        <v>#REF!</v>
      </c>
      <c r="D167" s="24" t="e">
        <f>#REF!</f>
        <v>#REF!</v>
      </c>
      <c r="E167" s="60" t="e">
        <f>#REF!</f>
        <v>#REF!</v>
      </c>
      <c r="F167" s="10" t="e">
        <f>#REF!</f>
        <v>#REF!</v>
      </c>
      <c r="G167" s="10" t="e">
        <f>#REF!</f>
        <v>#REF!</v>
      </c>
      <c r="H167" s="60" t="e">
        <f>#REF!</f>
        <v>#REF!</v>
      </c>
      <c r="I167" s="10">
        <v>2</v>
      </c>
      <c r="J167" s="10"/>
      <c r="K167" s="10"/>
      <c r="L167" s="10"/>
      <c r="M167" s="10"/>
      <c r="N167" s="10"/>
      <c r="O167" s="10"/>
      <c r="P167" s="10"/>
      <c r="Q167" s="10"/>
      <c r="R167" s="10"/>
      <c r="S167" s="228" t="s">
        <v>1875</v>
      </c>
      <c r="T167" s="229"/>
      <c r="U167" s="10"/>
      <c r="V167" s="10"/>
      <c r="W167" s="10"/>
      <c r="X167" s="10"/>
      <c r="Y167" s="10"/>
      <c r="Z167" s="10"/>
      <c r="AA167" s="10"/>
      <c r="AB167" s="10"/>
      <c r="AC167" s="10"/>
      <c r="AD167" s="10"/>
      <c r="AE167" s="10"/>
      <c r="AF167" s="10"/>
      <c r="AG167" s="10"/>
      <c r="AH167" s="10"/>
      <c r="AI167" s="10">
        <f t="shared" ref="AI167:AI172" si="20">COUNTIF(K167:V167,"X")</f>
        <v>1</v>
      </c>
      <c r="AJ167" s="10" t="e">
        <f>#REF!</f>
        <v>#REF!</v>
      </c>
      <c r="AK167" s="20" t="e">
        <f>#REF!</f>
        <v>#REF!</v>
      </c>
      <c r="AL167" s="151" t="e">
        <f>#REF!</f>
        <v>#REF!</v>
      </c>
      <c r="AM167" s="150" t="e">
        <f>#REF!</f>
        <v>#REF!</v>
      </c>
      <c r="AN167" s="10"/>
      <c r="AO167" s="7"/>
      <c r="AP167" s="7"/>
      <c r="AQ167" s="7"/>
      <c r="AR167" s="7"/>
      <c r="AS167" s="7"/>
      <c r="AT167" s="7"/>
      <c r="AU167" s="7"/>
      <c r="AV167" s="7"/>
      <c r="AW167" s="7"/>
      <c r="AX167" s="7"/>
      <c r="AY167" s="7"/>
      <c r="AZ167" s="7"/>
    </row>
    <row r="168" spans="1:52" ht="18.75" customHeight="1">
      <c r="A168" s="10" t="e">
        <f>#REF!</f>
        <v>#REF!</v>
      </c>
      <c r="B168" s="10" t="e">
        <f>#REF!</f>
        <v>#REF!</v>
      </c>
      <c r="C168" s="10" t="e">
        <f>#REF!</f>
        <v>#REF!</v>
      </c>
      <c r="D168" s="24" t="e">
        <f>#REF!</f>
        <v>#REF!</v>
      </c>
      <c r="E168" s="60" t="e">
        <f>#REF!</f>
        <v>#REF!</v>
      </c>
      <c r="F168" s="10" t="e">
        <f>#REF!</f>
        <v>#REF!</v>
      </c>
      <c r="G168" s="10" t="e">
        <f>#REF!</f>
        <v>#REF!</v>
      </c>
      <c r="H168" s="60" t="e">
        <f>#REF!</f>
        <v>#REF!</v>
      </c>
      <c r="I168" s="10">
        <v>3</v>
      </c>
      <c r="J168" s="10"/>
      <c r="K168" s="10"/>
      <c r="L168" s="10"/>
      <c r="M168" s="10"/>
      <c r="N168" s="10"/>
      <c r="O168" s="10"/>
      <c r="P168" s="10"/>
      <c r="Q168" s="10"/>
      <c r="R168" s="10"/>
      <c r="S168" s="10"/>
      <c r="T168" s="228" t="s">
        <v>1875</v>
      </c>
      <c r="U168" s="229"/>
      <c r="V168" s="10" t="s">
        <v>1875</v>
      </c>
      <c r="W168" s="10"/>
      <c r="X168" s="10"/>
      <c r="Y168" s="10"/>
      <c r="Z168" s="10"/>
      <c r="AA168" s="10"/>
      <c r="AB168" s="10"/>
      <c r="AC168" s="10"/>
      <c r="AD168" s="10"/>
      <c r="AE168" s="10"/>
      <c r="AF168" s="10"/>
      <c r="AG168" s="10"/>
      <c r="AH168" s="10"/>
      <c r="AI168" s="10">
        <f t="shared" si="20"/>
        <v>2</v>
      </c>
      <c r="AJ168" s="10" t="e">
        <f>#REF!</f>
        <v>#REF!</v>
      </c>
      <c r="AK168" s="20" t="e">
        <f>#REF!</f>
        <v>#REF!</v>
      </c>
      <c r="AL168" s="151" t="e">
        <f>#REF!</f>
        <v>#REF!</v>
      </c>
      <c r="AM168" s="150" t="e">
        <f>#REF!</f>
        <v>#REF!</v>
      </c>
      <c r="AN168" s="10"/>
      <c r="AO168" s="7"/>
      <c r="AP168" s="7"/>
      <c r="AQ168" s="7"/>
      <c r="AR168" s="7"/>
      <c r="AS168" s="7"/>
      <c r="AT168" s="7"/>
      <c r="AU168" s="7"/>
      <c r="AV168" s="7"/>
      <c r="AW168" s="7"/>
      <c r="AX168" s="7"/>
      <c r="AY168" s="7"/>
      <c r="AZ168" s="7"/>
    </row>
    <row r="169" spans="1:52" ht="18.75" customHeight="1">
      <c r="A169" s="10" t="e">
        <f>#REF!</f>
        <v>#REF!</v>
      </c>
      <c r="B169" s="10" t="e">
        <f>#REF!</f>
        <v>#REF!</v>
      </c>
      <c r="C169" s="10" t="e">
        <f>#REF!</f>
        <v>#REF!</v>
      </c>
      <c r="D169" s="24" t="e">
        <f>#REF!</f>
        <v>#REF!</v>
      </c>
      <c r="E169" s="60" t="e">
        <f>#REF!</f>
        <v>#REF!</v>
      </c>
      <c r="F169" s="10" t="e">
        <f>#REF!</f>
        <v>#REF!</v>
      </c>
      <c r="G169" s="10" t="e">
        <f>#REF!</f>
        <v>#REF!</v>
      </c>
      <c r="H169" s="60" t="e">
        <f>#REF!</f>
        <v>#REF!</v>
      </c>
      <c r="I169" s="10">
        <v>2</v>
      </c>
      <c r="J169" s="10"/>
      <c r="K169" s="10"/>
      <c r="L169" s="10"/>
      <c r="M169" s="10"/>
      <c r="N169" s="10"/>
      <c r="O169" s="10"/>
      <c r="P169" s="10"/>
      <c r="Q169" s="10"/>
      <c r="R169" s="10"/>
      <c r="S169" s="228" t="s">
        <v>1875</v>
      </c>
      <c r="T169" s="230"/>
      <c r="U169" s="229"/>
      <c r="V169" s="10"/>
      <c r="W169" s="10"/>
      <c r="X169" s="10"/>
      <c r="Y169" s="10"/>
      <c r="Z169" s="10"/>
      <c r="AA169" s="10"/>
      <c r="AB169" s="10"/>
      <c r="AC169" s="10"/>
      <c r="AD169" s="10"/>
      <c r="AE169" s="10"/>
      <c r="AF169" s="10"/>
      <c r="AG169" s="10"/>
      <c r="AH169" s="10"/>
      <c r="AI169" s="10">
        <f t="shared" si="20"/>
        <v>1</v>
      </c>
      <c r="AJ169" s="10" t="e">
        <f>#REF!</f>
        <v>#REF!</v>
      </c>
      <c r="AK169" s="20" t="e">
        <f>#REF!</f>
        <v>#REF!</v>
      </c>
      <c r="AL169" s="151" t="e">
        <f>#REF!</f>
        <v>#REF!</v>
      </c>
      <c r="AM169" s="150" t="e">
        <f>#REF!</f>
        <v>#REF!</v>
      </c>
      <c r="AN169" s="10"/>
      <c r="AO169" s="7"/>
      <c r="AP169" s="7"/>
      <c r="AQ169" s="7"/>
      <c r="AR169" s="7"/>
      <c r="AS169" s="7"/>
      <c r="AT169" s="7"/>
      <c r="AU169" s="7"/>
      <c r="AV169" s="7"/>
      <c r="AW169" s="7"/>
      <c r="AX169" s="7"/>
      <c r="AY169" s="7"/>
      <c r="AZ169" s="7"/>
    </row>
    <row r="170" spans="1:52" ht="18.75" customHeight="1">
      <c r="A170" s="10" t="e">
        <f>#REF!</f>
        <v>#REF!</v>
      </c>
      <c r="B170" s="10" t="e">
        <f>#REF!</f>
        <v>#REF!</v>
      </c>
      <c r="C170" s="10" t="e">
        <f>#REF!</f>
        <v>#REF!</v>
      </c>
      <c r="D170" s="24" t="e">
        <f>#REF!</f>
        <v>#REF!</v>
      </c>
      <c r="E170" s="60" t="e">
        <f>#REF!</f>
        <v>#REF!</v>
      </c>
      <c r="F170" s="10" t="e">
        <f>#REF!</f>
        <v>#REF!</v>
      </c>
      <c r="G170" s="10" t="e">
        <f>#REF!</f>
        <v>#REF!</v>
      </c>
      <c r="H170" s="60" t="e">
        <f>#REF!</f>
        <v>#REF!</v>
      </c>
      <c r="I170" s="10">
        <v>2</v>
      </c>
      <c r="J170" s="10"/>
      <c r="K170" s="10"/>
      <c r="L170" s="10"/>
      <c r="M170" s="10"/>
      <c r="N170" s="10"/>
      <c r="O170" s="10"/>
      <c r="P170" s="10"/>
      <c r="Q170" s="10"/>
      <c r="R170" s="10"/>
      <c r="S170" s="10"/>
      <c r="T170" s="228" t="s">
        <v>1875</v>
      </c>
      <c r="U170" s="229"/>
      <c r="V170" s="10" t="s">
        <v>1875</v>
      </c>
      <c r="W170" s="10"/>
      <c r="X170" s="10"/>
      <c r="Y170" s="10"/>
      <c r="Z170" s="10"/>
      <c r="AA170" s="10"/>
      <c r="AB170" s="10"/>
      <c r="AC170" s="10"/>
      <c r="AD170" s="10"/>
      <c r="AE170" s="10"/>
      <c r="AF170" s="10"/>
      <c r="AG170" s="10"/>
      <c r="AH170" s="10"/>
      <c r="AI170" s="10">
        <f t="shared" si="20"/>
        <v>2</v>
      </c>
      <c r="AJ170" s="10" t="e">
        <f>#REF!</f>
        <v>#REF!</v>
      </c>
      <c r="AK170" s="20" t="e">
        <f>#REF!</f>
        <v>#REF!</v>
      </c>
      <c r="AL170" s="151" t="e">
        <f>#REF!</f>
        <v>#REF!</v>
      </c>
      <c r="AM170" s="150" t="e">
        <f>#REF!</f>
        <v>#REF!</v>
      </c>
      <c r="AN170" s="10"/>
      <c r="AO170" s="7"/>
      <c r="AP170" s="7"/>
      <c r="AQ170" s="7"/>
      <c r="AR170" s="7"/>
      <c r="AS170" s="7"/>
      <c r="AT170" s="7"/>
      <c r="AU170" s="7"/>
      <c r="AV170" s="7"/>
      <c r="AW170" s="7"/>
      <c r="AX170" s="7"/>
      <c r="AY170" s="7"/>
      <c r="AZ170" s="7"/>
    </row>
    <row r="171" spans="1:52" ht="18.75" customHeight="1">
      <c r="A171" s="10" t="e">
        <f>#REF!</f>
        <v>#REF!</v>
      </c>
      <c r="B171" s="10" t="e">
        <f>#REF!</f>
        <v>#REF!</v>
      </c>
      <c r="C171" s="10" t="e">
        <f>#REF!</f>
        <v>#REF!</v>
      </c>
      <c r="D171" s="24" t="e">
        <f>#REF!</f>
        <v>#REF!</v>
      </c>
      <c r="E171" s="60" t="e">
        <f>#REF!</f>
        <v>#REF!</v>
      </c>
      <c r="F171" s="10" t="e">
        <f>#REF!</f>
        <v>#REF!</v>
      </c>
      <c r="G171" s="10" t="e">
        <f>#REF!</f>
        <v>#REF!</v>
      </c>
      <c r="H171" s="60" t="e">
        <f>#REF!</f>
        <v>#REF!</v>
      </c>
      <c r="I171" s="10">
        <v>2</v>
      </c>
      <c r="J171" s="10"/>
      <c r="K171" s="10"/>
      <c r="L171" s="10"/>
      <c r="M171" s="10"/>
      <c r="N171" s="10"/>
      <c r="O171" s="10"/>
      <c r="P171" s="10"/>
      <c r="Q171" s="10"/>
      <c r="R171" s="10"/>
      <c r="S171" s="10"/>
      <c r="T171" s="10" t="s">
        <v>1875</v>
      </c>
      <c r="U171" s="10" t="s">
        <v>1875</v>
      </c>
      <c r="V171" s="10" t="s">
        <v>1875</v>
      </c>
      <c r="W171" s="10"/>
      <c r="X171" s="10"/>
      <c r="Y171" s="10"/>
      <c r="Z171" s="10"/>
      <c r="AA171" s="10"/>
      <c r="AB171" s="10"/>
      <c r="AC171" s="10"/>
      <c r="AD171" s="10"/>
      <c r="AE171" s="10"/>
      <c r="AF171" s="10"/>
      <c r="AG171" s="10"/>
      <c r="AH171" s="10"/>
      <c r="AI171" s="10">
        <f t="shared" si="20"/>
        <v>3</v>
      </c>
      <c r="AJ171" s="10" t="e">
        <f>#REF!</f>
        <v>#REF!</v>
      </c>
      <c r="AK171" s="20" t="e">
        <f>#REF!</f>
        <v>#REF!</v>
      </c>
      <c r="AL171" s="151" t="e">
        <f>#REF!</f>
        <v>#REF!</v>
      </c>
      <c r="AM171" s="150" t="e">
        <f>#REF!</f>
        <v>#REF!</v>
      </c>
      <c r="AN171" s="10"/>
      <c r="AO171" s="7"/>
      <c r="AP171" s="7"/>
      <c r="AQ171" s="7"/>
      <c r="AR171" s="7"/>
      <c r="AS171" s="7"/>
      <c r="AT171" s="7"/>
      <c r="AU171" s="7"/>
      <c r="AV171" s="7"/>
      <c r="AW171" s="7"/>
      <c r="AX171" s="7"/>
      <c r="AY171" s="7"/>
      <c r="AZ171" s="7"/>
    </row>
    <row r="172" spans="1:52" ht="18.75" customHeight="1">
      <c r="A172" s="10" t="e">
        <f>#REF!</f>
        <v>#REF!</v>
      </c>
      <c r="B172" s="10" t="e">
        <f>#REF!</f>
        <v>#REF!</v>
      </c>
      <c r="C172" s="10" t="e">
        <f>#REF!</f>
        <v>#REF!</v>
      </c>
      <c r="D172" s="24" t="e">
        <f>#REF!</f>
        <v>#REF!</v>
      </c>
      <c r="E172" s="60" t="e">
        <f>#REF!</f>
        <v>#REF!</v>
      </c>
      <c r="F172" s="10" t="e">
        <f>#REF!</f>
        <v>#REF!</v>
      </c>
      <c r="G172" s="10" t="e">
        <f>#REF!</f>
        <v>#REF!</v>
      </c>
      <c r="H172" s="60" t="e">
        <f>#REF!</f>
        <v>#REF!</v>
      </c>
      <c r="I172" s="10">
        <v>1</v>
      </c>
      <c r="J172" s="10"/>
      <c r="K172" s="10"/>
      <c r="L172" s="10"/>
      <c r="M172" s="10"/>
      <c r="N172" s="10"/>
      <c r="O172" s="10"/>
      <c r="P172" s="10"/>
      <c r="Q172" s="10"/>
      <c r="R172" s="10"/>
      <c r="S172" s="10"/>
      <c r="T172" s="20" t="s">
        <v>1875</v>
      </c>
      <c r="U172" s="54" t="s">
        <v>1875</v>
      </c>
      <c r="V172" s="10"/>
      <c r="W172" s="10"/>
      <c r="X172" s="10"/>
      <c r="Y172" s="10"/>
      <c r="Z172" s="10"/>
      <c r="AA172" s="10"/>
      <c r="AB172" s="10"/>
      <c r="AC172" s="10"/>
      <c r="AD172" s="10"/>
      <c r="AE172" s="10"/>
      <c r="AF172" s="10"/>
      <c r="AG172" s="10"/>
      <c r="AH172" s="10"/>
      <c r="AI172" s="10">
        <f t="shared" si="20"/>
        <v>2</v>
      </c>
      <c r="AJ172" s="10" t="e">
        <f>#REF!</f>
        <v>#REF!</v>
      </c>
      <c r="AK172" s="20" t="e">
        <f>#REF!</f>
        <v>#REF!</v>
      </c>
      <c r="AL172" s="151" t="e">
        <f>#REF!</f>
        <v>#REF!</v>
      </c>
      <c r="AM172" s="150" t="e">
        <f>#REF!</f>
        <v>#REF!</v>
      </c>
      <c r="AN172" s="10"/>
      <c r="AO172" s="7"/>
      <c r="AP172" s="7"/>
      <c r="AQ172" s="7"/>
      <c r="AR172" s="7"/>
      <c r="AS172" s="7"/>
      <c r="AT172" s="7"/>
      <c r="AU172" s="7"/>
      <c r="AV172" s="7"/>
      <c r="AW172" s="7"/>
      <c r="AX172" s="7"/>
      <c r="AY172" s="7"/>
      <c r="AZ172" s="7"/>
    </row>
    <row r="173" spans="1:52" ht="18.75" customHeight="1">
      <c r="A173" s="10" t="e">
        <f>#REF!</f>
        <v>#REF!</v>
      </c>
      <c r="B173" s="10" t="e">
        <f>#REF!</f>
        <v>#REF!</v>
      </c>
      <c r="C173" s="10" t="e">
        <f>#REF!</f>
        <v>#REF!</v>
      </c>
      <c r="D173" s="24" t="e">
        <f>#REF!</f>
        <v>#REF!</v>
      </c>
      <c r="E173" s="60" t="e">
        <f>#REF!</f>
        <v>#REF!</v>
      </c>
      <c r="F173" s="10" t="e">
        <f>#REF!</f>
        <v>#REF!</v>
      </c>
      <c r="G173" s="10" t="e">
        <f>#REF!</f>
        <v>#REF!</v>
      </c>
      <c r="H173" s="60" t="e">
        <f>#REF!</f>
        <v>#REF!</v>
      </c>
      <c r="I173" s="10">
        <v>3</v>
      </c>
      <c r="J173" s="10">
        <v>3</v>
      </c>
      <c r="K173" s="10" t="s">
        <v>17</v>
      </c>
      <c r="L173" s="10" t="s">
        <v>17</v>
      </c>
      <c r="M173" s="10" t="s">
        <v>17</v>
      </c>
      <c r="N173" s="10" t="s">
        <v>17</v>
      </c>
      <c r="O173" s="10" t="s">
        <v>17</v>
      </c>
      <c r="P173" s="10" t="s">
        <v>17</v>
      </c>
      <c r="Q173" s="10" t="s">
        <v>17</v>
      </c>
      <c r="R173" s="10" t="s">
        <v>17</v>
      </c>
      <c r="S173" s="10" t="s">
        <v>17</v>
      </c>
      <c r="T173" s="20" t="s">
        <v>1875</v>
      </c>
      <c r="U173" s="54" t="s">
        <v>1875</v>
      </c>
      <c r="V173" s="10" t="s">
        <v>1875</v>
      </c>
      <c r="W173" s="10" t="s">
        <v>17</v>
      </c>
      <c r="X173" s="10" t="s">
        <v>17</v>
      </c>
      <c r="Y173" s="10" t="s">
        <v>17</v>
      </c>
      <c r="Z173" s="10" t="s">
        <v>17</v>
      </c>
      <c r="AA173" s="10" t="s">
        <v>17</v>
      </c>
      <c r="AB173" s="10" t="s">
        <v>17</v>
      </c>
      <c r="AC173" s="10" t="s">
        <v>17</v>
      </c>
      <c r="AD173" s="10" t="s">
        <v>17</v>
      </c>
      <c r="AE173" s="10" t="s">
        <v>17</v>
      </c>
      <c r="AF173" s="10" t="s">
        <v>17</v>
      </c>
      <c r="AG173" s="10" t="s">
        <v>17</v>
      </c>
      <c r="AH173" s="10" t="s">
        <v>17</v>
      </c>
      <c r="AI173" s="14">
        <f>COUNTIF(K173:AH173,"X")</f>
        <v>3</v>
      </c>
      <c r="AJ173" s="10" t="e">
        <f>#REF!</f>
        <v>#REF!</v>
      </c>
      <c r="AK173" s="20" t="e">
        <f>#REF!</f>
        <v>#REF!</v>
      </c>
      <c r="AL173" s="151" t="e">
        <f>#REF!</f>
        <v>#REF!</v>
      </c>
      <c r="AM173" s="150" t="e">
        <f>#REF!</f>
        <v>#REF!</v>
      </c>
      <c r="AN173" s="10" t="s">
        <v>1948</v>
      </c>
      <c r="AO173" s="7"/>
      <c r="AP173" s="7"/>
      <c r="AQ173" s="7"/>
      <c r="AR173" s="7"/>
      <c r="AS173" s="7"/>
      <c r="AT173" s="7"/>
      <c r="AU173" s="7"/>
      <c r="AV173" s="7"/>
      <c r="AW173" s="7"/>
      <c r="AX173" s="7"/>
      <c r="AY173" s="7"/>
      <c r="AZ173" s="7"/>
    </row>
    <row r="174" spans="1:52" ht="18.75" customHeight="1">
      <c r="A174" s="10" t="e">
        <f>#REF!</f>
        <v>#REF!</v>
      </c>
      <c r="B174" s="10" t="e">
        <f>#REF!</f>
        <v>#REF!</v>
      </c>
      <c r="C174" s="10" t="e">
        <f>#REF!</f>
        <v>#REF!</v>
      </c>
      <c r="D174" s="24" t="e">
        <f>#REF!</f>
        <v>#REF!</v>
      </c>
      <c r="E174" s="60" t="e">
        <f>#REF!</f>
        <v>#REF!</v>
      </c>
      <c r="F174" s="10" t="e">
        <f>#REF!</f>
        <v>#REF!</v>
      </c>
      <c r="G174" s="10" t="e">
        <f>#REF!</f>
        <v>#REF!</v>
      </c>
      <c r="H174" s="60" t="e">
        <f>#REF!</f>
        <v>#REF!</v>
      </c>
      <c r="I174" s="10">
        <v>2</v>
      </c>
      <c r="J174" s="10"/>
      <c r="K174" s="10"/>
      <c r="L174" s="10"/>
      <c r="M174" s="10"/>
      <c r="N174" s="10"/>
      <c r="O174" s="10"/>
      <c r="P174" s="10"/>
      <c r="Q174" s="10"/>
      <c r="R174" s="10"/>
      <c r="S174" s="10"/>
      <c r="T174" s="228" t="s">
        <v>1875</v>
      </c>
      <c r="U174" s="230"/>
      <c r="V174" s="229"/>
      <c r="W174" s="10"/>
      <c r="X174" s="10"/>
      <c r="Y174" s="10"/>
      <c r="Z174" s="10"/>
      <c r="AA174" s="10"/>
      <c r="AB174" s="10"/>
      <c r="AC174" s="10"/>
      <c r="AD174" s="10"/>
      <c r="AE174" s="10"/>
      <c r="AF174" s="10"/>
      <c r="AG174" s="10"/>
      <c r="AH174" s="10"/>
      <c r="AI174" s="10">
        <f t="shared" ref="AI174:AI178" si="21">COUNTIF(K174:V174,"X")</f>
        <v>1</v>
      </c>
      <c r="AJ174" s="10" t="e">
        <f>#REF!</f>
        <v>#REF!</v>
      </c>
      <c r="AK174" s="20" t="e">
        <f>#REF!</f>
        <v>#REF!</v>
      </c>
      <c r="AL174" s="151" t="e">
        <f>#REF!</f>
        <v>#REF!</v>
      </c>
      <c r="AM174" s="150" t="e">
        <f>#REF!</f>
        <v>#REF!</v>
      </c>
      <c r="AN174" s="10"/>
      <c r="AO174" s="7"/>
      <c r="AP174" s="7"/>
      <c r="AQ174" s="7"/>
      <c r="AR174" s="7"/>
      <c r="AS174" s="7"/>
      <c r="AT174" s="7"/>
      <c r="AU174" s="7"/>
      <c r="AV174" s="7"/>
      <c r="AW174" s="7"/>
      <c r="AX174" s="7"/>
      <c r="AY174" s="7"/>
      <c r="AZ174" s="7"/>
    </row>
    <row r="175" spans="1:52" ht="18.75" customHeight="1">
      <c r="A175" s="10" t="e">
        <f>#REF!</f>
        <v>#REF!</v>
      </c>
      <c r="B175" s="10" t="e">
        <f>#REF!</f>
        <v>#REF!</v>
      </c>
      <c r="C175" s="10" t="e">
        <f>#REF!</f>
        <v>#REF!</v>
      </c>
      <c r="D175" s="24" t="e">
        <f>#REF!</f>
        <v>#REF!</v>
      </c>
      <c r="E175" s="60" t="e">
        <f>#REF!</f>
        <v>#REF!</v>
      </c>
      <c r="F175" s="10" t="e">
        <f>#REF!</f>
        <v>#REF!</v>
      </c>
      <c r="G175" s="10" t="e">
        <f>#REF!</f>
        <v>#REF!</v>
      </c>
      <c r="H175" s="60" t="e">
        <f>#REF!</f>
        <v>#REF!</v>
      </c>
      <c r="I175" s="10">
        <v>2</v>
      </c>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f t="shared" si="21"/>
        <v>0</v>
      </c>
      <c r="AJ175" s="10" t="e">
        <f>#REF!</f>
        <v>#REF!</v>
      </c>
      <c r="AK175" s="20" t="e">
        <f>#REF!</f>
        <v>#REF!</v>
      </c>
      <c r="AL175" s="172" t="e">
        <f>#REF!</f>
        <v>#REF!</v>
      </c>
      <c r="AM175" s="150" t="e">
        <f>#REF!</f>
        <v>#REF!</v>
      </c>
      <c r="AN175" s="10"/>
      <c r="AO175" s="7"/>
      <c r="AP175" s="7"/>
      <c r="AQ175" s="7"/>
      <c r="AR175" s="7"/>
      <c r="AS175" s="7"/>
      <c r="AT175" s="7"/>
      <c r="AU175" s="7"/>
      <c r="AV175" s="7"/>
      <c r="AW175" s="7"/>
      <c r="AX175" s="7"/>
      <c r="AY175" s="7"/>
      <c r="AZ175" s="7"/>
    </row>
    <row r="176" spans="1:52" ht="18.75" customHeight="1">
      <c r="A176" s="10" t="e">
        <f>#REF!</f>
        <v>#REF!</v>
      </c>
      <c r="B176" s="10" t="e">
        <f>#REF!</f>
        <v>#REF!</v>
      </c>
      <c r="C176" s="10" t="e">
        <f>#REF!</f>
        <v>#REF!</v>
      </c>
      <c r="D176" s="24" t="e">
        <f>#REF!</f>
        <v>#REF!</v>
      </c>
      <c r="E176" s="60" t="e">
        <f>#REF!</f>
        <v>#REF!</v>
      </c>
      <c r="F176" s="10" t="e">
        <f>#REF!</f>
        <v>#REF!</v>
      </c>
      <c r="G176" s="10" t="e">
        <f>#REF!</f>
        <v>#REF!</v>
      </c>
      <c r="H176" s="60" t="e">
        <f>#REF!</f>
        <v>#REF!</v>
      </c>
      <c r="I176" s="10">
        <v>0</v>
      </c>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f t="shared" si="21"/>
        <v>0</v>
      </c>
      <c r="AJ176" s="10" t="e">
        <f>#REF!</f>
        <v>#REF!</v>
      </c>
      <c r="AK176" s="20" t="e">
        <f>#REF!</f>
        <v>#REF!</v>
      </c>
      <c r="AL176" s="101" t="e">
        <f>#REF!</f>
        <v>#REF!</v>
      </c>
      <c r="AM176" s="150" t="e">
        <f>#REF!</f>
        <v>#REF!</v>
      </c>
      <c r="AN176" s="10"/>
      <c r="AO176" s="7"/>
      <c r="AP176" s="7"/>
      <c r="AQ176" s="7"/>
      <c r="AR176" s="7"/>
      <c r="AS176" s="7"/>
      <c r="AT176" s="7"/>
      <c r="AU176" s="7"/>
      <c r="AV176" s="7"/>
      <c r="AW176" s="7"/>
      <c r="AX176" s="7"/>
      <c r="AY176" s="7"/>
      <c r="AZ176" s="7"/>
    </row>
    <row r="177" spans="1:52" ht="18.75" customHeight="1">
      <c r="A177" s="10" t="e">
        <f>#REF!</f>
        <v>#REF!</v>
      </c>
      <c r="B177" s="10" t="e">
        <f>#REF!</f>
        <v>#REF!</v>
      </c>
      <c r="C177" s="10" t="e">
        <f>#REF!</f>
        <v>#REF!</v>
      </c>
      <c r="D177" s="24" t="e">
        <f>#REF!</f>
        <v>#REF!</v>
      </c>
      <c r="E177" s="60" t="e">
        <f>#REF!</f>
        <v>#REF!</v>
      </c>
      <c r="F177" s="10" t="e">
        <f>#REF!</f>
        <v>#REF!</v>
      </c>
      <c r="G177" s="10" t="e">
        <f>#REF!</f>
        <v>#REF!</v>
      </c>
      <c r="H177" s="10" t="e">
        <f>#REF!</f>
        <v>#REF!</v>
      </c>
      <c r="I177" s="10">
        <v>2</v>
      </c>
      <c r="J177" s="10"/>
      <c r="K177" s="10"/>
      <c r="L177" s="10"/>
      <c r="M177" s="10"/>
      <c r="N177" s="10"/>
      <c r="O177" s="10"/>
      <c r="P177" s="10"/>
      <c r="Q177" s="10"/>
      <c r="R177" s="10"/>
      <c r="S177" s="10"/>
      <c r="T177" s="228" t="s">
        <v>1875</v>
      </c>
      <c r="U177" s="229"/>
      <c r="V177" s="10"/>
      <c r="W177" s="10"/>
      <c r="X177" s="10"/>
      <c r="Y177" s="10"/>
      <c r="Z177" s="10"/>
      <c r="AA177" s="10"/>
      <c r="AB177" s="10"/>
      <c r="AC177" s="10"/>
      <c r="AD177" s="10"/>
      <c r="AE177" s="10"/>
      <c r="AF177" s="10"/>
      <c r="AG177" s="10"/>
      <c r="AH177" s="10"/>
      <c r="AI177" s="10">
        <f t="shared" si="21"/>
        <v>1</v>
      </c>
      <c r="AJ177" s="10" t="e">
        <f>#REF!</f>
        <v>#REF!</v>
      </c>
      <c r="AK177" s="20" t="e">
        <f>#REF!</f>
        <v>#REF!</v>
      </c>
      <c r="AL177" s="172" t="e">
        <f>#REF!</f>
        <v>#REF!</v>
      </c>
      <c r="AM177" s="150" t="e">
        <f>#REF!</f>
        <v>#REF!</v>
      </c>
      <c r="AN177" s="10"/>
      <c r="AO177" s="7"/>
      <c r="AP177" s="7"/>
      <c r="AQ177" s="7"/>
      <c r="AR177" s="7"/>
      <c r="AS177" s="7"/>
      <c r="AT177" s="7"/>
      <c r="AU177" s="7"/>
      <c r="AV177" s="7"/>
      <c r="AW177" s="7"/>
      <c r="AX177" s="7"/>
      <c r="AY177" s="7"/>
      <c r="AZ177" s="7"/>
    </row>
    <row r="178" spans="1:52" ht="18.75" customHeight="1">
      <c r="A178" s="10" t="e">
        <f>#REF!</f>
        <v>#REF!</v>
      </c>
      <c r="B178" s="10" t="e">
        <f>#REF!</f>
        <v>#REF!</v>
      </c>
      <c r="C178" s="10" t="e">
        <f>#REF!</f>
        <v>#REF!</v>
      </c>
      <c r="D178" s="24" t="e">
        <f>#REF!</f>
        <v>#REF!</v>
      </c>
      <c r="E178" s="60" t="e">
        <f>#REF!</f>
        <v>#REF!</v>
      </c>
      <c r="F178" s="10" t="e">
        <f>#REF!</f>
        <v>#REF!</v>
      </c>
      <c r="G178" s="10" t="e">
        <f>#REF!</f>
        <v>#REF!</v>
      </c>
      <c r="H178" s="60" t="e">
        <f>#REF!</f>
        <v>#REF!</v>
      </c>
      <c r="I178" s="10">
        <v>2</v>
      </c>
      <c r="J178" s="10"/>
      <c r="K178" s="10"/>
      <c r="L178" s="10"/>
      <c r="M178" s="10"/>
      <c r="N178" s="10"/>
      <c r="O178" s="10"/>
      <c r="P178" s="10"/>
      <c r="Q178" s="10"/>
      <c r="R178" s="10"/>
      <c r="S178" s="10"/>
      <c r="T178" s="228" t="s">
        <v>1875</v>
      </c>
      <c r="U178" s="229"/>
      <c r="V178" s="10"/>
      <c r="W178" s="10"/>
      <c r="X178" s="10"/>
      <c r="Y178" s="10"/>
      <c r="Z178" s="10"/>
      <c r="AA178" s="10"/>
      <c r="AB178" s="10"/>
      <c r="AC178" s="10"/>
      <c r="AD178" s="10"/>
      <c r="AE178" s="10"/>
      <c r="AF178" s="10"/>
      <c r="AG178" s="10"/>
      <c r="AH178" s="10"/>
      <c r="AI178" s="10">
        <f t="shared" si="21"/>
        <v>1</v>
      </c>
      <c r="AJ178" s="10" t="e">
        <f>#REF!</f>
        <v>#REF!</v>
      </c>
      <c r="AK178" s="20" t="e">
        <f>#REF!</f>
        <v>#REF!</v>
      </c>
      <c r="AL178" s="151" t="e">
        <f>#REF!</f>
        <v>#REF!</v>
      </c>
      <c r="AM178" s="150" t="e">
        <f>#REF!</f>
        <v>#REF!</v>
      </c>
      <c r="AN178" s="10"/>
      <c r="AO178" s="7"/>
      <c r="AP178" s="7"/>
      <c r="AQ178" s="7"/>
      <c r="AR178" s="7"/>
      <c r="AS178" s="7"/>
      <c r="AT178" s="7"/>
      <c r="AU178" s="7"/>
      <c r="AV178" s="7"/>
      <c r="AW178" s="7"/>
      <c r="AX178" s="7"/>
      <c r="AY178" s="7"/>
      <c r="AZ178" s="7"/>
    </row>
    <row r="179" spans="1:52" ht="18.75" customHeight="1">
      <c r="A179" s="10" t="e">
        <f>#REF!</f>
        <v>#REF!</v>
      </c>
      <c r="B179" s="10" t="e">
        <f>#REF!</f>
        <v>#REF!</v>
      </c>
      <c r="C179" s="10" t="e">
        <f>#REF!</f>
        <v>#REF!</v>
      </c>
      <c r="D179" s="24" t="e">
        <f>#REF!</f>
        <v>#REF!</v>
      </c>
      <c r="E179" s="60" t="e">
        <f>#REF!</f>
        <v>#REF!</v>
      </c>
      <c r="F179" s="10" t="e">
        <f>#REF!</f>
        <v>#REF!</v>
      </c>
      <c r="G179" s="10" t="e">
        <f>#REF!</f>
        <v>#REF!</v>
      </c>
      <c r="H179" s="60" t="e">
        <f>#REF!</f>
        <v>#REF!</v>
      </c>
      <c r="I179" s="10">
        <v>11</v>
      </c>
      <c r="J179" s="10">
        <v>10</v>
      </c>
      <c r="K179" s="10" t="s">
        <v>17</v>
      </c>
      <c r="L179" s="10" t="s">
        <v>17</v>
      </c>
      <c r="M179" s="10" t="s">
        <v>17</v>
      </c>
      <c r="N179" s="10" t="s">
        <v>17</v>
      </c>
      <c r="O179" s="10" t="s">
        <v>17</v>
      </c>
      <c r="P179" s="10" t="s">
        <v>17</v>
      </c>
      <c r="Q179" s="10" t="s">
        <v>17</v>
      </c>
      <c r="R179" s="10" t="s">
        <v>17</v>
      </c>
      <c r="S179" s="10" t="s">
        <v>17</v>
      </c>
      <c r="T179" s="10" t="s">
        <v>1875</v>
      </c>
      <c r="U179" s="10" t="s">
        <v>1875</v>
      </c>
      <c r="V179" s="10" t="s">
        <v>1875</v>
      </c>
      <c r="W179" s="10" t="s">
        <v>1875</v>
      </c>
      <c r="X179" s="10" t="s">
        <v>1875</v>
      </c>
      <c r="Y179" s="10" t="s">
        <v>1875</v>
      </c>
      <c r="Z179" s="10" t="s">
        <v>1875</v>
      </c>
      <c r="AA179" s="10" t="s">
        <v>1875</v>
      </c>
      <c r="AB179" s="10" t="s">
        <v>1876</v>
      </c>
      <c r="AC179" s="10" t="s">
        <v>1876</v>
      </c>
      <c r="AD179" s="10" t="s">
        <v>1876</v>
      </c>
      <c r="AE179" s="10" t="s">
        <v>17</v>
      </c>
      <c r="AF179" s="10" t="s">
        <v>17</v>
      </c>
      <c r="AG179" s="10" t="s">
        <v>17</v>
      </c>
      <c r="AH179" s="10" t="s">
        <v>17</v>
      </c>
      <c r="AI179" s="4">
        <f t="shared" ref="AI179:AI180" si="22">COUNTIF(K179:AH179,"X")</f>
        <v>8</v>
      </c>
      <c r="AJ179" s="10" t="e">
        <f>#REF!</f>
        <v>#REF!</v>
      </c>
      <c r="AK179" s="20" t="e">
        <f>#REF!</f>
        <v>#REF!</v>
      </c>
      <c r="AL179" s="172" t="e">
        <f>#REF!</f>
        <v>#REF!</v>
      </c>
      <c r="AM179" s="150" t="e">
        <f>#REF!</f>
        <v>#REF!</v>
      </c>
      <c r="AN179" s="10"/>
      <c r="AO179" s="7"/>
      <c r="AP179" s="7"/>
      <c r="AQ179" s="7"/>
      <c r="AR179" s="7"/>
      <c r="AS179" s="7"/>
      <c r="AT179" s="7"/>
      <c r="AU179" s="7"/>
      <c r="AV179" s="7"/>
      <c r="AW179" s="7"/>
      <c r="AX179" s="7"/>
      <c r="AY179" s="7"/>
      <c r="AZ179" s="7"/>
    </row>
    <row r="180" spans="1:52" ht="18.75" customHeight="1">
      <c r="A180" s="10" t="e">
        <f>#REF!</f>
        <v>#REF!</v>
      </c>
      <c r="B180" s="10" t="e">
        <f>#REF!</f>
        <v>#REF!</v>
      </c>
      <c r="C180" s="10" t="e">
        <f>#REF!</f>
        <v>#REF!</v>
      </c>
      <c r="D180" s="24" t="e">
        <f>#REF!</f>
        <v>#REF!</v>
      </c>
      <c r="E180" s="25" t="e">
        <f>#REF!</f>
        <v>#REF!</v>
      </c>
      <c r="F180" s="10" t="e">
        <f>#REF!</f>
        <v>#REF!</v>
      </c>
      <c r="G180" s="10" t="e">
        <f>#REF!</f>
        <v>#REF!</v>
      </c>
      <c r="H180" s="11">
        <v>45531</v>
      </c>
      <c r="I180" s="10">
        <v>11</v>
      </c>
      <c r="J180" s="10">
        <v>11</v>
      </c>
      <c r="K180" s="10" t="s">
        <v>17</v>
      </c>
      <c r="L180" s="10" t="s">
        <v>17</v>
      </c>
      <c r="M180" s="10" t="s">
        <v>17</v>
      </c>
      <c r="N180" s="10" t="s">
        <v>17</v>
      </c>
      <c r="O180" s="10" t="s">
        <v>17</v>
      </c>
      <c r="P180" s="10" t="s">
        <v>17</v>
      </c>
      <c r="Q180" s="10" t="s">
        <v>17</v>
      </c>
      <c r="R180" s="10" t="s">
        <v>17</v>
      </c>
      <c r="S180" s="10" t="s">
        <v>17</v>
      </c>
      <c r="T180" s="20" t="s">
        <v>1875</v>
      </c>
      <c r="U180" s="54" t="s">
        <v>1875</v>
      </c>
      <c r="V180" s="10" t="s">
        <v>1875</v>
      </c>
      <c r="W180" s="10" t="s">
        <v>1875</v>
      </c>
      <c r="X180" s="10" t="s">
        <v>1875</v>
      </c>
      <c r="Y180" s="10" t="s">
        <v>1876</v>
      </c>
      <c r="Z180" s="10" t="s">
        <v>1876</v>
      </c>
      <c r="AA180" s="10" t="s">
        <v>1876</v>
      </c>
      <c r="AB180" s="10" t="s">
        <v>1876</v>
      </c>
      <c r="AC180" s="10" t="s">
        <v>1876</v>
      </c>
      <c r="AD180" s="10" t="s">
        <v>1876</v>
      </c>
      <c r="AE180" s="10" t="s">
        <v>17</v>
      </c>
      <c r="AF180" s="10" t="s">
        <v>17</v>
      </c>
      <c r="AG180" s="10" t="s">
        <v>17</v>
      </c>
      <c r="AH180" s="10" t="s">
        <v>17</v>
      </c>
      <c r="AI180" s="14">
        <f t="shared" si="22"/>
        <v>5</v>
      </c>
      <c r="AJ180" s="10" t="e">
        <f>#REF!</f>
        <v>#REF!</v>
      </c>
      <c r="AK180" s="20" t="e">
        <f>#REF!</f>
        <v>#REF!</v>
      </c>
      <c r="AL180" s="172" t="e">
        <f>#REF!</f>
        <v>#REF!</v>
      </c>
      <c r="AM180" s="150" t="e">
        <f>#REF!</f>
        <v>#REF!</v>
      </c>
      <c r="AN180" s="10"/>
      <c r="AO180" s="7"/>
      <c r="AP180" s="7"/>
      <c r="AQ180" s="7"/>
      <c r="AR180" s="7"/>
      <c r="AS180" s="7"/>
      <c r="AT180" s="7"/>
      <c r="AU180" s="7"/>
      <c r="AV180" s="7"/>
      <c r="AW180" s="7"/>
      <c r="AX180" s="7"/>
      <c r="AY180" s="7"/>
      <c r="AZ180" s="7"/>
    </row>
    <row r="181" spans="1:52" ht="18.75" customHeight="1">
      <c r="A181" s="10" t="e">
        <f>#REF!</f>
        <v>#REF!</v>
      </c>
      <c r="B181" s="10" t="e">
        <f>#REF!</f>
        <v>#REF!</v>
      </c>
      <c r="C181" s="10" t="e">
        <f>#REF!</f>
        <v>#REF!</v>
      </c>
      <c r="D181" s="24" t="e">
        <f>#REF!</f>
        <v>#REF!</v>
      </c>
      <c r="E181" s="60" t="e">
        <f>#REF!</f>
        <v>#REF!</v>
      </c>
      <c r="F181" s="10" t="e">
        <f>#REF!</f>
        <v>#REF!</v>
      </c>
      <c r="G181" s="10" t="e">
        <f>#REF!</f>
        <v>#REF!</v>
      </c>
      <c r="H181" s="60" t="e">
        <f>#REF!</f>
        <v>#REF!</v>
      </c>
      <c r="I181" s="10">
        <v>2</v>
      </c>
      <c r="J181" s="10"/>
      <c r="K181" s="10"/>
      <c r="L181" s="10"/>
      <c r="M181" s="10"/>
      <c r="N181" s="10"/>
      <c r="O181" s="10"/>
      <c r="P181" s="10"/>
      <c r="Q181" s="10"/>
      <c r="R181" s="10"/>
      <c r="S181" s="10"/>
      <c r="T181" s="10" t="s">
        <v>1875</v>
      </c>
      <c r="U181" s="10" t="s">
        <v>1875</v>
      </c>
      <c r="V181" s="10"/>
      <c r="W181" s="10"/>
      <c r="X181" s="10"/>
      <c r="Y181" s="10"/>
      <c r="Z181" s="10"/>
      <c r="AA181" s="10"/>
      <c r="AB181" s="10"/>
      <c r="AC181" s="10"/>
      <c r="AD181" s="10"/>
      <c r="AE181" s="10"/>
      <c r="AF181" s="10"/>
      <c r="AG181" s="10"/>
      <c r="AH181" s="10"/>
      <c r="AI181" s="10">
        <f t="shared" ref="AI181:AI182" si="23">COUNTIF(K181:V181,"X")</f>
        <v>2</v>
      </c>
      <c r="AJ181" s="10" t="e">
        <f>#REF!</f>
        <v>#REF!</v>
      </c>
      <c r="AK181" s="20" t="e">
        <f>#REF!</f>
        <v>#REF!</v>
      </c>
      <c r="AL181" s="172" t="e">
        <f>#REF!</f>
        <v>#REF!</v>
      </c>
      <c r="AM181" s="150" t="e">
        <f>#REF!</f>
        <v>#REF!</v>
      </c>
      <c r="AN181" s="10"/>
      <c r="AO181" s="7"/>
      <c r="AP181" s="7"/>
      <c r="AQ181" s="7"/>
      <c r="AR181" s="7"/>
      <c r="AS181" s="7"/>
      <c r="AT181" s="7"/>
      <c r="AU181" s="7"/>
      <c r="AV181" s="7"/>
      <c r="AW181" s="7"/>
      <c r="AX181" s="7"/>
      <c r="AY181" s="7"/>
      <c r="AZ181" s="7"/>
    </row>
    <row r="182" spans="1:52" ht="18.75" customHeight="1">
      <c r="A182" s="10" t="e">
        <f>#REF!</f>
        <v>#REF!</v>
      </c>
      <c r="B182" s="10" t="e">
        <f>#REF!</f>
        <v>#REF!</v>
      </c>
      <c r="C182" s="10" t="e">
        <f>#REF!</f>
        <v>#REF!</v>
      </c>
      <c r="D182" s="24" t="e">
        <f>#REF!</f>
        <v>#REF!</v>
      </c>
      <c r="E182" s="60" t="e">
        <f>#REF!</f>
        <v>#REF!</v>
      </c>
      <c r="F182" s="10" t="e">
        <f>#REF!</f>
        <v>#REF!</v>
      </c>
      <c r="G182" s="10" t="e">
        <f>#REF!</f>
        <v>#REF!</v>
      </c>
      <c r="H182" s="60" t="e">
        <f>#REF!</f>
        <v>#REF!</v>
      </c>
      <c r="I182" s="10">
        <v>2</v>
      </c>
      <c r="J182" s="10"/>
      <c r="K182" s="10"/>
      <c r="L182" s="10"/>
      <c r="M182" s="10"/>
      <c r="N182" s="10"/>
      <c r="O182" s="10"/>
      <c r="P182" s="10"/>
      <c r="Q182" s="10"/>
      <c r="R182" s="10"/>
      <c r="S182" s="10"/>
      <c r="T182" s="228" t="s">
        <v>1875</v>
      </c>
      <c r="U182" s="229"/>
      <c r="V182" s="10" t="s">
        <v>1875</v>
      </c>
      <c r="W182" s="10"/>
      <c r="X182" s="10"/>
      <c r="Y182" s="10"/>
      <c r="Z182" s="10"/>
      <c r="AA182" s="10"/>
      <c r="AB182" s="10"/>
      <c r="AC182" s="10"/>
      <c r="AD182" s="10"/>
      <c r="AE182" s="10"/>
      <c r="AF182" s="10"/>
      <c r="AG182" s="10"/>
      <c r="AH182" s="10"/>
      <c r="AI182" s="10">
        <f t="shared" si="23"/>
        <v>2</v>
      </c>
      <c r="AJ182" s="10" t="e">
        <f>#REF!</f>
        <v>#REF!</v>
      </c>
      <c r="AK182" s="20" t="e">
        <f>#REF!</f>
        <v>#REF!</v>
      </c>
      <c r="AL182" s="172" t="e">
        <f>#REF!</f>
        <v>#REF!</v>
      </c>
      <c r="AM182" s="150" t="e">
        <f>#REF!</f>
        <v>#REF!</v>
      </c>
      <c r="AN182" s="10"/>
      <c r="AO182" s="7"/>
      <c r="AP182" s="7"/>
      <c r="AQ182" s="7"/>
      <c r="AR182" s="7"/>
      <c r="AS182" s="7"/>
      <c r="AT182" s="7"/>
      <c r="AU182" s="7"/>
      <c r="AV182" s="7"/>
      <c r="AW182" s="7"/>
      <c r="AX182" s="7"/>
      <c r="AY182" s="7"/>
      <c r="AZ182" s="7"/>
    </row>
    <row r="183" spans="1:52" ht="18.75" customHeight="1">
      <c r="A183" s="10" t="e">
        <f>#REF!</f>
        <v>#REF!</v>
      </c>
      <c r="B183" s="10" t="e">
        <f>#REF!</f>
        <v>#REF!</v>
      </c>
      <c r="C183" s="10" t="e">
        <f>#REF!</f>
        <v>#REF!</v>
      </c>
      <c r="D183" s="24" t="e">
        <f>#REF!</f>
        <v>#REF!</v>
      </c>
      <c r="E183" s="60" t="e">
        <f>#REF!</f>
        <v>#REF!</v>
      </c>
      <c r="F183" s="10" t="e">
        <f>#REF!</f>
        <v>#REF!</v>
      </c>
      <c r="G183" s="10" t="e">
        <f>#REF!</f>
        <v>#REF!</v>
      </c>
      <c r="H183" s="60" t="e">
        <f>#REF!</f>
        <v>#REF!</v>
      </c>
      <c r="I183" s="10">
        <v>5</v>
      </c>
      <c r="J183" s="10">
        <v>5</v>
      </c>
      <c r="K183" s="10" t="s">
        <v>17</v>
      </c>
      <c r="L183" s="10" t="s">
        <v>17</v>
      </c>
      <c r="M183" s="10" t="s">
        <v>17</v>
      </c>
      <c r="N183" s="10" t="s">
        <v>17</v>
      </c>
      <c r="O183" s="10" t="s">
        <v>17</v>
      </c>
      <c r="P183" s="10" t="s">
        <v>17</v>
      </c>
      <c r="Q183" s="10" t="s">
        <v>17</v>
      </c>
      <c r="R183" s="10" t="s">
        <v>17</v>
      </c>
      <c r="S183" s="10" t="s">
        <v>17</v>
      </c>
      <c r="T183" s="20" t="s">
        <v>1875</v>
      </c>
      <c r="U183" s="20" t="s">
        <v>1875</v>
      </c>
      <c r="V183" s="20" t="s">
        <v>1875</v>
      </c>
      <c r="W183" s="10" t="s">
        <v>1876</v>
      </c>
      <c r="X183" s="10" t="s">
        <v>1876</v>
      </c>
      <c r="Y183" s="10" t="s">
        <v>17</v>
      </c>
      <c r="Z183" s="10" t="s">
        <v>17</v>
      </c>
      <c r="AA183" s="10" t="s">
        <v>17</v>
      </c>
      <c r="AB183" s="10" t="s">
        <v>17</v>
      </c>
      <c r="AC183" s="10" t="s">
        <v>17</v>
      </c>
      <c r="AD183" s="10" t="s">
        <v>17</v>
      </c>
      <c r="AE183" s="10" t="s">
        <v>17</v>
      </c>
      <c r="AF183" s="10" t="s">
        <v>17</v>
      </c>
      <c r="AG183" s="10" t="s">
        <v>17</v>
      </c>
      <c r="AH183" s="10" t="s">
        <v>17</v>
      </c>
      <c r="AI183" s="4">
        <f>COUNTIF(K183:AH183,"X")</f>
        <v>3</v>
      </c>
      <c r="AJ183" s="10" t="e">
        <f>#REF!</f>
        <v>#REF!</v>
      </c>
      <c r="AK183" s="20" t="e">
        <f>#REF!</f>
        <v>#REF!</v>
      </c>
      <c r="AL183" s="172" t="e">
        <f>#REF!</f>
        <v>#REF!</v>
      </c>
      <c r="AM183" s="150" t="e">
        <f>#REF!</f>
        <v>#REF!</v>
      </c>
      <c r="AN183" s="10"/>
      <c r="AO183" s="7"/>
      <c r="AP183" s="7"/>
      <c r="AQ183" s="7"/>
      <c r="AR183" s="7"/>
      <c r="AS183" s="7"/>
      <c r="AT183" s="7"/>
      <c r="AU183" s="7"/>
      <c r="AV183" s="7"/>
      <c r="AW183" s="7"/>
      <c r="AX183" s="7"/>
      <c r="AY183" s="7"/>
      <c r="AZ183" s="7"/>
    </row>
    <row r="184" spans="1:52" ht="18.75" customHeight="1">
      <c r="A184" s="10" t="e">
        <f>#REF!</f>
        <v>#REF!</v>
      </c>
      <c r="B184" s="10" t="e">
        <f>#REF!</f>
        <v>#REF!</v>
      </c>
      <c r="C184" s="10" t="e">
        <f>#REF!</f>
        <v>#REF!</v>
      </c>
      <c r="D184" s="24" t="e">
        <f>#REF!</f>
        <v>#REF!</v>
      </c>
      <c r="E184" s="60" t="e">
        <f>#REF!</f>
        <v>#REF!</v>
      </c>
      <c r="F184" s="10" t="e">
        <f>#REF!</f>
        <v>#REF!</v>
      </c>
      <c r="G184" s="10" t="e">
        <f>#REF!</f>
        <v>#REF!</v>
      </c>
      <c r="H184" s="60" t="e">
        <f>#REF!</f>
        <v>#REF!</v>
      </c>
      <c r="I184" s="10">
        <v>2</v>
      </c>
      <c r="J184" s="10"/>
      <c r="K184" s="10"/>
      <c r="L184" s="10"/>
      <c r="M184" s="10"/>
      <c r="N184" s="10"/>
      <c r="O184" s="10"/>
      <c r="P184" s="10"/>
      <c r="Q184" s="10"/>
      <c r="R184" s="10"/>
      <c r="S184" s="10"/>
      <c r="T184" s="10"/>
      <c r="U184" s="10" t="s">
        <v>1875</v>
      </c>
      <c r="V184" s="10"/>
      <c r="W184" s="10"/>
      <c r="X184" s="10"/>
      <c r="Y184" s="10"/>
      <c r="Z184" s="10"/>
      <c r="AA184" s="10"/>
      <c r="AB184" s="10"/>
      <c r="AC184" s="10"/>
      <c r="AD184" s="10"/>
      <c r="AE184" s="10"/>
      <c r="AF184" s="10"/>
      <c r="AG184" s="10"/>
      <c r="AH184" s="10"/>
      <c r="AI184" s="10">
        <f t="shared" ref="AI184:AI189" si="24">COUNTIF(K184:V184,"X")</f>
        <v>1</v>
      </c>
      <c r="AJ184" s="10" t="e">
        <f>#REF!</f>
        <v>#REF!</v>
      </c>
      <c r="AK184" s="20" t="e">
        <f>#REF!</f>
        <v>#REF!</v>
      </c>
      <c r="AL184" s="172" t="e">
        <f>#REF!</f>
        <v>#REF!</v>
      </c>
      <c r="AM184" s="150" t="e">
        <f>#REF!</f>
        <v>#REF!</v>
      </c>
      <c r="AN184" s="10"/>
      <c r="AO184" s="7"/>
      <c r="AP184" s="7"/>
      <c r="AQ184" s="7"/>
      <c r="AR184" s="7"/>
      <c r="AS184" s="7"/>
      <c r="AT184" s="7"/>
      <c r="AU184" s="7"/>
      <c r="AV184" s="7"/>
      <c r="AW184" s="7"/>
      <c r="AX184" s="7"/>
      <c r="AY184" s="7"/>
      <c r="AZ184" s="7"/>
    </row>
    <row r="185" spans="1:52" ht="18.75" customHeight="1">
      <c r="A185" s="10" t="e">
        <f>#REF!</f>
        <v>#REF!</v>
      </c>
      <c r="B185" s="10" t="e">
        <f>#REF!</f>
        <v>#REF!</v>
      </c>
      <c r="C185" s="10" t="e">
        <f>#REF!</f>
        <v>#REF!</v>
      </c>
      <c r="D185" s="24" t="e">
        <f>#REF!</f>
        <v>#REF!</v>
      </c>
      <c r="E185" s="60" t="e">
        <f>#REF!</f>
        <v>#REF!</v>
      </c>
      <c r="F185" s="10" t="e">
        <f>#REF!</f>
        <v>#REF!</v>
      </c>
      <c r="G185" s="10" t="e">
        <f>#REF!</f>
        <v>#REF!</v>
      </c>
      <c r="H185" s="60" t="e">
        <f>#REF!</f>
        <v>#REF!</v>
      </c>
      <c r="I185" s="10">
        <v>2</v>
      </c>
      <c r="J185" s="10"/>
      <c r="K185" s="10"/>
      <c r="L185" s="10"/>
      <c r="M185" s="10"/>
      <c r="N185" s="10"/>
      <c r="O185" s="10"/>
      <c r="P185" s="10"/>
      <c r="Q185" s="10"/>
      <c r="R185" s="10"/>
      <c r="S185" s="10"/>
      <c r="T185" s="228" t="s">
        <v>1875</v>
      </c>
      <c r="U185" s="229"/>
      <c r="V185" s="10"/>
      <c r="W185" s="10"/>
      <c r="X185" s="10"/>
      <c r="Y185" s="10"/>
      <c r="Z185" s="10"/>
      <c r="AA185" s="10"/>
      <c r="AB185" s="10"/>
      <c r="AC185" s="10"/>
      <c r="AD185" s="10"/>
      <c r="AE185" s="10"/>
      <c r="AF185" s="10"/>
      <c r="AG185" s="10"/>
      <c r="AH185" s="10"/>
      <c r="AI185" s="10">
        <f t="shared" si="24"/>
        <v>1</v>
      </c>
      <c r="AJ185" s="10" t="e">
        <f>#REF!</f>
        <v>#REF!</v>
      </c>
      <c r="AK185" s="20" t="e">
        <f>#REF!</f>
        <v>#REF!</v>
      </c>
      <c r="AL185" s="172" t="e">
        <f>#REF!</f>
        <v>#REF!</v>
      </c>
      <c r="AM185" s="150" t="e">
        <f>#REF!</f>
        <v>#REF!</v>
      </c>
      <c r="AN185" s="10"/>
      <c r="AO185" s="7"/>
      <c r="AP185" s="7"/>
      <c r="AQ185" s="7"/>
      <c r="AR185" s="7"/>
      <c r="AS185" s="7"/>
      <c r="AT185" s="7"/>
      <c r="AU185" s="7"/>
      <c r="AV185" s="7"/>
      <c r="AW185" s="7"/>
      <c r="AX185" s="7"/>
      <c r="AY185" s="7"/>
      <c r="AZ185" s="7"/>
    </row>
    <row r="186" spans="1:52" ht="18.75" customHeight="1">
      <c r="A186" s="10" t="e">
        <f>#REF!</f>
        <v>#REF!</v>
      </c>
      <c r="B186" s="10" t="e">
        <f>#REF!</f>
        <v>#REF!</v>
      </c>
      <c r="C186" s="10" t="e">
        <f>#REF!</f>
        <v>#REF!</v>
      </c>
      <c r="D186" s="24" t="e">
        <f>#REF!</f>
        <v>#REF!</v>
      </c>
      <c r="E186" s="60" t="e">
        <f>#REF!</f>
        <v>#REF!</v>
      </c>
      <c r="F186" s="10" t="e">
        <f>#REF!</f>
        <v>#REF!</v>
      </c>
      <c r="G186" s="10" t="e">
        <f>#REF!</f>
        <v>#REF!</v>
      </c>
      <c r="H186" s="60" t="e">
        <f>#REF!</f>
        <v>#REF!</v>
      </c>
      <c r="I186" s="10">
        <v>3</v>
      </c>
      <c r="J186" s="10"/>
      <c r="K186" s="10"/>
      <c r="L186" s="10"/>
      <c r="M186" s="10"/>
      <c r="N186" s="10"/>
      <c r="O186" s="10"/>
      <c r="P186" s="10"/>
      <c r="Q186" s="10"/>
      <c r="R186" s="10"/>
      <c r="S186" s="10"/>
      <c r="T186" s="228" t="s">
        <v>1875</v>
      </c>
      <c r="U186" s="230"/>
      <c r="V186" s="229"/>
      <c r="W186" s="10"/>
      <c r="X186" s="10"/>
      <c r="Y186" s="10"/>
      <c r="Z186" s="10"/>
      <c r="AA186" s="10"/>
      <c r="AB186" s="10"/>
      <c r="AC186" s="10"/>
      <c r="AD186" s="10"/>
      <c r="AE186" s="10"/>
      <c r="AF186" s="10"/>
      <c r="AG186" s="10"/>
      <c r="AH186" s="10"/>
      <c r="AI186" s="10">
        <f t="shared" si="24"/>
        <v>1</v>
      </c>
      <c r="AJ186" s="10" t="e">
        <f>#REF!</f>
        <v>#REF!</v>
      </c>
      <c r="AK186" s="20" t="e">
        <f>#REF!</f>
        <v>#REF!</v>
      </c>
      <c r="AL186" s="172" t="e">
        <f>#REF!</f>
        <v>#REF!</v>
      </c>
      <c r="AM186" s="150" t="e">
        <f>#REF!</f>
        <v>#REF!</v>
      </c>
      <c r="AN186" s="10"/>
      <c r="AO186" s="7"/>
      <c r="AP186" s="7"/>
      <c r="AQ186" s="7"/>
      <c r="AR186" s="7"/>
      <c r="AS186" s="7"/>
      <c r="AT186" s="7"/>
      <c r="AU186" s="7"/>
      <c r="AV186" s="7"/>
      <c r="AW186" s="7"/>
      <c r="AX186" s="7"/>
      <c r="AY186" s="7"/>
      <c r="AZ186" s="7"/>
    </row>
    <row r="187" spans="1:52" ht="18.75" customHeight="1">
      <c r="A187" s="10" t="e">
        <f>#REF!</f>
        <v>#REF!</v>
      </c>
      <c r="B187" s="10" t="e">
        <f>#REF!</f>
        <v>#REF!</v>
      </c>
      <c r="C187" s="10" t="e">
        <f>#REF!</f>
        <v>#REF!</v>
      </c>
      <c r="D187" s="24" t="e">
        <f>#REF!</f>
        <v>#REF!</v>
      </c>
      <c r="E187" s="60" t="e">
        <f>#REF!</f>
        <v>#REF!</v>
      </c>
      <c r="F187" s="10" t="e">
        <f>#REF!</f>
        <v>#REF!</v>
      </c>
      <c r="G187" s="10" t="e">
        <f>#REF!</f>
        <v>#REF!</v>
      </c>
      <c r="H187" s="60" t="e">
        <f>#REF!</f>
        <v>#REF!</v>
      </c>
      <c r="I187" s="10">
        <v>3</v>
      </c>
      <c r="J187" s="10"/>
      <c r="K187" s="10"/>
      <c r="L187" s="10"/>
      <c r="M187" s="10"/>
      <c r="N187" s="10"/>
      <c r="O187" s="10"/>
      <c r="P187" s="10"/>
      <c r="Q187" s="10"/>
      <c r="R187" s="10"/>
      <c r="S187" s="10"/>
      <c r="T187" s="228" t="s">
        <v>1875</v>
      </c>
      <c r="U187" s="229"/>
      <c r="V187" s="10"/>
      <c r="W187" s="10"/>
      <c r="X187" s="10"/>
      <c r="Y187" s="10"/>
      <c r="Z187" s="10"/>
      <c r="AA187" s="10"/>
      <c r="AB187" s="10"/>
      <c r="AC187" s="10"/>
      <c r="AD187" s="10"/>
      <c r="AE187" s="10"/>
      <c r="AF187" s="10"/>
      <c r="AG187" s="10"/>
      <c r="AH187" s="10"/>
      <c r="AI187" s="10">
        <f t="shared" si="24"/>
        <v>1</v>
      </c>
      <c r="AJ187" s="10" t="e">
        <f>#REF!</f>
        <v>#REF!</v>
      </c>
      <c r="AK187" s="20" t="e">
        <f>#REF!</f>
        <v>#REF!</v>
      </c>
      <c r="AL187" s="172" t="e">
        <f>#REF!</f>
        <v>#REF!</v>
      </c>
      <c r="AM187" s="150" t="e">
        <f>#REF!</f>
        <v>#REF!</v>
      </c>
      <c r="AN187" s="10"/>
      <c r="AO187" s="7"/>
      <c r="AP187" s="7"/>
      <c r="AQ187" s="7"/>
      <c r="AR187" s="7"/>
      <c r="AS187" s="7"/>
      <c r="AT187" s="7"/>
      <c r="AU187" s="7"/>
      <c r="AV187" s="7"/>
      <c r="AW187" s="7"/>
      <c r="AX187" s="7"/>
      <c r="AY187" s="7"/>
      <c r="AZ187" s="7"/>
    </row>
    <row r="188" spans="1:52" ht="18.75" customHeight="1">
      <c r="A188" s="10" t="e">
        <f>#REF!</f>
        <v>#REF!</v>
      </c>
      <c r="B188" s="10" t="e">
        <f>#REF!</f>
        <v>#REF!</v>
      </c>
      <c r="C188" s="10" t="e">
        <f>#REF!</f>
        <v>#REF!</v>
      </c>
      <c r="D188" s="24" t="e">
        <f>#REF!</f>
        <v>#REF!</v>
      </c>
      <c r="E188" s="60" t="e">
        <f>#REF!</f>
        <v>#REF!</v>
      </c>
      <c r="F188" s="10" t="e">
        <f>#REF!</f>
        <v>#REF!</v>
      </c>
      <c r="G188" s="10" t="e">
        <f>#REF!</f>
        <v>#REF!</v>
      </c>
      <c r="H188" s="60" t="e">
        <f>#REF!</f>
        <v>#REF!</v>
      </c>
      <c r="I188" s="10">
        <v>2</v>
      </c>
      <c r="J188" s="10"/>
      <c r="K188" s="10"/>
      <c r="L188" s="10"/>
      <c r="M188" s="10"/>
      <c r="N188" s="10"/>
      <c r="O188" s="10"/>
      <c r="P188" s="10"/>
      <c r="Q188" s="10"/>
      <c r="R188" s="10"/>
      <c r="S188" s="10"/>
      <c r="T188" s="228" t="s">
        <v>1875</v>
      </c>
      <c r="U188" s="230"/>
      <c r="V188" s="229"/>
      <c r="W188" s="10"/>
      <c r="X188" s="10"/>
      <c r="Y188" s="10"/>
      <c r="Z188" s="10"/>
      <c r="AA188" s="10"/>
      <c r="AB188" s="10"/>
      <c r="AC188" s="10"/>
      <c r="AD188" s="10"/>
      <c r="AE188" s="10"/>
      <c r="AF188" s="10"/>
      <c r="AG188" s="10"/>
      <c r="AH188" s="10"/>
      <c r="AI188" s="10">
        <f t="shared" si="24"/>
        <v>1</v>
      </c>
      <c r="AJ188" s="10" t="e">
        <f>#REF!</f>
        <v>#REF!</v>
      </c>
      <c r="AK188" s="20" t="e">
        <f>#REF!</f>
        <v>#REF!</v>
      </c>
      <c r="AL188" s="172" t="e">
        <f>#REF!</f>
        <v>#REF!</v>
      </c>
      <c r="AM188" s="150" t="e">
        <f>#REF!</f>
        <v>#REF!</v>
      </c>
      <c r="AN188" s="10"/>
      <c r="AO188" s="7"/>
      <c r="AP188" s="7"/>
      <c r="AQ188" s="7"/>
      <c r="AR188" s="7"/>
      <c r="AS188" s="7"/>
      <c r="AT188" s="7"/>
      <c r="AU188" s="7"/>
      <c r="AV188" s="7"/>
      <c r="AW188" s="7"/>
      <c r="AX188" s="7"/>
      <c r="AY188" s="7"/>
      <c r="AZ188" s="7"/>
    </row>
    <row r="189" spans="1:52" ht="18.75" customHeight="1">
      <c r="A189" s="10" t="e">
        <f>#REF!</f>
        <v>#REF!</v>
      </c>
      <c r="B189" s="10" t="e">
        <f>#REF!</f>
        <v>#REF!</v>
      </c>
      <c r="C189" s="10" t="e">
        <f>#REF!</f>
        <v>#REF!</v>
      </c>
      <c r="D189" s="24" t="e">
        <f>#REF!</f>
        <v>#REF!</v>
      </c>
      <c r="E189" s="60" t="e">
        <f>#REF!</f>
        <v>#REF!</v>
      </c>
      <c r="F189" s="10" t="e">
        <f>#REF!</f>
        <v>#REF!</v>
      </c>
      <c r="G189" s="10" t="e">
        <f>#REF!</f>
        <v>#REF!</v>
      </c>
      <c r="H189" s="60" t="e">
        <f>#REF!</f>
        <v>#REF!</v>
      </c>
      <c r="I189" s="10">
        <v>2</v>
      </c>
      <c r="J189" s="10"/>
      <c r="K189" s="10"/>
      <c r="L189" s="10"/>
      <c r="M189" s="10"/>
      <c r="N189" s="10"/>
      <c r="O189" s="10"/>
      <c r="P189" s="10"/>
      <c r="Q189" s="10"/>
      <c r="R189" s="10"/>
      <c r="S189" s="10"/>
      <c r="T189" s="228" t="s">
        <v>1875</v>
      </c>
      <c r="U189" s="230"/>
      <c r="V189" s="229"/>
      <c r="W189" s="10"/>
      <c r="X189" s="10"/>
      <c r="Y189" s="10"/>
      <c r="Z189" s="10"/>
      <c r="AA189" s="10"/>
      <c r="AB189" s="10"/>
      <c r="AC189" s="10"/>
      <c r="AD189" s="10"/>
      <c r="AE189" s="10"/>
      <c r="AF189" s="10"/>
      <c r="AG189" s="10"/>
      <c r="AH189" s="10"/>
      <c r="AI189" s="10">
        <f t="shared" si="24"/>
        <v>1</v>
      </c>
      <c r="AJ189" s="10" t="e">
        <f>#REF!</f>
        <v>#REF!</v>
      </c>
      <c r="AK189" s="20" t="e">
        <f>#REF!</f>
        <v>#REF!</v>
      </c>
      <c r="AL189" s="172" t="e">
        <f>#REF!</f>
        <v>#REF!</v>
      </c>
      <c r="AM189" s="150" t="e">
        <f>#REF!</f>
        <v>#REF!</v>
      </c>
      <c r="AN189" s="10"/>
      <c r="AO189" s="7"/>
      <c r="AP189" s="7"/>
      <c r="AQ189" s="7"/>
      <c r="AR189" s="7"/>
      <c r="AS189" s="7"/>
      <c r="AT189" s="7"/>
      <c r="AU189" s="7"/>
      <c r="AV189" s="7"/>
      <c r="AW189" s="7"/>
      <c r="AX189" s="7"/>
      <c r="AY189" s="7"/>
      <c r="AZ189" s="7"/>
    </row>
    <row r="190" spans="1:52" ht="18.75" customHeight="1">
      <c r="A190" s="10" t="e">
        <f>#REF!</f>
        <v>#REF!</v>
      </c>
      <c r="B190" s="10" t="e">
        <f>#REF!</f>
        <v>#REF!</v>
      </c>
      <c r="C190" s="10" t="e">
        <f>#REF!</f>
        <v>#REF!</v>
      </c>
      <c r="D190" s="24" t="e">
        <f>#REF!</f>
        <v>#REF!</v>
      </c>
      <c r="E190" s="60" t="e">
        <f>#REF!</f>
        <v>#REF!</v>
      </c>
      <c r="F190" s="10" t="e">
        <f>#REF!</f>
        <v>#REF!</v>
      </c>
      <c r="G190" s="10" t="e">
        <f>#REF!</f>
        <v>#REF!</v>
      </c>
      <c r="H190" s="60" t="e">
        <f>#REF!</f>
        <v>#REF!</v>
      </c>
      <c r="I190" s="10">
        <v>5</v>
      </c>
      <c r="J190" s="10">
        <v>5</v>
      </c>
      <c r="K190" s="10" t="s">
        <v>17</v>
      </c>
      <c r="L190" s="10" t="s">
        <v>17</v>
      </c>
      <c r="M190" s="10" t="s">
        <v>17</v>
      </c>
      <c r="N190" s="10" t="s">
        <v>17</v>
      </c>
      <c r="O190" s="10" t="s">
        <v>17</v>
      </c>
      <c r="P190" s="10" t="s">
        <v>17</v>
      </c>
      <c r="Q190" s="10" t="s">
        <v>17</v>
      </c>
      <c r="R190" s="10" t="s">
        <v>17</v>
      </c>
      <c r="S190" s="10" t="s">
        <v>17</v>
      </c>
      <c r="T190" s="20" t="s">
        <v>1875</v>
      </c>
      <c r="U190" s="20" t="s">
        <v>1875</v>
      </c>
      <c r="V190" s="20" t="s">
        <v>1875</v>
      </c>
      <c r="W190" s="10" t="s">
        <v>1876</v>
      </c>
      <c r="X190" s="10" t="s">
        <v>1876</v>
      </c>
      <c r="Y190" s="10" t="s">
        <v>17</v>
      </c>
      <c r="Z190" s="10" t="s">
        <v>17</v>
      </c>
      <c r="AA190" s="10" t="s">
        <v>17</v>
      </c>
      <c r="AB190" s="10" t="s">
        <v>17</v>
      </c>
      <c r="AC190" s="10" t="s">
        <v>17</v>
      </c>
      <c r="AD190" s="10" t="s">
        <v>17</v>
      </c>
      <c r="AE190" s="10" t="s">
        <v>17</v>
      </c>
      <c r="AF190" s="10" t="s">
        <v>17</v>
      </c>
      <c r="AG190" s="10" t="s">
        <v>17</v>
      </c>
      <c r="AH190" s="10" t="s">
        <v>17</v>
      </c>
      <c r="AI190" s="4">
        <f t="shared" ref="AI190:AI191" si="25">COUNTIF(K190:AH190,"X")</f>
        <v>3</v>
      </c>
      <c r="AJ190" s="10" t="e">
        <f>#REF!</f>
        <v>#REF!</v>
      </c>
      <c r="AK190" s="20" t="e">
        <f>#REF!</f>
        <v>#REF!</v>
      </c>
      <c r="AL190" s="172" t="e">
        <f>#REF!</f>
        <v>#REF!</v>
      </c>
      <c r="AM190" s="150" t="e">
        <f>#REF!</f>
        <v>#REF!</v>
      </c>
      <c r="AN190" s="10"/>
      <c r="AO190" s="7"/>
      <c r="AP190" s="7"/>
      <c r="AQ190" s="7"/>
      <c r="AR190" s="7"/>
      <c r="AS190" s="7"/>
      <c r="AT190" s="7"/>
      <c r="AU190" s="7"/>
      <c r="AV190" s="7"/>
      <c r="AW190" s="7"/>
      <c r="AX190" s="7"/>
      <c r="AY190" s="7"/>
      <c r="AZ190" s="7"/>
    </row>
    <row r="191" spans="1:52" ht="18.75" customHeight="1">
      <c r="A191" s="10" t="e">
        <f>#REF!</f>
        <v>#REF!</v>
      </c>
      <c r="B191" s="10" t="e">
        <f>#REF!</f>
        <v>#REF!</v>
      </c>
      <c r="C191" s="10" t="e">
        <f>#REF!</f>
        <v>#REF!</v>
      </c>
      <c r="D191" s="24" t="e">
        <f>#REF!</f>
        <v>#REF!</v>
      </c>
      <c r="E191" s="60" t="e">
        <f>#REF!</f>
        <v>#REF!</v>
      </c>
      <c r="F191" s="10" t="e">
        <f>#REF!</f>
        <v>#REF!</v>
      </c>
      <c r="G191" s="10" t="e">
        <f>#REF!</f>
        <v>#REF!</v>
      </c>
      <c r="H191" s="60" t="e">
        <f>#REF!</f>
        <v>#REF!</v>
      </c>
      <c r="I191" s="10">
        <v>5</v>
      </c>
      <c r="J191" s="10">
        <v>5</v>
      </c>
      <c r="K191" s="10" t="s">
        <v>17</v>
      </c>
      <c r="L191" s="10" t="s">
        <v>17</v>
      </c>
      <c r="M191" s="10" t="s">
        <v>17</v>
      </c>
      <c r="N191" s="10" t="s">
        <v>17</v>
      </c>
      <c r="O191" s="10" t="s">
        <v>17</v>
      </c>
      <c r="P191" s="10" t="s">
        <v>17</v>
      </c>
      <c r="Q191" s="10" t="s">
        <v>17</v>
      </c>
      <c r="R191" s="10" t="s">
        <v>17</v>
      </c>
      <c r="S191" s="10" t="s">
        <v>17</v>
      </c>
      <c r="T191" s="20" t="s">
        <v>1875</v>
      </c>
      <c r="U191" s="20" t="s">
        <v>1875</v>
      </c>
      <c r="V191" s="20" t="s">
        <v>1875</v>
      </c>
      <c r="W191" s="20" t="s">
        <v>1875</v>
      </c>
      <c r="X191" s="20" t="s">
        <v>1875</v>
      </c>
      <c r="Y191" s="10" t="s">
        <v>17</v>
      </c>
      <c r="Z191" s="10" t="s">
        <v>17</v>
      </c>
      <c r="AA191" s="10" t="s">
        <v>17</v>
      </c>
      <c r="AB191" s="10" t="s">
        <v>17</v>
      </c>
      <c r="AC191" s="10" t="s">
        <v>17</v>
      </c>
      <c r="AD191" s="10" t="s">
        <v>17</v>
      </c>
      <c r="AE191" s="10" t="s">
        <v>17</v>
      </c>
      <c r="AF191" s="10" t="s">
        <v>17</v>
      </c>
      <c r="AG191" s="10" t="s">
        <v>17</v>
      </c>
      <c r="AH191" s="10" t="s">
        <v>17</v>
      </c>
      <c r="AI191" s="4">
        <f t="shared" si="25"/>
        <v>5</v>
      </c>
      <c r="AJ191" s="10" t="e">
        <f>#REF!</f>
        <v>#REF!</v>
      </c>
      <c r="AK191" s="20" t="e">
        <f>#REF!</f>
        <v>#REF!</v>
      </c>
      <c r="AL191" s="172" t="e">
        <f>#REF!</f>
        <v>#REF!</v>
      </c>
      <c r="AM191" s="150" t="e">
        <f>#REF!</f>
        <v>#REF!</v>
      </c>
      <c r="AN191" s="10"/>
      <c r="AO191" s="7"/>
      <c r="AP191" s="7"/>
      <c r="AQ191" s="7"/>
      <c r="AR191" s="7"/>
      <c r="AS191" s="7"/>
      <c r="AT191" s="7"/>
      <c r="AU191" s="7"/>
      <c r="AV191" s="7"/>
      <c r="AW191" s="7"/>
      <c r="AX191" s="7"/>
      <c r="AY191" s="7"/>
      <c r="AZ191" s="7"/>
    </row>
    <row r="192" spans="1:52" ht="18.75" customHeight="1">
      <c r="A192" s="10" t="e">
        <f>#REF!</f>
        <v>#REF!</v>
      </c>
      <c r="B192" s="10" t="e">
        <f>#REF!</f>
        <v>#REF!</v>
      </c>
      <c r="C192" s="10" t="e">
        <f>#REF!</f>
        <v>#REF!</v>
      </c>
      <c r="D192" s="24" t="e">
        <f>#REF!</f>
        <v>#REF!</v>
      </c>
      <c r="E192" s="60" t="e">
        <f>#REF!</f>
        <v>#REF!</v>
      </c>
      <c r="F192" s="10" t="e">
        <f>#REF!</f>
        <v>#REF!</v>
      </c>
      <c r="G192" s="10" t="e">
        <f>#REF!</f>
        <v>#REF!</v>
      </c>
      <c r="H192" s="60" t="e">
        <f>#REF!</f>
        <v>#REF!</v>
      </c>
      <c r="I192" s="10">
        <v>2</v>
      </c>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f t="shared" ref="AI192:AI215" si="26">COUNTIF(K192:V192,"X")</f>
        <v>0</v>
      </c>
      <c r="AJ192" s="10" t="e">
        <f>#REF!</f>
        <v>#REF!</v>
      </c>
      <c r="AK192" s="20" t="e">
        <f>#REF!</f>
        <v>#REF!</v>
      </c>
      <c r="AL192" s="172" t="e">
        <f>#REF!</f>
        <v>#REF!</v>
      </c>
      <c r="AM192" s="150" t="e">
        <f>#REF!</f>
        <v>#REF!</v>
      </c>
      <c r="AN192" s="10"/>
      <c r="AO192" s="7"/>
      <c r="AP192" s="7"/>
      <c r="AQ192" s="7"/>
      <c r="AR192" s="7"/>
      <c r="AS192" s="7"/>
      <c r="AT192" s="7"/>
      <c r="AU192" s="7"/>
      <c r="AV192" s="7"/>
      <c r="AW192" s="7"/>
      <c r="AX192" s="7"/>
      <c r="AY192" s="7"/>
      <c r="AZ192" s="7"/>
    </row>
    <row r="193" spans="1:52" ht="18.75" customHeight="1">
      <c r="A193" s="10" t="e">
        <f>#REF!</f>
        <v>#REF!</v>
      </c>
      <c r="B193" s="10" t="e">
        <f>#REF!</f>
        <v>#REF!</v>
      </c>
      <c r="C193" s="10" t="e">
        <f>#REF!</f>
        <v>#REF!</v>
      </c>
      <c r="D193" s="24" t="e">
        <f>#REF!</f>
        <v>#REF!</v>
      </c>
      <c r="E193" s="60" t="e">
        <f>#REF!</f>
        <v>#REF!</v>
      </c>
      <c r="F193" s="10" t="e">
        <f>#REF!</f>
        <v>#REF!</v>
      </c>
      <c r="G193" s="10" t="e">
        <f>#REF!</f>
        <v>#REF!</v>
      </c>
      <c r="H193" s="60" t="e">
        <f>#REF!</f>
        <v>#REF!</v>
      </c>
      <c r="I193" s="10"/>
      <c r="J193" s="10"/>
      <c r="K193" s="10"/>
      <c r="L193" s="10"/>
      <c r="M193" s="10"/>
      <c r="N193" s="10"/>
      <c r="O193" s="10"/>
      <c r="P193" s="10"/>
      <c r="Q193" s="10"/>
      <c r="R193" s="10"/>
      <c r="S193" s="10"/>
      <c r="T193" s="228" t="s">
        <v>1875</v>
      </c>
      <c r="U193" s="230"/>
      <c r="V193" s="229"/>
      <c r="W193" s="10"/>
      <c r="X193" s="10"/>
      <c r="Y193" s="10"/>
      <c r="Z193" s="10"/>
      <c r="AA193" s="10"/>
      <c r="AB193" s="10"/>
      <c r="AC193" s="10"/>
      <c r="AD193" s="10"/>
      <c r="AE193" s="10"/>
      <c r="AF193" s="10"/>
      <c r="AG193" s="10"/>
      <c r="AH193" s="10"/>
      <c r="AI193" s="10">
        <f t="shared" si="26"/>
        <v>1</v>
      </c>
      <c r="AJ193" s="10" t="e">
        <f>#REF!</f>
        <v>#REF!</v>
      </c>
      <c r="AK193" s="20" t="e">
        <f>#REF!</f>
        <v>#REF!</v>
      </c>
      <c r="AL193" s="151" t="e">
        <f>#REF!</f>
        <v>#REF!</v>
      </c>
      <c r="AM193" s="150" t="e">
        <f>#REF!</f>
        <v>#REF!</v>
      </c>
      <c r="AN193" s="10"/>
      <c r="AO193" s="7"/>
      <c r="AP193" s="7"/>
      <c r="AQ193" s="7"/>
      <c r="AR193" s="7"/>
      <c r="AS193" s="7"/>
      <c r="AT193" s="7"/>
      <c r="AU193" s="7"/>
      <c r="AV193" s="7"/>
      <c r="AW193" s="7"/>
      <c r="AX193" s="7"/>
      <c r="AY193" s="7"/>
      <c r="AZ193" s="7"/>
    </row>
    <row r="194" spans="1:52" ht="18.75" customHeight="1">
      <c r="A194" s="10" t="e">
        <f>#REF!</f>
        <v>#REF!</v>
      </c>
      <c r="B194" s="10" t="e">
        <f>#REF!</f>
        <v>#REF!</v>
      </c>
      <c r="C194" s="10" t="e">
        <f>#REF!</f>
        <v>#REF!</v>
      </c>
      <c r="D194" s="24" t="e">
        <f>#REF!</f>
        <v>#REF!</v>
      </c>
      <c r="E194" s="60" t="e">
        <f>#REF!</f>
        <v>#REF!</v>
      </c>
      <c r="F194" s="10" t="e">
        <f>#REF!</f>
        <v>#REF!</v>
      </c>
      <c r="G194" s="10" t="e">
        <f>#REF!</f>
        <v>#REF!</v>
      </c>
      <c r="H194" s="60" t="e">
        <f>#REF!</f>
        <v>#REF!</v>
      </c>
      <c r="I194" s="10"/>
      <c r="J194" s="10"/>
      <c r="K194" s="10"/>
      <c r="L194" s="10"/>
      <c r="M194" s="10"/>
      <c r="N194" s="10"/>
      <c r="O194" s="10"/>
      <c r="P194" s="10"/>
      <c r="Q194" s="10"/>
      <c r="R194" s="10"/>
      <c r="S194" s="10"/>
      <c r="T194" s="10"/>
      <c r="U194" s="10" t="s">
        <v>1875</v>
      </c>
      <c r="V194" s="10"/>
      <c r="W194" s="10"/>
      <c r="X194" s="10"/>
      <c r="Y194" s="10"/>
      <c r="Z194" s="10"/>
      <c r="AA194" s="10"/>
      <c r="AB194" s="10"/>
      <c r="AC194" s="10"/>
      <c r="AD194" s="10"/>
      <c r="AE194" s="10"/>
      <c r="AF194" s="10"/>
      <c r="AG194" s="10"/>
      <c r="AH194" s="10"/>
      <c r="AI194" s="10">
        <f t="shared" si="26"/>
        <v>1</v>
      </c>
      <c r="AJ194" s="10" t="e">
        <f>#REF!</f>
        <v>#REF!</v>
      </c>
      <c r="AK194" s="20" t="e">
        <f>#REF!</f>
        <v>#REF!</v>
      </c>
      <c r="AL194" s="151" t="e">
        <f>#REF!</f>
        <v>#REF!</v>
      </c>
      <c r="AM194" s="150" t="e">
        <f>#REF!</f>
        <v>#REF!</v>
      </c>
      <c r="AN194" s="10"/>
      <c r="AO194" s="7"/>
      <c r="AP194" s="7"/>
      <c r="AQ194" s="7"/>
      <c r="AR194" s="7"/>
      <c r="AS194" s="7"/>
      <c r="AT194" s="7"/>
      <c r="AU194" s="7"/>
      <c r="AV194" s="7"/>
      <c r="AW194" s="7"/>
      <c r="AX194" s="7"/>
      <c r="AY194" s="7"/>
      <c r="AZ194" s="7"/>
    </row>
    <row r="195" spans="1:52" ht="18.75" customHeight="1">
      <c r="A195" s="10" t="e">
        <f>#REF!</f>
        <v>#REF!</v>
      </c>
      <c r="B195" s="10" t="e">
        <f>#REF!</f>
        <v>#REF!</v>
      </c>
      <c r="C195" s="10" t="e">
        <f>#REF!</f>
        <v>#REF!</v>
      </c>
      <c r="D195" s="24" t="e">
        <f>#REF!</f>
        <v>#REF!</v>
      </c>
      <c r="E195" s="60" t="e">
        <f>#REF!</f>
        <v>#REF!</v>
      </c>
      <c r="F195" s="10" t="e">
        <f>#REF!</f>
        <v>#REF!</v>
      </c>
      <c r="G195" s="10" t="e">
        <f>#REF!</f>
        <v>#REF!</v>
      </c>
      <c r="H195" s="60" t="e">
        <f>#REF!</f>
        <v>#REF!</v>
      </c>
      <c r="I195" s="10"/>
      <c r="J195" s="10"/>
      <c r="K195" s="10"/>
      <c r="L195" s="10"/>
      <c r="M195" s="10"/>
      <c r="N195" s="10"/>
      <c r="O195" s="10"/>
      <c r="P195" s="10"/>
      <c r="Q195" s="10"/>
      <c r="R195" s="10"/>
      <c r="S195" s="10"/>
      <c r="T195" s="10"/>
      <c r="U195" s="228" t="s">
        <v>1875</v>
      </c>
      <c r="V195" s="229"/>
      <c r="W195" s="10"/>
      <c r="X195" s="10"/>
      <c r="Y195" s="10"/>
      <c r="Z195" s="10"/>
      <c r="AA195" s="10"/>
      <c r="AB195" s="10"/>
      <c r="AC195" s="10"/>
      <c r="AD195" s="10"/>
      <c r="AE195" s="10"/>
      <c r="AF195" s="10"/>
      <c r="AG195" s="10"/>
      <c r="AH195" s="10"/>
      <c r="AI195" s="10">
        <f t="shared" si="26"/>
        <v>1</v>
      </c>
      <c r="AJ195" s="10" t="e">
        <f>#REF!</f>
        <v>#REF!</v>
      </c>
      <c r="AK195" s="20" t="e">
        <f>#REF!</f>
        <v>#REF!</v>
      </c>
      <c r="AL195" s="172" t="e">
        <f>#REF!</f>
        <v>#REF!</v>
      </c>
      <c r="AM195" s="150" t="e">
        <f>#REF!</f>
        <v>#REF!</v>
      </c>
      <c r="AN195" s="10"/>
      <c r="AO195" s="7"/>
      <c r="AP195" s="7"/>
      <c r="AQ195" s="7"/>
      <c r="AR195" s="7"/>
      <c r="AS195" s="7"/>
      <c r="AT195" s="7"/>
      <c r="AU195" s="7"/>
      <c r="AV195" s="7"/>
      <c r="AW195" s="7"/>
      <c r="AX195" s="7"/>
      <c r="AY195" s="7"/>
      <c r="AZ195" s="7"/>
    </row>
    <row r="196" spans="1:52" ht="18.75" customHeight="1">
      <c r="A196" s="10" t="e">
        <f>#REF!</f>
        <v>#REF!</v>
      </c>
      <c r="B196" s="10" t="e">
        <f>#REF!</f>
        <v>#REF!</v>
      </c>
      <c r="C196" s="10" t="e">
        <f>#REF!</f>
        <v>#REF!</v>
      </c>
      <c r="D196" s="24" t="e">
        <f>#REF!</f>
        <v>#REF!</v>
      </c>
      <c r="E196" s="60" t="e">
        <f>#REF!</f>
        <v>#REF!</v>
      </c>
      <c r="F196" s="10" t="e">
        <f>#REF!</f>
        <v>#REF!</v>
      </c>
      <c r="G196" s="10" t="e">
        <f>#REF!</f>
        <v>#REF!</v>
      </c>
      <c r="H196" s="60" t="e">
        <f>#REF!</f>
        <v>#REF!</v>
      </c>
      <c r="I196" s="10"/>
      <c r="J196" s="10"/>
      <c r="K196" s="10"/>
      <c r="L196" s="10"/>
      <c r="M196" s="10"/>
      <c r="N196" s="10"/>
      <c r="O196" s="10"/>
      <c r="P196" s="10"/>
      <c r="Q196" s="10"/>
      <c r="R196" s="10"/>
      <c r="S196" s="10"/>
      <c r="T196" s="10"/>
      <c r="U196" s="228" t="s">
        <v>1875</v>
      </c>
      <c r="V196" s="229"/>
      <c r="W196" s="10"/>
      <c r="X196" s="10"/>
      <c r="Y196" s="10"/>
      <c r="Z196" s="10"/>
      <c r="AA196" s="10"/>
      <c r="AB196" s="10"/>
      <c r="AC196" s="10"/>
      <c r="AD196" s="10"/>
      <c r="AE196" s="10"/>
      <c r="AF196" s="10"/>
      <c r="AG196" s="10"/>
      <c r="AH196" s="10"/>
      <c r="AI196" s="10">
        <f t="shared" si="26"/>
        <v>1</v>
      </c>
      <c r="AJ196" s="10" t="e">
        <f>#REF!</f>
        <v>#REF!</v>
      </c>
      <c r="AK196" s="20" t="e">
        <f>#REF!</f>
        <v>#REF!</v>
      </c>
      <c r="AL196" s="151" t="e">
        <f>#REF!</f>
        <v>#REF!</v>
      </c>
      <c r="AM196" s="150" t="e">
        <f>#REF!</f>
        <v>#REF!</v>
      </c>
      <c r="AN196" s="10"/>
      <c r="AO196" s="7"/>
      <c r="AP196" s="7"/>
      <c r="AQ196" s="7"/>
      <c r="AR196" s="7"/>
      <c r="AS196" s="7"/>
      <c r="AT196" s="7"/>
      <c r="AU196" s="7"/>
      <c r="AV196" s="7"/>
      <c r="AW196" s="7"/>
      <c r="AX196" s="7"/>
      <c r="AY196" s="7"/>
      <c r="AZ196" s="7"/>
    </row>
    <row r="197" spans="1:52" ht="18.75" customHeight="1">
      <c r="A197" s="10" t="e">
        <f>#REF!</f>
        <v>#REF!</v>
      </c>
      <c r="B197" s="10" t="e">
        <f>#REF!</f>
        <v>#REF!</v>
      </c>
      <c r="C197" s="10" t="e">
        <f>#REF!</f>
        <v>#REF!</v>
      </c>
      <c r="D197" s="24" t="e">
        <f>#REF!</f>
        <v>#REF!</v>
      </c>
      <c r="E197" s="60" t="e">
        <f>#REF!</f>
        <v>#REF!</v>
      </c>
      <c r="F197" s="10" t="e">
        <f>#REF!</f>
        <v>#REF!</v>
      </c>
      <c r="G197" s="10" t="e">
        <f>#REF!</f>
        <v>#REF!</v>
      </c>
      <c r="H197" s="60" t="e">
        <f>#REF!</f>
        <v>#REF!</v>
      </c>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f t="shared" si="26"/>
        <v>0</v>
      </c>
      <c r="AJ197" s="10" t="e">
        <f>#REF!</f>
        <v>#REF!</v>
      </c>
      <c r="AK197" s="20" t="e">
        <f>#REF!</f>
        <v>#REF!</v>
      </c>
      <c r="AL197" s="101" t="e">
        <f>#REF!</f>
        <v>#REF!</v>
      </c>
      <c r="AM197" s="152" t="e">
        <f>#REF!</f>
        <v>#REF!</v>
      </c>
      <c r="AN197" s="10"/>
      <c r="AO197" s="7"/>
      <c r="AP197" s="7"/>
      <c r="AQ197" s="7"/>
      <c r="AR197" s="7"/>
      <c r="AS197" s="7"/>
      <c r="AT197" s="7"/>
      <c r="AU197" s="7"/>
      <c r="AV197" s="7"/>
      <c r="AW197" s="7"/>
      <c r="AX197" s="7"/>
      <c r="AY197" s="7"/>
      <c r="AZ197" s="7"/>
    </row>
    <row r="198" spans="1:52" ht="18.75" customHeight="1">
      <c r="A198" s="10" t="e">
        <f>#REF!</f>
        <v>#REF!</v>
      </c>
      <c r="B198" s="10" t="e">
        <f>#REF!</f>
        <v>#REF!</v>
      </c>
      <c r="C198" s="10" t="e">
        <f>#REF!</f>
        <v>#REF!</v>
      </c>
      <c r="D198" s="24" t="e">
        <f>#REF!</f>
        <v>#REF!</v>
      </c>
      <c r="E198" s="60" t="e">
        <f>#REF!</f>
        <v>#REF!</v>
      </c>
      <c r="F198" s="10" t="e">
        <f>#REF!</f>
        <v>#REF!</v>
      </c>
      <c r="G198" s="10" t="e">
        <f>#REF!</f>
        <v>#REF!</v>
      </c>
      <c r="H198" s="10" t="e">
        <f>#REF!</f>
        <v>#REF!</v>
      </c>
      <c r="I198" s="10"/>
      <c r="J198" s="10"/>
      <c r="K198" s="10"/>
      <c r="L198" s="10"/>
      <c r="M198" s="10"/>
      <c r="N198" s="10"/>
      <c r="O198" s="10"/>
      <c r="P198" s="10"/>
      <c r="Q198" s="10"/>
      <c r="R198" s="10"/>
      <c r="S198" s="10"/>
      <c r="T198" s="10" t="s">
        <v>1875</v>
      </c>
      <c r="U198" s="10" t="s">
        <v>1875</v>
      </c>
      <c r="V198" s="10"/>
      <c r="W198" s="10"/>
      <c r="X198" s="10"/>
      <c r="Y198" s="10"/>
      <c r="Z198" s="10"/>
      <c r="AA198" s="10"/>
      <c r="AB198" s="10"/>
      <c r="AC198" s="10"/>
      <c r="AD198" s="10"/>
      <c r="AE198" s="10"/>
      <c r="AF198" s="10"/>
      <c r="AG198" s="10"/>
      <c r="AH198" s="10"/>
      <c r="AI198" s="10">
        <f t="shared" si="26"/>
        <v>2</v>
      </c>
      <c r="AJ198" s="10" t="e">
        <f>#REF!</f>
        <v>#REF!</v>
      </c>
      <c r="AK198" s="20" t="e">
        <f>#REF!</f>
        <v>#REF!</v>
      </c>
      <c r="AL198" s="172" t="e">
        <f>#REF!</f>
        <v>#REF!</v>
      </c>
      <c r="AM198" s="150" t="e">
        <f>#REF!</f>
        <v>#REF!</v>
      </c>
      <c r="AN198" s="10"/>
      <c r="AO198" s="7"/>
      <c r="AP198" s="7"/>
      <c r="AQ198" s="7"/>
      <c r="AR198" s="7"/>
      <c r="AS198" s="7"/>
      <c r="AT198" s="7"/>
      <c r="AU198" s="7"/>
      <c r="AV198" s="7"/>
      <c r="AW198" s="7"/>
      <c r="AX198" s="7"/>
      <c r="AY198" s="7"/>
      <c r="AZ198" s="7"/>
    </row>
    <row r="199" spans="1:52" ht="18.75" customHeight="1">
      <c r="A199" s="10" t="e">
        <f>#REF!</f>
        <v>#REF!</v>
      </c>
      <c r="B199" s="10" t="e">
        <f>#REF!</f>
        <v>#REF!</v>
      </c>
      <c r="C199" s="10" t="e">
        <f>#REF!</f>
        <v>#REF!</v>
      </c>
      <c r="D199" s="24" t="e">
        <f>#REF!</f>
        <v>#REF!</v>
      </c>
      <c r="E199" s="60" t="e">
        <f>#REF!</f>
        <v>#REF!</v>
      </c>
      <c r="F199" s="10" t="e">
        <f>#REF!</f>
        <v>#REF!</v>
      </c>
      <c r="G199" s="10" t="e">
        <f>#REF!</f>
        <v>#REF!</v>
      </c>
      <c r="H199" s="60" t="e">
        <f>#REF!</f>
        <v>#REF!</v>
      </c>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f t="shared" si="26"/>
        <v>0</v>
      </c>
      <c r="AJ199" s="10" t="e">
        <f>#REF!</f>
        <v>#REF!</v>
      </c>
      <c r="AK199" s="20" t="e">
        <f>#REF!</f>
        <v>#REF!</v>
      </c>
      <c r="AL199" s="172" t="e">
        <f>#REF!</f>
        <v>#REF!</v>
      </c>
      <c r="AM199" s="150" t="e">
        <f>#REF!</f>
        <v>#REF!</v>
      </c>
      <c r="AN199" s="10"/>
      <c r="AO199" s="7"/>
      <c r="AP199" s="7"/>
      <c r="AQ199" s="7"/>
      <c r="AR199" s="7"/>
      <c r="AS199" s="7"/>
      <c r="AT199" s="7"/>
      <c r="AU199" s="7"/>
      <c r="AV199" s="7"/>
      <c r="AW199" s="7"/>
      <c r="AX199" s="7"/>
      <c r="AY199" s="7"/>
      <c r="AZ199" s="7"/>
    </row>
    <row r="200" spans="1:52" ht="18.75" customHeight="1">
      <c r="A200" s="10" t="e">
        <f>#REF!</f>
        <v>#REF!</v>
      </c>
      <c r="B200" s="10" t="e">
        <f>#REF!</f>
        <v>#REF!</v>
      </c>
      <c r="C200" s="10" t="e">
        <f>#REF!</f>
        <v>#REF!</v>
      </c>
      <c r="D200" s="24" t="e">
        <f>#REF!</f>
        <v>#REF!</v>
      </c>
      <c r="E200" s="60" t="e">
        <f>#REF!</f>
        <v>#REF!</v>
      </c>
      <c r="F200" s="10" t="e">
        <f>#REF!</f>
        <v>#REF!</v>
      </c>
      <c r="G200" s="10" t="e">
        <f>#REF!</f>
        <v>#REF!</v>
      </c>
      <c r="H200" s="60" t="e">
        <f>#REF!</f>
        <v>#REF!</v>
      </c>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f t="shared" si="26"/>
        <v>0</v>
      </c>
      <c r="AJ200" s="10" t="e">
        <f>#REF!</f>
        <v>#REF!</v>
      </c>
      <c r="AK200" s="20" t="e">
        <f>#REF!</f>
        <v>#REF!</v>
      </c>
      <c r="AL200" s="172" t="e">
        <f>#REF!</f>
        <v>#REF!</v>
      </c>
      <c r="AM200" s="150" t="e">
        <f>#REF!</f>
        <v>#REF!</v>
      </c>
      <c r="AN200" s="10"/>
      <c r="AO200" s="7"/>
      <c r="AP200" s="7"/>
      <c r="AQ200" s="7"/>
      <c r="AR200" s="7"/>
      <c r="AS200" s="7"/>
      <c r="AT200" s="7"/>
      <c r="AU200" s="7"/>
      <c r="AV200" s="7"/>
      <c r="AW200" s="7"/>
      <c r="AX200" s="7"/>
      <c r="AY200" s="7"/>
      <c r="AZ200" s="7"/>
    </row>
    <row r="201" spans="1:52" ht="18.75" customHeight="1">
      <c r="A201" s="10" t="e">
        <f>#REF!</f>
        <v>#REF!</v>
      </c>
      <c r="B201" s="10" t="e">
        <f>#REF!</f>
        <v>#REF!</v>
      </c>
      <c r="C201" s="10" t="e">
        <f>#REF!</f>
        <v>#REF!</v>
      </c>
      <c r="D201" s="24" t="e">
        <f>#REF!</f>
        <v>#REF!</v>
      </c>
      <c r="E201" s="60" t="e">
        <f>#REF!</f>
        <v>#REF!</v>
      </c>
      <c r="F201" s="10" t="e">
        <f>#REF!</f>
        <v>#REF!</v>
      </c>
      <c r="G201" s="10" t="e">
        <f>#REF!</f>
        <v>#REF!</v>
      </c>
      <c r="H201" s="60" t="e">
        <f>#REF!</f>
        <v>#REF!</v>
      </c>
      <c r="I201" s="10"/>
      <c r="J201" s="10"/>
      <c r="K201" s="10"/>
      <c r="L201" s="10"/>
      <c r="M201" s="10"/>
      <c r="N201" s="10"/>
      <c r="O201" s="10"/>
      <c r="P201" s="10"/>
      <c r="Q201" s="10"/>
      <c r="R201" s="10"/>
      <c r="S201" s="10"/>
      <c r="T201" s="10"/>
      <c r="U201" s="10" t="s">
        <v>1875</v>
      </c>
      <c r="V201" s="10"/>
      <c r="W201" s="10"/>
      <c r="X201" s="10"/>
      <c r="Y201" s="10"/>
      <c r="Z201" s="10"/>
      <c r="AA201" s="10"/>
      <c r="AB201" s="10"/>
      <c r="AC201" s="10"/>
      <c r="AD201" s="10"/>
      <c r="AE201" s="10"/>
      <c r="AF201" s="10"/>
      <c r="AG201" s="10"/>
      <c r="AH201" s="10"/>
      <c r="AI201" s="10">
        <f t="shared" si="26"/>
        <v>1</v>
      </c>
      <c r="AJ201" s="10" t="e">
        <f>#REF!</f>
        <v>#REF!</v>
      </c>
      <c r="AK201" s="20" t="e">
        <f>#REF!</f>
        <v>#REF!</v>
      </c>
      <c r="AL201" s="172" t="e">
        <f>#REF!</f>
        <v>#REF!</v>
      </c>
      <c r="AM201" s="150" t="e">
        <f>#REF!</f>
        <v>#REF!</v>
      </c>
      <c r="AN201" s="10"/>
      <c r="AO201" s="7"/>
      <c r="AP201" s="7"/>
      <c r="AQ201" s="7"/>
      <c r="AR201" s="7"/>
      <c r="AS201" s="7"/>
      <c r="AT201" s="7"/>
      <c r="AU201" s="7"/>
      <c r="AV201" s="7"/>
      <c r="AW201" s="7"/>
      <c r="AX201" s="7"/>
      <c r="AY201" s="7"/>
      <c r="AZ201" s="7"/>
    </row>
    <row r="202" spans="1:52" ht="18.75" customHeight="1">
      <c r="A202" s="10" t="e">
        <f>#REF!</f>
        <v>#REF!</v>
      </c>
      <c r="B202" s="10" t="e">
        <f>#REF!</f>
        <v>#REF!</v>
      </c>
      <c r="C202" s="10" t="e">
        <f>#REF!</f>
        <v>#REF!</v>
      </c>
      <c r="D202" s="24" t="e">
        <f>#REF!</f>
        <v>#REF!</v>
      </c>
      <c r="E202" s="60" t="e">
        <f>#REF!</f>
        <v>#REF!</v>
      </c>
      <c r="F202" s="10" t="e">
        <f>#REF!</f>
        <v>#REF!</v>
      </c>
      <c r="G202" s="10" t="e">
        <f>#REF!</f>
        <v>#REF!</v>
      </c>
      <c r="H202" s="60" t="e">
        <f>#REF!</f>
        <v>#REF!</v>
      </c>
      <c r="I202" s="10"/>
      <c r="J202" s="10"/>
      <c r="K202" s="10"/>
      <c r="L202" s="10"/>
      <c r="M202" s="10"/>
      <c r="N202" s="10"/>
      <c r="O202" s="10"/>
      <c r="P202" s="10"/>
      <c r="Q202" s="10"/>
      <c r="R202" s="10"/>
      <c r="S202" s="10"/>
      <c r="T202" s="10"/>
      <c r="U202" s="228" t="s">
        <v>1875</v>
      </c>
      <c r="V202" s="229"/>
      <c r="W202" s="10"/>
      <c r="X202" s="10"/>
      <c r="Y202" s="10"/>
      <c r="Z202" s="10"/>
      <c r="AA202" s="10"/>
      <c r="AB202" s="10"/>
      <c r="AC202" s="10"/>
      <c r="AD202" s="10"/>
      <c r="AE202" s="10"/>
      <c r="AF202" s="10"/>
      <c r="AG202" s="10"/>
      <c r="AH202" s="10"/>
      <c r="AI202" s="10">
        <f t="shared" si="26"/>
        <v>1</v>
      </c>
      <c r="AJ202" s="10" t="e">
        <f>#REF!</f>
        <v>#REF!</v>
      </c>
      <c r="AK202" s="20" t="e">
        <f>#REF!</f>
        <v>#REF!</v>
      </c>
      <c r="AL202" s="172" t="e">
        <f>#REF!</f>
        <v>#REF!</v>
      </c>
      <c r="AM202" s="150" t="e">
        <f>#REF!</f>
        <v>#REF!</v>
      </c>
      <c r="AN202" s="10"/>
      <c r="AO202" s="7"/>
      <c r="AP202" s="7"/>
      <c r="AQ202" s="7"/>
      <c r="AR202" s="7"/>
      <c r="AS202" s="7"/>
      <c r="AT202" s="7"/>
      <c r="AU202" s="7"/>
      <c r="AV202" s="7"/>
      <c r="AW202" s="7"/>
      <c r="AX202" s="7"/>
      <c r="AY202" s="7"/>
      <c r="AZ202" s="7"/>
    </row>
    <row r="203" spans="1:52" ht="18.75" customHeight="1">
      <c r="A203" s="10" t="e">
        <f>#REF!</f>
        <v>#REF!</v>
      </c>
      <c r="B203" s="10" t="e">
        <f>#REF!</f>
        <v>#REF!</v>
      </c>
      <c r="C203" s="10" t="e">
        <f>#REF!</f>
        <v>#REF!</v>
      </c>
      <c r="D203" s="24" t="e">
        <f>#REF!</f>
        <v>#REF!</v>
      </c>
      <c r="E203" s="60" t="e">
        <f>#REF!</f>
        <v>#REF!</v>
      </c>
      <c r="F203" s="10" t="e">
        <f>#REF!</f>
        <v>#REF!</v>
      </c>
      <c r="G203" s="10" t="e">
        <f>#REF!</f>
        <v>#REF!</v>
      </c>
      <c r="H203" s="60" t="e">
        <f>#REF!</f>
        <v>#REF!</v>
      </c>
      <c r="I203" s="10"/>
      <c r="J203" s="10"/>
      <c r="K203" s="10"/>
      <c r="L203" s="10"/>
      <c r="M203" s="10"/>
      <c r="N203" s="10"/>
      <c r="O203" s="10"/>
      <c r="P203" s="10"/>
      <c r="Q203" s="10"/>
      <c r="R203" s="10"/>
      <c r="S203" s="10"/>
      <c r="T203" s="10"/>
      <c r="U203" s="228" t="s">
        <v>1875</v>
      </c>
      <c r="V203" s="229"/>
      <c r="W203" s="10"/>
      <c r="X203" s="10"/>
      <c r="Y203" s="10"/>
      <c r="Z203" s="10"/>
      <c r="AA203" s="10"/>
      <c r="AB203" s="10"/>
      <c r="AC203" s="10"/>
      <c r="AD203" s="10"/>
      <c r="AE203" s="10"/>
      <c r="AF203" s="10"/>
      <c r="AG203" s="10"/>
      <c r="AH203" s="10"/>
      <c r="AI203" s="10">
        <f t="shared" si="26"/>
        <v>1</v>
      </c>
      <c r="AJ203" s="10" t="e">
        <f>#REF!</f>
        <v>#REF!</v>
      </c>
      <c r="AK203" s="20" t="e">
        <f>#REF!</f>
        <v>#REF!</v>
      </c>
      <c r="AL203" s="172" t="e">
        <f>#REF!</f>
        <v>#REF!</v>
      </c>
      <c r="AM203" s="150" t="e">
        <f>#REF!</f>
        <v>#REF!</v>
      </c>
      <c r="AN203" s="10"/>
      <c r="AO203" s="7"/>
      <c r="AP203" s="7"/>
      <c r="AQ203" s="7"/>
      <c r="AR203" s="7"/>
      <c r="AS203" s="7"/>
      <c r="AT203" s="7"/>
      <c r="AU203" s="7"/>
      <c r="AV203" s="7"/>
      <c r="AW203" s="7"/>
      <c r="AX203" s="7"/>
      <c r="AY203" s="7"/>
      <c r="AZ203" s="7"/>
    </row>
    <row r="204" spans="1:52" ht="18.75" customHeight="1">
      <c r="A204" s="10" t="e">
        <f>#REF!</f>
        <v>#REF!</v>
      </c>
      <c r="B204" s="10" t="e">
        <f>#REF!</f>
        <v>#REF!</v>
      </c>
      <c r="C204" s="10" t="e">
        <f>#REF!</f>
        <v>#REF!</v>
      </c>
      <c r="D204" s="24" t="e">
        <f>#REF!</f>
        <v>#REF!</v>
      </c>
      <c r="E204" s="60" t="e">
        <f>#REF!</f>
        <v>#REF!</v>
      </c>
      <c r="F204" s="10" t="e">
        <f>#REF!</f>
        <v>#REF!</v>
      </c>
      <c r="G204" s="10" t="e">
        <f>#REF!</f>
        <v>#REF!</v>
      </c>
      <c r="H204" s="60" t="e">
        <f>#REF!</f>
        <v>#REF!</v>
      </c>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f t="shared" si="26"/>
        <v>0</v>
      </c>
      <c r="AJ204" s="10" t="e">
        <f>#REF!</f>
        <v>#REF!</v>
      </c>
      <c r="AK204" s="20" t="e">
        <f>#REF!</f>
        <v>#REF!</v>
      </c>
      <c r="AL204" s="172" t="e">
        <f>#REF!</f>
        <v>#REF!</v>
      </c>
      <c r="AM204" s="150" t="e">
        <f>#REF!</f>
        <v>#REF!</v>
      </c>
      <c r="AN204" s="10"/>
      <c r="AO204" s="7"/>
      <c r="AP204" s="7"/>
      <c r="AQ204" s="7"/>
      <c r="AR204" s="7"/>
      <c r="AS204" s="7"/>
      <c r="AT204" s="7"/>
      <c r="AU204" s="7"/>
      <c r="AV204" s="7"/>
      <c r="AW204" s="7"/>
      <c r="AX204" s="7"/>
      <c r="AY204" s="7"/>
      <c r="AZ204" s="7"/>
    </row>
    <row r="205" spans="1:52" ht="18.75" customHeight="1">
      <c r="A205" s="10" t="e">
        <f>#REF!</f>
        <v>#REF!</v>
      </c>
      <c r="B205" s="10" t="e">
        <f>#REF!</f>
        <v>#REF!</v>
      </c>
      <c r="C205" s="10" t="e">
        <f>#REF!</f>
        <v>#REF!</v>
      </c>
      <c r="D205" s="24" t="e">
        <f>#REF!</f>
        <v>#REF!</v>
      </c>
      <c r="E205" s="60" t="e">
        <f>#REF!</f>
        <v>#REF!</v>
      </c>
      <c r="F205" s="10" t="e">
        <f>#REF!</f>
        <v>#REF!</v>
      </c>
      <c r="G205" s="10" t="e">
        <f>#REF!</f>
        <v>#REF!</v>
      </c>
      <c r="H205" s="60" t="e">
        <f>#REF!</f>
        <v>#REF!</v>
      </c>
      <c r="I205" s="10"/>
      <c r="J205" s="10"/>
      <c r="K205" s="10" t="s">
        <v>1875</v>
      </c>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f t="shared" si="26"/>
        <v>1</v>
      </c>
      <c r="AJ205" s="10" t="e">
        <f>#REF!</f>
        <v>#REF!</v>
      </c>
      <c r="AK205" s="20" t="e">
        <f>#REF!</f>
        <v>#REF!</v>
      </c>
      <c r="AL205" s="172" t="e">
        <f>#REF!</f>
        <v>#REF!</v>
      </c>
      <c r="AM205" s="150" t="e">
        <f>#REF!</f>
        <v>#REF!</v>
      </c>
      <c r="AN205" s="10"/>
      <c r="AO205" s="7"/>
      <c r="AP205" s="7"/>
      <c r="AQ205" s="7"/>
      <c r="AR205" s="7"/>
      <c r="AS205" s="7"/>
      <c r="AT205" s="7"/>
      <c r="AU205" s="7"/>
      <c r="AV205" s="7"/>
      <c r="AW205" s="7"/>
      <c r="AX205" s="7"/>
      <c r="AY205" s="7"/>
      <c r="AZ205" s="7"/>
    </row>
    <row r="206" spans="1:52" ht="18.75" customHeight="1">
      <c r="A206" s="10" t="e">
        <f>#REF!</f>
        <v>#REF!</v>
      </c>
      <c r="B206" s="10" t="e">
        <f>#REF!</f>
        <v>#REF!</v>
      </c>
      <c r="C206" s="10" t="e">
        <f>#REF!</f>
        <v>#REF!</v>
      </c>
      <c r="D206" s="24" t="e">
        <f>#REF!</f>
        <v>#REF!</v>
      </c>
      <c r="E206" s="25" t="e">
        <f>#REF!</f>
        <v>#REF!</v>
      </c>
      <c r="F206" s="10" t="e">
        <f>#REF!</f>
        <v>#REF!</v>
      </c>
      <c r="G206" s="10" t="e">
        <f>#REF!</f>
        <v>#REF!</v>
      </c>
      <c r="H206" s="60" t="e">
        <f>#REF!</f>
        <v>#REF!</v>
      </c>
      <c r="I206" s="10"/>
      <c r="J206" s="10"/>
      <c r="K206" s="10"/>
      <c r="L206" s="10"/>
      <c r="M206" s="10"/>
      <c r="N206" s="10"/>
      <c r="O206" s="10"/>
      <c r="P206" s="10"/>
      <c r="Q206" s="10"/>
      <c r="R206" s="10"/>
      <c r="S206" s="10"/>
      <c r="T206" s="10"/>
      <c r="U206" s="228" t="s">
        <v>1875</v>
      </c>
      <c r="V206" s="229"/>
      <c r="W206" s="10"/>
      <c r="X206" s="10"/>
      <c r="Y206" s="10"/>
      <c r="Z206" s="10"/>
      <c r="AA206" s="10"/>
      <c r="AB206" s="10"/>
      <c r="AC206" s="10"/>
      <c r="AD206" s="10"/>
      <c r="AE206" s="10"/>
      <c r="AF206" s="10"/>
      <c r="AG206" s="10"/>
      <c r="AH206" s="10"/>
      <c r="AI206" s="10">
        <f t="shared" si="26"/>
        <v>1</v>
      </c>
      <c r="AJ206" s="10" t="e">
        <f>#REF!</f>
        <v>#REF!</v>
      </c>
      <c r="AK206" s="20" t="e">
        <f>#REF!</f>
        <v>#REF!</v>
      </c>
      <c r="AL206" s="172" t="e">
        <f>#REF!</f>
        <v>#REF!</v>
      </c>
      <c r="AM206" s="150" t="e">
        <f>#REF!</f>
        <v>#REF!</v>
      </c>
      <c r="AN206" s="10"/>
      <c r="AO206" s="7"/>
      <c r="AP206" s="7"/>
      <c r="AQ206" s="7"/>
      <c r="AR206" s="7"/>
      <c r="AS206" s="7"/>
      <c r="AT206" s="7"/>
      <c r="AU206" s="7"/>
      <c r="AV206" s="7"/>
      <c r="AW206" s="7"/>
      <c r="AX206" s="7"/>
      <c r="AY206" s="7"/>
      <c r="AZ206" s="7"/>
    </row>
    <row r="207" spans="1:52" ht="18.75" customHeight="1">
      <c r="A207" s="10" t="e">
        <f>#REF!</f>
        <v>#REF!</v>
      </c>
      <c r="B207" s="10" t="e">
        <f>#REF!</f>
        <v>#REF!</v>
      </c>
      <c r="C207" s="10" t="e">
        <f>#REF!</f>
        <v>#REF!</v>
      </c>
      <c r="D207" s="24" t="e">
        <f>#REF!</f>
        <v>#REF!</v>
      </c>
      <c r="E207" s="60" t="e">
        <f>#REF!</f>
        <v>#REF!</v>
      </c>
      <c r="F207" s="10" t="e">
        <f>#REF!</f>
        <v>#REF!</v>
      </c>
      <c r="G207" s="10" t="e">
        <f>#REF!</f>
        <v>#REF!</v>
      </c>
      <c r="H207" s="60" t="e">
        <f>#REF!</f>
        <v>#REF!</v>
      </c>
      <c r="I207" s="10"/>
      <c r="J207" s="10"/>
      <c r="K207" s="10"/>
      <c r="L207" s="10"/>
      <c r="M207" s="10"/>
      <c r="N207" s="10"/>
      <c r="O207" s="10"/>
      <c r="P207" s="10"/>
      <c r="Q207" s="10"/>
      <c r="R207" s="10"/>
      <c r="S207" s="10"/>
      <c r="T207" s="10"/>
      <c r="U207" s="228" t="s">
        <v>1875</v>
      </c>
      <c r="V207" s="229"/>
      <c r="W207" s="10"/>
      <c r="X207" s="10"/>
      <c r="Y207" s="10"/>
      <c r="Z207" s="10"/>
      <c r="AA207" s="10"/>
      <c r="AB207" s="10"/>
      <c r="AC207" s="10"/>
      <c r="AD207" s="10"/>
      <c r="AE207" s="10"/>
      <c r="AF207" s="10"/>
      <c r="AG207" s="10"/>
      <c r="AH207" s="10"/>
      <c r="AI207" s="10">
        <f t="shared" si="26"/>
        <v>1</v>
      </c>
      <c r="AJ207" s="10" t="e">
        <f>#REF!</f>
        <v>#REF!</v>
      </c>
      <c r="AK207" s="20" t="e">
        <f>#REF!</f>
        <v>#REF!</v>
      </c>
      <c r="AL207" s="172" t="e">
        <f>#REF!</f>
        <v>#REF!</v>
      </c>
      <c r="AM207" s="150" t="e">
        <f>#REF!</f>
        <v>#REF!</v>
      </c>
      <c r="AN207" s="10"/>
      <c r="AO207" s="7"/>
      <c r="AP207" s="7"/>
      <c r="AQ207" s="7"/>
      <c r="AR207" s="7"/>
      <c r="AS207" s="7"/>
      <c r="AT207" s="7"/>
      <c r="AU207" s="7"/>
      <c r="AV207" s="7"/>
      <c r="AW207" s="7"/>
      <c r="AX207" s="7"/>
      <c r="AY207" s="7"/>
      <c r="AZ207" s="7"/>
    </row>
    <row r="208" spans="1:52" ht="18.75" customHeight="1">
      <c r="A208" s="10" t="e">
        <f>#REF!</f>
        <v>#REF!</v>
      </c>
      <c r="B208" s="10" t="e">
        <f>#REF!</f>
        <v>#REF!</v>
      </c>
      <c r="C208" s="10" t="e">
        <f>#REF!</f>
        <v>#REF!</v>
      </c>
      <c r="D208" s="24" t="e">
        <f>#REF!</f>
        <v>#REF!</v>
      </c>
      <c r="E208" s="60" t="e">
        <f>#REF!</f>
        <v>#REF!</v>
      </c>
      <c r="F208" s="10" t="e">
        <f>#REF!</f>
        <v>#REF!</v>
      </c>
      <c r="G208" s="10" t="e">
        <f>#REF!</f>
        <v>#REF!</v>
      </c>
      <c r="H208" s="60" t="e">
        <f>#REF!</f>
        <v>#REF!</v>
      </c>
      <c r="I208" s="10"/>
      <c r="J208" s="10"/>
      <c r="K208" s="10"/>
      <c r="L208" s="10"/>
      <c r="M208" s="10"/>
      <c r="N208" s="10"/>
      <c r="O208" s="10"/>
      <c r="P208" s="10"/>
      <c r="Q208" s="10"/>
      <c r="R208" s="10"/>
      <c r="S208" s="10"/>
      <c r="T208" s="10"/>
      <c r="U208" s="10" t="s">
        <v>1875</v>
      </c>
      <c r="V208" s="10"/>
      <c r="W208" s="10"/>
      <c r="X208" s="10"/>
      <c r="Y208" s="10"/>
      <c r="Z208" s="10"/>
      <c r="AA208" s="10"/>
      <c r="AB208" s="10"/>
      <c r="AC208" s="10"/>
      <c r="AD208" s="10"/>
      <c r="AE208" s="10"/>
      <c r="AF208" s="10"/>
      <c r="AG208" s="10"/>
      <c r="AH208" s="10"/>
      <c r="AI208" s="10">
        <f t="shared" si="26"/>
        <v>1</v>
      </c>
      <c r="AJ208" s="10" t="e">
        <f>#REF!</f>
        <v>#REF!</v>
      </c>
      <c r="AK208" s="20" t="e">
        <f>#REF!</f>
        <v>#REF!</v>
      </c>
      <c r="AL208" s="172" t="e">
        <f>#REF!</f>
        <v>#REF!</v>
      </c>
      <c r="AM208" s="150" t="e">
        <f>#REF!</f>
        <v>#REF!</v>
      </c>
      <c r="AN208" s="10"/>
      <c r="AO208" s="7"/>
      <c r="AP208" s="7"/>
      <c r="AQ208" s="7"/>
      <c r="AR208" s="7"/>
      <c r="AS208" s="7"/>
      <c r="AT208" s="7"/>
      <c r="AU208" s="7"/>
      <c r="AV208" s="7"/>
      <c r="AW208" s="7"/>
      <c r="AX208" s="7"/>
      <c r="AY208" s="7"/>
      <c r="AZ208" s="7"/>
    </row>
    <row r="209" spans="1:52" ht="18.75" customHeight="1">
      <c r="A209" s="10" t="e">
        <f>#REF!</f>
        <v>#REF!</v>
      </c>
      <c r="B209" s="10" t="e">
        <f>#REF!</f>
        <v>#REF!</v>
      </c>
      <c r="C209" s="10" t="e">
        <f>#REF!</f>
        <v>#REF!</v>
      </c>
      <c r="D209" s="24" t="e">
        <f>#REF!</f>
        <v>#REF!</v>
      </c>
      <c r="E209" s="60" t="e">
        <f>#REF!</f>
        <v>#REF!</v>
      </c>
      <c r="F209" s="10" t="e">
        <f>#REF!</f>
        <v>#REF!</v>
      </c>
      <c r="G209" s="10" t="e">
        <f>#REF!</f>
        <v>#REF!</v>
      </c>
      <c r="H209" s="60" t="e">
        <f>#REF!</f>
        <v>#REF!</v>
      </c>
      <c r="I209" s="10"/>
      <c r="J209" s="10"/>
      <c r="K209" s="10"/>
      <c r="L209" s="10"/>
      <c r="M209" s="10"/>
      <c r="N209" s="10"/>
      <c r="O209" s="10"/>
      <c r="P209" s="10"/>
      <c r="Q209" s="10"/>
      <c r="R209" s="10"/>
      <c r="S209" s="10"/>
      <c r="T209" s="10"/>
      <c r="U209" s="228" t="s">
        <v>1875</v>
      </c>
      <c r="V209" s="229"/>
      <c r="W209" s="10"/>
      <c r="X209" s="10"/>
      <c r="Y209" s="10"/>
      <c r="Z209" s="10"/>
      <c r="AA209" s="10"/>
      <c r="AB209" s="10"/>
      <c r="AC209" s="10"/>
      <c r="AD209" s="10"/>
      <c r="AE209" s="10"/>
      <c r="AF209" s="10"/>
      <c r="AG209" s="10"/>
      <c r="AH209" s="10"/>
      <c r="AI209" s="10">
        <f t="shared" si="26"/>
        <v>1</v>
      </c>
      <c r="AJ209" s="10" t="e">
        <f>#REF!</f>
        <v>#REF!</v>
      </c>
      <c r="AK209" s="20" t="e">
        <f>#REF!</f>
        <v>#REF!</v>
      </c>
      <c r="AL209" s="172" t="e">
        <f>#REF!</f>
        <v>#REF!</v>
      </c>
      <c r="AM209" s="150" t="e">
        <f>#REF!</f>
        <v>#REF!</v>
      </c>
      <c r="AN209" s="10"/>
      <c r="AO209" s="7"/>
      <c r="AP209" s="7"/>
      <c r="AQ209" s="7"/>
      <c r="AR209" s="7"/>
      <c r="AS209" s="7"/>
      <c r="AT209" s="7"/>
      <c r="AU209" s="7"/>
      <c r="AV209" s="7"/>
      <c r="AW209" s="7"/>
      <c r="AX209" s="7"/>
      <c r="AY209" s="7"/>
      <c r="AZ209" s="7"/>
    </row>
    <row r="210" spans="1:52" ht="18.75" customHeight="1">
      <c r="A210" s="10" t="e">
        <f>#REF!</f>
        <v>#REF!</v>
      </c>
      <c r="B210" s="10" t="e">
        <f>#REF!</f>
        <v>#REF!</v>
      </c>
      <c r="C210" s="10" t="e">
        <f>#REF!</f>
        <v>#REF!</v>
      </c>
      <c r="D210" s="24" t="e">
        <f>#REF!</f>
        <v>#REF!</v>
      </c>
      <c r="E210" s="60" t="e">
        <f>#REF!</f>
        <v>#REF!</v>
      </c>
      <c r="F210" s="10" t="e">
        <f>#REF!</f>
        <v>#REF!</v>
      </c>
      <c r="G210" s="10" t="e">
        <f>#REF!</f>
        <v>#REF!</v>
      </c>
      <c r="H210" s="60" t="e">
        <f>#REF!</f>
        <v>#REF!</v>
      </c>
      <c r="I210" s="10"/>
      <c r="J210" s="10"/>
      <c r="K210" s="10"/>
      <c r="L210" s="10"/>
      <c r="M210" s="10"/>
      <c r="N210" s="10"/>
      <c r="O210" s="10"/>
      <c r="P210" s="10"/>
      <c r="Q210" s="10"/>
      <c r="R210" s="10"/>
      <c r="S210" s="10"/>
      <c r="T210" s="10"/>
      <c r="U210" s="10" t="s">
        <v>1875</v>
      </c>
      <c r="V210" s="10"/>
      <c r="W210" s="10"/>
      <c r="X210" s="10"/>
      <c r="Y210" s="10"/>
      <c r="Z210" s="10"/>
      <c r="AA210" s="10"/>
      <c r="AB210" s="10"/>
      <c r="AC210" s="10"/>
      <c r="AD210" s="10"/>
      <c r="AE210" s="10"/>
      <c r="AF210" s="10"/>
      <c r="AG210" s="10"/>
      <c r="AH210" s="10"/>
      <c r="AI210" s="10">
        <f t="shared" si="26"/>
        <v>1</v>
      </c>
      <c r="AJ210" s="10" t="e">
        <f>#REF!</f>
        <v>#REF!</v>
      </c>
      <c r="AK210" s="20" t="e">
        <f>#REF!</f>
        <v>#REF!</v>
      </c>
      <c r="AL210" s="172" t="e">
        <f>#REF!</f>
        <v>#REF!</v>
      </c>
      <c r="AM210" s="150" t="e">
        <f>#REF!</f>
        <v>#REF!</v>
      </c>
      <c r="AN210" s="10"/>
      <c r="AO210" s="7"/>
      <c r="AP210" s="7"/>
      <c r="AQ210" s="7"/>
      <c r="AR210" s="7"/>
      <c r="AS210" s="7"/>
      <c r="AT210" s="7"/>
      <c r="AU210" s="7"/>
      <c r="AV210" s="7"/>
      <c r="AW210" s="7"/>
      <c r="AX210" s="7"/>
      <c r="AY210" s="7"/>
      <c r="AZ210" s="7"/>
    </row>
    <row r="211" spans="1:52" ht="18.75" customHeight="1">
      <c r="A211" s="10" t="e">
        <f>#REF!</f>
        <v>#REF!</v>
      </c>
      <c r="B211" s="10" t="e">
        <f>#REF!</f>
        <v>#REF!</v>
      </c>
      <c r="C211" s="10" t="e">
        <f>#REF!</f>
        <v>#REF!</v>
      </c>
      <c r="D211" s="24" t="e">
        <f>#REF!</f>
        <v>#REF!</v>
      </c>
      <c r="E211" s="60" t="e">
        <f>#REF!</f>
        <v>#REF!</v>
      </c>
      <c r="F211" s="10" t="e">
        <f>#REF!</f>
        <v>#REF!</v>
      </c>
      <c r="G211" s="10" t="e">
        <f>#REF!</f>
        <v>#REF!</v>
      </c>
      <c r="H211" s="60" t="e">
        <f>#REF!</f>
        <v>#REF!</v>
      </c>
      <c r="I211" s="10"/>
      <c r="J211" s="10"/>
      <c r="K211" s="10"/>
      <c r="L211" s="10"/>
      <c r="M211" s="10"/>
      <c r="N211" s="10"/>
      <c r="O211" s="10"/>
      <c r="P211" s="10"/>
      <c r="Q211" s="10"/>
      <c r="R211" s="10"/>
      <c r="S211" s="10"/>
      <c r="T211" s="10"/>
      <c r="U211" s="228" t="s">
        <v>1875</v>
      </c>
      <c r="V211" s="229"/>
      <c r="W211" s="10"/>
      <c r="X211" s="10"/>
      <c r="Y211" s="10"/>
      <c r="Z211" s="10"/>
      <c r="AA211" s="10"/>
      <c r="AB211" s="10"/>
      <c r="AC211" s="10"/>
      <c r="AD211" s="10"/>
      <c r="AE211" s="10"/>
      <c r="AF211" s="10"/>
      <c r="AG211" s="10"/>
      <c r="AH211" s="10"/>
      <c r="AI211" s="10">
        <f t="shared" si="26"/>
        <v>1</v>
      </c>
      <c r="AJ211" s="10" t="e">
        <f>#REF!</f>
        <v>#REF!</v>
      </c>
      <c r="AK211" s="20" t="e">
        <f>#REF!</f>
        <v>#REF!</v>
      </c>
      <c r="AL211" s="172" t="e">
        <f>#REF!</f>
        <v>#REF!</v>
      </c>
      <c r="AM211" s="150" t="e">
        <f>#REF!</f>
        <v>#REF!</v>
      </c>
      <c r="AN211" s="10"/>
      <c r="AO211" s="7"/>
      <c r="AP211" s="7"/>
      <c r="AQ211" s="7"/>
      <c r="AR211" s="7"/>
      <c r="AS211" s="7"/>
      <c r="AT211" s="7"/>
      <c r="AU211" s="7"/>
      <c r="AV211" s="7"/>
      <c r="AW211" s="7"/>
      <c r="AX211" s="7"/>
      <c r="AY211" s="7"/>
      <c r="AZ211" s="7"/>
    </row>
    <row r="212" spans="1:52" ht="18.75" customHeight="1">
      <c r="A212" s="10" t="e">
        <f>#REF!</f>
        <v>#REF!</v>
      </c>
      <c r="B212" s="10" t="e">
        <f>#REF!</f>
        <v>#REF!</v>
      </c>
      <c r="C212" s="10" t="e">
        <f>#REF!</f>
        <v>#REF!</v>
      </c>
      <c r="D212" s="24" t="e">
        <f>#REF!</f>
        <v>#REF!</v>
      </c>
      <c r="E212" s="60" t="e">
        <f>#REF!</f>
        <v>#REF!</v>
      </c>
      <c r="F212" s="10" t="e">
        <f>#REF!</f>
        <v>#REF!</v>
      </c>
      <c r="G212" s="10" t="e">
        <f>#REF!</f>
        <v>#REF!</v>
      </c>
      <c r="H212" s="60" t="e">
        <f>#REF!</f>
        <v>#REF!</v>
      </c>
      <c r="I212" s="10"/>
      <c r="J212" s="10"/>
      <c r="K212" s="10"/>
      <c r="L212" s="10"/>
      <c r="M212" s="10"/>
      <c r="N212" s="10"/>
      <c r="O212" s="10"/>
      <c r="P212" s="10"/>
      <c r="Q212" s="10"/>
      <c r="R212" s="10"/>
      <c r="S212" s="10"/>
      <c r="T212" s="10"/>
      <c r="U212" s="228" t="s">
        <v>1875</v>
      </c>
      <c r="V212" s="229"/>
      <c r="W212" s="10"/>
      <c r="X212" s="10"/>
      <c r="Y212" s="10"/>
      <c r="Z212" s="10"/>
      <c r="AA212" s="10"/>
      <c r="AB212" s="10"/>
      <c r="AC212" s="10"/>
      <c r="AD212" s="10"/>
      <c r="AE212" s="10"/>
      <c r="AF212" s="10"/>
      <c r="AG212" s="10"/>
      <c r="AH212" s="10"/>
      <c r="AI212" s="10">
        <f t="shared" si="26"/>
        <v>1</v>
      </c>
      <c r="AJ212" s="10" t="e">
        <f>#REF!</f>
        <v>#REF!</v>
      </c>
      <c r="AK212" s="20" t="e">
        <f>#REF!</f>
        <v>#REF!</v>
      </c>
      <c r="AL212" s="172" t="e">
        <f>#REF!</f>
        <v>#REF!</v>
      </c>
      <c r="AM212" s="150" t="e">
        <f>#REF!</f>
        <v>#REF!</v>
      </c>
      <c r="AN212" s="10"/>
      <c r="AO212" s="7"/>
      <c r="AP212" s="7"/>
      <c r="AQ212" s="7"/>
      <c r="AR212" s="7"/>
      <c r="AS212" s="7"/>
      <c r="AT212" s="7"/>
      <c r="AU212" s="7"/>
      <c r="AV212" s="7"/>
      <c r="AW212" s="7"/>
      <c r="AX212" s="7"/>
      <c r="AY212" s="7"/>
      <c r="AZ212" s="7"/>
    </row>
    <row r="213" spans="1:52" ht="18.75" customHeight="1">
      <c r="A213" s="10" t="e">
        <f>#REF!</f>
        <v>#REF!</v>
      </c>
      <c r="B213" s="10" t="e">
        <f>#REF!</f>
        <v>#REF!</v>
      </c>
      <c r="C213" s="10" t="e">
        <f>#REF!</f>
        <v>#REF!</v>
      </c>
      <c r="D213" s="24" t="e">
        <f>#REF!</f>
        <v>#REF!</v>
      </c>
      <c r="E213" s="60" t="e">
        <f>#REF!</f>
        <v>#REF!</v>
      </c>
      <c r="F213" s="10" t="e">
        <f>#REF!</f>
        <v>#REF!</v>
      </c>
      <c r="G213" s="10" t="e">
        <f>#REF!</f>
        <v>#REF!</v>
      </c>
      <c r="H213" s="60" t="e">
        <f>#REF!</f>
        <v>#REF!</v>
      </c>
      <c r="I213" s="10"/>
      <c r="J213" s="10"/>
      <c r="K213" s="10"/>
      <c r="L213" s="10"/>
      <c r="M213" s="10"/>
      <c r="N213" s="10"/>
      <c r="O213" s="10"/>
      <c r="P213" s="10"/>
      <c r="Q213" s="10"/>
      <c r="R213" s="10"/>
      <c r="S213" s="10"/>
      <c r="T213" s="10"/>
      <c r="U213" s="228" t="s">
        <v>1875</v>
      </c>
      <c r="V213" s="229"/>
      <c r="W213" s="10"/>
      <c r="X213" s="10"/>
      <c r="Y213" s="10"/>
      <c r="Z213" s="10"/>
      <c r="AA213" s="10"/>
      <c r="AB213" s="10"/>
      <c r="AC213" s="10"/>
      <c r="AD213" s="10"/>
      <c r="AE213" s="10"/>
      <c r="AF213" s="10"/>
      <c r="AG213" s="10"/>
      <c r="AH213" s="10"/>
      <c r="AI213" s="10">
        <f t="shared" si="26"/>
        <v>1</v>
      </c>
      <c r="AJ213" s="10" t="e">
        <f>#REF!</f>
        <v>#REF!</v>
      </c>
      <c r="AK213" s="20" t="e">
        <f>#REF!</f>
        <v>#REF!</v>
      </c>
      <c r="AL213" s="172" t="e">
        <f>#REF!</f>
        <v>#REF!</v>
      </c>
      <c r="AM213" s="150" t="e">
        <f>#REF!</f>
        <v>#REF!</v>
      </c>
      <c r="AN213" s="10"/>
      <c r="AO213" s="7"/>
      <c r="AP213" s="7"/>
      <c r="AQ213" s="7"/>
      <c r="AR213" s="7"/>
      <c r="AS213" s="7"/>
      <c r="AT213" s="7"/>
      <c r="AU213" s="7"/>
      <c r="AV213" s="7"/>
      <c r="AW213" s="7"/>
      <c r="AX213" s="7"/>
      <c r="AY213" s="7"/>
      <c r="AZ213" s="7"/>
    </row>
    <row r="214" spans="1:52" ht="18.75" customHeight="1">
      <c r="A214" s="10" t="e">
        <f>#REF!</f>
        <v>#REF!</v>
      </c>
      <c r="B214" s="10" t="e">
        <f>#REF!</f>
        <v>#REF!</v>
      </c>
      <c r="C214" s="10" t="e">
        <f>#REF!</f>
        <v>#REF!</v>
      </c>
      <c r="D214" s="24" t="e">
        <f>#REF!</f>
        <v>#REF!</v>
      </c>
      <c r="E214" s="60" t="e">
        <f>#REF!</f>
        <v>#REF!</v>
      </c>
      <c r="F214" s="10" t="e">
        <f>#REF!</f>
        <v>#REF!</v>
      </c>
      <c r="G214" s="10" t="e">
        <f>#REF!</f>
        <v>#REF!</v>
      </c>
      <c r="H214" s="60" t="e">
        <f>#REF!</f>
        <v>#REF!</v>
      </c>
      <c r="I214" s="10"/>
      <c r="J214" s="10"/>
      <c r="K214" s="10"/>
      <c r="L214" s="10"/>
      <c r="M214" s="10"/>
      <c r="N214" s="10"/>
      <c r="O214" s="10"/>
      <c r="P214" s="10"/>
      <c r="Q214" s="10"/>
      <c r="R214" s="10"/>
      <c r="S214" s="10"/>
      <c r="T214" s="10"/>
      <c r="U214" s="228" t="s">
        <v>1875</v>
      </c>
      <c r="V214" s="229"/>
      <c r="W214" s="10"/>
      <c r="X214" s="10"/>
      <c r="Y214" s="10"/>
      <c r="Z214" s="10"/>
      <c r="AA214" s="10"/>
      <c r="AB214" s="10"/>
      <c r="AC214" s="10"/>
      <c r="AD214" s="10"/>
      <c r="AE214" s="10"/>
      <c r="AF214" s="10"/>
      <c r="AG214" s="10"/>
      <c r="AH214" s="10"/>
      <c r="AI214" s="10">
        <f t="shared" si="26"/>
        <v>1</v>
      </c>
      <c r="AJ214" s="10" t="e">
        <f>#REF!</f>
        <v>#REF!</v>
      </c>
      <c r="AK214" s="20" t="e">
        <f>#REF!</f>
        <v>#REF!</v>
      </c>
      <c r="AL214" s="149" t="e">
        <f>#REF!</f>
        <v>#REF!</v>
      </c>
      <c r="AM214" s="150" t="e">
        <f>#REF!</f>
        <v>#REF!</v>
      </c>
      <c r="AN214" s="10"/>
      <c r="AO214" s="7"/>
      <c r="AP214" s="7"/>
      <c r="AQ214" s="7"/>
      <c r="AR214" s="7"/>
      <c r="AS214" s="7"/>
      <c r="AT214" s="7"/>
      <c r="AU214" s="7"/>
      <c r="AV214" s="7"/>
      <c r="AW214" s="7"/>
      <c r="AX214" s="7"/>
      <c r="AY214" s="7"/>
      <c r="AZ214" s="7"/>
    </row>
    <row r="215" spans="1:52" ht="18.75" customHeight="1">
      <c r="A215" s="10" t="e">
        <f>#REF!</f>
        <v>#REF!</v>
      </c>
      <c r="B215" s="10" t="e">
        <f>#REF!</f>
        <v>#REF!</v>
      </c>
      <c r="C215" s="10" t="e">
        <f>#REF!</f>
        <v>#REF!</v>
      </c>
      <c r="D215" s="24" t="e">
        <f>#REF!</f>
        <v>#REF!</v>
      </c>
      <c r="E215" s="60" t="e">
        <f>#REF!</f>
        <v>#REF!</v>
      </c>
      <c r="F215" s="10" t="e">
        <f>#REF!</f>
        <v>#REF!</v>
      </c>
      <c r="G215" s="10" t="e">
        <f>#REF!</f>
        <v>#REF!</v>
      </c>
      <c r="H215" s="60" t="e">
        <f>#REF!</f>
        <v>#REF!</v>
      </c>
      <c r="I215" s="10"/>
      <c r="J215" s="10"/>
      <c r="K215" s="10"/>
      <c r="L215" s="10"/>
      <c r="M215" s="10"/>
      <c r="N215" s="10"/>
      <c r="O215" s="10"/>
      <c r="P215" s="10"/>
      <c r="Q215" s="10"/>
      <c r="R215" s="10"/>
      <c r="S215" s="10"/>
      <c r="T215" s="10"/>
      <c r="U215" s="10" t="s">
        <v>1875</v>
      </c>
      <c r="V215" s="10"/>
      <c r="W215" s="10"/>
      <c r="X215" s="10"/>
      <c r="Y215" s="10"/>
      <c r="Z215" s="10"/>
      <c r="AA215" s="10"/>
      <c r="AB215" s="10"/>
      <c r="AC215" s="10"/>
      <c r="AD215" s="10"/>
      <c r="AE215" s="10"/>
      <c r="AF215" s="10"/>
      <c r="AG215" s="10"/>
      <c r="AH215" s="10"/>
      <c r="AI215" s="10">
        <f t="shared" si="26"/>
        <v>1</v>
      </c>
      <c r="AJ215" s="10" t="e">
        <f>#REF!</f>
        <v>#REF!</v>
      </c>
      <c r="AK215" s="20" t="e">
        <f>#REF!</f>
        <v>#REF!</v>
      </c>
      <c r="AL215" s="149" t="e">
        <f>#REF!</f>
        <v>#REF!</v>
      </c>
      <c r="AM215" s="150" t="e">
        <f>#REF!</f>
        <v>#REF!</v>
      </c>
      <c r="AN215" s="10"/>
      <c r="AO215" s="7"/>
      <c r="AP215" s="7"/>
      <c r="AQ215" s="7"/>
      <c r="AR215" s="7"/>
      <c r="AS215" s="7"/>
      <c r="AT215" s="7"/>
      <c r="AU215" s="7"/>
      <c r="AV215" s="7"/>
      <c r="AW215" s="7"/>
      <c r="AX215" s="7"/>
      <c r="AY215" s="7"/>
      <c r="AZ215" s="7"/>
    </row>
    <row r="216" spans="1:52" ht="18.75" customHeight="1">
      <c r="A216" s="10" t="e">
        <f>#REF!</f>
        <v>#REF!</v>
      </c>
      <c r="B216" s="10" t="e">
        <f>#REF!</f>
        <v>#REF!</v>
      </c>
      <c r="C216" s="10" t="e">
        <f>#REF!</f>
        <v>#REF!</v>
      </c>
      <c r="D216" s="24" t="e">
        <f>#REF!</f>
        <v>#REF!</v>
      </c>
      <c r="E216" s="60" t="e">
        <f>#REF!</f>
        <v>#REF!</v>
      </c>
      <c r="F216" s="10" t="e">
        <f>#REF!</f>
        <v>#REF!</v>
      </c>
      <c r="G216" s="10" t="e">
        <f>#REF!</f>
        <v>#REF!</v>
      </c>
      <c r="H216" s="60" t="e">
        <f>#REF!</f>
        <v>#REF!</v>
      </c>
      <c r="I216" s="10">
        <v>1</v>
      </c>
      <c r="J216" s="10">
        <v>1</v>
      </c>
      <c r="K216" s="10" t="s">
        <v>17</v>
      </c>
      <c r="L216" s="10" t="s">
        <v>17</v>
      </c>
      <c r="M216" s="10" t="s">
        <v>17</v>
      </c>
      <c r="N216" s="10" t="s">
        <v>17</v>
      </c>
      <c r="O216" s="10" t="s">
        <v>17</v>
      </c>
      <c r="P216" s="10" t="s">
        <v>17</v>
      </c>
      <c r="Q216" s="10" t="s">
        <v>17</v>
      </c>
      <c r="R216" s="10" t="s">
        <v>17</v>
      </c>
      <c r="S216" s="10" t="s">
        <v>17</v>
      </c>
      <c r="T216" s="10" t="s">
        <v>17</v>
      </c>
      <c r="U216" s="10" t="s">
        <v>17</v>
      </c>
      <c r="V216" s="10" t="s">
        <v>1875</v>
      </c>
      <c r="W216" s="10" t="s">
        <v>17</v>
      </c>
      <c r="X216" s="10" t="s">
        <v>17</v>
      </c>
      <c r="Y216" s="10" t="s">
        <v>17</v>
      </c>
      <c r="Z216" s="10" t="s">
        <v>17</v>
      </c>
      <c r="AA216" s="10" t="s">
        <v>17</v>
      </c>
      <c r="AB216" s="10" t="s">
        <v>17</v>
      </c>
      <c r="AC216" s="10" t="s">
        <v>17</v>
      </c>
      <c r="AD216" s="10" t="s">
        <v>17</v>
      </c>
      <c r="AE216" s="10" t="s">
        <v>17</v>
      </c>
      <c r="AF216" s="10" t="s">
        <v>17</v>
      </c>
      <c r="AG216" s="10" t="s">
        <v>17</v>
      </c>
      <c r="AH216" s="10" t="s">
        <v>17</v>
      </c>
      <c r="AI216" s="4">
        <f t="shared" ref="AI216:AI217" si="27">COUNTIF(K216:AH216,"X")</f>
        <v>1</v>
      </c>
      <c r="AJ216" s="10" t="e">
        <f>#REF!</f>
        <v>#REF!</v>
      </c>
      <c r="AK216" s="20" t="e">
        <f>#REF!</f>
        <v>#REF!</v>
      </c>
      <c r="AL216" s="149" t="e">
        <f>#REF!</f>
        <v>#REF!</v>
      </c>
      <c r="AM216" s="150" t="e">
        <f>#REF!</f>
        <v>#REF!</v>
      </c>
      <c r="AN216" s="10"/>
      <c r="AO216" s="7"/>
      <c r="AP216" s="7"/>
      <c r="AQ216" s="7"/>
      <c r="AR216" s="7"/>
      <c r="AS216" s="7"/>
      <c r="AT216" s="7"/>
      <c r="AU216" s="7"/>
      <c r="AV216" s="7"/>
      <c r="AW216" s="7"/>
      <c r="AX216" s="7"/>
      <c r="AY216" s="7"/>
      <c r="AZ216" s="7"/>
    </row>
    <row r="217" spans="1:52" ht="18.75" customHeight="1">
      <c r="A217" s="10" t="e">
        <f>#REF!</f>
        <v>#REF!</v>
      </c>
      <c r="B217" s="10" t="e">
        <f>#REF!</f>
        <v>#REF!</v>
      </c>
      <c r="C217" s="10" t="e">
        <f>#REF!</f>
        <v>#REF!</v>
      </c>
      <c r="D217" s="24" t="e">
        <f>#REF!</f>
        <v>#REF!</v>
      </c>
      <c r="E217" s="60" t="e">
        <f>#REF!</f>
        <v>#REF!</v>
      </c>
      <c r="F217" s="10" t="e">
        <f>#REF!</f>
        <v>#REF!</v>
      </c>
      <c r="G217" s="10" t="e">
        <f>#REF!</f>
        <v>#REF!</v>
      </c>
      <c r="H217" s="11">
        <v>45344</v>
      </c>
      <c r="I217" s="10">
        <v>4</v>
      </c>
      <c r="J217" s="10">
        <v>4</v>
      </c>
      <c r="K217" s="10" t="s">
        <v>17</v>
      </c>
      <c r="L217" s="10" t="s">
        <v>17</v>
      </c>
      <c r="M217" s="10" t="s">
        <v>17</v>
      </c>
      <c r="N217" s="10" t="s">
        <v>17</v>
      </c>
      <c r="O217" s="10" t="s">
        <v>17</v>
      </c>
      <c r="P217" s="10" t="s">
        <v>17</v>
      </c>
      <c r="Q217" s="10" t="s">
        <v>17</v>
      </c>
      <c r="R217" s="10" t="s">
        <v>17</v>
      </c>
      <c r="S217" s="10" t="s">
        <v>17</v>
      </c>
      <c r="T217" s="10" t="s">
        <v>17</v>
      </c>
      <c r="U217" s="10" t="s">
        <v>1875</v>
      </c>
      <c r="V217" s="10" t="s">
        <v>1875</v>
      </c>
      <c r="W217" s="10" t="s">
        <v>1876</v>
      </c>
      <c r="X217" s="10" t="s">
        <v>1876</v>
      </c>
      <c r="Y217" s="10" t="s">
        <v>17</v>
      </c>
      <c r="Z217" s="10" t="s">
        <v>17</v>
      </c>
      <c r="AA217" s="10" t="s">
        <v>17</v>
      </c>
      <c r="AB217" s="10" t="s">
        <v>17</v>
      </c>
      <c r="AC217" s="10" t="s">
        <v>17</v>
      </c>
      <c r="AD217" s="10" t="s">
        <v>17</v>
      </c>
      <c r="AE217" s="10" t="s">
        <v>17</v>
      </c>
      <c r="AF217" s="10" t="s">
        <v>17</v>
      </c>
      <c r="AG217" s="10" t="s">
        <v>17</v>
      </c>
      <c r="AH217" s="10" t="s">
        <v>17</v>
      </c>
      <c r="AI217" s="14">
        <f t="shared" si="27"/>
        <v>2</v>
      </c>
      <c r="AJ217" s="10" t="e">
        <f>#REF!</f>
        <v>#REF!</v>
      </c>
      <c r="AK217" s="20" t="e">
        <f>#REF!</f>
        <v>#REF!</v>
      </c>
      <c r="AL217" s="101"/>
      <c r="AM217" s="150" t="e">
        <f>#REF!</f>
        <v>#REF!</v>
      </c>
      <c r="AN217" s="10"/>
      <c r="AO217" s="7"/>
      <c r="AP217" s="7"/>
      <c r="AQ217" s="7"/>
      <c r="AR217" s="7"/>
      <c r="AS217" s="7"/>
      <c r="AT217" s="7"/>
      <c r="AU217" s="7"/>
      <c r="AV217" s="7"/>
      <c r="AW217" s="7"/>
      <c r="AX217" s="7"/>
      <c r="AY217" s="7"/>
      <c r="AZ217" s="7"/>
    </row>
    <row r="218" spans="1:52" ht="18.75" customHeight="1">
      <c r="A218" s="10" t="e">
        <f>#REF!</f>
        <v>#REF!</v>
      </c>
      <c r="B218" s="10" t="e">
        <f>#REF!</f>
        <v>#REF!</v>
      </c>
      <c r="C218" s="10" t="e">
        <f>#REF!</f>
        <v>#REF!</v>
      </c>
      <c r="D218" s="24" t="e">
        <f>#REF!</f>
        <v>#REF!</v>
      </c>
      <c r="E218" s="60" t="e">
        <f>#REF!</f>
        <v>#REF!</v>
      </c>
      <c r="F218" s="10" t="e">
        <f>#REF!</f>
        <v>#REF!</v>
      </c>
      <c r="G218" s="10" t="e">
        <f>#REF!</f>
        <v>#REF!</v>
      </c>
      <c r="H218" s="60" t="e">
        <f>#REF!</f>
        <v>#REF!</v>
      </c>
      <c r="I218" s="10"/>
      <c r="J218" s="10"/>
      <c r="K218" s="10" t="s">
        <v>1875</v>
      </c>
      <c r="L218" s="10"/>
      <c r="M218" s="10"/>
      <c r="N218" s="10"/>
      <c r="O218" s="10"/>
      <c r="P218" s="10"/>
      <c r="Q218" s="10"/>
      <c r="R218" s="10"/>
      <c r="S218" s="10"/>
      <c r="T218" s="10"/>
      <c r="U218" s="228" t="s">
        <v>1875</v>
      </c>
      <c r="V218" s="229"/>
      <c r="W218" s="10"/>
      <c r="X218" s="10"/>
      <c r="Y218" s="10"/>
      <c r="Z218" s="10"/>
      <c r="AA218" s="10"/>
      <c r="AB218" s="10"/>
      <c r="AC218" s="10"/>
      <c r="AD218" s="10"/>
      <c r="AE218" s="10"/>
      <c r="AF218" s="10"/>
      <c r="AG218" s="10"/>
      <c r="AH218" s="10"/>
      <c r="AI218" s="10">
        <f t="shared" ref="AI218:AI230" si="28">COUNTIF(K218:V218,"X")</f>
        <v>2</v>
      </c>
      <c r="AJ218" s="10" t="e">
        <f>#REF!</f>
        <v>#REF!</v>
      </c>
      <c r="AK218" s="20" t="e">
        <f>#REF!</f>
        <v>#REF!</v>
      </c>
      <c r="AL218" s="172" t="e">
        <f>#REF!</f>
        <v>#REF!</v>
      </c>
      <c r="AM218" s="150" t="e">
        <f>#REF!</f>
        <v>#REF!</v>
      </c>
      <c r="AN218" s="10"/>
      <c r="AO218" s="7"/>
      <c r="AP218" s="7"/>
      <c r="AQ218" s="7"/>
      <c r="AR218" s="7"/>
      <c r="AS218" s="7"/>
      <c r="AT218" s="7"/>
      <c r="AU218" s="7"/>
      <c r="AV218" s="7"/>
      <c r="AW218" s="7"/>
      <c r="AX218" s="7"/>
      <c r="AY218" s="7"/>
      <c r="AZ218" s="7"/>
    </row>
    <row r="219" spans="1:52" ht="18.75" customHeight="1">
      <c r="A219" s="10" t="e">
        <f>#REF!</f>
        <v>#REF!</v>
      </c>
      <c r="B219" s="10" t="e">
        <f>#REF!</f>
        <v>#REF!</v>
      </c>
      <c r="C219" s="10" t="e">
        <f>#REF!</f>
        <v>#REF!</v>
      </c>
      <c r="D219" s="24" t="e">
        <f>#REF!</f>
        <v>#REF!</v>
      </c>
      <c r="E219" s="60" t="e">
        <f>#REF!</f>
        <v>#REF!</v>
      </c>
      <c r="F219" s="10" t="e">
        <f>#REF!</f>
        <v>#REF!</v>
      </c>
      <c r="G219" s="10" t="e">
        <f>#REF!</f>
        <v>#REF!</v>
      </c>
      <c r="H219" s="60" t="e">
        <f>#REF!</f>
        <v>#REF!</v>
      </c>
      <c r="I219" s="10"/>
      <c r="J219" s="10"/>
      <c r="K219" s="10"/>
      <c r="L219" s="10"/>
      <c r="M219" s="10"/>
      <c r="N219" s="10"/>
      <c r="O219" s="10"/>
      <c r="P219" s="10"/>
      <c r="Q219" s="10"/>
      <c r="R219" s="10"/>
      <c r="S219" s="10"/>
      <c r="T219" s="10"/>
      <c r="U219" s="228" t="s">
        <v>1875</v>
      </c>
      <c r="V219" s="229"/>
      <c r="W219" s="10"/>
      <c r="X219" s="10"/>
      <c r="Y219" s="10"/>
      <c r="Z219" s="10"/>
      <c r="AA219" s="10"/>
      <c r="AB219" s="10"/>
      <c r="AC219" s="10"/>
      <c r="AD219" s="10"/>
      <c r="AE219" s="10"/>
      <c r="AF219" s="10"/>
      <c r="AG219" s="10"/>
      <c r="AH219" s="10"/>
      <c r="AI219" s="10">
        <f t="shared" si="28"/>
        <v>1</v>
      </c>
      <c r="AJ219" s="10" t="e">
        <f>#REF!</f>
        <v>#REF!</v>
      </c>
      <c r="AK219" s="20" t="e">
        <f>#REF!</f>
        <v>#REF!</v>
      </c>
      <c r="AL219" s="172" t="e">
        <f>#REF!</f>
        <v>#REF!</v>
      </c>
      <c r="AM219" s="150" t="e">
        <f>#REF!</f>
        <v>#REF!</v>
      </c>
      <c r="AN219" s="10"/>
      <c r="AO219" s="7"/>
      <c r="AP219" s="7"/>
      <c r="AQ219" s="7"/>
      <c r="AR219" s="7"/>
      <c r="AS219" s="7"/>
      <c r="AT219" s="7"/>
      <c r="AU219" s="7"/>
      <c r="AV219" s="7"/>
      <c r="AW219" s="7"/>
      <c r="AX219" s="7"/>
      <c r="AY219" s="7"/>
      <c r="AZ219" s="7"/>
    </row>
    <row r="220" spans="1:52" ht="18.75" customHeight="1">
      <c r="A220" s="10" t="e">
        <f>#REF!</f>
        <v>#REF!</v>
      </c>
      <c r="B220" s="10" t="e">
        <f>#REF!</f>
        <v>#REF!</v>
      </c>
      <c r="C220" s="10" t="e">
        <f>#REF!</f>
        <v>#REF!</v>
      </c>
      <c r="D220" s="24" t="e">
        <f>#REF!</f>
        <v>#REF!</v>
      </c>
      <c r="E220" s="60" t="e">
        <f>#REF!</f>
        <v>#REF!</v>
      </c>
      <c r="F220" s="10" t="e">
        <f>#REF!</f>
        <v>#REF!</v>
      </c>
      <c r="G220" s="10" t="e">
        <f>#REF!</f>
        <v>#REF!</v>
      </c>
      <c r="H220" s="60" t="e">
        <f>#REF!</f>
        <v>#REF!</v>
      </c>
      <c r="I220" s="10"/>
      <c r="J220" s="10"/>
      <c r="K220" s="10"/>
      <c r="L220" s="10"/>
      <c r="M220" s="10"/>
      <c r="N220" s="10"/>
      <c r="O220" s="10"/>
      <c r="P220" s="10"/>
      <c r="Q220" s="10"/>
      <c r="R220" s="10"/>
      <c r="S220" s="10"/>
      <c r="T220" s="10"/>
      <c r="U220" s="228" t="s">
        <v>1875</v>
      </c>
      <c r="V220" s="229"/>
      <c r="W220" s="10"/>
      <c r="X220" s="10"/>
      <c r="Y220" s="10"/>
      <c r="Z220" s="10"/>
      <c r="AA220" s="10"/>
      <c r="AB220" s="10"/>
      <c r="AC220" s="10"/>
      <c r="AD220" s="10"/>
      <c r="AE220" s="10"/>
      <c r="AF220" s="10"/>
      <c r="AG220" s="10"/>
      <c r="AH220" s="10"/>
      <c r="AI220" s="10">
        <f t="shared" si="28"/>
        <v>1</v>
      </c>
      <c r="AJ220" s="10" t="e">
        <f>#REF!</f>
        <v>#REF!</v>
      </c>
      <c r="AK220" s="20" t="e">
        <f>#REF!</f>
        <v>#REF!</v>
      </c>
      <c r="AL220" s="172" t="e">
        <f>#REF!</f>
        <v>#REF!</v>
      </c>
      <c r="AM220" s="150" t="e">
        <f>#REF!</f>
        <v>#REF!</v>
      </c>
      <c r="AN220" s="10"/>
      <c r="AO220" s="7"/>
      <c r="AP220" s="7"/>
      <c r="AQ220" s="7"/>
      <c r="AR220" s="7"/>
      <c r="AS220" s="7"/>
      <c r="AT220" s="7"/>
      <c r="AU220" s="7"/>
      <c r="AV220" s="7"/>
      <c r="AW220" s="7"/>
      <c r="AX220" s="7"/>
      <c r="AY220" s="7"/>
      <c r="AZ220" s="7"/>
    </row>
    <row r="221" spans="1:52" ht="18.75" customHeight="1">
      <c r="A221" s="10" t="e">
        <f>#REF!</f>
        <v>#REF!</v>
      </c>
      <c r="B221" s="10" t="e">
        <f>#REF!</f>
        <v>#REF!</v>
      </c>
      <c r="C221" s="10" t="e">
        <f>#REF!</f>
        <v>#REF!</v>
      </c>
      <c r="D221" s="24" t="e">
        <f>#REF!</f>
        <v>#REF!</v>
      </c>
      <c r="E221" s="60" t="e">
        <f>#REF!</f>
        <v>#REF!</v>
      </c>
      <c r="F221" s="10" t="e">
        <f>#REF!</f>
        <v>#REF!</v>
      </c>
      <c r="G221" s="10" t="e">
        <f>#REF!</f>
        <v>#REF!</v>
      </c>
      <c r="H221" s="60" t="e">
        <f>#REF!</f>
        <v>#REF!</v>
      </c>
      <c r="I221" s="10"/>
      <c r="J221" s="10"/>
      <c r="K221" s="10"/>
      <c r="L221" s="10"/>
      <c r="M221" s="10"/>
      <c r="N221" s="10"/>
      <c r="O221" s="10"/>
      <c r="P221" s="10"/>
      <c r="Q221" s="10"/>
      <c r="R221" s="10"/>
      <c r="S221" s="10"/>
      <c r="T221" s="10"/>
      <c r="U221" s="228" t="s">
        <v>1875</v>
      </c>
      <c r="V221" s="229"/>
      <c r="W221" s="10"/>
      <c r="X221" s="10"/>
      <c r="Y221" s="10"/>
      <c r="Z221" s="10"/>
      <c r="AA221" s="10"/>
      <c r="AB221" s="10"/>
      <c r="AC221" s="10"/>
      <c r="AD221" s="10"/>
      <c r="AE221" s="10"/>
      <c r="AF221" s="10"/>
      <c r="AG221" s="10"/>
      <c r="AH221" s="10"/>
      <c r="AI221" s="10">
        <f t="shared" si="28"/>
        <v>1</v>
      </c>
      <c r="AJ221" s="10" t="e">
        <f>#REF!</f>
        <v>#REF!</v>
      </c>
      <c r="AK221" s="20" t="e">
        <f>#REF!</f>
        <v>#REF!</v>
      </c>
      <c r="AL221" s="172" t="e">
        <f>#REF!</f>
        <v>#REF!</v>
      </c>
      <c r="AM221" s="150" t="e">
        <f>#REF!</f>
        <v>#REF!</v>
      </c>
      <c r="AN221" s="10"/>
      <c r="AO221" s="7"/>
      <c r="AP221" s="7"/>
      <c r="AQ221" s="7"/>
      <c r="AR221" s="7"/>
      <c r="AS221" s="7"/>
      <c r="AT221" s="7"/>
      <c r="AU221" s="7"/>
      <c r="AV221" s="7"/>
      <c r="AW221" s="7"/>
      <c r="AX221" s="7"/>
      <c r="AY221" s="7"/>
      <c r="AZ221" s="7"/>
    </row>
    <row r="222" spans="1:52" ht="18.75" customHeight="1">
      <c r="A222" s="10" t="e">
        <f>#REF!</f>
        <v>#REF!</v>
      </c>
      <c r="B222" s="10" t="e">
        <f>#REF!</f>
        <v>#REF!</v>
      </c>
      <c r="C222" s="10" t="e">
        <f>#REF!</f>
        <v>#REF!</v>
      </c>
      <c r="D222" s="24" t="e">
        <f>#REF!</f>
        <v>#REF!</v>
      </c>
      <c r="E222" s="60" t="e">
        <f>#REF!</f>
        <v>#REF!</v>
      </c>
      <c r="F222" s="10" t="e">
        <f>#REF!</f>
        <v>#REF!</v>
      </c>
      <c r="G222" s="10" t="e">
        <f>#REF!</f>
        <v>#REF!</v>
      </c>
      <c r="H222" s="60" t="e">
        <f>#REF!</f>
        <v>#REF!</v>
      </c>
      <c r="I222" s="10"/>
      <c r="J222" s="10"/>
      <c r="K222" s="10"/>
      <c r="L222" s="10"/>
      <c r="M222" s="10"/>
      <c r="N222" s="10"/>
      <c r="O222" s="10"/>
      <c r="P222" s="10"/>
      <c r="Q222" s="10"/>
      <c r="R222" s="10"/>
      <c r="S222" s="10"/>
      <c r="T222" s="10"/>
      <c r="U222" s="228" t="s">
        <v>1875</v>
      </c>
      <c r="V222" s="229"/>
      <c r="W222" s="10"/>
      <c r="X222" s="10"/>
      <c r="Y222" s="10"/>
      <c r="Z222" s="10"/>
      <c r="AA222" s="10"/>
      <c r="AB222" s="10"/>
      <c r="AC222" s="10"/>
      <c r="AD222" s="10"/>
      <c r="AE222" s="10"/>
      <c r="AF222" s="10"/>
      <c r="AG222" s="10"/>
      <c r="AH222" s="10"/>
      <c r="AI222" s="10">
        <f t="shared" si="28"/>
        <v>1</v>
      </c>
      <c r="AJ222" s="10" t="e">
        <f>#REF!</f>
        <v>#REF!</v>
      </c>
      <c r="AK222" s="20" t="e">
        <f>#REF!</f>
        <v>#REF!</v>
      </c>
      <c r="AL222" s="172" t="e">
        <f>#REF!</f>
        <v>#REF!</v>
      </c>
      <c r="AM222" s="150" t="e">
        <f>#REF!</f>
        <v>#REF!</v>
      </c>
      <c r="AN222" s="10"/>
      <c r="AO222" s="7"/>
      <c r="AP222" s="7"/>
      <c r="AQ222" s="7"/>
      <c r="AR222" s="7"/>
      <c r="AS222" s="7"/>
      <c r="AT222" s="7"/>
      <c r="AU222" s="7"/>
      <c r="AV222" s="7"/>
      <c r="AW222" s="7"/>
      <c r="AX222" s="7"/>
      <c r="AY222" s="7"/>
      <c r="AZ222" s="7"/>
    </row>
    <row r="223" spans="1:52" ht="18.75" customHeight="1">
      <c r="A223" s="10" t="e">
        <f>#REF!</f>
        <v>#REF!</v>
      </c>
      <c r="B223" s="10" t="e">
        <f>#REF!</f>
        <v>#REF!</v>
      </c>
      <c r="C223" s="10" t="e">
        <f>#REF!</f>
        <v>#REF!</v>
      </c>
      <c r="D223" s="24" t="e">
        <f>#REF!</f>
        <v>#REF!</v>
      </c>
      <c r="E223" s="60" t="e">
        <f>#REF!</f>
        <v>#REF!</v>
      </c>
      <c r="F223" s="10" t="e">
        <f>#REF!</f>
        <v>#REF!</v>
      </c>
      <c r="G223" s="10" t="e">
        <f>#REF!</f>
        <v>#REF!</v>
      </c>
      <c r="H223" s="60" t="e">
        <f>#REF!</f>
        <v>#REF!</v>
      </c>
      <c r="I223" s="10"/>
      <c r="J223" s="10"/>
      <c r="K223" s="10"/>
      <c r="L223" s="10"/>
      <c r="M223" s="10"/>
      <c r="N223" s="10"/>
      <c r="O223" s="10"/>
      <c r="P223" s="10"/>
      <c r="Q223" s="10"/>
      <c r="R223" s="10"/>
      <c r="S223" s="10"/>
      <c r="T223" s="10"/>
      <c r="U223" s="228" t="s">
        <v>1875</v>
      </c>
      <c r="V223" s="229"/>
      <c r="W223" s="10"/>
      <c r="X223" s="10"/>
      <c r="Y223" s="10"/>
      <c r="Z223" s="10"/>
      <c r="AA223" s="10"/>
      <c r="AB223" s="10"/>
      <c r="AC223" s="10"/>
      <c r="AD223" s="10"/>
      <c r="AE223" s="10"/>
      <c r="AF223" s="10"/>
      <c r="AG223" s="10"/>
      <c r="AH223" s="10"/>
      <c r="AI223" s="10">
        <f t="shared" si="28"/>
        <v>1</v>
      </c>
      <c r="AJ223" s="10" t="e">
        <f>#REF!</f>
        <v>#REF!</v>
      </c>
      <c r="AK223" s="20" t="e">
        <f>#REF!</f>
        <v>#REF!</v>
      </c>
      <c r="AL223" s="172" t="e">
        <f>#REF!</f>
        <v>#REF!</v>
      </c>
      <c r="AM223" s="150" t="e">
        <f>#REF!</f>
        <v>#REF!</v>
      </c>
      <c r="AN223" s="10"/>
      <c r="AO223" s="7"/>
      <c r="AP223" s="7"/>
      <c r="AQ223" s="7"/>
      <c r="AR223" s="7"/>
      <c r="AS223" s="7"/>
      <c r="AT223" s="7"/>
      <c r="AU223" s="7"/>
      <c r="AV223" s="7"/>
      <c r="AW223" s="7"/>
      <c r="AX223" s="7"/>
      <c r="AY223" s="7"/>
      <c r="AZ223" s="7"/>
    </row>
    <row r="224" spans="1:52" ht="18.75" customHeight="1">
      <c r="A224" s="10" t="e">
        <f>#REF!</f>
        <v>#REF!</v>
      </c>
      <c r="B224" s="10" t="e">
        <f>#REF!</f>
        <v>#REF!</v>
      </c>
      <c r="C224" s="10" t="e">
        <f>#REF!</f>
        <v>#REF!</v>
      </c>
      <c r="D224" s="24" t="e">
        <f>#REF!</f>
        <v>#REF!</v>
      </c>
      <c r="E224" s="60" t="e">
        <f>#REF!</f>
        <v>#REF!</v>
      </c>
      <c r="F224" s="10" t="e">
        <f>#REF!</f>
        <v>#REF!</v>
      </c>
      <c r="G224" s="10" t="e">
        <f>#REF!</f>
        <v>#REF!</v>
      </c>
      <c r="H224" s="60" t="e">
        <f>#REF!</f>
        <v>#REF!</v>
      </c>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f t="shared" si="28"/>
        <v>0</v>
      </c>
      <c r="AJ224" s="10" t="e">
        <f>#REF!</f>
        <v>#REF!</v>
      </c>
      <c r="AK224" s="20" t="e">
        <f>#REF!</f>
        <v>#REF!</v>
      </c>
      <c r="AL224" s="172" t="e">
        <f>#REF!</f>
        <v>#REF!</v>
      </c>
      <c r="AM224" s="150" t="e">
        <f>#REF!</f>
        <v>#REF!</v>
      </c>
      <c r="AN224" s="10"/>
      <c r="AO224" s="7"/>
      <c r="AP224" s="7"/>
      <c r="AQ224" s="7"/>
      <c r="AR224" s="7"/>
      <c r="AS224" s="7"/>
      <c r="AT224" s="7"/>
      <c r="AU224" s="7"/>
      <c r="AV224" s="7"/>
      <c r="AW224" s="7"/>
      <c r="AX224" s="7"/>
      <c r="AY224" s="7"/>
      <c r="AZ224" s="7"/>
    </row>
    <row r="225" spans="1:52" ht="18.75" customHeight="1">
      <c r="A225" s="10" t="e">
        <f>#REF!</f>
        <v>#REF!</v>
      </c>
      <c r="B225" s="10" t="e">
        <f>#REF!</f>
        <v>#REF!</v>
      </c>
      <c r="C225" s="10" t="e">
        <f>#REF!</f>
        <v>#REF!</v>
      </c>
      <c r="D225" s="24" t="e">
        <f>#REF!</f>
        <v>#REF!</v>
      </c>
      <c r="E225" s="60" t="e">
        <f>#REF!</f>
        <v>#REF!</v>
      </c>
      <c r="F225" s="10" t="e">
        <f>#REF!</f>
        <v>#REF!</v>
      </c>
      <c r="G225" s="10" t="e">
        <f>#REF!</f>
        <v>#REF!</v>
      </c>
      <c r="H225" s="60" t="e">
        <f>#REF!</f>
        <v>#REF!</v>
      </c>
      <c r="I225" s="10"/>
      <c r="J225" s="10"/>
      <c r="K225" s="10"/>
      <c r="L225" s="10"/>
      <c r="M225" s="10"/>
      <c r="N225" s="10"/>
      <c r="O225" s="10"/>
      <c r="P225" s="10"/>
      <c r="Q225" s="10"/>
      <c r="R225" s="10"/>
      <c r="S225" s="10"/>
      <c r="T225" s="10"/>
      <c r="U225" s="228" t="s">
        <v>1875</v>
      </c>
      <c r="V225" s="229"/>
      <c r="W225" s="10"/>
      <c r="X225" s="10"/>
      <c r="Y225" s="10"/>
      <c r="Z225" s="10"/>
      <c r="AA225" s="10"/>
      <c r="AB225" s="10"/>
      <c r="AC225" s="10"/>
      <c r="AD225" s="10"/>
      <c r="AE225" s="10"/>
      <c r="AF225" s="10"/>
      <c r="AG225" s="10"/>
      <c r="AH225" s="10"/>
      <c r="AI225" s="10">
        <f t="shared" si="28"/>
        <v>1</v>
      </c>
      <c r="AJ225" s="10" t="e">
        <f>#REF!</f>
        <v>#REF!</v>
      </c>
      <c r="AK225" s="20" t="e">
        <f>#REF!</f>
        <v>#REF!</v>
      </c>
      <c r="AL225" s="172" t="e">
        <f>#REF!</f>
        <v>#REF!</v>
      </c>
      <c r="AM225" s="150" t="e">
        <f>#REF!</f>
        <v>#REF!</v>
      </c>
      <c r="AN225" s="10"/>
      <c r="AO225" s="7"/>
      <c r="AP225" s="7"/>
      <c r="AQ225" s="7"/>
      <c r="AR225" s="7"/>
      <c r="AS225" s="7"/>
      <c r="AT225" s="7"/>
      <c r="AU225" s="7"/>
      <c r="AV225" s="7"/>
      <c r="AW225" s="7"/>
      <c r="AX225" s="7"/>
      <c r="AY225" s="7"/>
      <c r="AZ225" s="7"/>
    </row>
    <row r="226" spans="1:52" ht="18.75" customHeight="1">
      <c r="A226" s="10" t="e">
        <f>#REF!</f>
        <v>#REF!</v>
      </c>
      <c r="B226" s="10" t="e">
        <f>#REF!</f>
        <v>#REF!</v>
      </c>
      <c r="C226" s="10" t="e">
        <f>#REF!</f>
        <v>#REF!</v>
      </c>
      <c r="D226" s="24" t="e">
        <f>#REF!</f>
        <v>#REF!</v>
      </c>
      <c r="E226" s="60" t="e">
        <f>#REF!</f>
        <v>#REF!</v>
      </c>
      <c r="F226" s="10" t="e">
        <f>#REF!</f>
        <v>#REF!</v>
      </c>
      <c r="G226" s="10" t="e">
        <f>#REF!</f>
        <v>#REF!</v>
      </c>
      <c r="H226" s="60" t="e">
        <f>#REF!</f>
        <v>#REF!</v>
      </c>
      <c r="I226" s="10"/>
      <c r="J226" s="10"/>
      <c r="K226" s="10"/>
      <c r="L226" s="10"/>
      <c r="M226" s="10"/>
      <c r="N226" s="10"/>
      <c r="O226" s="10"/>
      <c r="P226" s="10"/>
      <c r="Q226" s="10"/>
      <c r="R226" s="10"/>
      <c r="S226" s="10"/>
      <c r="T226" s="10"/>
      <c r="U226" s="10" t="s">
        <v>1875</v>
      </c>
      <c r="V226" s="10"/>
      <c r="W226" s="10"/>
      <c r="X226" s="10"/>
      <c r="Y226" s="10"/>
      <c r="Z226" s="10"/>
      <c r="AA226" s="10"/>
      <c r="AB226" s="10"/>
      <c r="AC226" s="10"/>
      <c r="AD226" s="10"/>
      <c r="AE226" s="10"/>
      <c r="AF226" s="10"/>
      <c r="AG226" s="10"/>
      <c r="AH226" s="10"/>
      <c r="AI226" s="10">
        <f t="shared" si="28"/>
        <v>1</v>
      </c>
      <c r="AJ226" s="10" t="e">
        <f>#REF!</f>
        <v>#REF!</v>
      </c>
      <c r="AK226" s="20" t="e">
        <f>#REF!</f>
        <v>#REF!</v>
      </c>
      <c r="AL226" s="172" t="e">
        <f>#REF!</f>
        <v>#REF!</v>
      </c>
      <c r="AM226" s="150" t="e">
        <f>#REF!</f>
        <v>#REF!</v>
      </c>
      <c r="AN226" s="10"/>
      <c r="AO226" s="7"/>
      <c r="AP226" s="7"/>
      <c r="AQ226" s="7"/>
      <c r="AR226" s="7"/>
      <c r="AS226" s="7"/>
      <c r="AT226" s="7"/>
      <c r="AU226" s="7"/>
      <c r="AV226" s="7"/>
      <c r="AW226" s="7"/>
      <c r="AX226" s="7"/>
      <c r="AY226" s="7"/>
      <c r="AZ226" s="7"/>
    </row>
    <row r="227" spans="1:52" ht="18.75" customHeight="1">
      <c r="A227" s="10" t="e">
        <f>#REF!</f>
        <v>#REF!</v>
      </c>
      <c r="B227" s="10" t="e">
        <f>#REF!</f>
        <v>#REF!</v>
      </c>
      <c r="C227" s="10" t="e">
        <f>#REF!</f>
        <v>#REF!</v>
      </c>
      <c r="D227" s="24" t="e">
        <f>#REF!</f>
        <v>#REF!</v>
      </c>
      <c r="E227" s="60" t="e">
        <f>#REF!</f>
        <v>#REF!</v>
      </c>
      <c r="F227" s="10" t="e">
        <f>#REF!</f>
        <v>#REF!</v>
      </c>
      <c r="G227" s="10" t="e">
        <f>#REF!</f>
        <v>#REF!</v>
      </c>
      <c r="H227" s="60" t="e">
        <f>#REF!</f>
        <v>#REF!</v>
      </c>
      <c r="I227" s="10"/>
      <c r="J227" s="10"/>
      <c r="K227" s="10"/>
      <c r="L227" s="10"/>
      <c r="M227" s="10"/>
      <c r="N227" s="10"/>
      <c r="O227" s="10"/>
      <c r="P227" s="10"/>
      <c r="Q227" s="10"/>
      <c r="R227" s="10"/>
      <c r="S227" s="10"/>
      <c r="T227" s="10"/>
      <c r="U227" s="228" t="s">
        <v>1875</v>
      </c>
      <c r="V227" s="229"/>
      <c r="W227" s="10"/>
      <c r="X227" s="10"/>
      <c r="Y227" s="10"/>
      <c r="Z227" s="10"/>
      <c r="AA227" s="10"/>
      <c r="AB227" s="10"/>
      <c r="AC227" s="10"/>
      <c r="AD227" s="10"/>
      <c r="AE227" s="10"/>
      <c r="AF227" s="10"/>
      <c r="AG227" s="10"/>
      <c r="AH227" s="10"/>
      <c r="AI227" s="10">
        <f t="shared" si="28"/>
        <v>1</v>
      </c>
      <c r="AJ227" s="10" t="e">
        <f>#REF!</f>
        <v>#REF!</v>
      </c>
      <c r="AK227" s="20" t="e">
        <f>#REF!</f>
        <v>#REF!</v>
      </c>
      <c r="AL227" s="172" t="e">
        <f>#REF!</f>
        <v>#REF!</v>
      </c>
      <c r="AM227" s="150" t="e">
        <f>#REF!</f>
        <v>#REF!</v>
      </c>
      <c r="AN227" s="10"/>
      <c r="AO227" s="7"/>
      <c r="AP227" s="7"/>
      <c r="AQ227" s="7"/>
      <c r="AR227" s="7"/>
      <c r="AS227" s="7"/>
      <c r="AT227" s="7"/>
      <c r="AU227" s="7"/>
      <c r="AV227" s="7"/>
      <c r="AW227" s="7"/>
      <c r="AX227" s="7"/>
      <c r="AY227" s="7"/>
      <c r="AZ227" s="7"/>
    </row>
    <row r="228" spans="1:52" ht="18.75" customHeight="1">
      <c r="A228" s="10" t="e">
        <f>#REF!</f>
        <v>#REF!</v>
      </c>
      <c r="B228" s="10" t="e">
        <f>#REF!</f>
        <v>#REF!</v>
      </c>
      <c r="C228" s="10" t="e">
        <f>#REF!</f>
        <v>#REF!</v>
      </c>
      <c r="D228" s="24" t="e">
        <f>#REF!</f>
        <v>#REF!</v>
      </c>
      <c r="E228" s="60" t="e">
        <f>#REF!</f>
        <v>#REF!</v>
      </c>
      <c r="F228" s="10" t="e">
        <f>#REF!</f>
        <v>#REF!</v>
      </c>
      <c r="G228" s="10" t="e">
        <f>#REF!</f>
        <v>#REF!</v>
      </c>
      <c r="H228" s="60" t="e">
        <f>#REF!</f>
        <v>#REF!</v>
      </c>
      <c r="I228" s="10"/>
      <c r="J228" s="10"/>
      <c r="K228" s="10"/>
      <c r="L228" s="10"/>
      <c r="M228" s="10"/>
      <c r="N228" s="10"/>
      <c r="O228" s="10"/>
      <c r="P228" s="10"/>
      <c r="Q228" s="10"/>
      <c r="R228" s="10"/>
      <c r="S228" s="10"/>
      <c r="T228" s="10"/>
      <c r="U228" s="10" t="s">
        <v>1875</v>
      </c>
      <c r="V228" s="10" t="s">
        <v>1875</v>
      </c>
      <c r="W228" s="10"/>
      <c r="X228" s="10"/>
      <c r="Y228" s="10"/>
      <c r="Z228" s="10"/>
      <c r="AA228" s="10"/>
      <c r="AB228" s="10"/>
      <c r="AC228" s="10"/>
      <c r="AD228" s="10"/>
      <c r="AE228" s="10"/>
      <c r="AF228" s="10"/>
      <c r="AG228" s="10"/>
      <c r="AH228" s="10"/>
      <c r="AI228" s="10">
        <f t="shared" si="28"/>
        <v>2</v>
      </c>
      <c r="AJ228" s="10" t="e">
        <f>#REF!</f>
        <v>#REF!</v>
      </c>
      <c r="AK228" s="20" t="e">
        <f>#REF!</f>
        <v>#REF!</v>
      </c>
      <c r="AL228" s="151" t="e">
        <f>#REF!</f>
        <v>#REF!</v>
      </c>
      <c r="AM228" s="150" t="e">
        <f>#REF!</f>
        <v>#REF!</v>
      </c>
      <c r="AN228" s="10"/>
      <c r="AO228" s="7"/>
      <c r="AP228" s="7"/>
      <c r="AQ228" s="7"/>
      <c r="AR228" s="7"/>
      <c r="AS228" s="7"/>
      <c r="AT228" s="7"/>
      <c r="AU228" s="7"/>
      <c r="AV228" s="7"/>
      <c r="AW228" s="7"/>
      <c r="AX228" s="7"/>
      <c r="AY228" s="7"/>
      <c r="AZ228" s="7"/>
    </row>
    <row r="229" spans="1:52" ht="18.75" customHeight="1">
      <c r="A229" s="10" t="e">
        <f>#REF!</f>
        <v>#REF!</v>
      </c>
      <c r="B229" s="10" t="e">
        <f>#REF!</f>
        <v>#REF!</v>
      </c>
      <c r="C229" s="10" t="e">
        <f>#REF!</f>
        <v>#REF!</v>
      </c>
      <c r="D229" s="24" t="e">
        <f>#REF!</f>
        <v>#REF!</v>
      </c>
      <c r="E229" s="60" t="e">
        <f>#REF!</f>
        <v>#REF!</v>
      </c>
      <c r="F229" s="10" t="e">
        <f>#REF!</f>
        <v>#REF!</v>
      </c>
      <c r="G229" s="10" t="e">
        <f>#REF!</f>
        <v>#REF!</v>
      </c>
      <c r="H229" s="60" t="e">
        <f>#REF!</f>
        <v>#REF!</v>
      </c>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f t="shared" si="28"/>
        <v>0</v>
      </c>
      <c r="AJ229" s="10" t="e">
        <f>#REF!</f>
        <v>#REF!</v>
      </c>
      <c r="AK229" s="20" t="e">
        <f>#REF!</f>
        <v>#REF!</v>
      </c>
      <c r="AL229" s="172" t="e">
        <f>#REF!</f>
        <v>#REF!</v>
      </c>
      <c r="AM229" s="150" t="e">
        <f>#REF!</f>
        <v>#REF!</v>
      </c>
      <c r="AN229" s="10"/>
      <c r="AO229" s="7"/>
      <c r="AP229" s="7"/>
      <c r="AQ229" s="7"/>
      <c r="AR229" s="7"/>
      <c r="AS229" s="7"/>
      <c r="AT229" s="7"/>
      <c r="AU229" s="7"/>
      <c r="AV229" s="7"/>
      <c r="AW229" s="7"/>
      <c r="AX229" s="7"/>
      <c r="AY229" s="7"/>
      <c r="AZ229" s="7"/>
    </row>
    <row r="230" spans="1:52" ht="18.75" customHeight="1">
      <c r="A230" s="10" t="e">
        <f>#REF!</f>
        <v>#REF!</v>
      </c>
      <c r="B230" s="10" t="e">
        <f>#REF!</f>
        <v>#REF!</v>
      </c>
      <c r="C230" s="10" t="e">
        <f>#REF!</f>
        <v>#REF!</v>
      </c>
      <c r="D230" s="24" t="e">
        <f>#REF!</f>
        <v>#REF!</v>
      </c>
      <c r="E230" s="60" t="e">
        <f>#REF!</f>
        <v>#REF!</v>
      </c>
      <c r="F230" s="10" t="e">
        <f>#REF!</f>
        <v>#REF!</v>
      </c>
      <c r="G230" s="10" t="e">
        <f>#REF!</f>
        <v>#REF!</v>
      </c>
      <c r="H230" s="60" t="e">
        <f>#REF!</f>
        <v>#REF!</v>
      </c>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f t="shared" si="28"/>
        <v>0</v>
      </c>
      <c r="AJ230" s="10" t="e">
        <f>#REF!</f>
        <v>#REF!</v>
      </c>
      <c r="AK230" s="20" t="e">
        <f>#REF!</f>
        <v>#REF!</v>
      </c>
      <c r="AL230" s="151" t="e">
        <f>#REF!</f>
        <v>#REF!</v>
      </c>
      <c r="AM230" s="150" t="e">
        <f>#REF!</f>
        <v>#REF!</v>
      </c>
      <c r="AN230" s="10"/>
      <c r="AO230" s="7"/>
      <c r="AP230" s="7"/>
      <c r="AQ230" s="7"/>
      <c r="AR230" s="7"/>
      <c r="AS230" s="7"/>
      <c r="AT230" s="7"/>
      <c r="AU230" s="7"/>
      <c r="AV230" s="7"/>
      <c r="AW230" s="7"/>
      <c r="AX230" s="7"/>
      <c r="AY230" s="7"/>
      <c r="AZ230" s="7"/>
    </row>
    <row r="231" spans="1:52" ht="18.75" customHeight="1">
      <c r="A231" s="10" t="e">
        <f>#REF!</f>
        <v>#REF!</v>
      </c>
      <c r="B231" s="10" t="e">
        <f>#REF!</f>
        <v>#REF!</v>
      </c>
      <c r="C231" s="10" t="e">
        <f>#REF!</f>
        <v>#REF!</v>
      </c>
      <c r="D231" s="24" t="e">
        <f>#REF!</f>
        <v>#REF!</v>
      </c>
      <c r="E231" s="60" t="e">
        <f>#REF!</f>
        <v>#REF!</v>
      </c>
      <c r="F231" s="10" t="e">
        <f>#REF!</f>
        <v>#REF!</v>
      </c>
      <c r="G231" s="10" t="e">
        <f>#REF!</f>
        <v>#REF!</v>
      </c>
      <c r="H231" s="60" t="e">
        <f>#REF!</f>
        <v>#REF!</v>
      </c>
      <c r="I231" s="10"/>
      <c r="J231" s="10"/>
      <c r="K231" s="10"/>
      <c r="L231" s="10"/>
      <c r="M231" s="10"/>
      <c r="N231" s="10"/>
      <c r="O231" s="10"/>
      <c r="P231" s="10"/>
      <c r="Q231" s="10"/>
      <c r="R231" s="10"/>
      <c r="S231" s="10"/>
      <c r="T231" s="10"/>
      <c r="U231" s="10"/>
      <c r="V231" s="10" t="s">
        <v>1875</v>
      </c>
      <c r="W231" s="10"/>
      <c r="X231" s="10"/>
      <c r="Y231" s="10"/>
      <c r="Z231" s="10"/>
      <c r="AA231" s="10"/>
      <c r="AB231" s="10"/>
      <c r="AC231" s="10"/>
      <c r="AD231" s="10"/>
      <c r="AE231" s="10"/>
      <c r="AF231" s="10"/>
      <c r="AG231" s="10"/>
      <c r="AH231" s="10"/>
      <c r="AI231" s="4">
        <f>COUNTIF(K231:AH231,"X")</f>
        <v>1</v>
      </c>
      <c r="AJ231" s="10" t="e">
        <f>#REF!</f>
        <v>#REF!</v>
      </c>
      <c r="AK231" s="20" t="e">
        <f>#REF!</f>
        <v>#REF!</v>
      </c>
      <c r="AL231" s="151" t="e">
        <f>#REF!</f>
        <v>#REF!</v>
      </c>
      <c r="AM231" s="150" t="e">
        <f>#REF!</f>
        <v>#REF!</v>
      </c>
      <c r="AN231" s="10"/>
      <c r="AO231" s="7"/>
      <c r="AP231" s="7"/>
      <c r="AQ231" s="7"/>
      <c r="AR231" s="7"/>
      <c r="AS231" s="7"/>
      <c r="AT231" s="7"/>
      <c r="AU231" s="7"/>
      <c r="AV231" s="7"/>
      <c r="AW231" s="7"/>
      <c r="AX231" s="7"/>
      <c r="AY231" s="7"/>
      <c r="AZ231" s="7"/>
    </row>
    <row r="232" spans="1:52" ht="18.75" customHeight="1">
      <c r="A232" s="10" t="e">
        <f>#REF!</f>
        <v>#REF!</v>
      </c>
      <c r="B232" s="10" t="e">
        <f>#REF!</f>
        <v>#REF!</v>
      </c>
      <c r="C232" s="10" t="e">
        <f>#REF!</f>
        <v>#REF!</v>
      </c>
      <c r="D232" s="24" t="e">
        <f>#REF!</f>
        <v>#REF!</v>
      </c>
      <c r="E232" s="60" t="e">
        <f>#REF!</f>
        <v>#REF!</v>
      </c>
      <c r="F232" s="10" t="e">
        <f>#REF!</f>
        <v>#REF!</v>
      </c>
      <c r="G232" s="10" t="e">
        <f>#REF!</f>
        <v>#REF!</v>
      </c>
      <c r="H232" s="60" t="e">
        <f>#REF!</f>
        <v>#REF!</v>
      </c>
      <c r="I232" s="10"/>
      <c r="J232" s="10"/>
      <c r="K232" s="10"/>
      <c r="L232" s="10"/>
      <c r="M232" s="10"/>
      <c r="N232" s="10"/>
      <c r="O232" s="10"/>
      <c r="P232" s="10"/>
      <c r="Q232" s="10"/>
      <c r="R232" s="10"/>
      <c r="S232" s="10"/>
      <c r="T232" s="10"/>
      <c r="U232" s="228"/>
      <c r="V232" s="229"/>
      <c r="W232" s="10"/>
      <c r="X232" s="10"/>
      <c r="Y232" s="10"/>
      <c r="Z232" s="10"/>
      <c r="AA232" s="10"/>
      <c r="AB232" s="10"/>
      <c r="AC232" s="10"/>
      <c r="AD232" s="10"/>
      <c r="AE232" s="10"/>
      <c r="AF232" s="10"/>
      <c r="AG232" s="10"/>
      <c r="AH232" s="10"/>
      <c r="AI232" s="10">
        <f t="shared" ref="AI232:AI236" si="29">COUNTIF(K232:V232,"X")</f>
        <v>0</v>
      </c>
      <c r="AJ232" s="10" t="e">
        <f>#REF!</f>
        <v>#REF!</v>
      </c>
      <c r="AK232" s="20" t="e">
        <f>#REF!</f>
        <v>#REF!</v>
      </c>
      <c r="AL232" s="151" t="e">
        <f>#REF!</f>
        <v>#REF!</v>
      </c>
      <c r="AM232" s="150" t="e">
        <f>#REF!</f>
        <v>#REF!</v>
      </c>
      <c r="AN232" s="7"/>
      <c r="AO232" s="7"/>
      <c r="AP232" s="7"/>
      <c r="AQ232" s="7"/>
      <c r="AR232" s="7"/>
      <c r="AS232" s="7"/>
      <c r="AT232" s="7"/>
      <c r="AU232" s="7"/>
      <c r="AV232" s="7"/>
      <c r="AW232" s="7"/>
      <c r="AX232" s="7"/>
      <c r="AY232" s="7"/>
      <c r="AZ232" s="7"/>
    </row>
    <row r="233" spans="1:52" ht="18.75" customHeight="1">
      <c r="A233" s="10" t="e">
        <f>#REF!</f>
        <v>#REF!</v>
      </c>
      <c r="B233" s="10" t="e">
        <f>#REF!</f>
        <v>#REF!</v>
      </c>
      <c r="C233" s="10" t="e">
        <f>#REF!</f>
        <v>#REF!</v>
      </c>
      <c r="D233" s="24" t="e">
        <f>#REF!</f>
        <v>#REF!</v>
      </c>
      <c r="E233" s="60" t="e">
        <f>#REF!</f>
        <v>#REF!</v>
      </c>
      <c r="F233" s="10" t="e">
        <f>#REF!</f>
        <v>#REF!</v>
      </c>
      <c r="G233" s="10" t="e">
        <f>#REF!</f>
        <v>#REF!</v>
      </c>
      <c r="H233" s="25" t="e">
        <f>#REF!</f>
        <v>#REF!</v>
      </c>
      <c r="I233" s="10"/>
      <c r="J233" s="10"/>
      <c r="K233" s="10"/>
      <c r="L233" s="10"/>
      <c r="M233" s="10"/>
      <c r="N233" s="10"/>
      <c r="O233" s="10"/>
      <c r="P233" s="10"/>
      <c r="Q233" s="10"/>
      <c r="R233" s="10"/>
      <c r="S233" s="10"/>
      <c r="T233" s="10"/>
      <c r="U233" s="10"/>
      <c r="V233" s="10" t="s">
        <v>1875</v>
      </c>
      <c r="W233" s="10"/>
      <c r="X233" s="10"/>
      <c r="Y233" s="10"/>
      <c r="Z233" s="10"/>
      <c r="AA233" s="10"/>
      <c r="AB233" s="10"/>
      <c r="AC233" s="10"/>
      <c r="AD233" s="10"/>
      <c r="AE233" s="10"/>
      <c r="AF233" s="10"/>
      <c r="AG233" s="10"/>
      <c r="AH233" s="10"/>
      <c r="AI233" s="10">
        <f t="shared" si="29"/>
        <v>1</v>
      </c>
      <c r="AJ233" s="10" t="e">
        <f>#REF!</f>
        <v>#REF!</v>
      </c>
      <c r="AK233" s="20" t="e">
        <f>#REF!</f>
        <v>#REF!</v>
      </c>
      <c r="AL233" s="151" t="e">
        <f>#REF!</f>
        <v>#REF!</v>
      </c>
      <c r="AM233" s="150" t="e">
        <f>#REF!</f>
        <v>#REF!</v>
      </c>
      <c r="AN233" s="7"/>
      <c r="AO233" s="7"/>
      <c r="AP233" s="7"/>
      <c r="AQ233" s="7"/>
      <c r="AR233" s="7"/>
      <c r="AS233" s="7"/>
      <c r="AT233" s="7"/>
      <c r="AU233" s="7"/>
      <c r="AV233" s="7"/>
      <c r="AW233" s="7"/>
      <c r="AX233" s="7"/>
      <c r="AY233" s="7"/>
      <c r="AZ233" s="7"/>
    </row>
    <row r="234" spans="1:52" ht="18.75" customHeight="1">
      <c r="A234" s="10" t="e">
        <f>#REF!</f>
        <v>#REF!</v>
      </c>
      <c r="B234" s="10" t="e">
        <f>#REF!</f>
        <v>#REF!</v>
      </c>
      <c r="C234" s="10" t="e">
        <f>#REF!</f>
        <v>#REF!</v>
      </c>
      <c r="D234" s="24" t="e">
        <f>#REF!</f>
        <v>#REF!</v>
      </c>
      <c r="E234" s="60" t="e">
        <f>#REF!</f>
        <v>#REF!</v>
      </c>
      <c r="F234" s="10" t="e">
        <f>#REF!</f>
        <v>#REF!</v>
      </c>
      <c r="G234" s="10" t="e">
        <f>#REF!</f>
        <v>#REF!</v>
      </c>
      <c r="H234" s="60" t="e">
        <f>#REF!</f>
        <v>#REF!</v>
      </c>
      <c r="I234" s="10"/>
      <c r="J234" s="10"/>
      <c r="K234" s="228" t="s">
        <v>1875</v>
      </c>
      <c r="L234" s="229"/>
      <c r="M234" s="10"/>
      <c r="N234" s="10"/>
      <c r="O234" s="10"/>
      <c r="P234" s="10"/>
      <c r="Q234" s="10"/>
      <c r="R234" s="10"/>
      <c r="S234" s="10"/>
      <c r="T234" s="10"/>
      <c r="U234" s="10"/>
      <c r="V234" s="10" t="s">
        <v>1875</v>
      </c>
      <c r="W234" s="10"/>
      <c r="X234" s="10"/>
      <c r="Y234" s="10"/>
      <c r="Z234" s="10"/>
      <c r="AA234" s="10"/>
      <c r="AB234" s="10"/>
      <c r="AC234" s="10"/>
      <c r="AD234" s="10"/>
      <c r="AE234" s="10"/>
      <c r="AF234" s="10"/>
      <c r="AG234" s="10"/>
      <c r="AH234" s="10"/>
      <c r="AI234" s="10">
        <f t="shared" si="29"/>
        <v>2</v>
      </c>
      <c r="AJ234" s="10" t="e">
        <f>#REF!</f>
        <v>#REF!</v>
      </c>
      <c r="AK234" s="20" t="e">
        <f>#REF!</f>
        <v>#REF!</v>
      </c>
      <c r="AL234" s="172" t="e">
        <f>#REF!</f>
        <v>#REF!</v>
      </c>
      <c r="AM234" s="150" t="e">
        <f>#REF!</f>
        <v>#REF!</v>
      </c>
      <c r="AN234" s="7"/>
      <c r="AO234" s="7"/>
      <c r="AP234" s="7"/>
      <c r="AQ234" s="7"/>
      <c r="AR234" s="7"/>
      <c r="AS234" s="7"/>
      <c r="AT234" s="7"/>
      <c r="AU234" s="7"/>
      <c r="AV234" s="7"/>
      <c r="AW234" s="7"/>
      <c r="AX234" s="7"/>
      <c r="AY234" s="7"/>
      <c r="AZ234" s="7"/>
    </row>
    <row r="235" spans="1:52" ht="18.75" customHeight="1">
      <c r="A235" s="10" t="e">
        <f>#REF!</f>
        <v>#REF!</v>
      </c>
      <c r="B235" s="10" t="e">
        <f>#REF!</f>
        <v>#REF!</v>
      </c>
      <c r="C235" s="10" t="e">
        <f>#REF!</f>
        <v>#REF!</v>
      </c>
      <c r="D235" s="24" t="e">
        <f>#REF!</f>
        <v>#REF!</v>
      </c>
      <c r="E235" s="60" t="e">
        <f>#REF!</f>
        <v>#REF!</v>
      </c>
      <c r="F235" s="10" t="e">
        <f>#REF!</f>
        <v>#REF!</v>
      </c>
      <c r="G235" s="10" t="e">
        <f>#REF!</f>
        <v>#REF!</v>
      </c>
      <c r="H235" s="60" t="e">
        <f>#REF!</f>
        <v>#REF!</v>
      </c>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f t="shared" si="29"/>
        <v>0</v>
      </c>
      <c r="AJ235" s="10" t="e">
        <f>#REF!</f>
        <v>#REF!</v>
      </c>
      <c r="AK235" s="20" t="e">
        <f>#REF!</f>
        <v>#REF!</v>
      </c>
      <c r="AL235" s="172" t="e">
        <f>#REF!</f>
        <v>#REF!</v>
      </c>
      <c r="AM235" s="150" t="e">
        <f>#REF!</f>
        <v>#REF!</v>
      </c>
      <c r="AN235" s="7"/>
      <c r="AO235" s="7"/>
      <c r="AP235" s="7"/>
      <c r="AQ235" s="7"/>
      <c r="AR235" s="7"/>
      <c r="AS235" s="7"/>
      <c r="AT235" s="7"/>
      <c r="AU235" s="7"/>
      <c r="AV235" s="7"/>
      <c r="AW235" s="7"/>
      <c r="AX235" s="7"/>
      <c r="AY235" s="7"/>
      <c r="AZ235" s="7"/>
    </row>
    <row r="236" spans="1:52" ht="18.75" customHeight="1">
      <c r="A236" s="10" t="e">
        <f>#REF!</f>
        <v>#REF!</v>
      </c>
      <c r="B236" s="10" t="e">
        <f>#REF!</f>
        <v>#REF!</v>
      </c>
      <c r="C236" s="10" t="e">
        <f>#REF!</f>
        <v>#REF!</v>
      </c>
      <c r="D236" s="24" t="e">
        <f>#REF!</f>
        <v>#REF!</v>
      </c>
      <c r="E236" s="11" t="e">
        <f>#REF!</f>
        <v>#REF!</v>
      </c>
      <c r="F236" s="10" t="e">
        <f>#REF!</f>
        <v>#REF!</v>
      </c>
      <c r="G236" s="10" t="e">
        <f>#REF!</f>
        <v>#REF!</v>
      </c>
      <c r="H236" s="60" t="e">
        <f>#REF!</f>
        <v>#REF!</v>
      </c>
      <c r="I236" s="10"/>
      <c r="J236" s="10"/>
      <c r="K236" s="228"/>
      <c r="L236" s="229"/>
      <c r="M236" s="10"/>
      <c r="N236" s="10"/>
      <c r="O236" s="10"/>
      <c r="P236" s="10"/>
      <c r="Q236" s="10"/>
      <c r="R236" s="10"/>
      <c r="S236" s="10"/>
      <c r="T236" s="10"/>
      <c r="U236" s="10"/>
      <c r="V236" s="10" t="s">
        <v>1875</v>
      </c>
      <c r="W236" s="10"/>
      <c r="X236" s="10"/>
      <c r="Y236" s="10"/>
      <c r="Z236" s="10"/>
      <c r="AA236" s="10"/>
      <c r="AB236" s="10"/>
      <c r="AC236" s="10"/>
      <c r="AD236" s="10"/>
      <c r="AE236" s="10"/>
      <c r="AF236" s="10"/>
      <c r="AG236" s="10"/>
      <c r="AH236" s="10"/>
      <c r="AI236" s="10">
        <f t="shared" si="29"/>
        <v>1</v>
      </c>
      <c r="AJ236" s="10" t="e">
        <f>#REF!</f>
        <v>#REF!</v>
      </c>
      <c r="AK236" s="20" t="e">
        <f>#REF!</f>
        <v>#REF!</v>
      </c>
      <c r="AL236" s="172" t="e">
        <f>#REF!</f>
        <v>#REF!</v>
      </c>
      <c r="AM236" s="150" t="e">
        <f>#REF!</f>
        <v>#REF!</v>
      </c>
      <c r="AN236" s="7"/>
      <c r="AO236" s="7"/>
      <c r="AP236" s="7"/>
      <c r="AQ236" s="7"/>
      <c r="AR236" s="7"/>
      <c r="AS236" s="7"/>
      <c r="AT236" s="7"/>
      <c r="AU236" s="7"/>
      <c r="AV236" s="7"/>
      <c r="AW236" s="7"/>
      <c r="AX236" s="7"/>
      <c r="AY236" s="7"/>
      <c r="AZ236" s="7"/>
    </row>
    <row r="237" spans="1:52" ht="18.75" customHeight="1">
      <c r="A237" s="10" t="e">
        <f>#REF!</f>
        <v>#REF!</v>
      </c>
      <c r="B237" s="10" t="e">
        <f>#REF!</f>
        <v>#REF!</v>
      </c>
      <c r="C237" s="10" t="e">
        <f>#REF!</f>
        <v>#REF!</v>
      </c>
      <c r="D237" s="24" t="e">
        <f>#REF!</f>
        <v>#REF!</v>
      </c>
      <c r="E237" s="60" t="e">
        <f>#REF!</f>
        <v>#REF!</v>
      </c>
      <c r="F237" s="10" t="e">
        <f>#REF!</f>
        <v>#REF!</v>
      </c>
      <c r="G237" s="10" t="e">
        <f>#REF!</f>
        <v>#REF!</v>
      </c>
      <c r="H237" s="60" t="e">
        <f>#REF!</f>
        <v>#REF!</v>
      </c>
      <c r="I237" s="10">
        <v>7</v>
      </c>
      <c r="J237" s="10"/>
      <c r="K237" s="10" t="s">
        <v>17</v>
      </c>
      <c r="L237" s="10" t="s">
        <v>17</v>
      </c>
      <c r="M237" s="10" t="s">
        <v>17</v>
      </c>
      <c r="N237" s="10" t="s">
        <v>17</v>
      </c>
      <c r="O237" s="10" t="s">
        <v>17</v>
      </c>
      <c r="P237" s="10" t="s">
        <v>17</v>
      </c>
      <c r="Q237" s="10" t="s">
        <v>17</v>
      </c>
      <c r="R237" s="10" t="s">
        <v>17</v>
      </c>
      <c r="S237" s="10" t="s">
        <v>17</v>
      </c>
      <c r="T237" s="10" t="s">
        <v>17</v>
      </c>
      <c r="U237" s="10" t="s">
        <v>17</v>
      </c>
      <c r="V237" s="10" t="s">
        <v>17</v>
      </c>
      <c r="W237" s="10" t="s">
        <v>17</v>
      </c>
      <c r="X237" s="10" t="s">
        <v>17</v>
      </c>
      <c r="Y237" s="10" t="s">
        <v>1875</v>
      </c>
      <c r="Z237" s="10" t="s">
        <v>17</v>
      </c>
      <c r="AA237" s="10" t="s">
        <v>17</v>
      </c>
      <c r="AB237" s="10" t="s">
        <v>17</v>
      </c>
      <c r="AC237" s="10" t="s">
        <v>17</v>
      </c>
      <c r="AD237" s="10" t="s">
        <v>17</v>
      </c>
      <c r="AE237" s="10" t="s">
        <v>17</v>
      </c>
      <c r="AF237" s="10" t="s">
        <v>17</v>
      </c>
      <c r="AG237" s="10" t="s">
        <v>17</v>
      </c>
      <c r="AH237" s="10" t="s">
        <v>17</v>
      </c>
      <c r="AI237" s="4">
        <f t="shared" ref="AI237:AI239" si="30">COUNTIF(K237:AH237,"X")</f>
        <v>1</v>
      </c>
      <c r="AJ237" s="10" t="e">
        <f>#REF!</f>
        <v>#REF!</v>
      </c>
      <c r="AK237" s="20" t="e">
        <f>#REF!</f>
        <v>#REF!</v>
      </c>
      <c r="AL237" s="172" t="e">
        <f>#REF!</f>
        <v>#REF!</v>
      </c>
      <c r="AM237" s="150" t="e">
        <f>#REF!</f>
        <v>#REF!</v>
      </c>
      <c r="AN237" s="7"/>
      <c r="AO237" s="7"/>
      <c r="AP237" s="7"/>
      <c r="AQ237" s="7"/>
      <c r="AR237" s="7"/>
      <c r="AS237" s="7"/>
      <c r="AT237" s="7"/>
      <c r="AU237" s="7"/>
      <c r="AV237" s="7"/>
      <c r="AW237" s="7"/>
      <c r="AX237" s="7"/>
      <c r="AY237" s="7"/>
      <c r="AZ237" s="7"/>
    </row>
    <row r="238" spans="1:52" ht="18.75" customHeight="1">
      <c r="A238" s="10" t="e">
        <f>#REF!</f>
        <v>#REF!</v>
      </c>
      <c r="B238" s="10" t="e">
        <f>#REF!</f>
        <v>#REF!</v>
      </c>
      <c r="C238" s="10" t="e">
        <f>#REF!</f>
        <v>#REF!</v>
      </c>
      <c r="D238" s="24" t="e">
        <f>#REF!</f>
        <v>#REF!</v>
      </c>
      <c r="E238" s="60" t="e">
        <f>#REF!</f>
        <v>#REF!</v>
      </c>
      <c r="F238" s="10" t="e">
        <f>#REF!</f>
        <v>#REF!</v>
      </c>
      <c r="G238" s="10" t="e">
        <f>#REF!</f>
        <v>#REF!</v>
      </c>
      <c r="H238" s="11">
        <v>45463</v>
      </c>
      <c r="I238" s="10">
        <v>7</v>
      </c>
      <c r="J238" s="10">
        <v>7</v>
      </c>
      <c r="K238" s="10" t="s">
        <v>17</v>
      </c>
      <c r="L238" s="10" t="s">
        <v>17</v>
      </c>
      <c r="M238" s="10" t="s">
        <v>17</v>
      </c>
      <c r="N238" s="10" t="s">
        <v>17</v>
      </c>
      <c r="O238" s="10" t="s">
        <v>17</v>
      </c>
      <c r="P238" s="10" t="s">
        <v>17</v>
      </c>
      <c r="Q238" s="10" t="s">
        <v>17</v>
      </c>
      <c r="R238" s="10" t="s">
        <v>17</v>
      </c>
      <c r="S238" s="10" t="s">
        <v>17</v>
      </c>
      <c r="T238" s="10" t="s">
        <v>17</v>
      </c>
      <c r="U238" s="10" t="s">
        <v>17</v>
      </c>
      <c r="V238" s="20" t="s">
        <v>1875</v>
      </c>
      <c r="W238" s="20" t="s">
        <v>1875</v>
      </c>
      <c r="X238" s="20" t="s">
        <v>1875</v>
      </c>
      <c r="Y238" s="20" t="s">
        <v>1875</v>
      </c>
      <c r="Z238" s="20" t="s">
        <v>1875</v>
      </c>
      <c r="AA238" s="10" t="s">
        <v>1876</v>
      </c>
      <c r="AB238" s="10" t="s">
        <v>1876</v>
      </c>
      <c r="AC238" s="10" t="s">
        <v>17</v>
      </c>
      <c r="AD238" s="10" t="s">
        <v>17</v>
      </c>
      <c r="AE238" s="10" t="s">
        <v>17</v>
      </c>
      <c r="AF238" s="10" t="s">
        <v>17</v>
      </c>
      <c r="AG238" s="10" t="s">
        <v>17</v>
      </c>
      <c r="AH238" s="10" t="s">
        <v>17</v>
      </c>
      <c r="AI238" s="14">
        <f t="shared" si="30"/>
        <v>5</v>
      </c>
      <c r="AJ238" s="10" t="e">
        <f>#REF!</f>
        <v>#REF!</v>
      </c>
      <c r="AK238" s="20" t="e">
        <f>#REF!</f>
        <v>#REF!</v>
      </c>
      <c r="AL238" s="101" t="e">
        <f>#REF!</f>
        <v>#REF!</v>
      </c>
      <c r="AM238" s="150" t="e">
        <f>#REF!</f>
        <v>#REF!</v>
      </c>
      <c r="AN238" s="7"/>
      <c r="AO238" s="7"/>
      <c r="AP238" s="7"/>
      <c r="AQ238" s="7"/>
      <c r="AR238" s="7"/>
      <c r="AS238" s="7"/>
      <c r="AT238" s="7"/>
      <c r="AU238" s="7"/>
      <c r="AV238" s="7"/>
      <c r="AW238" s="7"/>
      <c r="AX238" s="7"/>
      <c r="AY238" s="7"/>
      <c r="AZ238" s="7"/>
    </row>
    <row r="239" spans="1:52" ht="18.75" customHeight="1">
      <c r="A239" s="10" t="e">
        <f>#REF!</f>
        <v>#REF!</v>
      </c>
      <c r="B239" s="10" t="e">
        <f>#REF!</f>
        <v>#REF!</v>
      </c>
      <c r="C239" s="10" t="e">
        <f>#REF!</f>
        <v>#REF!</v>
      </c>
      <c r="D239" s="24" t="e">
        <f>#REF!</f>
        <v>#REF!</v>
      </c>
      <c r="E239" s="60" t="e">
        <f>#REF!</f>
        <v>#REF!</v>
      </c>
      <c r="F239" s="10" t="e">
        <f>#REF!</f>
        <v>#REF!</v>
      </c>
      <c r="G239" s="10" t="e">
        <f>#REF!</f>
        <v>#REF!</v>
      </c>
      <c r="H239" s="11" t="e">
        <f>#REF!</f>
        <v>#REF!</v>
      </c>
      <c r="I239" s="10">
        <v>7</v>
      </c>
      <c r="J239" s="10">
        <v>6</v>
      </c>
      <c r="K239" s="10" t="s">
        <v>17</v>
      </c>
      <c r="L239" s="10" t="s">
        <v>17</v>
      </c>
      <c r="M239" s="10" t="s">
        <v>17</v>
      </c>
      <c r="N239" s="10" t="s">
        <v>17</v>
      </c>
      <c r="O239" s="10" t="s">
        <v>17</v>
      </c>
      <c r="P239" s="10" t="s">
        <v>17</v>
      </c>
      <c r="Q239" s="10" t="s">
        <v>17</v>
      </c>
      <c r="R239" s="10" t="s">
        <v>17</v>
      </c>
      <c r="S239" s="10" t="s">
        <v>17</v>
      </c>
      <c r="T239" s="10" t="s">
        <v>17</v>
      </c>
      <c r="U239" s="10" t="s">
        <v>17</v>
      </c>
      <c r="V239" s="228" t="s">
        <v>1875</v>
      </c>
      <c r="W239" s="230"/>
      <c r="X239" s="230"/>
      <c r="Y239" s="230"/>
      <c r="Z239" s="230"/>
      <c r="AA239" s="230"/>
      <c r="AB239" s="229"/>
      <c r="AC239" s="10" t="s">
        <v>17</v>
      </c>
      <c r="AD239" s="10" t="s">
        <v>17</v>
      </c>
      <c r="AE239" s="10" t="s">
        <v>17</v>
      </c>
      <c r="AF239" s="10" t="s">
        <v>17</v>
      </c>
      <c r="AG239" s="10" t="s">
        <v>17</v>
      </c>
      <c r="AH239" s="10" t="s">
        <v>17</v>
      </c>
      <c r="AI239" s="4">
        <f t="shared" si="30"/>
        <v>1</v>
      </c>
      <c r="AJ239" s="10" t="e">
        <f>#REF!</f>
        <v>#REF!</v>
      </c>
      <c r="AK239" s="20" t="e">
        <f>#REF!</f>
        <v>#REF!</v>
      </c>
      <c r="AL239" s="172" t="e">
        <f>#REF!</f>
        <v>#REF!</v>
      </c>
      <c r="AM239" s="150" t="e">
        <f>#REF!</f>
        <v>#REF!</v>
      </c>
      <c r="AN239" s="7"/>
      <c r="AO239" s="7"/>
      <c r="AP239" s="7"/>
      <c r="AQ239" s="7"/>
      <c r="AR239" s="7"/>
      <c r="AS239" s="7"/>
      <c r="AT239" s="7"/>
      <c r="AU239" s="7"/>
      <c r="AV239" s="7"/>
      <c r="AW239" s="7"/>
      <c r="AX239" s="7"/>
      <c r="AY239" s="7"/>
      <c r="AZ239" s="7"/>
    </row>
    <row r="240" spans="1:52" ht="18.75" customHeight="1">
      <c r="A240" s="10" t="e">
        <f>#REF!</f>
        <v>#REF!</v>
      </c>
      <c r="B240" s="10" t="e">
        <f>#REF!</f>
        <v>#REF!</v>
      </c>
      <c r="C240" s="10" t="e">
        <f>#REF!</f>
        <v>#REF!</v>
      </c>
      <c r="D240" s="24" t="e">
        <f>#REF!</f>
        <v>#REF!</v>
      </c>
      <c r="E240" s="60" t="e">
        <f>#REF!</f>
        <v>#REF!</v>
      </c>
      <c r="F240" s="10" t="e">
        <f>#REF!</f>
        <v>#REF!</v>
      </c>
      <c r="G240" s="10" t="e">
        <f>#REF!</f>
        <v>#REF!</v>
      </c>
      <c r="H240" s="10" t="e">
        <f>#REF!</f>
        <v>#REF!</v>
      </c>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f>COUNTIF(K240:V240,"X")</f>
        <v>0</v>
      </c>
      <c r="AJ240" s="10" t="e">
        <f>#REF!</f>
        <v>#REF!</v>
      </c>
      <c r="AK240" s="20" t="e">
        <f>#REF!</f>
        <v>#REF!</v>
      </c>
      <c r="AL240" s="101" t="e">
        <f>#REF!</f>
        <v>#REF!</v>
      </c>
      <c r="AM240" s="150" t="e">
        <f>#REF!</f>
        <v>#REF!</v>
      </c>
      <c r="AN240" s="7"/>
      <c r="AO240" s="7"/>
      <c r="AP240" s="7"/>
      <c r="AQ240" s="7"/>
      <c r="AR240" s="7"/>
      <c r="AS240" s="7"/>
      <c r="AT240" s="7"/>
      <c r="AU240" s="7"/>
      <c r="AV240" s="7"/>
      <c r="AW240" s="7"/>
      <c r="AX240" s="7"/>
      <c r="AY240" s="7"/>
      <c r="AZ240" s="7"/>
    </row>
    <row r="241" spans="1:52" ht="21.75" customHeight="1">
      <c r="A241" s="10" t="e">
        <f>#REF!</f>
        <v>#REF!</v>
      </c>
      <c r="B241" s="10" t="e">
        <f>#REF!</f>
        <v>#REF!</v>
      </c>
      <c r="C241" s="10" t="e">
        <f>#REF!</f>
        <v>#REF!</v>
      </c>
      <c r="D241" s="24" t="e">
        <f>#REF!</f>
        <v>#REF!</v>
      </c>
      <c r="E241" s="60" t="e">
        <f>#REF!</f>
        <v>#REF!</v>
      </c>
      <c r="F241" s="10" t="e">
        <f>#REF!</f>
        <v>#REF!</v>
      </c>
      <c r="G241" s="10" t="e">
        <f>#REF!</f>
        <v>#REF!</v>
      </c>
      <c r="H241" s="60" t="e">
        <f>#REF!</f>
        <v>#REF!</v>
      </c>
      <c r="I241" s="10">
        <v>7</v>
      </c>
      <c r="J241" s="10">
        <v>7</v>
      </c>
      <c r="K241" s="10" t="s">
        <v>17</v>
      </c>
      <c r="L241" s="10" t="s">
        <v>17</v>
      </c>
      <c r="M241" s="10" t="s">
        <v>17</v>
      </c>
      <c r="N241" s="10" t="s">
        <v>17</v>
      </c>
      <c r="O241" s="10" t="s">
        <v>17</v>
      </c>
      <c r="P241" s="10" t="s">
        <v>17</v>
      </c>
      <c r="Q241" s="10" t="s">
        <v>17</v>
      </c>
      <c r="R241" s="10" t="s">
        <v>17</v>
      </c>
      <c r="S241" s="10" t="s">
        <v>17</v>
      </c>
      <c r="T241" s="10" t="s">
        <v>17</v>
      </c>
      <c r="U241" s="10" t="s">
        <v>17</v>
      </c>
      <c r="V241" s="10" t="s">
        <v>1875</v>
      </c>
      <c r="W241" s="10" t="s">
        <v>1875</v>
      </c>
      <c r="X241" s="10" t="s">
        <v>1875</v>
      </c>
      <c r="Y241" s="10" t="s">
        <v>1875</v>
      </c>
      <c r="Z241" s="10" t="s">
        <v>1875</v>
      </c>
      <c r="AA241" s="10" t="s">
        <v>1875</v>
      </c>
      <c r="AB241" s="10" t="s">
        <v>1875</v>
      </c>
      <c r="AC241" s="10" t="s">
        <v>17</v>
      </c>
      <c r="AD241" s="10" t="s">
        <v>17</v>
      </c>
      <c r="AE241" s="10" t="s">
        <v>17</v>
      </c>
      <c r="AF241" s="10" t="s">
        <v>17</v>
      </c>
      <c r="AG241" s="10" t="s">
        <v>17</v>
      </c>
      <c r="AH241" s="10" t="s">
        <v>17</v>
      </c>
      <c r="AI241" s="14">
        <f>COUNTIF(K241:AH241,"X")</f>
        <v>7</v>
      </c>
      <c r="AJ241" s="10" t="e">
        <f>#REF!</f>
        <v>#REF!</v>
      </c>
      <c r="AK241" s="20" t="e">
        <f>#REF!</f>
        <v>#REF!</v>
      </c>
      <c r="AL241" s="101" t="e">
        <f>#REF!</f>
        <v>#REF!</v>
      </c>
      <c r="AM241" s="150" t="e">
        <f>#REF!</f>
        <v>#REF!</v>
      </c>
      <c r="AN241" s="7"/>
      <c r="AO241" s="7"/>
      <c r="AP241" s="7"/>
      <c r="AQ241" s="7"/>
      <c r="AR241" s="7"/>
      <c r="AS241" s="7"/>
      <c r="AT241" s="7"/>
      <c r="AU241" s="7"/>
      <c r="AV241" s="7"/>
      <c r="AW241" s="7"/>
      <c r="AX241" s="7"/>
      <c r="AY241" s="7"/>
      <c r="AZ241" s="7"/>
    </row>
    <row r="242" spans="1:52" ht="18.75" customHeight="1">
      <c r="A242" s="10" t="e">
        <f>#REF!</f>
        <v>#REF!</v>
      </c>
      <c r="B242" s="10" t="e">
        <f>#REF!</f>
        <v>#REF!</v>
      </c>
      <c r="C242" s="10" t="e">
        <f>#REF!</f>
        <v>#REF!</v>
      </c>
      <c r="D242" s="24" t="e">
        <f>#REF!</f>
        <v>#REF!</v>
      </c>
      <c r="E242" s="60" t="e">
        <f>#REF!</f>
        <v>#REF!</v>
      </c>
      <c r="F242" s="10" t="e">
        <f>#REF!</f>
        <v>#REF!</v>
      </c>
      <c r="G242" s="10" t="e">
        <f>#REF!</f>
        <v>#REF!</v>
      </c>
      <c r="H242" s="60" t="e">
        <f>#REF!</f>
        <v>#REF!</v>
      </c>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f t="shared" ref="AI242:AI496" si="31">COUNTIF(K242:V242,"X")</f>
        <v>0</v>
      </c>
      <c r="AJ242" s="10" t="e">
        <f>#REF!</f>
        <v>#REF!</v>
      </c>
      <c r="AK242" s="20" t="e">
        <f>#REF!</f>
        <v>#REF!</v>
      </c>
      <c r="AL242" s="101" t="e">
        <f>#REF!</f>
        <v>#REF!</v>
      </c>
      <c r="AM242" s="150" t="e">
        <f>#REF!</f>
        <v>#REF!</v>
      </c>
      <c r="AN242" s="7"/>
      <c r="AO242" s="7"/>
      <c r="AP242" s="7"/>
      <c r="AQ242" s="7"/>
      <c r="AR242" s="7"/>
      <c r="AS242" s="7"/>
      <c r="AT242" s="7"/>
      <c r="AU242" s="7"/>
      <c r="AV242" s="7"/>
      <c r="AW242" s="7"/>
      <c r="AX242" s="7"/>
      <c r="AY242" s="7"/>
      <c r="AZ242" s="7"/>
    </row>
    <row r="243" spans="1:52" ht="18.75" customHeight="1">
      <c r="A243" s="10" t="e">
        <f>#REF!</f>
        <v>#REF!</v>
      </c>
      <c r="B243" s="10" t="e">
        <f>#REF!</f>
        <v>#REF!</v>
      </c>
      <c r="C243" s="10" t="e">
        <f>#REF!</f>
        <v>#REF!</v>
      </c>
      <c r="D243" s="24" t="e">
        <f>#REF!</f>
        <v>#REF!</v>
      </c>
      <c r="E243" s="60" t="e">
        <f>#REF!</f>
        <v>#REF!</v>
      </c>
      <c r="F243" s="10" t="e">
        <f>#REF!</f>
        <v>#REF!</v>
      </c>
      <c r="G243" s="10" t="e">
        <f>#REF!</f>
        <v>#REF!</v>
      </c>
      <c r="H243" s="60" t="e">
        <f>#REF!</f>
        <v>#REF!</v>
      </c>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f t="shared" si="31"/>
        <v>0</v>
      </c>
      <c r="AJ243" s="10" t="e">
        <f>#REF!</f>
        <v>#REF!</v>
      </c>
      <c r="AK243" s="20" t="e">
        <f>#REF!</f>
        <v>#REF!</v>
      </c>
      <c r="AL243" s="101" t="e">
        <f>#REF!</f>
        <v>#REF!</v>
      </c>
      <c r="AM243" s="150" t="e">
        <f>#REF!</f>
        <v>#REF!</v>
      </c>
      <c r="AN243" s="7"/>
      <c r="AO243" s="7"/>
      <c r="AP243" s="7"/>
      <c r="AQ243" s="7"/>
      <c r="AR243" s="7"/>
      <c r="AS243" s="7"/>
      <c r="AT243" s="7"/>
      <c r="AU243" s="7"/>
      <c r="AV243" s="7"/>
      <c r="AW243" s="7"/>
      <c r="AX243" s="7"/>
      <c r="AY243" s="7"/>
      <c r="AZ243" s="7"/>
    </row>
    <row r="244" spans="1:52" ht="18.75" customHeight="1">
      <c r="A244" s="10" t="e">
        <f>#REF!</f>
        <v>#REF!</v>
      </c>
      <c r="B244" s="10" t="e">
        <f>#REF!</f>
        <v>#REF!</v>
      </c>
      <c r="C244" s="10" t="e">
        <f>#REF!</f>
        <v>#REF!</v>
      </c>
      <c r="D244" s="24" t="e">
        <f>#REF!</f>
        <v>#REF!</v>
      </c>
      <c r="E244" s="60" t="e">
        <f>#REF!</f>
        <v>#REF!</v>
      </c>
      <c r="F244" s="10" t="e">
        <f>#REF!</f>
        <v>#REF!</v>
      </c>
      <c r="G244" s="10" t="e">
        <f>#REF!</f>
        <v>#REF!</v>
      </c>
      <c r="H244" s="60" t="e">
        <f>#REF!</f>
        <v>#REF!</v>
      </c>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f t="shared" si="31"/>
        <v>0</v>
      </c>
      <c r="AJ244" s="10" t="e">
        <f>#REF!</f>
        <v>#REF!</v>
      </c>
      <c r="AK244" s="20" t="e">
        <f>#REF!</f>
        <v>#REF!</v>
      </c>
      <c r="AL244" s="101" t="e">
        <f>#REF!</f>
        <v>#REF!</v>
      </c>
      <c r="AM244" s="150" t="e">
        <f>#REF!</f>
        <v>#REF!</v>
      </c>
      <c r="AN244" s="7"/>
      <c r="AO244" s="7"/>
      <c r="AP244" s="7"/>
      <c r="AQ244" s="7"/>
      <c r="AR244" s="7"/>
      <c r="AS244" s="7"/>
      <c r="AT244" s="7"/>
      <c r="AU244" s="7"/>
      <c r="AV244" s="7"/>
      <c r="AW244" s="7"/>
      <c r="AX244" s="7"/>
      <c r="AY244" s="7"/>
      <c r="AZ244" s="7"/>
    </row>
    <row r="245" spans="1:52" ht="18.75" customHeight="1">
      <c r="A245" s="10" t="e">
        <f>#REF!</f>
        <v>#REF!</v>
      </c>
      <c r="B245" s="10" t="e">
        <f>#REF!</f>
        <v>#REF!</v>
      </c>
      <c r="C245" s="10" t="e">
        <f>#REF!</f>
        <v>#REF!</v>
      </c>
      <c r="D245" s="24" t="e">
        <f>#REF!</f>
        <v>#REF!</v>
      </c>
      <c r="E245" s="60" t="e">
        <f>#REF!</f>
        <v>#REF!</v>
      </c>
      <c r="F245" s="10" t="e">
        <f>#REF!</f>
        <v>#REF!</v>
      </c>
      <c r="G245" s="10" t="e">
        <f>#REF!</f>
        <v>#REF!</v>
      </c>
      <c r="H245" s="60" t="e">
        <f>#REF!</f>
        <v>#REF!</v>
      </c>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f t="shared" si="31"/>
        <v>0</v>
      </c>
      <c r="AJ245" s="10" t="e">
        <f>#REF!</f>
        <v>#REF!</v>
      </c>
      <c r="AK245" s="20" t="e">
        <f>#REF!</f>
        <v>#REF!</v>
      </c>
      <c r="AL245" s="101" t="e">
        <f>#REF!</f>
        <v>#REF!</v>
      </c>
      <c r="AM245" s="150" t="e">
        <f>#REF!</f>
        <v>#REF!</v>
      </c>
      <c r="AN245" s="7"/>
      <c r="AO245" s="7"/>
      <c r="AP245" s="7"/>
      <c r="AQ245" s="7"/>
      <c r="AR245" s="7"/>
      <c r="AS245" s="7"/>
      <c r="AT245" s="7"/>
      <c r="AU245" s="7"/>
      <c r="AV245" s="7"/>
      <c r="AW245" s="7"/>
      <c r="AX245" s="7"/>
      <c r="AY245" s="7"/>
      <c r="AZ245" s="7"/>
    </row>
    <row r="246" spans="1:52" ht="18.75" customHeight="1">
      <c r="A246" s="10" t="e">
        <f>#REF!</f>
        <v>#REF!</v>
      </c>
      <c r="B246" s="10" t="e">
        <f>#REF!</f>
        <v>#REF!</v>
      </c>
      <c r="C246" s="10" t="e">
        <f>#REF!</f>
        <v>#REF!</v>
      </c>
      <c r="D246" s="24" t="e">
        <f>#REF!</f>
        <v>#REF!</v>
      </c>
      <c r="E246" s="60" t="e">
        <f>#REF!</f>
        <v>#REF!</v>
      </c>
      <c r="F246" s="10" t="e">
        <f>#REF!</f>
        <v>#REF!</v>
      </c>
      <c r="G246" s="10" t="e">
        <f>#REF!</f>
        <v>#REF!</v>
      </c>
      <c r="H246" s="60" t="e">
        <f>#REF!</f>
        <v>#REF!</v>
      </c>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f t="shared" si="31"/>
        <v>0</v>
      </c>
      <c r="AJ246" s="10" t="e">
        <f>#REF!</f>
        <v>#REF!</v>
      </c>
      <c r="AK246" s="20" t="e">
        <f>#REF!</f>
        <v>#REF!</v>
      </c>
      <c r="AL246" s="101" t="e">
        <f>#REF!</f>
        <v>#REF!</v>
      </c>
      <c r="AM246" s="150" t="e">
        <f>#REF!</f>
        <v>#REF!</v>
      </c>
      <c r="AN246" s="7"/>
      <c r="AO246" s="7"/>
      <c r="AP246" s="7"/>
      <c r="AQ246" s="7"/>
      <c r="AR246" s="7"/>
      <c r="AS246" s="7"/>
      <c r="AT246" s="7"/>
      <c r="AU246" s="7"/>
      <c r="AV246" s="7"/>
      <c r="AW246" s="7"/>
      <c r="AX246" s="7"/>
      <c r="AY246" s="7"/>
      <c r="AZ246" s="7"/>
    </row>
    <row r="247" spans="1:52" ht="18.75" customHeight="1">
      <c r="A247" s="10" t="e">
        <f>#REF!</f>
        <v>#REF!</v>
      </c>
      <c r="B247" s="10" t="e">
        <f>#REF!</f>
        <v>#REF!</v>
      </c>
      <c r="C247" s="10" t="e">
        <f>#REF!</f>
        <v>#REF!</v>
      </c>
      <c r="D247" s="24" t="e">
        <f>#REF!</f>
        <v>#REF!</v>
      </c>
      <c r="E247" s="60" t="e">
        <f>#REF!</f>
        <v>#REF!</v>
      </c>
      <c r="F247" s="10" t="e">
        <f>#REF!</f>
        <v>#REF!</v>
      </c>
      <c r="G247" s="10" t="e">
        <f>#REF!</f>
        <v>#REF!</v>
      </c>
      <c r="H247" s="60" t="e">
        <f>#REF!</f>
        <v>#REF!</v>
      </c>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f t="shared" si="31"/>
        <v>0</v>
      </c>
      <c r="AJ247" s="10" t="e">
        <f>#REF!</f>
        <v>#REF!</v>
      </c>
      <c r="AK247" s="20" t="e">
        <f>#REF!</f>
        <v>#REF!</v>
      </c>
      <c r="AL247" s="101" t="e">
        <f>#REF!</f>
        <v>#REF!</v>
      </c>
      <c r="AM247" s="150" t="e">
        <f>#REF!</f>
        <v>#REF!</v>
      </c>
      <c r="AN247" s="7"/>
      <c r="AO247" s="7"/>
      <c r="AP247" s="7"/>
      <c r="AQ247" s="7"/>
      <c r="AR247" s="7"/>
      <c r="AS247" s="7"/>
      <c r="AT247" s="7"/>
      <c r="AU247" s="7"/>
      <c r="AV247" s="7"/>
      <c r="AW247" s="7"/>
      <c r="AX247" s="7"/>
      <c r="AY247" s="7"/>
      <c r="AZ247" s="7"/>
    </row>
    <row r="248" spans="1:52" ht="18.75" customHeight="1">
      <c r="A248" s="10" t="e">
        <f>#REF!</f>
        <v>#REF!</v>
      </c>
      <c r="B248" s="10" t="e">
        <f>#REF!</f>
        <v>#REF!</v>
      </c>
      <c r="C248" s="10" t="e">
        <f>#REF!</f>
        <v>#REF!</v>
      </c>
      <c r="D248" s="24" t="e">
        <f>#REF!</f>
        <v>#REF!</v>
      </c>
      <c r="E248" s="60" t="e">
        <f>#REF!</f>
        <v>#REF!</v>
      </c>
      <c r="F248" s="10" t="e">
        <f>#REF!</f>
        <v>#REF!</v>
      </c>
      <c r="G248" s="10" t="e">
        <f>#REF!</f>
        <v>#REF!</v>
      </c>
      <c r="H248" s="60" t="e">
        <f>#REF!</f>
        <v>#REF!</v>
      </c>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f t="shared" si="31"/>
        <v>0</v>
      </c>
      <c r="AJ248" s="10" t="e">
        <f>#REF!</f>
        <v>#REF!</v>
      </c>
      <c r="AK248" s="20" t="e">
        <f>#REF!</f>
        <v>#REF!</v>
      </c>
      <c r="AL248" s="101" t="e">
        <f>#REF!</f>
        <v>#REF!</v>
      </c>
      <c r="AM248" s="150" t="e">
        <f>#REF!</f>
        <v>#REF!</v>
      </c>
      <c r="AN248" s="7"/>
      <c r="AO248" s="7"/>
      <c r="AP248" s="7"/>
      <c r="AQ248" s="7"/>
      <c r="AR248" s="7"/>
      <c r="AS248" s="7"/>
      <c r="AT248" s="7"/>
      <c r="AU248" s="7"/>
      <c r="AV248" s="7"/>
      <c r="AW248" s="7"/>
      <c r="AX248" s="7"/>
      <c r="AY248" s="7"/>
      <c r="AZ248" s="7"/>
    </row>
    <row r="249" spans="1:52" ht="18.75" customHeight="1">
      <c r="A249" s="10" t="e">
        <f>#REF!</f>
        <v>#REF!</v>
      </c>
      <c r="B249" s="10" t="e">
        <f>#REF!</f>
        <v>#REF!</v>
      </c>
      <c r="C249" s="10" t="e">
        <f>#REF!</f>
        <v>#REF!</v>
      </c>
      <c r="D249" s="24" t="e">
        <f>#REF!</f>
        <v>#REF!</v>
      </c>
      <c r="E249" s="60" t="e">
        <f>#REF!</f>
        <v>#REF!</v>
      </c>
      <c r="F249" s="10" t="e">
        <f>#REF!</f>
        <v>#REF!</v>
      </c>
      <c r="G249" s="10" t="e">
        <f>#REF!</f>
        <v>#REF!</v>
      </c>
      <c r="H249" s="60" t="e">
        <f>#REF!</f>
        <v>#REF!</v>
      </c>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f t="shared" si="31"/>
        <v>0</v>
      </c>
      <c r="AJ249" s="10" t="e">
        <f>#REF!</f>
        <v>#REF!</v>
      </c>
      <c r="AK249" s="20" t="e">
        <f>#REF!</f>
        <v>#REF!</v>
      </c>
      <c r="AL249" s="101" t="e">
        <f>#REF!</f>
        <v>#REF!</v>
      </c>
      <c r="AM249" s="150" t="e">
        <f>#REF!</f>
        <v>#REF!</v>
      </c>
      <c r="AN249" s="7"/>
      <c r="AO249" s="7"/>
      <c r="AP249" s="7"/>
      <c r="AQ249" s="7"/>
      <c r="AR249" s="7"/>
      <c r="AS249" s="7"/>
      <c r="AT249" s="7"/>
      <c r="AU249" s="7"/>
      <c r="AV249" s="7"/>
      <c r="AW249" s="7"/>
      <c r="AX249" s="7"/>
      <c r="AY249" s="7"/>
      <c r="AZ249" s="7"/>
    </row>
    <row r="250" spans="1:52" ht="18.75" customHeight="1">
      <c r="A250" s="10" t="e">
        <f>#REF!</f>
        <v>#REF!</v>
      </c>
      <c r="B250" s="10" t="e">
        <f>#REF!</f>
        <v>#REF!</v>
      </c>
      <c r="C250" s="10" t="e">
        <f>#REF!</f>
        <v>#REF!</v>
      </c>
      <c r="D250" s="24" t="e">
        <f>#REF!</f>
        <v>#REF!</v>
      </c>
      <c r="E250" s="60" t="e">
        <f>#REF!</f>
        <v>#REF!</v>
      </c>
      <c r="F250" s="10" t="e">
        <f>#REF!</f>
        <v>#REF!</v>
      </c>
      <c r="G250" s="10" t="e">
        <f>#REF!</f>
        <v>#REF!</v>
      </c>
      <c r="H250" s="60" t="e">
        <f>#REF!</f>
        <v>#REF!</v>
      </c>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f t="shared" si="31"/>
        <v>0</v>
      </c>
      <c r="AJ250" s="10" t="e">
        <f>#REF!</f>
        <v>#REF!</v>
      </c>
      <c r="AK250" s="20" t="e">
        <f>#REF!</f>
        <v>#REF!</v>
      </c>
      <c r="AL250" s="101" t="e">
        <f>#REF!</f>
        <v>#REF!</v>
      </c>
      <c r="AM250" s="150" t="e">
        <f>#REF!</f>
        <v>#REF!</v>
      </c>
      <c r="AN250" s="7"/>
      <c r="AO250" s="7"/>
      <c r="AP250" s="7"/>
      <c r="AQ250" s="7"/>
      <c r="AR250" s="7"/>
      <c r="AS250" s="7"/>
      <c r="AT250" s="7"/>
      <c r="AU250" s="7"/>
      <c r="AV250" s="7"/>
      <c r="AW250" s="7"/>
      <c r="AX250" s="7"/>
      <c r="AY250" s="7"/>
      <c r="AZ250" s="7"/>
    </row>
    <row r="251" spans="1:52" ht="18.75" customHeight="1">
      <c r="A251" s="10" t="e">
        <f>#REF!</f>
        <v>#REF!</v>
      </c>
      <c r="B251" s="10" t="e">
        <f>#REF!</f>
        <v>#REF!</v>
      </c>
      <c r="C251" s="10" t="e">
        <f>#REF!</f>
        <v>#REF!</v>
      </c>
      <c r="D251" s="24" t="e">
        <f>#REF!</f>
        <v>#REF!</v>
      </c>
      <c r="E251" s="60" t="e">
        <f>#REF!</f>
        <v>#REF!</v>
      </c>
      <c r="F251" s="10" t="e">
        <f>#REF!</f>
        <v>#REF!</v>
      </c>
      <c r="G251" s="10" t="e">
        <f>#REF!</f>
        <v>#REF!</v>
      </c>
      <c r="H251" s="60" t="e">
        <f>#REF!</f>
        <v>#REF!</v>
      </c>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f t="shared" si="31"/>
        <v>0</v>
      </c>
      <c r="AJ251" s="10" t="e">
        <f>#REF!</f>
        <v>#REF!</v>
      </c>
      <c r="AK251" s="20" t="e">
        <f>#REF!</f>
        <v>#REF!</v>
      </c>
      <c r="AL251" s="101" t="e">
        <f>#REF!</f>
        <v>#REF!</v>
      </c>
      <c r="AM251" s="150" t="e">
        <f>#REF!</f>
        <v>#REF!</v>
      </c>
      <c r="AN251" s="7"/>
      <c r="AO251" s="7"/>
      <c r="AP251" s="7"/>
      <c r="AQ251" s="7"/>
      <c r="AR251" s="7"/>
      <c r="AS251" s="7"/>
      <c r="AT251" s="7"/>
      <c r="AU251" s="7"/>
      <c r="AV251" s="7"/>
      <c r="AW251" s="7"/>
      <c r="AX251" s="7"/>
      <c r="AY251" s="7"/>
      <c r="AZ251" s="7"/>
    </row>
    <row r="252" spans="1:52" ht="18.75" customHeight="1">
      <c r="A252" s="10" t="e">
        <f>#REF!</f>
        <v>#REF!</v>
      </c>
      <c r="B252" s="10" t="e">
        <f>#REF!</f>
        <v>#REF!</v>
      </c>
      <c r="C252" s="10" t="e">
        <f>#REF!</f>
        <v>#REF!</v>
      </c>
      <c r="D252" s="24" t="e">
        <f>#REF!</f>
        <v>#REF!</v>
      </c>
      <c r="E252" s="60" t="e">
        <f>#REF!</f>
        <v>#REF!</v>
      </c>
      <c r="F252" s="10" t="e">
        <f>#REF!</f>
        <v>#REF!</v>
      </c>
      <c r="G252" s="10" t="e">
        <f>#REF!</f>
        <v>#REF!</v>
      </c>
      <c r="H252" s="60" t="e">
        <f>#REF!</f>
        <v>#REF!</v>
      </c>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f t="shared" si="31"/>
        <v>0</v>
      </c>
      <c r="AJ252" s="10" t="e">
        <f>#REF!</f>
        <v>#REF!</v>
      </c>
      <c r="AK252" s="20" t="e">
        <f>#REF!</f>
        <v>#REF!</v>
      </c>
      <c r="AL252" s="101" t="e">
        <f>#REF!</f>
        <v>#REF!</v>
      </c>
      <c r="AM252" s="150" t="e">
        <f>#REF!</f>
        <v>#REF!</v>
      </c>
      <c r="AN252" s="7"/>
      <c r="AO252" s="7"/>
      <c r="AP252" s="7"/>
      <c r="AQ252" s="7"/>
      <c r="AR252" s="7"/>
      <c r="AS252" s="7"/>
      <c r="AT252" s="7"/>
      <c r="AU252" s="7"/>
      <c r="AV252" s="7"/>
      <c r="AW252" s="7"/>
      <c r="AX252" s="7"/>
      <c r="AY252" s="7"/>
      <c r="AZ252" s="7"/>
    </row>
    <row r="253" spans="1:52" ht="18.75" customHeight="1">
      <c r="A253" s="10" t="e">
        <f>#REF!</f>
        <v>#REF!</v>
      </c>
      <c r="B253" s="10" t="e">
        <f>#REF!</f>
        <v>#REF!</v>
      </c>
      <c r="C253" s="10" t="e">
        <f>#REF!</f>
        <v>#REF!</v>
      </c>
      <c r="D253" s="24" t="e">
        <f>#REF!</f>
        <v>#REF!</v>
      </c>
      <c r="E253" s="60" t="e">
        <f>#REF!</f>
        <v>#REF!</v>
      </c>
      <c r="F253" s="10" t="e">
        <f>#REF!</f>
        <v>#REF!</v>
      </c>
      <c r="G253" s="10" t="e">
        <f>#REF!</f>
        <v>#REF!</v>
      </c>
      <c r="H253" s="60" t="e">
        <f>#REF!</f>
        <v>#REF!</v>
      </c>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f t="shared" si="31"/>
        <v>0</v>
      </c>
      <c r="AJ253" s="10" t="e">
        <f>#REF!</f>
        <v>#REF!</v>
      </c>
      <c r="AK253" s="20" t="e">
        <f>#REF!</f>
        <v>#REF!</v>
      </c>
      <c r="AL253" s="101" t="e">
        <f>#REF!</f>
        <v>#REF!</v>
      </c>
      <c r="AM253" s="150" t="e">
        <f>#REF!</f>
        <v>#REF!</v>
      </c>
      <c r="AN253" s="7"/>
      <c r="AO253" s="7"/>
      <c r="AP253" s="7"/>
      <c r="AQ253" s="7"/>
      <c r="AR253" s="7"/>
      <c r="AS253" s="7"/>
      <c r="AT253" s="7"/>
      <c r="AU253" s="7"/>
      <c r="AV253" s="7"/>
      <c r="AW253" s="7"/>
      <c r="AX253" s="7"/>
      <c r="AY253" s="7"/>
      <c r="AZ253" s="7"/>
    </row>
    <row r="254" spans="1:52" ht="18.75" customHeight="1">
      <c r="A254" s="10" t="e">
        <f>#REF!</f>
        <v>#REF!</v>
      </c>
      <c r="B254" s="10" t="e">
        <f>#REF!</f>
        <v>#REF!</v>
      </c>
      <c r="C254" s="10" t="e">
        <f>#REF!</f>
        <v>#REF!</v>
      </c>
      <c r="D254" s="24" t="e">
        <f>#REF!</f>
        <v>#REF!</v>
      </c>
      <c r="E254" s="60" t="e">
        <f>#REF!</f>
        <v>#REF!</v>
      </c>
      <c r="F254" s="10" t="e">
        <f>#REF!</f>
        <v>#REF!</v>
      </c>
      <c r="G254" s="10" t="e">
        <f>#REF!</f>
        <v>#REF!</v>
      </c>
      <c r="H254" s="60" t="e">
        <f>#REF!</f>
        <v>#REF!</v>
      </c>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f t="shared" si="31"/>
        <v>0</v>
      </c>
      <c r="AJ254" s="10" t="e">
        <f>#REF!</f>
        <v>#REF!</v>
      </c>
      <c r="AK254" s="20" t="e">
        <f>#REF!</f>
        <v>#REF!</v>
      </c>
      <c r="AL254" s="101" t="e">
        <f>#REF!</f>
        <v>#REF!</v>
      </c>
      <c r="AM254" s="150" t="e">
        <f>#REF!</f>
        <v>#REF!</v>
      </c>
      <c r="AN254" s="7"/>
      <c r="AO254" s="7"/>
      <c r="AP254" s="7"/>
      <c r="AQ254" s="7"/>
      <c r="AR254" s="7"/>
      <c r="AS254" s="7"/>
      <c r="AT254" s="7"/>
      <c r="AU254" s="7"/>
      <c r="AV254" s="7"/>
      <c r="AW254" s="7"/>
      <c r="AX254" s="7"/>
      <c r="AY254" s="7"/>
      <c r="AZ254" s="7"/>
    </row>
    <row r="255" spans="1:52" ht="18.75" customHeight="1">
      <c r="A255" s="10" t="e">
        <f>#REF!</f>
        <v>#REF!</v>
      </c>
      <c r="B255" s="10" t="e">
        <f>#REF!</f>
        <v>#REF!</v>
      </c>
      <c r="C255" s="10" t="e">
        <f>#REF!</f>
        <v>#REF!</v>
      </c>
      <c r="D255" s="24" t="e">
        <f>#REF!</f>
        <v>#REF!</v>
      </c>
      <c r="E255" s="60" t="e">
        <f>#REF!</f>
        <v>#REF!</v>
      </c>
      <c r="F255" s="10" t="e">
        <f>#REF!</f>
        <v>#REF!</v>
      </c>
      <c r="G255" s="10" t="e">
        <f>#REF!</f>
        <v>#REF!</v>
      </c>
      <c r="H255" s="60" t="e">
        <f>#REF!</f>
        <v>#REF!</v>
      </c>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f t="shared" si="31"/>
        <v>0</v>
      </c>
      <c r="AJ255" s="10" t="e">
        <f>#REF!</f>
        <v>#REF!</v>
      </c>
      <c r="AK255" s="20" t="e">
        <f>#REF!</f>
        <v>#REF!</v>
      </c>
      <c r="AL255" s="101" t="e">
        <f>#REF!</f>
        <v>#REF!</v>
      </c>
      <c r="AM255" s="150" t="e">
        <f>#REF!</f>
        <v>#REF!</v>
      </c>
      <c r="AN255" s="7"/>
      <c r="AO255" s="7"/>
      <c r="AP255" s="7"/>
      <c r="AQ255" s="7"/>
      <c r="AR255" s="7"/>
      <c r="AS255" s="7"/>
      <c r="AT255" s="7"/>
      <c r="AU255" s="7"/>
      <c r="AV255" s="7"/>
      <c r="AW255" s="7"/>
      <c r="AX255" s="7"/>
      <c r="AY255" s="7"/>
      <c r="AZ255" s="7"/>
    </row>
    <row r="256" spans="1:52" ht="18.75" customHeight="1">
      <c r="A256" s="10" t="e">
        <f>#REF!</f>
        <v>#REF!</v>
      </c>
      <c r="B256" s="10" t="e">
        <f>#REF!</f>
        <v>#REF!</v>
      </c>
      <c r="C256" s="10" t="e">
        <f>#REF!</f>
        <v>#REF!</v>
      </c>
      <c r="D256" s="24" t="e">
        <f>#REF!</f>
        <v>#REF!</v>
      </c>
      <c r="E256" s="60" t="e">
        <f>#REF!</f>
        <v>#REF!</v>
      </c>
      <c r="F256" s="10" t="e">
        <f>#REF!</f>
        <v>#REF!</v>
      </c>
      <c r="G256" s="10" t="e">
        <f>#REF!</f>
        <v>#REF!</v>
      </c>
      <c r="H256" s="60" t="e">
        <f>#REF!</f>
        <v>#REF!</v>
      </c>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f t="shared" si="31"/>
        <v>0</v>
      </c>
      <c r="AJ256" s="10" t="e">
        <f>#REF!</f>
        <v>#REF!</v>
      </c>
      <c r="AK256" s="20" t="e">
        <f>#REF!</f>
        <v>#REF!</v>
      </c>
      <c r="AL256" s="101" t="e">
        <f>#REF!</f>
        <v>#REF!</v>
      </c>
      <c r="AM256" s="150" t="e">
        <f>#REF!</f>
        <v>#REF!</v>
      </c>
      <c r="AN256" s="7"/>
      <c r="AO256" s="7"/>
      <c r="AP256" s="7"/>
      <c r="AQ256" s="7"/>
      <c r="AR256" s="7"/>
      <c r="AS256" s="7"/>
      <c r="AT256" s="7"/>
      <c r="AU256" s="7"/>
      <c r="AV256" s="7"/>
      <c r="AW256" s="7"/>
      <c r="AX256" s="7"/>
      <c r="AY256" s="7"/>
      <c r="AZ256" s="7"/>
    </row>
    <row r="257" spans="1:52" ht="18.75" customHeight="1">
      <c r="A257" s="10" t="e">
        <f>#REF!</f>
        <v>#REF!</v>
      </c>
      <c r="B257" s="10" t="e">
        <f>#REF!</f>
        <v>#REF!</v>
      </c>
      <c r="C257" s="10" t="e">
        <f>#REF!</f>
        <v>#REF!</v>
      </c>
      <c r="D257" s="24" t="e">
        <f>#REF!</f>
        <v>#REF!</v>
      </c>
      <c r="E257" s="60" t="e">
        <f>#REF!</f>
        <v>#REF!</v>
      </c>
      <c r="F257" s="10" t="e">
        <f>#REF!</f>
        <v>#REF!</v>
      </c>
      <c r="G257" s="10" t="e">
        <f>#REF!</f>
        <v>#REF!</v>
      </c>
      <c r="H257" s="60" t="e">
        <f>#REF!</f>
        <v>#REF!</v>
      </c>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f t="shared" si="31"/>
        <v>0</v>
      </c>
      <c r="AJ257" s="10" t="e">
        <f>#REF!</f>
        <v>#REF!</v>
      </c>
      <c r="AK257" s="20" t="e">
        <f>#REF!</f>
        <v>#REF!</v>
      </c>
      <c r="AL257" s="101" t="e">
        <f>#REF!</f>
        <v>#REF!</v>
      </c>
      <c r="AM257" s="150" t="e">
        <f>#REF!</f>
        <v>#REF!</v>
      </c>
      <c r="AN257" s="7"/>
      <c r="AO257" s="7"/>
      <c r="AP257" s="7"/>
      <c r="AQ257" s="7"/>
      <c r="AR257" s="7"/>
      <c r="AS257" s="7"/>
      <c r="AT257" s="7"/>
      <c r="AU257" s="7"/>
      <c r="AV257" s="7"/>
      <c r="AW257" s="7"/>
      <c r="AX257" s="7"/>
      <c r="AY257" s="7"/>
      <c r="AZ257" s="7"/>
    </row>
    <row r="258" spans="1:52" ht="18.75" customHeight="1">
      <c r="A258" s="10" t="e">
        <f>#REF!</f>
        <v>#REF!</v>
      </c>
      <c r="B258" s="10" t="e">
        <f>#REF!</f>
        <v>#REF!</v>
      </c>
      <c r="C258" s="10" t="e">
        <f>#REF!</f>
        <v>#REF!</v>
      </c>
      <c r="D258" s="24" t="e">
        <f>#REF!</f>
        <v>#REF!</v>
      </c>
      <c r="E258" s="60" t="e">
        <f>#REF!</f>
        <v>#REF!</v>
      </c>
      <c r="F258" s="10" t="e">
        <f>#REF!</f>
        <v>#REF!</v>
      </c>
      <c r="G258" s="10" t="e">
        <f>#REF!</f>
        <v>#REF!</v>
      </c>
      <c r="H258" s="60" t="e">
        <f>#REF!</f>
        <v>#REF!</v>
      </c>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f t="shared" si="31"/>
        <v>0</v>
      </c>
      <c r="AJ258" s="10" t="e">
        <f>#REF!</f>
        <v>#REF!</v>
      </c>
      <c r="AK258" s="20" t="e">
        <f>#REF!</f>
        <v>#REF!</v>
      </c>
      <c r="AL258" s="101" t="e">
        <f>#REF!</f>
        <v>#REF!</v>
      </c>
      <c r="AM258" s="150" t="e">
        <f>#REF!</f>
        <v>#REF!</v>
      </c>
      <c r="AN258" s="7"/>
      <c r="AO258" s="7"/>
      <c r="AP258" s="7"/>
      <c r="AQ258" s="7"/>
      <c r="AR258" s="7"/>
      <c r="AS258" s="7"/>
      <c r="AT258" s="7"/>
      <c r="AU258" s="7"/>
      <c r="AV258" s="7"/>
      <c r="AW258" s="7"/>
      <c r="AX258" s="7"/>
      <c r="AY258" s="7"/>
      <c r="AZ258" s="7"/>
    </row>
    <row r="259" spans="1:52" ht="18.75" customHeight="1">
      <c r="A259" s="10" t="e">
        <f>#REF!</f>
        <v>#REF!</v>
      </c>
      <c r="B259" s="10" t="e">
        <f>#REF!</f>
        <v>#REF!</v>
      </c>
      <c r="C259" s="10" t="e">
        <f>#REF!</f>
        <v>#REF!</v>
      </c>
      <c r="D259" s="24" t="e">
        <f>#REF!</f>
        <v>#REF!</v>
      </c>
      <c r="E259" s="60" t="e">
        <f>#REF!</f>
        <v>#REF!</v>
      </c>
      <c r="F259" s="10" t="e">
        <f>#REF!</f>
        <v>#REF!</v>
      </c>
      <c r="G259" s="10" t="e">
        <f>#REF!</f>
        <v>#REF!</v>
      </c>
      <c r="H259" s="60" t="e">
        <f>#REF!</f>
        <v>#REF!</v>
      </c>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f t="shared" si="31"/>
        <v>0</v>
      </c>
      <c r="AJ259" s="10" t="e">
        <f>#REF!</f>
        <v>#REF!</v>
      </c>
      <c r="AK259" s="20" t="e">
        <f>#REF!</f>
        <v>#REF!</v>
      </c>
      <c r="AL259" s="101" t="e">
        <f>#REF!</f>
        <v>#REF!</v>
      </c>
      <c r="AM259" s="150" t="e">
        <f>#REF!</f>
        <v>#REF!</v>
      </c>
      <c r="AN259" s="7"/>
      <c r="AO259" s="7"/>
      <c r="AP259" s="7"/>
      <c r="AQ259" s="7"/>
      <c r="AR259" s="7"/>
      <c r="AS259" s="7"/>
      <c r="AT259" s="7"/>
      <c r="AU259" s="7"/>
      <c r="AV259" s="7"/>
      <c r="AW259" s="7"/>
      <c r="AX259" s="7"/>
      <c r="AY259" s="7"/>
      <c r="AZ259" s="7"/>
    </row>
    <row r="260" spans="1:52" ht="18.75" customHeight="1">
      <c r="A260" s="10" t="e">
        <f>#REF!</f>
        <v>#REF!</v>
      </c>
      <c r="B260" s="10" t="e">
        <f>#REF!</f>
        <v>#REF!</v>
      </c>
      <c r="C260" s="10" t="e">
        <f>#REF!</f>
        <v>#REF!</v>
      </c>
      <c r="D260" s="24" t="e">
        <f>#REF!</f>
        <v>#REF!</v>
      </c>
      <c r="E260" s="60" t="e">
        <f>#REF!</f>
        <v>#REF!</v>
      </c>
      <c r="F260" s="10" t="e">
        <f>#REF!</f>
        <v>#REF!</v>
      </c>
      <c r="G260" s="10" t="e">
        <f>#REF!</f>
        <v>#REF!</v>
      </c>
      <c r="H260" s="60" t="e">
        <f>#REF!</f>
        <v>#REF!</v>
      </c>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f t="shared" si="31"/>
        <v>0</v>
      </c>
      <c r="AJ260" s="10" t="e">
        <f>#REF!</f>
        <v>#REF!</v>
      </c>
      <c r="AK260" s="20" t="e">
        <f>#REF!</f>
        <v>#REF!</v>
      </c>
      <c r="AL260" s="101" t="e">
        <f>#REF!</f>
        <v>#REF!</v>
      </c>
      <c r="AM260" s="150" t="e">
        <f>#REF!</f>
        <v>#REF!</v>
      </c>
      <c r="AN260" s="7"/>
      <c r="AO260" s="7"/>
      <c r="AP260" s="7"/>
      <c r="AQ260" s="7"/>
      <c r="AR260" s="7"/>
      <c r="AS260" s="7"/>
      <c r="AT260" s="7"/>
      <c r="AU260" s="7"/>
      <c r="AV260" s="7"/>
      <c r="AW260" s="7"/>
      <c r="AX260" s="7"/>
      <c r="AY260" s="7"/>
      <c r="AZ260" s="7"/>
    </row>
    <row r="261" spans="1:52" ht="18.75" customHeight="1">
      <c r="A261" s="10" t="e">
        <f>#REF!</f>
        <v>#REF!</v>
      </c>
      <c r="B261" s="10" t="e">
        <f>#REF!</f>
        <v>#REF!</v>
      </c>
      <c r="C261" s="10" t="e">
        <f>#REF!</f>
        <v>#REF!</v>
      </c>
      <c r="D261" s="24" t="e">
        <f>#REF!</f>
        <v>#REF!</v>
      </c>
      <c r="E261" s="60" t="e">
        <f>#REF!</f>
        <v>#REF!</v>
      </c>
      <c r="F261" s="10" t="e">
        <f>#REF!</f>
        <v>#REF!</v>
      </c>
      <c r="G261" s="10" t="e">
        <f>#REF!</f>
        <v>#REF!</v>
      </c>
      <c r="H261" s="60" t="e">
        <f>#REF!</f>
        <v>#REF!</v>
      </c>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f t="shared" si="31"/>
        <v>0</v>
      </c>
      <c r="AJ261" s="10" t="e">
        <f>#REF!</f>
        <v>#REF!</v>
      </c>
      <c r="AK261" s="20" t="e">
        <f>#REF!</f>
        <v>#REF!</v>
      </c>
      <c r="AL261" s="101" t="e">
        <f>#REF!</f>
        <v>#REF!</v>
      </c>
      <c r="AM261" s="150" t="e">
        <f>#REF!</f>
        <v>#REF!</v>
      </c>
      <c r="AN261" s="7"/>
      <c r="AO261" s="7"/>
      <c r="AP261" s="7"/>
      <c r="AQ261" s="7"/>
      <c r="AR261" s="7"/>
      <c r="AS261" s="7"/>
      <c r="AT261" s="7"/>
      <c r="AU261" s="7"/>
      <c r="AV261" s="7"/>
      <c r="AW261" s="7"/>
      <c r="AX261" s="7"/>
      <c r="AY261" s="7"/>
      <c r="AZ261" s="7"/>
    </row>
    <row r="262" spans="1:52" ht="18.75" customHeight="1">
      <c r="A262" s="10" t="e">
        <f>#REF!</f>
        <v>#REF!</v>
      </c>
      <c r="B262" s="10" t="e">
        <f>#REF!</f>
        <v>#REF!</v>
      </c>
      <c r="C262" s="10" t="e">
        <f>#REF!</f>
        <v>#REF!</v>
      </c>
      <c r="D262" s="24" t="e">
        <f>#REF!</f>
        <v>#REF!</v>
      </c>
      <c r="E262" s="60" t="e">
        <f>#REF!</f>
        <v>#REF!</v>
      </c>
      <c r="F262" s="10" t="e">
        <f>#REF!</f>
        <v>#REF!</v>
      </c>
      <c r="G262" s="10" t="e">
        <f>#REF!</f>
        <v>#REF!</v>
      </c>
      <c r="H262" s="60" t="e">
        <f>#REF!</f>
        <v>#REF!</v>
      </c>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f t="shared" si="31"/>
        <v>0</v>
      </c>
      <c r="AJ262" s="10" t="e">
        <f>#REF!</f>
        <v>#REF!</v>
      </c>
      <c r="AK262" s="20" t="e">
        <f>#REF!</f>
        <v>#REF!</v>
      </c>
      <c r="AL262" s="101" t="e">
        <f>#REF!</f>
        <v>#REF!</v>
      </c>
      <c r="AM262" s="150" t="e">
        <f>#REF!</f>
        <v>#REF!</v>
      </c>
      <c r="AN262" s="7"/>
      <c r="AO262" s="7"/>
      <c r="AP262" s="7"/>
      <c r="AQ262" s="7"/>
      <c r="AR262" s="7"/>
      <c r="AS262" s="7"/>
      <c r="AT262" s="7"/>
      <c r="AU262" s="7"/>
      <c r="AV262" s="7"/>
      <c r="AW262" s="7"/>
      <c r="AX262" s="7"/>
      <c r="AY262" s="7"/>
      <c r="AZ262" s="7"/>
    </row>
    <row r="263" spans="1:52" ht="18.75" customHeight="1">
      <c r="A263" s="10" t="e">
        <f>#REF!</f>
        <v>#REF!</v>
      </c>
      <c r="B263" s="10" t="e">
        <f>#REF!</f>
        <v>#REF!</v>
      </c>
      <c r="C263" s="10" t="e">
        <f>#REF!</f>
        <v>#REF!</v>
      </c>
      <c r="D263" s="24" t="e">
        <f>#REF!</f>
        <v>#REF!</v>
      </c>
      <c r="E263" s="60" t="e">
        <f>#REF!</f>
        <v>#REF!</v>
      </c>
      <c r="F263" s="10" t="e">
        <f>#REF!</f>
        <v>#REF!</v>
      </c>
      <c r="G263" s="10" t="e">
        <f>#REF!</f>
        <v>#REF!</v>
      </c>
      <c r="H263" s="60" t="e">
        <f>#REF!</f>
        <v>#REF!</v>
      </c>
      <c r="I263" s="10"/>
      <c r="J263" s="10"/>
      <c r="K263" s="10"/>
      <c r="L263" s="10"/>
      <c r="M263" s="10"/>
      <c r="N263" s="10"/>
      <c r="O263" s="10"/>
      <c r="P263" s="10"/>
      <c r="Q263" s="10"/>
      <c r="R263" s="10"/>
      <c r="S263" s="10"/>
      <c r="T263" s="10"/>
      <c r="U263" s="10"/>
      <c r="V263" s="10"/>
      <c r="W263" s="4"/>
      <c r="X263" s="4"/>
      <c r="Y263" s="4"/>
      <c r="Z263" s="4"/>
      <c r="AA263" s="4"/>
      <c r="AB263" s="4"/>
      <c r="AC263" s="4"/>
      <c r="AD263" s="4"/>
      <c r="AE263" s="4"/>
      <c r="AF263" s="4"/>
      <c r="AG263" s="4"/>
      <c r="AH263" s="4"/>
      <c r="AI263" s="10">
        <f t="shared" si="31"/>
        <v>0</v>
      </c>
      <c r="AJ263" s="10" t="e">
        <f>#REF!</f>
        <v>#REF!</v>
      </c>
      <c r="AK263" s="20" t="e">
        <f>#REF!</f>
        <v>#REF!</v>
      </c>
      <c r="AL263" s="101" t="e">
        <f>#REF!</f>
        <v>#REF!</v>
      </c>
      <c r="AM263" s="150" t="e">
        <f>#REF!</f>
        <v>#REF!</v>
      </c>
      <c r="AN263" s="7"/>
      <c r="AO263" s="7"/>
      <c r="AP263" s="7"/>
      <c r="AQ263" s="7"/>
      <c r="AR263" s="7"/>
      <c r="AS263" s="7"/>
      <c r="AT263" s="7"/>
      <c r="AU263" s="7"/>
      <c r="AV263" s="7"/>
      <c r="AW263" s="7"/>
      <c r="AX263" s="7"/>
      <c r="AY263" s="7"/>
      <c r="AZ263" s="7"/>
    </row>
    <row r="264" spans="1:52" ht="18.75" customHeight="1">
      <c r="A264" s="10" t="e">
        <f>#REF!</f>
        <v>#REF!</v>
      </c>
      <c r="B264" s="10" t="e">
        <f>#REF!</f>
        <v>#REF!</v>
      </c>
      <c r="C264" s="10" t="e">
        <f>#REF!</f>
        <v>#REF!</v>
      </c>
      <c r="D264" s="24" t="e">
        <f>#REF!</f>
        <v>#REF!</v>
      </c>
      <c r="E264" s="60" t="e">
        <f>#REF!</f>
        <v>#REF!</v>
      </c>
      <c r="F264" s="10" t="e">
        <f>#REF!</f>
        <v>#REF!</v>
      </c>
      <c r="G264" s="10" t="e">
        <f>#REF!</f>
        <v>#REF!</v>
      </c>
      <c r="H264" s="60" t="e">
        <f>#REF!</f>
        <v>#REF!</v>
      </c>
      <c r="I264" s="10"/>
      <c r="J264" s="10"/>
      <c r="K264" s="10"/>
      <c r="L264" s="10"/>
      <c r="M264" s="10"/>
      <c r="N264" s="10"/>
      <c r="O264" s="10"/>
      <c r="P264" s="10"/>
      <c r="Q264" s="10"/>
      <c r="R264" s="10"/>
      <c r="S264" s="10"/>
      <c r="T264" s="10"/>
      <c r="U264" s="10"/>
      <c r="V264" s="10"/>
      <c r="W264" s="4"/>
      <c r="X264" s="4"/>
      <c r="Y264" s="4"/>
      <c r="Z264" s="4"/>
      <c r="AA264" s="4"/>
      <c r="AB264" s="4"/>
      <c r="AC264" s="4"/>
      <c r="AD264" s="4"/>
      <c r="AE264" s="4"/>
      <c r="AF264" s="4"/>
      <c r="AG264" s="4"/>
      <c r="AH264" s="4"/>
      <c r="AI264" s="10">
        <f t="shared" si="31"/>
        <v>0</v>
      </c>
      <c r="AJ264" s="10" t="e">
        <f>#REF!</f>
        <v>#REF!</v>
      </c>
      <c r="AK264" s="20" t="e">
        <f>#REF!</f>
        <v>#REF!</v>
      </c>
      <c r="AL264" s="101" t="e">
        <f>#REF!</f>
        <v>#REF!</v>
      </c>
      <c r="AM264" s="150" t="e">
        <f>#REF!</f>
        <v>#REF!</v>
      </c>
      <c r="AN264" s="7"/>
      <c r="AO264" s="7"/>
      <c r="AP264" s="7"/>
      <c r="AQ264" s="7"/>
      <c r="AR264" s="7"/>
      <c r="AS264" s="7"/>
      <c r="AT264" s="7"/>
      <c r="AU264" s="7"/>
      <c r="AV264" s="7"/>
      <c r="AW264" s="7"/>
      <c r="AX264" s="7"/>
      <c r="AY264" s="7"/>
      <c r="AZ264" s="7"/>
    </row>
    <row r="265" spans="1:52" ht="18.75" customHeight="1">
      <c r="A265" s="10" t="e">
        <f>#REF!</f>
        <v>#REF!</v>
      </c>
      <c r="B265" s="10" t="e">
        <f>#REF!</f>
        <v>#REF!</v>
      </c>
      <c r="C265" s="10" t="e">
        <f>#REF!</f>
        <v>#REF!</v>
      </c>
      <c r="D265" s="24" t="e">
        <f>#REF!</f>
        <v>#REF!</v>
      </c>
      <c r="E265" s="60" t="e">
        <f>#REF!</f>
        <v>#REF!</v>
      </c>
      <c r="F265" s="10" t="e">
        <f>#REF!</f>
        <v>#REF!</v>
      </c>
      <c r="G265" s="10" t="e">
        <f>#REF!</f>
        <v>#REF!</v>
      </c>
      <c r="H265" s="60" t="e">
        <f>#REF!</f>
        <v>#REF!</v>
      </c>
      <c r="I265" s="10"/>
      <c r="J265" s="10"/>
      <c r="K265" s="10"/>
      <c r="L265" s="10"/>
      <c r="M265" s="10"/>
      <c r="N265" s="10"/>
      <c r="O265" s="10"/>
      <c r="P265" s="10"/>
      <c r="Q265" s="10"/>
      <c r="R265" s="10"/>
      <c r="S265" s="10"/>
      <c r="T265" s="10"/>
      <c r="U265" s="10"/>
      <c r="V265" s="10"/>
      <c r="W265" s="4"/>
      <c r="X265" s="4"/>
      <c r="Y265" s="4"/>
      <c r="Z265" s="4"/>
      <c r="AA265" s="4"/>
      <c r="AB265" s="4"/>
      <c r="AC265" s="4"/>
      <c r="AD265" s="4"/>
      <c r="AE265" s="4"/>
      <c r="AF265" s="4"/>
      <c r="AG265" s="4"/>
      <c r="AH265" s="4"/>
      <c r="AI265" s="10">
        <f t="shared" si="31"/>
        <v>0</v>
      </c>
      <c r="AJ265" s="10" t="e">
        <f>#REF!</f>
        <v>#REF!</v>
      </c>
      <c r="AK265" s="20" t="e">
        <f>#REF!</f>
        <v>#REF!</v>
      </c>
      <c r="AL265" s="101" t="e">
        <f>#REF!</f>
        <v>#REF!</v>
      </c>
      <c r="AM265" s="150" t="e">
        <f>#REF!</f>
        <v>#REF!</v>
      </c>
      <c r="AN265" s="7"/>
      <c r="AO265" s="7"/>
      <c r="AP265" s="7"/>
      <c r="AQ265" s="7"/>
      <c r="AR265" s="7"/>
      <c r="AS265" s="7"/>
      <c r="AT265" s="7"/>
      <c r="AU265" s="7"/>
      <c r="AV265" s="7"/>
      <c r="AW265" s="7"/>
      <c r="AX265" s="7"/>
      <c r="AY265" s="7"/>
      <c r="AZ265" s="7"/>
    </row>
    <row r="266" spans="1:52" ht="18.75" customHeight="1">
      <c r="A266" s="10" t="e">
        <f>#REF!</f>
        <v>#REF!</v>
      </c>
      <c r="B266" s="10" t="e">
        <f>#REF!</f>
        <v>#REF!</v>
      </c>
      <c r="C266" s="10" t="e">
        <f>#REF!</f>
        <v>#REF!</v>
      </c>
      <c r="D266" s="24" t="e">
        <f>#REF!</f>
        <v>#REF!</v>
      </c>
      <c r="E266" s="60" t="e">
        <f>#REF!</f>
        <v>#REF!</v>
      </c>
      <c r="F266" s="10" t="e">
        <f>#REF!</f>
        <v>#REF!</v>
      </c>
      <c r="G266" s="10" t="e">
        <f>#REF!</f>
        <v>#REF!</v>
      </c>
      <c r="H266" s="60" t="e">
        <f>#REF!</f>
        <v>#REF!</v>
      </c>
      <c r="I266" s="10"/>
      <c r="J266" s="10"/>
      <c r="K266" s="10"/>
      <c r="L266" s="10"/>
      <c r="M266" s="10"/>
      <c r="N266" s="10"/>
      <c r="O266" s="10"/>
      <c r="P266" s="10"/>
      <c r="Q266" s="10"/>
      <c r="R266" s="10"/>
      <c r="S266" s="10"/>
      <c r="T266" s="10"/>
      <c r="U266" s="10"/>
      <c r="V266" s="10"/>
      <c r="W266" s="4"/>
      <c r="X266" s="4"/>
      <c r="Y266" s="4"/>
      <c r="Z266" s="4"/>
      <c r="AA266" s="4"/>
      <c r="AB266" s="4"/>
      <c r="AC266" s="4"/>
      <c r="AD266" s="4"/>
      <c r="AE266" s="4"/>
      <c r="AF266" s="4"/>
      <c r="AG266" s="4"/>
      <c r="AH266" s="4"/>
      <c r="AI266" s="10">
        <f t="shared" si="31"/>
        <v>0</v>
      </c>
      <c r="AJ266" s="10" t="e">
        <f>#REF!</f>
        <v>#REF!</v>
      </c>
      <c r="AK266" s="20" t="e">
        <f>#REF!</f>
        <v>#REF!</v>
      </c>
      <c r="AL266" s="101" t="e">
        <f>#REF!</f>
        <v>#REF!</v>
      </c>
      <c r="AM266" s="150" t="e">
        <f>#REF!</f>
        <v>#REF!</v>
      </c>
      <c r="AN266" s="7"/>
      <c r="AO266" s="7"/>
      <c r="AP266" s="7"/>
      <c r="AQ266" s="7"/>
      <c r="AR266" s="7"/>
      <c r="AS266" s="7"/>
      <c r="AT266" s="7"/>
      <c r="AU266" s="7"/>
      <c r="AV266" s="7"/>
      <c r="AW266" s="7"/>
      <c r="AX266" s="7"/>
      <c r="AY266" s="7"/>
      <c r="AZ266" s="7"/>
    </row>
    <row r="267" spans="1:52" ht="18.75" customHeight="1">
      <c r="A267" s="10" t="e">
        <f>#REF!</f>
        <v>#REF!</v>
      </c>
      <c r="B267" s="10" t="e">
        <f>#REF!</f>
        <v>#REF!</v>
      </c>
      <c r="C267" s="10" t="e">
        <f>#REF!</f>
        <v>#REF!</v>
      </c>
      <c r="D267" s="24" t="e">
        <f>#REF!</f>
        <v>#REF!</v>
      </c>
      <c r="E267" s="60" t="e">
        <f>#REF!</f>
        <v>#REF!</v>
      </c>
      <c r="F267" s="10" t="e">
        <f>#REF!</f>
        <v>#REF!</v>
      </c>
      <c r="G267" s="10" t="e">
        <f>#REF!</f>
        <v>#REF!</v>
      </c>
      <c r="H267" s="60" t="e">
        <f>#REF!</f>
        <v>#REF!</v>
      </c>
      <c r="I267" s="10"/>
      <c r="J267" s="10"/>
      <c r="K267" s="10"/>
      <c r="L267" s="10"/>
      <c r="M267" s="10"/>
      <c r="N267" s="10"/>
      <c r="O267" s="10"/>
      <c r="P267" s="10"/>
      <c r="Q267" s="10"/>
      <c r="R267" s="10"/>
      <c r="S267" s="10"/>
      <c r="T267" s="10"/>
      <c r="U267" s="10"/>
      <c r="V267" s="10"/>
      <c r="W267" s="4"/>
      <c r="X267" s="4"/>
      <c r="Y267" s="4"/>
      <c r="Z267" s="4"/>
      <c r="AA267" s="4"/>
      <c r="AB267" s="4"/>
      <c r="AC267" s="4"/>
      <c r="AD267" s="4"/>
      <c r="AE267" s="4"/>
      <c r="AF267" s="4"/>
      <c r="AG267" s="4"/>
      <c r="AH267" s="4"/>
      <c r="AI267" s="10">
        <f t="shared" si="31"/>
        <v>0</v>
      </c>
      <c r="AJ267" s="10" t="e">
        <f>#REF!</f>
        <v>#REF!</v>
      </c>
      <c r="AK267" s="20" t="e">
        <f>#REF!</f>
        <v>#REF!</v>
      </c>
      <c r="AL267" s="101" t="e">
        <f>#REF!</f>
        <v>#REF!</v>
      </c>
      <c r="AM267" s="150" t="e">
        <f>#REF!</f>
        <v>#REF!</v>
      </c>
      <c r="AN267" s="7"/>
      <c r="AO267" s="7"/>
      <c r="AP267" s="7"/>
      <c r="AQ267" s="7"/>
      <c r="AR267" s="7"/>
      <c r="AS267" s="7"/>
      <c r="AT267" s="7"/>
      <c r="AU267" s="7"/>
      <c r="AV267" s="7"/>
      <c r="AW267" s="7"/>
      <c r="AX267" s="7"/>
      <c r="AY267" s="7"/>
      <c r="AZ267" s="7"/>
    </row>
    <row r="268" spans="1:52" ht="18.75" customHeight="1">
      <c r="A268" s="10" t="e">
        <f>#REF!</f>
        <v>#REF!</v>
      </c>
      <c r="B268" s="10" t="e">
        <f>#REF!</f>
        <v>#REF!</v>
      </c>
      <c r="C268" s="10" t="e">
        <f>#REF!</f>
        <v>#REF!</v>
      </c>
      <c r="D268" s="24" t="e">
        <f>#REF!</f>
        <v>#REF!</v>
      </c>
      <c r="E268" s="60" t="e">
        <f>#REF!</f>
        <v>#REF!</v>
      </c>
      <c r="F268" s="10" t="e">
        <f>#REF!</f>
        <v>#REF!</v>
      </c>
      <c r="G268" s="10" t="e">
        <f>#REF!</f>
        <v>#REF!</v>
      </c>
      <c r="H268" s="60" t="e">
        <f>#REF!</f>
        <v>#REF!</v>
      </c>
      <c r="I268" s="10"/>
      <c r="J268" s="10"/>
      <c r="K268" s="10"/>
      <c r="L268" s="10"/>
      <c r="M268" s="10"/>
      <c r="N268" s="10"/>
      <c r="O268" s="10"/>
      <c r="P268" s="10"/>
      <c r="Q268" s="10"/>
      <c r="R268" s="10"/>
      <c r="S268" s="10"/>
      <c r="T268" s="10"/>
      <c r="U268" s="10"/>
      <c r="V268" s="10"/>
      <c r="W268" s="4"/>
      <c r="X268" s="4"/>
      <c r="Y268" s="4"/>
      <c r="Z268" s="4"/>
      <c r="AA268" s="4"/>
      <c r="AB268" s="4"/>
      <c r="AC268" s="4"/>
      <c r="AD268" s="4"/>
      <c r="AE268" s="4"/>
      <c r="AF268" s="4"/>
      <c r="AG268" s="4"/>
      <c r="AH268" s="4"/>
      <c r="AI268" s="10">
        <f t="shared" si="31"/>
        <v>0</v>
      </c>
      <c r="AJ268" s="10" t="e">
        <f>#REF!</f>
        <v>#REF!</v>
      </c>
      <c r="AK268" s="20" t="e">
        <f>#REF!</f>
        <v>#REF!</v>
      </c>
      <c r="AL268" s="101" t="e">
        <f>#REF!</f>
        <v>#REF!</v>
      </c>
      <c r="AM268" s="150" t="e">
        <f>#REF!</f>
        <v>#REF!</v>
      </c>
      <c r="AN268" s="7"/>
      <c r="AO268" s="7"/>
      <c r="AP268" s="7"/>
      <c r="AQ268" s="7"/>
      <c r="AR268" s="7"/>
      <c r="AS268" s="7"/>
      <c r="AT268" s="7"/>
      <c r="AU268" s="7"/>
      <c r="AV268" s="7"/>
      <c r="AW268" s="7"/>
      <c r="AX268" s="7"/>
      <c r="AY268" s="7"/>
      <c r="AZ268" s="7"/>
    </row>
    <row r="269" spans="1:52" ht="18.75" customHeight="1">
      <c r="A269" s="10" t="e">
        <f>#REF!</f>
        <v>#REF!</v>
      </c>
      <c r="B269" s="10" t="e">
        <f>#REF!</f>
        <v>#REF!</v>
      </c>
      <c r="C269" s="10" t="e">
        <f>#REF!</f>
        <v>#REF!</v>
      </c>
      <c r="D269" s="24" t="e">
        <f>#REF!</f>
        <v>#REF!</v>
      </c>
      <c r="E269" s="60" t="e">
        <f>#REF!</f>
        <v>#REF!</v>
      </c>
      <c r="F269" s="10" t="e">
        <f>#REF!</f>
        <v>#REF!</v>
      </c>
      <c r="G269" s="10" t="e">
        <f>#REF!</f>
        <v>#REF!</v>
      </c>
      <c r="H269" s="60" t="e">
        <f>#REF!</f>
        <v>#REF!</v>
      </c>
      <c r="I269" s="10"/>
      <c r="J269" s="10"/>
      <c r="K269" s="10"/>
      <c r="L269" s="10"/>
      <c r="M269" s="10"/>
      <c r="N269" s="10"/>
      <c r="O269" s="10"/>
      <c r="P269" s="10"/>
      <c r="Q269" s="10"/>
      <c r="R269" s="10"/>
      <c r="S269" s="10"/>
      <c r="T269" s="10"/>
      <c r="U269" s="10"/>
      <c r="V269" s="10"/>
      <c r="W269" s="4"/>
      <c r="X269" s="4"/>
      <c r="Y269" s="4"/>
      <c r="Z269" s="4"/>
      <c r="AA269" s="4"/>
      <c r="AB269" s="4"/>
      <c r="AC269" s="4"/>
      <c r="AD269" s="4"/>
      <c r="AE269" s="4"/>
      <c r="AF269" s="4"/>
      <c r="AG269" s="4"/>
      <c r="AH269" s="4"/>
      <c r="AI269" s="10">
        <f t="shared" si="31"/>
        <v>0</v>
      </c>
      <c r="AJ269" s="10" t="e">
        <f>#REF!</f>
        <v>#REF!</v>
      </c>
      <c r="AK269" s="20" t="e">
        <f>#REF!</f>
        <v>#REF!</v>
      </c>
      <c r="AL269" s="101" t="e">
        <f>#REF!</f>
        <v>#REF!</v>
      </c>
      <c r="AM269" s="150" t="e">
        <f>#REF!</f>
        <v>#REF!</v>
      </c>
      <c r="AN269" s="7"/>
      <c r="AO269" s="7"/>
      <c r="AP269" s="7"/>
      <c r="AQ269" s="7"/>
      <c r="AR269" s="7"/>
      <c r="AS269" s="7"/>
      <c r="AT269" s="7"/>
      <c r="AU269" s="7"/>
      <c r="AV269" s="7"/>
      <c r="AW269" s="7"/>
      <c r="AX269" s="7"/>
      <c r="AY269" s="7"/>
      <c r="AZ269" s="7"/>
    </row>
    <row r="270" spans="1:52" ht="18.75" customHeight="1">
      <c r="A270" s="10" t="e">
        <f>#REF!</f>
        <v>#REF!</v>
      </c>
      <c r="B270" s="10" t="e">
        <f>#REF!</f>
        <v>#REF!</v>
      </c>
      <c r="C270" s="10" t="e">
        <f>#REF!</f>
        <v>#REF!</v>
      </c>
      <c r="D270" s="24" t="e">
        <f>#REF!</f>
        <v>#REF!</v>
      </c>
      <c r="E270" s="60" t="e">
        <f>#REF!</f>
        <v>#REF!</v>
      </c>
      <c r="F270" s="10" t="e">
        <f>#REF!</f>
        <v>#REF!</v>
      </c>
      <c r="G270" s="10" t="e">
        <f>#REF!</f>
        <v>#REF!</v>
      </c>
      <c r="H270" s="60" t="e">
        <f>#REF!</f>
        <v>#REF!</v>
      </c>
      <c r="I270" s="10"/>
      <c r="J270" s="10"/>
      <c r="K270" s="10"/>
      <c r="L270" s="10"/>
      <c r="M270" s="10"/>
      <c r="N270" s="10"/>
      <c r="O270" s="10"/>
      <c r="P270" s="10"/>
      <c r="Q270" s="10"/>
      <c r="R270" s="10"/>
      <c r="S270" s="10"/>
      <c r="T270" s="10"/>
      <c r="U270" s="10"/>
      <c r="V270" s="10"/>
      <c r="W270" s="4"/>
      <c r="X270" s="4"/>
      <c r="Y270" s="4"/>
      <c r="Z270" s="4"/>
      <c r="AA270" s="4"/>
      <c r="AB270" s="4"/>
      <c r="AC270" s="4"/>
      <c r="AD270" s="4"/>
      <c r="AE270" s="4"/>
      <c r="AF270" s="4"/>
      <c r="AG270" s="4"/>
      <c r="AH270" s="4"/>
      <c r="AI270" s="10">
        <f t="shared" si="31"/>
        <v>0</v>
      </c>
      <c r="AJ270" s="10" t="e">
        <f>#REF!</f>
        <v>#REF!</v>
      </c>
      <c r="AK270" s="20" t="e">
        <f>#REF!</f>
        <v>#REF!</v>
      </c>
      <c r="AL270" s="101" t="e">
        <f>#REF!</f>
        <v>#REF!</v>
      </c>
      <c r="AM270" s="150" t="e">
        <f>#REF!</f>
        <v>#REF!</v>
      </c>
      <c r="AN270" s="7"/>
      <c r="AO270" s="7"/>
      <c r="AP270" s="7"/>
      <c r="AQ270" s="7"/>
      <c r="AR270" s="7"/>
      <c r="AS270" s="7"/>
      <c r="AT270" s="7"/>
      <c r="AU270" s="7"/>
      <c r="AV270" s="7"/>
      <c r="AW270" s="7"/>
      <c r="AX270" s="7"/>
      <c r="AY270" s="7"/>
      <c r="AZ270" s="7"/>
    </row>
    <row r="271" spans="1:52" ht="18.75" customHeight="1">
      <c r="A271" s="10" t="e">
        <f>#REF!</f>
        <v>#REF!</v>
      </c>
      <c r="B271" s="10" t="e">
        <f>#REF!</f>
        <v>#REF!</v>
      </c>
      <c r="C271" s="10" t="e">
        <f>#REF!</f>
        <v>#REF!</v>
      </c>
      <c r="D271" s="24" t="e">
        <f>#REF!</f>
        <v>#REF!</v>
      </c>
      <c r="E271" s="60" t="e">
        <f>#REF!</f>
        <v>#REF!</v>
      </c>
      <c r="F271" s="10" t="e">
        <f>#REF!</f>
        <v>#REF!</v>
      </c>
      <c r="G271" s="10" t="e">
        <f>#REF!</f>
        <v>#REF!</v>
      </c>
      <c r="H271" s="60" t="e">
        <f>#REF!</f>
        <v>#REF!</v>
      </c>
      <c r="I271" s="10"/>
      <c r="J271" s="10"/>
      <c r="K271" s="10"/>
      <c r="L271" s="10"/>
      <c r="M271" s="10"/>
      <c r="N271" s="10"/>
      <c r="O271" s="10"/>
      <c r="P271" s="10"/>
      <c r="Q271" s="10"/>
      <c r="R271" s="10"/>
      <c r="S271" s="10"/>
      <c r="T271" s="10"/>
      <c r="U271" s="10"/>
      <c r="V271" s="10"/>
      <c r="W271" s="4"/>
      <c r="X271" s="4"/>
      <c r="Y271" s="4"/>
      <c r="Z271" s="4"/>
      <c r="AA271" s="4"/>
      <c r="AB271" s="4"/>
      <c r="AC271" s="4"/>
      <c r="AD271" s="4"/>
      <c r="AE271" s="4"/>
      <c r="AF271" s="4"/>
      <c r="AG271" s="4"/>
      <c r="AH271" s="4"/>
      <c r="AI271" s="10">
        <f t="shared" si="31"/>
        <v>0</v>
      </c>
      <c r="AJ271" s="10" t="e">
        <f>#REF!</f>
        <v>#REF!</v>
      </c>
      <c r="AK271" s="20" t="e">
        <f>#REF!</f>
        <v>#REF!</v>
      </c>
      <c r="AL271" s="101" t="e">
        <f>#REF!</f>
        <v>#REF!</v>
      </c>
      <c r="AM271" s="150" t="e">
        <f>#REF!</f>
        <v>#REF!</v>
      </c>
      <c r="AN271" s="7"/>
      <c r="AO271" s="7"/>
      <c r="AP271" s="7"/>
      <c r="AQ271" s="7"/>
      <c r="AR271" s="7"/>
      <c r="AS271" s="7"/>
      <c r="AT271" s="7"/>
      <c r="AU271" s="7"/>
      <c r="AV271" s="7"/>
      <c r="AW271" s="7"/>
      <c r="AX271" s="7"/>
      <c r="AY271" s="7"/>
      <c r="AZ271" s="7"/>
    </row>
    <row r="272" spans="1:52" ht="18.75" customHeight="1">
      <c r="A272" s="10" t="e">
        <f>#REF!</f>
        <v>#REF!</v>
      </c>
      <c r="B272" s="10" t="e">
        <f>#REF!</f>
        <v>#REF!</v>
      </c>
      <c r="C272" s="10" t="e">
        <f>#REF!</f>
        <v>#REF!</v>
      </c>
      <c r="D272" s="24" t="e">
        <f>#REF!</f>
        <v>#REF!</v>
      </c>
      <c r="E272" s="60" t="e">
        <f>#REF!</f>
        <v>#REF!</v>
      </c>
      <c r="F272" s="10" t="e">
        <f>#REF!</f>
        <v>#REF!</v>
      </c>
      <c r="G272" s="10" t="e">
        <f>#REF!</f>
        <v>#REF!</v>
      </c>
      <c r="H272" s="60" t="e">
        <f>#REF!</f>
        <v>#REF!</v>
      </c>
      <c r="I272" s="10"/>
      <c r="J272" s="10"/>
      <c r="K272" s="10"/>
      <c r="L272" s="10"/>
      <c r="M272" s="10"/>
      <c r="N272" s="10"/>
      <c r="O272" s="10"/>
      <c r="P272" s="10"/>
      <c r="Q272" s="10"/>
      <c r="R272" s="10"/>
      <c r="S272" s="10"/>
      <c r="T272" s="10"/>
      <c r="U272" s="10"/>
      <c r="V272" s="10"/>
      <c r="W272" s="4"/>
      <c r="X272" s="4"/>
      <c r="Y272" s="4"/>
      <c r="Z272" s="4"/>
      <c r="AA272" s="4"/>
      <c r="AB272" s="4"/>
      <c r="AC272" s="4"/>
      <c r="AD272" s="4"/>
      <c r="AE272" s="4"/>
      <c r="AF272" s="4"/>
      <c r="AG272" s="4"/>
      <c r="AH272" s="4"/>
      <c r="AI272" s="10">
        <f t="shared" si="31"/>
        <v>0</v>
      </c>
      <c r="AJ272" s="10" t="e">
        <f>#REF!</f>
        <v>#REF!</v>
      </c>
      <c r="AK272" s="20" t="e">
        <f>#REF!</f>
        <v>#REF!</v>
      </c>
      <c r="AL272" s="101" t="e">
        <f>#REF!</f>
        <v>#REF!</v>
      </c>
      <c r="AM272" s="150" t="e">
        <f>#REF!</f>
        <v>#REF!</v>
      </c>
      <c r="AN272" s="7"/>
      <c r="AO272" s="7"/>
      <c r="AP272" s="7"/>
      <c r="AQ272" s="7"/>
      <c r="AR272" s="7"/>
      <c r="AS272" s="7"/>
      <c r="AT272" s="7"/>
      <c r="AU272" s="7"/>
      <c r="AV272" s="7"/>
      <c r="AW272" s="7"/>
      <c r="AX272" s="7"/>
      <c r="AY272" s="7"/>
      <c r="AZ272" s="7"/>
    </row>
    <row r="273" spans="1:52" ht="18.75" customHeight="1">
      <c r="A273" s="10" t="e">
        <f>#REF!</f>
        <v>#REF!</v>
      </c>
      <c r="B273" s="10" t="e">
        <f>#REF!</f>
        <v>#REF!</v>
      </c>
      <c r="C273" s="10" t="e">
        <f>#REF!</f>
        <v>#REF!</v>
      </c>
      <c r="D273" s="24" t="e">
        <f>#REF!</f>
        <v>#REF!</v>
      </c>
      <c r="E273" s="60" t="e">
        <f>#REF!</f>
        <v>#REF!</v>
      </c>
      <c r="F273" s="10" t="e">
        <f>#REF!</f>
        <v>#REF!</v>
      </c>
      <c r="G273" s="10" t="e">
        <f>#REF!</f>
        <v>#REF!</v>
      </c>
      <c r="H273" s="60" t="e">
        <f>#REF!</f>
        <v>#REF!</v>
      </c>
      <c r="I273" s="10"/>
      <c r="J273" s="10"/>
      <c r="K273" s="10"/>
      <c r="L273" s="10"/>
      <c r="M273" s="10"/>
      <c r="N273" s="10"/>
      <c r="O273" s="10"/>
      <c r="P273" s="10"/>
      <c r="Q273" s="10"/>
      <c r="R273" s="10"/>
      <c r="S273" s="10"/>
      <c r="T273" s="10"/>
      <c r="U273" s="10"/>
      <c r="V273" s="10"/>
      <c r="W273" s="4"/>
      <c r="X273" s="4"/>
      <c r="Y273" s="4"/>
      <c r="Z273" s="4"/>
      <c r="AA273" s="4"/>
      <c r="AB273" s="4"/>
      <c r="AC273" s="4"/>
      <c r="AD273" s="4"/>
      <c r="AE273" s="4"/>
      <c r="AF273" s="4"/>
      <c r="AG273" s="4"/>
      <c r="AH273" s="4"/>
      <c r="AI273" s="10">
        <f t="shared" si="31"/>
        <v>0</v>
      </c>
      <c r="AJ273" s="10" t="e">
        <f>#REF!</f>
        <v>#REF!</v>
      </c>
      <c r="AK273" s="20" t="e">
        <f>#REF!</f>
        <v>#REF!</v>
      </c>
      <c r="AL273" s="101" t="e">
        <f>#REF!</f>
        <v>#REF!</v>
      </c>
      <c r="AM273" s="150" t="e">
        <f>#REF!</f>
        <v>#REF!</v>
      </c>
      <c r="AN273" s="7"/>
      <c r="AO273" s="7"/>
      <c r="AP273" s="7"/>
      <c r="AQ273" s="7"/>
      <c r="AR273" s="7"/>
      <c r="AS273" s="7"/>
      <c r="AT273" s="7"/>
      <c r="AU273" s="7"/>
      <c r="AV273" s="7"/>
      <c r="AW273" s="7"/>
      <c r="AX273" s="7"/>
      <c r="AY273" s="7"/>
      <c r="AZ273" s="7"/>
    </row>
    <row r="274" spans="1:52" ht="18.75" customHeight="1">
      <c r="A274" s="10" t="e">
        <f>#REF!</f>
        <v>#REF!</v>
      </c>
      <c r="B274" s="10" t="e">
        <f>#REF!</f>
        <v>#REF!</v>
      </c>
      <c r="C274" s="10" t="e">
        <f>#REF!</f>
        <v>#REF!</v>
      </c>
      <c r="D274" s="24" t="e">
        <f>#REF!</f>
        <v>#REF!</v>
      </c>
      <c r="E274" s="60" t="e">
        <f>#REF!</f>
        <v>#REF!</v>
      </c>
      <c r="F274" s="10" t="e">
        <f>#REF!</f>
        <v>#REF!</v>
      </c>
      <c r="G274" s="10" t="e">
        <f>#REF!</f>
        <v>#REF!</v>
      </c>
      <c r="H274" s="60" t="e">
        <f>#REF!</f>
        <v>#REF!</v>
      </c>
      <c r="I274" s="10"/>
      <c r="J274" s="10"/>
      <c r="K274" s="10"/>
      <c r="L274" s="10"/>
      <c r="M274" s="10"/>
      <c r="N274" s="10"/>
      <c r="O274" s="10"/>
      <c r="P274" s="10"/>
      <c r="Q274" s="10"/>
      <c r="R274" s="10"/>
      <c r="S274" s="10"/>
      <c r="T274" s="10"/>
      <c r="U274" s="10"/>
      <c r="V274" s="10"/>
      <c r="W274" s="4"/>
      <c r="X274" s="4"/>
      <c r="Y274" s="4"/>
      <c r="Z274" s="4"/>
      <c r="AA274" s="4"/>
      <c r="AB274" s="4"/>
      <c r="AC274" s="4"/>
      <c r="AD274" s="4"/>
      <c r="AE274" s="4"/>
      <c r="AF274" s="4"/>
      <c r="AG274" s="4"/>
      <c r="AH274" s="4"/>
      <c r="AI274" s="10">
        <f t="shared" si="31"/>
        <v>0</v>
      </c>
      <c r="AJ274" s="10" t="e">
        <f>#REF!</f>
        <v>#REF!</v>
      </c>
      <c r="AK274" s="20" t="e">
        <f>#REF!</f>
        <v>#REF!</v>
      </c>
      <c r="AL274" s="101" t="e">
        <f>#REF!</f>
        <v>#REF!</v>
      </c>
      <c r="AM274" s="150" t="e">
        <f>#REF!</f>
        <v>#REF!</v>
      </c>
      <c r="AN274" s="7"/>
      <c r="AO274" s="7"/>
      <c r="AP274" s="7"/>
      <c r="AQ274" s="7"/>
      <c r="AR274" s="7"/>
      <c r="AS274" s="7"/>
      <c r="AT274" s="7"/>
      <c r="AU274" s="7"/>
      <c r="AV274" s="7"/>
      <c r="AW274" s="7"/>
      <c r="AX274" s="7"/>
      <c r="AY274" s="7"/>
      <c r="AZ274" s="7"/>
    </row>
    <row r="275" spans="1:52" ht="18.75" customHeight="1">
      <c r="A275" s="10" t="e">
        <f>#REF!</f>
        <v>#REF!</v>
      </c>
      <c r="B275" s="10" t="e">
        <f>#REF!</f>
        <v>#REF!</v>
      </c>
      <c r="C275" s="10" t="e">
        <f>#REF!</f>
        <v>#REF!</v>
      </c>
      <c r="D275" s="24" t="e">
        <f>#REF!</f>
        <v>#REF!</v>
      </c>
      <c r="E275" s="60" t="e">
        <f>#REF!</f>
        <v>#REF!</v>
      </c>
      <c r="F275" s="10" t="e">
        <f>#REF!</f>
        <v>#REF!</v>
      </c>
      <c r="G275" s="10" t="e">
        <f>#REF!</f>
        <v>#REF!</v>
      </c>
      <c r="H275" s="60" t="e">
        <f>#REF!</f>
        <v>#REF!</v>
      </c>
      <c r="I275" s="10"/>
      <c r="J275" s="10"/>
      <c r="K275" s="10"/>
      <c r="L275" s="10"/>
      <c r="M275" s="10"/>
      <c r="N275" s="10"/>
      <c r="O275" s="10"/>
      <c r="P275" s="10"/>
      <c r="Q275" s="10"/>
      <c r="R275" s="10"/>
      <c r="S275" s="10"/>
      <c r="T275" s="10"/>
      <c r="U275" s="10"/>
      <c r="V275" s="10"/>
      <c r="W275" s="4"/>
      <c r="X275" s="4"/>
      <c r="Y275" s="4"/>
      <c r="Z275" s="4"/>
      <c r="AA275" s="4"/>
      <c r="AB275" s="4"/>
      <c r="AC275" s="4"/>
      <c r="AD275" s="4"/>
      <c r="AE275" s="4"/>
      <c r="AF275" s="4"/>
      <c r="AG275" s="4"/>
      <c r="AH275" s="4"/>
      <c r="AI275" s="10">
        <f t="shared" si="31"/>
        <v>0</v>
      </c>
      <c r="AJ275" s="10" t="e">
        <f>#REF!</f>
        <v>#REF!</v>
      </c>
      <c r="AK275" s="20" t="e">
        <f>#REF!</f>
        <v>#REF!</v>
      </c>
      <c r="AL275" s="101" t="e">
        <f>#REF!</f>
        <v>#REF!</v>
      </c>
      <c r="AM275" s="150" t="e">
        <f>#REF!</f>
        <v>#REF!</v>
      </c>
      <c r="AN275" s="7"/>
      <c r="AO275" s="7"/>
      <c r="AP275" s="7"/>
      <c r="AQ275" s="7"/>
      <c r="AR275" s="7"/>
      <c r="AS275" s="7"/>
      <c r="AT275" s="7"/>
      <c r="AU275" s="7"/>
      <c r="AV275" s="7"/>
      <c r="AW275" s="7"/>
      <c r="AX275" s="7"/>
      <c r="AY275" s="7"/>
      <c r="AZ275" s="7"/>
    </row>
    <row r="276" spans="1:52" ht="18.75" customHeight="1">
      <c r="A276" s="10" t="e">
        <f>#REF!</f>
        <v>#REF!</v>
      </c>
      <c r="B276" s="10" t="e">
        <f>#REF!</f>
        <v>#REF!</v>
      </c>
      <c r="C276" s="10" t="e">
        <f>#REF!</f>
        <v>#REF!</v>
      </c>
      <c r="D276" s="24" t="e">
        <f>#REF!</f>
        <v>#REF!</v>
      </c>
      <c r="E276" s="60" t="e">
        <f>#REF!</f>
        <v>#REF!</v>
      </c>
      <c r="F276" s="10" t="e">
        <f>#REF!</f>
        <v>#REF!</v>
      </c>
      <c r="G276" s="10" t="e">
        <f>#REF!</f>
        <v>#REF!</v>
      </c>
      <c r="H276" s="60" t="e">
        <f>#REF!</f>
        <v>#REF!</v>
      </c>
      <c r="I276" s="10"/>
      <c r="J276" s="10"/>
      <c r="K276" s="10"/>
      <c r="L276" s="10"/>
      <c r="M276" s="10"/>
      <c r="N276" s="10"/>
      <c r="O276" s="10"/>
      <c r="P276" s="10"/>
      <c r="Q276" s="10"/>
      <c r="R276" s="10"/>
      <c r="S276" s="10"/>
      <c r="T276" s="10"/>
      <c r="U276" s="10"/>
      <c r="V276" s="10"/>
      <c r="W276" s="4"/>
      <c r="X276" s="4"/>
      <c r="Y276" s="4"/>
      <c r="Z276" s="4"/>
      <c r="AA276" s="4"/>
      <c r="AB276" s="4"/>
      <c r="AC276" s="4"/>
      <c r="AD276" s="4"/>
      <c r="AE276" s="4"/>
      <c r="AF276" s="4"/>
      <c r="AG276" s="4"/>
      <c r="AH276" s="4"/>
      <c r="AI276" s="10">
        <f t="shared" si="31"/>
        <v>0</v>
      </c>
      <c r="AJ276" s="10" t="e">
        <f>#REF!</f>
        <v>#REF!</v>
      </c>
      <c r="AK276" s="20" t="e">
        <f>#REF!</f>
        <v>#REF!</v>
      </c>
      <c r="AL276" s="101" t="e">
        <f>#REF!</f>
        <v>#REF!</v>
      </c>
      <c r="AM276" s="150" t="e">
        <f>#REF!</f>
        <v>#REF!</v>
      </c>
      <c r="AN276" s="7"/>
      <c r="AO276" s="7"/>
      <c r="AP276" s="7"/>
      <c r="AQ276" s="7"/>
      <c r="AR276" s="7"/>
      <c r="AS276" s="7"/>
      <c r="AT276" s="7"/>
      <c r="AU276" s="7"/>
      <c r="AV276" s="7"/>
      <c r="AW276" s="7"/>
      <c r="AX276" s="7"/>
      <c r="AY276" s="7"/>
      <c r="AZ276" s="7"/>
    </row>
    <row r="277" spans="1:52" ht="18.75" customHeight="1">
      <c r="A277" s="10" t="e">
        <f>#REF!</f>
        <v>#REF!</v>
      </c>
      <c r="B277" s="10" t="e">
        <f>#REF!</f>
        <v>#REF!</v>
      </c>
      <c r="C277" s="10" t="e">
        <f>#REF!</f>
        <v>#REF!</v>
      </c>
      <c r="D277" s="24" t="e">
        <f>#REF!</f>
        <v>#REF!</v>
      </c>
      <c r="E277" s="60" t="e">
        <f>#REF!</f>
        <v>#REF!</v>
      </c>
      <c r="F277" s="10" t="e">
        <f>#REF!</f>
        <v>#REF!</v>
      </c>
      <c r="G277" s="10" t="e">
        <f>#REF!</f>
        <v>#REF!</v>
      </c>
      <c r="H277" s="60" t="e">
        <f>#REF!</f>
        <v>#REF!</v>
      </c>
      <c r="I277" s="10"/>
      <c r="J277" s="10"/>
      <c r="K277" s="10"/>
      <c r="L277" s="10"/>
      <c r="M277" s="10"/>
      <c r="N277" s="10"/>
      <c r="O277" s="10"/>
      <c r="P277" s="10"/>
      <c r="Q277" s="10"/>
      <c r="R277" s="10"/>
      <c r="S277" s="10"/>
      <c r="T277" s="10"/>
      <c r="U277" s="10"/>
      <c r="V277" s="10"/>
      <c r="W277" s="4"/>
      <c r="X277" s="4"/>
      <c r="Y277" s="4"/>
      <c r="Z277" s="4"/>
      <c r="AA277" s="4"/>
      <c r="AB277" s="4"/>
      <c r="AC277" s="4"/>
      <c r="AD277" s="4"/>
      <c r="AE277" s="4"/>
      <c r="AF277" s="4"/>
      <c r="AG277" s="4"/>
      <c r="AH277" s="4"/>
      <c r="AI277" s="10">
        <f t="shared" si="31"/>
        <v>0</v>
      </c>
      <c r="AJ277" s="10" t="e">
        <f>#REF!</f>
        <v>#REF!</v>
      </c>
      <c r="AK277" s="20" t="e">
        <f>#REF!</f>
        <v>#REF!</v>
      </c>
      <c r="AL277" s="101" t="e">
        <f>#REF!</f>
        <v>#REF!</v>
      </c>
      <c r="AM277" s="150" t="e">
        <f>#REF!</f>
        <v>#REF!</v>
      </c>
      <c r="AN277" s="7"/>
      <c r="AO277" s="7"/>
      <c r="AP277" s="7"/>
      <c r="AQ277" s="7"/>
      <c r="AR277" s="7"/>
      <c r="AS277" s="7"/>
      <c r="AT277" s="7"/>
      <c r="AU277" s="7"/>
      <c r="AV277" s="7"/>
      <c r="AW277" s="7"/>
      <c r="AX277" s="7"/>
      <c r="AY277" s="7"/>
      <c r="AZ277" s="7"/>
    </row>
    <row r="278" spans="1:52" ht="18.75" customHeight="1">
      <c r="A278" s="10" t="e">
        <f>#REF!</f>
        <v>#REF!</v>
      </c>
      <c r="B278" s="10" t="e">
        <f>#REF!</f>
        <v>#REF!</v>
      </c>
      <c r="C278" s="10" t="e">
        <f>#REF!</f>
        <v>#REF!</v>
      </c>
      <c r="D278" s="24" t="e">
        <f>#REF!</f>
        <v>#REF!</v>
      </c>
      <c r="E278" s="60" t="e">
        <f>#REF!</f>
        <v>#REF!</v>
      </c>
      <c r="F278" s="10" t="e">
        <f>#REF!</f>
        <v>#REF!</v>
      </c>
      <c r="G278" s="10" t="e">
        <f>#REF!</f>
        <v>#REF!</v>
      </c>
      <c r="H278" s="60" t="e">
        <f>#REF!</f>
        <v>#REF!</v>
      </c>
      <c r="I278" s="10"/>
      <c r="J278" s="10"/>
      <c r="K278" s="10"/>
      <c r="L278" s="10"/>
      <c r="M278" s="10"/>
      <c r="N278" s="10"/>
      <c r="O278" s="10"/>
      <c r="P278" s="10"/>
      <c r="Q278" s="10"/>
      <c r="R278" s="10"/>
      <c r="S278" s="10"/>
      <c r="T278" s="10"/>
      <c r="U278" s="10"/>
      <c r="V278" s="10"/>
      <c r="W278" s="4"/>
      <c r="X278" s="4"/>
      <c r="Y278" s="4"/>
      <c r="Z278" s="4"/>
      <c r="AA278" s="4"/>
      <c r="AB278" s="4"/>
      <c r="AC278" s="4"/>
      <c r="AD278" s="4"/>
      <c r="AE278" s="4"/>
      <c r="AF278" s="4"/>
      <c r="AG278" s="4"/>
      <c r="AH278" s="4"/>
      <c r="AI278" s="10">
        <f t="shared" si="31"/>
        <v>0</v>
      </c>
      <c r="AJ278" s="10" t="e">
        <f>#REF!</f>
        <v>#REF!</v>
      </c>
      <c r="AK278" s="20" t="e">
        <f>#REF!</f>
        <v>#REF!</v>
      </c>
      <c r="AL278" s="101" t="e">
        <f>#REF!</f>
        <v>#REF!</v>
      </c>
      <c r="AM278" s="150" t="e">
        <f>#REF!</f>
        <v>#REF!</v>
      </c>
      <c r="AN278" s="7"/>
      <c r="AO278" s="7"/>
      <c r="AP278" s="7"/>
      <c r="AQ278" s="7"/>
      <c r="AR278" s="7"/>
      <c r="AS278" s="7"/>
      <c r="AT278" s="7"/>
      <c r="AU278" s="7"/>
      <c r="AV278" s="7"/>
      <c r="AW278" s="7"/>
      <c r="AX278" s="7"/>
      <c r="AY278" s="7"/>
      <c r="AZ278" s="7"/>
    </row>
    <row r="279" spans="1:52" ht="18.75" customHeight="1">
      <c r="A279" s="10" t="e">
        <f>#REF!</f>
        <v>#REF!</v>
      </c>
      <c r="B279" s="10" t="e">
        <f>#REF!</f>
        <v>#REF!</v>
      </c>
      <c r="C279" s="10" t="e">
        <f>#REF!</f>
        <v>#REF!</v>
      </c>
      <c r="D279" s="24" t="e">
        <f>#REF!</f>
        <v>#REF!</v>
      </c>
      <c r="E279" s="60" t="e">
        <f>#REF!</f>
        <v>#REF!</v>
      </c>
      <c r="F279" s="10" t="e">
        <f>#REF!</f>
        <v>#REF!</v>
      </c>
      <c r="G279" s="10" t="e">
        <f>#REF!</f>
        <v>#REF!</v>
      </c>
      <c r="H279" s="60" t="e">
        <f>#REF!</f>
        <v>#REF!</v>
      </c>
      <c r="I279" s="10"/>
      <c r="J279" s="10"/>
      <c r="K279" s="10"/>
      <c r="L279" s="10"/>
      <c r="M279" s="10"/>
      <c r="N279" s="10"/>
      <c r="O279" s="10"/>
      <c r="P279" s="10"/>
      <c r="Q279" s="10"/>
      <c r="R279" s="10"/>
      <c r="S279" s="10"/>
      <c r="T279" s="10"/>
      <c r="U279" s="10"/>
      <c r="V279" s="10"/>
      <c r="W279" s="4"/>
      <c r="X279" s="4"/>
      <c r="Y279" s="4"/>
      <c r="Z279" s="4"/>
      <c r="AA279" s="4"/>
      <c r="AB279" s="4"/>
      <c r="AC279" s="4"/>
      <c r="AD279" s="4"/>
      <c r="AE279" s="4"/>
      <c r="AF279" s="4"/>
      <c r="AG279" s="4"/>
      <c r="AH279" s="4"/>
      <c r="AI279" s="10">
        <f t="shared" si="31"/>
        <v>0</v>
      </c>
      <c r="AJ279" s="10" t="e">
        <f>#REF!</f>
        <v>#REF!</v>
      </c>
      <c r="AK279" s="20" t="e">
        <f>#REF!</f>
        <v>#REF!</v>
      </c>
      <c r="AL279" s="101" t="e">
        <f>#REF!</f>
        <v>#REF!</v>
      </c>
      <c r="AM279" s="150" t="e">
        <f>#REF!</f>
        <v>#REF!</v>
      </c>
      <c r="AN279" s="7"/>
      <c r="AO279" s="7"/>
      <c r="AP279" s="7"/>
      <c r="AQ279" s="7"/>
      <c r="AR279" s="7"/>
      <c r="AS279" s="7"/>
      <c r="AT279" s="7"/>
      <c r="AU279" s="7"/>
      <c r="AV279" s="7"/>
      <c r="AW279" s="7"/>
      <c r="AX279" s="7"/>
      <c r="AY279" s="7"/>
      <c r="AZ279" s="7"/>
    </row>
    <row r="280" spans="1:52" ht="18.75" customHeight="1">
      <c r="A280" s="10" t="e">
        <f>#REF!</f>
        <v>#REF!</v>
      </c>
      <c r="B280" s="10" t="e">
        <f>#REF!</f>
        <v>#REF!</v>
      </c>
      <c r="C280" s="10" t="e">
        <f>#REF!</f>
        <v>#REF!</v>
      </c>
      <c r="D280" s="24" t="e">
        <f>#REF!</f>
        <v>#REF!</v>
      </c>
      <c r="E280" s="60" t="e">
        <f>#REF!</f>
        <v>#REF!</v>
      </c>
      <c r="F280" s="10" t="e">
        <f>#REF!</f>
        <v>#REF!</v>
      </c>
      <c r="G280" s="10" t="e">
        <f>#REF!</f>
        <v>#REF!</v>
      </c>
      <c r="H280" s="60" t="e">
        <f>#REF!</f>
        <v>#REF!</v>
      </c>
      <c r="I280" s="10"/>
      <c r="J280" s="10"/>
      <c r="K280" s="10"/>
      <c r="L280" s="10"/>
      <c r="M280" s="10"/>
      <c r="N280" s="10"/>
      <c r="O280" s="10"/>
      <c r="P280" s="10"/>
      <c r="Q280" s="10"/>
      <c r="R280" s="10"/>
      <c r="S280" s="10"/>
      <c r="T280" s="10"/>
      <c r="U280" s="10"/>
      <c r="V280" s="10"/>
      <c r="W280" s="4"/>
      <c r="X280" s="4"/>
      <c r="Y280" s="4"/>
      <c r="Z280" s="4"/>
      <c r="AA280" s="4"/>
      <c r="AB280" s="4"/>
      <c r="AC280" s="4"/>
      <c r="AD280" s="4"/>
      <c r="AE280" s="4"/>
      <c r="AF280" s="4"/>
      <c r="AG280" s="4"/>
      <c r="AH280" s="4"/>
      <c r="AI280" s="10">
        <f t="shared" si="31"/>
        <v>0</v>
      </c>
      <c r="AJ280" s="10" t="e">
        <f>#REF!</f>
        <v>#REF!</v>
      </c>
      <c r="AK280" s="20" t="e">
        <f>#REF!</f>
        <v>#REF!</v>
      </c>
      <c r="AL280" s="101" t="e">
        <f>#REF!</f>
        <v>#REF!</v>
      </c>
      <c r="AM280" s="150" t="e">
        <f>#REF!</f>
        <v>#REF!</v>
      </c>
      <c r="AN280" s="7"/>
      <c r="AO280" s="7"/>
      <c r="AP280" s="7"/>
      <c r="AQ280" s="7"/>
      <c r="AR280" s="7"/>
      <c r="AS280" s="7"/>
      <c r="AT280" s="7"/>
      <c r="AU280" s="7"/>
      <c r="AV280" s="7"/>
      <c r="AW280" s="7"/>
      <c r="AX280" s="7"/>
      <c r="AY280" s="7"/>
      <c r="AZ280" s="7"/>
    </row>
    <row r="281" spans="1:52" ht="18.75" customHeight="1">
      <c r="A281" s="10" t="e">
        <f>#REF!</f>
        <v>#REF!</v>
      </c>
      <c r="B281" s="10" t="e">
        <f>#REF!</f>
        <v>#REF!</v>
      </c>
      <c r="C281" s="10" t="e">
        <f>#REF!</f>
        <v>#REF!</v>
      </c>
      <c r="D281" s="24" t="e">
        <f>#REF!</f>
        <v>#REF!</v>
      </c>
      <c r="E281" s="60" t="e">
        <f>#REF!</f>
        <v>#REF!</v>
      </c>
      <c r="F281" s="10" t="e">
        <f>#REF!</f>
        <v>#REF!</v>
      </c>
      <c r="G281" s="10" t="e">
        <f>#REF!</f>
        <v>#REF!</v>
      </c>
      <c r="H281" s="60" t="e">
        <f>#REF!</f>
        <v>#REF!</v>
      </c>
      <c r="I281" s="10"/>
      <c r="J281" s="10"/>
      <c r="K281" s="10"/>
      <c r="L281" s="10"/>
      <c r="M281" s="10"/>
      <c r="N281" s="10"/>
      <c r="O281" s="10"/>
      <c r="P281" s="10"/>
      <c r="Q281" s="10"/>
      <c r="R281" s="10"/>
      <c r="S281" s="10"/>
      <c r="T281" s="10"/>
      <c r="U281" s="10"/>
      <c r="V281" s="10"/>
      <c r="W281" s="4"/>
      <c r="X281" s="4"/>
      <c r="Y281" s="4"/>
      <c r="Z281" s="4"/>
      <c r="AA281" s="4"/>
      <c r="AB281" s="4"/>
      <c r="AC281" s="4"/>
      <c r="AD281" s="4"/>
      <c r="AE281" s="4"/>
      <c r="AF281" s="4"/>
      <c r="AG281" s="4"/>
      <c r="AH281" s="4"/>
      <c r="AI281" s="10">
        <f t="shared" si="31"/>
        <v>0</v>
      </c>
      <c r="AJ281" s="10" t="e">
        <f>#REF!</f>
        <v>#REF!</v>
      </c>
      <c r="AK281" s="20" t="e">
        <f>#REF!</f>
        <v>#REF!</v>
      </c>
      <c r="AL281" s="101" t="e">
        <f>#REF!</f>
        <v>#REF!</v>
      </c>
      <c r="AM281" s="150" t="e">
        <f>#REF!</f>
        <v>#REF!</v>
      </c>
      <c r="AN281" s="7"/>
      <c r="AO281" s="7"/>
      <c r="AP281" s="7"/>
      <c r="AQ281" s="7"/>
      <c r="AR281" s="7"/>
      <c r="AS281" s="7"/>
      <c r="AT281" s="7"/>
      <c r="AU281" s="7"/>
      <c r="AV281" s="7"/>
      <c r="AW281" s="7"/>
      <c r="AX281" s="7"/>
      <c r="AY281" s="7"/>
      <c r="AZ281" s="7"/>
    </row>
    <row r="282" spans="1:52" ht="18.75" customHeight="1">
      <c r="A282" s="10" t="e">
        <f>#REF!</f>
        <v>#REF!</v>
      </c>
      <c r="B282" s="10" t="e">
        <f>#REF!</f>
        <v>#REF!</v>
      </c>
      <c r="C282" s="10" t="e">
        <f>#REF!</f>
        <v>#REF!</v>
      </c>
      <c r="D282" s="24" t="e">
        <f>#REF!</f>
        <v>#REF!</v>
      </c>
      <c r="E282" s="60" t="e">
        <f>#REF!</f>
        <v>#REF!</v>
      </c>
      <c r="F282" s="10" t="e">
        <f>#REF!</f>
        <v>#REF!</v>
      </c>
      <c r="G282" s="10" t="e">
        <f>#REF!</f>
        <v>#REF!</v>
      </c>
      <c r="H282" s="60" t="e">
        <f>#REF!</f>
        <v>#REF!</v>
      </c>
      <c r="I282" s="10"/>
      <c r="J282" s="10"/>
      <c r="K282" s="10"/>
      <c r="L282" s="10"/>
      <c r="M282" s="10"/>
      <c r="N282" s="10"/>
      <c r="O282" s="10"/>
      <c r="P282" s="10"/>
      <c r="Q282" s="10"/>
      <c r="R282" s="10"/>
      <c r="S282" s="10"/>
      <c r="T282" s="10"/>
      <c r="U282" s="10"/>
      <c r="V282" s="10"/>
      <c r="W282" s="4"/>
      <c r="X282" s="4"/>
      <c r="Y282" s="4"/>
      <c r="Z282" s="4"/>
      <c r="AA282" s="4"/>
      <c r="AB282" s="4"/>
      <c r="AC282" s="4"/>
      <c r="AD282" s="4"/>
      <c r="AE282" s="4"/>
      <c r="AF282" s="4"/>
      <c r="AG282" s="4"/>
      <c r="AH282" s="4"/>
      <c r="AI282" s="10">
        <f t="shared" si="31"/>
        <v>0</v>
      </c>
      <c r="AJ282" s="10" t="e">
        <f>#REF!</f>
        <v>#REF!</v>
      </c>
      <c r="AK282" s="20" t="e">
        <f>#REF!</f>
        <v>#REF!</v>
      </c>
      <c r="AL282" s="101" t="e">
        <f>#REF!</f>
        <v>#REF!</v>
      </c>
      <c r="AM282" s="150" t="e">
        <f>#REF!</f>
        <v>#REF!</v>
      </c>
      <c r="AN282" s="7"/>
      <c r="AO282" s="7"/>
      <c r="AP282" s="7"/>
      <c r="AQ282" s="7"/>
      <c r="AR282" s="7"/>
      <c r="AS282" s="7"/>
      <c r="AT282" s="7"/>
      <c r="AU282" s="7"/>
      <c r="AV282" s="7"/>
      <c r="AW282" s="7"/>
      <c r="AX282" s="7"/>
      <c r="AY282" s="7"/>
      <c r="AZ282" s="7"/>
    </row>
    <row r="283" spans="1:52" ht="18.75" customHeight="1">
      <c r="A283" s="10" t="e">
        <f>#REF!</f>
        <v>#REF!</v>
      </c>
      <c r="B283" s="10" t="e">
        <f>#REF!</f>
        <v>#REF!</v>
      </c>
      <c r="C283" s="10" t="e">
        <f>#REF!</f>
        <v>#REF!</v>
      </c>
      <c r="D283" s="24" t="e">
        <f>#REF!</f>
        <v>#REF!</v>
      </c>
      <c r="E283" s="60" t="e">
        <f>#REF!</f>
        <v>#REF!</v>
      </c>
      <c r="F283" s="10" t="e">
        <f>#REF!</f>
        <v>#REF!</v>
      </c>
      <c r="G283" s="10" t="e">
        <f>#REF!</f>
        <v>#REF!</v>
      </c>
      <c r="H283" s="60" t="e">
        <f>#REF!</f>
        <v>#REF!</v>
      </c>
      <c r="I283" s="10"/>
      <c r="J283" s="10"/>
      <c r="K283" s="10"/>
      <c r="L283" s="10"/>
      <c r="M283" s="10"/>
      <c r="N283" s="10"/>
      <c r="O283" s="10"/>
      <c r="P283" s="10"/>
      <c r="Q283" s="10"/>
      <c r="R283" s="10"/>
      <c r="S283" s="10"/>
      <c r="T283" s="10"/>
      <c r="U283" s="10"/>
      <c r="V283" s="10"/>
      <c r="W283" s="4"/>
      <c r="X283" s="4"/>
      <c r="Y283" s="4"/>
      <c r="Z283" s="4"/>
      <c r="AA283" s="4"/>
      <c r="AB283" s="4"/>
      <c r="AC283" s="4"/>
      <c r="AD283" s="4"/>
      <c r="AE283" s="4"/>
      <c r="AF283" s="4"/>
      <c r="AG283" s="4"/>
      <c r="AH283" s="4"/>
      <c r="AI283" s="10">
        <f t="shared" si="31"/>
        <v>0</v>
      </c>
      <c r="AJ283" s="10" t="e">
        <f>#REF!</f>
        <v>#REF!</v>
      </c>
      <c r="AK283" s="20" t="e">
        <f>#REF!</f>
        <v>#REF!</v>
      </c>
      <c r="AL283" s="101" t="e">
        <f>#REF!</f>
        <v>#REF!</v>
      </c>
      <c r="AM283" s="150" t="e">
        <f>#REF!</f>
        <v>#REF!</v>
      </c>
      <c r="AN283" s="7"/>
      <c r="AO283" s="7"/>
      <c r="AP283" s="7"/>
      <c r="AQ283" s="7"/>
      <c r="AR283" s="7"/>
      <c r="AS283" s="7"/>
      <c r="AT283" s="7"/>
      <c r="AU283" s="7"/>
      <c r="AV283" s="7"/>
      <c r="AW283" s="7"/>
      <c r="AX283" s="7"/>
      <c r="AY283" s="7"/>
      <c r="AZ283" s="7"/>
    </row>
    <row r="284" spans="1:52" ht="18.75" customHeight="1">
      <c r="A284" s="10" t="e">
        <f>#REF!</f>
        <v>#REF!</v>
      </c>
      <c r="B284" s="10" t="e">
        <f>#REF!</f>
        <v>#REF!</v>
      </c>
      <c r="C284" s="10" t="e">
        <f>#REF!</f>
        <v>#REF!</v>
      </c>
      <c r="D284" s="24" t="e">
        <f>#REF!</f>
        <v>#REF!</v>
      </c>
      <c r="E284" s="60" t="e">
        <f>#REF!</f>
        <v>#REF!</v>
      </c>
      <c r="F284" s="10" t="e">
        <f>#REF!</f>
        <v>#REF!</v>
      </c>
      <c r="G284" s="10" t="e">
        <f>#REF!</f>
        <v>#REF!</v>
      </c>
      <c r="H284" s="60" t="e">
        <f>#REF!</f>
        <v>#REF!</v>
      </c>
      <c r="I284" s="10"/>
      <c r="J284" s="10"/>
      <c r="K284" s="10"/>
      <c r="L284" s="10"/>
      <c r="M284" s="10"/>
      <c r="N284" s="10"/>
      <c r="O284" s="10"/>
      <c r="P284" s="10"/>
      <c r="Q284" s="10"/>
      <c r="R284" s="10"/>
      <c r="S284" s="10"/>
      <c r="T284" s="10"/>
      <c r="U284" s="10"/>
      <c r="V284" s="10"/>
      <c r="W284" s="4"/>
      <c r="X284" s="4"/>
      <c r="Y284" s="4"/>
      <c r="Z284" s="4"/>
      <c r="AA284" s="4"/>
      <c r="AB284" s="4"/>
      <c r="AC284" s="4"/>
      <c r="AD284" s="4"/>
      <c r="AE284" s="4"/>
      <c r="AF284" s="4"/>
      <c r="AG284" s="4"/>
      <c r="AH284" s="4"/>
      <c r="AI284" s="10">
        <f t="shared" si="31"/>
        <v>0</v>
      </c>
      <c r="AJ284" s="10" t="e">
        <f>#REF!</f>
        <v>#REF!</v>
      </c>
      <c r="AK284" s="20" t="e">
        <f>#REF!</f>
        <v>#REF!</v>
      </c>
      <c r="AL284" s="101" t="e">
        <f>#REF!</f>
        <v>#REF!</v>
      </c>
      <c r="AM284" s="150" t="e">
        <f>#REF!</f>
        <v>#REF!</v>
      </c>
      <c r="AN284" s="7"/>
      <c r="AO284" s="7"/>
      <c r="AP284" s="7"/>
      <c r="AQ284" s="7"/>
      <c r="AR284" s="7"/>
      <c r="AS284" s="7"/>
      <c r="AT284" s="7"/>
      <c r="AU284" s="7"/>
      <c r="AV284" s="7"/>
      <c r="AW284" s="7"/>
      <c r="AX284" s="7"/>
      <c r="AY284" s="7"/>
      <c r="AZ284" s="7"/>
    </row>
    <row r="285" spans="1:52" ht="18.75" customHeight="1">
      <c r="A285" s="10" t="e">
        <f>#REF!</f>
        <v>#REF!</v>
      </c>
      <c r="B285" s="10" t="e">
        <f>#REF!</f>
        <v>#REF!</v>
      </c>
      <c r="C285" s="10" t="e">
        <f>#REF!</f>
        <v>#REF!</v>
      </c>
      <c r="D285" s="24" t="e">
        <f>#REF!</f>
        <v>#REF!</v>
      </c>
      <c r="E285" s="60" t="e">
        <f>#REF!</f>
        <v>#REF!</v>
      </c>
      <c r="F285" s="10" t="e">
        <f>#REF!</f>
        <v>#REF!</v>
      </c>
      <c r="G285" s="10" t="e">
        <f>#REF!</f>
        <v>#REF!</v>
      </c>
      <c r="H285" s="60" t="e">
        <f>#REF!</f>
        <v>#REF!</v>
      </c>
      <c r="I285" s="10"/>
      <c r="J285" s="10"/>
      <c r="K285" s="10"/>
      <c r="L285" s="10"/>
      <c r="M285" s="10"/>
      <c r="N285" s="10"/>
      <c r="O285" s="10"/>
      <c r="P285" s="10"/>
      <c r="Q285" s="10"/>
      <c r="R285" s="10"/>
      <c r="S285" s="10"/>
      <c r="T285" s="10"/>
      <c r="U285" s="10"/>
      <c r="V285" s="10"/>
      <c r="W285" s="4"/>
      <c r="X285" s="4"/>
      <c r="Y285" s="4"/>
      <c r="Z285" s="4"/>
      <c r="AA285" s="4"/>
      <c r="AB285" s="4"/>
      <c r="AC285" s="4"/>
      <c r="AD285" s="4"/>
      <c r="AE285" s="4"/>
      <c r="AF285" s="4"/>
      <c r="AG285" s="4"/>
      <c r="AH285" s="4"/>
      <c r="AI285" s="10">
        <f t="shared" si="31"/>
        <v>0</v>
      </c>
      <c r="AJ285" s="10" t="e">
        <f>#REF!</f>
        <v>#REF!</v>
      </c>
      <c r="AK285" s="20" t="e">
        <f>#REF!</f>
        <v>#REF!</v>
      </c>
      <c r="AL285" s="101" t="e">
        <f>#REF!</f>
        <v>#REF!</v>
      </c>
      <c r="AM285" s="150" t="e">
        <f>#REF!</f>
        <v>#REF!</v>
      </c>
      <c r="AN285" s="7"/>
      <c r="AO285" s="7"/>
      <c r="AP285" s="7"/>
      <c r="AQ285" s="7"/>
      <c r="AR285" s="7"/>
      <c r="AS285" s="7"/>
      <c r="AT285" s="7"/>
      <c r="AU285" s="7"/>
      <c r="AV285" s="7"/>
      <c r="AW285" s="7"/>
      <c r="AX285" s="7"/>
      <c r="AY285" s="7"/>
      <c r="AZ285" s="7"/>
    </row>
    <row r="286" spans="1:52" ht="18.75" customHeight="1">
      <c r="A286" s="10" t="e">
        <f>#REF!</f>
        <v>#REF!</v>
      </c>
      <c r="B286" s="10" t="e">
        <f>#REF!</f>
        <v>#REF!</v>
      </c>
      <c r="C286" s="10" t="e">
        <f>#REF!</f>
        <v>#REF!</v>
      </c>
      <c r="D286" s="24" t="e">
        <f>#REF!</f>
        <v>#REF!</v>
      </c>
      <c r="E286" s="60" t="e">
        <f>#REF!</f>
        <v>#REF!</v>
      </c>
      <c r="F286" s="10" t="e">
        <f>#REF!</f>
        <v>#REF!</v>
      </c>
      <c r="G286" s="10" t="e">
        <f>#REF!</f>
        <v>#REF!</v>
      </c>
      <c r="H286" s="60" t="e">
        <f>#REF!</f>
        <v>#REF!</v>
      </c>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f t="shared" si="31"/>
        <v>0</v>
      </c>
      <c r="AJ286" s="10" t="e">
        <f>#REF!</f>
        <v>#REF!</v>
      </c>
      <c r="AK286" s="20" t="e">
        <f>#REF!</f>
        <v>#REF!</v>
      </c>
      <c r="AL286" s="101" t="e">
        <f>#REF!</f>
        <v>#REF!</v>
      </c>
      <c r="AM286" s="150" t="e">
        <f>#REF!</f>
        <v>#REF!</v>
      </c>
      <c r="AN286" s="7"/>
      <c r="AO286" s="7"/>
      <c r="AP286" s="7"/>
      <c r="AQ286" s="7"/>
      <c r="AR286" s="7"/>
      <c r="AS286" s="7"/>
      <c r="AT286" s="7"/>
      <c r="AU286" s="7"/>
      <c r="AV286" s="7"/>
      <c r="AW286" s="7"/>
      <c r="AX286" s="7"/>
      <c r="AY286" s="7"/>
      <c r="AZ286" s="7"/>
    </row>
    <row r="287" spans="1:52" ht="18.75" customHeight="1">
      <c r="A287" s="10" t="e">
        <f>#REF!</f>
        <v>#REF!</v>
      </c>
      <c r="B287" s="10" t="e">
        <f>#REF!</f>
        <v>#REF!</v>
      </c>
      <c r="C287" s="10" t="e">
        <f>#REF!</f>
        <v>#REF!</v>
      </c>
      <c r="D287" s="24" t="e">
        <f>#REF!</f>
        <v>#REF!</v>
      </c>
      <c r="E287" s="60" t="e">
        <f>#REF!</f>
        <v>#REF!</v>
      </c>
      <c r="F287" s="10" t="e">
        <f>#REF!</f>
        <v>#REF!</v>
      </c>
      <c r="G287" s="10" t="e">
        <f>#REF!</f>
        <v>#REF!</v>
      </c>
      <c r="H287" s="60" t="e">
        <f>#REF!</f>
        <v>#REF!</v>
      </c>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f t="shared" si="31"/>
        <v>0</v>
      </c>
      <c r="AJ287" s="10" t="e">
        <f>#REF!</f>
        <v>#REF!</v>
      </c>
      <c r="AK287" s="20" t="e">
        <f>#REF!</f>
        <v>#REF!</v>
      </c>
      <c r="AL287" s="101" t="e">
        <f>#REF!</f>
        <v>#REF!</v>
      </c>
      <c r="AM287" s="150" t="e">
        <f>#REF!</f>
        <v>#REF!</v>
      </c>
      <c r="AN287" s="7"/>
      <c r="AO287" s="7"/>
      <c r="AP287" s="7"/>
      <c r="AQ287" s="7"/>
      <c r="AR287" s="7"/>
      <c r="AS287" s="7"/>
      <c r="AT287" s="7"/>
      <c r="AU287" s="7"/>
      <c r="AV287" s="7"/>
      <c r="AW287" s="7"/>
      <c r="AX287" s="7"/>
      <c r="AY287" s="7"/>
      <c r="AZ287" s="7"/>
    </row>
    <row r="288" spans="1:52" ht="18.75" customHeight="1">
      <c r="A288" s="10" t="e">
        <f>#REF!</f>
        <v>#REF!</v>
      </c>
      <c r="B288" s="10" t="e">
        <f>#REF!</f>
        <v>#REF!</v>
      </c>
      <c r="C288" s="10" t="e">
        <f>#REF!</f>
        <v>#REF!</v>
      </c>
      <c r="D288" s="24" t="e">
        <f>#REF!</f>
        <v>#REF!</v>
      </c>
      <c r="E288" s="60" t="e">
        <f>#REF!</f>
        <v>#REF!</v>
      </c>
      <c r="F288" s="10" t="e">
        <f>#REF!</f>
        <v>#REF!</v>
      </c>
      <c r="G288" s="10" t="e">
        <f>#REF!</f>
        <v>#REF!</v>
      </c>
      <c r="H288" s="60" t="e">
        <f>#REF!</f>
        <v>#REF!</v>
      </c>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f t="shared" si="31"/>
        <v>0</v>
      </c>
      <c r="AJ288" s="10" t="e">
        <f>#REF!</f>
        <v>#REF!</v>
      </c>
      <c r="AK288" s="20" t="e">
        <f>#REF!</f>
        <v>#REF!</v>
      </c>
      <c r="AL288" s="101" t="e">
        <f>#REF!</f>
        <v>#REF!</v>
      </c>
      <c r="AM288" s="150" t="e">
        <f>#REF!</f>
        <v>#REF!</v>
      </c>
      <c r="AN288" s="7"/>
      <c r="AO288" s="7"/>
      <c r="AP288" s="7"/>
      <c r="AQ288" s="7"/>
      <c r="AR288" s="7"/>
      <c r="AS288" s="7"/>
      <c r="AT288" s="7"/>
      <c r="AU288" s="7"/>
      <c r="AV288" s="7"/>
      <c r="AW288" s="7"/>
      <c r="AX288" s="7"/>
      <c r="AY288" s="7"/>
      <c r="AZ288" s="7"/>
    </row>
    <row r="289" spans="1:52" ht="18.75" customHeight="1">
      <c r="A289" s="10" t="e">
        <f>#REF!</f>
        <v>#REF!</v>
      </c>
      <c r="B289" s="10" t="e">
        <f>#REF!</f>
        <v>#REF!</v>
      </c>
      <c r="C289" s="10" t="e">
        <f>#REF!</f>
        <v>#REF!</v>
      </c>
      <c r="D289" s="24" t="e">
        <f>#REF!</f>
        <v>#REF!</v>
      </c>
      <c r="E289" s="60" t="e">
        <f>#REF!</f>
        <v>#REF!</v>
      </c>
      <c r="F289" s="10" t="e">
        <f>#REF!</f>
        <v>#REF!</v>
      </c>
      <c r="G289" s="10" t="e">
        <f>#REF!</f>
        <v>#REF!</v>
      </c>
      <c r="H289" s="60" t="e">
        <f>#REF!</f>
        <v>#REF!</v>
      </c>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f t="shared" si="31"/>
        <v>0</v>
      </c>
      <c r="AJ289" s="10" t="e">
        <f>#REF!</f>
        <v>#REF!</v>
      </c>
      <c r="AK289" s="20" t="e">
        <f>#REF!</f>
        <v>#REF!</v>
      </c>
      <c r="AL289" s="101" t="e">
        <f>#REF!</f>
        <v>#REF!</v>
      </c>
      <c r="AM289" s="150" t="e">
        <f>#REF!</f>
        <v>#REF!</v>
      </c>
      <c r="AN289" s="7"/>
      <c r="AO289" s="7"/>
      <c r="AP289" s="7"/>
      <c r="AQ289" s="7"/>
      <c r="AR289" s="7"/>
      <c r="AS289" s="7"/>
      <c r="AT289" s="7"/>
      <c r="AU289" s="7"/>
      <c r="AV289" s="7"/>
      <c r="AW289" s="7"/>
      <c r="AX289" s="7"/>
      <c r="AY289" s="7"/>
      <c r="AZ289" s="7"/>
    </row>
    <row r="290" spans="1:52" ht="18.75" customHeight="1">
      <c r="A290" s="10" t="e">
        <f>#REF!</f>
        <v>#REF!</v>
      </c>
      <c r="B290" s="10" t="e">
        <f>#REF!</f>
        <v>#REF!</v>
      </c>
      <c r="C290" s="10" t="e">
        <f>#REF!</f>
        <v>#REF!</v>
      </c>
      <c r="D290" s="24" t="e">
        <f>#REF!</f>
        <v>#REF!</v>
      </c>
      <c r="E290" s="60" t="e">
        <f>#REF!</f>
        <v>#REF!</v>
      </c>
      <c r="F290" s="10" t="e">
        <f>#REF!</f>
        <v>#REF!</v>
      </c>
      <c r="G290" s="10" t="e">
        <f>#REF!</f>
        <v>#REF!</v>
      </c>
      <c r="H290" s="60" t="e">
        <f>#REF!</f>
        <v>#REF!</v>
      </c>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f t="shared" si="31"/>
        <v>0</v>
      </c>
      <c r="AJ290" s="10" t="e">
        <f>#REF!</f>
        <v>#REF!</v>
      </c>
      <c r="AK290" s="20" t="e">
        <f>#REF!</f>
        <v>#REF!</v>
      </c>
      <c r="AL290" s="101" t="e">
        <f>#REF!</f>
        <v>#REF!</v>
      </c>
      <c r="AM290" s="150" t="e">
        <f>#REF!</f>
        <v>#REF!</v>
      </c>
      <c r="AN290" s="7"/>
      <c r="AO290" s="7"/>
      <c r="AP290" s="7"/>
      <c r="AQ290" s="7"/>
      <c r="AR290" s="7"/>
      <c r="AS290" s="7"/>
      <c r="AT290" s="7"/>
      <c r="AU290" s="7"/>
      <c r="AV290" s="7"/>
      <c r="AW290" s="7"/>
      <c r="AX290" s="7"/>
      <c r="AY290" s="7"/>
      <c r="AZ290" s="7"/>
    </row>
    <row r="291" spans="1:52" ht="18.75" customHeight="1">
      <c r="A291" s="10" t="e">
        <f>#REF!</f>
        <v>#REF!</v>
      </c>
      <c r="B291" s="10" t="e">
        <f>#REF!</f>
        <v>#REF!</v>
      </c>
      <c r="C291" s="10" t="e">
        <f>#REF!</f>
        <v>#REF!</v>
      </c>
      <c r="D291" s="24" t="e">
        <f>#REF!</f>
        <v>#REF!</v>
      </c>
      <c r="E291" s="60" t="e">
        <f>#REF!</f>
        <v>#REF!</v>
      </c>
      <c r="F291" s="10" t="e">
        <f>#REF!</f>
        <v>#REF!</v>
      </c>
      <c r="G291" s="10" t="e">
        <f>#REF!</f>
        <v>#REF!</v>
      </c>
      <c r="H291" s="60" t="e">
        <f>#REF!</f>
        <v>#REF!</v>
      </c>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f t="shared" si="31"/>
        <v>0</v>
      </c>
      <c r="AJ291" s="10" t="e">
        <f>#REF!</f>
        <v>#REF!</v>
      </c>
      <c r="AK291" s="20" t="e">
        <f>#REF!</f>
        <v>#REF!</v>
      </c>
      <c r="AL291" s="101" t="e">
        <f>#REF!</f>
        <v>#REF!</v>
      </c>
      <c r="AM291" s="150" t="e">
        <f>#REF!</f>
        <v>#REF!</v>
      </c>
      <c r="AN291" s="7"/>
      <c r="AO291" s="7"/>
      <c r="AP291" s="7"/>
      <c r="AQ291" s="7"/>
      <c r="AR291" s="7"/>
      <c r="AS291" s="7"/>
      <c r="AT291" s="7"/>
      <c r="AU291" s="7"/>
      <c r="AV291" s="7"/>
      <c r="AW291" s="7"/>
      <c r="AX291" s="7"/>
      <c r="AY291" s="7"/>
      <c r="AZ291" s="7"/>
    </row>
    <row r="292" spans="1:52" ht="18.75" customHeight="1">
      <c r="A292" s="10" t="e">
        <f>#REF!</f>
        <v>#REF!</v>
      </c>
      <c r="B292" s="10" t="e">
        <f>#REF!</f>
        <v>#REF!</v>
      </c>
      <c r="C292" s="10" t="e">
        <f>#REF!</f>
        <v>#REF!</v>
      </c>
      <c r="D292" s="24" t="e">
        <f>#REF!</f>
        <v>#REF!</v>
      </c>
      <c r="E292" s="60" t="e">
        <f>#REF!</f>
        <v>#REF!</v>
      </c>
      <c r="F292" s="10" t="e">
        <f>#REF!</f>
        <v>#REF!</v>
      </c>
      <c r="G292" s="10" t="e">
        <f>#REF!</f>
        <v>#REF!</v>
      </c>
      <c r="H292" s="60" t="e">
        <f>#REF!</f>
        <v>#REF!</v>
      </c>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f t="shared" si="31"/>
        <v>0</v>
      </c>
      <c r="AJ292" s="10" t="e">
        <f>#REF!</f>
        <v>#REF!</v>
      </c>
      <c r="AK292" s="20" t="e">
        <f>#REF!</f>
        <v>#REF!</v>
      </c>
      <c r="AL292" s="101" t="e">
        <f>#REF!</f>
        <v>#REF!</v>
      </c>
      <c r="AM292" s="150" t="e">
        <f>#REF!</f>
        <v>#REF!</v>
      </c>
      <c r="AN292" s="7"/>
      <c r="AO292" s="7"/>
      <c r="AP292" s="7"/>
      <c r="AQ292" s="7"/>
      <c r="AR292" s="7"/>
      <c r="AS292" s="7"/>
      <c r="AT292" s="7"/>
      <c r="AU292" s="7"/>
      <c r="AV292" s="7"/>
      <c r="AW292" s="7"/>
      <c r="AX292" s="7"/>
      <c r="AY292" s="7"/>
      <c r="AZ292" s="7"/>
    </row>
    <row r="293" spans="1:52" ht="18.75" customHeight="1">
      <c r="A293" s="10" t="e">
        <f>#REF!</f>
        <v>#REF!</v>
      </c>
      <c r="B293" s="10" t="e">
        <f>#REF!</f>
        <v>#REF!</v>
      </c>
      <c r="C293" s="10" t="e">
        <f>#REF!</f>
        <v>#REF!</v>
      </c>
      <c r="D293" s="24" t="e">
        <f>#REF!</f>
        <v>#REF!</v>
      </c>
      <c r="E293" s="60" t="e">
        <f>#REF!</f>
        <v>#REF!</v>
      </c>
      <c r="F293" s="10" t="e">
        <f>#REF!</f>
        <v>#REF!</v>
      </c>
      <c r="G293" s="10" t="e">
        <f>#REF!</f>
        <v>#REF!</v>
      </c>
      <c r="H293" s="60" t="e">
        <f>#REF!</f>
        <v>#REF!</v>
      </c>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f t="shared" si="31"/>
        <v>0</v>
      </c>
      <c r="AJ293" s="10" t="e">
        <f>#REF!</f>
        <v>#REF!</v>
      </c>
      <c r="AK293" s="20" t="e">
        <f>#REF!</f>
        <v>#REF!</v>
      </c>
      <c r="AL293" s="101" t="e">
        <f>#REF!</f>
        <v>#REF!</v>
      </c>
      <c r="AM293" s="150" t="e">
        <f>#REF!</f>
        <v>#REF!</v>
      </c>
      <c r="AN293" s="7"/>
      <c r="AO293" s="7"/>
      <c r="AP293" s="7"/>
      <c r="AQ293" s="7"/>
      <c r="AR293" s="7"/>
      <c r="AS293" s="7"/>
      <c r="AT293" s="7"/>
      <c r="AU293" s="7"/>
      <c r="AV293" s="7"/>
      <c r="AW293" s="7"/>
      <c r="AX293" s="7"/>
      <c r="AY293" s="7"/>
      <c r="AZ293" s="7"/>
    </row>
    <row r="294" spans="1:52" ht="18.75" customHeight="1">
      <c r="A294" s="10" t="e">
        <f>#REF!</f>
        <v>#REF!</v>
      </c>
      <c r="B294" s="10" t="e">
        <f>#REF!</f>
        <v>#REF!</v>
      </c>
      <c r="C294" s="10" t="e">
        <f>#REF!</f>
        <v>#REF!</v>
      </c>
      <c r="D294" s="24" t="e">
        <f>#REF!</f>
        <v>#REF!</v>
      </c>
      <c r="E294" s="60" t="e">
        <f>#REF!</f>
        <v>#REF!</v>
      </c>
      <c r="F294" s="10" t="e">
        <f>#REF!</f>
        <v>#REF!</v>
      </c>
      <c r="G294" s="10" t="e">
        <f>#REF!</f>
        <v>#REF!</v>
      </c>
      <c r="H294" s="60" t="e">
        <f>#REF!</f>
        <v>#REF!</v>
      </c>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f t="shared" si="31"/>
        <v>0</v>
      </c>
      <c r="AJ294" s="10" t="e">
        <f>#REF!</f>
        <v>#REF!</v>
      </c>
      <c r="AK294" s="20" t="e">
        <f>#REF!</f>
        <v>#REF!</v>
      </c>
      <c r="AL294" s="101" t="e">
        <f>#REF!</f>
        <v>#REF!</v>
      </c>
      <c r="AM294" s="150" t="e">
        <f>#REF!</f>
        <v>#REF!</v>
      </c>
      <c r="AN294" s="7"/>
      <c r="AO294" s="7"/>
      <c r="AP294" s="7"/>
      <c r="AQ294" s="7"/>
      <c r="AR294" s="7"/>
      <c r="AS294" s="7"/>
      <c r="AT294" s="7"/>
      <c r="AU294" s="7"/>
      <c r="AV294" s="7"/>
      <c r="AW294" s="7"/>
      <c r="AX294" s="7"/>
      <c r="AY294" s="7"/>
      <c r="AZ294" s="7"/>
    </row>
    <row r="295" spans="1:52" ht="18.75" customHeight="1">
      <c r="A295" s="10" t="e">
        <f>#REF!</f>
        <v>#REF!</v>
      </c>
      <c r="B295" s="10" t="e">
        <f>#REF!</f>
        <v>#REF!</v>
      </c>
      <c r="C295" s="10" t="e">
        <f>#REF!</f>
        <v>#REF!</v>
      </c>
      <c r="D295" s="24" t="e">
        <f>#REF!</f>
        <v>#REF!</v>
      </c>
      <c r="E295" s="60" t="e">
        <f>#REF!</f>
        <v>#REF!</v>
      </c>
      <c r="F295" s="10" t="e">
        <f>#REF!</f>
        <v>#REF!</v>
      </c>
      <c r="G295" s="10" t="e">
        <f>#REF!</f>
        <v>#REF!</v>
      </c>
      <c r="H295" s="60" t="e">
        <f>#REF!</f>
        <v>#REF!</v>
      </c>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f t="shared" si="31"/>
        <v>0</v>
      </c>
      <c r="AJ295" s="10" t="e">
        <f>#REF!</f>
        <v>#REF!</v>
      </c>
      <c r="AK295" s="20" t="e">
        <f>#REF!</f>
        <v>#REF!</v>
      </c>
      <c r="AL295" s="101" t="e">
        <f>#REF!</f>
        <v>#REF!</v>
      </c>
      <c r="AM295" s="150" t="e">
        <f>#REF!</f>
        <v>#REF!</v>
      </c>
      <c r="AN295" s="7"/>
      <c r="AO295" s="7"/>
      <c r="AP295" s="7"/>
      <c r="AQ295" s="7"/>
      <c r="AR295" s="7"/>
      <c r="AS295" s="7"/>
      <c r="AT295" s="7"/>
      <c r="AU295" s="7"/>
      <c r="AV295" s="7"/>
      <c r="AW295" s="7"/>
      <c r="AX295" s="7"/>
      <c r="AY295" s="7"/>
      <c r="AZ295" s="7"/>
    </row>
    <row r="296" spans="1:52" ht="18.75" customHeight="1">
      <c r="A296" s="10" t="e">
        <f>#REF!</f>
        <v>#REF!</v>
      </c>
      <c r="B296" s="10" t="e">
        <f>#REF!</f>
        <v>#REF!</v>
      </c>
      <c r="C296" s="10" t="e">
        <f>#REF!</f>
        <v>#REF!</v>
      </c>
      <c r="D296" s="24" t="e">
        <f>#REF!</f>
        <v>#REF!</v>
      </c>
      <c r="E296" s="60" t="e">
        <f>#REF!</f>
        <v>#REF!</v>
      </c>
      <c r="F296" s="10" t="e">
        <f>#REF!</f>
        <v>#REF!</v>
      </c>
      <c r="G296" s="10" t="e">
        <f>#REF!</f>
        <v>#REF!</v>
      </c>
      <c r="H296" s="60" t="e">
        <f>#REF!</f>
        <v>#REF!</v>
      </c>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f t="shared" si="31"/>
        <v>0</v>
      </c>
      <c r="AJ296" s="10" t="e">
        <f>#REF!</f>
        <v>#REF!</v>
      </c>
      <c r="AK296" s="20" t="e">
        <f>#REF!</f>
        <v>#REF!</v>
      </c>
      <c r="AL296" s="101" t="e">
        <f>#REF!</f>
        <v>#REF!</v>
      </c>
      <c r="AM296" s="150" t="e">
        <f>#REF!</f>
        <v>#REF!</v>
      </c>
      <c r="AN296" s="7"/>
      <c r="AO296" s="7"/>
      <c r="AP296" s="7"/>
      <c r="AQ296" s="7"/>
      <c r="AR296" s="7"/>
      <c r="AS296" s="7"/>
      <c r="AT296" s="7"/>
      <c r="AU296" s="7"/>
      <c r="AV296" s="7"/>
      <c r="AW296" s="7"/>
      <c r="AX296" s="7"/>
      <c r="AY296" s="7"/>
      <c r="AZ296" s="7"/>
    </row>
    <row r="297" spans="1:52" ht="18.75" customHeight="1">
      <c r="A297" s="10" t="e">
        <f>#REF!</f>
        <v>#REF!</v>
      </c>
      <c r="B297" s="10" t="e">
        <f>#REF!</f>
        <v>#REF!</v>
      </c>
      <c r="C297" s="10" t="e">
        <f>#REF!</f>
        <v>#REF!</v>
      </c>
      <c r="D297" s="24" t="e">
        <f>#REF!</f>
        <v>#REF!</v>
      </c>
      <c r="E297" s="60" t="e">
        <f>#REF!</f>
        <v>#REF!</v>
      </c>
      <c r="F297" s="10" t="e">
        <f>#REF!</f>
        <v>#REF!</v>
      </c>
      <c r="G297" s="10" t="e">
        <f>#REF!</f>
        <v>#REF!</v>
      </c>
      <c r="H297" s="60" t="e">
        <f>#REF!</f>
        <v>#REF!</v>
      </c>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f t="shared" si="31"/>
        <v>0</v>
      </c>
      <c r="AJ297" s="10" t="e">
        <f>#REF!</f>
        <v>#REF!</v>
      </c>
      <c r="AK297" s="20" t="e">
        <f>#REF!</f>
        <v>#REF!</v>
      </c>
      <c r="AL297" s="101" t="e">
        <f>#REF!</f>
        <v>#REF!</v>
      </c>
      <c r="AM297" s="150" t="e">
        <f>#REF!</f>
        <v>#REF!</v>
      </c>
      <c r="AN297" s="7"/>
      <c r="AO297" s="7"/>
      <c r="AP297" s="7"/>
      <c r="AQ297" s="7"/>
      <c r="AR297" s="7"/>
      <c r="AS297" s="7"/>
      <c r="AT297" s="7"/>
      <c r="AU297" s="7"/>
      <c r="AV297" s="7"/>
      <c r="AW297" s="7"/>
      <c r="AX297" s="7"/>
      <c r="AY297" s="7"/>
      <c r="AZ297" s="7"/>
    </row>
    <row r="298" spans="1:52" ht="18.75" customHeight="1">
      <c r="A298" s="10" t="e">
        <f>#REF!</f>
        <v>#REF!</v>
      </c>
      <c r="B298" s="10" t="e">
        <f>#REF!</f>
        <v>#REF!</v>
      </c>
      <c r="C298" s="10" t="e">
        <f>#REF!</f>
        <v>#REF!</v>
      </c>
      <c r="D298" s="24" t="e">
        <f>#REF!</f>
        <v>#REF!</v>
      </c>
      <c r="E298" s="60" t="e">
        <f>#REF!</f>
        <v>#REF!</v>
      </c>
      <c r="F298" s="10" t="e">
        <f>#REF!</f>
        <v>#REF!</v>
      </c>
      <c r="G298" s="10" t="e">
        <f>#REF!</f>
        <v>#REF!</v>
      </c>
      <c r="H298" s="60" t="e">
        <f>#REF!</f>
        <v>#REF!</v>
      </c>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f t="shared" si="31"/>
        <v>0</v>
      </c>
      <c r="AJ298" s="10" t="e">
        <f>#REF!</f>
        <v>#REF!</v>
      </c>
      <c r="AK298" s="20" t="e">
        <f>#REF!</f>
        <v>#REF!</v>
      </c>
      <c r="AL298" s="101" t="e">
        <f>#REF!</f>
        <v>#REF!</v>
      </c>
      <c r="AM298" s="150" t="e">
        <f>#REF!</f>
        <v>#REF!</v>
      </c>
      <c r="AN298" s="7"/>
      <c r="AO298" s="7"/>
      <c r="AP298" s="7"/>
      <c r="AQ298" s="7"/>
      <c r="AR298" s="7"/>
      <c r="AS298" s="7"/>
      <c r="AT298" s="7"/>
      <c r="AU298" s="7"/>
      <c r="AV298" s="7"/>
      <c r="AW298" s="7"/>
      <c r="AX298" s="7"/>
      <c r="AY298" s="7"/>
      <c r="AZ298" s="7"/>
    </row>
    <row r="299" spans="1:52" ht="18.75" customHeight="1">
      <c r="A299" s="10" t="e">
        <f>#REF!</f>
        <v>#REF!</v>
      </c>
      <c r="B299" s="10" t="e">
        <f>#REF!</f>
        <v>#REF!</v>
      </c>
      <c r="C299" s="10" t="e">
        <f>#REF!</f>
        <v>#REF!</v>
      </c>
      <c r="D299" s="24" t="e">
        <f>#REF!</f>
        <v>#REF!</v>
      </c>
      <c r="E299" s="60" t="e">
        <f>#REF!</f>
        <v>#REF!</v>
      </c>
      <c r="F299" s="10" t="e">
        <f>#REF!</f>
        <v>#REF!</v>
      </c>
      <c r="G299" s="10" t="e">
        <f>#REF!</f>
        <v>#REF!</v>
      </c>
      <c r="H299" s="60" t="e">
        <f>#REF!</f>
        <v>#REF!</v>
      </c>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f t="shared" si="31"/>
        <v>0</v>
      </c>
      <c r="AJ299" s="10" t="e">
        <f>#REF!</f>
        <v>#REF!</v>
      </c>
      <c r="AK299" s="20" t="e">
        <f>#REF!</f>
        <v>#REF!</v>
      </c>
      <c r="AL299" s="101" t="e">
        <f>#REF!</f>
        <v>#REF!</v>
      </c>
      <c r="AM299" s="150" t="e">
        <f>#REF!</f>
        <v>#REF!</v>
      </c>
      <c r="AN299" s="7"/>
      <c r="AO299" s="7"/>
      <c r="AP299" s="7"/>
      <c r="AQ299" s="7"/>
      <c r="AR299" s="7"/>
      <c r="AS299" s="7"/>
      <c r="AT299" s="7"/>
      <c r="AU299" s="7"/>
      <c r="AV299" s="7"/>
      <c r="AW299" s="7"/>
      <c r="AX299" s="7"/>
      <c r="AY299" s="7"/>
      <c r="AZ299" s="7"/>
    </row>
    <row r="300" spans="1:52" ht="18.75" customHeight="1">
      <c r="A300" s="10" t="e">
        <f>#REF!</f>
        <v>#REF!</v>
      </c>
      <c r="B300" s="10" t="e">
        <f>#REF!</f>
        <v>#REF!</v>
      </c>
      <c r="C300" s="10" t="e">
        <f>#REF!</f>
        <v>#REF!</v>
      </c>
      <c r="D300" s="24" t="e">
        <f>#REF!</f>
        <v>#REF!</v>
      </c>
      <c r="E300" s="60" t="e">
        <f>#REF!</f>
        <v>#REF!</v>
      </c>
      <c r="F300" s="10" t="e">
        <f>#REF!</f>
        <v>#REF!</v>
      </c>
      <c r="G300" s="10" t="e">
        <f>#REF!</f>
        <v>#REF!</v>
      </c>
      <c r="H300" s="60" t="e">
        <f>#REF!</f>
        <v>#REF!</v>
      </c>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f t="shared" si="31"/>
        <v>0</v>
      </c>
      <c r="AJ300" s="10" t="e">
        <f>#REF!</f>
        <v>#REF!</v>
      </c>
      <c r="AK300" s="20" t="e">
        <f>#REF!</f>
        <v>#REF!</v>
      </c>
      <c r="AL300" s="101" t="e">
        <f>#REF!</f>
        <v>#REF!</v>
      </c>
      <c r="AM300" s="150" t="e">
        <f>#REF!</f>
        <v>#REF!</v>
      </c>
      <c r="AN300" s="7"/>
      <c r="AO300" s="7"/>
      <c r="AP300" s="7"/>
      <c r="AQ300" s="7"/>
      <c r="AR300" s="7"/>
      <c r="AS300" s="7"/>
      <c r="AT300" s="7"/>
      <c r="AU300" s="7"/>
      <c r="AV300" s="7"/>
      <c r="AW300" s="7"/>
      <c r="AX300" s="7"/>
      <c r="AY300" s="7"/>
      <c r="AZ300" s="7"/>
    </row>
    <row r="301" spans="1:52" ht="18.75" customHeight="1">
      <c r="A301" s="10" t="e">
        <f>#REF!</f>
        <v>#REF!</v>
      </c>
      <c r="B301" s="10" t="e">
        <f>#REF!</f>
        <v>#REF!</v>
      </c>
      <c r="C301" s="10" t="e">
        <f>#REF!</f>
        <v>#REF!</v>
      </c>
      <c r="D301" s="24" t="e">
        <f>#REF!</f>
        <v>#REF!</v>
      </c>
      <c r="E301" s="60" t="e">
        <f>#REF!</f>
        <v>#REF!</v>
      </c>
      <c r="F301" s="10" t="e">
        <f>#REF!</f>
        <v>#REF!</v>
      </c>
      <c r="G301" s="10" t="e">
        <f>#REF!</f>
        <v>#REF!</v>
      </c>
      <c r="H301" s="60" t="e">
        <f>#REF!</f>
        <v>#REF!</v>
      </c>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f t="shared" si="31"/>
        <v>0</v>
      </c>
      <c r="AJ301" s="10" t="e">
        <f>#REF!</f>
        <v>#REF!</v>
      </c>
      <c r="AK301" s="20" t="e">
        <f>#REF!</f>
        <v>#REF!</v>
      </c>
      <c r="AL301" s="101" t="e">
        <f>#REF!</f>
        <v>#REF!</v>
      </c>
      <c r="AM301" s="150" t="e">
        <f>#REF!</f>
        <v>#REF!</v>
      </c>
      <c r="AN301" s="7"/>
      <c r="AO301" s="7"/>
      <c r="AP301" s="7"/>
      <c r="AQ301" s="7"/>
      <c r="AR301" s="7"/>
      <c r="AS301" s="7"/>
      <c r="AT301" s="7"/>
      <c r="AU301" s="7"/>
      <c r="AV301" s="7"/>
      <c r="AW301" s="7"/>
      <c r="AX301" s="7"/>
      <c r="AY301" s="7"/>
      <c r="AZ301" s="7"/>
    </row>
    <row r="302" spans="1:52" ht="18.75" customHeight="1">
      <c r="A302" s="10" t="e">
        <f>#REF!</f>
        <v>#REF!</v>
      </c>
      <c r="B302" s="10" t="e">
        <f>#REF!</f>
        <v>#REF!</v>
      </c>
      <c r="C302" s="10" t="e">
        <f>#REF!</f>
        <v>#REF!</v>
      </c>
      <c r="D302" s="24" t="e">
        <f>#REF!</f>
        <v>#REF!</v>
      </c>
      <c r="E302" s="60" t="e">
        <f>#REF!</f>
        <v>#REF!</v>
      </c>
      <c r="F302" s="10" t="e">
        <f>#REF!</f>
        <v>#REF!</v>
      </c>
      <c r="G302" s="10" t="e">
        <f>#REF!</f>
        <v>#REF!</v>
      </c>
      <c r="H302" s="60" t="e">
        <f>#REF!</f>
        <v>#REF!</v>
      </c>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f t="shared" si="31"/>
        <v>0</v>
      </c>
      <c r="AJ302" s="10" t="e">
        <f>#REF!</f>
        <v>#REF!</v>
      </c>
      <c r="AK302" s="20" t="e">
        <f>#REF!</f>
        <v>#REF!</v>
      </c>
      <c r="AL302" s="101" t="e">
        <f>#REF!</f>
        <v>#REF!</v>
      </c>
      <c r="AM302" s="150" t="e">
        <f>#REF!</f>
        <v>#REF!</v>
      </c>
      <c r="AN302" s="7"/>
      <c r="AO302" s="7"/>
      <c r="AP302" s="7"/>
      <c r="AQ302" s="7"/>
      <c r="AR302" s="7"/>
      <c r="AS302" s="7"/>
      <c r="AT302" s="7"/>
      <c r="AU302" s="7"/>
      <c r="AV302" s="7"/>
      <c r="AW302" s="7"/>
      <c r="AX302" s="7"/>
      <c r="AY302" s="7"/>
      <c r="AZ302" s="7"/>
    </row>
    <row r="303" spans="1:52" ht="18.75" customHeight="1">
      <c r="A303" s="10" t="e">
        <f>#REF!</f>
        <v>#REF!</v>
      </c>
      <c r="B303" s="10" t="e">
        <f>#REF!</f>
        <v>#REF!</v>
      </c>
      <c r="C303" s="10" t="e">
        <f>#REF!</f>
        <v>#REF!</v>
      </c>
      <c r="D303" s="24" t="e">
        <f>#REF!</f>
        <v>#REF!</v>
      </c>
      <c r="E303" s="60" t="e">
        <f>#REF!</f>
        <v>#REF!</v>
      </c>
      <c r="F303" s="10" t="e">
        <f>#REF!</f>
        <v>#REF!</v>
      </c>
      <c r="G303" s="10" t="e">
        <f>#REF!</f>
        <v>#REF!</v>
      </c>
      <c r="H303" s="60" t="e">
        <f>#REF!</f>
        <v>#REF!</v>
      </c>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f t="shared" si="31"/>
        <v>0</v>
      </c>
      <c r="AJ303" s="10" t="e">
        <f>#REF!</f>
        <v>#REF!</v>
      </c>
      <c r="AK303" s="20" t="e">
        <f>#REF!</f>
        <v>#REF!</v>
      </c>
      <c r="AL303" s="101" t="e">
        <f>#REF!</f>
        <v>#REF!</v>
      </c>
      <c r="AM303" s="150" t="e">
        <f>#REF!</f>
        <v>#REF!</v>
      </c>
      <c r="AN303" s="7"/>
      <c r="AO303" s="7"/>
      <c r="AP303" s="7"/>
      <c r="AQ303" s="7"/>
      <c r="AR303" s="7"/>
      <c r="AS303" s="7"/>
      <c r="AT303" s="7"/>
      <c r="AU303" s="7"/>
      <c r="AV303" s="7"/>
      <c r="AW303" s="7"/>
      <c r="AX303" s="7"/>
      <c r="AY303" s="7"/>
      <c r="AZ303" s="7"/>
    </row>
    <row r="304" spans="1:52" ht="18.75" customHeight="1">
      <c r="A304" s="10" t="e">
        <f>#REF!</f>
        <v>#REF!</v>
      </c>
      <c r="B304" s="10" t="e">
        <f>#REF!</f>
        <v>#REF!</v>
      </c>
      <c r="C304" s="10" t="e">
        <f>#REF!</f>
        <v>#REF!</v>
      </c>
      <c r="D304" s="24" t="e">
        <f>#REF!</f>
        <v>#REF!</v>
      </c>
      <c r="E304" s="60" t="e">
        <f>#REF!</f>
        <v>#REF!</v>
      </c>
      <c r="F304" s="10" t="e">
        <f>#REF!</f>
        <v>#REF!</v>
      </c>
      <c r="G304" s="10" t="e">
        <f>#REF!</f>
        <v>#REF!</v>
      </c>
      <c r="H304" s="60" t="e">
        <f>#REF!</f>
        <v>#REF!</v>
      </c>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f t="shared" si="31"/>
        <v>0</v>
      </c>
      <c r="AJ304" s="10" t="e">
        <f>#REF!</f>
        <v>#REF!</v>
      </c>
      <c r="AK304" s="20" t="e">
        <f>#REF!</f>
        <v>#REF!</v>
      </c>
      <c r="AL304" s="101" t="e">
        <f>#REF!</f>
        <v>#REF!</v>
      </c>
      <c r="AM304" s="150" t="e">
        <f>#REF!</f>
        <v>#REF!</v>
      </c>
      <c r="AN304" s="7"/>
      <c r="AO304" s="7"/>
      <c r="AP304" s="7"/>
      <c r="AQ304" s="7"/>
      <c r="AR304" s="7"/>
      <c r="AS304" s="7"/>
      <c r="AT304" s="7"/>
      <c r="AU304" s="7"/>
      <c r="AV304" s="7"/>
      <c r="AW304" s="7"/>
      <c r="AX304" s="7"/>
      <c r="AY304" s="7"/>
      <c r="AZ304" s="7"/>
    </row>
    <row r="305" spans="1:52" ht="18.75" customHeight="1">
      <c r="A305" s="10" t="e">
        <f>#REF!</f>
        <v>#REF!</v>
      </c>
      <c r="B305" s="10" t="e">
        <f>#REF!</f>
        <v>#REF!</v>
      </c>
      <c r="C305" s="10" t="e">
        <f>#REF!</f>
        <v>#REF!</v>
      </c>
      <c r="D305" s="24" t="e">
        <f>#REF!</f>
        <v>#REF!</v>
      </c>
      <c r="E305" s="60" t="e">
        <f>#REF!</f>
        <v>#REF!</v>
      </c>
      <c r="F305" s="10" t="e">
        <f>#REF!</f>
        <v>#REF!</v>
      </c>
      <c r="G305" s="10" t="e">
        <f>#REF!</f>
        <v>#REF!</v>
      </c>
      <c r="H305" s="60" t="e">
        <f>#REF!</f>
        <v>#REF!</v>
      </c>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f t="shared" si="31"/>
        <v>0</v>
      </c>
      <c r="AJ305" s="10" t="e">
        <f>#REF!</f>
        <v>#REF!</v>
      </c>
      <c r="AK305" s="20" t="e">
        <f>#REF!</f>
        <v>#REF!</v>
      </c>
      <c r="AL305" s="101" t="e">
        <f>#REF!</f>
        <v>#REF!</v>
      </c>
      <c r="AM305" s="150" t="e">
        <f>#REF!</f>
        <v>#REF!</v>
      </c>
      <c r="AN305" s="7"/>
      <c r="AO305" s="7"/>
      <c r="AP305" s="7"/>
      <c r="AQ305" s="7"/>
      <c r="AR305" s="7"/>
      <c r="AS305" s="7"/>
      <c r="AT305" s="7"/>
      <c r="AU305" s="7"/>
      <c r="AV305" s="7"/>
      <c r="AW305" s="7"/>
      <c r="AX305" s="7"/>
      <c r="AY305" s="7"/>
      <c r="AZ305" s="7"/>
    </row>
    <row r="306" spans="1:52" ht="18.75" customHeight="1">
      <c r="A306" s="10" t="e">
        <f>#REF!</f>
        <v>#REF!</v>
      </c>
      <c r="B306" s="10" t="e">
        <f>#REF!</f>
        <v>#REF!</v>
      </c>
      <c r="C306" s="10" t="e">
        <f>#REF!</f>
        <v>#REF!</v>
      </c>
      <c r="D306" s="24" t="e">
        <f>#REF!</f>
        <v>#REF!</v>
      </c>
      <c r="E306" s="60" t="e">
        <f>#REF!</f>
        <v>#REF!</v>
      </c>
      <c r="F306" s="10" t="e">
        <f>#REF!</f>
        <v>#REF!</v>
      </c>
      <c r="G306" s="10" t="e">
        <f>#REF!</f>
        <v>#REF!</v>
      </c>
      <c r="H306" s="60" t="e">
        <f>#REF!</f>
        <v>#REF!</v>
      </c>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f t="shared" si="31"/>
        <v>0</v>
      </c>
      <c r="AJ306" s="10" t="e">
        <f>#REF!</f>
        <v>#REF!</v>
      </c>
      <c r="AK306" s="20" t="e">
        <f>#REF!</f>
        <v>#REF!</v>
      </c>
      <c r="AL306" s="101" t="e">
        <f>#REF!</f>
        <v>#REF!</v>
      </c>
      <c r="AM306" s="150" t="e">
        <f>#REF!</f>
        <v>#REF!</v>
      </c>
      <c r="AN306" s="7"/>
      <c r="AO306" s="7"/>
      <c r="AP306" s="7"/>
      <c r="AQ306" s="7"/>
      <c r="AR306" s="7"/>
      <c r="AS306" s="7"/>
      <c r="AT306" s="7"/>
      <c r="AU306" s="7"/>
      <c r="AV306" s="7"/>
      <c r="AW306" s="7"/>
      <c r="AX306" s="7"/>
      <c r="AY306" s="7"/>
      <c r="AZ306" s="7"/>
    </row>
    <row r="307" spans="1:52" ht="18.75" customHeight="1">
      <c r="A307" s="10" t="e">
        <f>#REF!</f>
        <v>#REF!</v>
      </c>
      <c r="B307" s="10" t="e">
        <f>#REF!</f>
        <v>#REF!</v>
      </c>
      <c r="C307" s="10" t="e">
        <f>#REF!</f>
        <v>#REF!</v>
      </c>
      <c r="D307" s="24" t="e">
        <f>#REF!</f>
        <v>#REF!</v>
      </c>
      <c r="E307" s="60" t="e">
        <f>#REF!</f>
        <v>#REF!</v>
      </c>
      <c r="F307" s="10" t="e">
        <f>#REF!</f>
        <v>#REF!</v>
      </c>
      <c r="G307" s="10" t="e">
        <f>#REF!</f>
        <v>#REF!</v>
      </c>
      <c r="H307" s="60" t="e">
        <f>#REF!</f>
        <v>#REF!</v>
      </c>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f t="shared" si="31"/>
        <v>0</v>
      </c>
      <c r="AJ307" s="10" t="e">
        <f>#REF!</f>
        <v>#REF!</v>
      </c>
      <c r="AK307" s="20" t="e">
        <f>#REF!</f>
        <v>#REF!</v>
      </c>
      <c r="AL307" s="101" t="e">
        <f>#REF!</f>
        <v>#REF!</v>
      </c>
      <c r="AM307" s="150" t="e">
        <f>#REF!</f>
        <v>#REF!</v>
      </c>
      <c r="AN307" s="7"/>
      <c r="AO307" s="7"/>
      <c r="AP307" s="7"/>
      <c r="AQ307" s="7"/>
      <c r="AR307" s="7"/>
      <c r="AS307" s="7"/>
      <c r="AT307" s="7"/>
      <c r="AU307" s="7"/>
      <c r="AV307" s="7"/>
      <c r="AW307" s="7"/>
      <c r="AX307" s="7"/>
      <c r="AY307" s="7"/>
      <c r="AZ307" s="7"/>
    </row>
    <row r="308" spans="1:52" ht="18.75" customHeight="1">
      <c r="A308" s="10" t="e">
        <f>#REF!</f>
        <v>#REF!</v>
      </c>
      <c r="B308" s="10" t="e">
        <f>#REF!</f>
        <v>#REF!</v>
      </c>
      <c r="C308" s="10" t="e">
        <f>#REF!</f>
        <v>#REF!</v>
      </c>
      <c r="D308" s="24" t="e">
        <f>#REF!</f>
        <v>#REF!</v>
      </c>
      <c r="E308" s="60" t="e">
        <f>#REF!</f>
        <v>#REF!</v>
      </c>
      <c r="F308" s="10" t="e">
        <f>#REF!</f>
        <v>#REF!</v>
      </c>
      <c r="G308" s="10" t="e">
        <f>#REF!</f>
        <v>#REF!</v>
      </c>
      <c r="H308" s="60" t="e">
        <f>#REF!</f>
        <v>#REF!</v>
      </c>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f t="shared" si="31"/>
        <v>0</v>
      </c>
      <c r="AJ308" s="10" t="e">
        <f>#REF!</f>
        <v>#REF!</v>
      </c>
      <c r="AK308" s="20" t="e">
        <f>#REF!</f>
        <v>#REF!</v>
      </c>
      <c r="AL308" s="101" t="e">
        <f>#REF!</f>
        <v>#REF!</v>
      </c>
      <c r="AM308" s="150" t="e">
        <f>#REF!</f>
        <v>#REF!</v>
      </c>
      <c r="AN308" s="7"/>
      <c r="AO308" s="7"/>
      <c r="AP308" s="7"/>
      <c r="AQ308" s="7"/>
      <c r="AR308" s="7"/>
      <c r="AS308" s="7"/>
      <c r="AT308" s="7"/>
      <c r="AU308" s="7"/>
      <c r="AV308" s="7"/>
      <c r="AW308" s="7"/>
      <c r="AX308" s="7"/>
      <c r="AY308" s="7"/>
      <c r="AZ308" s="7"/>
    </row>
    <row r="309" spans="1:52" ht="18.75" customHeight="1">
      <c r="A309" s="10" t="e">
        <f>#REF!</f>
        <v>#REF!</v>
      </c>
      <c r="B309" s="10" t="e">
        <f>#REF!</f>
        <v>#REF!</v>
      </c>
      <c r="C309" s="10" t="e">
        <f>#REF!</f>
        <v>#REF!</v>
      </c>
      <c r="D309" s="24" t="e">
        <f>#REF!</f>
        <v>#REF!</v>
      </c>
      <c r="E309" s="60" t="e">
        <f>#REF!</f>
        <v>#REF!</v>
      </c>
      <c r="F309" s="10" t="e">
        <f>#REF!</f>
        <v>#REF!</v>
      </c>
      <c r="G309" s="10" t="e">
        <f>#REF!</f>
        <v>#REF!</v>
      </c>
      <c r="H309" s="60" t="e">
        <f>#REF!</f>
        <v>#REF!</v>
      </c>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f t="shared" si="31"/>
        <v>0</v>
      </c>
      <c r="AJ309" s="10" t="e">
        <f>#REF!</f>
        <v>#REF!</v>
      </c>
      <c r="AK309" s="20" t="e">
        <f>#REF!</f>
        <v>#REF!</v>
      </c>
      <c r="AL309" s="101" t="e">
        <f>#REF!</f>
        <v>#REF!</v>
      </c>
      <c r="AM309" s="150" t="e">
        <f>#REF!</f>
        <v>#REF!</v>
      </c>
      <c r="AN309" s="7"/>
      <c r="AO309" s="7"/>
      <c r="AP309" s="7"/>
      <c r="AQ309" s="7"/>
      <c r="AR309" s="7"/>
      <c r="AS309" s="7"/>
      <c r="AT309" s="7"/>
      <c r="AU309" s="7"/>
      <c r="AV309" s="7"/>
      <c r="AW309" s="7"/>
      <c r="AX309" s="7"/>
      <c r="AY309" s="7"/>
      <c r="AZ309" s="7"/>
    </row>
    <row r="310" spans="1:52" ht="18.75" customHeight="1">
      <c r="A310" s="10" t="e">
        <f>#REF!</f>
        <v>#REF!</v>
      </c>
      <c r="B310" s="10" t="e">
        <f>#REF!</f>
        <v>#REF!</v>
      </c>
      <c r="C310" s="10" t="e">
        <f>#REF!</f>
        <v>#REF!</v>
      </c>
      <c r="D310" s="24" t="e">
        <f>#REF!</f>
        <v>#REF!</v>
      </c>
      <c r="E310" s="60" t="e">
        <f>#REF!</f>
        <v>#REF!</v>
      </c>
      <c r="F310" s="10" t="e">
        <f>#REF!</f>
        <v>#REF!</v>
      </c>
      <c r="G310" s="10" t="e">
        <f>#REF!</f>
        <v>#REF!</v>
      </c>
      <c r="H310" s="60" t="e">
        <f>#REF!</f>
        <v>#REF!</v>
      </c>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f t="shared" si="31"/>
        <v>0</v>
      </c>
      <c r="AJ310" s="10" t="e">
        <f>#REF!</f>
        <v>#REF!</v>
      </c>
      <c r="AK310" s="20" t="e">
        <f>#REF!</f>
        <v>#REF!</v>
      </c>
      <c r="AL310" s="101" t="e">
        <f>#REF!</f>
        <v>#REF!</v>
      </c>
      <c r="AM310" s="150" t="e">
        <f>#REF!</f>
        <v>#REF!</v>
      </c>
      <c r="AN310" s="7"/>
      <c r="AO310" s="7"/>
      <c r="AP310" s="7"/>
      <c r="AQ310" s="7"/>
      <c r="AR310" s="7"/>
      <c r="AS310" s="7"/>
      <c r="AT310" s="7"/>
      <c r="AU310" s="7"/>
      <c r="AV310" s="7"/>
      <c r="AW310" s="7"/>
      <c r="AX310" s="7"/>
      <c r="AY310" s="7"/>
      <c r="AZ310" s="7"/>
    </row>
    <row r="311" spans="1:52" ht="18.75" customHeight="1">
      <c r="A311" s="10" t="e">
        <f>#REF!</f>
        <v>#REF!</v>
      </c>
      <c r="B311" s="10" t="e">
        <f>#REF!</f>
        <v>#REF!</v>
      </c>
      <c r="C311" s="10" t="e">
        <f>#REF!</f>
        <v>#REF!</v>
      </c>
      <c r="D311" s="24" t="e">
        <f>#REF!</f>
        <v>#REF!</v>
      </c>
      <c r="E311" s="60" t="e">
        <f>#REF!</f>
        <v>#REF!</v>
      </c>
      <c r="F311" s="10" t="e">
        <f>#REF!</f>
        <v>#REF!</v>
      </c>
      <c r="G311" s="10" t="e">
        <f>#REF!</f>
        <v>#REF!</v>
      </c>
      <c r="H311" s="60" t="e">
        <f>#REF!</f>
        <v>#REF!</v>
      </c>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f t="shared" si="31"/>
        <v>0</v>
      </c>
      <c r="AJ311" s="10" t="e">
        <f>#REF!</f>
        <v>#REF!</v>
      </c>
      <c r="AK311" s="20" t="e">
        <f>#REF!</f>
        <v>#REF!</v>
      </c>
      <c r="AL311" s="101" t="e">
        <f>#REF!</f>
        <v>#REF!</v>
      </c>
      <c r="AM311" s="150" t="e">
        <f>#REF!</f>
        <v>#REF!</v>
      </c>
      <c r="AN311" s="7"/>
      <c r="AO311" s="7"/>
      <c r="AP311" s="7"/>
      <c r="AQ311" s="7"/>
      <c r="AR311" s="7"/>
      <c r="AS311" s="7"/>
      <c r="AT311" s="7"/>
      <c r="AU311" s="7"/>
      <c r="AV311" s="7"/>
      <c r="AW311" s="7"/>
      <c r="AX311" s="7"/>
      <c r="AY311" s="7"/>
      <c r="AZ311" s="7"/>
    </row>
    <row r="312" spans="1:52" ht="18.75" customHeight="1">
      <c r="A312" s="10" t="e">
        <f>#REF!</f>
        <v>#REF!</v>
      </c>
      <c r="B312" s="10" t="e">
        <f>#REF!</f>
        <v>#REF!</v>
      </c>
      <c r="C312" s="10" t="e">
        <f>#REF!</f>
        <v>#REF!</v>
      </c>
      <c r="D312" s="24" t="e">
        <f>#REF!</f>
        <v>#REF!</v>
      </c>
      <c r="E312" s="60" t="e">
        <f>#REF!</f>
        <v>#REF!</v>
      </c>
      <c r="F312" s="10" t="e">
        <f>#REF!</f>
        <v>#REF!</v>
      </c>
      <c r="G312" s="10" t="e">
        <f>#REF!</f>
        <v>#REF!</v>
      </c>
      <c r="H312" s="60" t="e">
        <f>#REF!</f>
        <v>#REF!</v>
      </c>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f t="shared" si="31"/>
        <v>0</v>
      </c>
      <c r="AJ312" s="10" t="e">
        <f>#REF!</f>
        <v>#REF!</v>
      </c>
      <c r="AK312" s="20" t="e">
        <f>#REF!</f>
        <v>#REF!</v>
      </c>
      <c r="AL312" s="101" t="e">
        <f>#REF!</f>
        <v>#REF!</v>
      </c>
      <c r="AM312" s="150" t="e">
        <f>#REF!</f>
        <v>#REF!</v>
      </c>
      <c r="AN312" s="7"/>
      <c r="AO312" s="7"/>
      <c r="AP312" s="7"/>
      <c r="AQ312" s="7"/>
      <c r="AR312" s="7"/>
      <c r="AS312" s="7"/>
      <c r="AT312" s="7"/>
      <c r="AU312" s="7"/>
      <c r="AV312" s="7"/>
      <c r="AW312" s="7"/>
      <c r="AX312" s="7"/>
      <c r="AY312" s="7"/>
      <c r="AZ312" s="7"/>
    </row>
    <row r="313" spans="1:52" ht="18.75" customHeight="1">
      <c r="A313" s="10" t="e">
        <f>#REF!</f>
        <v>#REF!</v>
      </c>
      <c r="B313" s="10" t="e">
        <f>#REF!</f>
        <v>#REF!</v>
      </c>
      <c r="C313" s="10" t="e">
        <f>#REF!</f>
        <v>#REF!</v>
      </c>
      <c r="D313" s="24" t="e">
        <f>#REF!</f>
        <v>#REF!</v>
      </c>
      <c r="E313" s="60" t="e">
        <f>#REF!</f>
        <v>#REF!</v>
      </c>
      <c r="F313" s="10" t="e">
        <f>#REF!</f>
        <v>#REF!</v>
      </c>
      <c r="G313" s="10" t="e">
        <f>#REF!</f>
        <v>#REF!</v>
      </c>
      <c r="H313" s="60" t="e">
        <f>#REF!</f>
        <v>#REF!</v>
      </c>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f t="shared" si="31"/>
        <v>0</v>
      </c>
      <c r="AJ313" s="10" t="e">
        <f>#REF!</f>
        <v>#REF!</v>
      </c>
      <c r="AK313" s="20" t="e">
        <f>#REF!</f>
        <v>#REF!</v>
      </c>
      <c r="AL313" s="101" t="e">
        <f>#REF!</f>
        <v>#REF!</v>
      </c>
      <c r="AM313" s="150" t="e">
        <f>#REF!</f>
        <v>#REF!</v>
      </c>
      <c r="AN313" s="7"/>
      <c r="AO313" s="7"/>
      <c r="AP313" s="7"/>
      <c r="AQ313" s="7"/>
      <c r="AR313" s="7"/>
      <c r="AS313" s="7"/>
      <c r="AT313" s="7"/>
      <c r="AU313" s="7"/>
      <c r="AV313" s="7"/>
      <c r="AW313" s="7"/>
      <c r="AX313" s="7"/>
      <c r="AY313" s="7"/>
      <c r="AZ313" s="7"/>
    </row>
    <row r="314" spans="1:52" ht="18.75" customHeight="1">
      <c r="A314" s="10" t="e">
        <f>#REF!</f>
        <v>#REF!</v>
      </c>
      <c r="B314" s="10" t="e">
        <f>#REF!</f>
        <v>#REF!</v>
      </c>
      <c r="C314" s="10" t="e">
        <f>#REF!</f>
        <v>#REF!</v>
      </c>
      <c r="D314" s="24" t="e">
        <f>#REF!</f>
        <v>#REF!</v>
      </c>
      <c r="E314" s="60" t="e">
        <f>#REF!</f>
        <v>#REF!</v>
      </c>
      <c r="F314" s="10" t="e">
        <f>#REF!</f>
        <v>#REF!</v>
      </c>
      <c r="G314" s="10" t="e">
        <f>#REF!</f>
        <v>#REF!</v>
      </c>
      <c r="H314" s="60" t="e">
        <f>#REF!</f>
        <v>#REF!</v>
      </c>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f t="shared" si="31"/>
        <v>0</v>
      </c>
      <c r="AJ314" s="10" t="e">
        <f>#REF!</f>
        <v>#REF!</v>
      </c>
      <c r="AK314" s="20" t="e">
        <f>#REF!</f>
        <v>#REF!</v>
      </c>
      <c r="AL314" s="101" t="e">
        <f>#REF!</f>
        <v>#REF!</v>
      </c>
      <c r="AM314" s="150" t="e">
        <f>#REF!</f>
        <v>#REF!</v>
      </c>
      <c r="AN314" s="7"/>
      <c r="AO314" s="7"/>
      <c r="AP314" s="7"/>
      <c r="AQ314" s="7"/>
      <c r="AR314" s="7"/>
      <c r="AS314" s="7"/>
      <c r="AT314" s="7"/>
      <c r="AU314" s="7"/>
      <c r="AV314" s="7"/>
      <c r="AW314" s="7"/>
      <c r="AX314" s="7"/>
      <c r="AY314" s="7"/>
      <c r="AZ314" s="7"/>
    </row>
    <row r="315" spans="1:52" ht="18.75" customHeight="1">
      <c r="A315" s="10" t="e">
        <f>#REF!</f>
        <v>#REF!</v>
      </c>
      <c r="B315" s="10" t="e">
        <f>#REF!</f>
        <v>#REF!</v>
      </c>
      <c r="C315" s="10" t="e">
        <f>#REF!</f>
        <v>#REF!</v>
      </c>
      <c r="D315" s="24" t="e">
        <f>#REF!</f>
        <v>#REF!</v>
      </c>
      <c r="E315" s="60" t="e">
        <f>#REF!</f>
        <v>#REF!</v>
      </c>
      <c r="F315" s="10" t="e">
        <f>#REF!</f>
        <v>#REF!</v>
      </c>
      <c r="G315" s="10" t="e">
        <f>#REF!</f>
        <v>#REF!</v>
      </c>
      <c r="H315" s="60" t="e">
        <f>#REF!</f>
        <v>#REF!</v>
      </c>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f t="shared" si="31"/>
        <v>0</v>
      </c>
      <c r="AJ315" s="10" t="e">
        <f>#REF!</f>
        <v>#REF!</v>
      </c>
      <c r="AK315" s="20" t="e">
        <f>#REF!</f>
        <v>#REF!</v>
      </c>
      <c r="AL315" s="101" t="e">
        <f>#REF!</f>
        <v>#REF!</v>
      </c>
      <c r="AM315" s="150" t="e">
        <f>#REF!</f>
        <v>#REF!</v>
      </c>
      <c r="AN315" s="7"/>
      <c r="AO315" s="7"/>
      <c r="AP315" s="7"/>
      <c r="AQ315" s="7"/>
      <c r="AR315" s="7"/>
      <c r="AS315" s="7"/>
      <c r="AT315" s="7"/>
      <c r="AU315" s="7"/>
      <c r="AV315" s="7"/>
      <c r="AW315" s="7"/>
      <c r="AX315" s="7"/>
      <c r="AY315" s="7"/>
      <c r="AZ315" s="7"/>
    </row>
    <row r="316" spans="1:52" ht="18.75" customHeight="1">
      <c r="A316" s="10" t="e">
        <f>#REF!</f>
        <v>#REF!</v>
      </c>
      <c r="B316" s="10" t="e">
        <f>#REF!</f>
        <v>#REF!</v>
      </c>
      <c r="C316" s="10" t="e">
        <f>#REF!</f>
        <v>#REF!</v>
      </c>
      <c r="D316" s="24" t="e">
        <f>#REF!</f>
        <v>#REF!</v>
      </c>
      <c r="E316" s="60" t="e">
        <f>#REF!</f>
        <v>#REF!</v>
      </c>
      <c r="F316" s="10" t="e">
        <f>#REF!</f>
        <v>#REF!</v>
      </c>
      <c r="G316" s="10" t="e">
        <f>#REF!</f>
        <v>#REF!</v>
      </c>
      <c r="H316" s="60" t="e">
        <f>#REF!</f>
        <v>#REF!</v>
      </c>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f t="shared" si="31"/>
        <v>0</v>
      </c>
      <c r="AJ316" s="10" t="e">
        <f>#REF!</f>
        <v>#REF!</v>
      </c>
      <c r="AK316" s="20" t="e">
        <f>#REF!</f>
        <v>#REF!</v>
      </c>
      <c r="AL316" s="101" t="e">
        <f>#REF!</f>
        <v>#REF!</v>
      </c>
      <c r="AM316" s="150" t="e">
        <f>#REF!</f>
        <v>#REF!</v>
      </c>
      <c r="AN316" s="7"/>
      <c r="AO316" s="7"/>
      <c r="AP316" s="7"/>
      <c r="AQ316" s="7"/>
      <c r="AR316" s="7"/>
      <c r="AS316" s="7"/>
      <c r="AT316" s="7"/>
      <c r="AU316" s="7"/>
      <c r="AV316" s="7"/>
      <c r="AW316" s="7"/>
      <c r="AX316" s="7"/>
      <c r="AY316" s="7"/>
      <c r="AZ316" s="7"/>
    </row>
    <row r="317" spans="1:52" ht="18.75" customHeight="1">
      <c r="A317" s="10" t="e">
        <f>#REF!</f>
        <v>#REF!</v>
      </c>
      <c r="B317" s="10" t="e">
        <f>#REF!</f>
        <v>#REF!</v>
      </c>
      <c r="C317" s="10" t="e">
        <f>#REF!</f>
        <v>#REF!</v>
      </c>
      <c r="D317" s="24" t="e">
        <f>#REF!</f>
        <v>#REF!</v>
      </c>
      <c r="E317" s="60" t="e">
        <f>#REF!</f>
        <v>#REF!</v>
      </c>
      <c r="F317" s="10" t="e">
        <f>#REF!</f>
        <v>#REF!</v>
      </c>
      <c r="G317" s="10" t="e">
        <f>#REF!</f>
        <v>#REF!</v>
      </c>
      <c r="H317" s="60" t="e">
        <f>#REF!</f>
        <v>#REF!</v>
      </c>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f t="shared" si="31"/>
        <v>0</v>
      </c>
      <c r="AJ317" s="10" t="e">
        <f>#REF!</f>
        <v>#REF!</v>
      </c>
      <c r="AK317" s="20" t="e">
        <f>#REF!</f>
        <v>#REF!</v>
      </c>
      <c r="AL317" s="101" t="e">
        <f>#REF!</f>
        <v>#REF!</v>
      </c>
      <c r="AM317" s="150" t="e">
        <f>#REF!</f>
        <v>#REF!</v>
      </c>
      <c r="AN317" s="7"/>
      <c r="AO317" s="7"/>
      <c r="AP317" s="7"/>
      <c r="AQ317" s="7"/>
      <c r="AR317" s="7"/>
      <c r="AS317" s="7"/>
      <c r="AT317" s="7"/>
      <c r="AU317" s="7"/>
      <c r="AV317" s="7"/>
      <c r="AW317" s="7"/>
      <c r="AX317" s="7"/>
      <c r="AY317" s="7"/>
      <c r="AZ317" s="7"/>
    </row>
    <row r="318" spans="1:52" ht="18.75" customHeight="1">
      <c r="A318" s="10" t="e">
        <f>#REF!</f>
        <v>#REF!</v>
      </c>
      <c r="B318" s="10" t="e">
        <f>#REF!</f>
        <v>#REF!</v>
      </c>
      <c r="C318" s="10" t="e">
        <f>#REF!</f>
        <v>#REF!</v>
      </c>
      <c r="D318" s="24" t="e">
        <f>#REF!</f>
        <v>#REF!</v>
      </c>
      <c r="E318" s="60" t="e">
        <f>#REF!</f>
        <v>#REF!</v>
      </c>
      <c r="F318" s="10" t="e">
        <f>#REF!</f>
        <v>#REF!</v>
      </c>
      <c r="G318" s="10" t="e">
        <f>#REF!</f>
        <v>#REF!</v>
      </c>
      <c r="H318" s="60" t="e">
        <f>#REF!</f>
        <v>#REF!</v>
      </c>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f t="shared" si="31"/>
        <v>0</v>
      </c>
      <c r="AJ318" s="10" t="e">
        <f>#REF!</f>
        <v>#REF!</v>
      </c>
      <c r="AK318" s="20" t="e">
        <f>#REF!</f>
        <v>#REF!</v>
      </c>
      <c r="AL318" s="101" t="e">
        <f>#REF!</f>
        <v>#REF!</v>
      </c>
      <c r="AM318" s="150" t="e">
        <f>#REF!</f>
        <v>#REF!</v>
      </c>
      <c r="AN318" s="7"/>
      <c r="AO318" s="7"/>
      <c r="AP318" s="7"/>
      <c r="AQ318" s="7"/>
      <c r="AR318" s="7"/>
      <c r="AS318" s="7"/>
      <c r="AT318" s="7"/>
      <c r="AU318" s="7"/>
      <c r="AV318" s="7"/>
      <c r="AW318" s="7"/>
      <c r="AX318" s="7"/>
      <c r="AY318" s="7"/>
      <c r="AZ318" s="7"/>
    </row>
    <row r="319" spans="1:52" ht="18.75" customHeight="1">
      <c r="A319" s="10" t="e">
        <f>#REF!</f>
        <v>#REF!</v>
      </c>
      <c r="B319" s="10" t="e">
        <f>#REF!</f>
        <v>#REF!</v>
      </c>
      <c r="C319" s="10" t="e">
        <f>#REF!</f>
        <v>#REF!</v>
      </c>
      <c r="D319" s="24" t="e">
        <f>#REF!</f>
        <v>#REF!</v>
      </c>
      <c r="E319" s="60" t="e">
        <f>#REF!</f>
        <v>#REF!</v>
      </c>
      <c r="F319" s="10" t="e">
        <f>#REF!</f>
        <v>#REF!</v>
      </c>
      <c r="G319" s="10" t="e">
        <f>#REF!</f>
        <v>#REF!</v>
      </c>
      <c r="H319" s="60" t="e">
        <f>#REF!</f>
        <v>#REF!</v>
      </c>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f t="shared" si="31"/>
        <v>0</v>
      </c>
      <c r="AJ319" s="10" t="e">
        <f>#REF!</f>
        <v>#REF!</v>
      </c>
      <c r="AK319" s="20" t="e">
        <f>#REF!</f>
        <v>#REF!</v>
      </c>
      <c r="AL319" s="101" t="e">
        <f>#REF!</f>
        <v>#REF!</v>
      </c>
      <c r="AM319" s="150" t="e">
        <f>#REF!</f>
        <v>#REF!</v>
      </c>
      <c r="AN319" s="7"/>
      <c r="AO319" s="7"/>
      <c r="AP319" s="7"/>
      <c r="AQ319" s="7"/>
      <c r="AR319" s="7"/>
      <c r="AS319" s="7"/>
      <c r="AT319" s="7"/>
      <c r="AU319" s="7"/>
      <c r="AV319" s="7"/>
      <c r="AW319" s="7"/>
      <c r="AX319" s="7"/>
      <c r="AY319" s="7"/>
      <c r="AZ319" s="7"/>
    </row>
    <row r="320" spans="1:52" ht="18.75" customHeight="1">
      <c r="A320" s="10" t="e">
        <f>#REF!</f>
        <v>#REF!</v>
      </c>
      <c r="B320" s="10" t="e">
        <f>#REF!</f>
        <v>#REF!</v>
      </c>
      <c r="C320" s="10" t="e">
        <f>#REF!</f>
        <v>#REF!</v>
      </c>
      <c r="D320" s="24" t="e">
        <f>#REF!</f>
        <v>#REF!</v>
      </c>
      <c r="E320" s="60" t="e">
        <f>#REF!</f>
        <v>#REF!</v>
      </c>
      <c r="F320" s="10" t="e">
        <f>#REF!</f>
        <v>#REF!</v>
      </c>
      <c r="G320" s="10" t="e">
        <f>#REF!</f>
        <v>#REF!</v>
      </c>
      <c r="H320" s="60" t="e">
        <f>#REF!</f>
        <v>#REF!</v>
      </c>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f t="shared" si="31"/>
        <v>0</v>
      </c>
      <c r="AJ320" s="10" t="e">
        <f>#REF!</f>
        <v>#REF!</v>
      </c>
      <c r="AK320" s="20" t="e">
        <f>#REF!</f>
        <v>#REF!</v>
      </c>
      <c r="AL320" s="101" t="e">
        <f>#REF!</f>
        <v>#REF!</v>
      </c>
      <c r="AM320" s="150" t="e">
        <f>#REF!</f>
        <v>#REF!</v>
      </c>
      <c r="AN320" s="7"/>
      <c r="AO320" s="7"/>
      <c r="AP320" s="7"/>
      <c r="AQ320" s="7"/>
      <c r="AR320" s="7"/>
      <c r="AS320" s="7"/>
      <c r="AT320" s="7"/>
      <c r="AU320" s="7"/>
      <c r="AV320" s="7"/>
      <c r="AW320" s="7"/>
      <c r="AX320" s="7"/>
      <c r="AY320" s="7"/>
      <c r="AZ320" s="7"/>
    </row>
    <row r="321" spans="1:52" ht="18.75" customHeight="1">
      <c r="A321" s="10" t="e">
        <f>#REF!</f>
        <v>#REF!</v>
      </c>
      <c r="B321" s="10" t="e">
        <f>#REF!</f>
        <v>#REF!</v>
      </c>
      <c r="C321" s="10" t="e">
        <f>#REF!</f>
        <v>#REF!</v>
      </c>
      <c r="D321" s="24" t="e">
        <f>#REF!</f>
        <v>#REF!</v>
      </c>
      <c r="E321" s="60" t="e">
        <f>#REF!</f>
        <v>#REF!</v>
      </c>
      <c r="F321" s="10" t="e">
        <f>#REF!</f>
        <v>#REF!</v>
      </c>
      <c r="G321" s="10" t="e">
        <f>#REF!</f>
        <v>#REF!</v>
      </c>
      <c r="H321" s="60" t="e">
        <f>#REF!</f>
        <v>#REF!</v>
      </c>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f t="shared" si="31"/>
        <v>0</v>
      </c>
      <c r="AJ321" s="10" t="e">
        <f>#REF!</f>
        <v>#REF!</v>
      </c>
      <c r="AK321" s="20" t="e">
        <f>#REF!</f>
        <v>#REF!</v>
      </c>
      <c r="AL321" s="101" t="e">
        <f>#REF!</f>
        <v>#REF!</v>
      </c>
      <c r="AM321" s="150" t="e">
        <f>#REF!</f>
        <v>#REF!</v>
      </c>
      <c r="AN321" s="7"/>
      <c r="AO321" s="7"/>
      <c r="AP321" s="7"/>
      <c r="AQ321" s="7"/>
      <c r="AR321" s="7"/>
      <c r="AS321" s="7"/>
      <c r="AT321" s="7"/>
      <c r="AU321" s="7"/>
      <c r="AV321" s="7"/>
      <c r="AW321" s="7"/>
      <c r="AX321" s="7"/>
      <c r="AY321" s="7"/>
      <c r="AZ321" s="7"/>
    </row>
    <row r="322" spans="1:52" ht="18.75" customHeight="1">
      <c r="A322" s="10" t="e">
        <f>#REF!</f>
        <v>#REF!</v>
      </c>
      <c r="B322" s="10" t="e">
        <f>#REF!</f>
        <v>#REF!</v>
      </c>
      <c r="C322" s="10" t="e">
        <f>#REF!</f>
        <v>#REF!</v>
      </c>
      <c r="D322" s="24" t="e">
        <f>#REF!</f>
        <v>#REF!</v>
      </c>
      <c r="E322" s="60" t="e">
        <f>#REF!</f>
        <v>#REF!</v>
      </c>
      <c r="F322" s="10" t="e">
        <f>#REF!</f>
        <v>#REF!</v>
      </c>
      <c r="G322" s="10" t="e">
        <f>#REF!</f>
        <v>#REF!</v>
      </c>
      <c r="H322" s="60" t="e">
        <f>#REF!</f>
        <v>#REF!</v>
      </c>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f t="shared" si="31"/>
        <v>0</v>
      </c>
      <c r="AJ322" s="10" t="e">
        <f>#REF!</f>
        <v>#REF!</v>
      </c>
      <c r="AK322" s="20" t="e">
        <f>#REF!</f>
        <v>#REF!</v>
      </c>
      <c r="AL322" s="101" t="e">
        <f>#REF!</f>
        <v>#REF!</v>
      </c>
      <c r="AM322" s="150" t="e">
        <f>#REF!</f>
        <v>#REF!</v>
      </c>
      <c r="AN322" s="7"/>
      <c r="AO322" s="7"/>
      <c r="AP322" s="7"/>
      <c r="AQ322" s="7"/>
      <c r="AR322" s="7"/>
      <c r="AS322" s="7"/>
      <c r="AT322" s="7"/>
      <c r="AU322" s="7"/>
      <c r="AV322" s="7"/>
      <c r="AW322" s="7"/>
      <c r="AX322" s="7"/>
      <c r="AY322" s="7"/>
      <c r="AZ322" s="7"/>
    </row>
    <row r="323" spans="1:52" ht="18.75" customHeight="1">
      <c r="A323" s="10" t="e">
        <f>#REF!</f>
        <v>#REF!</v>
      </c>
      <c r="B323" s="10" t="e">
        <f>#REF!</f>
        <v>#REF!</v>
      </c>
      <c r="C323" s="10" t="e">
        <f>#REF!</f>
        <v>#REF!</v>
      </c>
      <c r="D323" s="24" t="e">
        <f>#REF!</f>
        <v>#REF!</v>
      </c>
      <c r="E323" s="60" t="e">
        <f>#REF!</f>
        <v>#REF!</v>
      </c>
      <c r="F323" s="10" t="e">
        <f>#REF!</f>
        <v>#REF!</v>
      </c>
      <c r="G323" s="10" t="e">
        <f>#REF!</f>
        <v>#REF!</v>
      </c>
      <c r="H323" s="60" t="e">
        <f>#REF!</f>
        <v>#REF!</v>
      </c>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f t="shared" si="31"/>
        <v>0</v>
      </c>
      <c r="AJ323" s="10" t="e">
        <f>#REF!</f>
        <v>#REF!</v>
      </c>
      <c r="AK323" s="20" t="e">
        <f>#REF!</f>
        <v>#REF!</v>
      </c>
      <c r="AL323" s="101" t="e">
        <f>#REF!</f>
        <v>#REF!</v>
      </c>
      <c r="AM323" s="150" t="e">
        <f>#REF!</f>
        <v>#REF!</v>
      </c>
      <c r="AN323" s="7"/>
      <c r="AO323" s="7"/>
      <c r="AP323" s="15"/>
      <c r="AQ323" s="15"/>
      <c r="AR323" s="15"/>
      <c r="AS323" s="15"/>
      <c r="AT323" s="15"/>
      <c r="AU323" s="15"/>
      <c r="AV323" s="15"/>
      <c r="AW323" s="15"/>
      <c r="AX323" s="15"/>
      <c r="AY323" s="15"/>
      <c r="AZ323" s="15"/>
    </row>
    <row r="324" spans="1:52" ht="18.75" customHeight="1">
      <c r="A324" s="10" t="e">
        <f>#REF!</f>
        <v>#REF!</v>
      </c>
      <c r="B324" s="10" t="e">
        <f>#REF!</f>
        <v>#REF!</v>
      </c>
      <c r="C324" s="10" t="e">
        <f>#REF!</f>
        <v>#REF!</v>
      </c>
      <c r="D324" s="24" t="e">
        <f>#REF!</f>
        <v>#REF!</v>
      </c>
      <c r="E324" s="60" t="e">
        <f>#REF!</f>
        <v>#REF!</v>
      </c>
      <c r="F324" s="10" t="e">
        <f>#REF!</f>
        <v>#REF!</v>
      </c>
      <c r="G324" s="10" t="e">
        <f>#REF!</f>
        <v>#REF!</v>
      </c>
      <c r="H324" s="60" t="e">
        <f>#REF!</f>
        <v>#REF!</v>
      </c>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f t="shared" si="31"/>
        <v>0</v>
      </c>
      <c r="AJ324" s="10" t="e">
        <f>#REF!</f>
        <v>#REF!</v>
      </c>
      <c r="AK324" s="20" t="e">
        <f>#REF!</f>
        <v>#REF!</v>
      </c>
      <c r="AL324" s="101" t="e">
        <f>#REF!</f>
        <v>#REF!</v>
      </c>
      <c r="AM324" s="150" t="e">
        <f>#REF!</f>
        <v>#REF!</v>
      </c>
      <c r="AN324" s="7"/>
      <c r="AO324" s="7"/>
      <c r="AP324" s="15"/>
      <c r="AQ324" s="15"/>
      <c r="AR324" s="15"/>
      <c r="AS324" s="15"/>
      <c r="AT324" s="15"/>
      <c r="AU324" s="15"/>
      <c r="AV324" s="15"/>
      <c r="AW324" s="15"/>
      <c r="AX324" s="15"/>
      <c r="AY324" s="15"/>
      <c r="AZ324" s="15"/>
    </row>
    <row r="325" spans="1:52" ht="18.75" customHeight="1">
      <c r="A325" s="10" t="e">
        <f>#REF!</f>
        <v>#REF!</v>
      </c>
      <c r="B325" s="10" t="e">
        <f>#REF!</f>
        <v>#REF!</v>
      </c>
      <c r="C325" s="10" t="e">
        <f>#REF!</f>
        <v>#REF!</v>
      </c>
      <c r="D325" s="24" t="e">
        <f>#REF!</f>
        <v>#REF!</v>
      </c>
      <c r="E325" s="60" t="e">
        <f>#REF!</f>
        <v>#REF!</v>
      </c>
      <c r="F325" s="10" t="e">
        <f>#REF!</f>
        <v>#REF!</v>
      </c>
      <c r="G325" s="10" t="e">
        <f>#REF!</f>
        <v>#REF!</v>
      </c>
      <c r="H325" s="60" t="e">
        <f>#REF!</f>
        <v>#REF!</v>
      </c>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f t="shared" si="31"/>
        <v>0</v>
      </c>
      <c r="AJ325" s="10" t="e">
        <f>#REF!</f>
        <v>#REF!</v>
      </c>
      <c r="AK325" s="20" t="e">
        <f>#REF!</f>
        <v>#REF!</v>
      </c>
      <c r="AL325" s="101" t="e">
        <f>#REF!</f>
        <v>#REF!</v>
      </c>
      <c r="AM325" s="150" t="e">
        <f>#REF!</f>
        <v>#REF!</v>
      </c>
      <c r="AN325" s="7"/>
      <c r="AO325" s="7"/>
      <c r="AP325" s="15"/>
      <c r="AQ325" s="15"/>
      <c r="AR325" s="15"/>
      <c r="AS325" s="15"/>
      <c r="AT325" s="15"/>
      <c r="AU325" s="15"/>
      <c r="AV325" s="15"/>
      <c r="AW325" s="15"/>
      <c r="AX325" s="15"/>
      <c r="AY325" s="15"/>
      <c r="AZ325" s="15"/>
    </row>
    <row r="326" spans="1:52" ht="18.75" customHeight="1">
      <c r="A326" s="10" t="e">
        <f>#REF!</f>
        <v>#REF!</v>
      </c>
      <c r="B326" s="10" t="e">
        <f>#REF!</f>
        <v>#REF!</v>
      </c>
      <c r="C326" s="10" t="e">
        <f>#REF!</f>
        <v>#REF!</v>
      </c>
      <c r="D326" s="24" t="e">
        <f>#REF!</f>
        <v>#REF!</v>
      </c>
      <c r="E326" s="60" t="e">
        <f>#REF!</f>
        <v>#REF!</v>
      </c>
      <c r="F326" s="10" t="e">
        <f>#REF!</f>
        <v>#REF!</v>
      </c>
      <c r="G326" s="10" t="e">
        <f>#REF!</f>
        <v>#REF!</v>
      </c>
      <c r="H326" s="60" t="e">
        <f>#REF!</f>
        <v>#REF!</v>
      </c>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f t="shared" si="31"/>
        <v>0</v>
      </c>
      <c r="AJ326" s="10" t="e">
        <f>#REF!</f>
        <v>#REF!</v>
      </c>
      <c r="AK326" s="20" t="e">
        <f>#REF!</f>
        <v>#REF!</v>
      </c>
      <c r="AL326" s="101" t="e">
        <f>#REF!</f>
        <v>#REF!</v>
      </c>
      <c r="AM326" s="150" t="e">
        <f>#REF!</f>
        <v>#REF!</v>
      </c>
      <c r="AN326" s="7"/>
      <c r="AO326" s="7"/>
      <c r="AP326" s="15"/>
      <c r="AQ326" s="15"/>
      <c r="AR326" s="15"/>
      <c r="AS326" s="15"/>
      <c r="AT326" s="15"/>
      <c r="AU326" s="15"/>
      <c r="AV326" s="15"/>
      <c r="AW326" s="15"/>
      <c r="AX326" s="15"/>
      <c r="AY326" s="15"/>
      <c r="AZ326" s="15"/>
    </row>
    <row r="327" spans="1:52" ht="18.75" customHeight="1">
      <c r="A327" s="10" t="e">
        <f>#REF!</f>
        <v>#REF!</v>
      </c>
      <c r="B327" s="10" t="e">
        <f>#REF!</f>
        <v>#REF!</v>
      </c>
      <c r="C327" s="10" t="e">
        <f>#REF!</f>
        <v>#REF!</v>
      </c>
      <c r="D327" s="24" t="e">
        <f>#REF!</f>
        <v>#REF!</v>
      </c>
      <c r="E327" s="60" t="e">
        <f>#REF!</f>
        <v>#REF!</v>
      </c>
      <c r="F327" s="10" t="e">
        <f>#REF!</f>
        <v>#REF!</v>
      </c>
      <c r="G327" s="10" t="e">
        <f>#REF!</f>
        <v>#REF!</v>
      </c>
      <c r="H327" s="60" t="e">
        <f>#REF!</f>
        <v>#REF!</v>
      </c>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f t="shared" si="31"/>
        <v>0</v>
      </c>
      <c r="AJ327" s="10" t="e">
        <f>#REF!</f>
        <v>#REF!</v>
      </c>
      <c r="AK327" s="20" t="e">
        <f>#REF!</f>
        <v>#REF!</v>
      </c>
      <c r="AL327" s="101" t="e">
        <f>#REF!</f>
        <v>#REF!</v>
      </c>
      <c r="AM327" s="150" t="e">
        <f>#REF!</f>
        <v>#REF!</v>
      </c>
      <c r="AN327" s="7"/>
      <c r="AO327" s="7"/>
      <c r="AP327" s="15"/>
      <c r="AQ327" s="15"/>
      <c r="AR327" s="15"/>
      <c r="AS327" s="15"/>
      <c r="AT327" s="15"/>
      <c r="AU327" s="15"/>
      <c r="AV327" s="15"/>
      <c r="AW327" s="15"/>
      <c r="AX327" s="15"/>
      <c r="AY327" s="15"/>
      <c r="AZ327" s="15"/>
    </row>
    <row r="328" spans="1:52" ht="18.75" customHeight="1">
      <c r="A328" s="10" t="e">
        <f>#REF!</f>
        <v>#REF!</v>
      </c>
      <c r="B328" s="10" t="e">
        <f>#REF!</f>
        <v>#REF!</v>
      </c>
      <c r="C328" s="10" t="e">
        <f>#REF!</f>
        <v>#REF!</v>
      </c>
      <c r="D328" s="24" t="e">
        <f>#REF!</f>
        <v>#REF!</v>
      </c>
      <c r="E328" s="60" t="e">
        <f>#REF!</f>
        <v>#REF!</v>
      </c>
      <c r="F328" s="10" t="e">
        <f>#REF!</f>
        <v>#REF!</v>
      </c>
      <c r="G328" s="10" t="e">
        <f>#REF!</f>
        <v>#REF!</v>
      </c>
      <c r="H328" s="60" t="e">
        <f>#REF!</f>
        <v>#REF!</v>
      </c>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f t="shared" si="31"/>
        <v>0</v>
      </c>
      <c r="AJ328" s="10" t="e">
        <f>#REF!</f>
        <v>#REF!</v>
      </c>
      <c r="AK328" s="20" t="e">
        <f>#REF!</f>
        <v>#REF!</v>
      </c>
      <c r="AL328" s="101" t="e">
        <f>#REF!</f>
        <v>#REF!</v>
      </c>
      <c r="AM328" s="150" t="e">
        <f>#REF!</f>
        <v>#REF!</v>
      </c>
      <c r="AN328" s="7"/>
      <c r="AO328" s="7"/>
      <c r="AP328" s="15"/>
      <c r="AQ328" s="15"/>
      <c r="AR328" s="15"/>
      <c r="AS328" s="15"/>
      <c r="AT328" s="15"/>
      <c r="AU328" s="15"/>
      <c r="AV328" s="15"/>
      <c r="AW328" s="15"/>
      <c r="AX328" s="15"/>
      <c r="AY328" s="15"/>
      <c r="AZ328" s="15"/>
    </row>
    <row r="329" spans="1:52" ht="18.75" customHeight="1">
      <c r="A329" s="10" t="e">
        <f>#REF!</f>
        <v>#REF!</v>
      </c>
      <c r="B329" s="10" t="e">
        <f>#REF!</f>
        <v>#REF!</v>
      </c>
      <c r="C329" s="10" t="e">
        <f>#REF!</f>
        <v>#REF!</v>
      </c>
      <c r="D329" s="24" t="e">
        <f>#REF!</f>
        <v>#REF!</v>
      </c>
      <c r="E329" s="60" t="e">
        <f>#REF!</f>
        <v>#REF!</v>
      </c>
      <c r="F329" s="10" t="e">
        <f>#REF!</f>
        <v>#REF!</v>
      </c>
      <c r="G329" s="10" t="e">
        <f>#REF!</f>
        <v>#REF!</v>
      </c>
      <c r="H329" s="60" t="e">
        <f>#REF!</f>
        <v>#REF!</v>
      </c>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f t="shared" si="31"/>
        <v>0</v>
      </c>
      <c r="AJ329" s="10" t="e">
        <f>#REF!</f>
        <v>#REF!</v>
      </c>
      <c r="AK329" s="20" t="e">
        <f>#REF!</f>
        <v>#REF!</v>
      </c>
      <c r="AL329" s="101" t="e">
        <f>#REF!</f>
        <v>#REF!</v>
      </c>
      <c r="AM329" s="150" t="e">
        <f>#REF!</f>
        <v>#REF!</v>
      </c>
      <c r="AN329" s="7"/>
      <c r="AO329" s="7"/>
      <c r="AP329" s="15"/>
      <c r="AQ329" s="15"/>
      <c r="AR329" s="15"/>
      <c r="AS329" s="15"/>
      <c r="AT329" s="15"/>
      <c r="AU329" s="15"/>
      <c r="AV329" s="15"/>
      <c r="AW329" s="15"/>
      <c r="AX329" s="15"/>
      <c r="AY329" s="15"/>
      <c r="AZ329" s="15"/>
    </row>
    <row r="330" spans="1:52" ht="18.75" customHeight="1">
      <c r="A330" s="10" t="e">
        <f>#REF!</f>
        <v>#REF!</v>
      </c>
      <c r="B330" s="10" t="e">
        <f>#REF!</f>
        <v>#REF!</v>
      </c>
      <c r="C330" s="10" t="e">
        <f>#REF!</f>
        <v>#REF!</v>
      </c>
      <c r="D330" s="24" t="e">
        <f>#REF!</f>
        <v>#REF!</v>
      </c>
      <c r="E330" s="60" t="e">
        <f>#REF!</f>
        <v>#REF!</v>
      </c>
      <c r="F330" s="10" t="e">
        <f>#REF!</f>
        <v>#REF!</v>
      </c>
      <c r="G330" s="10" t="e">
        <f>#REF!</f>
        <v>#REF!</v>
      </c>
      <c r="H330" s="60" t="e">
        <f>#REF!</f>
        <v>#REF!</v>
      </c>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f t="shared" si="31"/>
        <v>0</v>
      </c>
      <c r="AJ330" s="10" t="e">
        <f>#REF!</f>
        <v>#REF!</v>
      </c>
      <c r="AK330" s="20" t="e">
        <f>#REF!</f>
        <v>#REF!</v>
      </c>
      <c r="AL330" s="101" t="e">
        <f>#REF!</f>
        <v>#REF!</v>
      </c>
      <c r="AM330" s="150" t="e">
        <f>#REF!</f>
        <v>#REF!</v>
      </c>
      <c r="AN330" s="7"/>
      <c r="AO330" s="7"/>
      <c r="AP330" s="15"/>
      <c r="AQ330" s="15"/>
      <c r="AR330" s="15"/>
      <c r="AS330" s="15"/>
      <c r="AT330" s="15"/>
      <c r="AU330" s="15"/>
      <c r="AV330" s="15"/>
      <c r="AW330" s="15"/>
      <c r="AX330" s="15"/>
      <c r="AY330" s="15"/>
      <c r="AZ330" s="15"/>
    </row>
    <row r="331" spans="1:52" ht="18.75" customHeight="1">
      <c r="A331" s="10" t="e">
        <f>#REF!</f>
        <v>#REF!</v>
      </c>
      <c r="B331" s="10" t="e">
        <f>#REF!</f>
        <v>#REF!</v>
      </c>
      <c r="C331" s="10" t="e">
        <f>#REF!</f>
        <v>#REF!</v>
      </c>
      <c r="D331" s="24" t="e">
        <f>#REF!</f>
        <v>#REF!</v>
      </c>
      <c r="E331" s="60" t="e">
        <f>#REF!</f>
        <v>#REF!</v>
      </c>
      <c r="F331" s="10" t="e">
        <f>#REF!</f>
        <v>#REF!</v>
      </c>
      <c r="G331" s="10" t="e">
        <f>#REF!</f>
        <v>#REF!</v>
      </c>
      <c r="H331" s="60" t="e">
        <f>#REF!</f>
        <v>#REF!</v>
      </c>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f t="shared" si="31"/>
        <v>0</v>
      </c>
      <c r="AJ331" s="10" t="e">
        <f>#REF!</f>
        <v>#REF!</v>
      </c>
      <c r="AK331" s="20" t="e">
        <f>#REF!</f>
        <v>#REF!</v>
      </c>
      <c r="AL331" s="101" t="e">
        <f>#REF!</f>
        <v>#REF!</v>
      </c>
      <c r="AM331" s="150" t="e">
        <f>#REF!</f>
        <v>#REF!</v>
      </c>
      <c r="AN331" s="7"/>
      <c r="AO331" s="7"/>
      <c r="AP331" s="15"/>
      <c r="AQ331" s="15"/>
      <c r="AR331" s="15"/>
      <c r="AS331" s="15"/>
      <c r="AT331" s="15"/>
      <c r="AU331" s="15"/>
      <c r="AV331" s="15"/>
      <c r="AW331" s="15"/>
      <c r="AX331" s="15"/>
      <c r="AY331" s="15"/>
      <c r="AZ331" s="15"/>
    </row>
    <row r="332" spans="1:52" ht="18.75" customHeight="1">
      <c r="A332" s="10" t="e">
        <f>#REF!</f>
        <v>#REF!</v>
      </c>
      <c r="B332" s="10" t="e">
        <f>#REF!</f>
        <v>#REF!</v>
      </c>
      <c r="C332" s="10" t="e">
        <f>#REF!</f>
        <v>#REF!</v>
      </c>
      <c r="D332" s="24" t="e">
        <f>#REF!</f>
        <v>#REF!</v>
      </c>
      <c r="E332" s="60" t="e">
        <f>#REF!</f>
        <v>#REF!</v>
      </c>
      <c r="F332" s="10" t="e">
        <f>#REF!</f>
        <v>#REF!</v>
      </c>
      <c r="G332" s="10" t="e">
        <f>#REF!</f>
        <v>#REF!</v>
      </c>
      <c r="H332" s="60" t="e">
        <f>#REF!</f>
        <v>#REF!</v>
      </c>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f t="shared" si="31"/>
        <v>0</v>
      </c>
      <c r="AJ332" s="10" t="e">
        <f>#REF!</f>
        <v>#REF!</v>
      </c>
      <c r="AK332" s="20" t="e">
        <f>#REF!</f>
        <v>#REF!</v>
      </c>
      <c r="AL332" s="101" t="e">
        <f>#REF!</f>
        <v>#REF!</v>
      </c>
      <c r="AM332" s="150" t="e">
        <f>#REF!</f>
        <v>#REF!</v>
      </c>
      <c r="AN332" s="7"/>
      <c r="AO332" s="7"/>
      <c r="AP332" s="15"/>
      <c r="AQ332" s="15"/>
      <c r="AR332" s="15"/>
      <c r="AS332" s="15"/>
      <c r="AT332" s="15"/>
      <c r="AU332" s="15"/>
      <c r="AV332" s="15"/>
      <c r="AW332" s="15"/>
      <c r="AX332" s="15"/>
      <c r="AY332" s="15"/>
      <c r="AZ332" s="15"/>
    </row>
    <row r="333" spans="1:52" ht="18.75" customHeight="1">
      <c r="A333" s="10" t="e">
        <f>#REF!</f>
        <v>#REF!</v>
      </c>
      <c r="B333" s="10" t="e">
        <f>#REF!</f>
        <v>#REF!</v>
      </c>
      <c r="C333" s="10" t="e">
        <f>#REF!</f>
        <v>#REF!</v>
      </c>
      <c r="D333" s="24" t="e">
        <f>#REF!</f>
        <v>#REF!</v>
      </c>
      <c r="E333" s="60" t="e">
        <f>#REF!</f>
        <v>#REF!</v>
      </c>
      <c r="F333" s="10" t="e">
        <f>#REF!</f>
        <v>#REF!</v>
      </c>
      <c r="G333" s="10" t="e">
        <f>#REF!</f>
        <v>#REF!</v>
      </c>
      <c r="H333" s="60" t="e">
        <f>#REF!</f>
        <v>#REF!</v>
      </c>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f t="shared" si="31"/>
        <v>0</v>
      </c>
      <c r="AJ333" s="10" t="e">
        <f>#REF!</f>
        <v>#REF!</v>
      </c>
      <c r="AK333" s="20" t="e">
        <f>#REF!</f>
        <v>#REF!</v>
      </c>
      <c r="AL333" s="101" t="e">
        <f>#REF!</f>
        <v>#REF!</v>
      </c>
      <c r="AM333" s="150" t="e">
        <f>#REF!</f>
        <v>#REF!</v>
      </c>
      <c r="AN333" s="7"/>
      <c r="AO333" s="7"/>
      <c r="AP333" s="15"/>
      <c r="AQ333" s="15"/>
      <c r="AR333" s="15"/>
      <c r="AS333" s="15"/>
      <c r="AT333" s="15"/>
      <c r="AU333" s="15"/>
      <c r="AV333" s="15"/>
      <c r="AW333" s="15"/>
      <c r="AX333" s="15"/>
      <c r="AY333" s="15"/>
      <c r="AZ333" s="15"/>
    </row>
    <row r="334" spans="1:52" ht="18.75" customHeight="1">
      <c r="A334" s="10" t="e">
        <f>#REF!</f>
        <v>#REF!</v>
      </c>
      <c r="B334" s="10" t="e">
        <f>#REF!</f>
        <v>#REF!</v>
      </c>
      <c r="C334" s="10" t="e">
        <f>#REF!</f>
        <v>#REF!</v>
      </c>
      <c r="D334" s="24" t="e">
        <f>#REF!</f>
        <v>#REF!</v>
      </c>
      <c r="E334" s="60" t="e">
        <f>#REF!</f>
        <v>#REF!</v>
      </c>
      <c r="F334" s="10" t="e">
        <f>#REF!</f>
        <v>#REF!</v>
      </c>
      <c r="G334" s="10" t="e">
        <f>#REF!</f>
        <v>#REF!</v>
      </c>
      <c r="H334" s="60" t="e">
        <f>#REF!</f>
        <v>#REF!</v>
      </c>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f t="shared" si="31"/>
        <v>0</v>
      </c>
      <c r="AJ334" s="10" t="e">
        <f>#REF!</f>
        <v>#REF!</v>
      </c>
      <c r="AK334" s="20" t="e">
        <f>#REF!</f>
        <v>#REF!</v>
      </c>
      <c r="AL334" s="101" t="e">
        <f>#REF!</f>
        <v>#REF!</v>
      </c>
      <c r="AM334" s="150" t="e">
        <f>#REF!</f>
        <v>#REF!</v>
      </c>
      <c r="AN334" s="7"/>
      <c r="AO334" s="7"/>
      <c r="AP334" s="15"/>
      <c r="AQ334" s="15"/>
      <c r="AR334" s="15"/>
      <c r="AS334" s="15"/>
      <c r="AT334" s="15"/>
      <c r="AU334" s="15"/>
      <c r="AV334" s="15"/>
      <c r="AW334" s="15"/>
      <c r="AX334" s="15"/>
      <c r="AY334" s="15"/>
      <c r="AZ334" s="15"/>
    </row>
    <row r="335" spans="1:52" ht="18.75" customHeight="1">
      <c r="A335" s="10" t="e">
        <f>#REF!</f>
        <v>#REF!</v>
      </c>
      <c r="B335" s="10" t="e">
        <f>#REF!</f>
        <v>#REF!</v>
      </c>
      <c r="C335" s="10" t="e">
        <f>#REF!</f>
        <v>#REF!</v>
      </c>
      <c r="D335" s="24" t="e">
        <f>#REF!</f>
        <v>#REF!</v>
      </c>
      <c r="E335" s="60" t="e">
        <f>#REF!</f>
        <v>#REF!</v>
      </c>
      <c r="F335" s="10" t="e">
        <f>#REF!</f>
        <v>#REF!</v>
      </c>
      <c r="G335" s="10" t="e">
        <f>#REF!</f>
        <v>#REF!</v>
      </c>
      <c r="H335" s="60" t="e">
        <f>#REF!</f>
        <v>#REF!</v>
      </c>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f t="shared" si="31"/>
        <v>0</v>
      </c>
      <c r="AJ335" s="10" t="e">
        <f>#REF!</f>
        <v>#REF!</v>
      </c>
      <c r="AK335" s="20" t="e">
        <f>#REF!</f>
        <v>#REF!</v>
      </c>
      <c r="AL335" s="101" t="e">
        <f>#REF!</f>
        <v>#REF!</v>
      </c>
      <c r="AM335" s="150" t="e">
        <f>#REF!</f>
        <v>#REF!</v>
      </c>
      <c r="AN335" s="7"/>
      <c r="AO335" s="7"/>
      <c r="AP335" s="15"/>
      <c r="AQ335" s="15"/>
      <c r="AR335" s="15"/>
      <c r="AS335" s="15"/>
      <c r="AT335" s="15"/>
      <c r="AU335" s="15"/>
      <c r="AV335" s="15"/>
      <c r="AW335" s="15"/>
      <c r="AX335" s="15"/>
      <c r="AY335" s="15"/>
      <c r="AZ335" s="15"/>
    </row>
    <row r="336" spans="1:52" ht="18.75" customHeight="1">
      <c r="A336" s="10" t="e">
        <f>#REF!</f>
        <v>#REF!</v>
      </c>
      <c r="B336" s="10" t="e">
        <f>#REF!</f>
        <v>#REF!</v>
      </c>
      <c r="C336" s="10" t="e">
        <f>#REF!</f>
        <v>#REF!</v>
      </c>
      <c r="D336" s="24" t="e">
        <f>#REF!</f>
        <v>#REF!</v>
      </c>
      <c r="E336" s="60" t="e">
        <f>#REF!</f>
        <v>#REF!</v>
      </c>
      <c r="F336" s="10" t="e">
        <f>#REF!</f>
        <v>#REF!</v>
      </c>
      <c r="G336" s="10" t="e">
        <f>#REF!</f>
        <v>#REF!</v>
      </c>
      <c r="H336" s="60" t="e">
        <f>#REF!</f>
        <v>#REF!</v>
      </c>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f t="shared" si="31"/>
        <v>0</v>
      </c>
      <c r="AJ336" s="10" t="e">
        <f>#REF!</f>
        <v>#REF!</v>
      </c>
      <c r="AK336" s="20" t="e">
        <f>#REF!</f>
        <v>#REF!</v>
      </c>
      <c r="AL336" s="101" t="e">
        <f>#REF!</f>
        <v>#REF!</v>
      </c>
      <c r="AM336" s="150" t="e">
        <f>#REF!</f>
        <v>#REF!</v>
      </c>
      <c r="AN336" s="7"/>
      <c r="AO336" s="7"/>
      <c r="AP336" s="15"/>
      <c r="AQ336" s="15"/>
      <c r="AR336" s="15"/>
      <c r="AS336" s="15"/>
      <c r="AT336" s="15"/>
      <c r="AU336" s="15"/>
      <c r="AV336" s="15"/>
      <c r="AW336" s="15"/>
      <c r="AX336" s="15"/>
      <c r="AY336" s="15"/>
      <c r="AZ336" s="15"/>
    </row>
    <row r="337" spans="1:52" ht="18.75" customHeight="1">
      <c r="A337" s="10" t="e">
        <f>#REF!</f>
        <v>#REF!</v>
      </c>
      <c r="B337" s="10" t="e">
        <f>#REF!</f>
        <v>#REF!</v>
      </c>
      <c r="C337" s="10" t="e">
        <f>#REF!</f>
        <v>#REF!</v>
      </c>
      <c r="D337" s="24" t="e">
        <f>#REF!</f>
        <v>#REF!</v>
      </c>
      <c r="E337" s="60" t="e">
        <f>#REF!</f>
        <v>#REF!</v>
      </c>
      <c r="F337" s="10" t="e">
        <f>#REF!</f>
        <v>#REF!</v>
      </c>
      <c r="G337" s="10" t="e">
        <f>#REF!</f>
        <v>#REF!</v>
      </c>
      <c r="H337" s="60" t="e">
        <f>#REF!</f>
        <v>#REF!</v>
      </c>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f t="shared" si="31"/>
        <v>0</v>
      </c>
      <c r="AJ337" s="10" t="e">
        <f>#REF!</f>
        <v>#REF!</v>
      </c>
      <c r="AK337" s="20" t="e">
        <f>#REF!</f>
        <v>#REF!</v>
      </c>
      <c r="AL337" s="101" t="e">
        <f>#REF!</f>
        <v>#REF!</v>
      </c>
      <c r="AM337" s="150" t="e">
        <f>#REF!</f>
        <v>#REF!</v>
      </c>
      <c r="AN337" s="7"/>
      <c r="AO337" s="7"/>
      <c r="AP337" s="15"/>
      <c r="AQ337" s="15"/>
      <c r="AR337" s="15"/>
      <c r="AS337" s="15"/>
      <c r="AT337" s="15"/>
      <c r="AU337" s="15"/>
      <c r="AV337" s="15"/>
      <c r="AW337" s="15"/>
      <c r="AX337" s="15"/>
      <c r="AY337" s="15"/>
      <c r="AZ337" s="15"/>
    </row>
    <row r="338" spans="1:52" ht="18.75" customHeight="1">
      <c r="A338" s="10" t="e">
        <f>#REF!</f>
        <v>#REF!</v>
      </c>
      <c r="B338" s="10" t="e">
        <f>#REF!</f>
        <v>#REF!</v>
      </c>
      <c r="C338" s="10" t="e">
        <f>#REF!</f>
        <v>#REF!</v>
      </c>
      <c r="D338" s="24" t="e">
        <f>#REF!</f>
        <v>#REF!</v>
      </c>
      <c r="E338" s="60" t="e">
        <f>#REF!</f>
        <v>#REF!</v>
      </c>
      <c r="F338" s="10" t="e">
        <f>#REF!</f>
        <v>#REF!</v>
      </c>
      <c r="G338" s="10" t="e">
        <f>#REF!</f>
        <v>#REF!</v>
      </c>
      <c r="H338" s="60" t="e">
        <f>#REF!</f>
        <v>#REF!</v>
      </c>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f t="shared" si="31"/>
        <v>0</v>
      </c>
      <c r="AJ338" s="10" t="e">
        <f>#REF!</f>
        <v>#REF!</v>
      </c>
      <c r="AK338" s="20" t="e">
        <f>#REF!</f>
        <v>#REF!</v>
      </c>
      <c r="AL338" s="101" t="e">
        <f>#REF!</f>
        <v>#REF!</v>
      </c>
      <c r="AM338" s="150" t="e">
        <f>#REF!</f>
        <v>#REF!</v>
      </c>
      <c r="AN338" s="7"/>
      <c r="AO338" s="7"/>
      <c r="AP338" s="15"/>
      <c r="AQ338" s="15"/>
      <c r="AR338" s="15"/>
      <c r="AS338" s="15"/>
      <c r="AT338" s="15"/>
      <c r="AU338" s="15"/>
      <c r="AV338" s="15"/>
      <c r="AW338" s="15"/>
      <c r="AX338" s="15"/>
      <c r="AY338" s="15"/>
      <c r="AZ338" s="15"/>
    </row>
    <row r="339" spans="1:52" ht="18.75" customHeight="1">
      <c r="A339" s="10" t="e">
        <f>#REF!</f>
        <v>#REF!</v>
      </c>
      <c r="B339" s="10" t="e">
        <f>#REF!</f>
        <v>#REF!</v>
      </c>
      <c r="C339" s="10" t="e">
        <f>#REF!</f>
        <v>#REF!</v>
      </c>
      <c r="D339" s="24" t="e">
        <f>#REF!</f>
        <v>#REF!</v>
      </c>
      <c r="E339" s="60" t="e">
        <f>#REF!</f>
        <v>#REF!</v>
      </c>
      <c r="F339" s="10" t="e">
        <f>#REF!</f>
        <v>#REF!</v>
      </c>
      <c r="G339" s="10" t="e">
        <f>#REF!</f>
        <v>#REF!</v>
      </c>
      <c r="H339" s="60" t="e">
        <f>#REF!</f>
        <v>#REF!</v>
      </c>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f t="shared" si="31"/>
        <v>0</v>
      </c>
      <c r="AJ339" s="10" t="e">
        <f>#REF!</f>
        <v>#REF!</v>
      </c>
      <c r="AK339" s="20" t="e">
        <f>#REF!</f>
        <v>#REF!</v>
      </c>
      <c r="AL339" s="101" t="e">
        <f>#REF!</f>
        <v>#REF!</v>
      </c>
      <c r="AM339" s="150" t="e">
        <f>#REF!</f>
        <v>#REF!</v>
      </c>
      <c r="AN339" s="7"/>
      <c r="AO339" s="7"/>
      <c r="AP339" s="15"/>
      <c r="AQ339" s="15"/>
      <c r="AR339" s="15"/>
      <c r="AS339" s="15"/>
      <c r="AT339" s="15"/>
      <c r="AU339" s="15"/>
      <c r="AV339" s="15"/>
      <c r="AW339" s="15"/>
      <c r="AX339" s="15"/>
      <c r="AY339" s="15"/>
      <c r="AZ339" s="15"/>
    </row>
    <row r="340" spans="1:52" ht="18.75" customHeight="1">
      <c r="A340" s="10" t="e">
        <f>#REF!</f>
        <v>#REF!</v>
      </c>
      <c r="B340" s="10" t="e">
        <f>#REF!</f>
        <v>#REF!</v>
      </c>
      <c r="C340" s="10" t="e">
        <f>#REF!</f>
        <v>#REF!</v>
      </c>
      <c r="D340" s="24" t="e">
        <f>#REF!</f>
        <v>#REF!</v>
      </c>
      <c r="E340" s="60" t="e">
        <f>#REF!</f>
        <v>#REF!</v>
      </c>
      <c r="F340" s="10" t="e">
        <f>#REF!</f>
        <v>#REF!</v>
      </c>
      <c r="G340" s="10" t="e">
        <f>#REF!</f>
        <v>#REF!</v>
      </c>
      <c r="H340" s="60" t="e">
        <f>#REF!</f>
        <v>#REF!</v>
      </c>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f t="shared" si="31"/>
        <v>0</v>
      </c>
      <c r="AJ340" s="10" t="e">
        <f>#REF!</f>
        <v>#REF!</v>
      </c>
      <c r="AK340" s="20" t="e">
        <f>#REF!</f>
        <v>#REF!</v>
      </c>
      <c r="AL340" s="101" t="e">
        <f>#REF!</f>
        <v>#REF!</v>
      </c>
      <c r="AM340" s="150" t="e">
        <f>#REF!</f>
        <v>#REF!</v>
      </c>
      <c r="AN340" s="7"/>
      <c r="AO340" s="7"/>
      <c r="AP340" s="15"/>
      <c r="AQ340" s="15"/>
      <c r="AR340" s="15"/>
      <c r="AS340" s="15"/>
      <c r="AT340" s="15"/>
      <c r="AU340" s="15"/>
      <c r="AV340" s="15"/>
      <c r="AW340" s="15"/>
      <c r="AX340" s="15"/>
      <c r="AY340" s="15"/>
      <c r="AZ340" s="15"/>
    </row>
    <row r="341" spans="1:52" ht="18.75" customHeight="1">
      <c r="A341" s="10" t="e">
        <f>#REF!</f>
        <v>#REF!</v>
      </c>
      <c r="B341" s="10" t="e">
        <f>#REF!</f>
        <v>#REF!</v>
      </c>
      <c r="C341" s="10" t="e">
        <f>#REF!</f>
        <v>#REF!</v>
      </c>
      <c r="D341" s="24" t="e">
        <f>#REF!</f>
        <v>#REF!</v>
      </c>
      <c r="E341" s="60" t="e">
        <f>#REF!</f>
        <v>#REF!</v>
      </c>
      <c r="F341" s="10" t="e">
        <f>#REF!</f>
        <v>#REF!</v>
      </c>
      <c r="G341" s="10" t="e">
        <f>#REF!</f>
        <v>#REF!</v>
      </c>
      <c r="H341" s="60" t="e">
        <f>#REF!</f>
        <v>#REF!</v>
      </c>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f t="shared" si="31"/>
        <v>0</v>
      </c>
      <c r="AJ341" s="10" t="e">
        <f>#REF!</f>
        <v>#REF!</v>
      </c>
      <c r="AK341" s="20" t="e">
        <f>#REF!</f>
        <v>#REF!</v>
      </c>
      <c r="AL341" s="101" t="e">
        <f>#REF!</f>
        <v>#REF!</v>
      </c>
      <c r="AM341" s="150" t="e">
        <f>#REF!</f>
        <v>#REF!</v>
      </c>
      <c r="AN341" s="7"/>
      <c r="AO341" s="7"/>
      <c r="AP341" s="15"/>
      <c r="AQ341" s="15"/>
      <c r="AR341" s="15"/>
      <c r="AS341" s="15"/>
      <c r="AT341" s="15"/>
      <c r="AU341" s="15"/>
      <c r="AV341" s="15"/>
      <c r="AW341" s="15"/>
      <c r="AX341" s="15"/>
      <c r="AY341" s="15"/>
      <c r="AZ341" s="15"/>
    </row>
    <row r="342" spans="1:52" ht="18.75" customHeight="1">
      <c r="A342" s="10" t="e">
        <f>#REF!</f>
        <v>#REF!</v>
      </c>
      <c r="B342" s="10" t="e">
        <f>#REF!</f>
        <v>#REF!</v>
      </c>
      <c r="C342" s="10" t="e">
        <f>#REF!</f>
        <v>#REF!</v>
      </c>
      <c r="D342" s="24" t="e">
        <f>#REF!</f>
        <v>#REF!</v>
      </c>
      <c r="E342" s="60" t="e">
        <f>#REF!</f>
        <v>#REF!</v>
      </c>
      <c r="F342" s="10" t="e">
        <f>#REF!</f>
        <v>#REF!</v>
      </c>
      <c r="G342" s="10" t="e">
        <f>#REF!</f>
        <v>#REF!</v>
      </c>
      <c r="H342" s="60" t="e">
        <f>#REF!</f>
        <v>#REF!</v>
      </c>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f t="shared" si="31"/>
        <v>0</v>
      </c>
      <c r="AJ342" s="10" t="e">
        <f>#REF!</f>
        <v>#REF!</v>
      </c>
      <c r="AK342" s="20" t="e">
        <f>#REF!</f>
        <v>#REF!</v>
      </c>
      <c r="AL342" s="101" t="e">
        <f>#REF!</f>
        <v>#REF!</v>
      </c>
      <c r="AM342" s="150" t="e">
        <f>#REF!</f>
        <v>#REF!</v>
      </c>
      <c r="AN342" s="7"/>
      <c r="AO342" s="7"/>
      <c r="AP342" s="15"/>
      <c r="AQ342" s="15"/>
      <c r="AR342" s="15"/>
      <c r="AS342" s="15"/>
      <c r="AT342" s="15"/>
      <c r="AU342" s="15"/>
      <c r="AV342" s="15"/>
      <c r="AW342" s="15"/>
      <c r="AX342" s="15"/>
      <c r="AY342" s="15"/>
      <c r="AZ342" s="15"/>
    </row>
    <row r="343" spans="1:52" ht="18.75" customHeight="1">
      <c r="A343" s="10" t="e">
        <f>#REF!</f>
        <v>#REF!</v>
      </c>
      <c r="B343" s="10" t="e">
        <f>#REF!</f>
        <v>#REF!</v>
      </c>
      <c r="C343" s="10" t="e">
        <f>#REF!</f>
        <v>#REF!</v>
      </c>
      <c r="D343" s="24" t="e">
        <f>#REF!</f>
        <v>#REF!</v>
      </c>
      <c r="E343" s="60" t="e">
        <f>#REF!</f>
        <v>#REF!</v>
      </c>
      <c r="F343" s="10" t="e">
        <f>#REF!</f>
        <v>#REF!</v>
      </c>
      <c r="G343" s="10" t="e">
        <f>#REF!</f>
        <v>#REF!</v>
      </c>
      <c r="H343" s="60" t="e">
        <f>#REF!</f>
        <v>#REF!</v>
      </c>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f t="shared" si="31"/>
        <v>0</v>
      </c>
      <c r="AJ343" s="10" t="e">
        <f>#REF!</f>
        <v>#REF!</v>
      </c>
      <c r="AK343" s="20" t="e">
        <f>#REF!</f>
        <v>#REF!</v>
      </c>
      <c r="AL343" s="101" t="e">
        <f>#REF!</f>
        <v>#REF!</v>
      </c>
      <c r="AM343" s="150" t="e">
        <f>#REF!</f>
        <v>#REF!</v>
      </c>
      <c r="AN343" s="7"/>
      <c r="AO343" s="7"/>
      <c r="AP343" s="15"/>
      <c r="AQ343" s="15"/>
      <c r="AR343" s="15"/>
      <c r="AS343" s="15"/>
      <c r="AT343" s="15"/>
      <c r="AU343" s="15"/>
      <c r="AV343" s="15"/>
      <c r="AW343" s="15"/>
      <c r="AX343" s="15"/>
      <c r="AY343" s="15"/>
      <c r="AZ343" s="15"/>
    </row>
    <row r="344" spans="1:52" ht="18.75" customHeight="1">
      <c r="A344" s="10" t="e">
        <f>#REF!</f>
        <v>#REF!</v>
      </c>
      <c r="B344" s="10" t="e">
        <f>#REF!</f>
        <v>#REF!</v>
      </c>
      <c r="C344" s="10" t="e">
        <f>#REF!</f>
        <v>#REF!</v>
      </c>
      <c r="D344" s="24" t="e">
        <f>#REF!</f>
        <v>#REF!</v>
      </c>
      <c r="E344" s="60" t="e">
        <f>#REF!</f>
        <v>#REF!</v>
      </c>
      <c r="F344" s="10" t="e">
        <f>#REF!</f>
        <v>#REF!</v>
      </c>
      <c r="G344" s="10" t="e">
        <f>#REF!</f>
        <v>#REF!</v>
      </c>
      <c r="H344" s="60" t="e">
        <f>#REF!</f>
        <v>#REF!</v>
      </c>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f t="shared" si="31"/>
        <v>0</v>
      </c>
      <c r="AJ344" s="10" t="e">
        <f>#REF!</f>
        <v>#REF!</v>
      </c>
      <c r="AK344" s="20" t="e">
        <f>#REF!</f>
        <v>#REF!</v>
      </c>
      <c r="AL344" s="101" t="e">
        <f>#REF!</f>
        <v>#REF!</v>
      </c>
      <c r="AM344" s="150" t="e">
        <f>#REF!</f>
        <v>#REF!</v>
      </c>
      <c r="AN344" s="7"/>
      <c r="AO344" s="7"/>
      <c r="AP344" s="15"/>
      <c r="AQ344" s="15"/>
      <c r="AR344" s="15"/>
      <c r="AS344" s="15"/>
      <c r="AT344" s="15"/>
      <c r="AU344" s="15"/>
      <c r="AV344" s="15"/>
      <c r="AW344" s="15"/>
      <c r="AX344" s="15"/>
      <c r="AY344" s="15"/>
      <c r="AZ344" s="15"/>
    </row>
    <row r="345" spans="1:52" ht="18.75" customHeight="1">
      <c r="A345" s="10" t="e">
        <f>#REF!</f>
        <v>#REF!</v>
      </c>
      <c r="B345" s="10" t="e">
        <f>#REF!</f>
        <v>#REF!</v>
      </c>
      <c r="C345" s="10" t="e">
        <f>#REF!</f>
        <v>#REF!</v>
      </c>
      <c r="D345" s="24" t="e">
        <f>#REF!</f>
        <v>#REF!</v>
      </c>
      <c r="E345" s="60" t="e">
        <f>#REF!</f>
        <v>#REF!</v>
      </c>
      <c r="F345" s="10" t="e">
        <f>#REF!</f>
        <v>#REF!</v>
      </c>
      <c r="G345" s="10" t="e">
        <f>#REF!</f>
        <v>#REF!</v>
      </c>
      <c r="H345" s="60" t="e">
        <f>#REF!</f>
        <v>#REF!</v>
      </c>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f t="shared" si="31"/>
        <v>0</v>
      </c>
      <c r="AJ345" s="10" t="e">
        <f>#REF!</f>
        <v>#REF!</v>
      </c>
      <c r="AK345" s="20" t="e">
        <f>#REF!</f>
        <v>#REF!</v>
      </c>
      <c r="AL345" s="101" t="e">
        <f>#REF!</f>
        <v>#REF!</v>
      </c>
      <c r="AM345" s="150" t="e">
        <f>#REF!</f>
        <v>#REF!</v>
      </c>
      <c r="AN345" s="7"/>
      <c r="AO345" s="7"/>
      <c r="AP345" s="15"/>
      <c r="AQ345" s="15"/>
      <c r="AR345" s="15"/>
      <c r="AS345" s="15"/>
      <c r="AT345" s="15"/>
      <c r="AU345" s="15"/>
      <c r="AV345" s="15"/>
      <c r="AW345" s="15"/>
      <c r="AX345" s="15"/>
      <c r="AY345" s="15"/>
      <c r="AZ345" s="15"/>
    </row>
    <row r="346" spans="1:52" ht="18.75" customHeight="1">
      <c r="A346" s="10" t="e">
        <f>#REF!</f>
        <v>#REF!</v>
      </c>
      <c r="B346" s="10" t="e">
        <f>#REF!</f>
        <v>#REF!</v>
      </c>
      <c r="C346" s="10" t="e">
        <f>#REF!</f>
        <v>#REF!</v>
      </c>
      <c r="D346" s="24" t="e">
        <f>#REF!</f>
        <v>#REF!</v>
      </c>
      <c r="E346" s="60" t="e">
        <f>#REF!</f>
        <v>#REF!</v>
      </c>
      <c r="F346" s="10" t="e">
        <f>#REF!</f>
        <v>#REF!</v>
      </c>
      <c r="G346" s="10" t="e">
        <f>#REF!</f>
        <v>#REF!</v>
      </c>
      <c r="H346" s="60" t="e">
        <f>#REF!</f>
        <v>#REF!</v>
      </c>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f t="shared" si="31"/>
        <v>0</v>
      </c>
      <c r="AJ346" s="10" t="e">
        <f>#REF!</f>
        <v>#REF!</v>
      </c>
      <c r="AK346" s="20" t="e">
        <f>#REF!</f>
        <v>#REF!</v>
      </c>
      <c r="AL346" s="101" t="e">
        <f>#REF!</f>
        <v>#REF!</v>
      </c>
      <c r="AM346" s="150" t="e">
        <f>#REF!</f>
        <v>#REF!</v>
      </c>
      <c r="AN346" s="7"/>
      <c r="AO346" s="7"/>
      <c r="AP346" s="15"/>
      <c r="AQ346" s="15"/>
      <c r="AR346" s="15"/>
      <c r="AS346" s="15"/>
      <c r="AT346" s="15"/>
      <c r="AU346" s="15"/>
      <c r="AV346" s="15"/>
      <c r="AW346" s="15"/>
      <c r="AX346" s="15"/>
      <c r="AY346" s="15"/>
      <c r="AZ346" s="15"/>
    </row>
    <row r="347" spans="1:52" ht="18.75" customHeight="1">
      <c r="A347" s="10" t="e">
        <f>#REF!</f>
        <v>#REF!</v>
      </c>
      <c r="B347" s="10" t="e">
        <f>#REF!</f>
        <v>#REF!</v>
      </c>
      <c r="C347" s="10" t="e">
        <f>#REF!</f>
        <v>#REF!</v>
      </c>
      <c r="D347" s="24" t="e">
        <f>#REF!</f>
        <v>#REF!</v>
      </c>
      <c r="E347" s="60" t="e">
        <f>#REF!</f>
        <v>#REF!</v>
      </c>
      <c r="F347" s="10" t="e">
        <f>#REF!</f>
        <v>#REF!</v>
      </c>
      <c r="G347" s="10" t="e">
        <f>#REF!</f>
        <v>#REF!</v>
      </c>
      <c r="H347" s="60" t="e">
        <f>#REF!</f>
        <v>#REF!</v>
      </c>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f t="shared" si="31"/>
        <v>0</v>
      </c>
      <c r="AJ347" s="10" t="e">
        <f>#REF!</f>
        <v>#REF!</v>
      </c>
      <c r="AK347" s="20" t="e">
        <f>#REF!</f>
        <v>#REF!</v>
      </c>
      <c r="AL347" s="101" t="e">
        <f>#REF!</f>
        <v>#REF!</v>
      </c>
      <c r="AM347" s="150" t="e">
        <f>#REF!</f>
        <v>#REF!</v>
      </c>
      <c r="AN347" s="7"/>
      <c r="AO347" s="7"/>
      <c r="AP347" s="15"/>
      <c r="AQ347" s="15"/>
      <c r="AR347" s="15"/>
      <c r="AS347" s="15"/>
      <c r="AT347" s="15"/>
      <c r="AU347" s="15"/>
      <c r="AV347" s="15"/>
      <c r="AW347" s="15"/>
      <c r="AX347" s="15"/>
      <c r="AY347" s="15"/>
      <c r="AZ347" s="15"/>
    </row>
    <row r="348" spans="1:52" ht="18.75" customHeight="1">
      <c r="A348" s="10" t="e">
        <f>#REF!</f>
        <v>#REF!</v>
      </c>
      <c r="B348" s="10" t="e">
        <f>#REF!</f>
        <v>#REF!</v>
      </c>
      <c r="C348" s="10" t="e">
        <f>#REF!</f>
        <v>#REF!</v>
      </c>
      <c r="D348" s="24" t="e">
        <f>#REF!</f>
        <v>#REF!</v>
      </c>
      <c r="E348" s="60" t="e">
        <f>#REF!</f>
        <v>#REF!</v>
      </c>
      <c r="F348" s="10" t="e">
        <f>#REF!</f>
        <v>#REF!</v>
      </c>
      <c r="G348" s="10" t="e">
        <f>#REF!</f>
        <v>#REF!</v>
      </c>
      <c r="H348" s="60" t="e">
        <f>#REF!</f>
        <v>#REF!</v>
      </c>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f t="shared" si="31"/>
        <v>0</v>
      </c>
      <c r="AJ348" s="10" t="e">
        <f>#REF!</f>
        <v>#REF!</v>
      </c>
      <c r="AK348" s="20" t="e">
        <f>#REF!</f>
        <v>#REF!</v>
      </c>
      <c r="AL348" s="101" t="e">
        <f>#REF!</f>
        <v>#REF!</v>
      </c>
      <c r="AM348" s="150" t="e">
        <f>#REF!</f>
        <v>#REF!</v>
      </c>
      <c r="AN348" s="7"/>
      <c r="AO348" s="7"/>
      <c r="AP348" s="15"/>
      <c r="AQ348" s="15"/>
      <c r="AR348" s="15"/>
      <c r="AS348" s="15"/>
      <c r="AT348" s="15"/>
      <c r="AU348" s="15"/>
      <c r="AV348" s="15"/>
      <c r="AW348" s="15"/>
      <c r="AX348" s="15"/>
      <c r="AY348" s="15"/>
      <c r="AZ348" s="15"/>
    </row>
    <row r="349" spans="1:52" ht="18.75" customHeight="1">
      <c r="A349" s="10" t="e">
        <f>#REF!</f>
        <v>#REF!</v>
      </c>
      <c r="B349" s="10" t="e">
        <f>#REF!</f>
        <v>#REF!</v>
      </c>
      <c r="C349" s="10" t="e">
        <f>#REF!</f>
        <v>#REF!</v>
      </c>
      <c r="D349" s="24" t="e">
        <f>#REF!</f>
        <v>#REF!</v>
      </c>
      <c r="E349" s="60" t="e">
        <f>#REF!</f>
        <v>#REF!</v>
      </c>
      <c r="F349" s="10" t="e">
        <f>#REF!</f>
        <v>#REF!</v>
      </c>
      <c r="G349" s="10" t="e">
        <f>#REF!</f>
        <v>#REF!</v>
      </c>
      <c r="H349" s="60" t="e">
        <f>#REF!</f>
        <v>#REF!</v>
      </c>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f t="shared" si="31"/>
        <v>0</v>
      </c>
      <c r="AJ349" s="10" t="e">
        <f>#REF!</f>
        <v>#REF!</v>
      </c>
      <c r="AK349" s="20" t="e">
        <f>#REF!</f>
        <v>#REF!</v>
      </c>
      <c r="AL349" s="101" t="e">
        <f>#REF!</f>
        <v>#REF!</v>
      </c>
      <c r="AM349" s="150" t="e">
        <f>#REF!</f>
        <v>#REF!</v>
      </c>
      <c r="AN349" s="7"/>
      <c r="AO349" s="7"/>
      <c r="AP349" s="15"/>
      <c r="AQ349" s="15"/>
      <c r="AR349" s="15"/>
      <c r="AS349" s="15"/>
      <c r="AT349" s="15"/>
      <c r="AU349" s="15"/>
      <c r="AV349" s="15"/>
      <c r="AW349" s="15"/>
      <c r="AX349" s="15"/>
      <c r="AY349" s="15"/>
      <c r="AZ349" s="15"/>
    </row>
    <row r="350" spans="1:52" ht="18.75" customHeight="1">
      <c r="A350" s="10" t="e">
        <f>#REF!</f>
        <v>#REF!</v>
      </c>
      <c r="B350" s="10" t="e">
        <f>#REF!</f>
        <v>#REF!</v>
      </c>
      <c r="C350" s="10" t="e">
        <f>#REF!</f>
        <v>#REF!</v>
      </c>
      <c r="D350" s="24" t="e">
        <f>#REF!</f>
        <v>#REF!</v>
      </c>
      <c r="E350" s="60" t="e">
        <f>#REF!</f>
        <v>#REF!</v>
      </c>
      <c r="F350" s="10" t="e">
        <f>#REF!</f>
        <v>#REF!</v>
      </c>
      <c r="G350" s="10" t="e">
        <f>#REF!</f>
        <v>#REF!</v>
      </c>
      <c r="H350" s="60" t="e">
        <f>#REF!</f>
        <v>#REF!</v>
      </c>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f t="shared" si="31"/>
        <v>0</v>
      </c>
      <c r="AJ350" s="10" t="e">
        <f>#REF!</f>
        <v>#REF!</v>
      </c>
      <c r="AK350" s="20" t="e">
        <f>#REF!</f>
        <v>#REF!</v>
      </c>
      <c r="AL350" s="101" t="e">
        <f>#REF!</f>
        <v>#REF!</v>
      </c>
      <c r="AM350" s="150" t="e">
        <f>#REF!</f>
        <v>#REF!</v>
      </c>
      <c r="AN350" s="7"/>
      <c r="AO350" s="7"/>
      <c r="AP350" s="15"/>
      <c r="AQ350" s="15"/>
      <c r="AR350" s="15"/>
      <c r="AS350" s="15"/>
      <c r="AT350" s="15"/>
      <c r="AU350" s="15"/>
      <c r="AV350" s="15"/>
      <c r="AW350" s="15"/>
      <c r="AX350" s="15"/>
      <c r="AY350" s="15"/>
      <c r="AZ350" s="15"/>
    </row>
    <row r="351" spans="1:52" ht="18.75" customHeight="1">
      <c r="A351" s="10" t="e">
        <f>#REF!</f>
        <v>#REF!</v>
      </c>
      <c r="B351" s="10" t="e">
        <f>#REF!</f>
        <v>#REF!</v>
      </c>
      <c r="C351" s="10" t="e">
        <f>#REF!</f>
        <v>#REF!</v>
      </c>
      <c r="D351" s="24" t="e">
        <f>#REF!</f>
        <v>#REF!</v>
      </c>
      <c r="E351" s="60" t="e">
        <f>#REF!</f>
        <v>#REF!</v>
      </c>
      <c r="F351" s="10" t="e">
        <f>#REF!</f>
        <v>#REF!</v>
      </c>
      <c r="G351" s="10" t="e">
        <f>#REF!</f>
        <v>#REF!</v>
      </c>
      <c r="H351" s="60" t="e">
        <f>#REF!</f>
        <v>#REF!</v>
      </c>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f t="shared" si="31"/>
        <v>0</v>
      </c>
      <c r="AJ351" s="10" t="e">
        <f>#REF!</f>
        <v>#REF!</v>
      </c>
      <c r="AK351" s="20" t="e">
        <f>#REF!</f>
        <v>#REF!</v>
      </c>
      <c r="AL351" s="101" t="e">
        <f>#REF!</f>
        <v>#REF!</v>
      </c>
      <c r="AM351" s="150" t="e">
        <f>#REF!</f>
        <v>#REF!</v>
      </c>
      <c r="AN351" s="7"/>
      <c r="AO351" s="7"/>
      <c r="AP351" s="15"/>
      <c r="AQ351" s="15"/>
      <c r="AR351" s="15"/>
      <c r="AS351" s="15"/>
      <c r="AT351" s="15"/>
      <c r="AU351" s="15"/>
      <c r="AV351" s="15"/>
      <c r="AW351" s="15"/>
      <c r="AX351" s="15"/>
      <c r="AY351" s="15"/>
      <c r="AZ351" s="15"/>
    </row>
    <row r="352" spans="1:52" ht="18.75" customHeight="1">
      <c r="A352" s="10" t="e">
        <f>#REF!</f>
        <v>#REF!</v>
      </c>
      <c r="B352" s="10" t="e">
        <f>#REF!</f>
        <v>#REF!</v>
      </c>
      <c r="C352" s="10" t="e">
        <f>#REF!</f>
        <v>#REF!</v>
      </c>
      <c r="D352" s="24" t="e">
        <f>#REF!</f>
        <v>#REF!</v>
      </c>
      <c r="E352" s="60" t="e">
        <f>#REF!</f>
        <v>#REF!</v>
      </c>
      <c r="F352" s="10" t="e">
        <f>#REF!</f>
        <v>#REF!</v>
      </c>
      <c r="G352" s="10" t="e">
        <f>#REF!</f>
        <v>#REF!</v>
      </c>
      <c r="H352" s="60" t="e">
        <f>#REF!</f>
        <v>#REF!</v>
      </c>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f t="shared" si="31"/>
        <v>0</v>
      </c>
      <c r="AJ352" s="10" t="e">
        <f>#REF!</f>
        <v>#REF!</v>
      </c>
      <c r="AK352" s="20" t="e">
        <f>#REF!</f>
        <v>#REF!</v>
      </c>
      <c r="AL352" s="101" t="e">
        <f>#REF!</f>
        <v>#REF!</v>
      </c>
      <c r="AM352" s="150" t="e">
        <f>#REF!</f>
        <v>#REF!</v>
      </c>
      <c r="AN352" s="7"/>
      <c r="AO352" s="7"/>
      <c r="AP352" s="15"/>
      <c r="AQ352" s="15"/>
      <c r="AR352" s="15"/>
      <c r="AS352" s="15"/>
      <c r="AT352" s="15"/>
      <c r="AU352" s="15"/>
      <c r="AV352" s="15"/>
      <c r="AW352" s="15"/>
      <c r="AX352" s="15"/>
      <c r="AY352" s="15"/>
      <c r="AZ352" s="15"/>
    </row>
    <row r="353" spans="1:52" ht="18.75" customHeight="1">
      <c r="A353" s="10" t="e">
        <f>#REF!</f>
        <v>#REF!</v>
      </c>
      <c r="B353" s="10" t="e">
        <f>#REF!</f>
        <v>#REF!</v>
      </c>
      <c r="C353" s="10" t="e">
        <f>#REF!</f>
        <v>#REF!</v>
      </c>
      <c r="D353" s="24" t="e">
        <f>#REF!</f>
        <v>#REF!</v>
      </c>
      <c r="E353" s="60" t="e">
        <f>#REF!</f>
        <v>#REF!</v>
      </c>
      <c r="F353" s="10" t="e">
        <f>#REF!</f>
        <v>#REF!</v>
      </c>
      <c r="G353" s="10" t="e">
        <f>#REF!</f>
        <v>#REF!</v>
      </c>
      <c r="H353" s="60" t="e">
        <f>#REF!</f>
        <v>#REF!</v>
      </c>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f t="shared" si="31"/>
        <v>0</v>
      </c>
      <c r="AJ353" s="10" t="e">
        <f>#REF!</f>
        <v>#REF!</v>
      </c>
      <c r="AK353" s="20" t="e">
        <f>#REF!</f>
        <v>#REF!</v>
      </c>
      <c r="AL353" s="101" t="e">
        <f>#REF!</f>
        <v>#REF!</v>
      </c>
      <c r="AM353" s="150" t="e">
        <f>#REF!</f>
        <v>#REF!</v>
      </c>
      <c r="AN353" s="7"/>
      <c r="AO353" s="7"/>
      <c r="AP353" s="15"/>
      <c r="AQ353" s="15"/>
      <c r="AR353" s="15"/>
      <c r="AS353" s="15"/>
      <c r="AT353" s="15"/>
      <c r="AU353" s="15"/>
      <c r="AV353" s="15"/>
      <c r="AW353" s="15"/>
      <c r="AX353" s="15"/>
      <c r="AY353" s="15"/>
      <c r="AZ353" s="15"/>
    </row>
    <row r="354" spans="1:52" ht="18.75" customHeight="1">
      <c r="A354" s="10" t="e">
        <f>#REF!</f>
        <v>#REF!</v>
      </c>
      <c r="B354" s="10" t="e">
        <f>#REF!</f>
        <v>#REF!</v>
      </c>
      <c r="C354" s="10" t="e">
        <f>#REF!</f>
        <v>#REF!</v>
      </c>
      <c r="D354" s="24" t="e">
        <f>#REF!</f>
        <v>#REF!</v>
      </c>
      <c r="E354" s="60" t="e">
        <f>#REF!</f>
        <v>#REF!</v>
      </c>
      <c r="F354" s="10" t="e">
        <f>#REF!</f>
        <v>#REF!</v>
      </c>
      <c r="G354" s="10" t="e">
        <f>#REF!</f>
        <v>#REF!</v>
      </c>
      <c r="H354" s="60" t="e">
        <f>#REF!</f>
        <v>#REF!</v>
      </c>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f t="shared" si="31"/>
        <v>0</v>
      </c>
      <c r="AJ354" s="10" t="e">
        <f>#REF!</f>
        <v>#REF!</v>
      </c>
      <c r="AK354" s="20" t="e">
        <f>#REF!</f>
        <v>#REF!</v>
      </c>
      <c r="AL354" s="101" t="e">
        <f>#REF!</f>
        <v>#REF!</v>
      </c>
      <c r="AM354" s="150" t="e">
        <f>#REF!</f>
        <v>#REF!</v>
      </c>
      <c r="AN354" s="7"/>
      <c r="AO354" s="7"/>
      <c r="AP354" s="15"/>
      <c r="AQ354" s="15"/>
      <c r="AR354" s="15"/>
      <c r="AS354" s="15"/>
      <c r="AT354" s="15"/>
      <c r="AU354" s="15"/>
      <c r="AV354" s="15"/>
      <c r="AW354" s="15"/>
      <c r="AX354" s="15"/>
      <c r="AY354" s="15"/>
      <c r="AZ354" s="15"/>
    </row>
    <row r="355" spans="1:52" ht="18.75" customHeight="1">
      <c r="A355" s="10" t="e">
        <f>#REF!</f>
        <v>#REF!</v>
      </c>
      <c r="B355" s="10" t="e">
        <f>#REF!</f>
        <v>#REF!</v>
      </c>
      <c r="C355" s="10" t="e">
        <f>#REF!</f>
        <v>#REF!</v>
      </c>
      <c r="D355" s="24" t="e">
        <f>#REF!</f>
        <v>#REF!</v>
      </c>
      <c r="E355" s="60" t="e">
        <f>#REF!</f>
        <v>#REF!</v>
      </c>
      <c r="F355" s="10" t="e">
        <f>#REF!</f>
        <v>#REF!</v>
      </c>
      <c r="G355" s="10" t="e">
        <f>#REF!</f>
        <v>#REF!</v>
      </c>
      <c r="H355" s="60" t="e">
        <f>#REF!</f>
        <v>#REF!</v>
      </c>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f t="shared" si="31"/>
        <v>0</v>
      </c>
      <c r="AJ355" s="10" t="e">
        <f>#REF!</f>
        <v>#REF!</v>
      </c>
      <c r="AK355" s="20" t="e">
        <f>#REF!</f>
        <v>#REF!</v>
      </c>
      <c r="AL355" s="101" t="e">
        <f>#REF!</f>
        <v>#REF!</v>
      </c>
      <c r="AM355" s="150" t="e">
        <f>#REF!</f>
        <v>#REF!</v>
      </c>
      <c r="AN355" s="7"/>
      <c r="AO355" s="7"/>
      <c r="AP355" s="15"/>
      <c r="AQ355" s="15"/>
      <c r="AR355" s="15"/>
      <c r="AS355" s="15"/>
      <c r="AT355" s="15"/>
      <c r="AU355" s="15"/>
      <c r="AV355" s="15"/>
      <c r="AW355" s="15"/>
      <c r="AX355" s="15"/>
      <c r="AY355" s="15"/>
      <c r="AZ355" s="15"/>
    </row>
    <row r="356" spans="1:52" ht="18.75" customHeight="1">
      <c r="A356" s="10" t="e">
        <f>#REF!</f>
        <v>#REF!</v>
      </c>
      <c r="B356" s="10" t="e">
        <f>#REF!</f>
        <v>#REF!</v>
      </c>
      <c r="C356" s="10" t="e">
        <f>#REF!</f>
        <v>#REF!</v>
      </c>
      <c r="D356" s="24" t="e">
        <f>#REF!</f>
        <v>#REF!</v>
      </c>
      <c r="E356" s="60" t="e">
        <f>#REF!</f>
        <v>#REF!</v>
      </c>
      <c r="F356" s="10" t="e">
        <f>#REF!</f>
        <v>#REF!</v>
      </c>
      <c r="G356" s="10" t="e">
        <f>#REF!</f>
        <v>#REF!</v>
      </c>
      <c r="H356" s="60" t="e">
        <f>#REF!</f>
        <v>#REF!</v>
      </c>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f t="shared" si="31"/>
        <v>0</v>
      </c>
      <c r="AJ356" s="10" t="e">
        <f>#REF!</f>
        <v>#REF!</v>
      </c>
      <c r="AK356" s="20" t="e">
        <f>#REF!</f>
        <v>#REF!</v>
      </c>
      <c r="AL356" s="101" t="e">
        <f>#REF!</f>
        <v>#REF!</v>
      </c>
      <c r="AM356" s="150" t="e">
        <f>#REF!</f>
        <v>#REF!</v>
      </c>
      <c r="AN356" s="7"/>
      <c r="AO356" s="7"/>
      <c r="AP356" s="15"/>
      <c r="AQ356" s="15"/>
      <c r="AR356" s="15"/>
      <c r="AS356" s="15"/>
      <c r="AT356" s="15"/>
      <c r="AU356" s="15"/>
      <c r="AV356" s="15"/>
      <c r="AW356" s="15"/>
      <c r="AX356" s="15"/>
      <c r="AY356" s="15"/>
      <c r="AZ356" s="15"/>
    </row>
    <row r="357" spans="1:52" ht="18.75" customHeight="1">
      <c r="A357" s="10" t="e">
        <f>#REF!</f>
        <v>#REF!</v>
      </c>
      <c r="B357" s="10" t="e">
        <f>#REF!</f>
        <v>#REF!</v>
      </c>
      <c r="C357" s="10" t="e">
        <f>#REF!</f>
        <v>#REF!</v>
      </c>
      <c r="D357" s="24" t="e">
        <f>#REF!</f>
        <v>#REF!</v>
      </c>
      <c r="E357" s="60" t="e">
        <f>#REF!</f>
        <v>#REF!</v>
      </c>
      <c r="F357" s="10" t="e">
        <f>#REF!</f>
        <v>#REF!</v>
      </c>
      <c r="G357" s="10" t="e">
        <f>#REF!</f>
        <v>#REF!</v>
      </c>
      <c r="H357" s="60" t="e">
        <f>#REF!</f>
        <v>#REF!</v>
      </c>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f t="shared" si="31"/>
        <v>0</v>
      </c>
      <c r="AJ357" s="10" t="e">
        <f>#REF!</f>
        <v>#REF!</v>
      </c>
      <c r="AK357" s="20" t="e">
        <f>#REF!</f>
        <v>#REF!</v>
      </c>
      <c r="AL357" s="101" t="e">
        <f>#REF!</f>
        <v>#REF!</v>
      </c>
      <c r="AM357" s="150" t="e">
        <f>#REF!</f>
        <v>#REF!</v>
      </c>
      <c r="AN357" s="7"/>
      <c r="AO357" s="7"/>
      <c r="AP357" s="15"/>
      <c r="AQ357" s="15"/>
      <c r="AR357" s="15"/>
      <c r="AS357" s="15"/>
      <c r="AT357" s="15"/>
      <c r="AU357" s="15"/>
      <c r="AV357" s="15"/>
      <c r="AW357" s="15"/>
      <c r="AX357" s="15"/>
      <c r="AY357" s="15"/>
      <c r="AZ357" s="15"/>
    </row>
    <row r="358" spans="1:52" ht="18.75" customHeight="1">
      <c r="A358" s="10" t="e">
        <f>#REF!</f>
        <v>#REF!</v>
      </c>
      <c r="B358" s="10" t="e">
        <f>#REF!</f>
        <v>#REF!</v>
      </c>
      <c r="C358" s="10" t="e">
        <f>#REF!</f>
        <v>#REF!</v>
      </c>
      <c r="D358" s="24" t="e">
        <f>#REF!</f>
        <v>#REF!</v>
      </c>
      <c r="E358" s="60" t="e">
        <f>#REF!</f>
        <v>#REF!</v>
      </c>
      <c r="F358" s="10" t="e">
        <f>#REF!</f>
        <v>#REF!</v>
      </c>
      <c r="G358" s="10" t="e">
        <f>#REF!</f>
        <v>#REF!</v>
      </c>
      <c r="H358" s="60" t="e">
        <f>#REF!</f>
        <v>#REF!</v>
      </c>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f t="shared" si="31"/>
        <v>0</v>
      </c>
      <c r="AJ358" s="10" t="e">
        <f>#REF!</f>
        <v>#REF!</v>
      </c>
      <c r="AK358" s="20" t="e">
        <f>#REF!</f>
        <v>#REF!</v>
      </c>
      <c r="AL358" s="101" t="e">
        <f>#REF!</f>
        <v>#REF!</v>
      </c>
      <c r="AM358" s="150" t="e">
        <f>#REF!</f>
        <v>#REF!</v>
      </c>
      <c r="AN358" s="7"/>
      <c r="AO358" s="7"/>
      <c r="AP358" s="15"/>
      <c r="AQ358" s="15"/>
      <c r="AR358" s="15"/>
      <c r="AS358" s="15"/>
      <c r="AT358" s="15"/>
      <c r="AU358" s="15"/>
      <c r="AV358" s="15"/>
      <c r="AW358" s="15"/>
      <c r="AX358" s="15"/>
      <c r="AY358" s="15"/>
      <c r="AZ358" s="15"/>
    </row>
    <row r="359" spans="1:52" ht="18.75" customHeight="1">
      <c r="A359" s="10" t="e">
        <f>#REF!</f>
        <v>#REF!</v>
      </c>
      <c r="B359" s="10" t="e">
        <f>#REF!</f>
        <v>#REF!</v>
      </c>
      <c r="C359" s="10" t="e">
        <f>#REF!</f>
        <v>#REF!</v>
      </c>
      <c r="D359" s="24" t="e">
        <f>#REF!</f>
        <v>#REF!</v>
      </c>
      <c r="E359" s="60" t="e">
        <f>#REF!</f>
        <v>#REF!</v>
      </c>
      <c r="F359" s="10" t="e">
        <f>#REF!</f>
        <v>#REF!</v>
      </c>
      <c r="G359" s="10" t="e">
        <f>#REF!</f>
        <v>#REF!</v>
      </c>
      <c r="H359" s="60" t="e">
        <f>#REF!</f>
        <v>#REF!</v>
      </c>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f t="shared" si="31"/>
        <v>0</v>
      </c>
      <c r="AJ359" s="10" t="e">
        <f>#REF!</f>
        <v>#REF!</v>
      </c>
      <c r="AK359" s="20" t="e">
        <f>#REF!</f>
        <v>#REF!</v>
      </c>
      <c r="AL359" s="101" t="e">
        <f>#REF!</f>
        <v>#REF!</v>
      </c>
      <c r="AM359" s="150" t="e">
        <f>#REF!</f>
        <v>#REF!</v>
      </c>
      <c r="AN359" s="7"/>
      <c r="AO359" s="7"/>
      <c r="AP359" s="15"/>
      <c r="AQ359" s="15"/>
      <c r="AR359" s="15"/>
      <c r="AS359" s="15"/>
      <c r="AT359" s="15"/>
      <c r="AU359" s="15"/>
      <c r="AV359" s="15"/>
      <c r="AW359" s="15"/>
      <c r="AX359" s="15"/>
      <c r="AY359" s="15"/>
      <c r="AZ359" s="15"/>
    </row>
    <row r="360" spans="1:52" ht="18.75" customHeight="1">
      <c r="A360" s="10" t="e">
        <f>#REF!</f>
        <v>#REF!</v>
      </c>
      <c r="B360" s="10" t="e">
        <f>#REF!</f>
        <v>#REF!</v>
      </c>
      <c r="C360" s="10" t="e">
        <f>#REF!</f>
        <v>#REF!</v>
      </c>
      <c r="D360" s="24" t="e">
        <f>#REF!</f>
        <v>#REF!</v>
      </c>
      <c r="E360" s="60" t="e">
        <f>#REF!</f>
        <v>#REF!</v>
      </c>
      <c r="F360" s="10" t="e">
        <f>#REF!</f>
        <v>#REF!</v>
      </c>
      <c r="G360" s="10" t="e">
        <f>#REF!</f>
        <v>#REF!</v>
      </c>
      <c r="H360" s="60" t="e">
        <f>#REF!</f>
        <v>#REF!</v>
      </c>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f t="shared" si="31"/>
        <v>0</v>
      </c>
      <c r="AJ360" s="10" t="e">
        <f>#REF!</f>
        <v>#REF!</v>
      </c>
      <c r="AK360" s="20" t="e">
        <f>#REF!</f>
        <v>#REF!</v>
      </c>
      <c r="AL360" s="101" t="e">
        <f>#REF!</f>
        <v>#REF!</v>
      </c>
      <c r="AM360" s="150" t="e">
        <f>#REF!</f>
        <v>#REF!</v>
      </c>
      <c r="AN360" s="7"/>
      <c r="AO360" s="7"/>
      <c r="AP360" s="15"/>
      <c r="AQ360" s="15"/>
      <c r="AR360" s="15"/>
      <c r="AS360" s="15"/>
      <c r="AT360" s="15"/>
      <c r="AU360" s="15"/>
      <c r="AV360" s="15"/>
      <c r="AW360" s="15"/>
      <c r="AX360" s="15"/>
      <c r="AY360" s="15"/>
      <c r="AZ360" s="15"/>
    </row>
    <row r="361" spans="1:52" ht="18.75" customHeight="1">
      <c r="A361" s="10" t="e">
        <f>#REF!</f>
        <v>#REF!</v>
      </c>
      <c r="B361" s="10" t="e">
        <f>#REF!</f>
        <v>#REF!</v>
      </c>
      <c r="C361" s="10" t="e">
        <f>#REF!</f>
        <v>#REF!</v>
      </c>
      <c r="D361" s="24" t="e">
        <f>#REF!</f>
        <v>#REF!</v>
      </c>
      <c r="E361" s="60" t="e">
        <f>#REF!</f>
        <v>#REF!</v>
      </c>
      <c r="F361" s="10" t="e">
        <f>#REF!</f>
        <v>#REF!</v>
      </c>
      <c r="G361" s="10" t="e">
        <f>#REF!</f>
        <v>#REF!</v>
      </c>
      <c r="H361" s="60" t="e">
        <f>#REF!</f>
        <v>#REF!</v>
      </c>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f t="shared" si="31"/>
        <v>0</v>
      </c>
      <c r="AJ361" s="10" t="e">
        <f>#REF!</f>
        <v>#REF!</v>
      </c>
      <c r="AK361" s="20" t="e">
        <f>#REF!</f>
        <v>#REF!</v>
      </c>
      <c r="AL361" s="101" t="e">
        <f>#REF!</f>
        <v>#REF!</v>
      </c>
      <c r="AM361" s="150" t="e">
        <f>#REF!</f>
        <v>#REF!</v>
      </c>
      <c r="AN361" s="7"/>
      <c r="AO361" s="7"/>
      <c r="AP361" s="15"/>
      <c r="AQ361" s="15"/>
      <c r="AR361" s="15"/>
      <c r="AS361" s="15"/>
      <c r="AT361" s="15"/>
      <c r="AU361" s="15"/>
      <c r="AV361" s="15"/>
      <c r="AW361" s="15"/>
      <c r="AX361" s="15"/>
      <c r="AY361" s="15"/>
      <c r="AZ361" s="15"/>
    </row>
    <row r="362" spans="1:52" ht="18.75" customHeight="1">
      <c r="A362" s="10" t="e">
        <f>#REF!</f>
        <v>#REF!</v>
      </c>
      <c r="B362" s="10" t="e">
        <f>#REF!</f>
        <v>#REF!</v>
      </c>
      <c r="C362" s="10" t="e">
        <f>#REF!</f>
        <v>#REF!</v>
      </c>
      <c r="D362" s="24" t="e">
        <f>#REF!</f>
        <v>#REF!</v>
      </c>
      <c r="E362" s="60" t="e">
        <f>#REF!</f>
        <v>#REF!</v>
      </c>
      <c r="F362" s="10" t="e">
        <f>#REF!</f>
        <v>#REF!</v>
      </c>
      <c r="G362" s="10" t="e">
        <f>#REF!</f>
        <v>#REF!</v>
      </c>
      <c r="H362" s="60" t="e">
        <f>#REF!</f>
        <v>#REF!</v>
      </c>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f t="shared" si="31"/>
        <v>0</v>
      </c>
      <c r="AJ362" s="10" t="e">
        <f>#REF!</f>
        <v>#REF!</v>
      </c>
      <c r="AK362" s="20" t="e">
        <f>#REF!</f>
        <v>#REF!</v>
      </c>
      <c r="AL362" s="101" t="e">
        <f>#REF!</f>
        <v>#REF!</v>
      </c>
      <c r="AM362" s="150" t="e">
        <f>#REF!</f>
        <v>#REF!</v>
      </c>
      <c r="AN362" s="7"/>
      <c r="AO362" s="7"/>
      <c r="AP362" s="15"/>
      <c r="AQ362" s="15"/>
      <c r="AR362" s="15"/>
      <c r="AS362" s="15"/>
      <c r="AT362" s="15"/>
      <c r="AU362" s="15"/>
      <c r="AV362" s="15"/>
      <c r="AW362" s="15"/>
      <c r="AX362" s="15"/>
      <c r="AY362" s="15"/>
      <c r="AZ362" s="15"/>
    </row>
    <row r="363" spans="1:52" ht="18.75" customHeight="1">
      <c r="A363" s="10" t="e">
        <f>#REF!</f>
        <v>#REF!</v>
      </c>
      <c r="B363" s="10" t="e">
        <f>#REF!</f>
        <v>#REF!</v>
      </c>
      <c r="C363" s="10" t="e">
        <f>#REF!</f>
        <v>#REF!</v>
      </c>
      <c r="D363" s="24" t="e">
        <f>#REF!</f>
        <v>#REF!</v>
      </c>
      <c r="E363" s="60" t="e">
        <f>#REF!</f>
        <v>#REF!</v>
      </c>
      <c r="F363" s="10" t="e">
        <f>#REF!</f>
        <v>#REF!</v>
      </c>
      <c r="G363" s="10" t="e">
        <f>#REF!</f>
        <v>#REF!</v>
      </c>
      <c r="H363" s="60" t="e">
        <f>#REF!</f>
        <v>#REF!</v>
      </c>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f t="shared" si="31"/>
        <v>0</v>
      </c>
      <c r="AJ363" s="10" t="e">
        <f>#REF!</f>
        <v>#REF!</v>
      </c>
      <c r="AK363" s="20" t="e">
        <f>#REF!</f>
        <v>#REF!</v>
      </c>
      <c r="AL363" s="101" t="e">
        <f>#REF!</f>
        <v>#REF!</v>
      </c>
      <c r="AM363" s="150" t="e">
        <f>#REF!</f>
        <v>#REF!</v>
      </c>
      <c r="AN363" s="7"/>
      <c r="AO363" s="7"/>
      <c r="AP363" s="15"/>
      <c r="AQ363" s="15"/>
      <c r="AR363" s="15"/>
      <c r="AS363" s="15"/>
      <c r="AT363" s="15"/>
      <c r="AU363" s="15"/>
      <c r="AV363" s="15"/>
      <c r="AW363" s="15"/>
      <c r="AX363" s="15"/>
      <c r="AY363" s="15"/>
      <c r="AZ363" s="15"/>
    </row>
    <row r="364" spans="1:52" ht="18.75" customHeight="1">
      <c r="A364" s="10" t="e">
        <f>#REF!</f>
        <v>#REF!</v>
      </c>
      <c r="B364" s="10" t="e">
        <f>#REF!</f>
        <v>#REF!</v>
      </c>
      <c r="C364" s="10" t="e">
        <f>#REF!</f>
        <v>#REF!</v>
      </c>
      <c r="D364" s="24" t="e">
        <f>#REF!</f>
        <v>#REF!</v>
      </c>
      <c r="E364" s="60" t="e">
        <f>#REF!</f>
        <v>#REF!</v>
      </c>
      <c r="F364" s="10" t="e">
        <f>#REF!</f>
        <v>#REF!</v>
      </c>
      <c r="G364" s="10" t="e">
        <f>#REF!</f>
        <v>#REF!</v>
      </c>
      <c r="H364" s="60" t="e">
        <f>#REF!</f>
        <v>#REF!</v>
      </c>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f t="shared" si="31"/>
        <v>0</v>
      </c>
      <c r="AJ364" s="10" t="e">
        <f>#REF!</f>
        <v>#REF!</v>
      </c>
      <c r="AK364" s="20" t="e">
        <f>#REF!</f>
        <v>#REF!</v>
      </c>
      <c r="AL364" s="101" t="e">
        <f>#REF!</f>
        <v>#REF!</v>
      </c>
      <c r="AM364" s="150" t="e">
        <f>#REF!</f>
        <v>#REF!</v>
      </c>
      <c r="AN364" s="7"/>
      <c r="AO364" s="7"/>
      <c r="AP364" s="15"/>
      <c r="AQ364" s="15"/>
      <c r="AR364" s="15"/>
      <c r="AS364" s="15"/>
      <c r="AT364" s="15"/>
      <c r="AU364" s="15"/>
      <c r="AV364" s="15"/>
      <c r="AW364" s="15"/>
      <c r="AX364" s="15"/>
      <c r="AY364" s="15"/>
      <c r="AZ364" s="15"/>
    </row>
    <row r="365" spans="1:52" ht="18.75" customHeight="1">
      <c r="A365" s="10" t="e">
        <f>#REF!</f>
        <v>#REF!</v>
      </c>
      <c r="B365" s="10" t="e">
        <f>#REF!</f>
        <v>#REF!</v>
      </c>
      <c r="C365" s="10" t="e">
        <f>#REF!</f>
        <v>#REF!</v>
      </c>
      <c r="D365" s="24" t="e">
        <f>#REF!</f>
        <v>#REF!</v>
      </c>
      <c r="E365" s="60" t="e">
        <f>#REF!</f>
        <v>#REF!</v>
      </c>
      <c r="F365" s="10" t="e">
        <f>#REF!</f>
        <v>#REF!</v>
      </c>
      <c r="G365" s="10" t="e">
        <f>#REF!</f>
        <v>#REF!</v>
      </c>
      <c r="H365" s="60" t="e">
        <f>#REF!</f>
        <v>#REF!</v>
      </c>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f t="shared" si="31"/>
        <v>0</v>
      </c>
      <c r="AJ365" s="10" t="e">
        <f>#REF!</f>
        <v>#REF!</v>
      </c>
      <c r="AK365" s="20" t="e">
        <f>#REF!</f>
        <v>#REF!</v>
      </c>
      <c r="AL365" s="101" t="e">
        <f>#REF!</f>
        <v>#REF!</v>
      </c>
      <c r="AM365" s="150" t="e">
        <f>#REF!</f>
        <v>#REF!</v>
      </c>
      <c r="AN365" s="7"/>
      <c r="AO365" s="7"/>
      <c r="AP365" s="15"/>
      <c r="AQ365" s="15"/>
      <c r="AR365" s="15"/>
      <c r="AS365" s="15"/>
      <c r="AT365" s="15"/>
      <c r="AU365" s="15"/>
      <c r="AV365" s="15"/>
      <c r="AW365" s="15"/>
      <c r="AX365" s="15"/>
      <c r="AY365" s="15"/>
      <c r="AZ365" s="15"/>
    </row>
    <row r="366" spans="1:52" ht="18.75" customHeight="1">
      <c r="A366" s="10" t="e">
        <f>#REF!</f>
        <v>#REF!</v>
      </c>
      <c r="B366" s="10" t="e">
        <f>#REF!</f>
        <v>#REF!</v>
      </c>
      <c r="C366" s="10" t="e">
        <f>#REF!</f>
        <v>#REF!</v>
      </c>
      <c r="D366" s="24" t="e">
        <f>#REF!</f>
        <v>#REF!</v>
      </c>
      <c r="E366" s="60" t="e">
        <f>#REF!</f>
        <v>#REF!</v>
      </c>
      <c r="F366" s="10" t="e">
        <f>#REF!</f>
        <v>#REF!</v>
      </c>
      <c r="G366" s="10" t="e">
        <f>#REF!</f>
        <v>#REF!</v>
      </c>
      <c r="H366" s="60" t="e">
        <f>#REF!</f>
        <v>#REF!</v>
      </c>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f t="shared" si="31"/>
        <v>0</v>
      </c>
      <c r="AJ366" s="10" t="e">
        <f>#REF!</f>
        <v>#REF!</v>
      </c>
      <c r="AK366" s="20" t="e">
        <f>#REF!</f>
        <v>#REF!</v>
      </c>
      <c r="AL366" s="101" t="e">
        <f>#REF!</f>
        <v>#REF!</v>
      </c>
      <c r="AM366" s="150" t="e">
        <f>#REF!</f>
        <v>#REF!</v>
      </c>
      <c r="AN366" s="7"/>
      <c r="AO366" s="7"/>
      <c r="AP366" s="15"/>
      <c r="AQ366" s="15"/>
      <c r="AR366" s="15"/>
      <c r="AS366" s="15"/>
      <c r="AT366" s="15"/>
      <c r="AU366" s="15"/>
      <c r="AV366" s="15"/>
      <c r="AW366" s="15"/>
      <c r="AX366" s="15"/>
      <c r="AY366" s="15"/>
      <c r="AZ366" s="15"/>
    </row>
    <row r="367" spans="1:52" ht="18.75" customHeight="1">
      <c r="A367" s="10" t="e">
        <f>#REF!</f>
        <v>#REF!</v>
      </c>
      <c r="B367" s="10" t="e">
        <f>#REF!</f>
        <v>#REF!</v>
      </c>
      <c r="C367" s="10" t="e">
        <f>#REF!</f>
        <v>#REF!</v>
      </c>
      <c r="D367" s="24" t="e">
        <f>#REF!</f>
        <v>#REF!</v>
      </c>
      <c r="E367" s="60" t="e">
        <f>#REF!</f>
        <v>#REF!</v>
      </c>
      <c r="F367" s="10" t="e">
        <f>#REF!</f>
        <v>#REF!</v>
      </c>
      <c r="G367" s="10" t="e">
        <f>#REF!</f>
        <v>#REF!</v>
      </c>
      <c r="H367" s="60" t="e">
        <f>#REF!</f>
        <v>#REF!</v>
      </c>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f t="shared" si="31"/>
        <v>0</v>
      </c>
      <c r="AJ367" s="10" t="e">
        <f>#REF!</f>
        <v>#REF!</v>
      </c>
      <c r="AK367" s="20" t="e">
        <f>#REF!</f>
        <v>#REF!</v>
      </c>
      <c r="AL367" s="101" t="e">
        <f>#REF!</f>
        <v>#REF!</v>
      </c>
      <c r="AM367" s="150" t="e">
        <f>#REF!</f>
        <v>#REF!</v>
      </c>
      <c r="AN367" s="7"/>
      <c r="AO367" s="7"/>
      <c r="AP367" s="15"/>
      <c r="AQ367" s="15"/>
      <c r="AR367" s="15"/>
      <c r="AS367" s="15"/>
      <c r="AT367" s="15"/>
      <c r="AU367" s="15"/>
      <c r="AV367" s="15"/>
      <c r="AW367" s="15"/>
      <c r="AX367" s="15"/>
      <c r="AY367" s="15"/>
      <c r="AZ367" s="15"/>
    </row>
    <row r="368" spans="1:52" ht="18.75" customHeight="1">
      <c r="A368" s="10" t="e">
        <f>#REF!</f>
        <v>#REF!</v>
      </c>
      <c r="B368" s="10" t="e">
        <f>#REF!</f>
        <v>#REF!</v>
      </c>
      <c r="C368" s="10" t="e">
        <f>#REF!</f>
        <v>#REF!</v>
      </c>
      <c r="D368" s="24" t="e">
        <f>#REF!</f>
        <v>#REF!</v>
      </c>
      <c r="E368" s="60" t="e">
        <f>#REF!</f>
        <v>#REF!</v>
      </c>
      <c r="F368" s="10" t="e">
        <f>#REF!</f>
        <v>#REF!</v>
      </c>
      <c r="G368" s="10" t="e">
        <f>#REF!</f>
        <v>#REF!</v>
      </c>
      <c r="H368" s="60" t="e">
        <f>#REF!</f>
        <v>#REF!</v>
      </c>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f t="shared" si="31"/>
        <v>0</v>
      </c>
      <c r="AJ368" s="10" t="e">
        <f>#REF!</f>
        <v>#REF!</v>
      </c>
      <c r="AK368" s="20" t="e">
        <f>#REF!</f>
        <v>#REF!</v>
      </c>
      <c r="AL368" s="101" t="e">
        <f>#REF!</f>
        <v>#REF!</v>
      </c>
      <c r="AM368" s="150" t="e">
        <f>#REF!</f>
        <v>#REF!</v>
      </c>
      <c r="AN368" s="7"/>
      <c r="AO368" s="7"/>
      <c r="AP368" s="15"/>
      <c r="AQ368" s="15"/>
      <c r="AR368" s="15"/>
      <c r="AS368" s="15"/>
      <c r="AT368" s="15"/>
      <c r="AU368" s="15"/>
      <c r="AV368" s="15"/>
      <c r="AW368" s="15"/>
      <c r="AX368" s="15"/>
      <c r="AY368" s="15"/>
      <c r="AZ368" s="15"/>
    </row>
    <row r="369" spans="1:52" ht="18.75" customHeight="1">
      <c r="A369" s="10" t="e">
        <f>#REF!</f>
        <v>#REF!</v>
      </c>
      <c r="B369" s="10" t="e">
        <f>#REF!</f>
        <v>#REF!</v>
      </c>
      <c r="C369" s="10" t="e">
        <f>#REF!</f>
        <v>#REF!</v>
      </c>
      <c r="D369" s="24" t="e">
        <f>#REF!</f>
        <v>#REF!</v>
      </c>
      <c r="E369" s="60" t="e">
        <f>#REF!</f>
        <v>#REF!</v>
      </c>
      <c r="F369" s="10" t="e">
        <f>#REF!</f>
        <v>#REF!</v>
      </c>
      <c r="G369" s="10" t="e">
        <f>#REF!</f>
        <v>#REF!</v>
      </c>
      <c r="H369" s="60" t="e">
        <f>#REF!</f>
        <v>#REF!</v>
      </c>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f t="shared" si="31"/>
        <v>0</v>
      </c>
      <c r="AJ369" s="10" t="e">
        <f>#REF!</f>
        <v>#REF!</v>
      </c>
      <c r="AK369" s="20" t="e">
        <f>#REF!</f>
        <v>#REF!</v>
      </c>
      <c r="AL369" s="101" t="e">
        <f>#REF!</f>
        <v>#REF!</v>
      </c>
      <c r="AM369" s="150" t="e">
        <f>#REF!</f>
        <v>#REF!</v>
      </c>
      <c r="AN369" s="7"/>
      <c r="AO369" s="7"/>
      <c r="AP369" s="15"/>
      <c r="AQ369" s="15"/>
      <c r="AR369" s="15"/>
      <c r="AS369" s="15"/>
      <c r="AT369" s="15"/>
      <c r="AU369" s="15"/>
      <c r="AV369" s="15"/>
      <c r="AW369" s="15"/>
      <c r="AX369" s="15"/>
      <c r="AY369" s="15"/>
      <c r="AZ369" s="15"/>
    </row>
    <row r="370" spans="1:52" ht="18.75" customHeight="1">
      <c r="A370" s="10" t="e">
        <f>#REF!</f>
        <v>#REF!</v>
      </c>
      <c r="B370" s="10" t="e">
        <f>#REF!</f>
        <v>#REF!</v>
      </c>
      <c r="C370" s="10" t="e">
        <f>#REF!</f>
        <v>#REF!</v>
      </c>
      <c r="D370" s="24" t="e">
        <f>#REF!</f>
        <v>#REF!</v>
      </c>
      <c r="E370" s="60" t="e">
        <f>#REF!</f>
        <v>#REF!</v>
      </c>
      <c r="F370" s="10" t="e">
        <f>#REF!</f>
        <v>#REF!</v>
      </c>
      <c r="G370" s="10" t="e">
        <f>#REF!</f>
        <v>#REF!</v>
      </c>
      <c r="H370" s="60" t="e">
        <f>#REF!</f>
        <v>#REF!</v>
      </c>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f t="shared" si="31"/>
        <v>0</v>
      </c>
      <c r="AJ370" s="10" t="e">
        <f>#REF!</f>
        <v>#REF!</v>
      </c>
      <c r="AK370" s="20" t="e">
        <f>#REF!</f>
        <v>#REF!</v>
      </c>
      <c r="AL370" s="101" t="e">
        <f>#REF!</f>
        <v>#REF!</v>
      </c>
      <c r="AM370" s="150" t="e">
        <f>#REF!</f>
        <v>#REF!</v>
      </c>
      <c r="AN370" s="7"/>
      <c r="AO370" s="7"/>
      <c r="AP370" s="15"/>
      <c r="AQ370" s="15"/>
      <c r="AR370" s="15"/>
      <c r="AS370" s="15"/>
      <c r="AT370" s="15"/>
      <c r="AU370" s="15"/>
      <c r="AV370" s="15"/>
      <c r="AW370" s="15"/>
      <c r="AX370" s="15"/>
      <c r="AY370" s="15"/>
      <c r="AZ370" s="15"/>
    </row>
    <row r="371" spans="1:52" ht="18.75" customHeight="1">
      <c r="A371" s="10" t="e">
        <f>#REF!</f>
        <v>#REF!</v>
      </c>
      <c r="B371" s="10" t="e">
        <f>#REF!</f>
        <v>#REF!</v>
      </c>
      <c r="C371" s="10" t="e">
        <f>#REF!</f>
        <v>#REF!</v>
      </c>
      <c r="D371" s="24" t="e">
        <f>#REF!</f>
        <v>#REF!</v>
      </c>
      <c r="E371" s="60" t="e">
        <f>#REF!</f>
        <v>#REF!</v>
      </c>
      <c r="F371" s="10" t="e">
        <f>#REF!</f>
        <v>#REF!</v>
      </c>
      <c r="G371" s="10" t="e">
        <f>#REF!</f>
        <v>#REF!</v>
      </c>
      <c r="H371" s="60" t="e">
        <f>#REF!</f>
        <v>#REF!</v>
      </c>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f t="shared" si="31"/>
        <v>0</v>
      </c>
      <c r="AJ371" s="10" t="e">
        <f>#REF!</f>
        <v>#REF!</v>
      </c>
      <c r="AK371" s="20" t="e">
        <f>#REF!</f>
        <v>#REF!</v>
      </c>
      <c r="AL371" s="101" t="e">
        <f>#REF!</f>
        <v>#REF!</v>
      </c>
      <c r="AM371" s="150" t="e">
        <f>#REF!</f>
        <v>#REF!</v>
      </c>
      <c r="AN371" s="7"/>
      <c r="AO371" s="7"/>
      <c r="AP371" s="15"/>
      <c r="AQ371" s="15"/>
      <c r="AR371" s="15"/>
      <c r="AS371" s="15"/>
      <c r="AT371" s="15"/>
      <c r="AU371" s="15"/>
      <c r="AV371" s="15"/>
      <c r="AW371" s="15"/>
      <c r="AX371" s="15"/>
      <c r="AY371" s="15"/>
      <c r="AZ371" s="15"/>
    </row>
    <row r="372" spans="1:52" ht="18.75" customHeight="1">
      <c r="A372" s="10" t="e">
        <f>#REF!</f>
        <v>#REF!</v>
      </c>
      <c r="B372" s="10" t="e">
        <f>#REF!</f>
        <v>#REF!</v>
      </c>
      <c r="C372" s="10" t="e">
        <f>#REF!</f>
        <v>#REF!</v>
      </c>
      <c r="D372" s="24" t="e">
        <f>#REF!</f>
        <v>#REF!</v>
      </c>
      <c r="E372" s="60" t="e">
        <f>#REF!</f>
        <v>#REF!</v>
      </c>
      <c r="F372" s="10" t="e">
        <f>#REF!</f>
        <v>#REF!</v>
      </c>
      <c r="G372" s="10" t="e">
        <f>#REF!</f>
        <v>#REF!</v>
      </c>
      <c r="H372" s="60" t="e">
        <f>#REF!</f>
        <v>#REF!</v>
      </c>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f t="shared" si="31"/>
        <v>0</v>
      </c>
      <c r="AJ372" s="10" t="e">
        <f>#REF!</f>
        <v>#REF!</v>
      </c>
      <c r="AK372" s="20" t="e">
        <f>#REF!</f>
        <v>#REF!</v>
      </c>
      <c r="AL372" s="101" t="e">
        <f>#REF!</f>
        <v>#REF!</v>
      </c>
      <c r="AM372" s="150" t="e">
        <f>#REF!</f>
        <v>#REF!</v>
      </c>
      <c r="AN372" s="7"/>
      <c r="AO372" s="7"/>
      <c r="AP372" s="15"/>
      <c r="AQ372" s="15"/>
      <c r="AR372" s="15"/>
      <c r="AS372" s="15"/>
      <c r="AT372" s="15"/>
      <c r="AU372" s="15"/>
      <c r="AV372" s="15"/>
      <c r="AW372" s="15"/>
      <c r="AX372" s="15"/>
      <c r="AY372" s="15"/>
      <c r="AZ372" s="15"/>
    </row>
    <row r="373" spans="1:52" ht="18.75" customHeight="1">
      <c r="A373" s="10" t="e">
        <f>#REF!</f>
        <v>#REF!</v>
      </c>
      <c r="B373" s="10" t="e">
        <f>#REF!</f>
        <v>#REF!</v>
      </c>
      <c r="C373" s="10" t="e">
        <f>#REF!</f>
        <v>#REF!</v>
      </c>
      <c r="D373" s="24" t="e">
        <f>#REF!</f>
        <v>#REF!</v>
      </c>
      <c r="E373" s="60" t="e">
        <f>#REF!</f>
        <v>#REF!</v>
      </c>
      <c r="F373" s="10" t="e">
        <f>#REF!</f>
        <v>#REF!</v>
      </c>
      <c r="G373" s="10" t="e">
        <f>#REF!</f>
        <v>#REF!</v>
      </c>
      <c r="H373" s="60" t="e">
        <f>#REF!</f>
        <v>#REF!</v>
      </c>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f t="shared" si="31"/>
        <v>0</v>
      </c>
      <c r="AJ373" s="10" t="e">
        <f>#REF!</f>
        <v>#REF!</v>
      </c>
      <c r="AK373" s="20" t="e">
        <f>#REF!</f>
        <v>#REF!</v>
      </c>
      <c r="AL373" s="101" t="e">
        <f>#REF!</f>
        <v>#REF!</v>
      </c>
      <c r="AM373" s="150" t="e">
        <f>#REF!</f>
        <v>#REF!</v>
      </c>
      <c r="AN373" s="7"/>
      <c r="AO373" s="7"/>
      <c r="AP373" s="15"/>
      <c r="AQ373" s="15"/>
      <c r="AR373" s="15"/>
      <c r="AS373" s="15"/>
      <c r="AT373" s="15"/>
      <c r="AU373" s="15"/>
      <c r="AV373" s="15"/>
      <c r="AW373" s="15"/>
      <c r="AX373" s="15"/>
      <c r="AY373" s="15"/>
      <c r="AZ373" s="15"/>
    </row>
    <row r="374" spans="1:52" ht="18.75" customHeight="1">
      <c r="A374" s="10" t="e">
        <f>#REF!</f>
        <v>#REF!</v>
      </c>
      <c r="B374" s="10" t="e">
        <f>#REF!</f>
        <v>#REF!</v>
      </c>
      <c r="C374" s="10" t="e">
        <f>#REF!</f>
        <v>#REF!</v>
      </c>
      <c r="D374" s="24" t="e">
        <f>#REF!</f>
        <v>#REF!</v>
      </c>
      <c r="E374" s="60" t="e">
        <f>#REF!</f>
        <v>#REF!</v>
      </c>
      <c r="F374" s="10" t="e">
        <f>#REF!</f>
        <v>#REF!</v>
      </c>
      <c r="G374" s="10" t="e">
        <f>#REF!</f>
        <v>#REF!</v>
      </c>
      <c r="H374" s="60" t="e">
        <f>#REF!</f>
        <v>#REF!</v>
      </c>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f t="shared" si="31"/>
        <v>0</v>
      </c>
      <c r="AJ374" s="10" t="e">
        <f>#REF!</f>
        <v>#REF!</v>
      </c>
      <c r="AK374" s="20" t="e">
        <f>#REF!</f>
        <v>#REF!</v>
      </c>
      <c r="AL374" s="101" t="e">
        <f>#REF!</f>
        <v>#REF!</v>
      </c>
      <c r="AM374" s="150" t="e">
        <f>#REF!</f>
        <v>#REF!</v>
      </c>
      <c r="AN374" s="7"/>
      <c r="AO374" s="7"/>
      <c r="AP374" s="15"/>
      <c r="AQ374" s="15"/>
      <c r="AR374" s="15"/>
      <c r="AS374" s="15"/>
      <c r="AT374" s="15"/>
      <c r="AU374" s="15"/>
      <c r="AV374" s="15"/>
      <c r="AW374" s="15"/>
      <c r="AX374" s="15"/>
      <c r="AY374" s="15"/>
      <c r="AZ374" s="15"/>
    </row>
    <row r="375" spans="1:52" ht="18.75" customHeight="1">
      <c r="A375" s="10" t="e">
        <f>#REF!</f>
        <v>#REF!</v>
      </c>
      <c r="B375" s="10" t="e">
        <f>#REF!</f>
        <v>#REF!</v>
      </c>
      <c r="C375" s="10" t="e">
        <f>#REF!</f>
        <v>#REF!</v>
      </c>
      <c r="D375" s="24" t="e">
        <f>#REF!</f>
        <v>#REF!</v>
      </c>
      <c r="E375" s="60" t="e">
        <f>#REF!</f>
        <v>#REF!</v>
      </c>
      <c r="F375" s="10" t="e">
        <f>#REF!</f>
        <v>#REF!</v>
      </c>
      <c r="G375" s="10" t="e">
        <f>#REF!</f>
        <v>#REF!</v>
      </c>
      <c r="H375" s="60" t="e">
        <f>#REF!</f>
        <v>#REF!</v>
      </c>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f t="shared" si="31"/>
        <v>0</v>
      </c>
      <c r="AJ375" s="10" t="e">
        <f>#REF!</f>
        <v>#REF!</v>
      </c>
      <c r="AK375" s="20" t="e">
        <f>#REF!</f>
        <v>#REF!</v>
      </c>
      <c r="AL375" s="101" t="e">
        <f>#REF!</f>
        <v>#REF!</v>
      </c>
      <c r="AM375" s="150" t="e">
        <f>#REF!</f>
        <v>#REF!</v>
      </c>
      <c r="AN375" s="7"/>
      <c r="AO375" s="7"/>
      <c r="AP375" s="15"/>
      <c r="AQ375" s="15"/>
      <c r="AR375" s="15"/>
      <c r="AS375" s="15"/>
      <c r="AT375" s="15"/>
      <c r="AU375" s="15"/>
      <c r="AV375" s="15"/>
      <c r="AW375" s="15"/>
      <c r="AX375" s="15"/>
      <c r="AY375" s="15"/>
      <c r="AZ375" s="15"/>
    </row>
    <row r="376" spans="1:52" ht="18.75" customHeight="1">
      <c r="A376" s="10" t="e">
        <f>#REF!</f>
        <v>#REF!</v>
      </c>
      <c r="B376" s="10" t="e">
        <f>#REF!</f>
        <v>#REF!</v>
      </c>
      <c r="C376" s="10" t="e">
        <f>#REF!</f>
        <v>#REF!</v>
      </c>
      <c r="D376" s="24" t="e">
        <f>#REF!</f>
        <v>#REF!</v>
      </c>
      <c r="E376" s="60" t="e">
        <f>#REF!</f>
        <v>#REF!</v>
      </c>
      <c r="F376" s="10" t="e">
        <f>#REF!</f>
        <v>#REF!</v>
      </c>
      <c r="G376" s="10" t="e">
        <f>#REF!</f>
        <v>#REF!</v>
      </c>
      <c r="H376" s="60" t="e">
        <f>#REF!</f>
        <v>#REF!</v>
      </c>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f t="shared" si="31"/>
        <v>0</v>
      </c>
      <c r="AJ376" s="10" t="e">
        <f>#REF!</f>
        <v>#REF!</v>
      </c>
      <c r="AK376" s="20" t="e">
        <f>#REF!</f>
        <v>#REF!</v>
      </c>
      <c r="AL376" s="101" t="e">
        <f>#REF!</f>
        <v>#REF!</v>
      </c>
      <c r="AM376" s="150" t="e">
        <f>#REF!</f>
        <v>#REF!</v>
      </c>
      <c r="AN376" s="7"/>
      <c r="AO376" s="7"/>
      <c r="AP376" s="15"/>
      <c r="AQ376" s="15"/>
      <c r="AR376" s="15"/>
      <c r="AS376" s="15"/>
      <c r="AT376" s="15"/>
      <c r="AU376" s="15"/>
      <c r="AV376" s="15"/>
      <c r="AW376" s="15"/>
      <c r="AX376" s="15"/>
      <c r="AY376" s="15"/>
      <c r="AZ376" s="15"/>
    </row>
    <row r="377" spans="1:52" ht="18.75" customHeight="1">
      <c r="A377" s="10" t="e">
        <f>#REF!</f>
        <v>#REF!</v>
      </c>
      <c r="B377" s="10" t="e">
        <f>#REF!</f>
        <v>#REF!</v>
      </c>
      <c r="C377" s="10" t="e">
        <f>#REF!</f>
        <v>#REF!</v>
      </c>
      <c r="D377" s="24" t="e">
        <f>#REF!</f>
        <v>#REF!</v>
      </c>
      <c r="E377" s="60" t="e">
        <f>#REF!</f>
        <v>#REF!</v>
      </c>
      <c r="F377" s="10" t="e">
        <f>#REF!</f>
        <v>#REF!</v>
      </c>
      <c r="G377" s="10" t="e">
        <f>#REF!</f>
        <v>#REF!</v>
      </c>
      <c r="H377" s="60" t="e">
        <f>#REF!</f>
        <v>#REF!</v>
      </c>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f t="shared" si="31"/>
        <v>0</v>
      </c>
      <c r="AJ377" s="10" t="e">
        <f>#REF!</f>
        <v>#REF!</v>
      </c>
      <c r="AK377" s="20" t="e">
        <f>#REF!</f>
        <v>#REF!</v>
      </c>
      <c r="AL377" s="101" t="e">
        <f>#REF!</f>
        <v>#REF!</v>
      </c>
      <c r="AM377" s="150" t="e">
        <f>#REF!</f>
        <v>#REF!</v>
      </c>
      <c r="AN377" s="7"/>
      <c r="AO377" s="7"/>
      <c r="AP377" s="15"/>
      <c r="AQ377" s="15"/>
      <c r="AR377" s="15"/>
      <c r="AS377" s="15"/>
      <c r="AT377" s="15"/>
      <c r="AU377" s="15"/>
      <c r="AV377" s="15"/>
      <c r="AW377" s="15"/>
      <c r="AX377" s="15"/>
      <c r="AY377" s="15"/>
      <c r="AZ377" s="15"/>
    </row>
    <row r="378" spans="1:52" ht="18.75" customHeight="1">
      <c r="A378" s="10" t="e">
        <f>#REF!</f>
        <v>#REF!</v>
      </c>
      <c r="B378" s="10" t="e">
        <f>#REF!</f>
        <v>#REF!</v>
      </c>
      <c r="C378" s="10" t="e">
        <f>#REF!</f>
        <v>#REF!</v>
      </c>
      <c r="D378" s="24" t="e">
        <f>#REF!</f>
        <v>#REF!</v>
      </c>
      <c r="E378" s="60" t="e">
        <f>#REF!</f>
        <v>#REF!</v>
      </c>
      <c r="F378" s="10" t="e">
        <f>#REF!</f>
        <v>#REF!</v>
      </c>
      <c r="G378" s="10" t="e">
        <f>#REF!</f>
        <v>#REF!</v>
      </c>
      <c r="H378" s="60" t="e">
        <f>#REF!</f>
        <v>#REF!</v>
      </c>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f t="shared" si="31"/>
        <v>0</v>
      </c>
      <c r="AJ378" s="10" t="e">
        <f>#REF!</f>
        <v>#REF!</v>
      </c>
      <c r="AK378" s="20" t="e">
        <f>#REF!</f>
        <v>#REF!</v>
      </c>
      <c r="AL378" s="101" t="e">
        <f>#REF!</f>
        <v>#REF!</v>
      </c>
      <c r="AM378" s="150" t="e">
        <f>#REF!</f>
        <v>#REF!</v>
      </c>
      <c r="AN378" s="7"/>
      <c r="AO378" s="7"/>
      <c r="AP378" s="15"/>
      <c r="AQ378" s="15"/>
      <c r="AR378" s="15"/>
      <c r="AS378" s="15"/>
      <c r="AT378" s="15"/>
      <c r="AU378" s="15"/>
      <c r="AV378" s="15"/>
      <c r="AW378" s="15"/>
      <c r="AX378" s="15"/>
      <c r="AY378" s="15"/>
      <c r="AZ378" s="15"/>
    </row>
    <row r="379" spans="1:52" ht="18.75" customHeight="1">
      <c r="A379" s="10" t="e">
        <f>#REF!</f>
        <v>#REF!</v>
      </c>
      <c r="B379" s="10" t="e">
        <f>#REF!</f>
        <v>#REF!</v>
      </c>
      <c r="C379" s="10" t="e">
        <f>#REF!</f>
        <v>#REF!</v>
      </c>
      <c r="D379" s="24" t="e">
        <f>#REF!</f>
        <v>#REF!</v>
      </c>
      <c r="E379" s="60" t="e">
        <f>#REF!</f>
        <v>#REF!</v>
      </c>
      <c r="F379" s="10" t="e">
        <f>#REF!</f>
        <v>#REF!</v>
      </c>
      <c r="G379" s="10" t="e">
        <f>#REF!</f>
        <v>#REF!</v>
      </c>
      <c r="H379" s="60" t="e">
        <f>#REF!</f>
        <v>#REF!</v>
      </c>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f t="shared" si="31"/>
        <v>0</v>
      </c>
      <c r="AJ379" s="10" t="e">
        <f>#REF!</f>
        <v>#REF!</v>
      </c>
      <c r="AK379" s="20" t="e">
        <f>#REF!</f>
        <v>#REF!</v>
      </c>
      <c r="AL379" s="101" t="e">
        <f>#REF!</f>
        <v>#REF!</v>
      </c>
      <c r="AM379" s="150" t="e">
        <f>#REF!</f>
        <v>#REF!</v>
      </c>
      <c r="AN379" s="7"/>
      <c r="AO379" s="7"/>
      <c r="AP379" s="15"/>
      <c r="AQ379" s="15"/>
      <c r="AR379" s="15"/>
      <c r="AS379" s="15"/>
      <c r="AT379" s="15"/>
      <c r="AU379" s="15"/>
      <c r="AV379" s="15"/>
      <c r="AW379" s="15"/>
      <c r="AX379" s="15"/>
      <c r="AY379" s="15"/>
      <c r="AZ379" s="15"/>
    </row>
    <row r="380" spans="1:52" ht="18.75" customHeight="1">
      <c r="A380" s="10" t="e">
        <f>#REF!</f>
        <v>#REF!</v>
      </c>
      <c r="B380" s="10" t="e">
        <f>#REF!</f>
        <v>#REF!</v>
      </c>
      <c r="C380" s="10" t="e">
        <f>#REF!</f>
        <v>#REF!</v>
      </c>
      <c r="D380" s="24" t="e">
        <f>#REF!</f>
        <v>#REF!</v>
      </c>
      <c r="E380" s="60" t="e">
        <f>#REF!</f>
        <v>#REF!</v>
      </c>
      <c r="F380" s="10" t="e">
        <f>#REF!</f>
        <v>#REF!</v>
      </c>
      <c r="G380" s="10" t="e">
        <f>#REF!</f>
        <v>#REF!</v>
      </c>
      <c r="H380" s="60" t="e">
        <f>#REF!</f>
        <v>#REF!</v>
      </c>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f t="shared" si="31"/>
        <v>0</v>
      </c>
      <c r="AJ380" s="10" t="e">
        <f>#REF!</f>
        <v>#REF!</v>
      </c>
      <c r="AK380" s="20" t="e">
        <f>#REF!</f>
        <v>#REF!</v>
      </c>
      <c r="AL380" s="101" t="e">
        <f>#REF!</f>
        <v>#REF!</v>
      </c>
      <c r="AM380" s="150" t="e">
        <f>#REF!</f>
        <v>#REF!</v>
      </c>
      <c r="AN380" s="7"/>
      <c r="AO380" s="7"/>
      <c r="AP380" s="15"/>
      <c r="AQ380" s="15"/>
      <c r="AR380" s="15"/>
      <c r="AS380" s="15"/>
      <c r="AT380" s="15"/>
      <c r="AU380" s="15"/>
      <c r="AV380" s="15"/>
      <c r="AW380" s="15"/>
      <c r="AX380" s="15"/>
      <c r="AY380" s="15"/>
      <c r="AZ380" s="15"/>
    </row>
    <row r="381" spans="1:52" ht="18.75" customHeight="1">
      <c r="A381" s="10" t="e">
        <f>#REF!</f>
        <v>#REF!</v>
      </c>
      <c r="B381" s="10" t="e">
        <f>#REF!</f>
        <v>#REF!</v>
      </c>
      <c r="C381" s="10" t="e">
        <f>#REF!</f>
        <v>#REF!</v>
      </c>
      <c r="D381" s="24" t="e">
        <f>#REF!</f>
        <v>#REF!</v>
      </c>
      <c r="E381" s="60" t="e">
        <f>#REF!</f>
        <v>#REF!</v>
      </c>
      <c r="F381" s="10" t="e">
        <f>#REF!</f>
        <v>#REF!</v>
      </c>
      <c r="G381" s="10" t="e">
        <f>#REF!</f>
        <v>#REF!</v>
      </c>
      <c r="H381" s="60" t="e">
        <f>#REF!</f>
        <v>#REF!</v>
      </c>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f t="shared" si="31"/>
        <v>0</v>
      </c>
      <c r="AJ381" s="10" t="e">
        <f>#REF!</f>
        <v>#REF!</v>
      </c>
      <c r="AK381" s="20" t="e">
        <f>#REF!</f>
        <v>#REF!</v>
      </c>
      <c r="AL381" s="101" t="e">
        <f>#REF!</f>
        <v>#REF!</v>
      </c>
      <c r="AM381" s="150" t="e">
        <f>#REF!</f>
        <v>#REF!</v>
      </c>
      <c r="AN381" s="7"/>
      <c r="AO381" s="7"/>
      <c r="AP381" s="15"/>
      <c r="AQ381" s="15"/>
      <c r="AR381" s="15"/>
      <c r="AS381" s="15"/>
      <c r="AT381" s="15"/>
      <c r="AU381" s="15"/>
      <c r="AV381" s="15"/>
      <c r="AW381" s="15"/>
      <c r="AX381" s="15"/>
      <c r="AY381" s="15"/>
      <c r="AZ381" s="15"/>
    </row>
    <row r="382" spans="1:52" ht="18.75" customHeight="1">
      <c r="A382" s="10" t="e">
        <f>#REF!</f>
        <v>#REF!</v>
      </c>
      <c r="B382" s="10" t="e">
        <f>#REF!</f>
        <v>#REF!</v>
      </c>
      <c r="C382" s="10" t="e">
        <f>#REF!</f>
        <v>#REF!</v>
      </c>
      <c r="D382" s="24" t="e">
        <f>#REF!</f>
        <v>#REF!</v>
      </c>
      <c r="E382" s="60" t="e">
        <f>#REF!</f>
        <v>#REF!</v>
      </c>
      <c r="F382" s="10" t="e">
        <f>#REF!</f>
        <v>#REF!</v>
      </c>
      <c r="G382" s="10" t="e">
        <f>#REF!</f>
        <v>#REF!</v>
      </c>
      <c r="H382" s="60" t="e">
        <f>#REF!</f>
        <v>#REF!</v>
      </c>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f t="shared" si="31"/>
        <v>0</v>
      </c>
      <c r="AJ382" s="10" t="e">
        <f>#REF!</f>
        <v>#REF!</v>
      </c>
      <c r="AK382" s="20" t="e">
        <f>#REF!</f>
        <v>#REF!</v>
      </c>
      <c r="AL382" s="101" t="e">
        <f>#REF!</f>
        <v>#REF!</v>
      </c>
      <c r="AM382" s="150" t="e">
        <f>#REF!</f>
        <v>#REF!</v>
      </c>
      <c r="AN382" s="7"/>
      <c r="AO382" s="7"/>
      <c r="AP382" s="15"/>
      <c r="AQ382" s="15"/>
      <c r="AR382" s="15"/>
      <c r="AS382" s="15"/>
      <c r="AT382" s="15"/>
      <c r="AU382" s="15"/>
      <c r="AV382" s="15"/>
      <c r="AW382" s="15"/>
      <c r="AX382" s="15"/>
      <c r="AY382" s="15"/>
      <c r="AZ382" s="15"/>
    </row>
    <row r="383" spans="1:52" ht="18.75" customHeight="1">
      <c r="A383" s="10" t="e">
        <f>#REF!</f>
        <v>#REF!</v>
      </c>
      <c r="B383" s="10" t="e">
        <f>#REF!</f>
        <v>#REF!</v>
      </c>
      <c r="C383" s="10" t="e">
        <f>#REF!</f>
        <v>#REF!</v>
      </c>
      <c r="D383" s="24" t="e">
        <f>#REF!</f>
        <v>#REF!</v>
      </c>
      <c r="E383" s="60" t="e">
        <f>#REF!</f>
        <v>#REF!</v>
      </c>
      <c r="F383" s="10" t="e">
        <f>#REF!</f>
        <v>#REF!</v>
      </c>
      <c r="G383" s="10" t="e">
        <f>#REF!</f>
        <v>#REF!</v>
      </c>
      <c r="H383" s="60" t="e">
        <f>#REF!</f>
        <v>#REF!</v>
      </c>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f t="shared" si="31"/>
        <v>0</v>
      </c>
      <c r="AJ383" s="10" t="e">
        <f>#REF!</f>
        <v>#REF!</v>
      </c>
      <c r="AK383" s="20" t="e">
        <f>#REF!</f>
        <v>#REF!</v>
      </c>
      <c r="AL383" s="101" t="e">
        <f>#REF!</f>
        <v>#REF!</v>
      </c>
      <c r="AM383" s="150" t="e">
        <f>#REF!</f>
        <v>#REF!</v>
      </c>
      <c r="AN383" s="7"/>
      <c r="AO383" s="7"/>
      <c r="AP383" s="15"/>
      <c r="AQ383" s="15"/>
      <c r="AR383" s="15"/>
      <c r="AS383" s="15"/>
      <c r="AT383" s="15"/>
      <c r="AU383" s="15"/>
      <c r="AV383" s="15"/>
      <c r="AW383" s="15"/>
      <c r="AX383" s="15"/>
      <c r="AY383" s="15"/>
      <c r="AZ383" s="15"/>
    </row>
    <row r="384" spans="1:52" ht="18.75" customHeight="1">
      <c r="A384" s="10" t="e">
        <f>#REF!</f>
        <v>#REF!</v>
      </c>
      <c r="B384" s="10" t="e">
        <f>#REF!</f>
        <v>#REF!</v>
      </c>
      <c r="C384" s="10" t="e">
        <f>#REF!</f>
        <v>#REF!</v>
      </c>
      <c r="D384" s="24" t="e">
        <f>#REF!</f>
        <v>#REF!</v>
      </c>
      <c r="E384" s="60" t="e">
        <f>#REF!</f>
        <v>#REF!</v>
      </c>
      <c r="F384" s="10" t="e">
        <f>#REF!</f>
        <v>#REF!</v>
      </c>
      <c r="G384" s="10" t="e">
        <f>#REF!</f>
        <v>#REF!</v>
      </c>
      <c r="H384" s="60" t="e">
        <f>#REF!</f>
        <v>#REF!</v>
      </c>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f t="shared" si="31"/>
        <v>0</v>
      </c>
      <c r="AJ384" s="10" t="e">
        <f>#REF!</f>
        <v>#REF!</v>
      </c>
      <c r="AK384" s="20" t="e">
        <f>#REF!</f>
        <v>#REF!</v>
      </c>
      <c r="AL384" s="101" t="e">
        <f>#REF!</f>
        <v>#REF!</v>
      </c>
      <c r="AM384" s="150" t="e">
        <f>#REF!</f>
        <v>#REF!</v>
      </c>
      <c r="AN384" s="7"/>
      <c r="AO384" s="7"/>
      <c r="AP384" s="15"/>
      <c r="AQ384" s="15"/>
      <c r="AR384" s="15"/>
      <c r="AS384" s="15"/>
      <c r="AT384" s="15"/>
      <c r="AU384" s="15"/>
      <c r="AV384" s="15"/>
      <c r="AW384" s="15"/>
      <c r="AX384" s="15"/>
      <c r="AY384" s="15"/>
      <c r="AZ384" s="15"/>
    </row>
    <row r="385" spans="1:52" ht="18.75" customHeight="1">
      <c r="A385" s="10" t="e">
        <f>#REF!</f>
        <v>#REF!</v>
      </c>
      <c r="B385" s="10" t="e">
        <f>#REF!</f>
        <v>#REF!</v>
      </c>
      <c r="C385" s="10" t="e">
        <f>#REF!</f>
        <v>#REF!</v>
      </c>
      <c r="D385" s="24" t="e">
        <f>#REF!</f>
        <v>#REF!</v>
      </c>
      <c r="E385" s="60" t="e">
        <f>#REF!</f>
        <v>#REF!</v>
      </c>
      <c r="F385" s="10" t="e">
        <f>#REF!</f>
        <v>#REF!</v>
      </c>
      <c r="G385" s="10" t="e">
        <f>#REF!</f>
        <v>#REF!</v>
      </c>
      <c r="H385" s="60" t="e">
        <f>#REF!</f>
        <v>#REF!</v>
      </c>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f t="shared" si="31"/>
        <v>0</v>
      </c>
      <c r="AJ385" s="10" t="e">
        <f>#REF!</f>
        <v>#REF!</v>
      </c>
      <c r="AK385" s="20" t="e">
        <f>#REF!</f>
        <v>#REF!</v>
      </c>
      <c r="AL385" s="101" t="e">
        <f>#REF!</f>
        <v>#REF!</v>
      </c>
      <c r="AM385" s="150" t="e">
        <f>#REF!</f>
        <v>#REF!</v>
      </c>
      <c r="AN385" s="7"/>
      <c r="AO385" s="7"/>
      <c r="AP385" s="15"/>
      <c r="AQ385" s="15"/>
      <c r="AR385" s="15"/>
      <c r="AS385" s="15"/>
      <c r="AT385" s="15"/>
      <c r="AU385" s="15"/>
      <c r="AV385" s="15"/>
      <c r="AW385" s="15"/>
      <c r="AX385" s="15"/>
      <c r="AY385" s="15"/>
      <c r="AZ385" s="15"/>
    </row>
    <row r="386" spans="1:52" ht="18.75" customHeight="1">
      <c r="A386" s="10" t="e">
        <f>#REF!</f>
        <v>#REF!</v>
      </c>
      <c r="B386" s="10" t="e">
        <f>#REF!</f>
        <v>#REF!</v>
      </c>
      <c r="C386" s="10" t="e">
        <f>#REF!</f>
        <v>#REF!</v>
      </c>
      <c r="D386" s="24" t="e">
        <f>#REF!</f>
        <v>#REF!</v>
      </c>
      <c r="E386" s="60" t="e">
        <f>#REF!</f>
        <v>#REF!</v>
      </c>
      <c r="F386" s="10" t="e">
        <f>#REF!</f>
        <v>#REF!</v>
      </c>
      <c r="G386" s="10" t="e">
        <f>#REF!</f>
        <v>#REF!</v>
      </c>
      <c r="H386" s="60" t="e">
        <f>#REF!</f>
        <v>#REF!</v>
      </c>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f t="shared" si="31"/>
        <v>0</v>
      </c>
      <c r="AJ386" s="10" t="e">
        <f>#REF!</f>
        <v>#REF!</v>
      </c>
      <c r="AK386" s="20" t="e">
        <f>#REF!</f>
        <v>#REF!</v>
      </c>
      <c r="AL386" s="101" t="e">
        <f>#REF!</f>
        <v>#REF!</v>
      </c>
      <c r="AM386" s="150" t="e">
        <f>#REF!</f>
        <v>#REF!</v>
      </c>
      <c r="AN386" s="7"/>
      <c r="AO386" s="7"/>
      <c r="AP386" s="15"/>
      <c r="AQ386" s="15"/>
      <c r="AR386" s="15"/>
      <c r="AS386" s="15"/>
      <c r="AT386" s="15"/>
      <c r="AU386" s="15"/>
      <c r="AV386" s="15"/>
      <c r="AW386" s="15"/>
      <c r="AX386" s="15"/>
      <c r="AY386" s="15"/>
      <c r="AZ386" s="15"/>
    </row>
    <row r="387" spans="1:52" ht="18.75" customHeight="1">
      <c r="A387" s="10" t="e">
        <f>#REF!</f>
        <v>#REF!</v>
      </c>
      <c r="B387" s="10" t="e">
        <f>#REF!</f>
        <v>#REF!</v>
      </c>
      <c r="C387" s="10" t="e">
        <f>#REF!</f>
        <v>#REF!</v>
      </c>
      <c r="D387" s="24" t="e">
        <f>#REF!</f>
        <v>#REF!</v>
      </c>
      <c r="E387" s="60" t="e">
        <f>#REF!</f>
        <v>#REF!</v>
      </c>
      <c r="F387" s="10" t="e">
        <f>#REF!</f>
        <v>#REF!</v>
      </c>
      <c r="G387" s="10" t="e">
        <f>#REF!</f>
        <v>#REF!</v>
      </c>
      <c r="H387" s="60" t="e">
        <f>#REF!</f>
        <v>#REF!</v>
      </c>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f t="shared" si="31"/>
        <v>0</v>
      </c>
      <c r="AJ387" s="10" t="e">
        <f>#REF!</f>
        <v>#REF!</v>
      </c>
      <c r="AK387" s="20" t="e">
        <f>#REF!</f>
        <v>#REF!</v>
      </c>
      <c r="AL387" s="101" t="e">
        <f>#REF!</f>
        <v>#REF!</v>
      </c>
      <c r="AM387" s="150" t="e">
        <f>#REF!</f>
        <v>#REF!</v>
      </c>
      <c r="AN387" s="7"/>
      <c r="AO387" s="7"/>
      <c r="AP387" s="15"/>
      <c r="AQ387" s="15"/>
      <c r="AR387" s="15"/>
      <c r="AS387" s="15"/>
      <c r="AT387" s="15"/>
      <c r="AU387" s="15"/>
      <c r="AV387" s="15"/>
      <c r="AW387" s="15"/>
      <c r="AX387" s="15"/>
      <c r="AY387" s="15"/>
      <c r="AZ387" s="15"/>
    </row>
    <row r="388" spans="1:52" ht="18.75" customHeight="1">
      <c r="A388" s="10" t="e">
        <f>#REF!</f>
        <v>#REF!</v>
      </c>
      <c r="B388" s="10" t="e">
        <f>#REF!</f>
        <v>#REF!</v>
      </c>
      <c r="C388" s="10" t="e">
        <f>#REF!</f>
        <v>#REF!</v>
      </c>
      <c r="D388" s="24" t="e">
        <f>#REF!</f>
        <v>#REF!</v>
      </c>
      <c r="E388" s="60" t="e">
        <f>#REF!</f>
        <v>#REF!</v>
      </c>
      <c r="F388" s="10" t="e">
        <f>#REF!</f>
        <v>#REF!</v>
      </c>
      <c r="G388" s="10" t="e">
        <f>#REF!</f>
        <v>#REF!</v>
      </c>
      <c r="H388" s="60" t="e">
        <f>#REF!</f>
        <v>#REF!</v>
      </c>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f t="shared" si="31"/>
        <v>0</v>
      </c>
      <c r="AJ388" s="10" t="e">
        <f>#REF!</f>
        <v>#REF!</v>
      </c>
      <c r="AK388" s="20" t="e">
        <f>#REF!</f>
        <v>#REF!</v>
      </c>
      <c r="AL388" s="101" t="e">
        <f>#REF!</f>
        <v>#REF!</v>
      </c>
      <c r="AM388" s="150" t="e">
        <f>#REF!</f>
        <v>#REF!</v>
      </c>
      <c r="AN388" s="7"/>
      <c r="AO388" s="7"/>
      <c r="AP388" s="15"/>
      <c r="AQ388" s="15"/>
      <c r="AR388" s="15"/>
      <c r="AS388" s="15"/>
      <c r="AT388" s="15"/>
      <c r="AU388" s="15"/>
      <c r="AV388" s="15"/>
      <c r="AW388" s="15"/>
      <c r="AX388" s="15"/>
      <c r="AY388" s="15"/>
      <c r="AZ388" s="15"/>
    </row>
    <row r="389" spans="1:52" ht="18.75" customHeight="1">
      <c r="A389" s="10" t="e">
        <f>#REF!</f>
        <v>#REF!</v>
      </c>
      <c r="B389" s="10" t="e">
        <f>#REF!</f>
        <v>#REF!</v>
      </c>
      <c r="C389" s="10" t="e">
        <f>#REF!</f>
        <v>#REF!</v>
      </c>
      <c r="D389" s="24" t="e">
        <f>#REF!</f>
        <v>#REF!</v>
      </c>
      <c r="E389" s="60" t="e">
        <f>#REF!</f>
        <v>#REF!</v>
      </c>
      <c r="F389" s="10" t="e">
        <f>#REF!</f>
        <v>#REF!</v>
      </c>
      <c r="G389" s="10" t="e">
        <f>#REF!</f>
        <v>#REF!</v>
      </c>
      <c r="H389" s="60" t="e">
        <f>#REF!</f>
        <v>#REF!</v>
      </c>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f t="shared" si="31"/>
        <v>0</v>
      </c>
      <c r="AJ389" s="10" t="e">
        <f>#REF!</f>
        <v>#REF!</v>
      </c>
      <c r="AK389" s="20" t="e">
        <f>#REF!</f>
        <v>#REF!</v>
      </c>
      <c r="AL389" s="101" t="e">
        <f>#REF!</f>
        <v>#REF!</v>
      </c>
      <c r="AM389" s="150" t="e">
        <f>#REF!</f>
        <v>#REF!</v>
      </c>
      <c r="AN389" s="7"/>
      <c r="AO389" s="7"/>
      <c r="AP389" s="15"/>
      <c r="AQ389" s="15"/>
      <c r="AR389" s="15"/>
      <c r="AS389" s="15"/>
      <c r="AT389" s="15"/>
      <c r="AU389" s="15"/>
      <c r="AV389" s="15"/>
      <c r="AW389" s="15"/>
      <c r="AX389" s="15"/>
      <c r="AY389" s="15"/>
      <c r="AZ389" s="15"/>
    </row>
    <row r="390" spans="1:52" ht="18.75" customHeight="1">
      <c r="A390" s="10" t="e">
        <f>#REF!</f>
        <v>#REF!</v>
      </c>
      <c r="B390" s="10" t="e">
        <f>#REF!</f>
        <v>#REF!</v>
      </c>
      <c r="C390" s="10" t="e">
        <f>#REF!</f>
        <v>#REF!</v>
      </c>
      <c r="D390" s="24" t="e">
        <f>#REF!</f>
        <v>#REF!</v>
      </c>
      <c r="E390" s="60" t="e">
        <f>#REF!</f>
        <v>#REF!</v>
      </c>
      <c r="F390" s="10" t="e">
        <f>#REF!</f>
        <v>#REF!</v>
      </c>
      <c r="G390" s="10" t="e">
        <f>#REF!</f>
        <v>#REF!</v>
      </c>
      <c r="H390" s="60" t="e">
        <f>#REF!</f>
        <v>#REF!</v>
      </c>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f t="shared" si="31"/>
        <v>0</v>
      </c>
      <c r="AJ390" s="10" t="e">
        <f>#REF!</f>
        <v>#REF!</v>
      </c>
      <c r="AK390" s="20" t="e">
        <f>#REF!</f>
        <v>#REF!</v>
      </c>
      <c r="AL390" s="101" t="e">
        <f>#REF!</f>
        <v>#REF!</v>
      </c>
      <c r="AM390" s="150" t="e">
        <f>#REF!</f>
        <v>#REF!</v>
      </c>
      <c r="AN390" s="7"/>
      <c r="AO390" s="7"/>
      <c r="AP390" s="15"/>
      <c r="AQ390" s="15"/>
      <c r="AR390" s="15"/>
      <c r="AS390" s="15"/>
      <c r="AT390" s="15"/>
      <c r="AU390" s="15"/>
      <c r="AV390" s="15"/>
      <c r="AW390" s="15"/>
      <c r="AX390" s="15"/>
      <c r="AY390" s="15"/>
      <c r="AZ390" s="15"/>
    </row>
    <row r="391" spans="1:52" ht="18.75" customHeight="1">
      <c r="A391" s="10" t="e">
        <f>#REF!</f>
        <v>#REF!</v>
      </c>
      <c r="B391" s="10" t="e">
        <f>#REF!</f>
        <v>#REF!</v>
      </c>
      <c r="C391" s="10" t="e">
        <f>#REF!</f>
        <v>#REF!</v>
      </c>
      <c r="D391" s="24" t="e">
        <f>#REF!</f>
        <v>#REF!</v>
      </c>
      <c r="E391" s="60" t="e">
        <f>#REF!</f>
        <v>#REF!</v>
      </c>
      <c r="F391" s="10" t="e">
        <f>#REF!</f>
        <v>#REF!</v>
      </c>
      <c r="G391" s="10" t="e">
        <f>#REF!</f>
        <v>#REF!</v>
      </c>
      <c r="H391" s="60" t="e">
        <f>#REF!</f>
        <v>#REF!</v>
      </c>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f t="shared" si="31"/>
        <v>0</v>
      </c>
      <c r="AJ391" s="10" t="e">
        <f>#REF!</f>
        <v>#REF!</v>
      </c>
      <c r="AK391" s="20" t="e">
        <f>#REF!</f>
        <v>#REF!</v>
      </c>
      <c r="AL391" s="101" t="e">
        <f>#REF!</f>
        <v>#REF!</v>
      </c>
      <c r="AM391" s="150" t="e">
        <f>#REF!</f>
        <v>#REF!</v>
      </c>
      <c r="AN391" s="7"/>
      <c r="AO391" s="7"/>
      <c r="AP391" s="15"/>
      <c r="AQ391" s="15"/>
      <c r="AR391" s="15"/>
      <c r="AS391" s="15"/>
      <c r="AT391" s="15"/>
      <c r="AU391" s="15"/>
      <c r="AV391" s="15"/>
      <c r="AW391" s="15"/>
      <c r="AX391" s="15"/>
      <c r="AY391" s="15"/>
      <c r="AZ391" s="15"/>
    </row>
    <row r="392" spans="1:52" ht="18.75" customHeight="1">
      <c r="A392" s="10" t="e">
        <f>#REF!</f>
        <v>#REF!</v>
      </c>
      <c r="B392" s="10" t="e">
        <f>#REF!</f>
        <v>#REF!</v>
      </c>
      <c r="C392" s="10" t="e">
        <f>#REF!</f>
        <v>#REF!</v>
      </c>
      <c r="D392" s="24" t="e">
        <f>#REF!</f>
        <v>#REF!</v>
      </c>
      <c r="E392" s="60" t="e">
        <f>#REF!</f>
        <v>#REF!</v>
      </c>
      <c r="F392" s="10" t="e">
        <f>#REF!</f>
        <v>#REF!</v>
      </c>
      <c r="G392" s="10" t="e">
        <f>#REF!</f>
        <v>#REF!</v>
      </c>
      <c r="H392" s="60" t="e">
        <f>#REF!</f>
        <v>#REF!</v>
      </c>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f t="shared" si="31"/>
        <v>0</v>
      </c>
      <c r="AJ392" s="10" t="e">
        <f>#REF!</f>
        <v>#REF!</v>
      </c>
      <c r="AK392" s="20" t="e">
        <f>#REF!</f>
        <v>#REF!</v>
      </c>
      <c r="AL392" s="101" t="e">
        <f>#REF!</f>
        <v>#REF!</v>
      </c>
      <c r="AM392" s="150" t="e">
        <f>#REF!</f>
        <v>#REF!</v>
      </c>
      <c r="AN392" s="7"/>
      <c r="AO392" s="7"/>
      <c r="AP392" s="15"/>
      <c r="AQ392" s="15"/>
      <c r="AR392" s="15"/>
      <c r="AS392" s="15"/>
      <c r="AT392" s="15"/>
      <c r="AU392" s="15"/>
      <c r="AV392" s="15"/>
      <c r="AW392" s="15"/>
      <c r="AX392" s="15"/>
      <c r="AY392" s="15"/>
      <c r="AZ392" s="15"/>
    </row>
    <row r="393" spans="1:52" ht="18.75" customHeight="1">
      <c r="A393" s="10" t="e">
        <f>#REF!</f>
        <v>#REF!</v>
      </c>
      <c r="B393" s="10" t="e">
        <f>#REF!</f>
        <v>#REF!</v>
      </c>
      <c r="C393" s="10" t="e">
        <f>#REF!</f>
        <v>#REF!</v>
      </c>
      <c r="D393" s="24" t="e">
        <f>#REF!</f>
        <v>#REF!</v>
      </c>
      <c r="E393" s="60" t="e">
        <f>#REF!</f>
        <v>#REF!</v>
      </c>
      <c r="F393" s="10" t="e">
        <f>#REF!</f>
        <v>#REF!</v>
      </c>
      <c r="G393" s="10" t="e">
        <f>#REF!</f>
        <v>#REF!</v>
      </c>
      <c r="H393" s="60" t="e">
        <f>#REF!</f>
        <v>#REF!</v>
      </c>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f t="shared" si="31"/>
        <v>0</v>
      </c>
      <c r="AJ393" s="10" t="e">
        <f>#REF!</f>
        <v>#REF!</v>
      </c>
      <c r="AK393" s="20" t="e">
        <f>#REF!</f>
        <v>#REF!</v>
      </c>
      <c r="AL393" s="101" t="e">
        <f>#REF!</f>
        <v>#REF!</v>
      </c>
      <c r="AM393" s="150" t="e">
        <f>#REF!</f>
        <v>#REF!</v>
      </c>
      <c r="AN393" s="7"/>
      <c r="AO393" s="7"/>
      <c r="AP393" s="15"/>
      <c r="AQ393" s="15"/>
      <c r="AR393" s="15"/>
      <c r="AS393" s="15"/>
      <c r="AT393" s="15"/>
      <c r="AU393" s="15"/>
      <c r="AV393" s="15"/>
      <c r="AW393" s="15"/>
      <c r="AX393" s="15"/>
      <c r="AY393" s="15"/>
      <c r="AZ393" s="15"/>
    </row>
    <row r="394" spans="1:52" ht="18.75" customHeight="1">
      <c r="A394" s="10" t="e">
        <f>#REF!</f>
        <v>#REF!</v>
      </c>
      <c r="B394" s="10" t="e">
        <f>#REF!</f>
        <v>#REF!</v>
      </c>
      <c r="C394" s="10" t="e">
        <f>#REF!</f>
        <v>#REF!</v>
      </c>
      <c r="D394" s="24" t="e">
        <f>#REF!</f>
        <v>#REF!</v>
      </c>
      <c r="E394" s="60" t="e">
        <f>#REF!</f>
        <v>#REF!</v>
      </c>
      <c r="F394" s="10" t="e">
        <f>#REF!</f>
        <v>#REF!</v>
      </c>
      <c r="G394" s="10" t="e">
        <f>#REF!</f>
        <v>#REF!</v>
      </c>
      <c r="H394" s="60" t="e">
        <f>#REF!</f>
        <v>#REF!</v>
      </c>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f t="shared" si="31"/>
        <v>0</v>
      </c>
      <c r="AJ394" s="10" t="e">
        <f>#REF!</f>
        <v>#REF!</v>
      </c>
      <c r="AK394" s="20" t="e">
        <f>#REF!</f>
        <v>#REF!</v>
      </c>
      <c r="AL394" s="101" t="e">
        <f>#REF!</f>
        <v>#REF!</v>
      </c>
      <c r="AM394" s="150" t="e">
        <f>#REF!</f>
        <v>#REF!</v>
      </c>
      <c r="AN394" s="7"/>
      <c r="AO394" s="7"/>
      <c r="AP394" s="15"/>
      <c r="AQ394" s="15"/>
      <c r="AR394" s="15"/>
      <c r="AS394" s="15"/>
      <c r="AT394" s="15"/>
      <c r="AU394" s="15"/>
      <c r="AV394" s="15"/>
      <c r="AW394" s="15"/>
      <c r="AX394" s="15"/>
      <c r="AY394" s="15"/>
      <c r="AZ394" s="15"/>
    </row>
    <row r="395" spans="1:52" ht="18.75" customHeight="1">
      <c r="A395" s="10" t="e">
        <f>#REF!</f>
        <v>#REF!</v>
      </c>
      <c r="B395" s="10" t="e">
        <f>#REF!</f>
        <v>#REF!</v>
      </c>
      <c r="C395" s="10" t="e">
        <f>#REF!</f>
        <v>#REF!</v>
      </c>
      <c r="D395" s="24" t="e">
        <f>#REF!</f>
        <v>#REF!</v>
      </c>
      <c r="E395" s="60" t="e">
        <f>#REF!</f>
        <v>#REF!</v>
      </c>
      <c r="F395" s="10" t="e">
        <f>#REF!</f>
        <v>#REF!</v>
      </c>
      <c r="G395" s="10" t="e">
        <f>#REF!</f>
        <v>#REF!</v>
      </c>
      <c r="H395" s="60" t="e">
        <f>#REF!</f>
        <v>#REF!</v>
      </c>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f t="shared" si="31"/>
        <v>0</v>
      </c>
      <c r="AJ395" s="10" t="e">
        <f>#REF!</f>
        <v>#REF!</v>
      </c>
      <c r="AK395" s="20" t="e">
        <f>#REF!</f>
        <v>#REF!</v>
      </c>
      <c r="AL395" s="101" t="e">
        <f>#REF!</f>
        <v>#REF!</v>
      </c>
      <c r="AM395" s="150" t="e">
        <f>#REF!</f>
        <v>#REF!</v>
      </c>
      <c r="AN395" s="7"/>
      <c r="AO395" s="7"/>
      <c r="AP395" s="15"/>
      <c r="AQ395" s="15"/>
      <c r="AR395" s="15"/>
      <c r="AS395" s="15"/>
      <c r="AT395" s="15"/>
      <c r="AU395" s="15"/>
      <c r="AV395" s="15"/>
      <c r="AW395" s="15"/>
      <c r="AX395" s="15"/>
      <c r="AY395" s="15"/>
      <c r="AZ395" s="15"/>
    </row>
    <row r="396" spans="1:52" ht="18.75" customHeight="1">
      <c r="A396" s="10" t="e">
        <f>#REF!</f>
        <v>#REF!</v>
      </c>
      <c r="B396" s="10" t="e">
        <f>#REF!</f>
        <v>#REF!</v>
      </c>
      <c r="C396" s="10" t="e">
        <f>#REF!</f>
        <v>#REF!</v>
      </c>
      <c r="D396" s="24" t="e">
        <f>#REF!</f>
        <v>#REF!</v>
      </c>
      <c r="E396" s="60" t="e">
        <f>#REF!</f>
        <v>#REF!</v>
      </c>
      <c r="F396" s="10" t="e">
        <f>#REF!</f>
        <v>#REF!</v>
      </c>
      <c r="G396" s="10" t="e">
        <f>#REF!</f>
        <v>#REF!</v>
      </c>
      <c r="H396" s="60" t="e">
        <f>#REF!</f>
        <v>#REF!</v>
      </c>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f t="shared" si="31"/>
        <v>0</v>
      </c>
      <c r="AJ396" s="10" t="e">
        <f>#REF!</f>
        <v>#REF!</v>
      </c>
      <c r="AK396" s="20" t="e">
        <f>#REF!</f>
        <v>#REF!</v>
      </c>
      <c r="AL396" s="101" t="e">
        <f>#REF!</f>
        <v>#REF!</v>
      </c>
      <c r="AM396" s="150" t="e">
        <f>#REF!</f>
        <v>#REF!</v>
      </c>
      <c r="AN396" s="7"/>
      <c r="AO396" s="7"/>
      <c r="AP396" s="15"/>
      <c r="AQ396" s="15"/>
      <c r="AR396" s="15"/>
      <c r="AS396" s="15"/>
      <c r="AT396" s="15"/>
      <c r="AU396" s="15"/>
      <c r="AV396" s="15"/>
      <c r="AW396" s="15"/>
      <c r="AX396" s="15"/>
      <c r="AY396" s="15"/>
      <c r="AZ396" s="15"/>
    </row>
    <row r="397" spans="1:52" ht="18.75" customHeight="1">
      <c r="A397" s="10" t="e">
        <f>#REF!</f>
        <v>#REF!</v>
      </c>
      <c r="B397" s="10" t="e">
        <f>#REF!</f>
        <v>#REF!</v>
      </c>
      <c r="C397" s="10" t="e">
        <f>#REF!</f>
        <v>#REF!</v>
      </c>
      <c r="D397" s="24" t="e">
        <f>#REF!</f>
        <v>#REF!</v>
      </c>
      <c r="E397" s="60" t="e">
        <f>#REF!</f>
        <v>#REF!</v>
      </c>
      <c r="F397" s="10" t="e">
        <f>#REF!</f>
        <v>#REF!</v>
      </c>
      <c r="G397" s="10" t="e">
        <f>#REF!</f>
        <v>#REF!</v>
      </c>
      <c r="H397" s="60" t="e">
        <f>#REF!</f>
        <v>#REF!</v>
      </c>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f t="shared" si="31"/>
        <v>0</v>
      </c>
      <c r="AJ397" s="10" t="e">
        <f>#REF!</f>
        <v>#REF!</v>
      </c>
      <c r="AK397" s="20" t="e">
        <f>#REF!</f>
        <v>#REF!</v>
      </c>
      <c r="AL397" s="101" t="e">
        <f>#REF!</f>
        <v>#REF!</v>
      </c>
      <c r="AM397" s="150" t="e">
        <f>#REF!</f>
        <v>#REF!</v>
      </c>
      <c r="AN397" s="7"/>
      <c r="AO397" s="7"/>
      <c r="AP397" s="15"/>
      <c r="AQ397" s="15"/>
      <c r="AR397" s="15"/>
      <c r="AS397" s="15"/>
      <c r="AT397" s="15"/>
      <c r="AU397" s="15"/>
      <c r="AV397" s="15"/>
      <c r="AW397" s="15"/>
      <c r="AX397" s="15"/>
      <c r="AY397" s="15"/>
      <c r="AZ397" s="15"/>
    </row>
    <row r="398" spans="1:52" ht="18.75" customHeight="1">
      <c r="A398" s="10" t="e">
        <f>#REF!</f>
        <v>#REF!</v>
      </c>
      <c r="B398" s="10" t="e">
        <f>#REF!</f>
        <v>#REF!</v>
      </c>
      <c r="C398" s="10" t="e">
        <f>#REF!</f>
        <v>#REF!</v>
      </c>
      <c r="D398" s="24" t="e">
        <f>#REF!</f>
        <v>#REF!</v>
      </c>
      <c r="E398" s="60" t="e">
        <f>#REF!</f>
        <v>#REF!</v>
      </c>
      <c r="F398" s="10" t="e">
        <f>#REF!</f>
        <v>#REF!</v>
      </c>
      <c r="G398" s="10" t="e">
        <f>#REF!</f>
        <v>#REF!</v>
      </c>
      <c r="H398" s="60" t="e">
        <f>#REF!</f>
        <v>#REF!</v>
      </c>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f t="shared" si="31"/>
        <v>0</v>
      </c>
      <c r="AJ398" s="10" t="e">
        <f>#REF!</f>
        <v>#REF!</v>
      </c>
      <c r="AK398" s="20" t="e">
        <f>#REF!</f>
        <v>#REF!</v>
      </c>
      <c r="AL398" s="101" t="e">
        <f>#REF!</f>
        <v>#REF!</v>
      </c>
      <c r="AM398" s="150" t="e">
        <f>#REF!</f>
        <v>#REF!</v>
      </c>
      <c r="AN398" s="7"/>
      <c r="AO398" s="7"/>
      <c r="AP398" s="15"/>
      <c r="AQ398" s="15"/>
      <c r="AR398" s="15"/>
      <c r="AS398" s="15"/>
      <c r="AT398" s="15"/>
      <c r="AU398" s="15"/>
      <c r="AV398" s="15"/>
      <c r="AW398" s="15"/>
      <c r="AX398" s="15"/>
      <c r="AY398" s="15"/>
      <c r="AZ398" s="15"/>
    </row>
    <row r="399" spans="1:52" ht="18.75" customHeight="1">
      <c r="A399" s="10" t="e">
        <f>#REF!</f>
        <v>#REF!</v>
      </c>
      <c r="B399" s="10" t="e">
        <f>#REF!</f>
        <v>#REF!</v>
      </c>
      <c r="C399" s="10" t="e">
        <f>#REF!</f>
        <v>#REF!</v>
      </c>
      <c r="D399" s="24" t="e">
        <f>#REF!</f>
        <v>#REF!</v>
      </c>
      <c r="E399" s="60" t="e">
        <f>#REF!</f>
        <v>#REF!</v>
      </c>
      <c r="F399" s="10" t="e">
        <f>#REF!</f>
        <v>#REF!</v>
      </c>
      <c r="G399" s="10" t="e">
        <f>#REF!</f>
        <v>#REF!</v>
      </c>
      <c r="H399" s="60" t="e">
        <f>#REF!</f>
        <v>#REF!</v>
      </c>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f t="shared" si="31"/>
        <v>0</v>
      </c>
      <c r="AJ399" s="10" t="e">
        <f>#REF!</f>
        <v>#REF!</v>
      </c>
      <c r="AK399" s="20" t="e">
        <f>#REF!</f>
        <v>#REF!</v>
      </c>
      <c r="AL399" s="101" t="e">
        <f>#REF!</f>
        <v>#REF!</v>
      </c>
      <c r="AM399" s="150" t="e">
        <f>#REF!</f>
        <v>#REF!</v>
      </c>
      <c r="AN399" s="7"/>
      <c r="AO399" s="7"/>
      <c r="AP399" s="15"/>
      <c r="AQ399" s="15"/>
      <c r="AR399" s="15"/>
      <c r="AS399" s="15"/>
      <c r="AT399" s="15"/>
      <c r="AU399" s="15"/>
      <c r="AV399" s="15"/>
      <c r="AW399" s="15"/>
      <c r="AX399" s="15"/>
      <c r="AY399" s="15"/>
      <c r="AZ399" s="15"/>
    </row>
    <row r="400" spans="1:52" ht="18.75" customHeight="1">
      <c r="A400" s="10" t="e">
        <f>#REF!</f>
        <v>#REF!</v>
      </c>
      <c r="B400" s="10" t="e">
        <f>#REF!</f>
        <v>#REF!</v>
      </c>
      <c r="C400" s="10" t="e">
        <f>#REF!</f>
        <v>#REF!</v>
      </c>
      <c r="D400" s="24" t="e">
        <f>#REF!</f>
        <v>#REF!</v>
      </c>
      <c r="E400" s="60" t="e">
        <f>#REF!</f>
        <v>#REF!</v>
      </c>
      <c r="F400" s="10" t="e">
        <f>#REF!</f>
        <v>#REF!</v>
      </c>
      <c r="G400" s="10" t="e">
        <f>#REF!</f>
        <v>#REF!</v>
      </c>
      <c r="H400" s="60" t="e">
        <f>#REF!</f>
        <v>#REF!</v>
      </c>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f t="shared" si="31"/>
        <v>0</v>
      </c>
      <c r="AJ400" s="10" t="e">
        <f>#REF!</f>
        <v>#REF!</v>
      </c>
      <c r="AK400" s="20" t="e">
        <f>#REF!</f>
        <v>#REF!</v>
      </c>
      <c r="AL400" s="101" t="e">
        <f>#REF!</f>
        <v>#REF!</v>
      </c>
      <c r="AM400" s="150" t="e">
        <f>#REF!</f>
        <v>#REF!</v>
      </c>
      <c r="AN400" s="7"/>
      <c r="AO400" s="7"/>
      <c r="AP400" s="15"/>
      <c r="AQ400" s="15"/>
      <c r="AR400" s="15"/>
      <c r="AS400" s="15"/>
      <c r="AT400" s="15"/>
      <c r="AU400" s="15"/>
      <c r="AV400" s="15"/>
      <c r="AW400" s="15"/>
      <c r="AX400" s="15"/>
      <c r="AY400" s="15"/>
      <c r="AZ400" s="15"/>
    </row>
    <row r="401" spans="1:52" ht="18.75" customHeight="1">
      <c r="A401" s="10" t="e">
        <f>#REF!</f>
        <v>#REF!</v>
      </c>
      <c r="B401" s="10" t="e">
        <f>#REF!</f>
        <v>#REF!</v>
      </c>
      <c r="C401" s="10" t="e">
        <f>#REF!</f>
        <v>#REF!</v>
      </c>
      <c r="D401" s="24" t="e">
        <f>#REF!</f>
        <v>#REF!</v>
      </c>
      <c r="E401" s="60" t="e">
        <f>#REF!</f>
        <v>#REF!</v>
      </c>
      <c r="F401" s="10" t="e">
        <f>#REF!</f>
        <v>#REF!</v>
      </c>
      <c r="G401" s="10" t="e">
        <f>#REF!</f>
        <v>#REF!</v>
      </c>
      <c r="H401" s="60" t="e">
        <f>#REF!</f>
        <v>#REF!</v>
      </c>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f t="shared" si="31"/>
        <v>0</v>
      </c>
      <c r="AJ401" s="10" t="e">
        <f>#REF!</f>
        <v>#REF!</v>
      </c>
      <c r="AK401" s="20" t="e">
        <f>#REF!</f>
        <v>#REF!</v>
      </c>
      <c r="AL401" s="101" t="e">
        <f>#REF!</f>
        <v>#REF!</v>
      </c>
      <c r="AM401" s="150" t="e">
        <f>#REF!</f>
        <v>#REF!</v>
      </c>
      <c r="AN401" s="7"/>
      <c r="AO401" s="7"/>
      <c r="AP401" s="15"/>
      <c r="AQ401" s="15"/>
      <c r="AR401" s="15"/>
      <c r="AS401" s="15"/>
      <c r="AT401" s="15"/>
      <c r="AU401" s="15"/>
      <c r="AV401" s="15"/>
      <c r="AW401" s="15"/>
      <c r="AX401" s="15"/>
      <c r="AY401" s="15"/>
      <c r="AZ401" s="15"/>
    </row>
    <row r="402" spans="1:52" ht="18.75" customHeight="1">
      <c r="A402" s="10" t="e">
        <f>#REF!</f>
        <v>#REF!</v>
      </c>
      <c r="B402" s="10" t="e">
        <f>#REF!</f>
        <v>#REF!</v>
      </c>
      <c r="C402" s="10" t="e">
        <f>#REF!</f>
        <v>#REF!</v>
      </c>
      <c r="D402" s="24" t="e">
        <f>#REF!</f>
        <v>#REF!</v>
      </c>
      <c r="E402" s="60" t="e">
        <f>#REF!</f>
        <v>#REF!</v>
      </c>
      <c r="F402" s="10" t="e">
        <f>#REF!</f>
        <v>#REF!</v>
      </c>
      <c r="G402" s="10" t="e">
        <f>#REF!</f>
        <v>#REF!</v>
      </c>
      <c r="H402" s="60" t="e">
        <f>#REF!</f>
        <v>#REF!</v>
      </c>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f t="shared" si="31"/>
        <v>0</v>
      </c>
      <c r="AJ402" s="10" t="e">
        <f>#REF!</f>
        <v>#REF!</v>
      </c>
      <c r="AK402" s="20" t="e">
        <f>#REF!</f>
        <v>#REF!</v>
      </c>
      <c r="AL402" s="101" t="e">
        <f>#REF!</f>
        <v>#REF!</v>
      </c>
      <c r="AM402" s="150" t="e">
        <f>#REF!</f>
        <v>#REF!</v>
      </c>
      <c r="AN402" s="7"/>
      <c r="AO402" s="7"/>
      <c r="AP402" s="15"/>
      <c r="AQ402" s="15"/>
      <c r="AR402" s="15"/>
      <c r="AS402" s="15"/>
      <c r="AT402" s="15"/>
      <c r="AU402" s="15"/>
      <c r="AV402" s="15"/>
      <c r="AW402" s="15"/>
      <c r="AX402" s="15"/>
      <c r="AY402" s="15"/>
      <c r="AZ402" s="15"/>
    </row>
    <row r="403" spans="1:52" ht="18.75" customHeight="1">
      <c r="A403" s="10" t="e">
        <f>#REF!</f>
        <v>#REF!</v>
      </c>
      <c r="B403" s="10" t="e">
        <f>#REF!</f>
        <v>#REF!</v>
      </c>
      <c r="C403" s="10" t="e">
        <f>#REF!</f>
        <v>#REF!</v>
      </c>
      <c r="D403" s="24" t="e">
        <f>#REF!</f>
        <v>#REF!</v>
      </c>
      <c r="E403" s="60" t="e">
        <f>#REF!</f>
        <v>#REF!</v>
      </c>
      <c r="F403" s="10" t="e">
        <f>#REF!</f>
        <v>#REF!</v>
      </c>
      <c r="G403" s="10" t="e">
        <f>#REF!</f>
        <v>#REF!</v>
      </c>
      <c r="H403" s="60" t="e">
        <f>#REF!</f>
        <v>#REF!</v>
      </c>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f t="shared" si="31"/>
        <v>0</v>
      </c>
      <c r="AJ403" s="10" t="e">
        <f>#REF!</f>
        <v>#REF!</v>
      </c>
      <c r="AK403" s="20" t="e">
        <f>#REF!</f>
        <v>#REF!</v>
      </c>
      <c r="AL403" s="101" t="e">
        <f>#REF!</f>
        <v>#REF!</v>
      </c>
      <c r="AM403" s="150" t="e">
        <f>#REF!</f>
        <v>#REF!</v>
      </c>
      <c r="AN403" s="7"/>
      <c r="AO403" s="7"/>
      <c r="AP403" s="15"/>
      <c r="AQ403" s="15"/>
      <c r="AR403" s="15"/>
      <c r="AS403" s="15"/>
      <c r="AT403" s="15"/>
      <c r="AU403" s="15"/>
      <c r="AV403" s="15"/>
      <c r="AW403" s="15"/>
      <c r="AX403" s="15"/>
      <c r="AY403" s="15"/>
      <c r="AZ403" s="15"/>
    </row>
    <row r="404" spans="1:52" ht="18.75" customHeight="1">
      <c r="A404" s="10" t="e">
        <f>#REF!</f>
        <v>#REF!</v>
      </c>
      <c r="B404" s="10" t="e">
        <f>#REF!</f>
        <v>#REF!</v>
      </c>
      <c r="C404" s="10" t="e">
        <f>#REF!</f>
        <v>#REF!</v>
      </c>
      <c r="D404" s="24" t="e">
        <f>#REF!</f>
        <v>#REF!</v>
      </c>
      <c r="E404" s="60" t="e">
        <f>#REF!</f>
        <v>#REF!</v>
      </c>
      <c r="F404" s="10" t="e">
        <f>#REF!</f>
        <v>#REF!</v>
      </c>
      <c r="G404" s="10" t="e">
        <f>#REF!</f>
        <v>#REF!</v>
      </c>
      <c r="H404" s="60" t="e">
        <f>#REF!</f>
        <v>#REF!</v>
      </c>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f t="shared" si="31"/>
        <v>0</v>
      </c>
      <c r="AJ404" s="10" t="e">
        <f>#REF!</f>
        <v>#REF!</v>
      </c>
      <c r="AK404" s="20" t="e">
        <f>#REF!</f>
        <v>#REF!</v>
      </c>
      <c r="AL404" s="101" t="e">
        <f>#REF!</f>
        <v>#REF!</v>
      </c>
      <c r="AM404" s="150" t="e">
        <f>#REF!</f>
        <v>#REF!</v>
      </c>
      <c r="AN404" s="7"/>
      <c r="AO404" s="7"/>
      <c r="AP404" s="15"/>
      <c r="AQ404" s="15"/>
      <c r="AR404" s="15"/>
      <c r="AS404" s="15"/>
      <c r="AT404" s="15"/>
      <c r="AU404" s="15"/>
      <c r="AV404" s="15"/>
      <c r="AW404" s="15"/>
      <c r="AX404" s="15"/>
      <c r="AY404" s="15"/>
      <c r="AZ404" s="15"/>
    </row>
    <row r="405" spans="1:52" ht="18.75" customHeight="1">
      <c r="A405" s="10" t="e">
        <f>#REF!</f>
        <v>#REF!</v>
      </c>
      <c r="B405" s="10" t="e">
        <f>#REF!</f>
        <v>#REF!</v>
      </c>
      <c r="C405" s="10" t="e">
        <f>#REF!</f>
        <v>#REF!</v>
      </c>
      <c r="D405" s="24" t="e">
        <f>#REF!</f>
        <v>#REF!</v>
      </c>
      <c r="E405" s="60" t="e">
        <f>#REF!</f>
        <v>#REF!</v>
      </c>
      <c r="F405" s="10" t="e">
        <f>#REF!</f>
        <v>#REF!</v>
      </c>
      <c r="G405" s="10" t="e">
        <f>#REF!</f>
        <v>#REF!</v>
      </c>
      <c r="H405" s="60" t="e">
        <f>#REF!</f>
        <v>#REF!</v>
      </c>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f t="shared" si="31"/>
        <v>0</v>
      </c>
      <c r="AJ405" s="10" t="e">
        <f>#REF!</f>
        <v>#REF!</v>
      </c>
      <c r="AK405" s="20" t="e">
        <f>#REF!</f>
        <v>#REF!</v>
      </c>
      <c r="AL405" s="101" t="e">
        <f>#REF!</f>
        <v>#REF!</v>
      </c>
      <c r="AM405" s="150" t="e">
        <f>#REF!</f>
        <v>#REF!</v>
      </c>
      <c r="AN405" s="7"/>
      <c r="AO405" s="7"/>
      <c r="AP405" s="15"/>
      <c r="AQ405" s="15"/>
      <c r="AR405" s="15"/>
      <c r="AS405" s="15"/>
      <c r="AT405" s="15"/>
      <c r="AU405" s="15"/>
      <c r="AV405" s="15"/>
      <c r="AW405" s="15"/>
      <c r="AX405" s="15"/>
      <c r="AY405" s="15"/>
      <c r="AZ405" s="15"/>
    </row>
    <row r="406" spans="1:52" ht="18.75" customHeight="1">
      <c r="A406" s="10" t="e">
        <f>#REF!</f>
        <v>#REF!</v>
      </c>
      <c r="B406" s="10" t="e">
        <f>#REF!</f>
        <v>#REF!</v>
      </c>
      <c r="C406" s="10" t="e">
        <f>#REF!</f>
        <v>#REF!</v>
      </c>
      <c r="D406" s="24" t="e">
        <f>#REF!</f>
        <v>#REF!</v>
      </c>
      <c r="E406" s="60" t="e">
        <f>#REF!</f>
        <v>#REF!</v>
      </c>
      <c r="F406" s="10" t="e">
        <f>#REF!</f>
        <v>#REF!</v>
      </c>
      <c r="G406" s="10" t="e">
        <f>#REF!</f>
        <v>#REF!</v>
      </c>
      <c r="H406" s="60" t="e">
        <f>#REF!</f>
        <v>#REF!</v>
      </c>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f t="shared" si="31"/>
        <v>0</v>
      </c>
      <c r="AJ406" s="10" t="e">
        <f>#REF!</f>
        <v>#REF!</v>
      </c>
      <c r="AK406" s="20" t="e">
        <f>#REF!</f>
        <v>#REF!</v>
      </c>
      <c r="AL406" s="101" t="e">
        <f>#REF!</f>
        <v>#REF!</v>
      </c>
      <c r="AM406" s="150" t="e">
        <f>#REF!</f>
        <v>#REF!</v>
      </c>
      <c r="AN406" s="7"/>
      <c r="AO406" s="7"/>
      <c r="AP406" s="15"/>
      <c r="AQ406" s="15"/>
      <c r="AR406" s="15"/>
      <c r="AS406" s="15"/>
      <c r="AT406" s="15"/>
      <c r="AU406" s="15"/>
      <c r="AV406" s="15"/>
      <c r="AW406" s="15"/>
      <c r="AX406" s="15"/>
      <c r="AY406" s="15"/>
      <c r="AZ406" s="15"/>
    </row>
    <row r="407" spans="1:52" ht="18.75" customHeight="1">
      <c r="A407" s="10" t="e">
        <f>#REF!</f>
        <v>#REF!</v>
      </c>
      <c r="B407" s="10" t="e">
        <f>#REF!</f>
        <v>#REF!</v>
      </c>
      <c r="C407" s="10" t="e">
        <f>#REF!</f>
        <v>#REF!</v>
      </c>
      <c r="D407" s="24" t="e">
        <f>#REF!</f>
        <v>#REF!</v>
      </c>
      <c r="E407" s="60" t="e">
        <f>#REF!</f>
        <v>#REF!</v>
      </c>
      <c r="F407" s="10" t="e">
        <f>#REF!</f>
        <v>#REF!</v>
      </c>
      <c r="G407" s="10" t="e">
        <f>#REF!</f>
        <v>#REF!</v>
      </c>
      <c r="H407" s="60" t="e">
        <f>#REF!</f>
        <v>#REF!</v>
      </c>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f t="shared" si="31"/>
        <v>0</v>
      </c>
      <c r="AJ407" s="10" t="e">
        <f>#REF!</f>
        <v>#REF!</v>
      </c>
      <c r="AK407" s="20" t="e">
        <f>#REF!</f>
        <v>#REF!</v>
      </c>
      <c r="AL407" s="101" t="e">
        <f>#REF!</f>
        <v>#REF!</v>
      </c>
      <c r="AM407" s="150" t="e">
        <f>#REF!</f>
        <v>#REF!</v>
      </c>
      <c r="AN407" s="7"/>
      <c r="AO407" s="7"/>
      <c r="AP407" s="15"/>
      <c r="AQ407" s="15"/>
      <c r="AR407" s="15"/>
      <c r="AS407" s="15"/>
      <c r="AT407" s="15"/>
      <c r="AU407" s="15"/>
      <c r="AV407" s="15"/>
      <c r="AW407" s="15"/>
      <c r="AX407" s="15"/>
      <c r="AY407" s="15"/>
      <c r="AZ407" s="15"/>
    </row>
    <row r="408" spans="1:52" ht="18.75" customHeight="1">
      <c r="A408" s="10" t="e">
        <f>#REF!</f>
        <v>#REF!</v>
      </c>
      <c r="B408" s="10" t="e">
        <f>#REF!</f>
        <v>#REF!</v>
      </c>
      <c r="C408" s="10" t="e">
        <f>#REF!</f>
        <v>#REF!</v>
      </c>
      <c r="D408" s="24" t="e">
        <f>#REF!</f>
        <v>#REF!</v>
      </c>
      <c r="E408" s="60" t="e">
        <f>#REF!</f>
        <v>#REF!</v>
      </c>
      <c r="F408" s="10" t="e">
        <f>#REF!</f>
        <v>#REF!</v>
      </c>
      <c r="G408" s="10" t="e">
        <f>#REF!</f>
        <v>#REF!</v>
      </c>
      <c r="H408" s="60" t="e">
        <f>#REF!</f>
        <v>#REF!</v>
      </c>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f t="shared" si="31"/>
        <v>0</v>
      </c>
      <c r="AJ408" s="10" t="e">
        <f>#REF!</f>
        <v>#REF!</v>
      </c>
      <c r="AK408" s="20" t="e">
        <f>#REF!</f>
        <v>#REF!</v>
      </c>
      <c r="AL408" s="101" t="e">
        <f>#REF!</f>
        <v>#REF!</v>
      </c>
      <c r="AM408" s="150" t="e">
        <f>#REF!</f>
        <v>#REF!</v>
      </c>
      <c r="AN408" s="7"/>
      <c r="AO408" s="7"/>
      <c r="AP408" s="15"/>
      <c r="AQ408" s="15"/>
      <c r="AR408" s="15"/>
      <c r="AS408" s="15"/>
      <c r="AT408" s="15"/>
      <c r="AU408" s="15"/>
      <c r="AV408" s="15"/>
      <c r="AW408" s="15"/>
      <c r="AX408" s="15"/>
      <c r="AY408" s="15"/>
      <c r="AZ408" s="15"/>
    </row>
    <row r="409" spans="1:52" ht="18.75" customHeight="1">
      <c r="A409" s="10" t="e">
        <f>#REF!</f>
        <v>#REF!</v>
      </c>
      <c r="B409" s="10" t="e">
        <f>#REF!</f>
        <v>#REF!</v>
      </c>
      <c r="C409" s="10" t="e">
        <f>#REF!</f>
        <v>#REF!</v>
      </c>
      <c r="D409" s="24" t="e">
        <f>#REF!</f>
        <v>#REF!</v>
      </c>
      <c r="E409" s="60" t="e">
        <f>#REF!</f>
        <v>#REF!</v>
      </c>
      <c r="F409" s="10" t="e">
        <f>#REF!</f>
        <v>#REF!</v>
      </c>
      <c r="G409" s="10" t="e">
        <f>#REF!</f>
        <v>#REF!</v>
      </c>
      <c r="H409" s="60" t="e">
        <f>#REF!</f>
        <v>#REF!</v>
      </c>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f t="shared" si="31"/>
        <v>0</v>
      </c>
      <c r="AJ409" s="10" t="e">
        <f>#REF!</f>
        <v>#REF!</v>
      </c>
      <c r="AK409" s="20" t="e">
        <f>#REF!</f>
        <v>#REF!</v>
      </c>
      <c r="AL409" s="101" t="e">
        <f>#REF!</f>
        <v>#REF!</v>
      </c>
      <c r="AM409" s="150" t="e">
        <f>#REF!</f>
        <v>#REF!</v>
      </c>
      <c r="AN409" s="7"/>
      <c r="AO409" s="7"/>
      <c r="AP409" s="15"/>
      <c r="AQ409" s="15"/>
      <c r="AR409" s="15"/>
      <c r="AS409" s="15"/>
      <c r="AT409" s="15"/>
      <c r="AU409" s="15"/>
      <c r="AV409" s="15"/>
      <c r="AW409" s="15"/>
      <c r="AX409" s="15"/>
      <c r="AY409" s="15"/>
      <c r="AZ409" s="15"/>
    </row>
    <row r="410" spans="1:52" ht="18.75" customHeight="1">
      <c r="A410" s="10" t="e">
        <f>#REF!</f>
        <v>#REF!</v>
      </c>
      <c r="B410" s="10" t="e">
        <f>#REF!</f>
        <v>#REF!</v>
      </c>
      <c r="C410" s="10" t="e">
        <f>#REF!</f>
        <v>#REF!</v>
      </c>
      <c r="D410" s="24" t="e">
        <f>#REF!</f>
        <v>#REF!</v>
      </c>
      <c r="E410" s="60" t="e">
        <f>#REF!</f>
        <v>#REF!</v>
      </c>
      <c r="F410" s="10" t="e">
        <f>#REF!</f>
        <v>#REF!</v>
      </c>
      <c r="G410" s="10" t="e">
        <f>#REF!</f>
        <v>#REF!</v>
      </c>
      <c r="H410" s="60" t="e">
        <f>#REF!</f>
        <v>#REF!</v>
      </c>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f t="shared" si="31"/>
        <v>0</v>
      </c>
      <c r="AJ410" s="10" t="e">
        <f>#REF!</f>
        <v>#REF!</v>
      </c>
      <c r="AK410" s="20" t="e">
        <f>#REF!</f>
        <v>#REF!</v>
      </c>
      <c r="AL410" s="101" t="e">
        <f>#REF!</f>
        <v>#REF!</v>
      </c>
      <c r="AM410" s="150" t="e">
        <f>#REF!</f>
        <v>#REF!</v>
      </c>
      <c r="AN410" s="7"/>
      <c r="AO410" s="7"/>
      <c r="AP410" s="15"/>
      <c r="AQ410" s="15"/>
      <c r="AR410" s="15"/>
      <c r="AS410" s="15"/>
      <c r="AT410" s="15"/>
      <c r="AU410" s="15"/>
      <c r="AV410" s="15"/>
      <c r="AW410" s="15"/>
      <c r="AX410" s="15"/>
      <c r="AY410" s="15"/>
      <c r="AZ410" s="15"/>
    </row>
    <row r="411" spans="1:52" ht="18.75" customHeight="1">
      <c r="A411" s="10" t="e">
        <f>#REF!</f>
        <v>#REF!</v>
      </c>
      <c r="B411" s="10" t="e">
        <f>#REF!</f>
        <v>#REF!</v>
      </c>
      <c r="C411" s="10" t="e">
        <f>#REF!</f>
        <v>#REF!</v>
      </c>
      <c r="D411" s="24" t="e">
        <f>#REF!</f>
        <v>#REF!</v>
      </c>
      <c r="E411" s="60" t="e">
        <f>#REF!</f>
        <v>#REF!</v>
      </c>
      <c r="F411" s="10" t="e">
        <f>#REF!</f>
        <v>#REF!</v>
      </c>
      <c r="G411" s="10" t="e">
        <f>#REF!</f>
        <v>#REF!</v>
      </c>
      <c r="H411" s="60" t="e">
        <f>#REF!</f>
        <v>#REF!</v>
      </c>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f t="shared" si="31"/>
        <v>0</v>
      </c>
      <c r="AJ411" s="10" t="e">
        <f>#REF!</f>
        <v>#REF!</v>
      </c>
      <c r="AK411" s="20" t="e">
        <f>#REF!</f>
        <v>#REF!</v>
      </c>
      <c r="AL411" s="101" t="e">
        <f>#REF!</f>
        <v>#REF!</v>
      </c>
      <c r="AM411" s="150" t="e">
        <f>#REF!</f>
        <v>#REF!</v>
      </c>
      <c r="AN411" s="7"/>
      <c r="AO411" s="7"/>
      <c r="AP411" s="15"/>
      <c r="AQ411" s="15"/>
      <c r="AR411" s="15"/>
      <c r="AS411" s="15"/>
      <c r="AT411" s="15"/>
      <c r="AU411" s="15"/>
      <c r="AV411" s="15"/>
      <c r="AW411" s="15"/>
      <c r="AX411" s="15"/>
      <c r="AY411" s="15"/>
      <c r="AZ411" s="15"/>
    </row>
    <row r="412" spans="1:52" ht="18.75" customHeight="1">
      <c r="A412" s="10" t="e">
        <f>#REF!</f>
        <v>#REF!</v>
      </c>
      <c r="B412" s="10" t="e">
        <f>#REF!</f>
        <v>#REF!</v>
      </c>
      <c r="C412" s="10" t="e">
        <f>#REF!</f>
        <v>#REF!</v>
      </c>
      <c r="D412" s="24" t="e">
        <f>#REF!</f>
        <v>#REF!</v>
      </c>
      <c r="E412" s="60" t="e">
        <f>#REF!</f>
        <v>#REF!</v>
      </c>
      <c r="F412" s="10" t="e">
        <f>#REF!</f>
        <v>#REF!</v>
      </c>
      <c r="G412" s="10" t="e">
        <f>#REF!</f>
        <v>#REF!</v>
      </c>
      <c r="H412" s="60" t="e">
        <f>#REF!</f>
        <v>#REF!</v>
      </c>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f t="shared" si="31"/>
        <v>0</v>
      </c>
      <c r="AJ412" s="10" t="e">
        <f>#REF!</f>
        <v>#REF!</v>
      </c>
      <c r="AK412" s="20" t="e">
        <f>#REF!</f>
        <v>#REF!</v>
      </c>
      <c r="AL412" s="101" t="e">
        <f>#REF!</f>
        <v>#REF!</v>
      </c>
      <c r="AM412" s="150" t="e">
        <f>#REF!</f>
        <v>#REF!</v>
      </c>
      <c r="AN412" s="7"/>
      <c r="AO412" s="7"/>
      <c r="AP412" s="15"/>
      <c r="AQ412" s="15"/>
      <c r="AR412" s="15"/>
      <c r="AS412" s="15"/>
      <c r="AT412" s="15"/>
      <c r="AU412" s="15"/>
      <c r="AV412" s="15"/>
      <c r="AW412" s="15"/>
      <c r="AX412" s="15"/>
      <c r="AY412" s="15"/>
      <c r="AZ412" s="15"/>
    </row>
    <row r="413" spans="1:52" ht="18.75" customHeight="1">
      <c r="A413" s="10" t="e">
        <f>#REF!</f>
        <v>#REF!</v>
      </c>
      <c r="B413" s="10" t="e">
        <f>#REF!</f>
        <v>#REF!</v>
      </c>
      <c r="C413" s="10" t="e">
        <f>#REF!</f>
        <v>#REF!</v>
      </c>
      <c r="D413" s="24" t="e">
        <f>#REF!</f>
        <v>#REF!</v>
      </c>
      <c r="E413" s="60" t="e">
        <f>#REF!</f>
        <v>#REF!</v>
      </c>
      <c r="F413" s="10" t="e">
        <f>#REF!</f>
        <v>#REF!</v>
      </c>
      <c r="G413" s="10" t="e">
        <f>#REF!</f>
        <v>#REF!</v>
      </c>
      <c r="H413" s="60" t="e">
        <f>#REF!</f>
        <v>#REF!</v>
      </c>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f t="shared" si="31"/>
        <v>0</v>
      </c>
      <c r="AJ413" s="10" t="e">
        <f>#REF!</f>
        <v>#REF!</v>
      </c>
      <c r="AK413" s="20" t="e">
        <f>#REF!</f>
        <v>#REF!</v>
      </c>
      <c r="AL413" s="101" t="e">
        <f>#REF!</f>
        <v>#REF!</v>
      </c>
      <c r="AM413" s="150" t="e">
        <f>#REF!</f>
        <v>#REF!</v>
      </c>
      <c r="AN413" s="7"/>
      <c r="AO413" s="7"/>
      <c r="AP413" s="15"/>
      <c r="AQ413" s="15"/>
      <c r="AR413" s="15"/>
      <c r="AS413" s="15"/>
      <c r="AT413" s="15"/>
      <c r="AU413" s="15"/>
      <c r="AV413" s="15"/>
      <c r="AW413" s="15"/>
      <c r="AX413" s="15"/>
      <c r="AY413" s="15"/>
      <c r="AZ413" s="15"/>
    </row>
    <row r="414" spans="1:52" ht="18.75" customHeight="1">
      <c r="A414" s="10" t="e">
        <f>#REF!</f>
        <v>#REF!</v>
      </c>
      <c r="B414" s="10" t="e">
        <f>#REF!</f>
        <v>#REF!</v>
      </c>
      <c r="C414" s="10" t="e">
        <f>#REF!</f>
        <v>#REF!</v>
      </c>
      <c r="D414" s="24" t="e">
        <f>#REF!</f>
        <v>#REF!</v>
      </c>
      <c r="E414" s="60" t="e">
        <f>#REF!</f>
        <v>#REF!</v>
      </c>
      <c r="F414" s="10" t="e">
        <f>#REF!</f>
        <v>#REF!</v>
      </c>
      <c r="G414" s="10" t="e">
        <f>#REF!</f>
        <v>#REF!</v>
      </c>
      <c r="H414" s="60" t="e">
        <f>#REF!</f>
        <v>#REF!</v>
      </c>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f t="shared" si="31"/>
        <v>0</v>
      </c>
      <c r="AJ414" s="10" t="e">
        <f>#REF!</f>
        <v>#REF!</v>
      </c>
      <c r="AK414" s="20" t="e">
        <f>#REF!</f>
        <v>#REF!</v>
      </c>
      <c r="AL414" s="101" t="e">
        <f>#REF!</f>
        <v>#REF!</v>
      </c>
      <c r="AM414" s="150" t="e">
        <f>#REF!</f>
        <v>#REF!</v>
      </c>
      <c r="AN414" s="7"/>
      <c r="AO414" s="7"/>
      <c r="AP414" s="15"/>
      <c r="AQ414" s="15"/>
      <c r="AR414" s="15"/>
      <c r="AS414" s="15"/>
      <c r="AT414" s="15"/>
      <c r="AU414" s="15"/>
      <c r="AV414" s="15"/>
      <c r="AW414" s="15"/>
      <c r="AX414" s="15"/>
      <c r="AY414" s="15"/>
      <c r="AZ414" s="15"/>
    </row>
    <row r="415" spans="1:52" ht="18.75" customHeight="1">
      <c r="A415" s="10" t="e">
        <f>#REF!</f>
        <v>#REF!</v>
      </c>
      <c r="B415" s="10" t="e">
        <f>#REF!</f>
        <v>#REF!</v>
      </c>
      <c r="C415" s="10" t="e">
        <f>#REF!</f>
        <v>#REF!</v>
      </c>
      <c r="D415" s="24" t="e">
        <f>#REF!</f>
        <v>#REF!</v>
      </c>
      <c r="E415" s="60" t="e">
        <f>#REF!</f>
        <v>#REF!</v>
      </c>
      <c r="F415" s="10" t="e">
        <f>#REF!</f>
        <v>#REF!</v>
      </c>
      <c r="G415" s="10" t="e">
        <f>#REF!</f>
        <v>#REF!</v>
      </c>
      <c r="H415" s="60" t="e">
        <f>#REF!</f>
        <v>#REF!</v>
      </c>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f t="shared" si="31"/>
        <v>0</v>
      </c>
      <c r="AJ415" s="10" t="e">
        <f>#REF!</f>
        <v>#REF!</v>
      </c>
      <c r="AK415" s="20" t="e">
        <f>#REF!</f>
        <v>#REF!</v>
      </c>
      <c r="AL415" s="101" t="e">
        <f>#REF!</f>
        <v>#REF!</v>
      </c>
      <c r="AM415" s="150" t="e">
        <f>#REF!</f>
        <v>#REF!</v>
      </c>
      <c r="AN415" s="7"/>
      <c r="AO415" s="7"/>
      <c r="AP415" s="15"/>
      <c r="AQ415" s="15"/>
      <c r="AR415" s="15"/>
      <c r="AS415" s="15"/>
      <c r="AT415" s="15"/>
      <c r="AU415" s="15"/>
      <c r="AV415" s="15"/>
      <c r="AW415" s="15"/>
      <c r="AX415" s="15"/>
      <c r="AY415" s="15"/>
      <c r="AZ415" s="15"/>
    </row>
    <row r="416" spans="1:52" ht="18.75" customHeight="1">
      <c r="A416" s="10" t="e">
        <f>#REF!</f>
        <v>#REF!</v>
      </c>
      <c r="B416" s="10" t="e">
        <f>#REF!</f>
        <v>#REF!</v>
      </c>
      <c r="C416" s="10" t="e">
        <f>#REF!</f>
        <v>#REF!</v>
      </c>
      <c r="D416" s="24" t="e">
        <f>#REF!</f>
        <v>#REF!</v>
      </c>
      <c r="E416" s="60" t="e">
        <f>#REF!</f>
        <v>#REF!</v>
      </c>
      <c r="F416" s="10" t="e">
        <f>#REF!</f>
        <v>#REF!</v>
      </c>
      <c r="G416" s="10" t="e">
        <f>#REF!</f>
        <v>#REF!</v>
      </c>
      <c r="H416" s="60" t="e">
        <f>#REF!</f>
        <v>#REF!</v>
      </c>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f t="shared" si="31"/>
        <v>0</v>
      </c>
      <c r="AJ416" s="10" t="e">
        <f>#REF!</f>
        <v>#REF!</v>
      </c>
      <c r="AK416" s="20" t="e">
        <f>#REF!</f>
        <v>#REF!</v>
      </c>
      <c r="AL416" s="101" t="e">
        <f>#REF!</f>
        <v>#REF!</v>
      </c>
      <c r="AM416" s="150" t="e">
        <f>#REF!</f>
        <v>#REF!</v>
      </c>
      <c r="AN416" s="7"/>
      <c r="AO416" s="7"/>
      <c r="AP416" s="15"/>
      <c r="AQ416" s="15"/>
      <c r="AR416" s="15"/>
      <c r="AS416" s="15"/>
      <c r="AT416" s="15"/>
      <c r="AU416" s="15"/>
      <c r="AV416" s="15"/>
      <c r="AW416" s="15"/>
      <c r="AX416" s="15"/>
      <c r="AY416" s="15"/>
      <c r="AZ416" s="15"/>
    </row>
    <row r="417" spans="1:52" ht="18.75" customHeight="1">
      <c r="A417" s="10" t="e">
        <f>#REF!</f>
        <v>#REF!</v>
      </c>
      <c r="B417" s="10" t="e">
        <f>#REF!</f>
        <v>#REF!</v>
      </c>
      <c r="C417" s="10" t="e">
        <f>#REF!</f>
        <v>#REF!</v>
      </c>
      <c r="D417" s="24" t="e">
        <f>#REF!</f>
        <v>#REF!</v>
      </c>
      <c r="E417" s="60" t="e">
        <f>#REF!</f>
        <v>#REF!</v>
      </c>
      <c r="F417" s="10" t="e">
        <f>#REF!</f>
        <v>#REF!</v>
      </c>
      <c r="G417" s="10" t="e">
        <f>#REF!</f>
        <v>#REF!</v>
      </c>
      <c r="H417" s="60" t="e">
        <f>#REF!</f>
        <v>#REF!</v>
      </c>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f t="shared" si="31"/>
        <v>0</v>
      </c>
      <c r="AJ417" s="10" t="e">
        <f>#REF!</f>
        <v>#REF!</v>
      </c>
      <c r="AK417" s="20" t="e">
        <f>#REF!</f>
        <v>#REF!</v>
      </c>
      <c r="AL417" s="101" t="e">
        <f>#REF!</f>
        <v>#REF!</v>
      </c>
      <c r="AM417" s="150" t="e">
        <f>#REF!</f>
        <v>#REF!</v>
      </c>
      <c r="AN417" s="7"/>
      <c r="AO417" s="7"/>
      <c r="AP417" s="15"/>
      <c r="AQ417" s="15"/>
      <c r="AR417" s="15"/>
      <c r="AS417" s="15"/>
      <c r="AT417" s="15"/>
      <c r="AU417" s="15"/>
      <c r="AV417" s="15"/>
      <c r="AW417" s="15"/>
      <c r="AX417" s="15"/>
      <c r="AY417" s="15"/>
      <c r="AZ417" s="15"/>
    </row>
    <row r="418" spans="1:52" ht="18.75" customHeight="1">
      <c r="A418" s="10" t="e">
        <f>#REF!</f>
        <v>#REF!</v>
      </c>
      <c r="B418" s="10" t="e">
        <f>#REF!</f>
        <v>#REF!</v>
      </c>
      <c r="C418" s="10" t="e">
        <f>#REF!</f>
        <v>#REF!</v>
      </c>
      <c r="D418" s="24" t="e">
        <f>#REF!</f>
        <v>#REF!</v>
      </c>
      <c r="E418" s="60" t="e">
        <f>#REF!</f>
        <v>#REF!</v>
      </c>
      <c r="F418" s="10" t="e">
        <f>#REF!</f>
        <v>#REF!</v>
      </c>
      <c r="G418" s="10" t="e">
        <f>#REF!</f>
        <v>#REF!</v>
      </c>
      <c r="H418" s="60" t="e">
        <f>#REF!</f>
        <v>#REF!</v>
      </c>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f t="shared" si="31"/>
        <v>0</v>
      </c>
      <c r="AJ418" s="10" t="e">
        <f>#REF!</f>
        <v>#REF!</v>
      </c>
      <c r="AK418" s="20" t="e">
        <f>#REF!</f>
        <v>#REF!</v>
      </c>
      <c r="AL418" s="101" t="e">
        <f>#REF!</f>
        <v>#REF!</v>
      </c>
      <c r="AM418" s="150" t="e">
        <f>#REF!</f>
        <v>#REF!</v>
      </c>
      <c r="AN418" s="7"/>
      <c r="AO418" s="7"/>
      <c r="AP418" s="15"/>
      <c r="AQ418" s="15"/>
      <c r="AR418" s="15"/>
      <c r="AS418" s="15"/>
      <c r="AT418" s="15"/>
      <c r="AU418" s="15"/>
      <c r="AV418" s="15"/>
      <c r="AW418" s="15"/>
      <c r="AX418" s="15"/>
      <c r="AY418" s="15"/>
      <c r="AZ418" s="15"/>
    </row>
    <row r="419" spans="1:52" ht="18.75" customHeight="1">
      <c r="A419" s="10" t="e">
        <f>#REF!</f>
        <v>#REF!</v>
      </c>
      <c r="B419" s="10" t="e">
        <f>#REF!</f>
        <v>#REF!</v>
      </c>
      <c r="C419" s="10" t="e">
        <f>#REF!</f>
        <v>#REF!</v>
      </c>
      <c r="D419" s="24" t="e">
        <f>#REF!</f>
        <v>#REF!</v>
      </c>
      <c r="E419" s="60" t="e">
        <f>#REF!</f>
        <v>#REF!</v>
      </c>
      <c r="F419" s="10" t="e">
        <f>#REF!</f>
        <v>#REF!</v>
      </c>
      <c r="G419" s="10" t="e">
        <f>#REF!</f>
        <v>#REF!</v>
      </c>
      <c r="H419" s="60" t="e">
        <f>#REF!</f>
        <v>#REF!</v>
      </c>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f t="shared" si="31"/>
        <v>0</v>
      </c>
      <c r="AJ419" s="10" t="e">
        <f>#REF!</f>
        <v>#REF!</v>
      </c>
      <c r="AK419" s="20" t="e">
        <f>#REF!</f>
        <v>#REF!</v>
      </c>
      <c r="AL419" s="101" t="e">
        <f>#REF!</f>
        <v>#REF!</v>
      </c>
      <c r="AM419" s="150" t="e">
        <f>#REF!</f>
        <v>#REF!</v>
      </c>
      <c r="AN419" s="7"/>
      <c r="AO419" s="7"/>
      <c r="AP419" s="15"/>
      <c r="AQ419" s="15"/>
      <c r="AR419" s="15"/>
      <c r="AS419" s="15"/>
      <c r="AT419" s="15"/>
      <c r="AU419" s="15"/>
      <c r="AV419" s="15"/>
      <c r="AW419" s="15"/>
      <c r="AX419" s="15"/>
      <c r="AY419" s="15"/>
      <c r="AZ419" s="15"/>
    </row>
    <row r="420" spans="1:52" ht="18.75" customHeight="1">
      <c r="A420" s="10" t="e">
        <f>#REF!</f>
        <v>#REF!</v>
      </c>
      <c r="B420" s="10" t="e">
        <f>#REF!</f>
        <v>#REF!</v>
      </c>
      <c r="C420" s="10" t="e">
        <f>#REF!</f>
        <v>#REF!</v>
      </c>
      <c r="D420" s="24" t="e">
        <f>#REF!</f>
        <v>#REF!</v>
      </c>
      <c r="E420" s="60" t="e">
        <f>#REF!</f>
        <v>#REF!</v>
      </c>
      <c r="F420" s="10" t="e">
        <f>#REF!</f>
        <v>#REF!</v>
      </c>
      <c r="G420" s="10" t="e">
        <f>#REF!</f>
        <v>#REF!</v>
      </c>
      <c r="H420" s="60" t="e">
        <f>#REF!</f>
        <v>#REF!</v>
      </c>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f t="shared" si="31"/>
        <v>0</v>
      </c>
      <c r="AJ420" s="10" t="e">
        <f>#REF!</f>
        <v>#REF!</v>
      </c>
      <c r="AK420" s="20" t="e">
        <f>#REF!</f>
        <v>#REF!</v>
      </c>
      <c r="AL420" s="101" t="e">
        <f>#REF!</f>
        <v>#REF!</v>
      </c>
      <c r="AM420" s="150" t="e">
        <f>#REF!</f>
        <v>#REF!</v>
      </c>
      <c r="AN420" s="7"/>
      <c r="AO420" s="7"/>
      <c r="AP420" s="15"/>
      <c r="AQ420" s="15"/>
      <c r="AR420" s="15"/>
      <c r="AS420" s="15"/>
      <c r="AT420" s="15"/>
      <c r="AU420" s="15"/>
      <c r="AV420" s="15"/>
      <c r="AW420" s="15"/>
      <c r="AX420" s="15"/>
      <c r="AY420" s="15"/>
      <c r="AZ420" s="15"/>
    </row>
    <row r="421" spans="1:52" ht="18.75" customHeight="1">
      <c r="A421" s="10" t="e">
        <f>#REF!</f>
        <v>#REF!</v>
      </c>
      <c r="B421" s="10" t="e">
        <f>#REF!</f>
        <v>#REF!</v>
      </c>
      <c r="C421" s="10" t="e">
        <f>#REF!</f>
        <v>#REF!</v>
      </c>
      <c r="D421" s="24" t="e">
        <f>#REF!</f>
        <v>#REF!</v>
      </c>
      <c r="E421" s="60" t="e">
        <f>#REF!</f>
        <v>#REF!</v>
      </c>
      <c r="F421" s="10" t="e">
        <f>#REF!</f>
        <v>#REF!</v>
      </c>
      <c r="G421" s="10" t="e">
        <f>#REF!</f>
        <v>#REF!</v>
      </c>
      <c r="H421" s="60" t="e">
        <f>#REF!</f>
        <v>#REF!</v>
      </c>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f t="shared" si="31"/>
        <v>0</v>
      </c>
      <c r="AJ421" s="10" t="e">
        <f>#REF!</f>
        <v>#REF!</v>
      </c>
      <c r="AK421" s="20" t="e">
        <f>#REF!</f>
        <v>#REF!</v>
      </c>
      <c r="AL421" s="101" t="e">
        <f>#REF!</f>
        <v>#REF!</v>
      </c>
      <c r="AM421" s="150" t="e">
        <f>#REF!</f>
        <v>#REF!</v>
      </c>
      <c r="AN421" s="7"/>
      <c r="AO421" s="7"/>
      <c r="AP421" s="15"/>
      <c r="AQ421" s="15"/>
      <c r="AR421" s="15"/>
      <c r="AS421" s="15"/>
      <c r="AT421" s="15"/>
      <c r="AU421" s="15"/>
      <c r="AV421" s="15"/>
      <c r="AW421" s="15"/>
      <c r="AX421" s="15"/>
      <c r="AY421" s="15"/>
      <c r="AZ421" s="15"/>
    </row>
    <row r="422" spans="1:52" ht="18.75" customHeight="1">
      <c r="A422" s="10" t="e">
        <f>#REF!</f>
        <v>#REF!</v>
      </c>
      <c r="B422" s="10" t="e">
        <f>#REF!</f>
        <v>#REF!</v>
      </c>
      <c r="C422" s="10" t="e">
        <f>#REF!</f>
        <v>#REF!</v>
      </c>
      <c r="D422" s="24" t="e">
        <f>#REF!</f>
        <v>#REF!</v>
      </c>
      <c r="E422" s="60" t="e">
        <f>#REF!</f>
        <v>#REF!</v>
      </c>
      <c r="F422" s="10" t="e">
        <f>#REF!</f>
        <v>#REF!</v>
      </c>
      <c r="G422" s="10" t="e">
        <f>#REF!</f>
        <v>#REF!</v>
      </c>
      <c r="H422" s="60" t="e">
        <f>#REF!</f>
        <v>#REF!</v>
      </c>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f t="shared" si="31"/>
        <v>0</v>
      </c>
      <c r="AJ422" s="10" t="e">
        <f>#REF!</f>
        <v>#REF!</v>
      </c>
      <c r="AK422" s="20" t="e">
        <f>#REF!</f>
        <v>#REF!</v>
      </c>
      <c r="AL422" s="101" t="e">
        <f>#REF!</f>
        <v>#REF!</v>
      </c>
      <c r="AM422" s="150" t="e">
        <f>#REF!</f>
        <v>#REF!</v>
      </c>
      <c r="AN422" s="7"/>
      <c r="AO422" s="7"/>
      <c r="AP422" s="15"/>
      <c r="AQ422" s="15"/>
      <c r="AR422" s="15"/>
      <c r="AS422" s="15"/>
      <c r="AT422" s="15"/>
      <c r="AU422" s="15"/>
      <c r="AV422" s="15"/>
      <c r="AW422" s="15"/>
      <c r="AX422" s="15"/>
      <c r="AY422" s="15"/>
      <c r="AZ422" s="15"/>
    </row>
    <row r="423" spans="1:52" ht="18.75" customHeight="1">
      <c r="A423" s="10" t="e">
        <f>#REF!</f>
        <v>#REF!</v>
      </c>
      <c r="B423" s="10" t="e">
        <f>#REF!</f>
        <v>#REF!</v>
      </c>
      <c r="C423" s="10" t="e">
        <f>#REF!</f>
        <v>#REF!</v>
      </c>
      <c r="D423" s="24" t="e">
        <f>#REF!</f>
        <v>#REF!</v>
      </c>
      <c r="E423" s="60" t="e">
        <f>#REF!</f>
        <v>#REF!</v>
      </c>
      <c r="F423" s="10" t="e">
        <f>#REF!</f>
        <v>#REF!</v>
      </c>
      <c r="G423" s="10" t="e">
        <f>#REF!</f>
        <v>#REF!</v>
      </c>
      <c r="H423" s="60" t="e">
        <f>#REF!</f>
        <v>#REF!</v>
      </c>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f t="shared" si="31"/>
        <v>0</v>
      </c>
      <c r="AJ423" s="10" t="e">
        <f>#REF!</f>
        <v>#REF!</v>
      </c>
      <c r="AK423" s="20" t="e">
        <f>#REF!</f>
        <v>#REF!</v>
      </c>
      <c r="AL423" s="101" t="e">
        <f>#REF!</f>
        <v>#REF!</v>
      </c>
      <c r="AM423" s="150" t="e">
        <f>#REF!</f>
        <v>#REF!</v>
      </c>
      <c r="AN423" s="7"/>
      <c r="AO423" s="7"/>
      <c r="AP423" s="15"/>
      <c r="AQ423" s="15"/>
      <c r="AR423" s="15"/>
      <c r="AS423" s="15"/>
      <c r="AT423" s="15"/>
      <c r="AU423" s="15"/>
      <c r="AV423" s="15"/>
      <c r="AW423" s="15"/>
      <c r="AX423" s="15"/>
      <c r="AY423" s="15"/>
      <c r="AZ423" s="15"/>
    </row>
    <row r="424" spans="1:52" ht="18.75" customHeight="1">
      <c r="A424" s="10" t="e">
        <f>#REF!</f>
        <v>#REF!</v>
      </c>
      <c r="B424" s="10" t="e">
        <f>#REF!</f>
        <v>#REF!</v>
      </c>
      <c r="C424" s="10" t="e">
        <f>#REF!</f>
        <v>#REF!</v>
      </c>
      <c r="D424" s="24" t="e">
        <f>#REF!</f>
        <v>#REF!</v>
      </c>
      <c r="E424" s="60" t="e">
        <f>#REF!</f>
        <v>#REF!</v>
      </c>
      <c r="F424" s="10" t="e">
        <f>#REF!</f>
        <v>#REF!</v>
      </c>
      <c r="G424" s="10" t="e">
        <f>#REF!</f>
        <v>#REF!</v>
      </c>
      <c r="H424" s="60" t="e">
        <f>#REF!</f>
        <v>#REF!</v>
      </c>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f t="shared" si="31"/>
        <v>0</v>
      </c>
      <c r="AJ424" s="10" t="e">
        <f>#REF!</f>
        <v>#REF!</v>
      </c>
      <c r="AK424" s="20" t="e">
        <f>#REF!</f>
        <v>#REF!</v>
      </c>
      <c r="AL424" s="101" t="e">
        <f>#REF!</f>
        <v>#REF!</v>
      </c>
      <c r="AM424" s="150" t="e">
        <f>#REF!</f>
        <v>#REF!</v>
      </c>
      <c r="AN424" s="7"/>
      <c r="AO424" s="7"/>
      <c r="AP424" s="15"/>
      <c r="AQ424" s="15"/>
      <c r="AR424" s="15"/>
      <c r="AS424" s="15"/>
      <c r="AT424" s="15"/>
      <c r="AU424" s="15"/>
      <c r="AV424" s="15"/>
      <c r="AW424" s="15"/>
      <c r="AX424" s="15"/>
      <c r="AY424" s="15"/>
      <c r="AZ424" s="15"/>
    </row>
    <row r="425" spans="1:52" ht="18.75" customHeight="1">
      <c r="A425" s="10" t="e">
        <f>#REF!</f>
        <v>#REF!</v>
      </c>
      <c r="B425" s="10" t="e">
        <f>#REF!</f>
        <v>#REF!</v>
      </c>
      <c r="C425" s="10" t="e">
        <f>#REF!</f>
        <v>#REF!</v>
      </c>
      <c r="D425" s="24" t="e">
        <f>#REF!</f>
        <v>#REF!</v>
      </c>
      <c r="E425" s="60" t="e">
        <f>#REF!</f>
        <v>#REF!</v>
      </c>
      <c r="F425" s="10" t="e">
        <f>#REF!</f>
        <v>#REF!</v>
      </c>
      <c r="G425" s="10" t="e">
        <f>#REF!</f>
        <v>#REF!</v>
      </c>
      <c r="H425" s="60" t="e">
        <f>#REF!</f>
        <v>#REF!</v>
      </c>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f t="shared" si="31"/>
        <v>0</v>
      </c>
      <c r="AJ425" s="10" t="e">
        <f>#REF!</f>
        <v>#REF!</v>
      </c>
      <c r="AK425" s="20" t="e">
        <f>#REF!</f>
        <v>#REF!</v>
      </c>
      <c r="AL425" s="101" t="e">
        <f>#REF!</f>
        <v>#REF!</v>
      </c>
      <c r="AM425" s="150" t="e">
        <f>#REF!</f>
        <v>#REF!</v>
      </c>
      <c r="AN425" s="7"/>
      <c r="AO425" s="7"/>
      <c r="AP425" s="15"/>
      <c r="AQ425" s="15"/>
      <c r="AR425" s="15"/>
      <c r="AS425" s="15"/>
      <c r="AT425" s="15"/>
      <c r="AU425" s="15"/>
      <c r="AV425" s="15"/>
      <c r="AW425" s="15"/>
      <c r="AX425" s="15"/>
      <c r="AY425" s="15"/>
      <c r="AZ425" s="15"/>
    </row>
    <row r="426" spans="1:52" ht="18.75" customHeight="1">
      <c r="A426" s="10" t="e">
        <f>#REF!</f>
        <v>#REF!</v>
      </c>
      <c r="B426" s="10" t="e">
        <f>#REF!</f>
        <v>#REF!</v>
      </c>
      <c r="C426" s="10" t="e">
        <f>#REF!</f>
        <v>#REF!</v>
      </c>
      <c r="D426" s="24" t="e">
        <f>#REF!</f>
        <v>#REF!</v>
      </c>
      <c r="E426" s="60" t="e">
        <f>#REF!</f>
        <v>#REF!</v>
      </c>
      <c r="F426" s="10" t="e">
        <f>#REF!</f>
        <v>#REF!</v>
      </c>
      <c r="G426" s="10" t="e">
        <f>#REF!</f>
        <v>#REF!</v>
      </c>
      <c r="H426" s="60" t="e">
        <f>#REF!</f>
        <v>#REF!</v>
      </c>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f t="shared" si="31"/>
        <v>0</v>
      </c>
      <c r="AJ426" s="10" t="e">
        <f>#REF!</f>
        <v>#REF!</v>
      </c>
      <c r="AK426" s="20" t="e">
        <f>#REF!</f>
        <v>#REF!</v>
      </c>
      <c r="AL426" s="101" t="e">
        <f>#REF!</f>
        <v>#REF!</v>
      </c>
      <c r="AM426" s="150" t="e">
        <f>#REF!</f>
        <v>#REF!</v>
      </c>
      <c r="AN426" s="7"/>
      <c r="AO426" s="7"/>
      <c r="AP426" s="15"/>
      <c r="AQ426" s="15"/>
      <c r="AR426" s="15"/>
      <c r="AS426" s="15"/>
      <c r="AT426" s="15"/>
      <c r="AU426" s="15"/>
      <c r="AV426" s="15"/>
      <c r="AW426" s="15"/>
      <c r="AX426" s="15"/>
      <c r="AY426" s="15"/>
      <c r="AZ426" s="15"/>
    </row>
    <row r="427" spans="1:52" ht="18.75" customHeight="1">
      <c r="A427" s="10" t="e">
        <f>#REF!</f>
        <v>#REF!</v>
      </c>
      <c r="B427" s="10" t="e">
        <f>#REF!</f>
        <v>#REF!</v>
      </c>
      <c r="C427" s="10" t="e">
        <f>#REF!</f>
        <v>#REF!</v>
      </c>
      <c r="D427" s="24" t="e">
        <f>#REF!</f>
        <v>#REF!</v>
      </c>
      <c r="E427" s="60" t="e">
        <f>#REF!</f>
        <v>#REF!</v>
      </c>
      <c r="F427" s="10" t="e">
        <f>#REF!</f>
        <v>#REF!</v>
      </c>
      <c r="G427" s="10" t="e">
        <f>#REF!</f>
        <v>#REF!</v>
      </c>
      <c r="H427" s="60" t="e">
        <f>#REF!</f>
        <v>#REF!</v>
      </c>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f t="shared" si="31"/>
        <v>0</v>
      </c>
      <c r="AJ427" s="10" t="e">
        <f>#REF!</f>
        <v>#REF!</v>
      </c>
      <c r="AK427" s="20" t="e">
        <f>#REF!</f>
        <v>#REF!</v>
      </c>
      <c r="AL427" s="101" t="e">
        <f>#REF!</f>
        <v>#REF!</v>
      </c>
      <c r="AM427" s="150" t="e">
        <f>#REF!</f>
        <v>#REF!</v>
      </c>
      <c r="AN427" s="7"/>
      <c r="AO427" s="7"/>
      <c r="AP427" s="15"/>
      <c r="AQ427" s="15"/>
      <c r="AR427" s="15"/>
      <c r="AS427" s="15"/>
      <c r="AT427" s="15"/>
      <c r="AU427" s="15"/>
      <c r="AV427" s="15"/>
      <c r="AW427" s="15"/>
      <c r="AX427" s="15"/>
      <c r="AY427" s="15"/>
      <c r="AZ427" s="15"/>
    </row>
    <row r="428" spans="1:52" ht="18.75" customHeight="1">
      <c r="A428" s="10" t="e">
        <f>#REF!</f>
        <v>#REF!</v>
      </c>
      <c r="B428" s="10" t="e">
        <f>#REF!</f>
        <v>#REF!</v>
      </c>
      <c r="C428" s="10" t="e">
        <f>#REF!</f>
        <v>#REF!</v>
      </c>
      <c r="D428" s="24" t="e">
        <f>#REF!</f>
        <v>#REF!</v>
      </c>
      <c r="E428" s="60" t="e">
        <f>#REF!</f>
        <v>#REF!</v>
      </c>
      <c r="F428" s="10" t="e">
        <f>#REF!</f>
        <v>#REF!</v>
      </c>
      <c r="G428" s="10" t="e">
        <f>#REF!</f>
        <v>#REF!</v>
      </c>
      <c r="H428" s="60" t="e">
        <f>#REF!</f>
        <v>#REF!</v>
      </c>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f t="shared" si="31"/>
        <v>0</v>
      </c>
      <c r="AJ428" s="10" t="e">
        <f>#REF!</f>
        <v>#REF!</v>
      </c>
      <c r="AK428" s="20" t="e">
        <f>#REF!</f>
        <v>#REF!</v>
      </c>
      <c r="AL428" s="101" t="e">
        <f>#REF!</f>
        <v>#REF!</v>
      </c>
      <c r="AM428" s="150" t="e">
        <f>#REF!</f>
        <v>#REF!</v>
      </c>
      <c r="AN428" s="7"/>
      <c r="AO428" s="7"/>
      <c r="AP428" s="15"/>
      <c r="AQ428" s="15"/>
      <c r="AR428" s="15"/>
      <c r="AS428" s="15"/>
      <c r="AT428" s="15"/>
      <c r="AU428" s="15"/>
      <c r="AV428" s="15"/>
      <c r="AW428" s="15"/>
      <c r="AX428" s="15"/>
      <c r="AY428" s="15"/>
      <c r="AZ428" s="15"/>
    </row>
    <row r="429" spans="1:52" ht="18.75" customHeight="1">
      <c r="A429" s="10" t="e">
        <f>#REF!</f>
        <v>#REF!</v>
      </c>
      <c r="B429" s="10" t="e">
        <f>#REF!</f>
        <v>#REF!</v>
      </c>
      <c r="C429" s="10" t="e">
        <f>#REF!</f>
        <v>#REF!</v>
      </c>
      <c r="D429" s="24" t="e">
        <f>#REF!</f>
        <v>#REF!</v>
      </c>
      <c r="E429" s="60" t="e">
        <f>#REF!</f>
        <v>#REF!</v>
      </c>
      <c r="F429" s="10" t="e">
        <f>#REF!</f>
        <v>#REF!</v>
      </c>
      <c r="G429" s="10" t="e">
        <f>#REF!</f>
        <v>#REF!</v>
      </c>
      <c r="H429" s="60" t="e">
        <f>#REF!</f>
        <v>#REF!</v>
      </c>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f t="shared" si="31"/>
        <v>0</v>
      </c>
      <c r="AJ429" s="10" t="e">
        <f>#REF!</f>
        <v>#REF!</v>
      </c>
      <c r="AK429" s="20" t="e">
        <f>#REF!</f>
        <v>#REF!</v>
      </c>
      <c r="AL429" s="101" t="e">
        <f>#REF!</f>
        <v>#REF!</v>
      </c>
      <c r="AM429" s="150" t="e">
        <f>#REF!</f>
        <v>#REF!</v>
      </c>
      <c r="AN429" s="7"/>
      <c r="AO429" s="7"/>
      <c r="AP429" s="15"/>
      <c r="AQ429" s="15"/>
      <c r="AR429" s="15"/>
      <c r="AS429" s="15"/>
      <c r="AT429" s="15"/>
      <c r="AU429" s="15"/>
      <c r="AV429" s="15"/>
      <c r="AW429" s="15"/>
      <c r="AX429" s="15"/>
      <c r="AY429" s="15"/>
      <c r="AZ429" s="15"/>
    </row>
    <row r="430" spans="1:52" ht="18.75" customHeight="1">
      <c r="A430" s="10" t="e">
        <f>#REF!</f>
        <v>#REF!</v>
      </c>
      <c r="B430" s="10" t="e">
        <f>#REF!</f>
        <v>#REF!</v>
      </c>
      <c r="C430" s="10" t="e">
        <f>#REF!</f>
        <v>#REF!</v>
      </c>
      <c r="D430" s="24" t="e">
        <f>#REF!</f>
        <v>#REF!</v>
      </c>
      <c r="E430" s="60" t="e">
        <f>#REF!</f>
        <v>#REF!</v>
      </c>
      <c r="F430" s="10" t="e">
        <f>#REF!</f>
        <v>#REF!</v>
      </c>
      <c r="G430" s="10" t="e">
        <f>#REF!</f>
        <v>#REF!</v>
      </c>
      <c r="H430" s="60" t="e">
        <f>#REF!</f>
        <v>#REF!</v>
      </c>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f t="shared" si="31"/>
        <v>0</v>
      </c>
      <c r="AJ430" s="10" t="e">
        <f>#REF!</f>
        <v>#REF!</v>
      </c>
      <c r="AK430" s="20" t="e">
        <f>#REF!</f>
        <v>#REF!</v>
      </c>
      <c r="AL430" s="101" t="e">
        <f>#REF!</f>
        <v>#REF!</v>
      </c>
      <c r="AM430" s="150" t="e">
        <f>#REF!</f>
        <v>#REF!</v>
      </c>
      <c r="AN430" s="7"/>
      <c r="AO430" s="7"/>
      <c r="AP430" s="15"/>
      <c r="AQ430" s="15"/>
      <c r="AR430" s="15"/>
      <c r="AS430" s="15"/>
      <c r="AT430" s="15"/>
      <c r="AU430" s="15"/>
      <c r="AV430" s="15"/>
      <c r="AW430" s="15"/>
      <c r="AX430" s="15"/>
      <c r="AY430" s="15"/>
      <c r="AZ430" s="15"/>
    </row>
    <row r="431" spans="1:52" ht="18.75" customHeight="1">
      <c r="A431" s="10" t="e">
        <f>#REF!</f>
        <v>#REF!</v>
      </c>
      <c r="B431" s="10" t="e">
        <f>#REF!</f>
        <v>#REF!</v>
      </c>
      <c r="C431" s="10" t="e">
        <f>#REF!</f>
        <v>#REF!</v>
      </c>
      <c r="D431" s="24" t="e">
        <f>#REF!</f>
        <v>#REF!</v>
      </c>
      <c r="E431" s="60" t="e">
        <f>#REF!</f>
        <v>#REF!</v>
      </c>
      <c r="F431" s="10" t="e">
        <f>#REF!</f>
        <v>#REF!</v>
      </c>
      <c r="G431" s="10" t="e">
        <f>#REF!</f>
        <v>#REF!</v>
      </c>
      <c r="H431" s="60" t="e">
        <f>#REF!</f>
        <v>#REF!</v>
      </c>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f t="shared" si="31"/>
        <v>0</v>
      </c>
      <c r="AJ431" s="10" t="e">
        <f>#REF!</f>
        <v>#REF!</v>
      </c>
      <c r="AK431" s="20" t="e">
        <f>#REF!</f>
        <v>#REF!</v>
      </c>
      <c r="AL431" s="101" t="e">
        <f>#REF!</f>
        <v>#REF!</v>
      </c>
      <c r="AM431" s="150" t="e">
        <f>#REF!</f>
        <v>#REF!</v>
      </c>
      <c r="AN431" s="7"/>
      <c r="AO431" s="7"/>
      <c r="AP431" s="15"/>
      <c r="AQ431" s="15"/>
      <c r="AR431" s="15"/>
      <c r="AS431" s="15"/>
      <c r="AT431" s="15"/>
      <c r="AU431" s="15"/>
      <c r="AV431" s="15"/>
      <c r="AW431" s="15"/>
      <c r="AX431" s="15"/>
      <c r="AY431" s="15"/>
      <c r="AZ431" s="15"/>
    </row>
    <row r="432" spans="1:52" ht="18.75" customHeight="1">
      <c r="A432" s="10" t="e">
        <f>#REF!</f>
        <v>#REF!</v>
      </c>
      <c r="B432" s="10" t="e">
        <f>#REF!</f>
        <v>#REF!</v>
      </c>
      <c r="C432" s="10" t="e">
        <f>#REF!</f>
        <v>#REF!</v>
      </c>
      <c r="D432" s="24" t="e">
        <f>#REF!</f>
        <v>#REF!</v>
      </c>
      <c r="E432" s="60" t="e">
        <f>#REF!</f>
        <v>#REF!</v>
      </c>
      <c r="F432" s="10" t="e">
        <f>#REF!</f>
        <v>#REF!</v>
      </c>
      <c r="G432" s="10" t="e">
        <f>#REF!</f>
        <v>#REF!</v>
      </c>
      <c r="H432" s="60" t="e">
        <f>#REF!</f>
        <v>#REF!</v>
      </c>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f t="shared" si="31"/>
        <v>0</v>
      </c>
      <c r="AJ432" s="10" t="e">
        <f>#REF!</f>
        <v>#REF!</v>
      </c>
      <c r="AK432" s="20" t="e">
        <f>#REF!</f>
        <v>#REF!</v>
      </c>
      <c r="AL432" s="101" t="e">
        <f>#REF!</f>
        <v>#REF!</v>
      </c>
      <c r="AM432" s="150" t="e">
        <f>#REF!</f>
        <v>#REF!</v>
      </c>
      <c r="AN432" s="7"/>
      <c r="AO432" s="7"/>
      <c r="AP432" s="15"/>
      <c r="AQ432" s="15"/>
      <c r="AR432" s="15"/>
      <c r="AS432" s="15"/>
      <c r="AT432" s="15"/>
      <c r="AU432" s="15"/>
      <c r="AV432" s="15"/>
      <c r="AW432" s="15"/>
      <c r="AX432" s="15"/>
      <c r="AY432" s="15"/>
      <c r="AZ432" s="15"/>
    </row>
    <row r="433" spans="1:52" ht="18.75" customHeight="1">
      <c r="A433" s="10" t="e">
        <f>#REF!</f>
        <v>#REF!</v>
      </c>
      <c r="B433" s="10" t="e">
        <f>#REF!</f>
        <v>#REF!</v>
      </c>
      <c r="C433" s="10" t="e">
        <f>#REF!</f>
        <v>#REF!</v>
      </c>
      <c r="D433" s="24" t="e">
        <f>#REF!</f>
        <v>#REF!</v>
      </c>
      <c r="E433" s="60" t="e">
        <f>#REF!</f>
        <v>#REF!</v>
      </c>
      <c r="F433" s="10" t="e">
        <f>#REF!</f>
        <v>#REF!</v>
      </c>
      <c r="G433" s="10" t="e">
        <f>#REF!</f>
        <v>#REF!</v>
      </c>
      <c r="H433" s="60" t="e">
        <f>#REF!</f>
        <v>#REF!</v>
      </c>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f t="shared" si="31"/>
        <v>0</v>
      </c>
      <c r="AJ433" s="10" t="e">
        <f>#REF!</f>
        <v>#REF!</v>
      </c>
      <c r="AK433" s="20" t="e">
        <f>#REF!</f>
        <v>#REF!</v>
      </c>
      <c r="AL433" s="101" t="e">
        <f>#REF!</f>
        <v>#REF!</v>
      </c>
      <c r="AM433" s="150" t="e">
        <f>#REF!</f>
        <v>#REF!</v>
      </c>
      <c r="AN433" s="7"/>
      <c r="AO433" s="7"/>
      <c r="AP433" s="15"/>
      <c r="AQ433" s="15"/>
      <c r="AR433" s="15"/>
      <c r="AS433" s="15"/>
      <c r="AT433" s="15"/>
      <c r="AU433" s="15"/>
      <c r="AV433" s="15"/>
      <c r="AW433" s="15"/>
      <c r="AX433" s="15"/>
      <c r="AY433" s="15"/>
      <c r="AZ433" s="15"/>
    </row>
    <row r="434" spans="1:52" ht="18.75" customHeight="1">
      <c r="A434" s="10" t="e">
        <f>#REF!</f>
        <v>#REF!</v>
      </c>
      <c r="B434" s="10" t="e">
        <f>#REF!</f>
        <v>#REF!</v>
      </c>
      <c r="C434" s="10" t="e">
        <f>#REF!</f>
        <v>#REF!</v>
      </c>
      <c r="D434" s="24" t="e">
        <f>#REF!</f>
        <v>#REF!</v>
      </c>
      <c r="E434" s="60" t="e">
        <f>#REF!</f>
        <v>#REF!</v>
      </c>
      <c r="F434" s="10" t="e">
        <f>#REF!</f>
        <v>#REF!</v>
      </c>
      <c r="G434" s="10" t="e">
        <f>#REF!</f>
        <v>#REF!</v>
      </c>
      <c r="H434" s="60" t="e">
        <f>#REF!</f>
        <v>#REF!</v>
      </c>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f t="shared" si="31"/>
        <v>0</v>
      </c>
      <c r="AJ434" s="10" t="e">
        <f>#REF!</f>
        <v>#REF!</v>
      </c>
      <c r="AK434" s="20" t="e">
        <f>#REF!</f>
        <v>#REF!</v>
      </c>
      <c r="AL434" s="101" t="e">
        <f>#REF!</f>
        <v>#REF!</v>
      </c>
      <c r="AM434" s="150" t="e">
        <f>#REF!</f>
        <v>#REF!</v>
      </c>
      <c r="AN434" s="7"/>
      <c r="AO434" s="7"/>
      <c r="AP434" s="15"/>
      <c r="AQ434" s="15"/>
      <c r="AR434" s="15"/>
      <c r="AS434" s="15"/>
      <c r="AT434" s="15"/>
      <c r="AU434" s="15"/>
      <c r="AV434" s="15"/>
      <c r="AW434" s="15"/>
      <c r="AX434" s="15"/>
      <c r="AY434" s="15"/>
      <c r="AZ434" s="15"/>
    </row>
    <row r="435" spans="1:52" ht="18.75" customHeight="1">
      <c r="A435" s="10" t="e">
        <f>#REF!</f>
        <v>#REF!</v>
      </c>
      <c r="B435" s="10" t="e">
        <f>#REF!</f>
        <v>#REF!</v>
      </c>
      <c r="C435" s="10" t="e">
        <f>#REF!</f>
        <v>#REF!</v>
      </c>
      <c r="D435" s="24" t="e">
        <f>#REF!</f>
        <v>#REF!</v>
      </c>
      <c r="E435" s="60" t="e">
        <f>#REF!</f>
        <v>#REF!</v>
      </c>
      <c r="F435" s="10" t="e">
        <f>#REF!</f>
        <v>#REF!</v>
      </c>
      <c r="G435" s="10" t="e">
        <f>#REF!</f>
        <v>#REF!</v>
      </c>
      <c r="H435" s="60" t="e">
        <f>#REF!</f>
        <v>#REF!</v>
      </c>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f t="shared" si="31"/>
        <v>0</v>
      </c>
      <c r="AJ435" s="10" t="e">
        <f>#REF!</f>
        <v>#REF!</v>
      </c>
      <c r="AK435" s="20" t="e">
        <f>#REF!</f>
        <v>#REF!</v>
      </c>
      <c r="AL435" s="101" t="e">
        <f>#REF!</f>
        <v>#REF!</v>
      </c>
      <c r="AM435" s="150" t="e">
        <f>#REF!</f>
        <v>#REF!</v>
      </c>
      <c r="AN435" s="7"/>
      <c r="AO435" s="7"/>
      <c r="AP435" s="15"/>
      <c r="AQ435" s="15"/>
      <c r="AR435" s="15"/>
      <c r="AS435" s="15"/>
      <c r="AT435" s="15"/>
      <c r="AU435" s="15"/>
      <c r="AV435" s="15"/>
      <c r="AW435" s="15"/>
      <c r="AX435" s="15"/>
      <c r="AY435" s="15"/>
      <c r="AZ435" s="15"/>
    </row>
    <row r="436" spans="1:52" ht="18.75" customHeight="1">
      <c r="A436" s="10" t="e">
        <f>#REF!</f>
        <v>#REF!</v>
      </c>
      <c r="B436" s="10" t="e">
        <f>#REF!</f>
        <v>#REF!</v>
      </c>
      <c r="C436" s="10" t="e">
        <f>#REF!</f>
        <v>#REF!</v>
      </c>
      <c r="D436" s="24" t="e">
        <f>#REF!</f>
        <v>#REF!</v>
      </c>
      <c r="E436" s="60" t="e">
        <f>#REF!</f>
        <v>#REF!</v>
      </c>
      <c r="F436" s="10" t="e">
        <f>#REF!</f>
        <v>#REF!</v>
      </c>
      <c r="G436" s="10" t="e">
        <f>#REF!</f>
        <v>#REF!</v>
      </c>
      <c r="H436" s="60" t="e">
        <f>#REF!</f>
        <v>#REF!</v>
      </c>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f t="shared" si="31"/>
        <v>0</v>
      </c>
      <c r="AJ436" s="10" t="e">
        <f>#REF!</f>
        <v>#REF!</v>
      </c>
      <c r="AK436" s="20" t="e">
        <f>#REF!</f>
        <v>#REF!</v>
      </c>
      <c r="AL436" s="101" t="e">
        <f>#REF!</f>
        <v>#REF!</v>
      </c>
      <c r="AM436" s="150" t="e">
        <f>#REF!</f>
        <v>#REF!</v>
      </c>
      <c r="AN436" s="7"/>
      <c r="AO436" s="7"/>
      <c r="AP436" s="15"/>
      <c r="AQ436" s="15"/>
      <c r="AR436" s="15"/>
      <c r="AS436" s="15"/>
      <c r="AT436" s="15"/>
      <c r="AU436" s="15"/>
      <c r="AV436" s="15"/>
      <c r="AW436" s="15"/>
      <c r="AX436" s="15"/>
      <c r="AY436" s="15"/>
      <c r="AZ436" s="15"/>
    </row>
    <row r="437" spans="1:52" ht="18.75" customHeight="1">
      <c r="A437" s="10" t="e">
        <f>#REF!</f>
        <v>#REF!</v>
      </c>
      <c r="B437" s="10" t="e">
        <f>#REF!</f>
        <v>#REF!</v>
      </c>
      <c r="C437" s="10" t="e">
        <f>#REF!</f>
        <v>#REF!</v>
      </c>
      <c r="D437" s="24" t="e">
        <f>#REF!</f>
        <v>#REF!</v>
      </c>
      <c r="E437" s="60" t="e">
        <f>#REF!</f>
        <v>#REF!</v>
      </c>
      <c r="F437" s="10" t="e">
        <f>#REF!</f>
        <v>#REF!</v>
      </c>
      <c r="G437" s="10" t="e">
        <f>#REF!</f>
        <v>#REF!</v>
      </c>
      <c r="H437" s="60" t="e">
        <f>#REF!</f>
        <v>#REF!</v>
      </c>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f t="shared" si="31"/>
        <v>0</v>
      </c>
      <c r="AJ437" s="10" t="e">
        <f>#REF!</f>
        <v>#REF!</v>
      </c>
      <c r="AK437" s="20" t="e">
        <f>#REF!</f>
        <v>#REF!</v>
      </c>
      <c r="AL437" s="101" t="e">
        <f>#REF!</f>
        <v>#REF!</v>
      </c>
      <c r="AM437" s="150" t="e">
        <f>#REF!</f>
        <v>#REF!</v>
      </c>
      <c r="AN437" s="7"/>
      <c r="AO437" s="7"/>
      <c r="AP437" s="15"/>
      <c r="AQ437" s="15"/>
      <c r="AR437" s="15"/>
      <c r="AS437" s="15"/>
      <c r="AT437" s="15"/>
      <c r="AU437" s="15"/>
      <c r="AV437" s="15"/>
      <c r="AW437" s="15"/>
      <c r="AX437" s="15"/>
      <c r="AY437" s="15"/>
      <c r="AZ437" s="15"/>
    </row>
    <row r="438" spans="1:52" ht="18.75" customHeight="1">
      <c r="A438" s="10" t="e">
        <f>#REF!</f>
        <v>#REF!</v>
      </c>
      <c r="B438" s="10" t="e">
        <f>#REF!</f>
        <v>#REF!</v>
      </c>
      <c r="C438" s="10" t="e">
        <f>#REF!</f>
        <v>#REF!</v>
      </c>
      <c r="D438" s="24" t="e">
        <f>#REF!</f>
        <v>#REF!</v>
      </c>
      <c r="E438" s="60" t="e">
        <f>#REF!</f>
        <v>#REF!</v>
      </c>
      <c r="F438" s="10" t="e">
        <f>#REF!</f>
        <v>#REF!</v>
      </c>
      <c r="G438" s="10" t="e">
        <f>#REF!</f>
        <v>#REF!</v>
      </c>
      <c r="H438" s="60" t="e">
        <f>#REF!</f>
        <v>#REF!</v>
      </c>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f t="shared" si="31"/>
        <v>0</v>
      </c>
      <c r="AJ438" s="10" t="e">
        <f>#REF!</f>
        <v>#REF!</v>
      </c>
      <c r="AK438" s="20" t="e">
        <f>#REF!</f>
        <v>#REF!</v>
      </c>
      <c r="AL438" s="101" t="e">
        <f>#REF!</f>
        <v>#REF!</v>
      </c>
      <c r="AM438" s="150" t="e">
        <f>#REF!</f>
        <v>#REF!</v>
      </c>
      <c r="AN438" s="7"/>
      <c r="AO438" s="7"/>
      <c r="AP438" s="15"/>
      <c r="AQ438" s="15"/>
      <c r="AR438" s="15"/>
      <c r="AS438" s="15"/>
      <c r="AT438" s="15"/>
      <c r="AU438" s="15"/>
      <c r="AV438" s="15"/>
      <c r="AW438" s="15"/>
      <c r="AX438" s="15"/>
      <c r="AY438" s="15"/>
      <c r="AZ438" s="15"/>
    </row>
    <row r="439" spans="1:52" ht="18.75" customHeight="1">
      <c r="A439" s="10" t="e">
        <f>#REF!</f>
        <v>#REF!</v>
      </c>
      <c r="B439" s="10" t="e">
        <f>#REF!</f>
        <v>#REF!</v>
      </c>
      <c r="C439" s="10" t="e">
        <f>#REF!</f>
        <v>#REF!</v>
      </c>
      <c r="D439" s="24" t="e">
        <f>#REF!</f>
        <v>#REF!</v>
      </c>
      <c r="E439" s="60" t="e">
        <f>#REF!</f>
        <v>#REF!</v>
      </c>
      <c r="F439" s="10" t="e">
        <f>#REF!</f>
        <v>#REF!</v>
      </c>
      <c r="G439" s="10" t="e">
        <f>#REF!</f>
        <v>#REF!</v>
      </c>
      <c r="H439" s="60" t="e">
        <f>#REF!</f>
        <v>#REF!</v>
      </c>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f t="shared" si="31"/>
        <v>0</v>
      </c>
      <c r="AJ439" s="10" t="e">
        <f>#REF!</f>
        <v>#REF!</v>
      </c>
      <c r="AK439" s="20" t="e">
        <f>#REF!</f>
        <v>#REF!</v>
      </c>
      <c r="AL439" s="101" t="e">
        <f>#REF!</f>
        <v>#REF!</v>
      </c>
      <c r="AM439" s="150" t="e">
        <f>#REF!</f>
        <v>#REF!</v>
      </c>
      <c r="AN439" s="7"/>
      <c r="AO439" s="7"/>
      <c r="AP439" s="15"/>
      <c r="AQ439" s="15"/>
      <c r="AR439" s="15"/>
      <c r="AS439" s="15"/>
      <c r="AT439" s="15"/>
      <c r="AU439" s="15"/>
      <c r="AV439" s="15"/>
      <c r="AW439" s="15"/>
      <c r="AX439" s="15"/>
      <c r="AY439" s="15"/>
      <c r="AZ439" s="15"/>
    </row>
    <row r="440" spans="1:52" ht="18.75" customHeight="1">
      <c r="A440" s="10" t="e">
        <f>#REF!</f>
        <v>#REF!</v>
      </c>
      <c r="B440" s="10" t="e">
        <f>#REF!</f>
        <v>#REF!</v>
      </c>
      <c r="C440" s="10" t="e">
        <f>#REF!</f>
        <v>#REF!</v>
      </c>
      <c r="D440" s="24" t="e">
        <f>#REF!</f>
        <v>#REF!</v>
      </c>
      <c r="E440" s="60" t="e">
        <f>#REF!</f>
        <v>#REF!</v>
      </c>
      <c r="F440" s="10" t="e">
        <f>#REF!</f>
        <v>#REF!</v>
      </c>
      <c r="G440" s="10" t="e">
        <f>#REF!</f>
        <v>#REF!</v>
      </c>
      <c r="H440" s="60" t="e">
        <f>#REF!</f>
        <v>#REF!</v>
      </c>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f t="shared" si="31"/>
        <v>0</v>
      </c>
      <c r="AJ440" s="10" t="e">
        <f>#REF!</f>
        <v>#REF!</v>
      </c>
      <c r="AK440" s="20" t="e">
        <f>#REF!</f>
        <v>#REF!</v>
      </c>
      <c r="AL440" s="101" t="e">
        <f>#REF!</f>
        <v>#REF!</v>
      </c>
      <c r="AM440" s="150" t="e">
        <f>#REF!</f>
        <v>#REF!</v>
      </c>
      <c r="AN440" s="7"/>
      <c r="AO440" s="7"/>
      <c r="AP440" s="15"/>
      <c r="AQ440" s="15"/>
      <c r="AR440" s="15"/>
      <c r="AS440" s="15"/>
      <c r="AT440" s="15"/>
      <c r="AU440" s="15"/>
      <c r="AV440" s="15"/>
      <c r="AW440" s="15"/>
      <c r="AX440" s="15"/>
      <c r="AY440" s="15"/>
      <c r="AZ440" s="15"/>
    </row>
    <row r="441" spans="1:52" ht="18.75" customHeight="1">
      <c r="A441" s="10" t="e">
        <f>#REF!</f>
        <v>#REF!</v>
      </c>
      <c r="B441" s="10" t="e">
        <f>#REF!</f>
        <v>#REF!</v>
      </c>
      <c r="C441" s="10" t="e">
        <f>#REF!</f>
        <v>#REF!</v>
      </c>
      <c r="D441" s="24" t="e">
        <f>#REF!</f>
        <v>#REF!</v>
      </c>
      <c r="E441" s="60" t="e">
        <f>#REF!</f>
        <v>#REF!</v>
      </c>
      <c r="F441" s="10" t="e">
        <f>#REF!</f>
        <v>#REF!</v>
      </c>
      <c r="G441" s="10" t="e">
        <f>#REF!</f>
        <v>#REF!</v>
      </c>
      <c r="H441" s="60" t="e">
        <f>#REF!</f>
        <v>#REF!</v>
      </c>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f t="shared" si="31"/>
        <v>0</v>
      </c>
      <c r="AJ441" s="10" t="e">
        <f>#REF!</f>
        <v>#REF!</v>
      </c>
      <c r="AK441" s="20" t="e">
        <f>#REF!</f>
        <v>#REF!</v>
      </c>
      <c r="AL441" s="101" t="e">
        <f>#REF!</f>
        <v>#REF!</v>
      </c>
      <c r="AM441" s="150" t="e">
        <f>#REF!</f>
        <v>#REF!</v>
      </c>
      <c r="AN441" s="7"/>
      <c r="AO441" s="7"/>
      <c r="AP441" s="15"/>
      <c r="AQ441" s="15"/>
      <c r="AR441" s="15"/>
      <c r="AS441" s="15"/>
      <c r="AT441" s="15"/>
      <c r="AU441" s="15"/>
      <c r="AV441" s="15"/>
      <c r="AW441" s="15"/>
      <c r="AX441" s="15"/>
      <c r="AY441" s="15"/>
      <c r="AZ441" s="15"/>
    </row>
    <row r="442" spans="1:52" ht="18.75" customHeight="1">
      <c r="A442" s="10" t="e">
        <f>#REF!</f>
        <v>#REF!</v>
      </c>
      <c r="B442" s="10" t="e">
        <f>#REF!</f>
        <v>#REF!</v>
      </c>
      <c r="C442" s="10" t="e">
        <f>#REF!</f>
        <v>#REF!</v>
      </c>
      <c r="D442" s="24" t="e">
        <f>#REF!</f>
        <v>#REF!</v>
      </c>
      <c r="E442" s="60" t="e">
        <f>#REF!</f>
        <v>#REF!</v>
      </c>
      <c r="F442" s="10" t="e">
        <f>#REF!</f>
        <v>#REF!</v>
      </c>
      <c r="G442" s="10" t="e">
        <f>#REF!</f>
        <v>#REF!</v>
      </c>
      <c r="H442" s="60" t="e">
        <f>#REF!</f>
        <v>#REF!</v>
      </c>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f t="shared" si="31"/>
        <v>0</v>
      </c>
      <c r="AJ442" s="10" t="e">
        <f>#REF!</f>
        <v>#REF!</v>
      </c>
      <c r="AK442" s="20" t="e">
        <f>#REF!</f>
        <v>#REF!</v>
      </c>
      <c r="AL442" s="101" t="e">
        <f>#REF!</f>
        <v>#REF!</v>
      </c>
      <c r="AM442" s="150" t="e">
        <f>#REF!</f>
        <v>#REF!</v>
      </c>
      <c r="AN442" s="7"/>
      <c r="AO442" s="7"/>
      <c r="AP442" s="15"/>
      <c r="AQ442" s="15"/>
      <c r="AR442" s="15"/>
      <c r="AS442" s="15"/>
      <c r="AT442" s="15"/>
      <c r="AU442" s="15"/>
      <c r="AV442" s="15"/>
      <c r="AW442" s="15"/>
      <c r="AX442" s="15"/>
      <c r="AY442" s="15"/>
      <c r="AZ442" s="15"/>
    </row>
    <row r="443" spans="1:52" ht="18.75" customHeight="1">
      <c r="A443" s="10" t="e">
        <f>#REF!</f>
        <v>#REF!</v>
      </c>
      <c r="B443" s="10" t="e">
        <f>#REF!</f>
        <v>#REF!</v>
      </c>
      <c r="C443" s="10" t="e">
        <f>#REF!</f>
        <v>#REF!</v>
      </c>
      <c r="D443" s="24" t="e">
        <f>#REF!</f>
        <v>#REF!</v>
      </c>
      <c r="E443" s="60" t="e">
        <f>#REF!</f>
        <v>#REF!</v>
      </c>
      <c r="F443" s="10" t="e">
        <f>#REF!</f>
        <v>#REF!</v>
      </c>
      <c r="G443" s="10" t="e">
        <f>#REF!</f>
        <v>#REF!</v>
      </c>
      <c r="H443" s="60" t="e">
        <f>#REF!</f>
        <v>#REF!</v>
      </c>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f t="shared" si="31"/>
        <v>0</v>
      </c>
      <c r="AJ443" s="10" t="e">
        <f>#REF!</f>
        <v>#REF!</v>
      </c>
      <c r="AK443" s="20" t="e">
        <f>#REF!</f>
        <v>#REF!</v>
      </c>
      <c r="AL443" s="101" t="e">
        <f>#REF!</f>
        <v>#REF!</v>
      </c>
      <c r="AM443" s="150" t="e">
        <f>#REF!</f>
        <v>#REF!</v>
      </c>
      <c r="AN443" s="7"/>
      <c r="AO443" s="7"/>
      <c r="AP443" s="15"/>
      <c r="AQ443" s="15"/>
      <c r="AR443" s="15"/>
      <c r="AS443" s="15"/>
      <c r="AT443" s="15"/>
      <c r="AU443" s="15"/>
      <c r="AV443" s="15"/>
      <c r="AW443" s="15"/>
      <c r="AX443" s="15"/>
      <c r="AY443" s="15"/>
      <c r="AZ443" s="15"/>
    </row>
    <row r="444" spans="1:52" ht="18.75" customHeight="1">
      <c r="A444" s="10" t="e">
        <f>#REF!</f>
        <v>#REF!</v>
      </c>
      <c r="B444" s="10" t="e">
        <f>#REF!</f>
        <v>#REF!</v>
      </c>
      <c r="C444" s="10" t="e">
        <f>#REF!</f>
        <v>#REF!</v>
      </c>
      <c r="D444" s="24" t="e">
        <f>#REF!</f>
        <v>#REF!</v>
      </c>
      <c r="E444" s="60" t="e">
        <f>#REF!</f>
        <v>#REF!</v>
      </c>
      <c r="F444" s="10" t="e">
        <f>#REF!</f>
        <v>#REF!</v>
      </c>
      <c r="G444" s="10" t="e">
        <f>#REF!</f>
        <v>#REF!</v>
      </c>
      <c r="H444" s="60" t="e">
        <f>#REF!</f>
        <v>#REF!</v>
      </c>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f t="shared" si="31"/>
        <v>0</v>
      </c>
      <c r="AJ444" s="10" t="e">
        <f>#REF!</f>
        <v>#REF!</v>
      </c>
      <c r="AK444" s="20" t="e">
        <f>#REF!</f>
        <v>#REF!</v>
      </c>
      <c r="AL444" s="101" t="e">
        <f>#REF!</f>
        <v>#REF!</v>
      </c>
      <c r="AM444" s="150" t="e">
        <f>#REF!</f>
        <v>#REF!</v>
      </c>
      <c r="AN444" s="7"/>
      <c r="AO444" s="7"/>
      <c r="AP444" s="15"/>
      <c r="AQ444" s="15"/>
      <c r="AR444" s="15"/>
      <c r="AS444" s="15"/>
      <c r="AT444" s="15"/>
      <c r="AU444" s="15"/>
      <c r="AV444" s="15"/>
      <c r="AW444" s="15"/>
      <c r="AX444" s="15"/>
      <c r="AY444" s="15"/>
      <c r="AZ444" s="15"/>
    </row>
    <row r="445" spans="1:52" ht="18.75" customHeight="1">
      <c r="A445" s="10" t="e">
        <f>#REF!</f>
        <v>#REF!</v>
      </c>
      <c r="B445" s="10" t="e">
        <f>#REF!</f>
        <v>#REF!</v>
      </c>
      <c r="C445" s="10" t="e">
        <f>#REF!</f>
        <v>#REF!</v>
      </c>
      <c r="D445" s="24" t="e">
        <f>#REF!</f>
        <v>#REF!</v>
      </c>
      <c r="E445" s="60" t="e">
        <f>#REF!</f>
        <v>#REF!</v>
      </c>
      <c r="F445" s="10" t="e">
        <f>#REF!</f>
        <v>#REF!</v>
      </c>
      <c r="G445" s="10" t="e">
        <f>#REF!</f>
        <v>#REF!</v>
      </c>
      <c r="H445" s="60" t="e">
        <f>#REF!</f>
        <v>#REF!</v>
      </c>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f t="shared" si="31"/>
        <v>0</v>
      </c>
      <c r="AJ445" s="10" t="e">
        <f>#REF!</f>
        <v>#REF!</v>
      </c>
      <c r="AK445" s="20" t="e">
        <f>#REF!</f>
        <v>#REF!</v>
      </c>
      <c r="AL445" s="101" t="e">
        <f>#REF!</f>
        <v>#REF!</v>
      </c>
      <c r="AM445" s="150" t="e">
        <f>#REF!</f>
        <v>#REF!</v>
      </c>
      <c r="AN445" s="7"/>
      <c r="AO445" s="7"/>
      <c r="AP445" s="15"/>
      <c r="AQ445" s="15"/>
      <c r="AR445" s="15"/>
      <c r="AS445" s="15"/>
      <c r="AT445" s="15"/>
      <c r="AU445" s="15"/>
      <c r="AV445" s="15"/>
      <c r="AW445" s="15"/>
      <c r="AX445" s="15"/>
      <c r="AY445" s="15"/>
      <c r="AZ445" s="15"/>
    </row>
    <row r="446" spans="1:52" ht="18.75" customHeight="1">
      <c r="A446" s="10" t="e">
        <f>#REF!</f>
        <v>#REF!</v>
      </c>
      <c r="B446" s="10" t="e">
        <f>#REF!</f>
        <v>#REF!</v>
      </c>
      <c r="C446" s="10" t="e">
        <f>#REF!</f>
        <v>#REF!</v>
      </c>
      <c r="D446" s="24" t="e">
        <f>#REF!</f>
        <v>#REF!</v>
      </c>
      <c r="E446" s="60" t="e">
        <f>#REF!</f>
        <v>#REF!</v>
      </c>
      <c r="F446" s="10" t="e">
        <f>#REF!</f>
        <v>#REF!</v>
      </c>
      <c r="G446" s="10" t="e">
        <f>#REF!</f>
        <v>#REF!</v>
      </c>
      <c r="H446" s="60" t="e">
        <f>#REF!</f>
        <v>#REF!</v>
      </c>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f t="shared" si="31"/>
        <v>0</v>
      </c>
      <c r="AJ446" s="10" t="e">
        <f>#REF!</f>
        <v>#REF!</v>
      </c>
      <c r="AK446" s="20" t="e">
        <f>#REF!</f>
        <v>#REF!</v>
      </c>
      <c r="AL446" s="101" t="e">
        <f>#REF!</f>
        <v>#REF!</v>
      </c>
      <c r="AM446" s="150" t="e">
        <f>#REF!</f>
        <v>#REF!</v>
      </c>
      <c r="AN446" s="7"/>
      <c r="AO446" s="7"/>
      <c r="AP446" s="15"/>
      <c r="AQ446" s="15"/>
      <c r="AR446" s="15"/>
      <c r="AS446" s="15"/>
      <c r="AT446" s="15"/>
      <c r="AU446" s="15"/>
      <c r="AV446" s="15"/>
      <c r="AW446" s="15"/>
      <c r="AX446" s="15"/>
      <c r="AY446" s="15"/>
      <c r="AZ446" s="15"/>
    </row>
    <row r="447" spans="1:52" ht="18.75" customHeight="1">
      <c r="A447" s="10" t="e">
        <f>#REF!</f>
        <v>#REF!</v>
      </c>
      <c r="B447" s="10" t="e">
        <f>#REF!</f>
        <v>#REF!</v>
      </c>
      <c r="C447" s="10" t="e">
        <f>#REF!</f>
        <v>#REF!</v>
      </c>
      <c r="D447" s="24" t="e">
        <f>#REF!</f>
        <v>#REF!</v>
      </c>
      <c r="E447" s="60" t="e">
        <f>#REF!</f>
        <v>#REF!</v>
      </c>
      <c r="F447" s="10" t="e">
        <f>#REF!</f>
        <v>#REF!</v>
      </c>
      <c r="G447" s="10" t="e">
        <f>#REF!</f>
        <v>#REF!</v>
      </c>
      <c r="H447" s="60" t="e">
        <f>#REF!</f>
        <v>#REF!</v>
      </c>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f t="shared" si="31"/>
        <v>0</v>
      </c>
      <c r="AJ447" s="10" t="e">
        <f>#REF!</f>
        <v>#REF!</v>
      </c>
      <c r="AK447" s="20" t="e">
        <f>#REF!</f>
        <v>#REF!</v>
      </c>
      <c r="AL447" s="101" t="e">
        <f>#REF!</f>
        <v>#REF!</v>
      </c>
      <c r="AM447" s="150" t="e">
        <f>#REF!</f>
        <v>#REF!</v>
      </c>
      <c r="AN447" s="7"/>
      <c r="AO447" s="7"/>
      <c r="AP447" s="15"/>
      <c r="AQ447" s="15"/>
      <c r="AR447" s="15"/>
      <c r="AS447" s="15"/>
      <c r="AT447" s="15"/>
      <c r="AU447" s="15"/>
      <c r="AV447" s="15"/>
      <c r="AW447" s="15"/>
      <c r="AX447" s="15"/>
      <c r="AY447" s="15"/>
      <c r="AZ447" s="15"/>
    </row>
    <row r="448" spans="1:52" ht="18.75" customHeight="1">
      <c r="A448" s="10" t="e">
        <f>#REF!</f>
        <v>#REF!</v>
      </c>
      <c r="B448" s="10" t="e">
        <f>#REF!</f>
        <v>#REF!</v>
      </c>
      <c r="C448" s="10" t="e">
        <f>#REF!</f>
        <v>#REF!</v>
      </c>
      <c r="D448" s="24" t="e">
        <f>#REF!</f>
        <v>#REF!</v>
      </c>
      <c r="E448" s="60" t="e">
        <f>#REF!</f>
        <v>#REF!</v>
      </c>
      <c r="F448" s="10" t="e">
        <f>#REF!</f>
        <v>#REF!</v>
      </c>
      <c r="G448" s="10" t="e">
        <f>#REF!</f>
        <v>#REF!</v>
      </c>
      <c r="H448" s="60" t="e">
        <f>#REF!</f>
        <v>#REF!</v>
      </c>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f t="shared" si="31"/>
        <v>0</v>
      </c>
      <c r="AJ448" s="10" t="e">
        <f>#REF!</f>
        <v>#REF!</v>
      </c>
      <c r="AK448" s="20" t="e">
        <f>#REF!</f>
        <v>#REF!</v>
      </c>
      <c r="AL448" s="101" t="e">
        <f>#REF!</f>
        <v>#REF!</v>
      </c>
      <c r="AM448" s="150" t="e">
        <f>#REF!</f>
        <v>#REF!</v>
      </c>
      <c r="AN448" s="7"/>
      <c r="AO448" s="7"/>
      <c r="AP448" s="15"/>
      <c r="AQ448" s="15"/>
      <c r="AR448" s="15"/>
      <c r="AS448" s="15"/>
      <c r="AT448" s="15"/>
      <c r="AU448" s="15"/>
      <c r="AV448" s="15"/>
      <c r="AW448" s="15"/>
      <c r="AX448" s="15"/>
      <c r="AY448" s="15"/>
      <c r="AZ448" s="15"/>
    </row>
    <row r="449" spans="1:52" ht="18.75" customHeight="1">
      <c r="A449" s="10" t="e">
        <f>#REF!</f>
        <v>#REF!</v>
      </c>
      <c r="B449" s="10" t="e">
        <f>#REF!</f>
        <v>#REF!</v>
      </c>
      <c r="C449" s="10" t="e">
        <f>#REF!</f>
        <v>#REF!</v>
      </c>
      <c r="D449" s="24" t="e">
        <f>#REF!</f>
        <v>#REF!</v>
      </c>
      <c r="E449" s="60" t="e">
        <f>#REF!</f>
        <v>#REF!</v>
      </c>
      <c r="F449" s="10" t="e">
        <f>#REF!</f>
        <v>#REF!</v>
      </c>
      <c r="G449" s="10" t="e">
        <f>#REF!</f>
        <v>#REF!</v>
      </c>
      <c r="H449" s="60" t="e">
        <f>#REF!</f>
        <v>#REF!</v>
      </c>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f t="shared" si="31"/>
        <v>0</v>
      </c>
      <c r="AJ449" s="10" t="e">
        <f>#REF!</f>
        <v>#REF!</v>
      </c>
      <c r="AK449" s="20" t="e">
        <f>#REF!</f>
        <v>#REF!</v>
      </c>
      <c r="AL449" s="101" t="e">
        <f>#REF!</f>
        <v>#REF!</v>
      </c>
      <c r="AM449" s="150" t="e">
        <f>#REF!</f>
        <v>#REF!</v>
      </c>
      <c r="AN449" s="7"/>
      <c r="AO449" s="7"/>
      <c r="AP449" s="15"/>
      <c r="AQ449" s="15"/>
      <c r="AR449" s="15"/>
      <c r="AS449" s="15"/>
      <c r="AT449" s="15"/>
      <c r="AU449" s="15"/>
      <c r="AV449" s="15"/>
      <c r="AW449" s="15"/>
      <c r="AX449" s="15"/>
      <c r="AY449" s="15"/>
      <c r="AZ449" s="15"/>
    </row>
    <row r="450" spans="1:52" ht="18.75" customHeight="1">
      <c r="A450" s="10" t="e">
        <f>#REF!</f>
        <v>#REF!</v>
      </c>
      <c r="B450" s="10" t="e">
        <f>#REF!</f>
        <v>#REF!</v>
      </c>
      <c r="C450" s="10" t="e">
        <f>#REF!</f>
        <v>#REF!</v>
      </c>
      <c r="D450" s="24" t="e">
        <f>#REF!</f>
        <v>#REF!</v>
      </c>
      <c r="E450" s="60" t="e">
        <f>#REF!</f>
        <v>#REF!</v>
      </c>
      <c r="F450" s="10" t="e">
        <f>#REF!</f>
        <v>#REF!</v>
      </c>
      <c r="G450" s="10" t="e">
        <f>#REF!</f>
        <v>#REF!</v>
      </c>
      <c r="H450" s="60" t="e">
        <f>#REF!</f>
        <v>#REF!</v>
      </c>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f t="shared" si="31"/>
        <v>0</v>
      </c>
      <c r="AJ450" s="10" t="e">
        <f>#REF!</f>
        <v>#REF!</v>
      </c>
      <c r="AK450" s="20" t="e">
        <f>#REF!</f>
        <v>#REF!</v>
      </c>
      <c r="AL450" s="101" t="e">
        <f>#REF!</f>
        <v>#REF!</v>
      </c>
      <c r="AM450" s="150" t="e">
        <f>#REF!</f>
        <v>#REF!</v>
      </c>
      <c r="AN450" s="7"/>
      <c r="AO450" s="7"/>
      <c r="AP450" s="15"/>
      <c r="AQ450" s="15"/>
      <c r="AR450" s="15"/>
      <c r="AS450" s="15"/>
      <c r="AT450" s="15"/>
      <c r="AU450" s="15"/>
      <c r="AV450" s="15"/>
      <c r="AW450" s="15"/>
      <c r="AX450" s="15"/>
      <c r="AY450" s="15"/>
      <c r="AZ450" s="15"/>
    </row>
    <row r="451" spans="1:52" ht="18.75" customHeight="1">
      <c r="A451" s="10" t="e">
        <f>#REF!</f>
        <v>#REF!</v>
      </c>
      <c r="B451" s="10" t="e">
        <f>#REF!</f>
        <v>#REF!</v>
      </c>
      <c r="C451" s="10" t="e">
        <f>#REF!</f>
        <v>#REF!</v>
      </c>
      <c r="D451" s="24" t="e">
        <f>#REF!</f>
        <v>#REF!</v>
      </c>
      <c r="E451" s="60" t="e">
        <f>#REF!</f>
        <v>#REF!</v>
      </c>
      <c r="F451" s="10" t="e">
        <f>#REF!</f>
        <v>#REF!</v>
      </c>
      <c r="G451" s="10" t="e">
        <f>#REF!</f>
        <v>#REF!</v>
      </c>
      <c r="H451" s="60" t="e">
        <f>#REF!</f>
        <v>#REF!</v>
      </c>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f t="shared" si="31"/>
        <v>0</v>
      </c>
      <c r="AJ451" s="10" t="e">
        <f>#REF!</f>
        <v>#REF!</v>
      </c>
      <c r="AK451" s="20" t="e">
        <f>#REF!</f>
        <v>#REF!</v>
      </c>
      <c r="AL451" s="101" t="e">
        <f>#REF!</f>
        <v>#REF!</v>
      </c>
      <c r="AM451" s="150" t="e">
        <f>#REF!</f>
        <v>#REF!</v>
      </c>
      <c r="AN451" s="7"/>
      <c r="AO451" s="7"/>
      <c r="AP451" s="15"/>
      <c r="AQ451" s="15"/>
      <c r="AR451" s="15"/>
      <c r="AS451" s="15"/>
      <c r="AT451" s="15"/>
      <c r="AU451" s="15"/>
      <c r="AV451" s="15"/>
      <c r="AW451" s="15"/>
      <c r="AX451" s="15"/>
      <c r="AY451" s="15"/>
      <c r="AZ451" s="15"/>
    </row>
    <row r="452" spans="1:52" ht="18.75" customHeight="1">
      <c r="A452" s="10" t="e">
        <f>#REF!</f>
        <v>#REF!</v>
      </c>
      <c r="B452" s="10" t="e">
        <f>#REF!</f>
        <v>#REF!</v>
      </c>
      <c r="C452" s="10" t="e">
        <f>#REF!</f>
        <v>#REF!</v>
      </c>
      <c r="D452" s="24" t="e">
        <f>#REF!</f>
        <v>#REF!</v>
      </c>
      <c r="E452" s="60" t="e">
        <f>#REF!</f>
        <v>#REF!</v>
      </c>
      <c r="F452" s="10" t="e">
        <f>#REF!</f>
        <v>#REF!</v>
      </c>
      <c r="G452" s="10" t="e">
        <f>#REF!</f>
        <v>#REF!</v>
      </c>
      <c r="H452" s="60" t="e">
        <f>#REF!</f>
        <v>#REF!</v>
      </c>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f t="shared" si="31"/>
        <v>0</v>
      </c>
      <c r="AJ452" s="10" t="e">
        <f>#REF!</f>
        <v>#REF!</v>
      </c>
      <c r="AK452" s="20" t="e">
        <f>#REF!</f>
        <v>#REF!</v>
      </c>
      <c r="AL452" s="101" t="e">
        <f>#REF!</f>
        <v>#REF!</v>
      </c>
      <c r="AM452" s="150" t="e">
        <f>#REF!</f>
        <v>#REF!</v>
      </c>
      <c r="AN452" s="7"/>
      <c r="AO452" s="7"/>
      <c r="AP452" s="15"/>
      <c r="AQ452" s="15"/>
      <c r="AR452" s="15"/>
      <c r="AS452" s="15"/>
      <c r="AT452" s="15"/>
      <c r="AU452" s="15"/>
      <c r="AV452" s="15"/>
      <c r="AW452" s="15"/>
      <c r="AX452" s="15"/>
      <c r="AY452" s="15"/>
      <c r="AZ452" s="15"/>
    </row>
    <row r="453" spans="1:52" ht="18.75" customHeight="1">
      <c r="A453" s="10" t="e">
        <f>#REF!</f>
        <v>#REF!</v>
      </c>
      <c r="B453" s="10" t="e">
        <f>#REF!</f>
        <v>#REF!</v>
      </c>
      <c r="C453" s="10" t="e">
        <f>#REF!</f>
        <v>#REF!</v>
      </c>
      <c r="D453" s="24" t="e">
        <f>#REF!</f>
        <v>#REF!</v>
      </c>
      <c r="E453" s="60" t="e">
        <f>#REF!</f>
        <v>#REF!</v>
      </c>
      <c r="F453" s="10" t="e">
        <f>#REF!</f>
        <v>#REF!</v>
      </c>
      <c r="G453" s="10" t="e">
        <f>#REF!</f>
        <v>#REF!</v>
      </c>
      <c r="H453" s="60" t="e">
        <f>#REF!</f>
        <v>#REF!</v>
      </c>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f t="shared" si="31"/>
        <v>0</v>
      </c>
      <c r="AJ453" s="10" t="e">
        <f>#REF!</f>
        <v>#REF!</v>
      </c>
      <c r="AK453" s="20" t="e">
        <f>#REF!</f>
        <v>#REF!</v>
      </c>
      <c r="AL453" s="101" t="e">
        <f>#REF!</f>
        <v>#REF!</v>
      </c>
      <c r="AM453" s="150" t="e">
        <f>#REF!</f>
        <v>#REF!</v>
      </c>
      <c r="AN453" s="7"/>
      <c r="AO453" s="7"/>
      <c r="AP453" s="15"/>
      <c r="AQ453" s="15"/>
      <c r="AR453" s="15"/>
      <c r="AS453" s="15"/>
      <c r="AT453" s="15"/>
      <c r="AU453" s="15"/>
      <c r="AV453" s="15"/>
      <c r="AW453" s="15"/>
      <c r="AX453" s="15"/>
      <c r="AY453" s="15"/>
      <c r="AZ453" s="15"/>
    </row>
    <row r="454" spans="1:52" ht="18.75" customHeight="1">
      <c r="A454" s="10" t="e">
        <f>#REF!</f>
        <v>#REF!</v>
      </c>
      <c r="B454" s="10" t="e">
        <f>#REF!</f>
        <v>#REF!</v>
      </c>
      <c r="C454" s="10" t="e">
        <f>#REF!</f>
        <v>#REF!</v>
      </c>
      <c r="D454" s="24" t="e">
        <f>#REF!</f>
        <v>#REF!</v>
      </c>
      <c r="E454" s="60" t="e">
        <f>#REF!</f>
        <v>#REF!</v>
      </c>
      <c r="F454" s="10" t="e">
        <f>#REF!</f>
        <v>#REF!</v>
      </c>
      <c r="G454" s="10" t="e">
        <f>#REF!</f>
        <v>#REF!</v>
      </c>
      <c r="H454" s="60" t="e">
        <f>#REF!</f>
        <v>#REF!</v>
      </c>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f t="shared" si="31"/>
        <v>0</v>
      </c>
      <c r="AJ454" s="10" t="e">
        <f>#REF!</f>
        <v>#REF!</v>
      </c>
      <c r="AK454" s="20" t="e">
        <f>#REF!</f>
        <v>#REF!</v>
      </c>
      <c r="AL454" s="101" t="e">
        <f>#REF!</f>
        <v>#REF!</v>
      </c>
      <c r="AM454" s="150" t="e">
        <f>#REF!</f>
        <v>#REF!</v>
      </c>
      <c r="AN454" s="7"/>
      <c r="AO454" s="7"/>
      <c r="AP454" s="15"/>
      <c r="AQ454" s="15"/>
      <c r="AR454" s="15"/>
      <c r="AS454" s="15"/>
      <c r="AT454" s="15"/>
      <c r="AU454" s="15"/>
      <c r="AV454" s="15"/>
      <c r="AW454" s="15"/>
      <c r="AX454" s="15"/>
      <c r="AY454" s="15"/>
      <c r="AZ454" s="15"/>
    </row>
    <row r="455" spans="1:52" ht="18.75" customHeight="1">
      <c r="A455" s="10" t="e">
        <f>#REF!</f>
        <v>#REF!</v>
      </c>
      <c r="B455" s="10" t="e">
        <f>#REF!</f>
        <v>#REF!</v>
      </c>
      <c r="C455" s="10" t="e">
        <f>#REF!</f>
        <v>#REF!</v>
      </c>
      <c r="D455" s="24" t="e">
        <f>#REF!</f>
        <v>#REF!</v>
      </c>
      <c r="E455" s="60" t="e">
        <f>#REF!</f>
        <v>#REF!</v>
      </c>
      <c r="F455" s="10" t="e">
        <f>#REF!</f>
        <v>#REF!</v>
      </c>
      <c r="G455" s="10" t="e">
        <f>#REF!</f>
        <v>#REF!</v>
      </c>
      <c r="H455" s="60" t="e">
        <f>#REF!</f>
        <v>#REF!</v>
      </c>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f t="shared" si="31"/>
        <v>0</v>
      </c>
      <c r="AJ455" s="10" t="e">
        <f>#REF!</f>
        <v>#REF!</v>
      </c>
      <c r="AK455" s="20" t="e">
        <f>#REF!</f>
        <v>#REF!</v>
      </c>
      <c r="AL455" s="101" t="e">
        <f>#REF!</f>
        <v>#REF!</v>
      </c>
      <c r="AM455" s="150" t="e">
        <f>#REF!</f>
        <v>#REF!</v>
      </c>
      <c r="AN455" s="7"/>
      <c r="AO455" s="7"/>
      <c r="AP455" s="15"/>
      <c r="AQ455" s="15"/>
      <c r="AR455" s="15"/>
      <c r="AS455" s="15"/>
      <c r="AT455" s="15"/>
      <c r="AU455" s="15"/>
      <c r="AV455" s="15"/>
      <c r="AW455" s="15"/>
      <c r="AX455" s="15"/>
      <c r="AY455" s="15"/>
      <c r="AZ455" s="15"/>
    </row>
    <row r="456" spans="1:52" ht="18.75" customHeight="1">
      <c r="A456" s="10" t="e">
        <f>#REF!</f>
        <v>#REF!</v>
      </c>
      <c r="B456" s="10" t="e">
        <f>#REF!</f>
        <v>#REF!</v>
      </c>
      <c r="C456" s="10" t="e">
        <f>#REF!</f>
        <v>#REF!</v>
      </c>
      <c r="D456" s="24" t="e">
        <f>#REF!</f>
        <v>#REF!</v>
      </c>
      <c r="E456" s="60" t="e">
        <f>#REF!</f>
        <v>#REF!</v>
      </c>
      <c r="F456" s="10" t="e">
        <f>#REF!</f>
        <v>#REF!</v>
      </c>
      <c r="G456" s="10" t="e">
        <f>#REF!</f>
        <v>#REF!</v>
      </c>
      <c r="H456" s="60" t="e">
        <f>#REF!</f>
        <v>#REF!</v>
      </c>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f t="shared" si="31"/>
        <v>0</v>
      </c>
      <c r="AJ456" s="10" t="e">
        <f>#REF!</f>
        <v>#REF!</v>
      </c>
      <c r="AK456" s="20" t="e">
        <f>#REF!</f>
        <v>#REF!</v>
      </c>
      <c r="AL456" s="101" t="e">
        <f>#REF!</f>
        <v>#REF!</v>
      </c>
      <c r="AM456" s="150" t="e">
        <f>#REF!</f>
        <v>#REF!</v>
      </c>
      <c r="AN456" s="7"/>
      <c r="AO456" s="7"/>
      <c r="AP456" s="15"/>
      <c r="AQ456" s="15"/>
      <c r="AR456" s="15"/>
      <c r="AS456" s="15"/>
      <c r="AT456" s="15"/>
      <c r="AU456" s="15"/>
      <c r="AV456" s="15"/>
      <c r="AW456" s="15"/>
      <c r="AX456" s="15"/>
      <c r="AY456" s="15"/>
      <c r="AZ456" s="15"/>
    </row>
    <row r="457" spans="1:52" ht="18.75" customHeight="1">
      <c r="A457" s="10" t="e">
        <f>#REF!</f>
        <v>#REF!</v>
      </c>
      <c r="B457" s="10" t="e">
        <f>#REF!</f>
        <v>#REF!</v>
      </c>
      <c r="C457" s="10" t="e">
        <f>#REF!</f>
        <v>#REF!</v>
      </c>
      <c r="D457" s="24" t="e">
        <f>#REF!</f>
        <v>#REF!</v>
      </c>
      <c r="E457" s="60" t="e">
        <f>#REF!</f>
        <v>#REF!</v>
      </c>
      <c r="F457" s="10" t="e">
        <f>#REF!</f>
        <v>#REF!</v>
      </c>
      <c r="G457" s="10" t="e">
        <f>#REF!</f>
        <v>#REF!</v>
      </c>
      <c r="H457" s="60" t="e">
        <f>#REF!</f>
        <v>#REF!</v>
      </c>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f t="shared" si="31"/>
        <v>0</v>
      </c>
      <c r="AJ457" s="10" t="e">
        <f>#REF!</f>
        <v>#REF!</v>
      </c>
      <c r="AK457" s="20" t="e">
        <f>#REF!</f>
        <v>#REF!</v>
      </c>
      <c r="AL457" s="101" t="e">
        <f>#REF!</f>
        <v>#REF!</v>
      </c>
      <c r="AM457" s="150" t="e">
        <f>#REF!</f>
        <v>#REF!</v>
      </c>
      <c r="AN457" s="7"/>
      <c r="AO457" s="7"/>
      <c r="AP457" s="15"/>
      <c r="AQ457" s="15"/>
      <c r="AR457" s="15"/>
      <c r="AS457" s="15"/>
      <c r="AT457" s="15"/>
      <c r="AU457" s="15"/>
      <c r="AV457" s="15"/>
      <c r="AW457" s="15"/>
      <c r="AX457" s="15"/>
      <c r="AY457" s="15"/>
      <c r="AZ457" s="15"/>
    </row>
    <row r="458" spans="1:52" ht="18.75" customHeight="1">
      <c r="A458" s="10" t="e">
        <f>#REF!</f>
        <v>#REF!</v>
      </c>
      <c r="B458" s="10" t="e">
        <f>#REF!</f>
        <v>#REF!</v>
      </c>
      <c r="C458" s="10" t="e">
        <f>#REF!</f>
        <v>#REF!</v>
      </c>
      <c r="D458" s="24" t="e">
        <f>#REF!</f>
        <v>#REF!</v>
      </c>
      <c r="E458" s="60" t="e">
        <f>#REF!</f>
        <v>#REF!</v>
      </c>
      <c r="F458" s="10" t="e">
        <f>#REF!</f>
        <v>#REF!</v>
      </c>
      <c r="G458" s="10" t="e">
        <f>#REF!</f>
        <v>#REF!</v>
      </c>
      <c r="H458" s="60" t="e">
        <f>#REF!</f>
        <v>#REF!</v>
      </c>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f t="shared" si="31"/>
        <v>0</v>
      </c>
      <c r="AJ458" s="10" t="e">
        <f>#REF!</f>
        <v>#REF!</v>
      </c>
      <c r="AK458" s="20" t="e">
        <f>#REF!</f>
        <v>#REF!</v>
      </c>
      <c r="AL458" s="101" t="e">
        <f>#REF!</f>
        <v>#REF!</v>
      </c>
      <c r="AM458" s="150" t="e">
        <f>#REF!</f>
        <v>#REF!</v>
      </c>
      <c r="AN458" s="7"/>
      <c r="AO458" s="7"/>
      <c r="AP458" s="15"/>
      <c r="AQ458" s="15"/>
      <c r="AR458" s="15"/>
      <c r="AS458" s="15"/>
      <c r="AT458" s="15"/>
      <c r="AU458" s="15"/>
      <c r="AV458" s="15"/>
      <c r="AW458" s="15"/>
      <c r="AX458" s="15"/>
      <c r="AY458" s="15"/>
      <c r="AZ458" s="15"/>
    </row>
    <row r="459" spans="1:52" ht="18.75" customHeight="1">
      <c r="A459" s="10" t="e">
        <f>#REF!</f>
        <v>#REF!</v>
      </c>
      <c r="B459" s="10" t="e">
        <f>#REF!</f>
        <v>#REF!</v>
      </c>
      <c r="C459" s="10" t="e">
        <f>#REF!</f>
        <v>#REF!</v>
      </c>
      <c r="D459" s="24" t="e">
        <f>#REF!</f>
        <v>#REF!</v>
      </c>
      <c r="E459" s="60" t="e">
        <f>#REF!</f>
        <v>#REF!</v>
      </c>
      <c r="F459" s="10" t="e">
        <f>#REF!</f>
        <v>#REF!</v>
      </c>
      <c r="G459" s="10" t="e">
        <f>#REF!</f>
        <v>#REF!</v>
      </c>
      <c r="H459" s="60" t="e">
        <f>#REF!</f>
        <v>#REF!</v>
      </c>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f t="shared" si="31"/>
        <v>0</v>
      </c>
      <c r="AJ459" s="10" t="e">
        <f>#REF!</f>
        <v>#REF!</v>
      </c>
      <c r="AK459" s="20" t="e">
        <f>#REF!</f>
        <v>#REF!</v>
      </c>
      <c r="AL459" s="101" t="e">
        <f>#REF!</f>
        <v>#REF!</v>
      </c>
      <c r="AM459" s="150" t="e">
        <f>#REF!</f>
        <v>#REF!</v>
      </c>
      <c r="AN459" s="7"/>
      <c r="AO459" s="7"/>
      <c r="AP459" s="15"/>
      <c r="AQ459" s="15"/>
      <c r="AR459" s="15"/>
      <c r="AS459" s="15"/>
      <c r="AT459" s="15"/>
      <c r="AU459" s="15"/>
      <c r="AV459" s="15"/>
      <c r="AW459" s="15"/>
      <c r="AX459" s="15"/>
      <c r="AY459" s="15"/>
      <c r="AZ459" s="15"/>
    </row>
    <row r="460" spans="1:52" ht="18.75" customHeight="1">
      <c r="A460" s="10" t="e">
        <f>#REF!</f>
        <v>#REF!</v>
      </c>
      <c r="B460" s="10" t="e">
        <f>#REF!</f>
        <v>#REF!</v>
      </c>
      <c r="C460" s="10" t="e">
        <f>#REF!</f>
        <v>#REF!</v>
      </c>
      <c r="D460" s="24" t="e">
        <f>#REF!</f>
        <v>#REF!</v>
      </c>
      <c r="E460" s="60" t="e">
        <f>#REF!</f>
        <v>#REF!</v>
      </c>
      <c r="F460" s="10" t="e">
        <f>#REF!</f>
        <v>#REF!</v>
      </c>
      <c r="G460" s="10" t="e">
        <f>#REF!</f>
        <v>#REF!</v>
      </c>
      <c r="H460" s="60" t="e">
        <f>#REF!</f>
        <v>#REF!</v>
      </c>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f t="shared" si="31"/>
        <v>0</v>
      </c>
      <c r="AJ460" s="10" t="e">
        <f>#REF!</f>
        <v>#REF!</v>
      </c>
      <c r="AK460" s="20" t="e">
        <f>#REF!</f>
        <v>#REF!</v>
      </c>
      <c r="AL460" s="101" t="e">
        <f>#REF!</f>
        <v>#REF!</v>
      </c>
      <c r="AM460" s="150" t="e">
        <f>#REF!</f>
        <v>#REF!</v>
      </c>
      <c r="AN460" s="7"/>
      <c r="AO460" s="7"/>
      <c r="AP460" s="15"/>
      <c r="AQ460" s="15"/>
      <c r="AR460" s="15"/>
      <c r="AS460" s="15"/>
      <c r="AT460" s="15"/>
      <c r="AU460" s="15"/>
      <c r="AV460" s="15"/>
      <c r="AW460" s="15"/>
      <c r="AX460" s="15"/>
      <c r="AY460" s="15"/>
      <c r="AZ460" s="15"/>
    </row>
    <row r="461" spans="1:52" ht="18.75" customHeight="1">
      <c r="A461" s="10" t="e">
        <f>#REF!</f>
        <v>#REF!</v>
      </c>
      <c r="B461" s="10" t="e">
        <f>#REF!</f>
        <v>#REF!</v>
      </c>
      <c r="C461" s="10" t="e">
        <f>#REF!</f>
        <v>#REF!</v>
      </c>
      <c r="D461" s="24" t="e">
        <f>#REF!</f>
        <v>#REF!</v>
      </c>
      <c r="E461" s="60" t="e">
        <f>#REF!</f>
        <v>#REF!</v>
      </c>
      <c r="F461" s="10" t="e">
        <f>#REF!</f>
        <v>#REF!</v>
      </c>
      <c r="G461" s="10" t="e">
        <f>#REF!</f>
        <v>#REF!</v>
      </c>
      <c r="H461" s="60" t="e">
        <f>#REF!</f>
        <v>#REF!</v>
      </c>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f t="shared" si="31"/>
        <v>0</v>
      </c>
      <c r="AJ461" s="10" t="e">
        <f>#REF!</f>
        <v>#REF!</v>
      </c>
      <c r="AK461" s="20" t="e">
        <f>#REF!</f>
        <v>#REF!</v>
      </c>
      <c r="AL461" s="101" t="e">
        <f>#REF!</f>
        <v>#REF!</v>
      </c>
      <c r="AM461" s="150" t="e">
        <f>#REF!</f>
        <v>#REF!</v>
      </c>
      <c r="AN461" s="7"/>
      <c r="AO461" s="7"/>
      <c r="AP461" s="15"/>
      <c r="AQ461" s="15"/>
      <c r="AR461" s="15"/>
      <c r="AS461" s="15"/>
      <c r="AT461" s="15"/>
      <c r="AU461" s="15"/>
      <c r="AV461" s="15"/>
      <c r="AW461" s="15"/>
      <c r="AX461" s="15"/>
      <c r="AY461" s="15"/>
      <c r="AZ461" s="15"/>
    </row>
    <row r="462" spans="1:52" ht="18.75" customHeight="1">
      <c r="A462" s="10" t="e">
        <f>#REF!</f>
        <v>#REF!</v>
      </c>
      <c r="B462" s="10" t="e">
        <f>#REF!</f>
        <v>#REF!</v>
      </c>
      <c r="C462" s="10" t="e">
        <f>#REF!</f>
        <v>#REF!</v>
      </c>
      <c r="D462" s="24" t="e">
        <f>#REF!</f>
        <v>#REF!</v>
      </c>
      <c r="E462" s="60" t="e">
        <f>#REF!</f>
        <v>#REF!</v>
      </c>
      <c r="F462" s="10" t="e">
        <f>#REF!</f>
        <v>#REF!</v>
      </c>
      <c r="G462" s="10" t="e">
        <f>#REF!</f>
        <v>#REF!</v>
      </c>
      <c r="H462" s="60" t="e">
        <f>#REF!</f>
        <v>#REF!</v>
      </c>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f t="shared" si="31"/>
        <v>0</v>
      </c>
      <c r="AJ462" s="10" t="e">
        <f>#REF!</f>
        <v>#REF!</v>
      </c>
      <c r="AK462" s="20" t="e">
        <f>#REF!</f>
        <v>#REF!</v>
      </c>
      <c r="AL462" s="101" t="e">
        <f>#REF!</f>
        <v>#REF!</v>
      </c>
      <c r="AM462" s="150" t="e">
        <f>#REF!</f>
        <v>#REF!</v>
      </c>
      <c r="AN462" s="7"/>
      <c r="AO462" s="7"/>
      <c r="AP462" s="15"/>
      <c r="AQ462" s="15"/>
      <c r="AR462" s="15"/>
      <c r="AS462" s="15"/>
      <c r="AT462" s="15"/>
      <c r="AU462" s="15"/>
      <c r="AV462" s="15"/>
      <c r="AW462" s="15"/>
      <c r="AX462" s="15"/>
      <c r="AY462" s="15"/>
      <c r="AZ462" s="15"/>
    </row>
    <row r="463" spans="1:52" ht="18.75" customHeight="1">
      <c r="A463" s="10" t="e">
        <f>#REF!</f>
        <v>#REF!</v>
      </c>
      <c r="B463" s="10" t="e">
        <f>#REF!</f>
        <v>#REF!</v>
      </c>
      <c r="C463" s="10" t="e">
        <f>#REF!</f>
        <v>#REF!</v>
      </c>
      <c r="D463" s="24" t="e">
        <f>#REF!</f>
        <v>#REF!</v>
      </c>
      <c r="E463" s="60" t="e">
        <f>#REF!</f>
        <v>#REF!</v>
      </c>
      <c r="F463" s="10" t="e">
        <f>#REF!</f>
        <v>#REF!</v>
      </c>
      <c r="G463" s="10" t="e">
        <f>#REF!</f>
        <v>#REF!</v>
      </c>
      <c r="H463" s="60" t="e">
        <f>#REF!</f>
        <v>#REF!</v>
      </c>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f t="shared" si="31"/>
        <v>0</v>
      </c>
      <c r="AJ463" s="10" t="e">
        <f>#REF!</f>
        <v>#REF!</v>
      </c>
      <c r="AK463" s="20" t="e">
        <f>#REF!</f>
        <v>#REF!</v>
      </c>
      <c r="AL463" s="101" t="e">
        <f>#REF!</f>
        <v>#REF!</v>
      </c>
      <c r="AM463" s="150" t="e">
        <f>#REF!</f>
        <v>#REF!</v>
      </c>
      <c r="AN463" s="7"/>
      <c r="AO463" s="7"/>
      <c r="AP463" s="15"/>
      <c r="AQ463" s="15"/>
      <c r="AR463" s="15"/>
      <c r="AS463" s="15"/>
      <c r="AT463" s="15"/>
      <c r="AU463" s="15"/>
      <c r="AV463" s="15"/>
      <c r="AW463" s="15"/>
      <c r="AX463" s="15"/>
      <c r="AY463" s="15"/>
      <c r="AZ463" s="15"/>
    </row>
    <row r="464" spans="1:52" ht="18.75" customHeight="1">
      <c r="A464" s="10" t="e">
        <f>#REF!</f>
        <v>#REF!</v>
      </c>
      <c r="B464" s="10" t="e">
        <f>#REF!</f>
        <v>#REF!</v>
      </c>
      <c r="C464" s="10" t="e">
        <f>#REF!</f>
        <v>#REF!</v>
      </c>
      <c r="D464" s="24" t="e">
        <f>#REF!</f>
        <v>#REF!</v>
      </c>
      <c r="E464" s="60" t="e">
        <f>#REF!</f>
        <v>#REF!</v>
      </c>
      <c r="F464" s="10" t="e">
        <f>#REF!</f>
        <v>#REF!</v>
      </c>
      <c r="G464" s="10" t="e">
        <f>#REF!</f>
        <v>#REF!</v>
      </c>
      <c r="H464" s="60" t="e">
        <f>#REF!</f>
        <v>#REF!</v>
      </c>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f t="shared" si="31"/>
        <v>0</v>
      </c>
      <c r="AJ464" s="10" t="e">
        <f>#REF!</f>
        <v>#REF!</v>
      </c>
      <c r="AK464" s="20" t="e">
        <f>#REF!</f>
        <v>#REF!</v>
      </c>
      <c r="AL464" s="101" t="e">
        <f>#REF!</f>
        <v>#REF!</v>
      </c>
      <c r="AM464" s="150" t="e">
        <f>#REF!</f>
        <v>#REF!</v>
      </c>
      <c r="AN464" s="7"/>
      <c r="AO464" s="7"/>
      <c r="AP464" s="15"/>
      <c r="AQ464" s="15"/>
      <c r="AR464" s="15"/>
      <c r="AS464" s="15"/>
      <c r="AT464" s="15"/>
      <c r="AU464" s="15"/>
      <c r="AV464" s="15"/>
      <c r="AW464" s="15"/>
      <c r="AX464" s="15"/>
      <c r="AY464" s="15"/>
      <c r="AZ464" s="15"/>
    </row>
    <row r="465" spans="1:52" ht="18.75" customHeight="1">
      <c r="A465" s="10" t="e">
        <f>#REF!</f>
        <v>#REF!</v>
      </c>
      <c r="B465" s="10" t="e">
        <f>#REF!</f>
        <v>#REF!</v>
      </c>
      <c r="C465" s="10" t="e">
        <f>#REF!</f>
        <v>#REF!</v>
      </c>
      <c r="D465" s="24" t="e">
        <f>#REF!</f>
        <v>#REF!</v>
      </c>
      <c r="E465" s="60" t="e">
        <f>#REF!</f>
        <v>#REF!</v>
      </c>
      <c r="F465" s="10" t="e">
        <f>#REF!</f>
        <v>#REF!</v>
      </c>
      <c r="G465" s="10" t="e">
        <f>#REF!</f>
        <v>#REF!</v>
      </c>
      <c r="H465" s="60" t="e">
        <f>#REF!</f>
        <v>#REF!</v>
      </c>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f t="shared" si="31"/>
        <v>0</v>
      </c>
      <c r="AJ465" s="10" t="e">
        <f>#REF!</f>
        <v>#REF!</v>
      </c>
      <c r="AK465" s="20" t="e">
        <f>#REF!</f>
        <v>#REF!</v>
      </c>
      <c r="AL465" s="101" t="e">
        <f>#REF!</f>
        <v>#REF!</v>
      </c>
      <c r="AM465" s="150" t="e">
        <f>#REF!</f>
        <v>#REF!</v>
      </c>
      <c r="AN465" s="7"/>
      <c r="AO465" s="7"/>
      <c r="AP465" s="15"/>
      <c r="AQ465" s="15"/>
      <c r="AR465" s="15"/>
      <c r="AS465" s="15"/>
      <c r="AT465" s="15"/>
      <c r="AU465" s="15"/>
      <c r="AV465" s="15"/>
      <c r="AW465" s="15"/>
      <c r="AX465" s="15"/>
      <c r="AY465" s="15"/>
      <c r="AZ465" s="15"/>
    </row>
    <row r="466" spans="1:52" ht="18.75" customHeight="1">
      <c r="A466" s="10" t="e">
        <f>#REF!</f>
        <v>#REF!</v>
      </c>
      <c r="B466" s="10" t="e">
        <f>#REF!</f>
        <v>#REF!</v>
      </c>
      <c r="C466" s="10" t="e">
        <f>#REF!</f>
        <v>#REF!</v>
      </c>
      <c r="D466" s="24" t="e">
        <f>#REF!</f>
        <v>#REF!</v>
      </c>
      <c r="E466" s="60" t="e">
        <f>#REF!</f>
        <v>#REF!</v>
      </c>
      <c r="F466" s="10" t="e">
        <f>#REF!</f>
        <v>#REF!</v>
      </c>
      <c r="G466" s="10" t="e">
        <f>#REF!</f>
        <v>#REF!</v>
      </c>
      <c r="H466" s="60" t="e">
        <f>#REF!</f>
        <v>#REF!</v>
      </c>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f t="shared" si="31"/>
        <v>0</v>
      </c>
      <c r="AJ466" s="10" t="e">
        <f>#REF!</f>
        <v>#REF!</v>
      </c>
      <c r="AK466" s="20" t="e">
        <f>#REF!</f>
        <v>#REF!</v>
      </c>
      <c r="AL466" s="101" t="e">
        <f>#REF!</f>
        <v>#REF!</v>
      </c>
      <c r="AM466" s="150" t="e">
        <f>#REF!</f>
        <v>#REF!</v>
      </c>
      <c r="AN466" s="7"/>
      <c r="AO466" s="7"/>
      <c r="AP466" s="15"/>
      <c r="AQ466" s="15"/>
      <c r="AR466" s="15"/>
      <c r="AS466" s="15"/>
      <c r="AT466" s="15"/>
      <c r="AU466" s="15"/>
      <c r="AV466" s="15"/>
      <c r="AW466" s="15"/>
      <c r="AX466" s="15"/>
      <c r="AY466" s="15"/>
      <c r="AZ466" s="15"/>
    </row>
    <row r="467" spans="1:52" ht="18.75" customHeight="1">
      <c r="A467" s="10" t="e">
        <f>#REF!</f>
        <v>#REF!</v>
      </c>
      <c r="B467" s="10" t="e">
        <f>#REF!</f>
        <v>#REF!</v>
      </c>
      <c r="C467" s="10" t="e">
        <f>#REF!</f>
        <v>#REF!</v>
      </c>
      <c r="D467" s="24" t="e">
        <f>#REF!</f>
        <v>#REF!</v>
      </c>
      <c r="E467" s="60" t="e">
        <f>#REF!</f>
        <v>#REF!</v>
      </c>
      <c r="F467" s="10" t="e">
        <f>#REF!</f>
        <v>#REF!</v>
      </c>
      <c r="G467" s="10" t="e">
        <f>#REF!</f>
        <v>#REF!</v>
      </c>
      <c r="H467" s="60" t="e">
        <f>#REF!</f>
        <v>#REF!</v>
      </c>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f t="shared" si="31"/>
        <v>0</v>
      </c>
      <c r="AJ467" s="10" t="e">
        <f>#REF!</f>
        <v>#REF!</v>
      </c>
      <c r="AK467" s="20" t="e">
        <f>#REF!</f>
        <v>#REF!</v>
      </c>
      <c r="AL467" s="101" t="e">
        <f>#REF!</f>
        <v>#REF!</v>
      </c>
      <c r="AM467" s="150" t="e">
        <f>#REF!</f>
        <v>#REF!</v>
      </c>
      <c r="AN467" s="7"/>
      <c r="AO467" s="7"/>
      <c r="AP467" s="15"/>
      <c r="AQ467" s="15"/>
      <c r="AR467" s="15"/>
      <c r="AS467" s="15"/>
      <c r="AT467" s="15"/>
      <c r="AU467" s="15"/>
      <c r="AV467" s="15"/>
      <c r="AW467" s="15"/>
      <c r="AX467" s="15"/>
      <c r="AY467" s="15"/>
      <c r="AZ467" s="15"/>
    </row>
    <row r="468" spans="1:52" ht="18.75" customHeight="1">
      <c r="A468" s="10" t="e">
        <f>#REF!</f>
        <v>#REF!</v>
      </c>
      <c r="B468" s="10" t="e">
        <f>#REF!</f>
        <v>#REF!</v>
      </c>
      <c r="C468" s="10" t="e">
        <f>#REF!</f>
        <v>#REF!</v>
      </c>
      <c r="D468" s="24" t="e">
        <f>#REF!</f>
        <v>#REF!</v>
      </c>
      <c r="E468" s="60" t="e">
        <f>#REF!</f>
        <v>#REF!</v>
      </c>
      <c r="F468" s="10" t="e">
        <f>#REF!</f>
        <v>#REF!</v>
      </c>
      <c r="G468" s="10" t="e">
        <f>#REF!</f>
        <v>#REF!</v>
      </c>
      <c r="H468" s="60" t="e">
        <f>#REF!</f>
        <v>#REF!</v>
      </c>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f t="shared" si="31"/>
        <v>0</v>
      </c>
      <c r="AJ468" s="10" t="e">
        <f>#REF!</f>
        <v>#REF!</v>
      </c>
      <c r="AK468" s="20" t="e">
        <f>#REF!</f>
        <v>#REF!</v>
      </c>
      <c r="AL468" s="101" t="e">
        <f>#REF!</f>
        <v>#REF!</v>
      </c>
      <c r="AM468" s="150" t="e">
        <f>#REF!</f>
        <v>#REF!</v>
      </c>
      <c r="AN468" s="7"/>
      <c r="AO468" s="7"/>
      <c r="AP468" s="15"/>
      <c r="AQ468" s="15"/>
      <c r="AR468" s="15"/>
      <c r="AS468" s="15"/>
      <c r="AT468" s="15"/>
      <c r="AU468" s="15"/>
      <c r="AV468" s="15"/>
      <c r="AW468" s="15"/>
      <c r="AX468" s="15"/>
      <c r="AY468" s="15"/>
      <c r="AZ468" s="15"/>
    </row>
    <row r="469" spans="1:52" ht="18.75" customHeight="1">
      <c r="A469" s="10" t="e">
        <f>#REF!</f>
        <v>#REF!</v>
      </c>
      <c r="B469" s="10" t="e">
        <f>#REF!</f>
        <v>#REF!</v>
      </c>
      <c r="C469" s="10" t="e">
        <f>#REF!</f>
        <v>#REF!</v>
      </c>
      <c r="D469" s="24" t="e">
        <f>#REF!</f>
        <v>#REF!</v>
      </c>
      <c r="E469" s="60" t="e">
        <f>#REF!</f>
        <v>#REF!</v>
      </c>
      <c r="F469" s="10" t="e">
        <f>#REF!</f>
        <v>#REF!</v>
      </c>
      <c r="G469" s="10" t="e">
        <f>#REF!</f>
        <v>#REF!</v>
      </c>
      <c r="H469" s="60" t="e">
        <f>#REF!</f>
        <v>#REF!</v>
      </c>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f t="shared" si="31"/>
        <v>0</v>
      </c>
      <c r="AJ469" s="10" t="e">
        <f>#REF!</f>
        <v>#REF!</v>
      </c>
      <c r="AK469" s="20" t="e">
        <f>#REF!</f>
        <v>#REF!</v>
      </c>
      <c r="AL469" s="101" t="e">
        <f>#REF!</f>
        <v>#REF!</v>
      </c>
      <c r="AM469" s="150" t="e">
        <f>#REF!</f>
        <v>#REF!</v>
      </c>
      <c r="AN469" s="7"/>
      <c r="AO469" s="7"/>
      <c r="AP469" s="15"/>
      <c r="AQ469" s="15"/>
      <c r="AR469" s="15"/>
      <c r="AS469" s="15"/>
      <c r="AT469" s="15"/>
      <c r="AU469" s="15"/>
      <c r="AV469" s="15"/>
      <c r="AW469" s="15"/>
      <c r="AX469" s="15"/>
      <c r="AY469" s="15"/>
      <c r="AZ469" s="15"/>
    </row>
    <row r="470" spans="1:52" ht="18.75" customHeight="1">
      <c r="A470" s="10" t="e">
        <f>#REF!</f>
        <v>#REF!</v>
      </c>
      <c r="B470" s="10" t="e">
        <f>#REF!</f>
        <v>#REF!</v>
      </c>
      <c r="C470" s="10" t="e">
        <f>#REF!</f>
        <v>#REF!</v>
      </c>
      <c r="D470" s="24" t="e">
        <f>#REF!</f>
        <v>#REF!</v>
      </c>
      <c r="E470" s="60" t="e">
        <f>#REF!</f>
        <v>#REF!</v>
      </c>
      <c r="F470" s="10" t="e">
        <f>#REF!</f>
        <v>#REF!</v>
      </c>
      <c r="G470" s="10" t="e">
        <f>#REF!</f>
        <v>#REF!</v>
      </c>
      <c r="H470" s="60" t="e">
        <f>#REF!</f>
        <v>#REF!</v>
      </c>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f t="shared" si="31"/>
        <v>0</v>
      </c>
      <c r="AJ470" s="10" t="e">
        <f>#REF!</f>
        <v>#REF!</v>
      </c>
      <c r="AK470" s="20" t="e">
        <f>#REF!</f>
        <v>#REF!</v>
      </c>
      <c r="AL470" s="101" t="e">
        <f>#REF!</f>
        <v>#REF!</v>
      </c>
      <c r="AM470" s="150" t="e">
        <f>#REF!</f>
        <v>#REF!</v>
      </c>
      <c r="AN470" s="7"/>
      <c r="AO470" s="7"/>
      <c r="AP470" s="15"/>
      <c r="AQ470" s="15"/>
      <c r="AR470" s="15"/>
      <c r="AS470" s="15"/>
      <c r="AT470" s="15"/>
      <c r="AU470" s="15"/>
      <c r="AV470" s="15"/>
      <c r="AW470" s="15"/>
      <c r="AX470" s="15"/>
      <c r="AY470" s="15"/>
      <c r="AZ470" s="15"/>
    </row>
    <row r="471" spans="1:52" ht="18.75" customHeight="1">
      <c r="A471" s="10" t="e">
        <f>#REF!</f>
        <v>#REF!</v>
      </c>
      <c r="B471" s="10" t="e">
        <f>#REF!</f>
        <v>#REF!</v>
      </c>
      <c r="C471" s="10" t="e">
        <f>#REF!</f>
        <v>#REF!</v>
      </c>
      <c r="D471" s="24" t="e">
        <f>#REF!</f>
        <v>#REF!</v>
      </c>
      <c r="E471" s="60" t="e">
        <f>#REF!</f>
        <v>#REF!</v>
      </c>
      <c r="F471" s="10" t="e">
        <f>#REF!</f>
        <v>#REF!</v>
      </c>
      <c r="G471" s="10" t="e">
        <f>#REF!</f>
        <v>#REF!</v>
      </c>
      <c r="H471" s="60" t="e">
        <f>#REF!</f>
        <v>#REF!</v>
      </c>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f t="shared" si="31"/>
        <v>0</v>
      </c>
      <c r="AJ471" s="10" t="e">
        <f>#REF!</f>
        <v>#REF!</v>
      </c>
      <c r="AK471" s="20" t="e">
        <f>#REF!</f>
        <v>#REF!</v>
      </c>
      <c r="AL471" s="101" t="e">
        <f>#REF!</f>
        <v>#REF!</v>
      </c>
      <c r="AM471" s="150" t="e">
        <f>#REF!</f>
        <v>#REF!</v>
      </c>
      <c r="AN471" s="7"/>
      <c r="AO471" s="7"/>
      <c r="AP471" s="15"/>
      <c r="AQ471" s="15"/>
      <c r="AR471" s="15"/>
      <c r="AS471" s="15"/>
      <c r="AT471" s="15"/>
      <c r="AU471" s="15"/>
      <c r="AV471" s="15"/>
      <c r="AW471" s="15"/>
      <c r="AX471" s="15"/>
      <c r="AY471" s="15"/>
      <c r="AZ471" s="15"/>
    </row>
    <row r="472" spans="1:52" ht="18.75" customHeight="1">
      <c r="A472" s="10" t="e">
        <f>#REF!</f>
        <v>#REF!</v>
      </c>
      <c r="B472" s="10" t="e">
        <f>#REF!</f>
        <v>#REF!</v>
      </c>
      <c r="C472" s="10" t="e">
        <f>#REF!</f>
        <v>#REF!</v>
      </c>
      <c r="D472" s="24" t="e">
        <f>#REF!</f>
        <v>#REF!</v>
      </c>
      <c r="E472" s="60" t="e">
        <f>#REF!</f>
        <v>#REF!</v>
      </c>
      <c r="F472" s="10" t="e">
        <f>#REF!</f>
        <v>#REF!</v>
      </c>
      <c r="G472" s="10" t="e">
        <f>#REF!</f>
        <v>#REF!</v>
      </c>
      <c r="H472" s="60" t="e">
        <f>#REF!</f>
        <v>#REF!</v>
      </c>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f t="shared" si="31"/>
        <v>0</v>
      </c>
      <c r="AJ472" s="10" t="e">
        <f>#REF!</f>
        <v>#REF!</v>
      </c>
      <c r="AK472" s="20" t="e">
        <f>#REF!</f>
        <v>#REF!</v>
      </c>
      <c r="AL472" s="101" t="e">
        <f>#REF!</f>
        <v>#REF!</v>
      </c>
      <c r="AM472" s="150" t="e">
        <f>#REF!</f>
        <v>#REF!</v>
      </c>
      <c r="AN472" s="7"/>
      <c r="AO472" s="7"/>
      <c r="AP472" s="15"/>
      <c r="AQ472" s="15"/>
      <c r="AR472" s="15"/>
      <c r="AS472" s="15"/>
      <c r="AT472" s="15"/>
      <c r="AU472" s="15"/>
      <c r="AV472" s="15"/>
      <c r="AW472" s="15"/>
      <c r="AX472" s="15"/>
      <c r="AY472" s="15"/>
      <c r="AZ472" s="15"/>
    </row>
    <row r="473" spans="1:52" ht="18.75" customHeight="1">
      <c r="A473" s="10" t="e">
        <f>#REF!</f>
        <v>#REF!</v>
      </c>
      <c r="B473" s="10" t="e">
        <f>#REF!</f>
        <v>#REF!</v>
      </c>
      <c r="C473" s="10" t="e">
        <f>#REF!</f>
        <v>#REF!</v>
      </c>
      <c r="D473" s="24" t="e">
        <f>#REF!</f>
        <v>#REF!</v>
      </c>
      <c r="E473" s="60" t="e">
        <f>#REF!</f>
        <v>#REF!</v>
      </c>
      <c r="F473" s="10" t="e">
        <f>#REF!</f>
        <v>#REF!</v>
      </c>
      <c r="G473" s="10" t="e">
        <f>#REF!</f>
        <v>#REF!</v>
      </c>
      <c r="H473" s="60" t="e">
        <f>#REF!</f>
        <v>#REF!</v>
      </c>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f t="shared" si="31"/>
        <v>0</v>
      </c>
      <c r="AJ473" s="10" t="e">
        <f>#REF!</f>
        <v>#REF!</v>
      </c>
      <c r="AK473" s="20" t="e">
        <f>#REF!</f>
        <v>#REF!</v>
      </c>
      <c r="AL473" s="101" t="e">
        <f>#REF!</f>
        <v>#REF!</v>
      </c>
      <c r="AM473" s="150" t="e">
        <f>#REF!</f>
        <v>#REF!</v>
      </c>
      <c r="AN473" s="7"/>
      <c r="AO473" s="7"/>
      <c r="AP473" s="15"/>
      <c r="AQ473" s="15"/>
      <c r="AR473" s="15"/>
      <c r="AS473" s="15"/>
      <c r="AT473" s="15"/>
      <c r="AU473" s="15"/>
      <c r="AV473" s="15"/>
      <c r="AW473" s="15"/>
      <c r="AX473" s="15"/>
      <c r="AY473" s="15"/>
      <c r="AZ473" s="15"/>
    </row>
    <row r="474" spans="1:52" ht="18.75" customHeight="1">
      <c r="A474" s="10" t="e">
        <f>#REF!</f>
        <v>#REF!</v>
      </c>
      <c r="B474" s="10" t="e">
        <f>#REF!</f>
        <v>#REF!</v>
      </c>
      <c r="C474" s="10" t="e">
        <f>#REF!</f>
        <v>#REF!</v>
      </c>
      <c r="D474" s="24" t="e">
        <f>#REF!</f>
        <v>#REF!</v>
      </c>
      <c r="E474" s="60" t="e">
        <f>#REF!</f>
        <v>#REF!</v>
      </c>
      <c r="F474" s="10" t="e">
        <f>#REF!</f>
        <v>#REF!</v>
      </c>
      <c r="G474" s="10" t="e">
        <f>#REF!</f>
        <v>#REF!</v>
      </c>
      <c r="H474" s="60" t="e">
        <f>#REF!</f>
        <v>#REF!</v>
      </c>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f t="shared" si="31"/>
        <v>0</v>
      </c>
      <c r="AJ474" s="10" t="e">
        <f>#REF!</f>
        <v>#REF!</v>
      </c>
      <c r="AK474" s="20" t="e">
        <f>#REF!</f>
        <v>#REF!</v>
      </c>
      <c r="AL474" s="101" t="e">
        <f>#REF!</f>
        <v>#REF!</v>
      </c>
      <c r="AM474" s="150" t="e">
        <f>#REF!</f>
        <v>#REF!</v>
      </c>
      <c r="AN474" s="7"/>
      <c r="AO474" s="7"/>
      <c r="AP474" s="15"/>
      <c r="AQ474" s="15"/>
      <c r="AR474" s="15"/>
      <c r="AS474" s="15"/>
      <c r="AT474" s="15"/>
      <c r="AU474" s="15"/>
      <c r="AV474" s="15"/>
      <c r="AW474" s="15"/>
      <c r="AX474" s="15"/>
      <c r="AY474" s="15"/>
      <c r="AZ474" s="15"/>
    </row>
    <row r="475" spans="1:52" ht="18.75" customHeight="1">
      <c r="A475" s="10" t="e">
        <f>#REF!</f>
        <v>#REF!</v>
      </c>
      <c r="B475" s="10" t="e">
        <f>#REF!</f>
        <v>#REF!</v>
      </c>
      <c r="C475" s="10" t="e">
        <f>#REF!</f>
        <v>#REF!</v>
      </c>
      <c r="D475" s="24" t="e">
        <f>#REF!</f>
        <v>#REF!</v>
      </c>
      <c r="E475" s="60" t="e">
        <f>#REF!</f>
        <v>#REF!</v>
      </c>
      <c r="F475" s="10" t="e">
        <f>#REF!</f>
        <v>#REF!</v>
      </c>
      <c r="G475" s="10" t="e">
        <f>#REF!</f>
        <v>#REF!</v>
      </c>
      <c r="H475" s="60" t="e">
        <f>#REF!</f>
        <v>#REF!</v>
      </c>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f t="shared" si="31"/>
        <v>0</v>
      </c>
      <c r="AJ475" s="10" t="e">
        <f>#REF!</f>
        <v>#REF!</v>
      </c>
      <c r="AK475" s="20" t="e">
        <f>#REF!</f>
        <v>#REF!</v>
      </c>
      <c r="AL475" s="101" t="e">
        <f>#REF!</f>
        <v>#REF!</v>
      </c>
      <c r="AM475" s="150" t="e">
        <f>#REF!</f>
        <v>#REF!</v>
      </c>
      <c r="AN475" s="7"/>
      <c r="AO475" s="7"/>
      <c r="AP475" s="15"/>
      <c r="AQ475" s="15"/>
      <c r="AR475" s="15"/>
      <c r="AS475" s="15"/>
      <c r="AT475" s="15"/>
      <c r="AU475" s="15"/>
      <c r="AV475" s="15"/>
      <c r="AW475" s="15"/>
      <c r="AX475" s="15"/>
      <c r="AY475" s="15"/>
      <c r="AZ475" s="15"/>
    </row>
    <row r="476" spans="1:52" ht="18.75" customHeight="1">
      <c r="A476" s="10" t="e">
        <f>#REF!</f>
        <v>#REF!</v>
      </c>
      <c r="B476" s="10" t="e">
        <f>#REF!</f>
        <v>#REF!</v>
      </c>
      <c r="C476" s="10" t="e">
        <f>#REF!</f>
        <v>#REF!</v>
      </c>
      <c r="D476" s="24" t="e">
        <f>#REF!</f>
        <v>#REF!</v>
      </c>
      <c r="E476" s="60" t="e">
        <f>#REF!</f>
        <v>#REF!</v>
      </c>
      <c r="F476" s="10" t="e">
        <f>#REF!</f>
        <v>#REF!</v>
      </c>
      <c r="G476" s="10" t="e">
        <f>#REF!</f>
        <v>#REF!</v>
      </c>
      <c r="H476" s="60" t="e">
        <f>#REF!</f>
        <v>#REF!</v>
      </c>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f t="shared" si="31"/>
        <v>0</v>
      </c>
      <c r="AJ476" s="10" t="e">
        <f>#REF!</f>
        <v>#REF!</v>
      </c>
      <c r="AK476" s="20" t="e">
        <f>#REF!</f>
        <v>#REF!</v>
      </c>
      <c r="AL476" s="101" t="e">
        <f>#REF!</f>
        <v>#REF!</v>
      </c>
      <c r="AM476" s="150" t="e">
        <f>#REF!</f>
        <v>#REF!</v>
      </c>
      <c r="AN476" s="7"/>
      <c r="AO476" s="7"/>
      <c r="AP476" s="15"/>
      <c r="AQ476" s="15"/>
      <c r="AR476" s="15"/>
      <c r="AS476" s="15"/>
      <c r="AT476" s="15"/>
      <c r="AU476" s="15"/>
      <c r="AV476" s="15"/>
      <c r="AW476" s="15"/>
      <c r="AX476" s="15"/>
      <c r="AY476" s="15"/>
      <c r="AZ476" s="15"/>
    </row>
    <row r="477" spans="1:52" ht="18.75" customHeight="1">
      <c r="A477" s="10" t="e">
        <f>#REF!</f>
        <v>#REF!</v>
      </c>
      <c r="B477" s="10" t="e">
        <f>#REF!</f>
        <v>#REF!</v>
      </c>
      <c r="C477" s="10" t="e">
        <f>#REF!</f>
        <v>#REF!</v>
      </c>
      <c r="D477" s="24" t="e">
        <f>#REF!</f>
        <v>#REF!</v>
      </c>
      <c r="E477" s="60" t="e">
        <f>#REF!</f>
        <v>#REF!</v>
      </c>
      <c r="F477" s="10" t="e">
        <f>#REF!</f>
        <v>#REF!</v>
      </c>
      <c r="G477" s="10" t="e">
        <f>#REF!</f>
        <v>#REF!</v>
      </c>
      <c r="H477" s="60" t="e">
        <f>#REF!</f>
        <v>#REF!</v>
      </c>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f t="shared" si="31"/>
        <v>0</v>
      </c>
      <c r="AJ477" s="10" t="e">
        <f>#REF!</f>
        <v>#REF!</v>
      </c>
      <c r="AK477" s="20" t="e">
        <f>#REF!</f>
        <v>#REF!</v>
      </c>
      <c r="AL477" s="101" t="e">
        <f>#REF!</f>
        <v>#REF!</v>
      </c>
      <c r="AM477" s="150" t="e">
        <f>#REF!</f>
        <v>#REF!</v>
      </c>
      <c r="AN477" s="7"/>
      <c r="AO477" s="7"/>
      <c r="AP477" s="15"/>
      <c r="AQ477" s="15"/>
      <c r="AR477" s="15"/>
      <c r="AS477" s="15"/>
      <c r="AT477" s="15"/>
      <c r="AU477" s="15"/>
      <c r="AV477" s="15"/>
      <c r="AW477" s="15"/>
      <c r="AX477" s="15"/>
      <c r="AY477" s="15"/>
      <c r="AZ477" s="15"/>
    </row>
    <row r="478" spans="1:52" ht="18.75" customHeight="1">
      <c r="A478" s="10" t="e">
        <f>#REF!</f>
        <v>#REF!</v>
      </c>
      <c r="B478" s="10" t="e">
        <f>#REF!</f>
        <v>#REF!</v>
      </c>
      <c r="C478" s="10" t="e">
        <f>#REF!</f>
        <v>#REF!</v>
      </c>
      <c r="D478" s="24" t="e">
        <f>#REF!</f>
        <v>#REF!</v>
      </c>
      <c r="E478" s="60" t="e">
        <f>#REF!</f>
        <v>#REF!</v>
      </c>
      <c r="F478" s="10" t="e">
        <f>#REF!</f>
        <v>#REF!</v>
      </c>
      <c r="G478" s="10" t="e">
        <f>#REF!</f>
        <v>#REF!</v>
      </c>
      <c r="H478" s="60" t="e">
        <f>#REF!</f>
        <v>#REF!</v>
      </c>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f t="shared" si="31"/>
        <v>0</v>
      </c>
      <c r="AJ478" s="10" t="e">
        <f>#REF!</f>
        <v>#REF!</v>
      </c>
      <c r="AK478" s="20" t="e">
        <f>#REF!</f>
        <v>#REF!</v>
      </c>
      <c r="AL478" s="101" t="e">
        <f>#REF!</f>
        <v>#REF!</v>
      </c>
      <c r="AM478" s="150" t="e">
        <f>#REF!</f>
        <v>#REF!</v>
      </c>
      <c r="AN478" s="7"/>
      <c r="AO478" s="7"/>
      <c r="AP478" s="15"/>
      <c r="AQ478" s="15"/>
      <c r="AR478" s="15"/>
      <c r="AS478" s="15"/>
      <c r="AT478" s="15"/>
      <c r="AU478" s="15"/>
      <c r="AV478" s="15"/>
      <c r="AW478" s="15"/>
      <c r="AX478" s="15"/>
      <c r="AY478" s="15"/>
      <c r="AZ478" s="15"/>
    </row>
    <row r="479" spans="1:52" ht="18.75" customHeight="1">
      <c r="A479" s="10" t="e">
        <f>#REF!</f>
        <v>#REF!</v>
      </c>
      <c r="B479" s="10" t="e">
        <f>#REF!</f>
        <v>#REF!</v>
      </c>
      <c r="C479" s="10" t="e">
        <f>#REF!</f>
        <v>#REF!</v>
      </c>
      <c r="D479" s="24" t="e">
        <f>#REF!</f>
        <v>#REF!</v>
      </c>
      <c r="E479" s="60" t="e">
        <f>#REF!</f>
        <v>#REF!</v>
      </c>
      <c r="F479" s="10" t="e">
        <f>#REF!</f>
        <v>#REF!</v>
      </c>
      <c r="G479" s="10" t="e">
        <f>#REF!</f>
        <v>#REF!</v>
      </c>
      <c r="H479" s="60" t="e">
        <f>#REF!</f>
        <v>#REF!</v>
      </c>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f t="shared" si="31"/>
        <v>0</v>
      </c>
      <c r="AJ479" s="10" t="e">
        <f>#REF!</f>
        <v>#REF!</v>
      </c>
      <c r="AK479" s="20" t="e">
        <f>#REF!</f>
        <v>#REF!</v>
      </c>
      <c r="AL479" s="101" t="e">
        <f>#REF!</f>
        <v>#REF!</v>
      </c>
      <c r="AM479" s="150" t="e">
        <f>#REF!</f>
        <v>#REF!</v>
      </c>
      <c r="AN479" s="7"/>
      <c r="AO479" s="7"/>
      <c r="AP479" s="15"/>
      <c r="AQ479" s="15"/>
      <c r="AR479" s="15"/>
      <c r="AS479" s="15"/>
      <c r="AT479" s="15"/>
      <c r="AU479" s="15"/>
      <c r="AV479" s="15"/>
      <c r="AW479" s="15"/>
      <c r="AX479" s="15"/>
      <c r="AY479" s="15"/>
      <c r="AZ479" s="15"/>
    </row>
    <row r="480" spans="1:52" ht="18.75" customHeight="1">
      <c r="A480" s="10" t="e">
        <f>#REF!</f>
        <v>#REF!</v>
      </c>
      <c r="B480" s="10" t="e">
        <f>#REF!</f>
        <v>#REF!</v>
      </c>
      <c r="C480" s="10" t="e">
        <f>#REF!</f>
        <v>#REF!</v>
      </c>
      <c r="D480" s="24" t="e">
        <f>#REF!</f>
        <v>#REF!</v>
      </c>
      <c r="E480" s="60" t="e">
        <f>#REF!</f>
        <v>#REF!</v>
      </c>
      <c r="F480" s="10" t="e">
        <f>#REF!</f>
        <v>#REF!</v>
      </c>
      <c r="G480" s="10" t="e">
        <f>#REF!</f>
        <v>#REF!</v>
      </c>
      <c r="H480" s="60" t="e">
        <f>#REF!</f>
        <v>#REF!</v>
      </c>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f t="shared" si="31"/>
        <v>0</v>
      </c>
      <c r="AJ480" s="10" t="e">
        <f>#REF!</f>
        <v>#REF!</v>
      </c>
      <c r="AK480" s="20" t="e">
        <f>#REF!</f>
        <v>#REF!</v>
      </c>
      <c r="AL480" s="101" t="e">
        <f>#REF!</f>
        <v>#REF!</v>
      </c>
      <c r="AM480" s="150" t="e">
        <f>#REF!</f>
        <v>#REF!</v>
      </c>
      <c r="AN480" s="7"/>
      <c r="AO480" s="7"/>
      <c r="AP480" s="15"/>
      <c r="AQ480" s="15"/>
      <c r="AR480" s="15"/>
      <c r="AS480" s="15"/>
      <c r="AT480" s="15"/>
      <c r="AU480" s="15"/>
      <c r="AV480" s="15"/>
      <c r="AW480" s="15"/>
      <c r="AX480" s="15"/>
      <c r="AY480" s="15"/>
      <c r="AZ480" s="15"/>
    </row>
    <row r="481" spans="1:52" ht="18.75" customHeight="1">
      <c r="A481" s="10" t="e">
        <f>#REF!</f>
        <v>#REF!</v>
      </c>
      <c r="B481" s="10" t="e">
        <f>#REF!</f>
        <v>#REF!</v>
      </c>
      <c r="C481" s="10" t="e">
        <f>#REF!</f>
        <v>#REF!</v>
      </c>
      <c r="D481" s="24" t="e">
        <f>#REF!</f>
        <v>#REF!</v>
      </c>
      <c r="E481" s="60" t="e">
        <f>#REF!</f>
        <v>#REF!</v>
      </c>
      <c r="F481" s="10" t="e">
        <f>#REF!</f>
        <v>#REF!</v>
      </c>
      <c r="G481" s="10" t="e">
        <f>#REF!</f>
        <v>#REF!</v>
      </c>
      <c r="H481" s="60" t="e">
        <f>#REF!</f>
        <v>#REF!</v>
      </c>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f t="shared" si="31"/>
        <v>0</v>
      </c>
      <c r="AJ481" s="10" t="e">
        <f>#REF!</f>
        <v>#REF!</v>
      </c>
      <c r="AK481" s="20" t="e">
        <f>#REF!</f>
        <v>#REF!</v>
      </c>
      <c r="AL481" s="101" t="e">
        <f>#REF!</f>
        <v>#REF!</v>
      </c>
      <c r="AM481" s="150" t="e">
        <f>#REF!</f>
        <v>#REF!</v>
      </c>
      <c r="AN481" s="7"/>
      <c r="AO481" s="7"/>
      <c r="AP481" s="15"/>
      <c r="AQ481" s="15"/>
      <c r="AR481" s="15"/>
      <c r="AS481" s="15"/>
      <c r="AT481" s="15"/>
      <c r="AU481" s="15"/>
      <c r="AV481" s="15"/>
      <c r="AW481" s="15"/>
      <c r="AX481" s="15"/>
      <c r="AY481" s="15"/>
      <c r="AZ481" s="15"/>
    </row>
    <row r="482" spans="1:52" ht="18.75" customHeight="1">
      <c r="A482" s="10" t="e">
        <f>#REF!</f>
        <v>#REF!</v>
      </c>
      <c r="B482" s="10" t="e">
        <f>#REF!</f>
        <v>#REF!</v>
      </c>
      <c r="C482" s="10" t="e">
        <f>#REF!</f>
        <v>#REF!</v>
      </c>
      <c r="D482" s="24" t="e">
        <f>#REF!</f>
        <v>#REF!</v>
      </c>
      <c r="E482" s="60" t="e">
        <f>#REF!</f>
        <v>#REF!</v>
      </c>
      <c r="F482" s="10" t="e">
        <f>#REF!</f>
        <v>#REF!</v>
      </c>
      <c r="G482" s="10" t="e">
        <f>#REF!</f>
        <v>#REF!</v>
      </c>
      <c r="H482" s="60" t="e">
        <f>#REF!</f>
        <v>#REF!</v>
      </c>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f t="shared" si="31"/>
        <v>0</v>
      </c>
      <c r="AJ482" s="10" t="e">
        <f>#REF!</f>
        <v>#REF!</v>
      </c>
      <c r="AK482" s="20" t="e">
        <f>#REF!</f>
        <v>#REF!</v>
      </c>
      <c r="AL482" s="101" t="e">
        <f>#REF!</f>
        <v>#REF!</v>
      </c>
      <c r="AM482" s="150" t="e">
        <f>#REF!</f>
        <v>#REF!</v>
      </c>
      <c r="AN482" s="7"/>
      <c r="AO482" s="7"/>
      <c r="AP482" s="15"/>
      <c r="AQ482" s="15"/>
      <c r="AR482" s="15"/>
      <c r="AS482" s="15"/>
      <c r="AT482" s="15"/>
      <c r="AU482" s="15"/>
      <c r="AV482" s="15"/>
      <c r="AW482" s="15"/>
      <c r="AX482" s="15"/>
      <c r="AY482" s="15"/>
      <c r="AZ482" s="15"/>
    </row>
    <row r="483" spans="1:52" ht="18.75" customHeight="1">
      <c r="A483" s="10" t="e">
        <f>#REF!</f>
        <v>#REF!</v>
      </c>
      <c r="B483" s="10" t="e">
        <f>#REF!</f>
        <v>#REF!</v>
      </c>
      <c r="C483" s="10" t="e">
        <f>#REF!</f>
        <v>#REF!</v>
      </c>
      <c r="D483" s="24" t="e">
        <f>#REF!</f>
        <v>#REF!</v>
      </c>
      <c r="E483" s="60" t="e">
        <f>#REF!</f>
        <v>#REF!</v>
      </c>
      <c r="F483" s="10" t="e">
        <f>#REF!</f>
        <v>#REF!</v>
      </c>
      <c r="G483" s="10" t="e">
        <f>#REF!</f>
        <v>#REF!</v>
      </c>
      <c r="H483" s="60" t="e">
        <f>#REF!</f>
        <v>#REF!</v>
      </c>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f t="shared" si="31"/>
        <v>0</v>
      </c>
      <c r="AJ483" s="10" t="e">
        <f>#REF!</f>
        <v>#REF!</v>
      </c>
      <c r="AK483" s="20" t="e">
        <f>#REF!</f>
        <v>#REF!</v>
      </c>
      <c r="AL483" s="101" t="e">
        <f>#REF!</f>
        <v>#REF!</v>
      </c>
      <c r="AM483" s="150" t="e">
        <f>#REF!</f>
        <v>#REF!</v>
      </c>
      <c r="AN483" s="7"/>
      <c r="AO483" s="7"/>
      <c r="AP483" s="15"/>
      <c r="AQ483" s="15"/>
      <c r="AR483" s="15"/>
      <c r="AS483" s="15"/>
      <c r="AT483" s="15"/>
      <c r="AU483" s="15"/>
      <c r="AV483" s="15"/>
      <c r="AW483" s="15"/>
      <c r="AX483" s="15"/>
      <c r="AY483" s="15"/>
      <c r="AZ483" s="15"/>
    </row>
    <row r="484" spans="1:52" ht="18.75" customHeight="1">
      <c r="A484" s="10" t="e">
        <f>#REF!</f>
        <v>#REF!</v>
      </c>
      <c r="B484" s="10" t="e">
        <f>#REF!</f>
        <v>#REF!</v>
      </c>
      <c r="C484" s="10" t="e">
        <f>#REF!</f>
        <v>#REF!</v>
      </c>
      <c r="D484" s="24" t="e">
        <f>#REF!</f>
        <v>#REF!</v>
      </c>
      <c r="E484" s="60" t="e">
        <f>#REF!</f>
        <v>#REF!</v>
      </c>
      <c r="F484" s="10" t="e">
        <f>#REF!</f>
        <v>#REF!</v>
      </c>
      <c r="G484" s="10" t="e">
        <f>#REF!</f>
        <v>#REF!</v>
      </c>
      <c r="H484" s="60" t="e">
        <f>#REF!</f>
        <v>#REF!</v>
      </c>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f t="shared" si="31"/>
        <v>0</v>
      </c>
      <c r="AJ484" s="10" t="e">
        <f>#REF!</f>
        <v>#REF!</v>
      </c>
      <c r="AK484" s="20" t="e">
        <f>#REF!</f>
        <v>#REF!</v>
      </c>
      <c r="AL484" s="101" t="e">
        <f>#REF!</f>
        <v>#REF!</v>
      </c>
      <c r="AM484" s="150" t="e">
        <f>#REF!</f>
        <v>#REF!</v>
      </c>
      <c r="AN484" s="7"/>
      <c r="AO484" s="7"/>
      <c r="AP484" s="15"/>
      <c r="AQ484" s="15"/>
      <c r="AR484" s="15"/>
      <c r="AS484" s="15"/>
      <c r="AT484" s="15"/>
      <c r="AU484" s="15"/>
      <c r="AV484" s="15"/>
      <c r="AW484" s="15"/>
      <c r="AX484" s="15"/>
      <c r="AY484" s="15"/>
      <c r="AZ484" s="15"/>
    </row>
    <row r="485" spans="1:52" ht="18.75" customHeight="1">
      <c r="A485" s="10" t="e">
        <f>#REF!</f>
        <v>#REF!</v>
      </c>
      <c r="B485" s="10" t="e">
        <f>#REF!</f>
        <v>#REF!</v>
      </c>
      <c r="C485" s="10" t="e">
        <f>#REF!</f>
        <v>#REF!</v>
      </c>
      <c r="D485" s="24" t="e">
        <f>#REF!</f>
        <v>#REF!</v>
      </c>
      <c r="E485" s="60" t="e">
        <f>#REF!</f>
        <v>#REF!</v>
      </c>
      <c r="F485" s="10" t="e">
        <f>#REF!</f>
        <v>#REF!</v>
      </c>
      <c r="G485" s="10" t="e">
        <f>#REF!</f>
        <v>#REF!</v>
      </c>
      <c r="H485" s="60" t="e">
        <f>#REF!</f>
        <v>#REF!</v>
      </c>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f t="shared" si="31"/>
        <v>0</v>
      </c>
      <c r="AJ485" s="10" t="e">
        <f>#REF!</f>
        <v>#REF!</v>
      </c>
      <c r="AK485" s="20" t="e">
        <f>#REF!</f>
        <v>#REF!</v>
      </c>
      <c r="AL485" s="101" t="e">
        <f>#REF!</f>
        <v>#REF!</v>
      </c>
      <c r="AM485" s="150" t="e">
        <f>#REF!</f>
        <v>#REF!</v>
      </c>
      <c r="AN485" s="7"/>
      <c r="AO485" s="7"/>
      <c r="AP485" s="15"/>
      <c r="AQ485" s="15"/>
      <c r="AR485" s="15"/>
      <c r="AS485" s="15"/>
      <c r="AT485" s="15"/>
      <c r="AU485" s="15"/>
      <c r="AV485" s="15"/>
      <c r="AW485" s="15"/>
      <c r="AX485" s="15"/>
      <c r="AY485" s="15"/>
      <c r="AZ485" s="15"/>
    </row>
    <row r="486" spans="1:52" ht="18.75" customHeight="1">
      <c r="A486" s="10" t="e">
        <f>#REF!</f>
        <v>#REF!</v>
      </c>
      <c r="B486" s="10" t="e">
        <f>#REF!</f>
        <v>#REF!</v>
      </c>
      <c r="C486" s="10" t="e">
        <f>#REF!</f>
        <v>#REF!</v>
      </c>
      <c r="D486" s="24" t="e">
        <f>#REF!</f>
        <v>#REF!</v>
      </c>
      <c r="E486" s="60" t="e">
        <f>#REF!</f>
        <v>#REF!</v>
      </c>
      <c r="F486" s="10" t="e">
        <f>#REF!</f>
        <v>#REF!</v>
      </c>
      <c r="G486" s="10" t="e">
        <f>#REF!</f>
        <v>#REF!</v>
      </c>
      <c r="H486" s="60" t="e">
        <f>#REF!</f>
        <v>#REF!</v>
      </c>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f t="shared" si="31"/>
        <v>0</v>
      </c>
      <c r="AJ486" s="10" t="e">
        <f>#REF!</f>
        <v>#REF!</v>
      </c>
      <c r="AK486" s="20" t="e">
        <f>#REF!</f>
        <v>#REF!</v>
      </c>
      <c r="AL486" s="101" t="e">
        <f>#REF!</f>
        <v>#REF!</v>
      </c>
      <c r="AM486" s="150" t="e">
        <f>#REF!</f>
        <v>#REF!</v>
      </c>
      <c r="AN486" s="7"/>
      <c r="AO486" s="7"/>
      <c r="AP486" s="15"/>
      <c r="AQ486" s="15"/>
      <c r="AR486" s="15"/>
      <c r="AS486" s="15"/>
      <c r="AT486" s="15"/>
      <c r="AU486" s="15"/>
      <c r="AV486" s="15"/>
      <c r="AW486" s="15"/>
      <c r="AX486" s="15"/>
      <c r="AY486" s="15"/>
      <c r="AZ486" s="15"/>
    </row>
    <row r="487" spans="1:52" ht="18.75" customHeight="1">
      <c r="A487" s="10" t="e">
        <f>#REF!</f>
        <v>#REF!</v>
      </c>
      <c r="B487" s="10" t="e">
        <f>#REF!</f>
        <v>#REF!</v>
      </c>
      <c r="C487" s="10" t="e">
        <f>#REF!</f>
        <v>#REF!</v>
      </c>
      <c r="D487" s="24" t="e">
        <f>#REF!</f>
        <v>#REF!</v>
      </c>
      <c r="E487" s="60" t="e">
        <f>#REF!</f>
        <v>#REF!</v>
      </c>
      <c r="F487" s="10" t="e">
        <f>#REF!</f>
        <v>#REF!</v>
      </c>
      <c r="G487" s="10" t="e">
        <f>#REF!</f>
        <v>#REF!</v>
      </c>
      <c r="H487" s="60" t="e">
        <f>#REF!</f>
        <v>#REF!</v>
      </c>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f t="shared" si="31"/>
        <v>0</v>
      </c>
      <c r="AJ487" s="10" t="e">
        <f>#REF!</f>
        <v>#REF!</v>
      </c>
      <c r="AK487" s="20" t="e">
        <f>#REF!</f>
        <v>#REF!</v>
      </c>
      <c r="AL487" s="101" t="e">
        <f>#REF!</f>
        <v>#REF!</v>
      </c>
      <c r="AM487" s="150" t="e">
        <f>#REF!</f>
        <v>#REF!</v>
      </c>
      <c r="AN487" s="7"/>
      <c r="AO487" s="7"/>
      <c r="AP487" s="15"/>
      <c r="AQ487" s="15"/>
      <c r="AR487" s="15"/>
      <c r="AS487" s="15"/>
      <c r="AT487" s="15"/>
      <c r="AU487" s="15"/>
      <c r="AV487" s="15"/>
      <c r="AW487" s="15"/>
      <c r="AX487" s="15"/>
      <c r="AY487" s="15"/>
      <c r="AZ487" s="15"/>
    </row>
    <row r="488" spans="1:52" ht="18.75" customHeight="1">
      <c r="A488" s="10" t="e">
        <f>#REF!</f>
        <v>#REF!</v>
      </c>
      <c r="B488" s="10" t="e">
        <f>#REF!</f>
        <v>#REF!</v>
      </c>
      <c r="C488" s="10" t="e">
        <f>#REF!</f>
        <v>#REF!</v>
      </c>
      <c r="D488" s="24" t="e">
        <f>#REF!</f>
        <v>#REF!</v>
      </c>
      <c r="E488" s="60" t="e">
        <f>#REF!</f>
        <v>#REF!</v>
      </c>
      <c r="F488" s="10" t="e">
        <f>#REF!</f>
        <v>#REF!</v>
      </c>
      <c r="G488" s="10" t="e">
        <f>#REF!</f>
        <v>#REF!</v>
      </c>
      <c r="H488" s="60" t="e">
        <f>#REF!</f>
        <v>#REF!</v>
      </c>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f t="shared" si="31"/>
        <v>0</v>
      </c>
      <c r="AJ488" s="10" t="e">
        <f>#REF!</f>
        <v>#REF!</v>
      </c>
      <c r="AK488" s="20" t="e">
        <f>#REF!</f>
        <v>#REF!</v>
      </c>
      <c r="AL488" s="101" t="e">
        <f>#REF!</f>
        <v>#REF!</v>
      </c>
      <c r="AM488" s="150" t="e">
        <f>#REF!</f>
        <v>#REF!</v>
      </c>
      <c r="AN488" s="7"/>
      <c r="AO488" s="7"/>
      <c r="AP488" s="15"/>
      <c r="AQ488" s="15"/>
      <c r="AR488" s="15"/>
      <c r="AS488" s="15"/>
      <c r="AT488" s="15"/>
      <c r="AU488" s="15"/>
      <c r="AV488" s="15"/>
      <c r="AW488" s="15"/>
      <c r="AX488" s="15"/>
      <c r="AY488" s="15"/>
      <c r="AZ488" s="15"/>
    </row>
    <row r="489" spans="1:52" ht="18.75" customHeight="1">
      <c r="A489" s="10" t="e">
        <f>#REF!</f>
        <v>#REF!</v>
      </c>
      <c r="B489" s="10" t="e">
        <f>#REF!</f>
        <v>#REF!</v>
      </c>
      <c r="C489" s="10" t="e">
        <f>#REF!</f>
        <v>#REF!</v>
      </c>
      <c r="D489" s="24" t="e">
        <f>#REF!</f>
        <v>#REF!</v>
      </c>
      <c r="E489" s="60" t="e">
        <f>#REF!</f>
        <v>#REF!</v>
      </c>
      <c r="F489" s="10" t="e">
        <f>#REF!</f>
        <v>#REF!</v>
      </c>
      <c r="G489" s="10" t="e">
        <f>#REF!</f>
        <v>#REF!</v>
      </c>
      <c r="H489" s="60" t="e">
        <f>#REF!</f>
        <v>#REF!</v>
      </c>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f t="shared" si="31"/>
        <v>0</v>
      </c>
      <c r="AJ489" s="10" t="e">
        <f>#REF!</f>
        <v>#REF!</v>
      </c>
      <c r="AK489" s="20" t="e">
        <f>#REF!</f>
        <v>#REF!</v>
      </c>
      <c r="AL489" s="101" t="e">
        <f>#REF!</f>
        <v>#REF!</v>
      </c>
      <c r="AM489" s="150" t="e">
        <f>#REF!</f>
        <v>#REF!</v>
      </c>
      <c r="AN489" s="7"/>
      <c r="AO489" s="7"/>
      <c r="AP489" s="15"/>
      <c r="AQ489" s="15"/>
      <c r="AR489" s="15"/>
      <c r="AS489" s="15"/>
      <c r="AT489" s="15"/>
      <c r="AU489" s="15"/>
      <c r="AV489" s="15"/>
      <c r="AW489" s="15"/>
      <c r="AX489" s="15"/>
      <c r="AY489" s="15"/>
      <c r="AZ489" s="15"/>
    </row>
    <row r="490" spans="1:52" ht="18.75" customHeight="1">
      <c r="A490" s="10" t="e">
        <f>#REF!</f>
        <v>#REF!</v>
      </c>
      <c r="B490" s="10" t="e">
        <f>#REF!</f>
        <v>#REF!</v>
      </c>
      <c r="C490" s="10" t="e">
        <f>#REF!</f>
        <v>#REF!</v>
      </c>
      <c r="D490" s="24" t="e">
        <f>#REF!</f>
        <v>#REF!</v>
      </c>
      <c r="E490" s="60" t="e">
        <f>#REF!</f>
        <v>#REF!</v>
      </c>
      <c r="F490" s="10" t="e">
        <f>#REF!</f>
        <v>#REF!</v>
      </c>
      <c r="G490" s="10" t="e">
        <f>#REF!</f>
        <v>#REF!</v>
      </c>
      <c r="H490" s="60" t="e">
        <f>#REF!</f>
        <v>#REF!</v>
      </c>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f t="shared" si="31"/>
        <v>0</v>
      </c>
      <c r="AJ490" s="10" t="e">
        <f>#REF!</f>
        <v>#REF!</v>
      </c>
      <c r="AK490" s="20" t="e">
        <f>#REF!</f>
        <v>#REF!</v>
      </c>
      <c r="AL490" s="101" t="e">
        <f>#REF!</f>
        <v>#REF!</v>
      </c>
      <c r="AM490" s="150" t="e">
        <f>#REF!</f>
        <v>#REF!</v>
      </c>
      <c r="AN490" s="7"/>
      <c r="AO490" s="7"/>
      <c r="AP490" s="15"/>
      <c r="AQ490" s="15"/>
      <c r="AR490" s="15"/>
      <c r="AS490" s="15"/>
      <c r="AT490" s="15"/>
      <c r="AU490" s="15"/>
      <c r="AV490" s="15"/>
      <c r="AW490" s="15"/>
      <c r="AX490" s="15"/>
      <c r="AY490" s="15"/>
      <c r="AZ490" s="15"/>
    </row>
    <row r="491" spans="1:52" ht="18.75" customHeight="1">
      <c r="A491" s="10" t="e">
        <f>#REF!</f>
        <v>#REF!</v>
      </c>
      <c r="B491" s="10" t="e">
        <f>#REF!</f>
        <v>#REF!</v>
      </c>
      <c r="C491" s="10" t="e">
        <f>#REF!</f>
        <v>#REF!</v>
      </c>
      <c r="D491" s="24" t="e">
        <f>#REF!</f>
        <v>#REF!</v>
      </c>
      <c r="E491" s="60" t="e">
        <f>#REF!</f>
        <v>#REF!</v>
      </c>
      <c r="F491" s="10" t="e">
        <f>#REF!</f>
        <v>#REF!</v>
      </c>
      <c r="G491" s="10" t="e">
        <f>#REF!</f>
        <v>#REF!</v>
      </c>
      <c r="H491" s="60" t="e">
        <f>#REF!</f>
        <v>#REF!</v>
      </c>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f t="shared" si="31"/>
        <v>0</v>
      </c>
      <c r="AJ491" s="10" t="e">
        <f>#REF!</f>
        <v>#REF!</v>
      </c>
      <c r="AK491" s="20" t="e">
        <f>#REF!</f>
        <v>#REF!</v>
      </c>
      <c r="AL491" s="101" t="e">
        <f>#REF!</f>
        <v>#REF!</v>
      </c>
      <c r="AM491" s="150" t="e">
        <f>#REF!</f>
        <v>#REF!</v>
      </c>
      <c r="AN491" s="7"/>
      <c r="AO491" s="7"/>
      <c r="AP491" s="15"/>
      <c r="AQ491" s="15"/>
      <c r="AR491" s="15"/>
      <c r="AS491" s="15"/>
      <c r="AT491" s="15"/>
      <c r="AU491" s="15"/>
      <c r="AV491" s="15"/>
      <c r="AW491" s="15"/>
      <c r="AX491" s="15"/>
      <c r="AY491" s="15"/>
      <c r="AZ491" s="15"/>
    </row>
    <row r="492" spans="1:52" ht="18.75" customHeight="1">
      <c r="A492" s="10" t="e">
        <f>#REF!</f>
        <v>#REF!</v>
      </c>
      <c r="B492" s="10" t="e">
        <f>#REF!</f>
        <v>#REF!</v>
      </c>
      <c r="C492" s="10" t="e">
        <f>#REF!</f>
        <v>#REF!</v>
      </c>
      <c r="D492" s="24" t="e">
        <f>#REF!</f>
        <v>#REF!</v>
      </c>
      <c r="E492" s="60" t="e">
        <f>#REF!</f>
        <v>#REF!</v>
      </c>
      <c r="F492" s="10" t="e">
        <f>#REF!</f>
        <v>#REF!</v>
      </c>
      <c r="G492" s="10" t="e">
        <f>#REF!</f>
        <v>#REF!</v>
      </c>
      <c r="H492" s="60" t="e">
        <f>#REF!</f>
        <v>#REF!</v>
      </c>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f t="shared" si="31"/>
        <v>0</v>
      </c>
      <c r="AJ492" s="10" t="e">
        <f>#REF!</f>
        <v>#REF!</v>
      </c>
      <c r="AK492" s="20" t="e">
        <f>#REF!</f>
        <v>#REF!</v>
      </c>
      <c r="AL492" s="101" t="e">
        <f>#REF!</f>
        <v>#REF!</v>
      </c>
      <c r="AM492" s="150" t="e">
        <f>#REF!</f>
        <v>#REF!</v>
      </c>
      <c r="AN492" s="7"/>
      <c r="AO492" s="7"/>
      <c r="AP492" s="15"/>
      <c r="AQ492" s="15"/>
      <c r="AR492" s="15"/>
      <c r="AS492" s="15"/>
      <c r="AT492" s="15"/>
      <c r="AU492" s="15"/>
      <c r="AV492" s="15"/>
      <c r="AW492" s="15"/>
      <c r="AX492" s="15"/>
      <c r="AY492" s="15"/>
      <c r="AZ492" s="15"/>
    </row>
    <row r="493" spans="1:52" ht="18.75" customHeight="1">
      <c r="A493" s="10" t="e">
        <f>#REF!</f>
        <v>#REF!</v>
      </c>
      <c r="B493" s="10" t="e">
        <f>#REF!</f>
        <v>#REF!</v>
      </c>
      <c r="C493" s="10" t="e">
        <f>#REF!</f>
        <v>#REF!</v>
      </c>
      <c r="D493" s="24" t="e">
        <f>#REF!</f>
        <v>#REF!</v>
      </c>
      <c r="E493" s="60" t="e">
        <f>#REF!</f>
        <v>#REF!</v>
      </c>
      <c r="F493" s="10" t="e">
        <f>#REF!</f>
        <v>#REF!</v>
      </c>
      <c r="G493" s="10" t="e">
        <f>#REF!</f>
        <v>#REF!</v>
      </c>
      <c r="H493" s="60" t="e">
        <f>#REF!</f>
        <v>#REF!</v>
      </c>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f t="shared" si="31"/>
        <v>0</v>
      </c>
      <c r="AJ493" s="10" t="e">
        <f>#REF!</f>
        <v>#REF!</v>
      </c>
      <c r="AK493" s="20" t="e">
        <f>#REF!</f>
        <v>#REF!</v>
      </c>
      <c r="AL493" s="101" t="e">
        <f>#REF!</f>
        <v>#REF!</v>
      </c>
      <c r="AM493" s="150" t="e">
        <f>#REF!</f>
        <v>#REF!</v>
      </c>
      <c r="AN493" s="7"/>
      <c r="AO493" s="7"/>
      <c r="AP493" s="15"/>
      <c r="AQ493" s="15"/>
      <c r="AR493" s="15"/>
      <c r="AS493" s="15"/>
      <c r="AT493" s="15"/>
      <c r="AU493" s="15"/>
      <c r="AV493" s="15"/>
      <c r="AW493" s="15"/>
      <c r="AX493" s="15"/>
      <c r="AY493" s="15"/>
      <c r="AZ493" s="15"/>
    </row>
    <row r="494" spans="1:52" ht="18.75" customHeight="1">
      <c r="A494" s="10" t="e">
        <f>#REF!</f>
        <v>#REF!</v>
      </c>
      <c r="B494" s="10" t="e">
        <f>#REF!</f>
        <v>#REF!</v>
      </c>
      <c r="C494" s="10" t="e">
        <f>#REF!</f>
        <v>#REF!</v>
      </c>
      <c r="D494" s="24" t="e">
        <f>#REF!</f>
        <v>#REF!</v>
      </c>
      <c r="E494" s="60" t="e">
        <f>#REF!</f>
        <v>#REF!</v>
      </c>
      <c r="F494" s="10" t="e">
        <f>#REF!</f>
        <v>#REF!</v>
      </c>
      <c r="G494" s="10" t="e">
        <f>#REF!</f>
        <v>#REF!</v>
      </c>
      <c r="H494" s="60" t="e">
        <f>#REF!</f>
        <v>#REF!</v>
      </c>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f t="shared" si="31"/>
        <v>0</v>
      </c>
      <c r="AJ494" s="10" t="e">
        <f>#REF!</f>
        <v>#REF!</v>
      </c>
      <c r="AK494" s="20" t="e">
        <f>#REF!</f>
        <v>#REF!</v>
      </c>
      <c r="AL494" s="101" t="e">
        <f>#REF!</f>
        <v>#REF!</v>
      </c>
      <c r="AM494" s="150" t="e">
        <f>#REF!</f>
        <v>#REF!</v>
      </c>
      <c r="AN494" s="7"/>
      <c r="AO494" s="7"/>
      <c r="AP494" s="15"/>
      <c r="AQ494" s="15"/>
      <c r="AR494" s="15"/>
      <c r="AS494" s="15"/>
      <c r="AT494" s="15"/>
      <c r="AU494" s="15"/>
      <c r="AV494" s="15"/>
      <c r="AW494" s="15"/>
      <c r="AX494" s="15"/>
      <c r="AY494" s="15"/>
      <c r="AZ494" s="15"/>
    </row>
    <row r="495" spans="1:52" ht="18.75" customHeight="1">
      <c r="A495" s="10" t="e">
        <f>#REF!</f>
        <v>#REF!</v>
      </c>
      <c r="B495" s="10" t="e">
        <f>#REF!</f>
        <v>#REF!</v>
      </c>
      <c r="C495" s="10" t="e">
        <f>#REF!</f>
        <v>#REF!</v>
      </c>
      <c r="D495" s="24" t="e">
        <f>#REF!</f>
        <v>#REF!</v>
      </c>
      <c r="E495" s="60" t="e">
        <f>#REF!</f>
        <v>#REF!</v>
      </c>
      <c r="F495" s="10" t="e">
        <f>#REF!</f>
        <v>#REF!</v>
      </c>
      <c r="G495" s="10" t="e">
        <f>#REF!</f>
        <v>#REF!</v>
      </c>
      <c r="H495" s="60" t="e">
        <f>#REF!</f>
        <v>#REF!</v>
      </c>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f t="shared" si="31"/>
        <v>0</v>
      </c>
      <c r="AJ495" s="10" t="e">
        <f>#REF!</f>
        <v>#REF!</v>
      </c>
      <c r="AK495" s="20" t="e">
        <f>#REF!</f>
        <v>#REF!</v>
      </c>
      <c r="AL495" s="101" t="e">
        <f>#REF!</f>
        <v>#REF!</v>
      </c>
      <c r="AM495" s="150" t="e">
        <f>#REF!</f>
        <v>#REF!</v>
      </c>
      <c r="AN495" s="7"/>
      <c r="AO495" s="7"/>
      <c r="AP495" s="15"/>
      <c r="AQ495" s="15"/>
      <c r="AR495" s="15"/>
      <c r="AS495" s="15"/>
      <c r="AT495" s="15"/>
      <c r="AU495" s="15"/>
      <c r="AV495" s="15"/>
      <c r="AW495" s="15"/>
      <c r="AX495" s="15"/>
      <c r="AY495" s="15"/>
      <c r="AZ495" s="15"/>
    </row>
    <row r="496" spans="1:52" ht="18.75" customHeight="1">
      <c r="A496" s="10" t="e">
        <f>#REF!</f>
        <v>#REF!</v>
      </c>
      <c r="B496" s="10" t="e">
        <f>#REF!</f>
        <v>#REF!</v>
      </c>
      <c r="C496" s="10" t="e">
        <f>#REF!</f>
        <v>#REF!</v>
      </c>
      <c r="D496" s="24" t="e">
        <f>#REF!</f>
        <v>#REF!</v>
      </c>
      <c r="E496" s="60" t="e">
        <f>#REF!</f>
        <v>#REF!</v>
      </c>
      <c r="F496" s="10" t="e">
        <f>#REF!</f>
        <v>#REF!</v>
      </c>
      <c r="G496" s="10" t="e">
        <f>#REF!</f>
        <v>#REF!</v>
      </c>
      <c r="H496" s="60" t="e">
        <f>#REF!</f>
        <v>#REF!</v>
      </c>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f t="shared" si="31"/>
        <v>0</v>
      </c>
      <c r="AJ496" s="10" t="e">
        <f>#REF!</f>
        <v>#REF!</v>
      </c>
      <c r="AK496" s="20" t="e">
        <f>#REF!</f>
        <v>#REF!</v>
      </c>
      <c r="AL496" s="101" t="e">
        <f>#REF!</f>
        <v>#REF!</v>
      </c>
      <c r="AM496" s="150" t="e">
        <f>#REF!</f>
        <v>#REF!</v>
      </c>
      <c r="AN496" s="7"/>
      <c r="AO496" s="7"/>
      <c r="AP496" s="15"/>
      <c r="AQ496" s="15"/>
      <c r="AR496" s="15"/>
      <c r="AS496" s="15"/>
      <c r="AT496" s="15"/>
      <c r="AU496" s="15"/>
      <c r="AV496" s="15"/>
      <c r="AW496" s="15"/>
      <c r="AX496" s="15"/>
      <c r="AY496" s="15"/>
      <c r="AZ496" s="15"/>
    </row>
    <row r="497" spans="1:52" ht="18.75" customHeight="1">
      <c r="A497" s="10" t="e">
        <f>#REF!</f>
        <v>#REF!</v>
      </c>
      <c r="B497" s="10" t="e">
        <f>#REF!</f>
        <v>#REF!</v>
      </c>
      <c r="C497" s="10" t="e">
        <f>#REF!</f>
        <v>#REF!</v>
      </c>
      <c r="D497" s="24" t="e">
        <f>#REF!</f>
        <v>#REF!</v>
      </c>
      <c r="E497" s="60" t="e">
        <f>#REF!</f>
        <v>#REF!</v>
      </c>
      <c r="F497" s="10" t="e">
        <f>#REF!</f>
        <v>#REF!</v>
      </c>
      <c r="G497" s="10" t="e">
        <f>#REF!</f>
        <v>#REF!</v>
      </c>
      <c r="H497" s="60" t="e">
        <f>#REF!</f>
        <v>#REF!</v>
      </c>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f t="shared" ref="AI497:AI522" si="32">COUNTIF(K497:V497,"X")</f>
        <v>0</v>
      </c>
      <c r="AJ497" s="10" t="e">
        <f>#REF!</f>
        <v>#REF!</v>
      </c>
      <c r="AK497" s="20" t="e">
        <f>#REF!</f>
        <v>#REF!</v>
      </c>
      <c r="AL497" s="101" t="e">
        <f>#REF!</f>
        <v>#REF!</v>
      </c>
      <c r="AM497" s="150" t="e">
        <f>#REF!</f>
        <v>#REF!</v>
      </c>
      <c r="AN497" s="7"/>
      <c r="AO497" s="7"/>
      <c r="AP497" s="15"/>
      <c r="AQ497" s="15"/>
      <c r="AR497" s="15"/>
      <c r="AS497" s="15"/>
      <c r="AT497" s="15"/>
      <c r="AU497" s="15"/>
      <c r="AV497" s="15"/>
      <c r="AW497" s="15"/>
      <c r="AX497" s="15"/>
      <c r="AY497" s="15"/>
      <c r="AZ497" s="15"/>
    </row>
    <row r="498" spans="1:52" ht="18.75" customHeight="1">
      <c r="A498" s="10" t="e">
        <f>#REF!</f>
        <v>#REF!</v>
      </c>
      <c r="B498" s="10" t="e">
        <f>#REF!</f>
        <v>#REF!</v>
      </c>
      <c r="C498" s="10" t="e">
        <f>#REF!</f>
        <v>#REF!</v>
      </c>
      <c r="D498" s="24" t="e">
        <f>#REF!</f>
        <v>#REF!</v>
      </c>
      <c r="E498" s="60" t="e">
        <f>#REF!</f>
        <v>#REF!</v>
      </c>
      <c r="F498" s="10" t="e">
        <f>#REF!</f>
        <v>#REF!</v>
      </c>
      <c r="G498" s="10" t="e">
        <f>#REF!</f>
        <v>#REF!</v>
      </c>
      <c r="H498" s="60" t="e">
        <f>#REF!</f>
        <v>#REF!</v>
      </c>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f t="shared" si="32"/>
        <v>0</v>
      </c>
      <c r="AJ498" s="10" t="e">
        <f>#REF!</f>
        <v>#REF!</v>
      </c>
      <c r="AK498" s="20" t="e">
        <f>#REF!</f>
        <v>#REF!</v>
      </c>
      <c r="AL498" s="101" t="e">
        <f>#REF!</f>
        <v>#REF!</v>
      </c>
      <c r="AM498" s="150" t="e">
        <f>#REF!</f>
        <v>#REF!</v>
      </c>
      <c r="AN498" s="7"/>
      <c r="AO498" s="7"/>
      <c r="AP498" s="15"/>
      <c r="AQ498" s="15"/>
      <c r="AR498" s="15"/>
      <c r="AS498" s="15"/>
      <c r="AT498" s="15"/>
      <c r="AU498" s="15"/>
      <c r="AV498" s="15"/>
      <c r="AW498" s="15"/>
      <c r="AX498" s="15"/>
      <c r="AY498" s="15"/>
      <c r="AZ498" s="15"/>
    </row>
    <row r="499" spans="1:52" ht="18.75" customHeight="1">
      <c r="A499" s="10" t="e">
        <f>#REF!</f>
        <v>#REF!</v>
      </c>
      <c r="B499" s="10" t="e">
        <f>#REF!</f>
        <v>#REF!</v>
      </c>
      <c r="C499" s="10" t="e">
        <f>#REF!</f>
        <v>#REF!</v>
      </c>
      <c r="D499" s="24" t="e">
        <f>#REF!</f>
        <v>#REF!</v>
      </c>
      <c r="E499" s="60" t="e">
        <f>#REF!</f>
        <v>#REF!</v>
      </c>
      <c r="F499" s="10" t="e">
        <f>#REF!</f>
        <v>#REF!</v>
      </c>
      <c r="G499" s="10" t="e">
        <f>#REF!</f>
        <v>#REF!</v>
      </c>
      <c r="H499" s="60" t="e">
        <f>#REF!</f>
        <v>#REF!</v>
      </c>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f t="shared" si="32"/>
        <v>0</v>
      </c>
      <c r="AJ499" s="10" t="e">
        <f>#REF!</f>
        <v>#REF!</v>
      </c>
      <c r="AK499" s="20" t="e">
        <f>#REF!</f>
        <v>#REF!</v>
      </c>
      <c r="AL499" s="101" t="e">
        <f>#REF!</f>
        <v>#REF!</v>
      </c>
      <c r="AM499" s="150" t="e">
        <f>#REF!</f>
        <v>#REF!</v>
      </c>
      <c r="AN499" s="7"/>
      <c r="AO499" s="7"/>
      <c r="AP499" s="15"/>
      <c r="AQ499" s="15"/>
      <c r="AR499" s="15"/>
      <c r="AS499" s="15"/>
      <c r="AT499" s="15"/>
      <c r="AU499" s="15"/>
      <c r="AV499" s="15"/>
      <c r="AW499" s="15"/>
      <c r="AX499" s="15"/>
      <c r="AY499" s="15"/>
      <c r="AZ499" s="15"/>
    </row>
    <row r="500" spans="1:52" ht="18.75" customHeight="1">
      <c r="A500" s="10" t="e">
        <f>#REF!</f>
        <v>#REF!</v>
      </c>
      <c r="B500" s="10" t="e">
        <f>#REF!</f>
        <v>#REF!</v>
      </c>
      <c r="C500" s="10" t="e">
        <f>#REF!</f>
        <v>#REF!</v>
      </c>
      <c r="D500" s="24" t="e">
        <f>#REF!</f>
        <v>#REF!</v>
      </c>
      <c r="E500" s="60" t="e">
        <f>#REF!</f>
        <v>#REF!</v>
      </c>
      <c r="F500" s="10" t="e">
        <f>#REF!</f>
        <v>#REF!</v>
      </c>
      <c r="G500" s="10" t="e">
        <f>#REF!</f>
        <v>#REF!</v>
      </c>
      <c r="H500" s="60" t="e">
        <f>#REF!</f>
        <v>#REF!</v>
      </c>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f t="shared" si="32"/>
        <v>0</v>
      </c>
      <c r="AJ500" s="10" t="e">
        <f>#REF!</f>
        <v>#REF!</v>
      </c>
      <c r="AK500" s="20" t="e">
        <f>#REF!</f>
        <v>#REF!</v>
      </c>
      <c r="AL500" s="101" t="e">
        <f>#REF!</f>
        <v>#REF!</v>
      </c>
      <c r="AM500" s="150" t="e">
        <f>#REF!</f>
        <v>#REF!</v>
      </c>
      <c r="AN500" s="7"/>
      <c r="AO500" s="7"/>
      <c r="AP500" s="15"/>
      <c r="AQ500" s="15"/>
      <c r="AR500" s="15"/>
      <c r="AS500" s="15"/>
      <c r="AT500" s="15"/>
      <c r="AU500" s="15"/>
      <c r="AV500" s="15"/>
      <c r="AW500" s="15"/>
      <c r="AX500" s="15"/>
      <c r="AY500" s="15"/>
      <c r="AZ500" s="15"/>
    </row>
    <row r="501" spans="1:52" ht="18.75" customHeight="1">
      <c r="A501" s="10" t="e">
        <f>#REF!</f>
        <v>#REF!</v>
      </c>
      <c r="B501" s="10" t="e">
        <f>#REF!</f>
        <v>#REF!</v>
      </c>
      <c r="C501" s="10" t="e">
        <f>#REF!</f>
        <v>#REF!</v>
      </c>
      <c r="D501" s="24" t="e">
        <f>#REF!</f>
        <v>#REF!</v>
      </c>
      <c r="E501" s="60" t="e">
        <f>#REF!</f>
        <v>#REF!</v>
      </c>
      <c r="F501" s="10" t="e">
        <f>#REF!</f>
        <v>#REF!</v>
      </c>
      <c r="G501" s="10" t="e">
        <f>#REF!</f>
        <v>#REF!</v>
      </c>
      <c r="H501" s="60" t="e">
        <f>#REF!</f>
        <v>#REF!</v>
      </c>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f t="shared" si="32"/>
        <v>0</v>
      </c>
      <c r="AJ501" s="10" t="e">
        <f>#REF!</f>
        <v>#REF!</v>
      </c>
      <c r="AK501" s="20" t="e">
        <f>#REF!</f>
        <v>#REF!</v>
      </c>
      <c r="AL501" s="101" t="e">
        <f>#REF!</f>
        <v>#REF!</v>
      </c>
      <c r="AM501" s="150" t="e">
        <f>#REF!</f>
        <v>#REF!</v>
      </c>
      <c r="AN501" s="7"/>
      <c r="AO501" s="7"/>
      <c r="AP501" s="15"/>
      <c r="AQ501" s="15"/>
      <c r="AR501" s="15"/>
      <c r="AS501" s="15"/>
      <c r="AT501" s="15"/>
      <c r="AU501" s="15"/>
      <c r="AV501" s="15"/>
      <c r="AW501" s="15"/>
      <c r="AX501" s="15"/>
      <c r="AY501" s="15"/>
      <c r="AZ501" s="15"/>
    </row>
    <row r="502" spans="1:52" ht="18.75" customHeight="1">
      <c r="A502" s="10" t="e">
        <f>#REF!</f>
        <v>#REF!</v>
      </c>
      <c r="B502" s="10" t="e">
        <f>#REF!</f>
        <v>#REF!</v>
      </c>
      <c r="C502" s="10" t="e">
        <f>#REF!</f>
        <v>#REF!</v>
      </c>
      <c r="D502" s="24" t="e">
        <f>#REF!</f>
        <v>#REF!</v>
      </c>
      <c r="E502" s="60" t="e">
        <f>#REF!</f>
        <v>#REF!</v>
      </c>
      <c r="F502" s="10" t="e">
        <f>#REF!</f>
        <v>#REF!</v>
      </c>
      <c r="G502" s="10" t="e">
        <f>#REF!</f>
        <v>#REF!</v>
      </c>
      <c r="H502" s="60" t="e">
        <f>#REF!</f>
        <v>#REF!</v>
      </c>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f t="shared" si="32"/>
        <v>0</v>
      </c>
      <c r="AJ502" s="10" t="e">
        <f>#REF!</f>
        <v>#REF!</v>
      </c>
      <c r="AK502" s="20" t="e">
        <f>#REF!</f>
        <v>#REF!</v>
      </c>
      <c r="AL502" s="101" t="e">
        <f>#REF!</f>
        <v>#REF!</v>
      </c>
      <c r="AM502" s="150" t="e">
        <f>#REF!</f>
        <v>#REF!</v>
      </c>
      <c r="AN502" s="7"/>
      <c r="AO502" s="7"/>
      <c r="AP502" s="15"/>
      <c r="AQ502" s="15"/>
      <c r="AR502" s="15"/>
      <c r="AS502" s="15"/>
      <c r="AT502" s="15"/>
      <c r="AU502" s="15"/>
      <c r="AV502" s="15"/>
      <c r="AW502" s="15"/>
      <c r="AX502" s="15"/>
      <c r="AY502" s="15"/>
      <c r="AZ502" s="15"/>
    </row>
    <row r="503" spans="1:52" ht="18.75" customHeight="1">
      <c r="A503" s="10" t="e">
        <f>#REF!</f>
        <v>#REF!</v>
      </c>
      <c r="B503" s="10" t="e">
        <f>#REF!</f>
        <v>#REF!</v>
      </c>
      <c r="C503" s="10" t="e">
        <f>#REF!</f>
        <v>#REF!</v>
      </c>
      <c r="D503" s="24" t="e">
        <f>#REF!</f>
        <v>#REF!</v>
      </c>
      <c r="E503" s="60" t="e">
        <f>#REF!</f>
        <v>#REF!</v>
      </c>
      <c r="F503" s="10" t="e">
        <f>#REF!</f>
        <v>#REF!</v>
      </c>
      <c r="G503" s="10" t="e">
        <f>#REF!</f>
        <v>#REF!</v>
      </c>
      <c r="H503" s="60" t="e">
        <f>#REF!</f>
        <v>#REF!</v>
      </c>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f t="shared" si="32"/>
        <v>0</v>
      </c>
      <c r="AJ503" s="10" t="e">
        <f>#REF!</f>
        <v>#REF!</v>
      </c>
      <c r="AK503" s="20" t="e">
        <f>#REF!</f>
        <v>#REF!</v>
      </c>
      <c r="AL503" s="101" t="e">
        <f>#REF!</f>
        <v>#REF!</v>
      </c>
      <c r="AM503" s="150" t="e">
        <f>#REF!</f>
        <v>#REF!</v>
      </c>
      <c r="AN503" s="7"/>
      <c r="AO503" s="7"/>
      <c r="AP503" s="15"/>
      <c r="AQ503" s="15"/>
      <c r="AR503" s="15"/>
      <c r="AS503" s="15"/>
      <c r="AT503" s="15"/>
      <c r="AU503" s="15"/>
      <c r="AV503" s="15"/>
      <c r="AW503" s="15"/>
      <c r="AX503" s="15"/>
      <c r="AY503" s="15"/>
      <c r="AZ503" s="15"/>
    </row>
    <row r="504" spans="1:52" ht="18.75" customHeight="1">
      <c r="A504" s="10" t="e">
        <f>#REF!</f>
        <v>#REF!</v>
      </c>
      <c r="B504" s="10" t="e">
        <f>#REF!</f>
        <v>#REF!</v>
      </c>
      <c r="C504" s="10" t="e">
        <f>#REF!</f>
        <v>#REF!</v>
      </c>
      <c r="D504" s="24" t="e">
        <f>#REF!</f>
        <v>#REF!</v>
      </c>
      <c r="E504" s="60" t="e">
        <f>#REF!</f>
        <v>#REF!</v>
      </c>
      <c r="F504" s="10" t="e">
        <f>#REF!</f>
        <v>#REF!</v>
      </c>
      <c r="G504" s="10" t="e">
        <f>#REF!</f>
        <v>#REF!</v>
      </c>
      <c r="H504" s="60" t="e">
        <f>#REF!</f>
        <v>#REF!</v>
      </c>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f t="shared" si="32"/>
        <v>0</v>
      </c>
      <c r="AJ504" s="10" t="e">
        <f>#REF!</f>
        <v>#REF!</v>
      </c>
      <c r="AK504" s="20" t="e">
        <f>#REF!</f>
        <v>#REF!</v>
      </c>
      <c r="AL504" s="101" t="e">
        <f>#REF!</f>
        <v>#REF!</v>
      </c>
      <c r="AM504" s="150" t="e">
        <f>#REF!</f>
        <v>#REF!</v>
      </c>
      <c r="AN504" s="7"/>
      <c r="AO504" s="7"/>
      <c r="AP504" s="15"/>
      <c r="AQ504" s="15"/>
      <c r="AR504" s="15"/>
      <c r="AS504" s="15"/>
      <c r="AT504" s="15"/>
      <c r="AU504" s="15"/>
      <c r="AV504" s="15"/>
      <c r="AW504" s="15"/>
      <c r="AX504" s="15"/>
      <c r="AY504" s="15"/>
      <c r="AZ504" s="15"/>
    </row>
    <row r="505" spans="1:52" ht="18.75" customHeight="1">
      <c r="A505" s="10" t="e">
        <f>#REF!</f>
        <v>#REF!</v>
      </c>
      <c r="B505" s="10" t="e">
        <f>#REF!</f>
        <v>#REF!</v>
      </c>
      <c r="C505" s="10" t="e">
        <f>#REF!</f>
        <v>#REF!</v>
      </c>
      <c r="D505" s="24" t="e">
        <f>#REF!</f>
        <v>#REF!</v>
      </c>
      <c r="E505" s="60" t="e">
        <f>#REF!</f>
        <v>#REF!</v>
      </c>
      <c r="F505" s="10" t="e">
        <f>#REF!</f>
        <v>#REF!</v>
      </c>
      <c r="G505" s="10" t="e">
        <f>#REF!</f>
        <v>#REF!</v>
      </c>
      <c r="H505" s="60" t="e">
        <f>#REF!</f>
        <v>#REF!</v>
      </c>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f t="shared" si="32"/>
        <v>0</v>
      </c>
      <c r="AJ505" s="10" t="e">
        <f>#REF!</f>
        <v>#REF!</v>
      </c>
      <c r="AK505" s="20" t="e">
        <f>#REF!</f>
        <v>#REF!</v>
      </c>
      <c r="AL505" s="101" t="e">
        <f>#REF!</f>
        <v>#REF!</v>
      </c>
      <c r="AM505" s="150" t="e">
        <f>#REF!</f>
        <v>#REF!</v>
      </c>
      <c r="AN505" s="7"/>
      <c r="AO505" s="7"/>
      <c r="AP505" s="15"/>
      <c r="AQ505" s="15"/>
      <c r="AR505" s="15"/>
      <c r="AS505" s="15"/>
      <c r="AT505" s="15"/>
      <c r="AU505" s="15"/>
      <c r="AV505" s="15"/>
      <c r="AW505" s="15"/>
      <c r="AX505" s="15"/>
      <c r="AY505" s="15"/>
      <c r="AZ505" s="15"/>
    </row>
    <row r="506" spans="1:52" ht="18.75" customHeight="1">
      <c r="A506" s="10" t="e">
        <f>#REF!</f>
        <v>#REF!</v>
      </c>
      <c r="B506" s="10" t="e">
        <f>#REF!</f>
        <v>#REF!</v>
      </c>
      <c r="C506" s="10" t="e">
        <f>#REF!</f>
        <v>#REF!</v>
      </c>
      <c r="D506" s="24" t="e">
        <f>#REF!</f>
        <v>#REF!</v>
      </c>
      <c r="E506" s="60" t="e">
        <f>#REF!</f>
        <v>#REF!</v>
      </c>
      <c r="F506" s="10" t="e">
        <f>#REF!</f>
        <v>#REF!</v>
      </c>
      <c r="G506" s="10" t="e">
        <f>#REF!</f>
        <v>#REF!</v>
      </c>
      <c r="H506" s="60" t="e">
        <f>#REF!</f>
        <v>#REF!</v>
      </c>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f t="shared" si="32"/>
        <v>0</v>
      </c>
      <c r="AJ506" s="10" t="e">
        <f>#REF!</f>
        <v>#REF!</v>
      </c>
      <c r="AK506" s="20" t="e">
        <f>#REF!</f>
        <v>#REF!</v>
      </c>
      <c r="AL506" s="101" t="e">
        <f>#REF!</f>
        <v>#REF!</v>
      </c>
      <c r="AM506" s="150" t="e">
        <f>#REF!</f>
        <v>#REF!</v>
      </c>
      <c r="AN506" s="7"/>
      <c r="AO506" s="7"/>
      <c r="AP506" s="15"/>
      <c r="AQ506" s="15"/>
      <c r="AR506" s="15"/>
      <c r="AS506" s="15"/>
      <c r="AT506" s="15"/>
      <c r="AU506" s="15"/>
      <c r="AV506" s="15"/>
      <c r="AW506" s="15"/>
      <c r="AX506" s="15"/>
      <c r="AY506" s="15"/>
      <c r="AZ506" s="15"/>
    </row>
    <row r="507" spans="1:52" ht="18.75" customHeight="1">
      <c r="A507" s="10" t="e">
        <f>#REF!</f>
        <v>#REF!</v>
      </c>
      <c r="B507" s="10" t="e">
        <f>#REF!</f>
        <v>#REF!</v>
      </c>
      <c r="C507" s="10" t="e">
        <f>#REF!</f>
        <v>#REF!</v>
      </c>
      <c r="D507" s="24" t="e">
        <f>#REF!</f>
        <v>#REF!</v>
      </c>
      <c r="E507" s="60" t="e">
        <f>#REF!</f>
        <v>#REF!</v>
      </c>
      <c r="F507" s="10" t="e">
        <f>#REF!</f>
        <v>#REF!</v>
      </c>
      <c r="G507" s="10" t="e">
        <f>#REF!</f>
        <v>#REF!</v>
      </c>
      <c r="H507" s="60" t="e">
        <f>#REF!</f>
        <v>#REF!</v>
      </c>
      <c r="I507" s="10"/>
      <c r="J507" s="33"/>
      <c r="K507" s="33"/>
      <c r="L507" s="33"/>
      <c r="M507" s="33"/>
      <c r="N507" s="33"/>
      <c r="O507" s="33"/>
      <c r="P507" s="33"/>
      <c r="Q507" s="33"/>
      <c r="R507" s="33"/>
      <c r="S507" s="33"/>
      <c r="T507" s="33"/>
      <c r="U507" s="33"/>
      <c r="V507" s="33"/>
      <c r="W507" s="10"/>
      <c r="X507" s="10"/>
      <c r="Y507" s="10"/>
      <c r="Z507" s="10"/>
      <c r="AA507" s="10"/>
      <c r="AB507" s="10"/>
      <c r="AC507" s="10"/>
      <c r="AD507" s="10"/>
      <c r="AE507" s="10"/>
      <c r="AF507" s="10"/>
      <c r="AG507" s="10"/>
      <c r="AH507" s="10"/>
      <c r="AI507" s="10">
        <f t="shared" si="32"/>
        <v>0</v>
      </c>
      <c r="AJ507" s="10" t="e">
        <f>#REF!</f>
        <v>#REF!</v>
      </c>
      <c r="AK507" s="20" t="e">
        <f>#REF!</f>
        <v>#REF!</v>
      </c>
      <c r="AL507" s="101" t="e">
        <f>#REF!</f>
        <v>#REF!</v>
      </c>
      <c r="AM507" s="150" t="e">
        <f>#REF!</f>
        <v>#REF!</v>
      </c>
      <c r="AN507" s="15"/>
      <c r="AO507" s="15"/>
      <c r="AP507" s="15"/>
      <c r="AQ507" s="15"/>
      <c r="AR507" s="15"/>
      <c r="AS507" s="15"/>
      <c r="AT507" s="15"/>
      <c r="AU507" s="15"/>
      <c r="AV507" s="15"/>
      <c r="AW507" s="15"/>
      <c r="AX507" s="15"/>
      <c r="AY507" s="15"/>
      <c r="AZ507" s="15"/>
    </row>
    <row r="508" spans="1:52" ht="18.75" customHeight="1">
      <c r="A508" s="10" t="e">
        <f>#REF!</f>
        <v>#REF!</v>
      </c>
      <c r="B508" s="10" t="e">
        <f>#REF!</f>
        <v>#REF!</v>
      </c>
      <c r="C508" s="10" t="e">
        <f>#REF!</f>
        <v>#REF!</v>
      </c>
      <c r="D508" s="24" t="e">
        <f>#REF!</f>
        <v>#REF!</v>
      </c>
      <c r="E508" s="60" t="e">
        <f>#REF!</f>
        <v>#REF!</v>
      </c>
      <c r="F508" s="10" t="e">
        <f>#REF!</f>
        <v>#REF!</v>
      </c>
      <c r="G508" s="10" t="e">
        <f>#REF!</f>
        <v>#REF!</v>
      </c>
      <c r="H508" s="60" t="e">
        <f>#REF!</f>
        <v>#REF!</v>
      </c>
      <c r="I508" s="10"/>
      <c r="J508" s="33"/>
      <c r="K508" s="33"/>
      <c r="L508" s="33"/>
      <c r="M508" s="33"/>
      <c r="N508" s="33"/>
      <c r="O508" s="33"/>
      <c r="P508" s="33"/>
      <c r="Q508" s="33"/>
      <c r="R508" s="33"/>
      <c r="S508" s="33"/>
      <c r="T508" s="33"/>
      <c r="U508" s="33"/>
      <c r="V508" s="33"/>
      <c r="W508" s="10"/>
      <c r="X508" s="10"/>
      <c r="Y508" s="10"/>
      <c r="Z508" s="10"/>
      <c r="AA508" s="10"/>
      <c r="AB508" s="10"/>
      <c r="AC508" s="10"/>
      <c r="AD508" s="10"/>
      <c r="AE508" s="10"/>
      <c r="AF508" s="10"/>
      <c r="AG508" s="10"/>
      <c r="AH508" s="10"/>
      <c r="AI508" s="10">
        <f t="shared" si="32"/>
        <v>0</v>
      </c>
      <c r="AJ508" s="10" t="e">
        <f>#REF!</f>
        <v>#REF!</v>
      </c>
      <c r="AK508" s="20" t="e">
        <f>#REF!</f>
        <v>#REF!</v>
      </c>
      <c r="AL508" s="101" t="e">
        <f>#REF!</f>
        <v>#REF!</v>
      </c>
      <c r="AM508" s="150" t="e">
        <f>#REF!</f>
        <v>#REF!</v>
      </c>
      <c r="AN508" s="15"/>
      <c r="AO508" s="15"/>
      <c r="AP508" s="15"/>
      <c r="AQ508" s="15"/>
      <c r="AR508" s="15"/>
      <c r="AS508" s="15"/>
      <c r="AT508" s="15"/>
      <c r="AU508" s="15"/>
      <c r="AV508" s="15"/>
      <c r="AW508" s="15"/>
      <c r="AX508" s="15"/>
      <c r="AY508" s="15"/>
      <c r="AZ508" s="15"/>
    </row>
    <row r="509" spans="1:52" ht="18.75" customHeight="1">
      <c r="A509" s="10" t="e">
        <f>#REF!</f>
        <v>#REF!</v>
      </c>
      <c r="B509" s="10" t="e">
        <f>#REF!</f>
        <v>#REF!</v>
      </c>
      <c r="C509" s="10" t="e">
        <f>#REF!</f>
        <v>#REF!</v>
      </c>
      <c r="D509" s="24" t="e">
        <f>#REF!</f>
        <v>#REF!</v>
      </c>
      <c r="E509" s="60" t="e">
        <f>#REF!</f>
        <v>#REF!</v>
      </c>
      <c r="F509" s="10" t="e">
        <f>#REF!</f>
        <v>#REF!</v>
      </c>
      <c r="G509" s="10" t="e">
        <f>#REF!</f>
        <v>#REF!</v>
      </c>
      <c r="H509" s="60" t="e">
        <f>#REF!</f>
        <v>#REF!</v>
      </c>
      <c r="I509" s="10"/>
      <c r="J509" s="33"/>
      <c r="K509" s="33"/>
      <c r="L509" s="33"/>
      <c r="M509" s="33"/>
      <c r="N509" s="33"/>
      <c r="O509" s="33"/>
      <c r="P509" s="33"/>
      <c r="Q509" s="33"/>
      <c r="R509" s="33"/>
      <c r="S509" s="33"/>
      <c r="T509" s="33"/>
      <c r="U509" s="33"/>
      <c r="V509" s="33"/>
      <c r="W509" s="10"/>
      <c r="X509" s="10"/>
      <c r="Y509" s="10"/>
      <c r="Z509" s="10"/>
      <c r="AA509" s="10"/>
      <c r="AB509" s="10"/>
      <c r="AC509" s="10"/>
      <c r="AD509" s="10"/>
      <c r="AE509" s="10"/>
      <c r="AF509" s="10"/>
      <c r="AG509" s="10"/>
      <c r="AH509" s="10"/>
      <c r="AI509" s="10">
        <f t="shared" si="32"/>
        <v>0</v>
      </c>
      <c r="AJ509" s="10" t="e">
        <f>#REF!</f>
        <v>#REF!</v>
      </c>
      <c r="AK509" s="20" t="e">
        <f>#REF!</f>
        <v>#REF!</v>
      </c>
      <c r="AL509" s="101" t="e">
        <f>#REF!</f>
        <v>#REF!</v>
      </c>
      <c r="AM509" s="150" t="e">
        <f>#REF!</f>
        <v>#REF!</v>
      </c>
      <c r="AN509" s="15"/>
      <c r="AO509" s="15"/>
      <c r="AP509" s="15"/>
      <c r="AQ509" s="15"/>
      <c r="AR509" s="15"/>
      <c r="AS509" s="15"/>
      <c r="AT509" s="15"/>
      <c r="AU509" s="15"/>
      <c r="AV509" s="15"/>
      <c r="AW509" s="15"/>
      <c r="AX509" s="15"/>
      <c r="AY509" s="15"/>
      <c r="AZ509" s="15"/>
    </row>
    <row r="510" spans="1:52" ht="18.75" customHeight="1">
      <c r="A510" s="10" t="e">
        <f>#REF!</f>
        <v>#REF!</v>
      </c>
      <c r="B510" s="10" t="e">
        <f>#REF!</f>
        <v>#REF!</v>
      </c>
      <c r="C510" s="10" t="e">
        <f>#REF!</f>
        <v>#REF!</v>
      </c>
      <c r="D510" s="24" t="e">
        <f>#REF!</f>
        <v>#REF!</v>
      </c>
      <c r="E510" s="60" t="e">
        <f>#REF!</f>
        <v>#REF!</v>
      </c>
      <c r="F510" s="10" t="e">
        <f>#REF!</f>
        <v>#REF!</v>
      </c>
      <c r="G510" s="10" t="e">
        <f>#REF!</f>
        <v>#REF!</v>
      </c>
      <c r="H510" s="60" t="e">
        <f>#REF!</f>
        <v>#REF!</v>
      </c>
      <c r="I510" s="10"/>
      <c r="J510" s="33"/>
      <c r="K510" s="33"/>
      <c r="L510" s="33"/>
      <c r="M510" s="33"/>
      <c r="N510" s="33"/>
      <c r="O510" s="33"/>
      <c r="P510" s="33"/>
      <c r="Q510" s="33"/>
      <c r="R510" s="33"/>
      <c r="S510" s="33"/>
      <c r="T510" s="33"/>
      <c r="U510" s="33"/>
      <c r="V510" s="33"/>
      <c r="W510" s="10"/>
      <c r="X510" s="10"/>
      <c r="Y510" s="10"/>
      <c r="Z510" s="10"/>
      <c r="AA510" s="10"/>
      <c r="AB510" s="10"/>
      <c r="AC510" s="10"/>
      <c r="AD510" s="10"/>
      <c r="AE510" s="10"/>
      <c r="AF510" s="10"/>
      <c r="AG510" s="10"/>
      <c r="AH510" s="10"/>
      <c r="AI510" s="10">
        <f t="shared" si="32"/>
        <v>0</v>
      </c>
      <c r="AJ510" s="10" t="e">
        <f>#REF!</f>
        <v>#REF!</v>
      </c>
      <c r="AK510" s="20" t="e">
        <f>#REF!</f>
        <v>#REF!</v>
      </c>
      <c r="AL510" s="101" t="e">
        <f>#REF!</f>
        <v>#REF!</v>
      </c>
      <c r="AM510" s="150" t="e">
        <f>#REF!</f>
        <v>#REF!</v>
      </c>
      <c r="AN510" s="15"/>
      <c r="AO510" s="15"/>
      <c r="AP510" s="15"/>
      <c r="AQ510" s="15"/>
      <c r="AR510" s="15"/>
      <c r="AS510" s="15"/>
      <c r="AT510" s="15"/>
      <c r="AU510" s="15"/>
      <c r="AV510" s="15"/>
      <c r="AW510" s="15"/>
      <c r="AX510" s="15"/>
      <c r="AY510" s="15"/>
      <c r="AZ510" s="15"/>
    </row>
    <row r="511" spans="1:52" ht="18.75" customHeight="1">
      <c r="A511" s="10" t="e">
        <f>#REF!</f>
        <v>#REF!</v>
      </c>
      <c r="B511" s="10" t="e">
        <f>#REF!</f>
        <v>#REF!</v>
      </c>
      <c r="C511" s="10" t="e">
        <f>#REF!</f>
        <v>#REF!</v>
      </c>
      <c r="D511" s="24" t="e">
        <f>#REF!</f>
        <v>#REF!</v>
      </c>
      <c r="E511" s="60" t="e">
        <f>#REF!</f>
        <v>#REF!</v>
      </c>
      <c r="F511" s="10" t="e">
        <f>#REF!</f>
        <v>#REF!</v>
      </c>
      <c r="G511" s="10" t="e">
        <f>#REF!</f>
        <v>#REF!</v>
      </c>
      <c r="H511" s="60" t="e">
        <f>#REF!</f>
        <v>#REF!</v>
      </c>
      <c r="I511" s="10"/>
      <c r="J511" s="33"/>
      <c r="K511" s="33"/>
      <c r="L511" s="33"/>
      <c r="M511" s="33"/>
      <c r="N511" s="33"/>
      <c r="O511" s="33"/>
      <c r="P511" s="33"/>
      <c r="Q511" s="33"/>
      <c r="R511" s="33"/>
      <c r="S511" s="33"/>
      <c r="T511" s="33"/>
      <c r="U511" s="33"/>
      <c r="V511" s="33"/>
      <c r="W511" s="10"/>
      <c r="X511" s="10"/>
      <c r="Y511" s="10"/>
      <c r="Z511" s="10"/>
      <c r="AA511" s="10"/>
      <c r="AB511" s="10"/>
      <c r="AC511" s="10"/>
      <c r="AD511" s="10"/>
      <c r="AE511" s="10"/>
      <c r="AF511" s="10"/>
      <c r="AG511" s="10"/>
      <c r="AH511" s="10"/>
      <c r="AI511" s="10">
        <f t="shared" si="32"/>
        <v>0</v>
      </c>
      <c r="AJ511" s="10" t="e">
        <f>#REF!</f>
        <v>#REF!</v>
      </c>
      <c r="AK511" s="20" t="e">
        <f>#REF!</f>
        <v>#REF!</v>
      </c>
      <c r="AL511" s="101" t="e">
        <f>#REF!</f>
        <v>#REF!</v>
      </c>
      <c r="AM511" s="150" t="e">
        <f>#REF!</f>
        <v>#REF!</v>
      </c>
      <c r="AN511" s="15"/>
      <c r="AO511" s="15"/>
      <c r="AP511" s="15"/>
      <c r="AQ511" s="15"/>
      <c r="AR511" s="15"/>
      <c r="AS511" s="15"/>
      <c r="AT511" s="15"/>
      <c r="AU511" s="15"/>
      <c r="AV511" s="15"/>
      <c r="AW511" s="15"/>
      <c r="AX511" s="15"/>
      <c r="AY511" s="15"/>
      <c r="AZ511" s="15"/>
    </row>
    <row r="512" spans="1:52" ht="18.75" customHeight="1">
      <c r="A512" s="10" t="e">
        <f>#REF!</f>
        <v>#REF!</v>
      </c>
      <c r="B512" s="10" t="e">
        <f>#REF!</f>
        <v>#REF!</v>
      </c>
      <c r="C512" s="10" t="e">
        <f>#REF!</f>
        <v>#REF!</v>
      </c>
      <c r="D512" s="24" t="e">
        <f>#REF!</f>
        <v>#REF!</v>
      </c>
      <c r="E512" s="60" t="e">
        <f>#REF!</f>
        <v>#REF!</v>
      </c>
      <c r="F512" s="10" t="e">
        <f>#REF!</f>
        <v>#REF!</v>
      </c>
      <c r="G512" s="10" t="e">
        <f>#REF!</f>
        <v>#REF!</v>
      </c>
      <c r="H512" s="60" t="e">
        <f>#REF!</f>
        <v>#REF!</v>
      </c>
      <c r="I512" s="10"/>
      <c r="J512" s="33"/>
      <c r="K512" s="33"/>
      <c r="L512" s="33"/>
      <c r="M512" s="33"/>
      <c r="N512" s="33"/>
      <c r="O512" s="33"/>
      <c r="P512" s="33"/>
      <c r="Q512" s="33"/>
      <c r="R512" s="33"/>
      <c r="S512" s="33"/>
      <c r="T512" s="33"/>
      <c r="U512" s="33"/>
      <c r="V512" s="33"/>
      <c r="W512" s="10"/>
      <c r="X512" s="10"/>
      <c r="Y512" s="10"/>
      <c r="Z512" s="10"/>
      <c r="AA512" s="10"/>
      <c r="AB512" s="10"/>
      <c r="AC512" s="10"/>
      <c r="AD512" s="10"/>
      <c r="AE512" s="10"/>
      <c r="AF512" s="10"/>
      <c r="AG512" s="10"/>
      <c r="AH512" s="10"/>
      <c r="AI512" s="10">
        <f t="shared" si="32"/>
        <v>0</v>
      </c>
      <c r="AJ512" s="10" t="e">
        <f>#REF!</f>
        <v>#REF!</v>
      </c>
      <c r="AK512" s="20" t="e">
        <f>#REF!</f>
        <v>#REF!</v>
      </c>
      <c r="AL512" s="101" t="e">
        <f>#REF!</f>
        <v>#REF!</v>
      </c>
      <c r="AM512" s="150" t="e">
        <f>#REF!</f>
        <v>#REF!</v>
      </c>
      <c r="AN512" s="15"/>
      <c r="AO512" s="15"/>
      <c r="AP512" s="15"/>
      <c r="AQ512" s="15"/>
      <c r="AR512" s="15"/>
      <c r="AS512" s="15"/>
      <c r="AT512" s="15"/>
      <c r="AU512" s="15"/>
      <c r="AV512" s="15"/>
      <c r="AW512" s="15"/>
      <c r="AX512" s="15"/>
      <c r="AY512" s="15"/>
      <c r="AZ512" s="15"/>
    </row>
    <row r="513" spans="1:52" ht="18.75" customHeight="1">
      <c r="A513" s="10" t="e">
        <f>#REF!</f>
        <v>#REF!</v>
      </c>
      <c r="B513" s="10" t="e">
        <f>#REF!</f>
        <v>#REF!</v>
      </c>
      <c r="C513" s="10" t="e">
        <f>#REF!</f>
        <v>#REF!</v>
      </c>
      <c r="D513" s="24" t="e">
        <f>#REF!</f>
        <v>#REF!</v>
      </c>
      <c r="E513" s="60" t="e">
        <f>#REF!</f>
        <v>#REF!</v>
      </c>
      <c r="F513" s="10" t="e">
        <f>#REF!</f>
        <v>#REF!</v>
      </c>
      <c r="G513" s="10" t="e">
        <f>#REF!</f>
        <v>#REF!</v>
      </c>
      <c r="H513" s="60" t="e">
        <f>#REF!</f>
        <v>#REF!</v>
      </c>
      <c r="I513" s="10"/>
      <c r="J513" s="33"/>
      <c r="K513" s="33"/>
      <c r="L513" s="33"/>
      <c r="M513" s="33"/>
      <c r="N513" s="33"/>
      <c r="O513" s="33"/>
      <c r="P513" s="33"/>
      <c r="Q513" s="33"/>
      <c r="R513" s="33"/>
      <c r="S513" s="33"/>
      <c r="T513" s="33"/>
      <c r="U513" s="33"/>
      <c r="V513" s="33"/>
      <c r="W513" s="10"/>
      <c r="X513" s="10"/>
      <c r="Y513" s="10"/>
      <c r="Z513" s="10"/>
      <c r="AA513" s="10"/>
      <c r="AB513" s="10"/>
      <c r="AC513" s="10"/>
      <c r="AD513" s="10"/>
      <c r="AE513" s="10"/>
      <c r="AF513" s="10"/>
      <c r="AG513" s="10"/>
      <c r="AH513" s="10"/>
      <c r="AI513" s="10">
        <f t="shared" si="32"/>
        <v>0</v>
      </c>
      <c r="AJ513" s="10" t="e">
        <f>#REF!</f>
        <v>#REF!</v>
      </c>
      <c r="AK513" s="20" t="e">
        <f>#REF!</f>
        <v>#REF!</v>
      </c>
      <c r="AL513" s="101" t="e">
        <f>#REF!</f>
        <v>#REF!</v>
      </c>
      <c r="AM513" s="150" t="e">
        <f>#REF!</f>
        <v>#REF!</v>
      </c>
      <c r="AN513" s="15"/>
      <c r="AO513" s="15"/>
      <c r="AP513" s="15"/>
      <c r="AQ513" s="15"/>
      <c r="AR513" s="15"/>
      <c r="AS513" s="15"/>
      <c r="AT513" s="15"/>
      <c r="AU513" s="15"/>
      <c r="AV513" s="15"/>
      <c r="AW513" s="15"/>
      <c r="AX513" s="15"/>
      <c r="AY513" s="15"/>
      <c r="AZ513" s="15"/>
    </row>
    <row r="514" spans="1:52" ht="18.75" customHeight="1">
      <c r="A514" s="10" t="e">
        <f>#REF!</f>
        <v>#REF!</v>
      </c>
      <c r="B514" s="10" t="e">
        <f>#REF!</f>
        <v>#REF!</v>
      </c>
      <c r="C514" s="10" t="e">
        <f>#REF!</f>
        <v>#REF!</v>
      </c>
      <c r="D514" s="24" t="e">
        <f>#REF!</f>
        <v>#REF!</v>
      </c>
      <c r="E514" s="60" t="e">
        <f>#REF!</f>
        <v>#REF!</v>
      </c>
      <c r="F514" s="10" t="e">
        <f>#REF!</f>
        <v>#REF!</v>
      </c>
      <c r="G514" s="10" t="e">
        <f>#REF!</f>
        <v>#REF!</v>
      </c>
      <c r="H514" s="60" t="e">
        <f>#REF!</f>
        <v>#REF!</v>
      </c>
      <c r="I514" s="10"/>
      <c r="J514" s="33"/>
      <c r="K514" s="33"/>
      <c r="L514" s="33"/>
      <c r="M514" s="33"/>
      <c r="N514" s="33"/>
      <c r="O514" s="33"/>
      <c r="P514" s="33"/>
      <c r="Q514" s="33"/>
      <c r="R514" s="33"/>
      <c r="S514" s="33"/>
      <c r="T514" s="33"/>
      <c r="U514" s="33"/>
      <c r="V514" s="33"/>
      <c r="W514" s="10"/>
      <c r="X514" s="10"/>
      <c r="Y514" s="10"/>
      <c r="Z514" s="10"/>
      <c r="AA514" s="10"/>
      <c r="AB514" s="10"/>
      <c r="AC514" s="10"/>
      <c r="AD514" s="10"/>
      <c r="AE514" s="10"/>
      <c r="AF514" s="10"/>
      <c r="AG514" s="10"/>
      <c r="AH514" s="10"/>
      <c r="AI514" s="10">
        <f t="shared" si="32"/>
        <v>0</v>
      </c>
      <c r="AJ514" s="10" t="e">
        <f>#REF!</f>
        <v>#REF!</v>
      </c>
      <c r="AK514" s="20" t="e">
        <f>#REF!</f>
        <v>#REF!</v>
      </c>
      <c r="AL514" s="101" t="e">
        <f>#REF!</f>
        <v>#REF!</v>
      </c>
      <c r="AM514" s="150" t="e">
        <f>#REF!</f>
        <v>#REF!</v>
      </c>
      <c r="AN514" s="15"/>
      <c r="AO514" s="15"/>
      <c r="AP514" s="15"/>
      <c r="AQ514" s="15"/>
      <c r="AR514" s="15"/>
      <c r="AS514" s="15"/>
      <c r="AT514" s="15"/>
      <c r="AU514" s="15"/>
      <c r="AV514" s="15"/>
      <c r="AW514" s="15"/>
      <c r="AX514" s="15"/>
      <c r="AY514" s="15"/>
      <c r="AZ514" s="15"/>
    </row>
    <row r="515" spans="1:52" ht="18.75" customHeight="1">
      <c r="A515" s="10" t="e">
        <f>#REF!</f>
        <v>#REF!</v>
      </c>
      <c r="B515" s="10" t="e">
        <f>#REF!</f>
        <v>#REF!</v>
      </c>
      <c r="C515" s="10" t="e">
        <f>#REF!</f>
        <v>#REF!</v>
      </c>
      <c r="D515" s="24" t="e">
        <f>#REF!</f>
        <v>#REF!</v>
      </c>
      <c r="E515" s="60" t="e">
        <f>#REF!</f>
        <v>#REF!</v>
      </c>
      <c r="F515" s="10" t="e">
        <f>#REF!</f>
        <v>#REF!</v>
      </c>
      <c r="G515" s="10" t="e">
        <f>#REF!</f>
        <v>#REF!</v>
      </c>
      <c r="H515" s="60" t="e">
        <f>#REF!</f>
        <v>#REF!</v>
      </c>
      <c r="I515" s="10"/>
      <c r="J515" s="33"/>
      <c r="K515" s="33"/>
      <c r="L515" s="33"/>
      <c r="M515" s="33"/>
      <c r="N515" s="33"/>
      <c r="O515" s="33"/>
      <c r="P515" s="33"/>
      <c r="Q515" s="33"/>
      <c r="R515" s="33"/>
      <c r="S515" s="33"/>
      <c r="T515" s="33"/>
      <c r="U515" s="33"/>
      <c r="V515" s="33"/>
      <c r="W515" s="10"/>
      <c r="X515" s="10"/>
      <c r="Y515" s="10"/>
      <c r="Z515" s="10"/>
      <c r="AA515" s="10"/>
      <c r="AB515" s="10"/>
      <c r="AC515" s="10"/>
      <c r="AD515" s="10"/>
      <c r="AE515" s="10"/>
      <c r="AF515" s="10"/>
      <c r="AG515" s="10"/>
      <c r="AH515" s="10"/>
      <c r="AI515" s="10">
        <f t="shared" si="32"/>
        <v>0</v>
      </c>
      <c r="AJ515" s="10" t="e">
        <f>#REF!</f>
        <v>#REF!</v>
      </c>
      <c r="AK515" s="20" t="e">
        <f>#REF!</f>
        <v>#REF!</v>
      </c>
      <c r="AL515" s="101" t="e">
        <f>#REF!</f>
        <v>#REF!</v>
      </c>
      <c r="AM515" s="150" t="e">
        <f>#REF!</f>
        <v>#REF!</v>
      </c>
      <c r="AN515" s="15"/>
      <c r="AO515" s="15"/>
      <c r="AP515" s="15"/>
      <c r="AQ515" s="15"/>
      <c r="AR515" s="15"/>
      <c r="AS515" s="15"/>
      <c r="AT515" s="15"/>
      <c r="AU515" s="15"/>
      <c r="AV515" s="15"/>
      <c r="AW515" s="15"/>
      <c r="AX515" s="15"/>
      <c r="AY515" s="15"/>
      <c r="AZ515" s="15"/>
    </row>
    <row r="516" spans="1:52" ht="18.75" customHeight="1">
      <c r="A516" s="10" t="e">
        <f>#REF!</f>
        <v>#REF!</v>
      </c>
      <c r="B516" s="10" t="e">
        <f>#REF!</f>
        <v>#REF!</v>
      </c>
      <c r="C516" s="10" t="e">
        <f>#REF!</f>
        <v>#REF!</v>
      </c>
      <c r="D516" s="24" t="e">
        <f>#REF!</f>
        <v>#REF!</v>
      </c>
      <c r="E516" s="60" t="e">
        <f>#REF!</f>
        <v>#REF!</v>
      </c>
      <c r="F516" s="10" t="e">
        <f>#REF!</f>
        <v>#REF!</v>
      </c>
      <c r="G516" s="10" t="e">
        <f>#REF!</f>
        <v>#REF!</v>
      </c>
      <c r="H516" s="60" t="e">
        <f>#REF!</f>
        <v>#REF!</v>
      </c>
      <c r="I516" s="10"/>
      <c r="J516" s="33"/>
      <c r="K516" s="33"/>
      <c r="L516" s="33"/>
      <c r="M516" s="33"/>
      <c r="N516" s="33"/>
      <c r="O516" s="33"/>
      <c r="P516" s="33"/>
      <c r="Q516" s="33"/>
      <c r="R516" s="33"/>
      <c r="S516" s="33"/>
      <c r="T516" s="33"/>
      <c r="U516" s="33"/>
      <c r="V516" s="33"/>
      <c r="W516" s="10"/>
      <c r="X516" s="10"/>
      <c r="Y516" s="10"/>
      <c r="Z516" s="10"/>
      <c r="AA516" s="10"/>
      <c r="AB516" s="10"/>
      <c r="AC516" s="10"/>
      <c r="AD516" s="10"/>
      <c r="AE516" s="10"/>
      <c r="AF516" s="10"/>
      <c r="AG516" s="10"/>
      <c r="AH516" s="10"/>
      <c r="AI516" s="10">
        <f t="shared" si="32"/>
        <v>0</v>
      </c>
      <c r="AJ516" s="10" t="e">
        <f>#REF!</f>
        <v>#REF!</v>
      </c>
      <c r="AK516" s="20" t="e">
        <f>#REF!</f>
        <v>#REF!</v>
      </c>
      <c r="AL516" s="101" t="e">
        <f>#REF!</f>
        <v>#REF!</v>
      </c>
      <c r="AM516" s="150" t="e">
        <f>#REF!</f>
        <v>#REF!</v>
      </c>
      <c r="AN516" s="15"/>
      <c r="AO516" s="15"/>
      <c r="AP516" s="15"/>
      <c r="AQ516" s="15"/>
      <c r="AR516" s="15"/>
      <c r="AS516" s="15"/>
      <c r="AT516" s="15"/>
      <c r="AU516" s="15"/>
      <c r="AV516" s="15"/>
      <c r="AW516" s="15"/>
      <c r="AX516" s="15"/>
      <c r="AY516" s="15"/>
      <c r="AZ516" s="15"/>
    </row>
    <row r="517" spans="1:52" ht="18.75" customHeight="1">
      <c r="A517" s="10" t="e">
        <f>#REF!</f>
        <v>#REF!</v>
      </c>
      <c r="B517" s="10" t="e">
        <f>#REF!</f>
        <v>#REF!</v>
      </c>
      <c r="C517" s="10" t="e">
        <f>#REF!</f>
        <v>#REF!</v>
      </c>
      <c r="D517" s="24" t="e">
        <f>#REF!</f>
        <v>#REF!</v>
      </c>
      <c r="E517" s="60" t="e">
        <f>#REF!</f>
        <v>#REF!</v>
      </c>
      <c r="F517" s="10" t="e">
        <f>#REF!</f>
        <v>#REF!</v>
      </c>
      <c r="G517" s="10" t="e">
        <f>#REF!</f>
        <v>#REF!</v>
      </c>
      <c r="H517" s="60" t="e">
        <f>#REF!</f>
        <v>#REF!</v>
      </c>
      <c r="I517" s="10"/>
      <c r="J517" s="33"/>
      <c r="K517" s="33"/>
      <c r="L517" s="33"/>
      <c r="M517" s="33"/>
      <c r="N517" s="33"/>
      <c r="O517" s="33"/>
      <c r="P517" s="33"/>
      <c r="Q517" s="33"/>
      <c r="R517" s="33"/>
      <c r="S517" s="33"/>
      <c r="T517" s="33"/>
      <c r="U517" s="33"/>
      <c r="V517" s="33"/>
      <c r="W517" s="10"/>
      <c r="X517" s="10"/>
      <c r="Y517" s="10"/>
      <c r="Z517" s="10"/>
      <c r="AA517" s="10"/>
      <c r="AB517" s="10"/>
      <c r="AC517" s="10"/>
      <c r="AD517" s="10"/>
      <c r="AE517" s="10"/>
      <c r="AF517" s="10"/>
      <c r="AG517" s="10"/>
      <c r="AH517" s="10"/>
      <c r="AI517" s="10">
        <f t="shared" si="32"/>
        <v>0</v>
      </c>
      <c r="AJ517" s="10" t="e">
        <f>#REF!</f>
        <v>#REF!</v>
      </c>
      <c r="AK517" s="20" t="e">
        <f>#REF!</f>
        <v>#REF!</v>
      </c>
      <c r="AL517" s="101" t="e">
        <f>#REF!</f>
        <v>#REF!</v>
      </c>
      <c r="AM517" s="150" t="e">
        <f>#REF!</f>
        <v>#REF!</v>
      </c>
      <c r="AN517" s="15"/>
      <c r="AO517" s="15"/>
      <c r="AP517" s="15"/>
      <c r="AQ517" s="15"/>
      <c r="AR517" s="15"/>
      <c r="AS517" s="15"/>
      <c r="AT517" s="15"/>
      <c r="AU517" s="15"/>
      <c r="AV517" s="15"/>
      <c r="AW517" s="15"/>
      <c r="AX517" s="15"/>
      <c r="AY517" s="15"/>
      <c r="AZ517" s="15"/>
    </row>
    <row r="518" spans="1:52" ht="18.75" customHeight="1">
      <c r="A518" s="10" t="e">
        <f>#REF!</f>
        <v>#REF!</v>
      </c>
      <c r="B518" s="10" t="e">
        <f>#REF!</f>
        <v>#REF!</v>
      </c>
      <c r="C518" s="10" t="e">
        <f>#REF!</f>
        <v>#REF!</v>
      </c>
      <c r="D518" s="24" t="e">
        <f>#REF!</f>
        <v>#REF!</v>
      </c>
      <c r="E518" s="60" t="e">
        <f>#REF!</f>
        <v>#REF!</v>
      </c>
      <c r="F518" s="10" t="e">
        <f>#REF!</f>
        <v>#REF!</v>
      </c>
      <c r="G518" s="10" t="e">
        <f>#REF!</f>
        <v>#REF!</v>
      </c>
      <c r="H518" s="60" t="e">
        <f>#REF!</f>
        <v>#REF!</v>
      </c>
      <c r="I518" s="10"/>
      <c r="J518" s="33"/>
      <c r="K518" s="33"/>
      <c r="L518" s="33"/>
      <c r="M518" s="33"/>
      <c r="N518" s="33"/>
      <c r="O518" s="33"/>
      <c r="P518" s="33"/>
      <c r="Q518" s="33"/>
      <c r="R518" s="33"/>
      <c r="S518" s="33"/>
      <c r="T518" s="33"/>
      <c r="U518" s="33"/>
      <c r="V518" s="33"/>
      <c r="W518" s="10"/>
      <c r="X518" s="10"/>
      <c r="Y518" s="10"/>
      <c r="Z518" s="10"/>
      <c r="AA518" s="10"/>
      <c r="AB518" s="10"/>
      <c r="AC518" s="10"/>
      <c r="AD518" s="10"/>
      <c r="AE518" s="10"/>
      <c r="AF518" s="10"/>
      <c r="AG518" s="10"/>
      <c r="AH518" s="10"/>
      <c r="AI518" s="10">
        <f t="shared" si="32"/>
        <v>0</v>
      </c>
      <c r="AJ518" s="10" t="e">
        <f>#REF!</f>
        <v>#REF!</v>
      </c>
      <c r="AK518" s="20" t="e">
        <f>#REF!</f>
        <v>#REF!</v>
      </c>
      <c r="AL518" s="101" t="e">
        <f>#REF!</f>
        <v>#REF!</v>
      </c>
      <c r="AM518" s="150" t="e">
        <f>#REF!</f>
        <v>#REF!</v>
      </c>
      <c r="AN518" s="15"/>
      <c r="AO518" s="15"/>
      <c r="AP518" s="15"/>
      <c r="AQ518" s="15"/>
      <c r="AR518" s="15"/>
      <c r="AS518" s="15"/>
      <c r="AT518" s="15"/>
      <c r="AU518" s="15"/>
      <c r="AV518" s="15"/>
      <c r="AW518" s="15"/>
      <c r="AX518" s="15"/>
      <c r="AY518" s="15"/>
      <c r="AZ518" s="15"/>
    </row>
    <row r="519" spans="1:52" ht="18.75" customHeight="1">
      <c r="A519" s="10" t="e">
        <f>#REF!</f>
        <v>#REF!</v>
      </c>
      <c r="B519" s="10" t="e">
        <f>#REF!</f>
        <v>#REF!</v>
      </c>
      <c r="C519" s="10" t="e">
        <f>#REF!</f>
        <v>#REF!</v>
      </c>
      <c r="D519" s="24" t="e">
        <f>#REF!</f>
        <v>#REF!</v>
      </c>
      <c r="E519" s="60" t="e">
        <f>#REF!</f>
        <v>#REF!</v>
      </c>
      <c r="F519" s="10" t="e">
        <f>#REF!</f>
        <v>#REF!</v>
      </c>
      <c r="G519" s="10" t="e">
        <f>#REF!</f>
        <v>#REF!</v>
      </c>
      <c r="H519" s="60" t="e">
        <f>#REF!</f>
        <v>#REF!</v>
      </c>
      <c r="I519" s="10"/>
      <c r="J519" s="33"/>
      <c r="K519" s="33"/>
      <c r="L519" s="33"/>
      <c r="M519" s="33"/>
      <c r="N519" s="33"/>
      <c r="O519" s="33"/>
      <c r="P519" s="33"/>
      <c r="Q519" s="33"/>
      <c r="R519" s="33"/>
      <c r="S519" s="33"/>
      <c r="T519" s="33"/>
      <c r="U519" s="33"/>
      <c r="V519" s="33"/>
      <c r="W519" s="10"/>
      <c r="X519" s="10"/>
      <c r="Y519" s="10"/>
      <c r="Z519" s="10"/>
      <c r="AA519" s="10"/>
      <c r="AB519" s="10"/>
      <c r="AC519" s="10"/>
      <c r="AD519" s="10"/>
      <c r="AE519" s="10"/>
      <c r="AF519" s="10"/>
      <c r="AG519" s="10"/>
      <c r="AH519" s="10"/>
      <c r="AI519" s="10">
        <f t="shared" si="32"/>
        <v>0</v>
      </c>
      <c r="AJ519" s="10" t="e">
        <f>#REF!</f>
        <v>#REF!</v>
      </c>
      <c r="AK519" s="20" t="e">
        <f>#REF!</f>
        <v>#REF!</v>
      </c>
      <c r="AL519" s="101" t="e">
        <f>#REF!</f>
        <v>#REF!</v>
      </c>
      <c r="AM519" s="150" t="e">
        <f>#REF!</f>
        <v>#REF!</v>
      </c>
      <c r="AN519" s="15"/>
      <c r="AO519" s="15"/>
      <c r="AP519" s="15"/>
      <c r="AQ519" s="15"/>
      <c r="AR519" s="15"/>
      <c r="AS519" s="15"/>
      <c r="AT519" s="15"/>
      <c r="AU519" s="15"/>
      <c r="AV519" s="15"/>
      <c r="AW519" s="15"/>
      <c r="AX519" s="15"/>
      <c r="AY519" s="15"/>
      <c r="AZ519" s="15"/>
    </row>
    <row r="520" spans="1:52" ht="18.75" customHeight="1">
      <c r="A520" s="10" t="e">
        <f>#REF!</f>
        <v>#REF!</v>
      </c>
      <c r="B520" s="10" t="e">
        <f>#REF!</f>
        <v>#REF!</v>
      </c>
      <c r="C520" s="10" t="e">
        <f>#REF!</f>
        <v>#REF!</v>
      </c>
      <c r="D520" s="24" t="e">
        <f>#REF!</f>
        <v>#REF!</v>
      </c>
      <c r="E520" s="60" t="e">
        <f>#REF!</f>
        <v>#REF!</v>
      </c>
      <c r="F520" s="10" t="e">
        <f>#REF!</f>
        <v>#REF!</v>
      </c>
      <c r="G520" s="10" t="e">
        <f>#REF!</f>
        <v>#REF!</v>
      </c>
      <c r="H520" s="60" t="e">
        <f>#REF!</f>
        <v>#REF!</v>
      </c>
      <c r="I520" s="10"/>
      <c r="J520" s="33"/>
      <c r="K520" s="33"/>
      <c r="L520" s="33"/>
      <c r="M520" s="33"/>
      <c r="N520" s="33"/>
      <c r="O520" s="33"/>
      <c r="P520" s="33"/>
      <c r="Q520" s="33"/>
      <c r="R520" s="33"/>
      <c r="S520" s="33"/>
      <c r="T520" s="33"/>
      <c r="U520" s="33"/>
      <c r="V520" s="33"/>
      <c r="W520" s="10"/>
      <c r="X520" s="10"/>
      <c r="Y520" s="10"/>
      <c r="Z520" s="10"/>
      <c r="AA520" s="10"/>
      <c r="AB520" s="10"/>
      <c r="AC520" s="10"/>
      <c r="AD520" s="10"/>
      <c r="AE520" s="10"/>
      <c r="AF520" s="10"/>
      <c r="AG520" s="10"/>
      <c r="AH520" s="10"/>
      <c r="AI520" s="10">
        <f t="shared" si="32"/>
        <v>0</v>
      </c>
      <c r="AJ520" s="10" t="e">
        <f>#REF!</f>
        <v>#REF!</v>
      </c>
      <c r="AK520" s="20" t="e">
        <f>#REF!</f>
        <v>#REF!</v>
      </c>
      <c r="AL520" s="101" t="e">
        <f>#REF!</f>
        <v>#REF!</v>
      </c>
      <c r="AM520" s="150" t="e">
        <f>#REF!</f>
        <v>#REF!</v>
      </c>
      <c r="AN520" s="15"/>
      <c r="AO520" s="15"/>
      <c r="AP520" s="15"/>
      <c r="AQ520" s="15"/>
      <c r="AR520" s="15"/>
      <c r="AS520" s="15"/>
      <c r="AT520" s="15"/>
      <c r="AU520" s="15"/>
      <c r="AV520" s="15"/>
      <c r="AW520" s="15"/>
      <c r="AX520" s="15"/>
      <c r="AY520" s="15"/>
      <c r="AZ520" s="15"/>
    </row>
    <row r="521" spans="1:52" ht="18.75" customHeight="1">
      <c r="A521" s="10" t="e">
        <f>#REF!</f>
        <v>#REF!</v>
      </c>
      <c r="B521" s="10" t="e">
        <f>#REF!</f>
        <v>#REF!</v>
      </c>
      <c r="C521" s="10" t="e">
        <f>#REF!</f>
        <v>#REF!</v>
      </c>
      <c r="D521" s="24" t="e">
        <f>#REF!</f>
        <v>#REF!</v>
      </c>
      <c r="E521" s="60" t="e">
        <f>#REF!</f>
        <v>#REF!</v>
      </c>
      <c r="F521" s="10" t="e">
        <f>#REF!</f>
        <v>#REF!</v>
      </c>
      <c r="G521" s="10" t="e">
        <f>#REF!</f>
        <v>#REF!</v>
      </c>
      <c r="H521" s="60" t="e">
        <f>#REF!</f>
        <v>#REF!</v>
      </c>
      <c r="I521" s="10"/>
      <c r="J521" s="33"/>
      <c r="K521" s="33"/>
      <c r="L521" s="33"/>
      <c r="M521" s="33"/>
      <c r="N521" s="33"/>
      <c r="O521" s="33"/>
      <c r="P521" s="33"/>
      <c r="Q521" s="33"/>
      <c r="R521" s="33"/>
      <c r="S521" s="33"/>
      <c r="T521" s="33"/>
      <c r="U521" s="33"/>
      <c r="V521" s="33"/>
      <c r="W521" s="10"/>
      <c r="X521" s="10"/>
      <c r="Y521" s="10"/>
      <c r="Z521" s="10"/>
      <c r="AA521" s="10"/>
      <c r="AB521" s="10"/>
      <c r="AC521" s="10"/>
      <c r="AD521" s="10"/>
      <c r="AE521" s="10"/>
      <c r="AF521" s="10"/>
      <c r="AG521" s="10"/>
      <c r="AH521" s="10"/>
      <c r="AI521" s="10">
        <f t="shared" si="32"/>
        <v>0</v>
      </c>
      <c r="AJ521" s="10" t="e">
        <f>#REF!</f>
        <v>#REF!</v>
      </c>
      <c r="AK521" s="20" t="e">
        <f>#REF!</f>
        <v>#REF!</v>
      </c>
      <c r="AL521" s="101" t="e">
        <f>#REF!</f>
        <v>#REF!</v>
      </c>
      <c r="AM521" s="150" t="e">
        <f>#REF!</f>
        <v>#REF!</v>
      </c>
      <c r="AN521" s="15"/>
      <c r="AO521" s="15"/>
      <c r="AP521" s="15"/>
      <c r="AQ521" s="15"/>
      <c r="AR521" s="15"/>
      <c r="AS521" s="15"/>
      <c r="AT521" s="15"/>
      <c r="AU521" s="15"/>
      <c r="AV521" s="15"/>
      <c r="AW521" s="15"/>
      <c r="AX521" s="15"/>
      <c r="AY521" s="15"/>
      <c r="AZ521" s="15"/>
    </row>
    <row r="522" spans="1:52" ht="18.75" customHeight="1">
      <c r="A522" s="10" t="e">
        <f>#REF!</f>
        <v>#REF!</v>
      </c>
      <c r="B522" s="10" t="e">
        <f>#REF!</f>
        <v>#REF!</v>
      </c>
      <c r="C522" s="10" t="e">
        <f>#REF!</f>
        <v>#REF!</v>
      </c>
      <c r="D522" s="24" t="e">
        <f>#REF!</f>
        <v>#REF!</v>
      </c>
      <c r="E522" s="60" t="e">
        <f>#REF!</f>
        <v>#REF!</v>
      </c>
      <c r="F522" s="10" t="e">
        <f>#REF!</f>
        <v>#REF!</v>
      </c>
      <c r="G522" s="10" t="e">
        <f>#REF!</f>
        <v>#REF!</v>
      </c>
      <c r="H522" s="60" t="e">
        <f>#REF!</f>
        <v>#REF!</v>
      </c>
      <c r="I522" s="10"/>
      <c r="J522" s="33"/>
      <c r="K522" s="33"/>
      <c r="L522" s="33"/>
      <c r="M522" s="33"/>
      <c r="N522" s="33"/>
      <c r="O522" s="33"/>
      <c r="P522" s="33"/>
      <c r="Q522" s="33"/>
      <c r="R522" s="33"/>
      <c r="S522" s="33"/>
      <c r="T522" s="33"/>
      <c r="U522" s="33"/>
      <c r="V522" s="33"/>
      <c r="W522" s="10"/>
      <c r="X522" s="10"/>
      <c r="Y522" s="10"/>
      <c r="Z522" s="10"/>
      <c r="AA522" s="10"/>
      <c r="AB522" s="10"/>
      <c r="AC522" s="10"/>
      <c r="AD522" s="10"/>
      <c r="AE522" s="10"/>
      <c r="AF522" s="10"/>
      <c r="AG522" s="10"/>
      <c r="AH522" s="10"/>
      <c r="AI522" s="10">
        <f t="shared" si="32"/>
        <v>0</v>
      </c>
      <c r="AJ522" s="10" t="e">
        <f>#REF!</f>
        <v>#REF!</v>
      </c>
      <c r="AK522" s="20" t="e">
        <f>#REF!</f>
        <v>#REF!</v>
      </c>
      <c r="AL522" s="101" t="e">
        <f>#REF!</f>
        <v>#REF!</v>
      </c>
      <c r="AM522" s="150" t="e">
        <f>#REF!</f>
        <v>#REF!</v>
      </c>
      <c r="AN522" s="15"/>
      <c r="AO522" s="15"/>
      <c r="AP522" s="15"/>
      <c r="AQ522" s="15"/>
      <c r="AR522" s="15"/>
      <c r="AS522" s="15"/>
      <c r="AT522" s="15"/>
      <c r="AU522" s="15"/>
      <c r="AV522" s="15"/>
      <c r="AW522" s="15"/>
      <c r="AX522" s="15"/>
      <c r="AY522" s="15"/>
      <c r="AZ522" s="15"/>
    </row>
    <row r="523" spans="1:52" ht="15" customHeight="1">
      <c r="A523" s="7"/>
      <c r="B523" s="115"/>
      <c r="C523" s="115"/>
      <c r="D523" s="175"/>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15"/>
      <c r="AV523" s="15"/>
      <c r="AW523" s="15"/>
      <c r="AX523" s="15"/>
      <c r="AY523" s="15"/>
      <c r="AZ523" s="15"/>
    </row>
    <row r="524" spans="1:52" ht="15" customHeight="1">
      <c r="A524" s="7"/>
      <c r="B524" s="115"/>
      <c r="C524" s="115"/>
      <c r="D524" s="175"/>
      <c r="E524" s="7"/>
      <c r="F524" s="7"/>
      <c r="G524" s="7"/>
      <c r="H524" s="7"/>
      <c r="I524" s="7"/>
      <c r="J524" s="7"/>
      <c r="K524" s="7"/>
      <c r="L524" s="7"/>
      <c r="M524" s="115"/>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row>
    <row r="525" spans="1:52" ht="15" customHeight="1">
      <c r="A525" s="7"/>
      <c r="B525" s="115"/>
      <c r="C525" s="115"/>
      <c r="D525" s="175"/>
      <c r="E525" s="7"/>
      <c r="F525" s="7"/>
      <c r="G525" s="7"/>
      <c r="H525" s="7"/>
      <c r="I525" s="7"/>
      <c r="J525" s="7"/>
      <c r="K525" s="7"/>
      <c r="L525" s="7"/>
      <c r="M525" s="115"/>
      <c r="N525" s="7"/>
      <c r="O525" s="7"/>
      <c r="P525" s="7"/>
      <c r="Q525" s="7"/>
      <c r="R525" s="7"/>
      <c r="S525" s="7"/>
      <c r="T525" s="7"/>
      <c r="U525" s="115"/>
      <c r="V525" s="115"/>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row>
    <row r="526" spans="1:52" ht="15" customHeight="1">
      <c r="A526" s="7"/>
      <c r="B526" s="115"/>
      <c r="C526" s="115"/>
      <c r="D526" s="175"/>
      <c r="E526" s="7"/>
      <c r="F526" s="7"/>
      <c r="G526" s="7"/>
      <c r="H526" s="7"/>
      <c r="I526" s="7"/>
      <c r="J526" s="7"/>
      <c r="K526" s="7"/>
      <c r="L526" s="7"/>
      <c r="M526" s="115"/>
      <c r="N526" s="7"/>
      <c r="O526" s="7"/>
      <c r="P526" s="7"/>
      <c r="Q526" s="7"/>
      <c r="R526" s="7"/>
      <c r="S526" s="7"/>
      <c r="T526" s="7"/>
      <c r="U526" s="115"/>
      <c r="V526" s="115"/>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row>
    <row r="527" spans="1:52" ht="15" customHeight="1">
      <c r="A527" s="7"/>
      <c r="B527" s="115"/>
      <c r="C527" s="115"/>
      <c r="D527" s="175"/>
      <c r="E527" s="7"/>
      <c r="F527" s="7"/>
      <c r="G527" s="7"/>
      <c r="H527" s="7"/>
      <c r="I527" s="7"/>
      <c r="J527" s="7"/>
      <c r="K527" s="7"/>
      <c r="L527" s="7"/>
      <c r="M527" s="115"/>
      <c r="N527" s="7"/>
      <c r="O527" s="7"/>
      <c r="P527" s="7"/>
      <c r="Q527" s="7"/>
      <c r="R527" s="7"/>
      <c r="S527" s="7"/>
      <c r="T527" s="7"/>
      <c r="U527" s="115"/>
      <c r="V527" s="115"/>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row>
    <row r="528" spans="1:52" ht="15" customHeight="1">
      <c r="A528" s="7"/>
      <c r="B528" s="115"/>
      <c r="C528" s="115"/>
      <c r="D528" s="175"/>
      <c r="E528" s="7"/>
      <c r="F528" s="7"/>
      <c r="G528" s="7"/>
      <c r="H528" s="7"/>
      <c r="I528" s="7"/>
      <c r="J528" s="7"/>
      <c r="K528" s="7"/>
      <c r="L528" s="7"/>
      <c r="M528" s="115"/>
      <c r="N528" s="7"/>
      <c r="O528" s="7"/>
      <c r="P528" s="7"/>
      <c r="Q528" s="7"/>
      <c r="R528" s="7"/>
      <c r="S528" s="7"/>
      <c r="T528" s="7"/>
      <c r="U528" s="115"/>
      <c r="V528" s="115"/>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row>
    <row r="529" spans="1:52" ht="15" customHeight="1">
      <c r="A529" s="7"/>
      <c r="B529" s="115"/>
      <c r="C529" s="115"/>
      <c r="D529" s="175"/>
      <c r="E529" s="7"/>
      <c r="F529" s="7"/>
      <c r="G529" s="7"/>
      <c r="H529" s="7"/>
      <c r="I529" s="7"/>
      <c r="J529" s="7"/>
      <c r="K529" s="7"/>
      <c r="L529" s="7"/>
      <c r="M529" s="115"/>
      <c r="N529" s="7"/>
      <c r="O529" s="7"/>
      <c r="P529" s="7"/>
      <c r="Q529" s="7"/>
      <c r="R529" s="7"/>
      <c r="S529" s="7"/>
      <c r="T529" s="7"/>
      <c r="U529" s="115"/>
      <c r="V529" s="115"/>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row>
    <row r="530" spans="1:52" ht="12.75">
      <c r="A530" s="7"/>
      <c r="B530" s="7"/>
      <c r="C530" s="7"/>
      <c r="D530" s="66"/>
      <c r="E530" s="7"/>
      <c r="F530" s="7"/>
      <c r="G530" s="7"/>
      <c r="H530" s="7"/>
      <c r="I530" s="7"/>
      <c r="J530" s="7"/>
      <c r="K530" s="7"/>
      <c r="L530" s="7"/>
      <c r="M530" s="115"/>
      <c r="N530" s="7"/>
      <c r="O530" s="7"/>
      <c r="P530" s="7"/>
      <c r="Q530" s="7"/>
      <c r="R530" s="7"/>
      <c r="S530" s="7"/>
      <c r="T530" s="7"/>
      <c r="U530" s="115"/>
      <c r="V530" s="115"/>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row>
    <row r="531" spans="1:52" ht="12.75">
      <c r="A531" s="7"/>
      <c r="B531" s="7"/>
      <c r="C531" s="7"/>
      <c r="D531" s="66"/>
      <c r="E531" s="7"/>
      <c r="F531" s="7"/>
      <c r="G531" s="7"/>
      <c r="H531" s="7"/>
      <c r="I531" s="7"/>
      <c r="J531" s="7"/>
      <c r="K531" s="7"/>
      <c r="L531" s="7"/>
      <c r="M531" s="7"/>
      <c r="N531" s="7"/>
      <c r="O531" s="7"/>
      <c r="P531" s="7"/>
      <c r="Q531" s="7"/>
      <c r="R531" s="7"/>
      <c r="S531" s="7"/>
      <c r="T531" s="7"/>
      <c r="U531" s="115"/>
      <c r="V531" s="115"/>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row>
    <row r="532" spans="1:52" ht="12.75">
      <c r="A532" s="7"/>
      <c r="B532" s="7"/>
      <c r="C532" s="7"/>
      <c r="D532" s="66"/>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row>
    <row r="533" spans="1:52" ht="12.75">
      <c r="A533" s="7"/>
      <c r="B533" s="7"/>
      <c r="C533" s="7"/>
      <c r="D533" s="66"/>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row>
    <row r="534" spans="1:52" ht="12.75">
      <c r="A534" s="7"/>
      <c r="B534" s="7"/>
      <c r="C534" s="7"/>
      <c r="D534" s="66"/>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row>
    <row r="535" spans="1:52" ht="12.75">
      <c r="A535" s="7"/>
      <c r="B535" s="7"/>
      <c r="C535" s="7"/>
      <c r="D535" s="66"/>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row>
    <row r="536" spans="1:52" ht="12.75">
      <c r="A536" s="7"/>
      <c r="B536" s="7"/>
      <c r="C536" s="7"/>
      <c r="D536" s="66"/>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row>
    <row r="537" spans="1:52" ht="12.75">
      <c r="A537" s="7"/>
      <c r="B537" s="7"/>
      <c r="C537" s="7"/>
      <c r="D537" s="66"/>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row>
    <row r="538" spans="1:52" ht="12.75">
      <c r="A538" s="7"/>
      <c r="B538" s="7"/>
      <c r="C538" s="7"/>
      <c r="D538" s="66"/>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row>
    <row r="539" spans="1:52" ht="12.75">
      <c r="A539" s="7"/>
      <c r="B539" s="7"/>
      <c r="C539" s="7"/>
      <c r="D539" s="66"/>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row>
    <row r="540" spans="1:52" ht="12.75">
      <c r="A540" s="7"/>
      <c r="B540" s="7"/>
      <c r="C540" s="7"/>
      <c r="D540" s="66"/>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row>
    <row r="541" spans="1:52" ht="12.75">
      <c r="A541" s="7"/>
      <c r="B541" s="7"/>
      <c r="C541" s="7"/>
      <c r="D541" s="66"/>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row>
    <row r="542" spans="1:52" ht="12.75">
      <c r="A542" s="7"/>
      <c r="B542" s="7"/>
      <c r="C542" s="7"/>
      <c r="D542" s="66"/>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row>
    <row r="543" spans="1:52" ht="12.75">
      <c r="A543" s="7"/>
      <c r="B543" s="7"/>
      <c r="C543" s="7"/>
      <c r="D543" s="66"/>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row>
    <row r="544" spans="1:52" ht="12.75">
      <c r="A544" s="7"/>
      <c r="B544" s="7"/>
      <c r="C544" s="7"/>
      <c r="D544" s="66"/>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row>
    <row r="545" spans="1:52" ht="12.75">
      <c r="A545" s="7"/>
      <c r="B545" s="7"/>
      <c r="C545" s="7"/>
      <c r="D545" s="66"/>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row>
    <row r="546" spans="1:52" ht="12.75">
      <c r="A546" s="7"/>
      <c r="B546" s="7"/>
      <c r="C546" s="7"/>
      <c r="D546" s="66"/>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row>
    <row r="547" spans="1:52" ht="12.75">
      <c r="A547" s="7"/>
      <c r="B547" s="7"/>
      <c r="C547" s="7"/>
      <c r="D547" s="66"/>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row>
    <row r="548" spans="1:52" ht="12.75">
      <c r="A548" s="7"/>
      <c r="B548" s="7"/>
      <c r="C548" s="7"/>
      <c r="D548" s="66"/>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row>
    <row r="549" spans="1:52" ht="12.75">
      <c r="A549" s="7"/>
      <c r="B549" s="7"/>
      <c r="C549" s="7"/>
      <c r="D549" s="66"/>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row>
    <row r="550" spans="1:52" ht="12.75">
      <c r="A550" s="7"/>
      <c r="B550" s="7"/>
      <c r="C550" s="7"/>
      <c r="D550" s="66"/>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row>
    <row r="551" spans="1:52" ht="12.75">
      <c r="A551" s="7"/>
      <c r="B551" s="7"/>
      <c r="C551" s="7"/>
      <c r="D551" s="66"/>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row>
    <row r="552" spans="1:52" ht="12.75">
      <c r="A552" s="7"/>
      <c r="B552" s="7"/>
      <c r="C552" s="7"/>
      <c r="D552" s="66"/>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row>
    <row r="553" spans="1:52" ht="12.75">
      <c r="A553" s="7"/>
      <c r="B553" s="7"/>
      <c r="C553" s="7"/>
      <c r="D553" s="66"/>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row>
    <row r="554" spans="1:52" ht="12.75">
      <c r="A554" s="7"/>
      <c r="B554" s="7"/>
      <c r="C554" s="7"/>
      <c r="D554" s="66"/>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row>
    <row r="555" spans="1:52" ht="12.75">
      <c r="A555" s="7"/>
      <c r="B555" s="7"/>
      <c r="C555" s="7"/>
      <c r="D555" s="66"/>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row>
    <row r="556" spans="1:52" ht="12.75">
      <c r="A556" s="7"/>
      <c r="B556" s="7"/>
      <c r="C556" s="7"/>
      <c r="D556" s="66"/>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row>
    <row r="557" spans="1:52" ht="12.75">
      <c r="A557" s="7"/>
      <c r="B557" s="7"/>
      <c r="C557" s="7"/>
      <c r="D557" s="66"/>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row>
    <row r="558" spans="1:52" ht="12.75">
      <c r="A558" s="7"/>
      <c r="B558" s="7"/>
      <c r="C558" s="7"/>
      <c r="D558" s="66"/>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row>
    <row r="559" spans="1:52" ht="12.75">
      <c r="A559" s="7"/>
      <c r="B559" s="7"/>
      <c r="C559" s="7"/>
      <c r="D559" s="66"/>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row>
    <row r="560" spans="1:52" ht="12.75">
      <c r="A560" s="7"/>
      <c r="B560" s="7"/>
      <c r="C560" s="7"/>
      <c r="D560" s="66"/>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row>
    <row r="561" spans="1:52" ht="12.75">
      <c r="A561" s="7"/>
      <c r="B561" s="7"/>
      <c r="C561" s="7"/>
      <c r="D561" s="66"/>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row>
    <row r="562" spans="1:52" ht="12.75">
      <c r="A562" s="7"/>
      <c r="B562" s="7"/>
      <c r="C562" s="7"/>
      <c r="D562" s="66"/>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row>
    <row r="563" spans="1:52" ht="12.75">
      <c r="A563" s="7"/>
      <c r="B563" s="7"/>
      <c r="C563" s="7"/>
      <c r="D563" s="66"/>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row>
    <row r="564" spans="1:52" ht="12.75">
      <c r="A564" s="7"/>
      <c r="B564" s="7"/>
      <c r="C564" s="7"/>
      <c r="D564" s="66"/>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row>
    <row r="565" spans="1:52" ht="12.75">
      <c r="A565" s="7"/>
      <c r="B565" s="7"/>
      <c r="C565" s="7"/>
      <c r="D565" s="66"/>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row>
    <row r="566" spans="1:52" ht="12.75">
      <c r="A566" s="7"/>
      <c r="B566" s="7"/>
      <c r="C566" s="7"/>
      <c r="D566" s="66"/>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row>
    <row r="567" spans="1:52" ht="12.75">
      <c r="A567" s="7"/>
      <c r="B567" s="7"/>
      <c r="C567" s="7"/>
      <c r="D567" s="66"/>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row>
    <row r="568" spans="1:52" ht="12.75">
      <c r="A568" s="7"/>
      <c r="B568" s="7"/>
      <c r="C568" s="7"/>
      <c r="D568" s="66"/>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row>
    <row r="569" spans="1:52" ht="12.75">
      <c r="A569" s="7"/>
      <c r="B569" s="7"/>
      <c r="C569" s="7"/>
      <c r="D569" s="66"/>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row>
    <row r="570" spans="1:52" ht="12.75">
      <c r="A570" s="7"/>
      <c r="B570" s="7"/>
      <c r="C570" s="7"/>
      <c r="D570" s="66"/>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row>
    <row r="571" spans="1:52" ht="12.75">
      <c r="A571" s="7"/>
      <c r="B571" s="7"/>
      <c r="C571" s="7"/>
      <c r="D571" s="66"/>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row>
    <row r="572" spans="1:52" ht="12.75">
      <c r="A572" s="7"/>
      <c r="B572" s="7"/>
      <c r="C572" s="7"/>
      <c r="D572" s="66"/>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row>
    <row r="573" spans="1:52" ht="12.75">
      <c r="A573" s="7"/>
      <c r="B573" s="7"/>
      <c r="C573" s="7"/>
      <c r="D573" s="66"/>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row>
    <row r="574" spans="1:52" ht="12.75">
      <c r="A574" s="7"/>
      <c r="B574" s="7"/>
      <c r="C574" s="7"/>
      <c r="D574" s="66"/>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row>
    <row r="575" spans="1:52" ht="12.75">
      <c r="A575" s="7"/>
      <c r="B575" s="7"/>
      <c r="C575" s="7"/>
      <c r="D575" s="66"/>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row>
    <row r="576" spans="1:52" ht="12.75">
      <c r="A576" s="7"/>
      <c r="B576" s="7"/>
      <c r="C576" s="7"/>
      <c r="D576" s="66"/>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row>
    <row r="577" spans="1:52" ht="12.75">
      <c r="A577" s="7"/>
      <c r="B577" s="7"/>
      <c r="C577" s="7"/>
      <c r="D577" s="66"/>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row>
    <row r="578" spans="1:52" ht="12.75">
      <c r="A578" s="7"/>
      <c r="B578" s="7"/>
      <c r="C578" s="7"/>
      <c r="D578" s="66"/>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row>
    <row r="579" spans="1:52" ht="12.75">
      <c r="A579" s="7"/>
      <c r="B579" s="7"/>
      <c r="C579" s="7"/>
      <c r="D579" s="66"/>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row>
    <row r="580" spans="1:52" ht="12.75">
      <c r="A580" s="7"/>
      <c r="B580" s="7"/>
      <c r="C580" s="7"/>
      <c r="D580" s="66"/>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row>
    <row r="581" spans="1:52" ht="12.75">
      <c r="A581" s="7"/>
      <c r="B581" s="7"/>
      <c r="C581" s="7"/>
      <c r="D581" s="66"/>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row>
    <row r="582" spans="1:52" ht="12.75">
      <c r="A582" s="7"/>
      <c r="B582" s="7"/>
      <c r="C582" s="7"/>
      <c r="D582" s="66"/>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row>
    <row r="583" spans="1:52" ht="12.75">
      <c r="A583" s="7"/>
      <c r="B583" s="7"/>
      <c r="C583" s="7"/>
      <c r="D583" s="66"/>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row>
    <row r="584" spans="1:52" ht="12.75">
      <c r="A584" s="7"/>
      <c r="B584" s="7"/>
      <c r="C584" s="7"/>
      <c r="D584" s="66"/>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row>
    <row r="585" spans="1:52" ht="12.75">
      <c r="A585" s="7"/>
      <c r="B585" s="7"/>
      <c r="C585" s="7"/>
      <c r="D585" s="66"/>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row>
    <row r="586" spans="1:52" ht="12.75">
      <c r="A586" s="7"/>
      <c r="B586" s="7"/>
      <c r="C586" s="7"/>
      <c r="D586" s="66"/>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row>
    <row r="587" spans="1:52" ht="12.75">
      <c r="A587" s="7"/>
      <c r="B587" s="7"/>
      <c r="C587" s="7"/>
      <c r="D587" s="66"/>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row>
    <row r="588" spans="1:52" ht="12.75">
      <c r="A588" s="7"/>
      <c r="B588" s="7"/>
      <c r="C588" s="7"/>
      <c r="D588" s="66"/>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row>
    <row r="589" spans="1:52" ht="12.75">
      <c r="A589" s="7"/>
      <c r="B589" s="7"/>
      <c r="C589" s="7"/>
      <c r="D589" s="66"/>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row>
    <row r="590" spans="1:52" ht="12.75">
      <c r="A590" s="7"/>
      <c r="B590" s="7"/>
      <c r="C590" s="7"/>
      <c r="D590" s="66"/>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row>
    <row r="591" spans="1:52" ht="12.75">
      <c r="A591" s="7"/>
      <c r="B591" s="7"/>
      <c r="C591" s="7"/>
      <c r="D591" s="66"/>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row>
    <row r="592" spans="1:52" ht="12.75">
      <c r="A592" s="7"/>
      <c r="B592" s="7"/>
      <c r="C592" s="7"/>
      <c r="D592" s="66"/>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row>
    <row r="593" spans="1:52" ht="12.75">
      <c r="A593" s="7"/>
      <c r="B593" s="7"/>
      <c r="C593" s="7"/>
      <c r="D593" s="66"/>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row>
    <row r="594" spans="1:52" ht="12.75">
      <c r="A594" s="7"/>
      <c r="B594" s="7"/>
      <c r="C594" s="7"/>
      <c r="D594" s="66"/>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row>
    <row r="595" spans="1:52" ht="12.75">
      <c r="A595" s="7"/>
      <c r="B595" s="7"/>
      <c r="C595" s="7"/>
      <c r="D595" s="66"/>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row>
    <row r="596" spans="1:52" ht="12.75">
      <c r="A596" s="7"/>
      <c r="B596" s="7"/>
      <c r="C596" s="7"/>
      <c r="D596" s="66"/>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row>
    <row r="597" spans="1:52" ht="12.75">
      <c r="A597" s="7"/>
      <c r="B597" s="7"/>
      <c r="C597" s="7"/>
      <c r="D597" s="66"/>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row>
    <row r="598" spans="1:52" ht="12.75">
      <c r="A598" s="7"/>
      <c r="B598" s="7"/>
      <c r="C598" s="7"/>
      <c r="D598" s="66"/>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row>
    <row r="599" spans="1:52" ht="12.75">
      <c r="A599" s="7"/>
      <c r="B599" s="7"/>
      <c r="C599" s="7"/>
      <c r="D599" s="66"/>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row>
    <row r="600" spans="1:52" ht="12.75">
      <c r="A600" s="7"/>
      <c r="B600" s="7"/>
      <c r="C600" s="7"/>
      <c r="D600" s="66"/>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row>
    <row r="601" spans="1:52" ht="12.75">
      <c r="A601" s="7"/>
      <c r="B601" s="7"/>
      <c r="C601" s="7"/>
      <c r="D601" s="66"/>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row>
    <row r="602" spans="1:52" ht="12.75">
      <c r="A602" s="7"/>
      <c r="B602" s="7"/>
      <c r="C602" s="7"/>
      <c r="D602" s="66"/>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row>
    <row r="603" spans="1:52" ht="12.75">
      <c r="A603" s="7"/>
      <c r="B603" s="7"/>
      <c r="C603" s="7"/>
      <c r="D603" s="66"/>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row>
    <row r="604" spans="1:52" ht="12.75">
      <c r="A604" s="7"/>
      <c r="B604" s="7"/>
      <c r="C604" s="7"/>
      <c r="D604" s="66"/>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row>
    <row r="605" spans="1:52" ht="12.75">
      <c r="A605" s="7"/>
      <c r="B605" s="7"/>
      <c r="C605" s="7"/>
      <c r="D605" s="66"/>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row>
    <row r="606" spans="1:52" ht="12.75">
      <c r="A606" s="7"/>
      <c r="B606" s="7"/>
      <c r="C606" s="7"/>
      <c r="D606" s="66"/>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row>
    <row r="607" spans="1:52" ht="12.75">
      <c r="A607" s="7"/>
      <c r="B607" s="7"/>
      <c r="C607" s="7"/>
      <c r="D607" s="66"/>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row>
    <row r="608" spans="1:52" ht="12.75">
      <c r="A608" s="7"/>
      <c r="B608" s="7"/>
      <c r="C608" s="7"/>
      <c r="D608" s="66"/>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row>
    <row r="609" spans="1:52" ht="12.75">
      <c r="A609" s="7"/>
      <c r="B609" s="7"/>
      <c r="C609" s="7"/>
      <c r="D609" s="66"/>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row>
    <row r="610" spans="1:52" ht="12.75">
      <c r="A610" s="7"/>
      <c r="B610" s="7"/>
      <c r="C610" s="7"/>
      <c r="D610" s="66"/>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row>
    <row r="611" spans="1:52" ht="12.75">
      <c r="A611" s="7"/>
      <c r="B611" s="7"/>
      <c r="C611" s="7"/>
      <c r="D611" s="66"/>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row>
    <row r="612" spans="1:52" ht="12.75">
      <c r="A612" s="7"/>
      <c r="B612" s="7"/>
      <c r="C612" s="7"/>
      <c r="D612" s="66"/>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row>
    <row r="613" spans="1:52" ht="12.75">
      <c r="A613" s="7"/>
      <c r="B613" s="7"/>
      <c r="C613" s="7"/>
      <c r="D613" s="66"/>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row>
    <row r="614" spans="1:52" ht="12.75">
      <c r="A614" s="7"/>
      <c r="B614" s="7"/>
      <c r="C614" s="7"/>
      <c r="D614" s="66"/>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row>
    <row r="615" spans="1:52" ht="12.75">
      <c r="A615" s="7"/>
      <c r="B615" s="7"/>
      <c r="C615" s="7"/>
      <c r="D615" s="66"/>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row>
    <row r="616" spans="1:52" ht="12.75">
      <c r="A616" s="7"/>
      <c r="B616" s="7"/>
      <c r="C616" s="7"/>
      <c r="D616" s="66"/>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row>
    <row r="617" spans="1:52" ht="12.75">
      <c r="A617" s="7"/>
      <c r="B617" s="7"/>
      <c r="C617" s="7"/>
      <c r="D617" s="66"/>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row>
    <row r="618" spans="1:52" ht="12.75">
      <c r="A618" s="7"/>
      <c r="B618" s="7"/>
      <c r="C618" s="7"/>
      <c r="D618" s="66"/>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row>
    <row r="619" spans="1:52" ht="12.75">
      <c r="A619" s="7"/>
      <c r="B619" s="7"/>
      <c r="C619" s="7"/>
      <c r="D619" s="66"/>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row>
    <row r="620" spans="1:52" ht="12.75">
      <c r="A620" s="7"/>
      <c r="B620" s="7"/>
      <c r="C620" s="7"/>
      <c r="D620" s="66"/>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row>
    <row r="621" spans="1:52" ht="12.75">
      <c r="A621" s="7"/>
      <c r="B621" s="7"/>
      <c r="C621" s="7"/>
      <c r="D621" s="66"/>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row>
    <row r="622" spans="1:52" ht="12.75">
      <c r="A622" s="7"/>
      <c r="B622" s="7"/>
      <c r="C622" s="7"/>
      <c r="D622" s="66"/>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row>
    <row r="623" spans="1:52" ht="12.75">
      <c r="A623" s="7"/>
      <c r="B623" s="7"/>
      <c r="C623" s="7"/>
      <c r="D623" s="66"/>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row>
    <row r="624" spans="1:52" ht="12.75">
      <c r="A624" s="7"/>
      <c r="B624" s="7"/>
      <c r="C624" s="7"/>
      <c r="D624" s="66"/>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row>
    <row r="625" spans="1:52" ht="12.75">
      <c r="A625" s="7"/>
      <c r="B625" s="7"/>
      <c r="C625" s="7"/>
      <c r="D625" s="66"/>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row>
    <row r="626" spans="1:52" ht="12.75">
      <c r="A626" s="7"/>
      <c r="B626" s="7"/>
      <c r="C626" s="7"/>
      <c r="D626" s="66"/>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row>
    <row r="627" spans="1:52" ht="12.75">
      <c r="A627" s="7"/>
      <c r="B627" s="7"/>
      <c r="C627" s="7"/>
      <c r="D627" s="66"/>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row>
    <row r="628" spans="1:52" ht="12.75">
      <c r="A628" s="7"/>
      <c r="B628" s="7"/>
      <c r="C628" s="7"/>
      <c r="D628" s="66"/>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row>
    <row r="629" spans="1:52" ht="12.75">
      <c r="A629" s="7"/>
      <c r="B629" s="7"/>
      <c r="C629" s="7"/>
      <c r="D629" s="66"/>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row>
    <row r="630" spans="1:52" ht="12.75">
      <c r="A630" s="7"/>
      <c r="B630" s="7"/>
      <c r="C630" s="7"/>
      <c r="D630" s="66"/>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row>
    <row r="631" spans="1:52" ht="12.75">
      <c r="A631" s="7"/>
      <c r="B631" s="7"/>
      <c r="C631" s="7"/>
      <c r="D631" s="66"/>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row>
    <row r="632" spans="1:52" ht="12.75">
      <c r="A632" s="7"/>
      <c r="B632" s="7"/>
      <c r="C632" s="7"/>
      <c r="D632" s="66"/>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row>
    <row r="633" spans="1:52" ht="12.75">
      <c r="A633" s="7"/>
      <c r="B633" s="7"/>
      <c r="C633" s="7"/>
      <c r="D633" s="66"/>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row>
    <row r="634" spans="1:52" ht="12.75">
      <c r="A634" s="7"/>
      <c r="B634" s="7"/>
      <c r="C634" s="7"/>
      <c r="D634" s="66"/>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row>
    <row r="635" spans="1:52" ht="12.75">
      <c r="A635" s="7"/>
      <c r="B635" s="7"/>
      <c r="C635" s="7"/>
      <c r="D635" s="66"/>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row>
    <row r="636" spans="1:52" ht="12.75">
      <c r="A636" s="7"/>
      <c r="B636" s="7"/>
      <c r="C636" s="7"/>
      <c r="D636" s="66"/>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row>
    <row r="637" spans="1:52" ht="12.75">
      <c r="A637" s="7"/>
      <c r="B637" s="7"/>
      <c r="C637" s="7"/>
      <c r="D637" s="66"/>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row>
    <row r="638" spans="1:52" ht="12.75">
      <c r="A638" s="7"/>
      <c r="B638" s="7"/>
      <c r="C638" s="7"/>
      <c r="D638" s="66"/>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row>
    <row r="639" spans="1:52" ht="12.75">
      <c r="A639" s="7"/>
      <c r="B639" s="7"/>
      <c r="C639" s="7"/>
      <c r="D639" s="66"/>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row>
    <row r="640" spans="1:52" ht="12.75">
      <c r="A640" s="7"/>
      <c r="B640" s="7"/>
      <c r="C640" s="7"/>
      <c r="D640" s="66"/>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row>
    <row r="641" spans="1:52" ht="12.75">
      <c r="A641" s="7"/>
      <c r="B641" s="7"/>
      <c r="C641" s="7"/>
      <c r="D641" s="66"/>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row>
    <row r="642" spans="1:52" ht="12.75">
      <c r="A642" s="7"/>
      <c r="B642" s="7"/>
      <c r="C642" s="7"/>
      <c r="D642" s="66"/>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row>
    <row r="643" spans="1:52" ht="12.75">
      <c r="A643" s="7"/>
      <c r="B643" s="7"/>
      <c r="C643" s="7"/>
      <c r="D643" s="66"/>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row>
    <row r="644" spans="1:52" ht="12.75">
      <c r="A644" s="7"/>
      <c r="B644" s="7"/>
      <c r="C644" s="7"/>
      <c r="D644" s="66"/>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row>
    <row r="645" spans="1:52" ht="12.75">
      <c r="A645" s="7"/>
      <c r="B645" s="7"/>
      <c r="C645" s="7"/>
      <c r="D645" s="66"/>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row>
    <row r="646" spans="1:52" ht="12.75">
      <c r="A646" s="7"/>
      <c r="B646" s="7"/>
      <c r="C646" s="7"/>
      <c r="D646" s="66"/>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row>
    <row r="647" spans="1:52" ht="12.75">
      <c r="A647" s="7"/>
      <c r="B647" s="7"/>
      <c r="C647" s="7"/>
      <c r="D647" s="66"/>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row>
    <row r="648" spans="1:52" ht="12.75">
      <c r="A648" s="7"/>
      <c r="B648" s="7"/>
      <c r="C648" s="7"/>
      <c r="D648" s="66"/>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row>
    <row r="649" spans="1:52" ht="12.75">
      <c r="A649" s="7"/>
      <c r="B649" s="7"/>
      <c r="C649" s="7"/>
      <c r="D649" s="66"/>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row>
    <row r="650" spans="1:52" ht="12.75">
      <c r="A650" s="7"/>
      <c r="B650" s="7"/>
      <c r="C650" s="7"/>
      <c r="D650" s="66"/>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row>
    <row r="651" spans="1:52" ht="12.75">
      <c r="A651" s="7"/>
      <c r="B651" s="7"/>
      <c r="C651" s="7"/>
      <c r="D651" s="66"/>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row>
    <row r="652" spans="1:52" ht="12.75">
      <c r="A652" s="7"/>
      <c r="B652" s="7"/>
      <c r="C652" s="7"/>
      <c r="D652" s="66"/>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row>
    <row r="653" spans="1:52" ht="12.75">
      <c r="A653" s="7"/>
      <c r="B653" s="7"/>
      <c r="C653" s="7"/>
      <c r="D653" s="66"/>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row>
    <row r="654" spans="1:52" ht="12.75">
      <c r="A654" s="7"/>
      <c r="B654" s="7"/>
      <c r="C654" s="7"/>
      <c r="D654" s="66"/>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row>
    <row r="655" spans="1:52" ht="12.75">
      <c r="A655" s="7"/>
      <c r="B655" s="7"/>
      <c r="C655" s="7"/>
      <c r="D655" s="66"/>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row>
    <row r="656" spans="1:52" ht="12.75">
      <c r="A656" s="7"/>
      <c r="B656" s="7"/>
      <c r="C656" s="7"/>
      <c r="D656" s="66"/>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row>
    <row r="657" spans="1:52" ht="12.75">
      <c r="A657" s="7"/>
      <c r="B657" s="7"/>
      <c r="C657" s="7"/>
      <c r="D657" s="66"/>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row>
    <row r="658" spans="1:52" ht="12.75">
      <c r="A658" s="7"/>
      <c r="B658" s="7"/>
      <c r="C658" s="7"/>
      <c r="D658" s="66"/>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row>
    <row r="659" spans="1:52" ht="12.75">
      <c r="A659" s="7"/>
      <c r="B659" s="7"/>
      <c r="C659" s="7"/>
      <c r="D659" s="66"/>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row>
    <row r="660" spans="1:52" ht="12.75">
      <c r="A660" s="7"/>
      <c r="B660" s="7"/>
      <c r="C660" s="7"/>
      <c r="D660" s="66"/>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row>
    <row r="661" spans="1:52" ht="12.75">
      <c r="A661" s="7"/>
      <c r="B661" s="7"/>
      <c r="C661" s="7"/>
      <c r="D661" s="66"/>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row>
    <row r="662" spans="1:52" ht="12.75">
      <c r="A662" s="7"/>
      <c r="B662" s="7"/>
      <c r="C662" s="7"/>
      <c r="D662" s="66"/>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row>
    <row r="663" spans="1:52" ht="12.75">
      <c r="A663" s="7"/>
      <c r="B663" s="7"/>
      <c r="C663" s="7"/>
      <c r="D663" s="66"/>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row>
    <row r="664" spans="1:52" ht="12.75">
      <c r="A664" s="7"/>
      <c r="B664" s="7"/>
      <c r="C664" s="7"/>
      <c r="D664" s="66"/>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row>
    <row r="665" spans="1:52" ht="12.75">
      <c r="A665" s="7"/>
      <c r="B665" s="7"/>
      <c r="C665" s="7"/>
      <c r="D665" s="66"/>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row>
    <row r="666" spans="1:52" ht="12.75">
      <c r="A666" s="7"/>
      <c r="B666" s="7"/>
      <c r="C666" s="7"/>
      <c r="D666" s="66"/>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row>
    <row r="667" spans="1:52" ht="12.75">
      <c r="A667" s="7"/>
      <c r="B667" s="7"/>
      <c r="C667" s="7"/>
      <c r="D667" s="66"/>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row>
    <row r="668" spans="1:52" ht="12.75">
      <c r="A668" s="7"/>
      <c r="B668" s="7"/>
      <c r="C668" s="7"/>
      <c r="D668" s="66"/>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row>
    <row r="669" spans="1:52" ht="12.75">
      <c r="A669" s="7"/>
      <c r="B669" s="7"/>
      <c r="C669" s="7"/>
      <c r="D669" s="66"/>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row>
    <row r="670" spans="1:52" ht="12.75">
      <c r="A670" s="7"/>
      <c r="B670" s="7"/>
      <c r="C670" s="7"/>
      <c r="D670" s="66"/>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row>
    <row r="671" spans="1:52" ht="12.75">
      <c r="A671" s="7"/>
      <c r="B671" s="7"/>
      <c r="C671" s="7"/>
      <c r="D671" s="66"/>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row>
    <row r="672" spans="1:52" ht="12.75">
      <c r="A672" s="7"/>
      <c r="B672" s="7"/>
      <c r="C672" s="7"/>
      <c r="D672" s="66"/>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row>
    <row r="673" spans="1:52" ht="12.75">
      <c r="A673" s="7"/>
      <c r="B673" s="7"/>
      <c r="C673" s="7"/>
      <c r="D673" s="66"/>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row>
    <row r="674" spans="1:52" ht="12.75">
      <c r="A674" s="7"/>
      <c r="B674" s="7"/>
      <c r="C674" s="7"/>
      <c r="D674" s="66"/>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row>
    <row r="675" spans="1:52" ht="12.75">
      <c r="A675" s="7"/>
      <c r="B675" s="7"/>
      <c r="C675" s="7"/>
      <c r="D675" s="66"/>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row>
    <row r="676" spans="1:52" ht="12.75">
      <c r="A676" s="7"/>
      <c r="B676" s="7"/>
      <c r="C676" s="7"/>
      <c r="D676" s="66"/>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row>
    <row r="677" spans="1:52" ht="12.75">
      <c r="A677" s="7"/>
      <c r="B677" s="7"/>
      <c r="C677" s="7"/>
      <c r="D677" s="66"/>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row>
    <row r="678" spans="1:52" ht="12.75">
      <c r="A678" s="7"/>
      <c r="B678" s="7"/>
      <c r="C678" s="7"/>
      <c r="D678" s="66"/>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row>
    <row r="679" spans="1:52" ht="12.75">
      <c r="A679" s="7"/>
      <c r="B679" s="7"/>
      <c r="C679" s="7"/>
      <c r="D679" s="66"/>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row>
    <row r="680" spans="1:52" ht="12.75">
      <c r="A680" s="7"/>
      <c r="B680" s="7"/>
      <c r="C680" s="7"/>
      <c r="D680" s="66"/>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row>
    <row r="681" spans="1:52" ht="12.75">
      <c r="A681" s="7"/>
      <c r="B681" s="7"/>
      <c r="C681" s="7"/>
      <c r="D681" s="66"/>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row>
    <row r="682" spans="1:52" ht="12.75">
      <c r="A682" s="7"/>
      <c r="B682" s="7"/>
      <c r="C682" s="7"/>
      <c r="D682" s="66"/>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row>
    <row r="683" spans="1:52" ht="12.75">
      <c r="A683" s="7"/>
      <c r="B683" s="7"/>
      <c r="C683" s="7"/>
      <c r="D683" s="66"/>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row>
    <row r="684" spans="1:52" ht="12.75">
      <c r="A684" s="7"/>
      <c r="B684" s="7"/>
      <c r="C684" s="7"/>
      <c r="D684" s="66"/>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row>
    <row r="685" spans="1:52" ht="12.75">
      <c r="A685" s="7"/>
      <c r="B685" s="7"/>
      <c r="C685" s="7"/>
      <c r="D685" s="66"/>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row>
    <row r="686" spans="1:52" ht="12.75">
      <c r="A686" s="7"/>
      <c r="B686" s="7"/>
      <c r="C686" s="7"/>
      <c r="D686" s="66"/>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row>
    <row r="687" spans="1:52" ht="12.75">
      <c r="A687" s="7"/>
      <c r="B687" s="7"/>
      <c r="C687" s="7"/>
      <c r="D687" s="66"/>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row>
    <row r="688" spans="1:52" ht="12.75">
      <c r="A688" s="7"/>
      <c r="B688" s="7"/>
      <c r="C688" s="7"/>
      <c r="D688" s="66"/>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row>
    <row r="689" spans="1:52" ht="12.75">
      <c r="A689" s="7"/>
      <c r="B689" s="7"/>
      <c r="C689" s="7"/>
      <c r="D689" s="66"/>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row>
    <row r="690" spans="1:52" ht="12.75">
      <c r="A690" s="7"/>
      <c r="B690" s="7"/>
      <c r="C690" s="7"/>
      <c r="D690" s="66"/>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row>
    <row r="691" spans="1:52" ht="12.75">
      <c r="A691" s="7"/>
      <c r="B691" s="7"/>
      <c r="C691" s="7"/>
      <c r="D691" s="66"/>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row>
    <row r="692" spans="1:52" ht="12.75">
      <c r="A692" s="7"/>
      <c r="B692" s="7"/>
      <c r="C692" s="7"/>
      <c r="D692" s="66"/>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row>
    <row r="693" spans="1:52" ht="12.75">
      <c r="A693" s="7"/>
      <c r="B693" s="7"/>
      <c r="C693" s="7"/>
      <c r="D693" s="66"/>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row>
    <row r="694" spans="1:52" ht="12.75">
      <c r="A694" s="7"/>
      <c r="B694" s="7"/>
      <c r="C694" s="7"/>
      <c r="D694" s="66"/>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row>
    <row r="695" spans="1:52" ht="12.75">
      <c r="A695" s="7"/>
      <c r="B695" s="7"/>
      <c r="C695" s="7"/>
      <c r="D695" s="66"/>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row>
    <row r="696" spans="1:52" ht="12.75">
      <c r="A696" s="7"/>
      <c r="B696" s="7"/>
      <c r="C696" s="7"/>
      <c r="D696" s="66"/>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row>
    <row r="697" spans="1:52" ht="12.75">
      <c r="A697" s="7"/>
      <c r="B697" s="7"/>
      <c r="C697" s="7"/>
      <c r="D697" s="66"/>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row>
    <row r="698" spans="1:52" ht="12.75">
      <c r="A698" s="7"/>
      <c r="B698" s="7"/>
      <c r="C698" s="7"/>
      <c r="D698" s="66"/>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row>
    <row r="699" spans="1:52" ht="12.75">
      <c r="A699" s="7"/>
      <c r="B699" s="7"/>
      <c r="C699" s="7"/>
      <c r="D699" s="66"/>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row>
    <row r="700" spans="1:52" ht="12.75">
      <c r="A700" s="7"/>
      <c r="B700" s="7"/>
      <c r="C700" s="7"/>
      <c r="D700" s="66"/>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row>
    <row r="701" spans="1:52" ht="12.75">
      <c r="A701" s="7"/>
      <c r="B701" s="7"/>
      <c r="C701" s="7"/>
      <c r="D701" s="66"/>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row>
    <row r="702" spans="1:52" ht="12.75">
      <c r="A702" s="7"/>
      <c r="B702" s="7"/>
      <c r="C702" s="7"/>
      <c r="D702" s="66"/>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row>
    <row r="703" spans="1:52" ht="12.75">
      <c r="A703" s="7"/>
      <c r="B703" s="7"/>
      <c r="C703" s="7"/>
      <c r="D703" s="66"/>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row>
    <row r="704" spans="1:52" ht="12.75">
      <c r="A704" s="7"/>
      <c r="B704" s="7"/>
      <c r="C704" s="7"/>
      <c r="D704" s="66"/>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row>
    <row r="705" spans="1:52" ht="12.75">
      <c r="A705" s="7"/>
      <c r="B705" s="7"/>
      <c r="C705" s="7"/>
      <c r="D705" s="66"/>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row>
    <row r="706" spans="1:52" ht="12.75">
      <c r="A706" s="7"/>
      <c r="B706" s="7"/>
      <c r="C706" s="7"/>
      <c r="D706" s="66"/>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row>
    <row r="707" spans="1:52" ht="12.75">
      <c r="A707" s="7"/>
      <c r="B707" s="7"/>
      <c r="C707" s="7"/>
      <c r="D707" s="66"/>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row>
    <row r="708" spans="1:52" ht="12.75">
      <c r="A708" s="7"/>
      <c r="B708" s="7"/>
      <c r="C708" s="7"/>
      <c r="D708" s="66"/>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row>
    <row r="709" spans="1:52" ht="12.75">
      <c r="A709" s="7"/>
      <c r="B709" s="7"/>
      <c r="C709" s="7"/>
      <c r="D709" s="66"/>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row>
    <row r="710" spans="1:52" ht="12.75">
      <c r="A710" s="7"/>
      <c r="B710" s="7"/>
      <c r="C710" s="7"/>
      <c r="D710" s="66"/>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row>
    <row r="711" spans="1:52" ht="12.75">
      <c r="A711" s="7"/>
      <c r="B711" s="7"/>
      <c r="C711" s="7"/>
      <c r="D711" s="66"/>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row>
    <row r="712" spans="1:52" ht="12.75">
      <c r="A712" s="7"/>
      <c r="B712" s="7"/>
      <c r="C712" s="7"/>
      <c r="D712" s="66"/>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row>
    <row r="713" spans="1:52" ht="12.75">
      <c r="A713" s="7"/>
      <c r="B713" s="7"/>
      <c r="C713" s="7"/>
      <c r="D713" s="66"/>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row>
    <row r="714" spans="1:52" ht="12.75">
      <c r="A714" s="7"/>
      <c r="B714" s="7"/>
      <c r="C714" s="7"/>
      <c r="D714" s="66"/>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row>
    <row r="715" spans="1:52" ht="12.75">
      <c r="A715" s="7"/>
      <c r="B715" s="7"/>
      <c r="C715" s="7"/>
      <c r="D715" s="66"/>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row>
    <row r="716" spans="1:52" ht="12.75">
      <c r="A716" s="7"/>
      <c r="B716" s="7"/>
      <c r="C716" s="7"/>
      <c r="D716" s="66"/>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row>
    <row r="717" spans="1:52" ht="12.75">
      <c r="A717" s="7"/>
      <c r="B717" s="7"/>
      <c r="C717" s="7"/>
      <c r="D717" s="66"/>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row>
    <row r="718" spans="1:52" ht="12.75">
      <c r="A718" s="7"/>
      <c r="B718" s="7"/>
      <c r="C718" s="7"/>
      <c r="D718" s="66"/>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row>
    <row r="719" spans="1:52" ht="12.75">
      <c r="A719" s="7"/>
      <c r="B719" s="7"/>
      <c r="C719" s="7"/>
      <c r="D719" s="66"/>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row>
    <row r="720" spans="1:52" ht="12.75">
      <c r="A720" s="7"/>
      <c r="B720" s="7"/>
      <c r="C720" s="7"/>
      <c r="D720" s="66"/>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row>
    <row r="721" spans="1:52" ht="12.75">
      <c r="A721" s="7"/>
      <c r="B721" s="7"/>
      <c r="C721" s="7"/>
      <c r="D721" s="66"/>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row>
    <row r="722" spans="1:52" ht="12.75">
      <c r="A722" s="7"/>
      <c r="B722" s="7"/>
      <c r="C722" s="7"/>
      <c r="D722" s="66"/>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row>
    <row r="723" spans="1:52" ht="12.75">
      <c r="A723" s="7"/>
      <c r="B723" s="7"/>
      <c r="C723" s="7"/>
      <c r="D723" s="66"/>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row>
    <row r="724" spans="1:52" ht="12.75">
      <c r="A724" s="7"/>
      <c r="B724" s="7"/>
      <c r="C724" s="7"/>
      <c r="D724" s="66"/>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row>
    <row r="725" spans="1:52" ht="12.75">
      <c r="A725" s="7"/>
      <c r="B725" s="7"/>
      <c r="C725" s="7"/>
      <c r="D725" s="66"/>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row>
    <row r="726" spans="1:52" ht="12.75">
      <c r="A726" s="7"/>
      <c r="B726" s="7"/>
      <c r="C726" s="7"/>
      <c r="D726" s="66"/>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row>
    <row r="727" spans="1:52" ht="12.75">
      <c r="A727" s="7"/>
      <c r="B727" s="7"/>
      <c r="C727" s="7"/>
      <c r="D727" s="66"/>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row>
    <row r="728" spans="1:52" ht="12.75">
      <c r="A728" s="7"/>
      <c r="B728" s="7"/>
      <c r="C728" s="7"/>
      <c r="D728" s="66"/>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row>
    <row r="729" spans="1:52" ht="12.75">
      <c r="A729" s="7"/>
      <c r="B729" s="7"/>
      <c r="C729" s="7"/>
      <c r="D729" s="66"/>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row>
    <row r="730" spans="1:52" ht="12.75">
      <c r="A730" s="7"/>
      <c r="B730" s="7"/>
      <c r="C730" s="7"/>
      <c r="D730" s="66"/>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row>
    <row r="731" spans="1:52" ht="12.75">
      <c r="A731" s="7"/>
      <c r="B731" s="7"/>
      <c r="C731" s="7"/>
      <c r="D731" s="66"/>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row>
    <row r="732" spans="1:52" ht="12.75">
      <c r="A732" s="7"/>
      <c r="B732" s="7"/>
      <c r="C732" s="7"/>
      <c r="D732" s="66"/>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row>
    <row r="733" spans="1:52" ht="12.75">
      <c r="A733" s="7"/>
      <c r="B733" s="7"/>
      <c r="C733" s="7"/>
      <c r="D733" s="66"/>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row>
    <row r="734" spans="1:52" ht="12.75">
      <c r="A734" s="7"/>
      <c r="B734" s="7"/>
      <c r="C734" s="7"/>
      <c r="D734" s="66"/>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row>
    <row r="735" spans="1:52" ht="12.75">
      <c r="A735" s="7"/>
      <c r="B735" s="7"/>
      <c r="C735" s="7"/>
      <c r="D735" s="66"/>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row>
    <row r="736" spans="1:52" ht="12.75">
      <c r="A736" s="7"/>
      <c r="B736" s="7"/>
      <c r="C736" s="7"/>
      <c r="D736" s="66"/>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row>
    <row r="737" spans="1:52" ht="12.75">
      <c r="A737" s="7"/>
      <c r="B737" s="7"/>
      <c r="C737" s="7"/>
      <c r="D737" s="66"/>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row>
    <row r="738" spans="1:52" ht="12.75">
      <c r="A738" s="7"/>
      <c r="B738" s="7"/>
      <c r="C738" s="7"/>
      <c r="D738" s="66"/>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row>
    <row r="739" spans="1:52" ht="12.75">
      <c r="A739" s="7"/>
      <c r="B739" s="7"/>
      <c r="C739" s="7"/>
      <c r="D739" s="66"/>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row>
    <row r="740" spans="1:52" ht="12.75">
      <c r="A740" s="7"/>
      <c r="B740" s="7"/>
      <c r="C740" s="7"/>
      <c r="D740" s="66"/>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row>
    <row r="741" spans="1:52" ht="12.75">
      <c r="A741" s="7"/>
      <c r="B741" s="7"/>
      <c r="C741" s="7"/>
      <c r="D741" s="66"/>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row>
    <row r="742" spans="1:52" ht="12.75">
      <c r="A742" s="7"/>
      <c r="B742" s="7"/>
      <c r="C742" s="7"/>
      <c r="D742" s="66"/>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row>
    <row r="743" spans="1:52" ht="12.75">
      <c r="A743" s="7"/>
      <c r="B743" s="7"/>
      <c r="C743" s="7"/>
      <c r="D743" s="66"/>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row>
    <row r="744" spans="1:52" ht="12.75">
      <c r="A744" s="7"/>
      <c r="B744" s="7"/>
      <c r="C744" s="7"/>
      <c r="D744" s="66"/>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row>
    <row r="745" spans="1:52" ht="12.75">
      <c r="A745" s="7"/>
      <c r="B745" s="7"/>
      <c r="C745" s="7"/>
      <c r="D745" s="66"/>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row>
    <row r="746" spans="1:52" ht="12.75">
      <c r="A746" s="7"/>
      <c r="B746" s="7"/>
      <c r="C746" s="7"/>
      <c r="D746" s="66"/>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row>
    <row r="747" spans="1:52" ht="12.75">
      <c r="A747" s="7"/>
      <c r="B747" s="7"/>
      <c r="C747" s="7"/>
      <c r="D747" s="66"/>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row>
    <row r="748" spans="1:52" ht="12.75">
      <c r="A748" s="7"/>
      <c r="B748" s="7"/>
      <c r="C748" s="7"/>
      <c r="D748" s="66"/>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row>
    <row r="749" spans="1:52" ht="12.75">
      <c r="A749" s="7"/>
      <c r="B749" s="7"/>
      <c r="C749" s="7"/>
      <c r="D749" s="66"/>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row>
    <row r="750" spans="1:52" ht="12.75">
      <c r="A750" s="7"/>
      <c r="B750" s="7"/>
      <c r="C750" s="7"/>
      <c r="D750" s="66"/>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row>
    <row r="751" spans="1:52" ht="12.75">
      <c r="A751" s="7"/>
      <c r="B751" s="7"/>
      <c r="C751" s="7"/>
      <c r="D751" s="66"/>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row>
    <row r="752" spans="1:52" ht="12.75">
      <c r="A752" s="7"/>
      <c r="B752" s="7"/>
      <c r="C752" s="7"/>
      <c r="D752" s="66"/>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row>
    <row r="753" spans="1:52" ht="12.75">
      <c r="A753" s="7"/>
      <c r="B753" s="7"/>
      <c r="C753" s="7"/>
      <c r="D753" s="66"/>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row>
    <row r="754" spans="1:52" ht="12.75">
      <c r="A754" s="7"/>
      <c r="B754" s="7"/>
      <c r="C754" s="7"/>
      <c r="D754" s="66"/>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row>
    <row r="755" spans="1:52" ht="12.75">
      <c r="A755" s="7"/>
      <c r="B755" s="7"/>
      <c r="C755" s="7"/>
      <c r="D755" s="66"/>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row>
    <row r="756" spans="1:52" ht="12.75">
      <c r="A756" s="7"/>
      <c r="B756" s="7"/>
      <c r="C756" s="7"/>
      <c r="D756" s="66"/>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row>
    <row r="757" spans="1:52" ht="12.75">
      <c r="A757" s="7"/>
      <c r="B757" s="7"/>
      <c r="C757" s="7"/>
      <c r="D757" s="66"/>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row>
    <row r="758" spans="1:52" ht="12.75">
      <c r="A758" s="7"/>
      <c r="B758" s="7"/>
      <c r="C758" s="7"/>
      <c r="D758" s="66"/>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row>
    <row r="759" spans="1:52" ht="12.75">
      <c r="A759" s="7"/>
      <c r="B759" s="7"/>
      <c r="C759" s="7"/>
      <c r="D759" s="66"/>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row>
    <row r="760" spans="1:52" ht="12.75">
      <c r="A760" s="7"/>
      <c r="B760" s="7"/>
      <c r="C760" s="7"/>
      <c r="D760" s="66"/>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row>
    <row r="761" spans="1:52" ht="12.75">
      <c r="A761" s="7"/>
      <c r="B761" s="7"/>
      <c r="C761" s="7"/>
      <c r="D761" s="66"/>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row>
    <row r="762" spans="1:52" ht="12.75">
      <c r="A762" s="7"/>
      <c r="B762" s="7"/>
      <c r="C762" s="7"/>
      <c r="D762" s="66"/>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row>
    <row r="763" spans="1:52" ht="12.75">
      <c r="A763" s="7"/>
      <c r="B763" s="7"/>
      <c r="C763" s="7"/>
      <c r="D763" s="66"/>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row>
    <row r="764" spans="1:52" ht="12.75">
      <c r="A764" s="7"/>
      <c r="B764" s="7"/>
      <c r="C764" s="7"/>
      <c r="D764" s="66"/>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row>
    <row r="765" spans="1:52" ht="12.75">
      <c r="A765" s="7"/>
      <c r="B765" s="7"/>
      <c r="C765" s="7"/>
      <c r="D765" s="66"/>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row>
    <row r="766" spans="1:52" ht="12.75">
      <c r="A766" s="7"/>
      <c r="B766" s="7"/>
      <c r="C766" s="7"/>
      <c r="D766" s="66"/>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row>
    <row r="767" spans="1:52" ht="12.75">
      <c r="A767" s="7"/>
      <c r="B767" s="7"/>
      <c r="C767" s="7"/>
      <c r="D767" s="66"/>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row>
    <row r="768" spans="1:52" ht="12.75">
      <c r="A768" s="7"/>
      <c r="B768" s="7"/>
      <c r="C768" s="7"/>
      <c r="D768" s="66"/>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row>
    <row r="769" spans="1:52" ht="12.75">
      <c r="A769" s="7"/>
      <c r="B769" s="7"/>
      <c r="C769" s="7"/>
      <c r="D769" s="66"/>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row>
    <row r="770" spans="1:52" ht="12.75">
      <c r="A770" s="7"/>
      <c r="B770" s="7"/>
      <c r="C770" s="7"/>
      <c r="D770" s="66"/>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row>
    <row r="771" spans="1:52" ht="12.75">
      <c r="A771" s="7"/>
      <c r="B771" s="7"/>
      <c r="C771" s="7"/>
      <c r="D771" s="66"/>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row>
    <row r="772" spans="1:52" ht="12.75">
      <c r="A772" s="7"/>
      <c r="B772" s="7"/>
      <c r="C772" s="7"/>
      <c r="D772" s="66"/>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row>
    <row r="773" spans="1:52" ht="12.75">
      <c r="A773" s="7"/>
      <c r="B773" s="7"/>
      <c r="C773" s="7"/>
      <c r="D773" s="66"/>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row>
    <row r="774" spans="1:52" ht="12.75">
      <c r="A774" s="7"/>
      <c r="B774" s="7"/>
      <c r="C774" s="7"/>
      <c r="D774" s="66"/>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row>
    <row r="775" spans="1:52" ht="12.75">
      <c r="A775" s="7"/>
      <c r="B775" s="7"/>
      <c r="C775" s="7"/>
      <c r="D775" s="66"/>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row>
    <row r="776" spans="1:52" ht="12.75">
      <c r="A776" s="7"/>
      <c r="B776" s="7"/>
      <c r="C776" s="7"/>
      <c r="D776" s="66"/>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row>
    <row r="777" spans="1:52" ht="12.75">
      <c r="A777" s="7"/>
      <c r="B777" s="7"/>
      <c r="C777" s="7"/>
      <c r="D777" s="66"/>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row>
    <row r="778" spans="1:52" ht="12.75">
      <c r="A778" s="7"/>
      <c r="B778" s="7"/>
      <c r="C778" s="7"/>
      <c r="D778" s="66"/>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row>
    <row r="779" spans="1:52" ht="12.75">
      <c r="A779" s="7"/>
      <c r="B779" s="7"/>
      <c r="C779" s="7"/>
      <c r="D779" s="66"/>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row>
    <row r="780" spans="1:52" ht="12.75">
      <c r="A780" s="7"/>
      <c r="B780" s="7"/>
      <c r="C780" s="7"/>
      <c r="D780" s="66"/>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row>
    <row r="781" spans="1:52" ht="12.75">
      <c r="A781" s="7"/>
      <c r="B781" s="7"/>
      <c r="C781" s="7"/>
      <c r="D781" s="66"/>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row>
    <row r="782" spans="1:52" ht="12.75">
      <c r="A782" s="7"/>
      <c r="B782" s="7"/>
      <c r="C782" s="7"/>
      <c r="D782" s="66"/>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row>
    <row r="783" spans="1:52" ht="12.75">
      <c r="A783" s="7"/>
      <c r="B783" s="7"/>
      <c r="C783" s="7"/>
      <c r="D783" s="66"/>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row>
    <row r="784" spans="1:52" ht="12.75">
      <c r="A784" s="7"/>
      <c r="B784" s="7"/>
      <c r="C784" s="7"/>
      <c r="D784" s="66"/>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row>
    <row r="785" spans="1:52" ht="12.75">
      <c r="A785" s="7"/>
      <c r="B785" s="7"/>
      <c r="C785" s="7"/>
      <c r="D785" s="66"/>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row>
    <row r="786" spans="1:52" ht="12.75">
      <c r="A786" s="7"/>
      <c r="B786" s="7"/>
      <c r="C786" s="7"/>
      <c r="D786" s="66"/>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row>
    <row r="787" spans="1:52" ht="12.75">
      <c r="A787" s="7"/>
      <c r="B787" s="7"/>
      <c r="C787" s="7"/>
      <c r="D787" s="66"/>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row>
    <row r="788" spans="1:52" ht="12.75">
      <c r="A788" s="7"/>
      <c r="B788" s="7"/>
      <c r="C788" s="7"/>
      <c r="D788" s="66"/>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row>
    <row r="789" spans="1:52" ht="12.75">
      <c r="A789" s="7"/>
      <c r="B789" s="7"/>
      <c r="C789" s="7"/>
      <c r="D789" s="66"/>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row>
    <row r="790" spans="1:52" ht="12.75">
      <c r="A790" s="7"/>
      <c r="B790" s="7"/>
      <c r="C790" s="7"/>
      <c r="D790" s="66"/>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row>
    <row r="791" spans="1:52" ht="12.75">
      <c r="A791" s="7"/>
      <c r="B791" s="7"/>
      <c r="C791" s="7"/>
      <c r="D791" s="66"/>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row>
    <row r="792" spans="1:52" ht="12.75">
      <c r="A792" s="7"/>
      <c r="B792" s="7"/>
      <c r="C792" s="7"/>
      <c r="D792" s="66"/>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row>
    <row r="793" spans="1:52" ht="12.75">
      <c r="A793" s="7"/>
      <c r="B793" s="7"/>
      <c r="C793" s="7"/>
      <c r="D793" s="66"/>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row>
    <row r="794" spans="1:52" ht="12.75">
      <c r="A794" s="7"/>
      <c r="B794" s="7"/>
      <c r="C794" s="7"/>
      <c r="D794" s="66"/>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row>
    <row r="795" spans="1:52" ht="12.75">
      <c r="A795" s="7"/>
      <c r="B795" s="7"/>
      <c r="C795" s="7"/>
      <c r="D795" s="66"/>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row>
    <row r="796" spans="1:52" ht="12.75">
      <c r="A796" s="7"/>
      <c r="B796" s="7"/>
      <c r="C796" s="7"/>
      <c r="D796" s="66"/>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row>
    <row r="797" spans="1:52" ht="12.75">
      <c r="A797" s="7"/>
      <c r="B797" s="7"/>
      <c r="C797" s="7"/>
      <c r="D797" s="66"/>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row>
    <row r="798" spans="1:52" ht="12.75">
      <c r="A798" s="7"/>
      <c r="B798" s="7"/>
      <c r="C798" s="7"/>
      <c r="D798" s="66"/>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row>
    <row r="799" spans="1:52" ht="12.75">
      <c r="A799" s="7"/>
      <c r="B799" s="7"/>
      <c r="C799" s="7"/>
      <c r="D799" s="66"/>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row>
    <row r="800" spans="1:52" ht="12.75">
      <c r="A800" s="7"/>
      <c r="B800" s="7"/>
      <c r="C800" s="7"/>
      <c r="D800" s="66"/>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row>
    <row r="801" spans="1:52" ht="12.75">
      <c r="A801" s="7"/>
      <c r="B801" s="7"/>
      <c r="C801" s="7"/>
      <c r="D801" s="66"/>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row>
    <row r="802" spans="1:52" ht="12.75">
      <c r="A802" s="7"/>
      <c r="B802" s="7"/>
      <c r="C802" s="7"/>
      <c r="D802" s="66"/>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row>
    <row r="803" spans="1:52" ht="12.75">
      <c r="A803" s="7"/>
      <c r="B803" s="7"/>
      <c r="C803" s="7"/>
      <c r="D803" s="66"/>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row>
    <row r="804" spans="1:52" ht="12.75">
      <c r="A804" s="7"/>
      <c r="B804" s="7"/>
      <c r="C804" s="7"/>
      <c r="D804" s="66"/>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row>
    <row r="805" spans="1:52" ht="12.75">
      <c r="A805" s="7"/>
      <c r="B805" s="7"/>
      <c r="C805" s="7"/>
      <c r="D805" s="66"/>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row>
    <row r="806" spans="1:52" ht="12.75">
      <c r="A806" s="7"/>
      <c r="B806" s="7"/>
      <c r="C806" s="7"/>
      <c r="D806" s="66"/>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row>
    <row r="807" spans="1:52" ht="12.75">
      <c r="A807" s="7"/>
      <c r="B807" s="7"/>
      <c r="C807" s="7"/>
      <c r="D807" s="66"/>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row>
    <row r="808" spans="1:52" ht="12.75">
      <c r="A808" s="7"/>
      <c r="B808" s="7"/>
      <c r="C808" s="7"/>
      <c r="D808" s="66"/>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row>
    <row r="809" spans="1:52" ht="12.75">
      <c r="A809" s="7"/>
      <c r="B809" s="7"/>
      <c r="C809" s="7"/>
      <c r="D809" s="66"/>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row>
    <row r="810" spans="1:52" ht="12.75">
      <c r="A810" s="7"/>
      <c r="B810" s="7"/>
      <c r="C810" s="7"/>
      <c r="D810" s="66"/>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row>
    <row r="811" spans="1:52" ht="12.75">
      <c r="A811" s="7"/>
      <c r="B811" s="7"/>
      <c r="C811" s="7"/>
      <c r="D811" s="66"/>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row>
    <row r="812" spans="1:52" ht="12.75">
      <c r="A812" s="7"/>
      <c r="B812" s="7"/>
      <c r="C812" s="7"/>
      <c r="D812" s="66"/>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row>
    <row r="813" spans="1:52" ht="12.75">
      <c r="A813" s="7"/>
      <c r="B813" s="7"/>
      <c r="C813" s="7"/>
      <c r="D813" s="66"/>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row>
    <row r="814" spans="1:52" ht="12.75">
      <c r="A814" s="7"/>
      <c r="B814" s="7"/>
      <c r="C814" s="7"/>
      <c r="D814" s="66"/>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row>
    <row r="815" spans="1:52" ht="12.75">
      <c r="A815" s="7"/>
      <c r="B815" s="7"/>
      <c r="C815" s="7"/>
      <c r="D815" s="66"/>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row>
    <row r="816" spans="1:52" ht="12.75">
      <c r="A816" s="7"/>
      <c r="B816" s="7"/>
      <c r="C816" s="7"/>
      <c r="D816" s="66"/>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row>
    <row r="817" spans="1:52" ht="12.75">
      <c r="A817" s="7"/>
      <c r="B817" s="7"/>
      <c r="C817" s="7"/>
      <c r="D817" s="66"/>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row>
    <row r="818" spans="1:52" ht="12.75">
      <c r="A818" s="7"/>
      <c r="B818" s="7"/>
      <c r="C818" s="7"/>
      <c r="D818" s="66"/>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row>
    <row r="819" spans="1:52" ht="12.75">
      <c r="A819" s="7"/>
      <c r="B819" s="7"/>
      <c r="C819" s="7"/>
      <c r="D819" s="66"/>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row>
    <row r="820" spans="1:52" ht="12.75">
      <c r="A820" s="7"/>
      <c r="B820" s="7"/>
      <c r="C820" s="7"/>
      <c r="D820" s="66"/>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row>
    <row r="821" spans="1:52" ht="12.75">
      <c r="A821" s="7"/>
      <c r="B821" s="7"/>
      <c r="C821" s="7"/>
      <c r="D821" s="66"/>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row>
    <row r="822" spans="1:52" ht="12.75">
      <c r="A822" s="7"/>
      <c r="B822" s="7"/>
      <c r="C822" s="7"/>
      <c r="D822" s="66"/>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row>
    <row r="823" spans="1:52" ht="12.75">
      <c r="A823" s="7"/>
      <c r="B823" s="7"/>
      <c r="C823" s="7"/>
      <c r="D823" s="66"/>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row>
    <row r="824" spans="1:52" ht="12.75">
      <c r="A824" s="7"/>
      <c r="B824" s="7"/>
      <c r="C824" s="7"/>
      <c r="D824" s="66"/>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row>
    <row r="825" spans="1:52" ht="12.75">
      <c r="A825" s="7"/>
      <c r="B825" s="7"/>
      <c r="C825" s="7"/>
      <c r="D825" s="66"/>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row>
    <row r="826" spans="1:52" ht="12.75">
      <c r="A826" s="7"/>
      <c r="B826" s="7"/>
      <c r="C826" s="7"/>
      <c r="D826" s="66"/>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row>
    <row r="827" spans="1:52" ht="12.75">
      <c r="A827" s="7"/>
      <c r="B827" s="7"/>
      <c r="C827" s="7"/>
      <c r="D827" s="66"/>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row>
    <row r="828" spans="1:52" ht="12.75">
      <c r="A828" s="7"/>
      <c r="B828" s="7"/>
      <c r="C828" s="7"/>
      <c r="D828" s="66"/>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row>
    <row r="829" spans="1:52" ht="12.75">
      <c r="A829" s="7"/>
      <c r="B829" s="7"/>
      <c r="C829" s="7"/>
      <c r="D829" s="66"/>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row>
    <row r="830" spans="1:52" ht="12.75">
      <c r="A830" s="7"/>
      <c r="B830" s="7"/>
      <c r="C830" s="7"/>
      <c r="D830" s="66"/>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row>
    <row r="831" spans="1:52" ht="12.75">
      <c r="A831" s="7"/>
      <c r="B831" s="7"/>
      <c r="C831" s="7"/>
      <c r="D831" s="66"/>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row>
    <row r="832" spans="1:52" ht="12.75">
      <c r="A832" s="7"/>
      <c r="B832" s="7"/>
      <c r="C832" s="7"/>
      <c r="D832" s="66"/>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row>
    <row r="833" spans="1:52" ht="12.75">
      <c r="A833" s="7"/>
      <c r="B833" s="7"/>
      <c r="C833" s="7"/>
      <c r="D833" s="66"/>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row>
    <row r="834" spans="1:52" ht="12.75">
      <c r="A834" s="7"/>
      <c r="B834" s="7"/>
      <c r="C834" s="7"/>
      <c r="D834" s="66"/>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row>
    <row r="835" spans="1:52" ht="12.75">
      <c r="A835" s="7"/>
      <c r="B835" s="7"/>
      <c r="C835" s="7"/>
      <c r="D835" s="66"/>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row>
    <row r="836" spans="1:52" ht="12.75">
      <c r="A836" s="7"/>
      <c r="B836" s="7"/>
      <c r="C836" s="7"/>
      <c r="D836" s="66"/>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row>
    <row r="837" spans="1:52" ht="12.75">
      <c r="A837" s="7"/>
      <c r="B837" s="7"/>
      <c r="C837" s="7"/>
      <c r="D837" s="66"/>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row>
    <row r="838" spans="1:52" ht="12.75">
      <c r="A838" s="7"/>
      <c r="B838" s="7"/>
      <c r="C838" s="7"/>
      <c r="D838" s="66"/>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row>
    <row r="839" spans="1:52" ht="12.75">
      <c r="A839" s="7"/>
      <c r="B839" s="7"/>
      <c r="C839" s="7"/>
      <c r="D839" s="66"/>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row>
    <row r="840" spans="1:52" ht="12.75">
      <c r="A840" s="7"/>
      <c r="B840" s="7"/>
      <c r="C840" s="7"/>
      <c r="D840" s="66"/>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row>
    <row r="841" spans="1:52" ht="12.75">
      <c r="A841" s="7"/>
      <c r="B841" s="7"/>
      <c r="C841" s="7"/>
      <c r="D841" s="66"/>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row>
    <row r="842" spans="1:52" ht="12.75">
      <c r="A842" s="7"/>
      <c r="B842" s="7"/>
      <c r="C842" s="7"/>
      <c r="D842" s="66"/>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row>
    <row r="843" spans="1:52" ht="12.75">
      <c r="A843" s="7"/>
      <c r="B843" s="7"/>
      <c r="C843" s="7"/>
      <c r="D843" s="66"/>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row>
    <row r="844" spans="1:52" ht="12.75">
      <c r="A844" s="7"/>
      <c r="B844" s="7"/>
      <c r="C844" s="7"/>
      <c r="D844" s="66"/>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row>
    <row r="845" spans="1:52" ht="12.75">
      <c r="A845" s="7"/>
      <c r="B845" s="7"/>
      <c r="C845" s="7"/>
      <c r="D845" s="66"/>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row>
    <row r="846" spans="1:52" ht="12.75">
      <c r="A846" s="7"/>
      <c r="B846" s="7"/>
      <c r="C846" s="7"/>
      <c r="D846" s="66"/>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row>
    <row r="847" spans="1:52" ht="12.75">
      <c r="A847" s="7"/>
      <c r="B847" s="7"/>
      <c r="C847" s="7"/>
      <c r="D847" s="66"/>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row>
    <row r="848" spans="1:52" ht="12.75">
      <c r="A848" s="7"/>
      <c r="B848" s="7"/>
      <c r="C848" s="7"/>
      <c r="D848" s="66"/>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row>
    <row r="849" spans="1:52" ht="12.75">
      <c r="A849" s="7"/>
      <c r="B849" s="7"/>
      <c r="C849" s="7"/>
      <c r="D849" s="66"/>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row>
    <row r="850" spans="1:52" ht="12.75">
      <c r="A850" s="7"/>
      <c r="B850" s="7"/>
      <c r="C850" s="7"/>
      <c r="D850" s="66"/>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row>
    <row r="851" spans="1:52" ht="12.75">
      <c r="A851" s="7"/>
      <c r="B851" s="7"/>
      <c r="C851" s="7"/>
      <c r="D851" s="66"/>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row>
    <row r="852" spans="1:52" ht="12.75">
      <c r="A852" s="7"/>
      <c r="B852" s="7"/>
      <c r="C852" s="7"/>
      <c r="D852" s="66"/>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row>
    <row r="853" spans="1:52" ht="12.75">
      <c r="A853" s="7"/>
      <c r="B853" s="7"/>
      <c r="C853" s="7"/>
      <c r="D853" s="66"/>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row>
    <row r="854" spans="1:52" ht="12.75">
      <c r="A854" s="7"/>
      <c r="B854" s="7"/>
      <c r="C854" s="7"/>
      <c r="D854" s="66"/>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row>
    <row r="855" spans="1:52" ht="12.75">
      <c r="A855" s="7"/>
      <c r="B855" s="7"/>
      <c r="C855" s="7"/>
      <c r="D855" s="66"/>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row>
    <row r="856" spans="1:52" ht="12.75">
      <c r="A856" s="7"/>
      <c r="B856" s="7"/>
      <c r="C856" s="7"/>
      <c r="D856" s="66"/>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row>
    <row r="857" spans="1:52" ht="12.75">
      <c r="A857" s="7"/>
      <c r="B857" s="7"/>
      <c r="C857" s="7"/>
      <c r="D857" s="66"/>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row>
    <row r="858" spans="1:52" ht="12.75">
      <c r="A858" s="7"/>
      <c r="B858" s="7"/>
      <c r="C858" s="7"/>
      <c r="D858" s="66"/>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row>
    <row r="859" spans="1:52" ht="12.75">
      <c r="A859" s="7"/>
      <c r="B859" s="7"/>
      <c r="C859" s="7"/>
      <c r="D859" s="66"/>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row>
    <row r="860" spans="1:52" ht="12.75">
      <c r="A860" s="7"/>
      <c r="B860" s="7"/>
      <c r="C860" s="7"/>
      <c r="D860" s="66"/>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row>
    <row r="861" spans="1:52" ht="12.75">
      <c r="A861" s="7"/>
      <c r="B861" s="7"/>
      <c r="C861" s="7"/>
      <c r="D861" s="66"/>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row>
    <row r="862" spans="1:52" ht="12.75">
      <c r="A862" s="7"/>
      <c r="B862" s="7"/>
      <c r="C862" s="7"/>
      <c r="D862" s="66"/>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row>
    <row r="863" spans="1:52" ht="12.75">
      <c r="A863" s="7"/>
      <c r="B863" s="7"/>
      <c r="C863" s="7"/>
      <c r="D863" s="66"/>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row>
    <row r="864" spans="1:52" ht="12.75">
      <c r="A864" s="7"/>
      <c r="B864" s="7"/>
      <c r="C864" s="7"/>
      <c r="D864" s="66"/>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row>
    <row r="865" spans="1:52" ht="12.75">
      <c r="A865" s="7"/>
      <c r="B865" s="7"/>
      <c r="C865" s="7"/>
      <c r="D865" s="66"/>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row>
    <row r="866" spans="1:52" ht="12.75">
      <c r="A866" s="7"/>
      <c r="B866" s="7"/>
      <c r="C866" s="7"/>
      <c r="D866" s="66"/>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row>
    <row r="867" spans="1:52" ht="12.75">
      <c r="A867" s="7"/>
      <c r="B867" s="7"/>
      <c r="C867" s="7"/>
      <c r="D867" s="66"/>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row>
    <row r="868" spans="1:52" ht="12.75">
      <c r="A868" s="7"/>
      <c r="B868" s="7"/>
      <c r="C868" s="7"/>
      <c r="D868" s="66"/>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row>
    <row r="869" spans="1:52" ht="12.75">
      <c r="A869" s="7"/>
      <c r="B869" s="7"/>
      <c r="C869" s="7"/>
      <c r="D869" s="66"/>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row>
    <row r="870" spans="1:52" ht="12.75">
      <c r="A870" s="7"/>
      <c r="B870" s="7"/>
      <c r="C870" s="7"/>
      <c r="D870" s="66"/>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row>
    <row r="871" spans="1:52" ht="12.75">
      <c r="A871" s="7"/>
      <c r="B871" s="7"/>
      <c r="C871" s="7"/>
      <c r="D871" s="66"/>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row>
    <row r="872" spans="1:52" ht="12.75">
      <c r="A872" s="7"/>
      <c r="B872" s="7"/>
      <c r="C872" s="7"/>
      <c r="D872" s="66"/>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row>
    <row r="873" spans="1:52" ht="12.75">
      <c r="A873" s="7"/>
      <c r="B873" s="7"/>
      <c r="C873" s="7"/>
      <c r="D873" s="66"/>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row>
    <row r="874" spans="1:52" ht="12.75">
      <c r="A874" s="7"/>
      <c r="B874" s="7"/>
      <c r="C874" s="7"/>
      <c r="D874" s="66"/>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row>
    <row r="875" spans="1:52" ht="12.75">
      <c r="A875" s="7"/>
      <c r="B875" s="7"/>
      <c r="C875" s="7"/>
      <c r="D875" s="66"/>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row>
    <row r="876" spans="1:52" ht="12.75">
      <c r="A876" s="7"/>
      <c r="B876" s="7"/>
      <c r="C876" s="7"/>
      <c r="D876" s="66"/>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row>
    <row r="877" spans="1:52" ht="12.75">
      <c r="A877" s="7"/>
      <c r="B877" s="7"/>
      <c r="C877" s="7"/>
      <c r="D877" s="66"/>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row>
    <row r="878" spans="1:52" ht="12.75">
      <c r="A878" s="7"/>
      <c r="B878" s="7"/>
      <c r="C878" s="7"/>
      <c r="D878" s="66"/>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row>
    <row r="879" spans="1:52" ht="12.75">
      <c r="A879" s="7"/>
      <c r="B879" s="7"/>
      <c r="C879" s="7"/>
      <c r="D879" s="66"/>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row>
    <row r="880" spans="1:52" ht="12.75">
      <c r="A880" s="7"/>
      <c r="B880" s="7"/>
      <c r="C880" s="7"/>
      <c r="D880" s="66"/>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row>
    <row r="881" spans="1:52" ht="12.75">
      <c r="A881" s="7"/>
      <c r="B881" s="7"/>
      <c r="C881" s="7"/>
      <c r="D881" s="66"/>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row>
    <row r="882" spans="1:52" ht="12.75">
      <c r="A882" s="7"/>
      <c r="B882" s="7"/>
      <c r="C882" s="7"/>
      <c r="D882" s="66"/>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row>
    <row r="883" spans="1:52" ht="12.75">
      <c r="A883" s="7"/>
      <c r="B883" s="7"/>
      <c r="C883" s="7"/>
      <c r="D883" s="66"/>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row>
    <row r="884" spans="1:52" ht="12.75">
      <c r="A884" s="7"/>
      <c r="B884" s="7"/>
      <c r="C884" s="7"/>
      <c r="D884" s="66"/>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row>
    <row r="885" spans="1:52" ht="12.75">
      <c r="A885" s="7"/>
      <c r="B885" s="7"/>
      <c r="C885" s="7"/>
      <c r="D885" s="66"/>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row>
    <row r="886" spans="1:52" ht="12.75">
      <c r="A886" s="7"/>
      <c r="B886" s="7"/>
      <c r="C886" s="7"/>
      <c r="D886" s="66"/>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row>
    <row r="887" spans="1:52" ht="12.75">
      <c r="A887" s="7"/>
      <c r="B887" s="7"/>
      <c r="C887" s="7"/>
      <c r="D887" s="66"/>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row>
    <row r="888" spans="1:52" ht="12.75">
      <c r="A888" s="7"/>
      <c r="B888" s="7"/>
      <c r="C888" s="7"/>
      <c r="D888" s="66"/>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row>
    <row r="889" spans="1:52" ht="12.75">
      <c r="A889" s="7"/>
      <c r="B889" s="7"/>
      <c r="C889" s="7"/>
      <c r="D889" s="66"/>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row>
    <row r="890" spans="1:52" ht="12.75">
      <c r="A890" s="7"/>
      <c r="B890" s="7"/>
      <c r="C890" s="7"/>
      <c r="D890" s="66"/>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row>
    <row r="891" spans="1:52" ht="12.75">
      <c r="A891" s="7"/>
      <c r="B891" s="7"/>
      <c r="C891" s="7"/>
      <c r="D891" s="66"/>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row>
    <row r="892" spans="1:52" ht="12.75">
      <c r="A892" s="7"/>
      <c r="B892" s="7"/>
      <c r="C892" s="7"/>
      <c r="D892" s="66"/>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row>
    <row r="893" spans="1:52" ht="12.75">
      <c r="A893" s="7"/>
      <c r="B893" s="7"/>
      <c r="C893" s="7"/>
      <c r="D893" s="66"/>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row>
    <row r="894" spans="1:52" ht="12.75">
      <c r="A894" s="7"/>
      <c r="B894" s="7"/>
      <c r="C894" s="7"/>
      <c r="D894" s="66"/>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row>
    <row r="895" spans="1:52" ht="12.75">
      <c r="A895" s="7"/>
      <c r="B895" s="7"/>
      <c r="C895" s="7"/>
      <c r="D895" s="66"/>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row>
    <row r="896" spans="1:52" ht="12.75">
      <c r="A896" s="7"/>
      <c r="B896" s="7"/>
      <c r="C896" s="7"/>
      <c r="D896" s="66"/>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row>
    <row r="897" spans="1:52" ht="12.75">
      <c r="A897" s="7"/>
      <c r="B897" s="7"/>
      <c r="C897" s="7"/>
      <c r="D897" s="66"/>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row>
    <row r="898" spans="1:52" ht="12.75">
      <c r="A898" s="7"/>
      <c r="B898" s="7"/>
      <c r="C898" s="7"/>
      <c r="D898" s="66"/>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row>
    <row r="899" spans="1:52" ht="12.75">
      <c r="A899" s="7"/>
      <c r="B899" s="7"/>
      <c r="C899" s="7"/>
      <c r="D899" s="66"/>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row>
    <row r="900" spans="1:52" ht="12.75">
      <c r="A900" s="7"/>
      <c r="B900" s="7"/>
      <c r="C900" s="7"/>
      <c r="D900" s="66"/>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row>
    <row r="901" spans="1:52" ht="12.75">
      <c r="A901" s="7"/>
      <c r="B901" s="7"/>
      <c r="C901" s="7"/>
      <c r="D901" s="66"/>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row>
    <row r="902" spans="1:52" ht="12.75">
      <c r="A902" s="7"/>
      <c r="B902" s="7"/>
      <c r="C902" s="7"/>
      <c r="D902" s="66"/>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row>
    <row r="903" spans="1:52" ht="12.75">
      <c r="A903" s="7"/>
      <c r="B903" s="7"/>
      <c r="C903" s="7"/>
      <c r="D903" s="66"/>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row>
    <row r="904" spans="1:52" ht="12.75">
      <c r="A904" s="7"/>
      <c r="B904" s="7"/>
      <c r="C904" s="7"/>
      <c r="D904" s="66"/>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row>
    <row r="905" spans="1:52" ht="12.75">
      <c r="A905" s="7"/>
      <c r="B905" s="7"/>
      <c r="C905" s="7"/>
      <c r="D905" s="66"/>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row>
    <row r="906" spans="1:52" ht="12.75">
      <c r="A906" s="7"/>
      <c r="B906" s="7"/>
      <c r="C906" s="7"/>
      <c r="D906" s="66"/>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row>
    <row r="907" spans="1:52" ht="12.75">
      <c r="A907" s="7"/>
      <c r="B907" s="7"/>
      <c r="C907" s="7"/>
      <c r="D907" s="66"/>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row>
    <row r="908" spans="1:52" ht="12.75">
      <c r="A908" s="7"/>
      <c r="B908" s="7"/>
      <c r="C908" s="7"/>
      <c r="D908" s="66"/>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row>
    <row r="909" spans="1:52" ht="12.75">
      <c r="A909" s="7"/>
      <c r="B909" s="7"/>
      <c r="C909" s="7"/>
      <c r="D909" s="66"/>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row>
    <row r="910" spans="1:52" ht="12.75">
      <c r="A910" s="7"/>
      <c r="B910" s="7"/>
      <c r="C910" s="7"/>
      <c r="D910" s="66"/>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row>
    <row r="911" spans="1:52" ht="12.75">
      <c r="A911" s="7"/>
      <c r="B911" s="7"/>
      <c r="C911" s="7"/>
      <c r="D911" s="66"/>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row>
    <row r="912" spans="1:52" ht="12.75">
      <c r="A912" s="7"/>
      <c r="B912" s="7"/>
      <c r="C912" s="7"/>
      <c r="D912" s="66"/>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row>
    <row r="913" spans="1:52" ht="12.75">
      <c r="A913" s="7"/>
      <c r="B913" s="7"/>
      <c r="C913" s="7"/>
      <c r="D913" s="66"/>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row>
    <row r="914" spans="1:52" ht="12.75">
      <c r="A914" s="7"/>
      <c r="B914" s="7"/>
      <c r="C914" s="7"/>
      <c r="D914" s="66"/>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row>
    <row r="915" spans="1:52" ht="12.75">
      <c r="A915" s="7"/>
      <c r="B915" s="7"/>
      <c r="C915" s="7"/>
      <c r="D915" s="66"/>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row>
    <row r="916" spans="1:52" ht="12.75">
      <c r="A916" s="7"/>
      <c r="B916" s="7"/>
      <c r="C916" s="7"/>
      <c r="D916" s="66"/>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row>
    <row r="917" spans="1:52" ht="12.75">
      <c r="A917" s="7"/>
      <c r="B917" s="7"/>
      <c r="C917" s="7"/>
      <c r="D917" s="66"/>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row>
    <row r="918" spans="1:52" ht="12.75">
      <c r="A918" s="7"/>
      <c r="B918" s="7"/>
      <c r="C918" s="7"/>
      <c r="D918" s="66"/>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row>
    <row r="919" spans="1:52" ht="12.75">
      <c r="A919" s="7"/>
      <c r="B919" s="7"/>
      <c r="C919" s="7"/>
      <c r="D919" s="66"/>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row>
    <row r="920" spans="1:52" ht="12.75">
      <c r="A920" s="7"/>
      <c r="B920" s="7"/>
      <c r="C920" s="7"/>
      <c r="D920" s="66"/>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row>
    <row r="921" spans="1:52" ht="12.75">
      <c r="A921" s="7"/>
      <c r="B921" s="7"/>
      <c r="C921" s="7"/>
      <c r="D921" s="66"/>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row>
    <row r="922" spans="1:52" ht="12.75">
      <c r="A922" s="7"/>
      <c r="B922" s="7"/>
      <c r="C922" s="7"/>
      <c r="D922" s="66"/>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row>
    <row r="923" spans="1:52" ht="12.75">
      <c r="A923" s="7"/>
      <c r="B923" s="7"/>
      <c r="C923" s="7"/>
      <c r="D923" s="66"/>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row>
    <row r="924" spans="1:52" ht="12.75">
      <c r="A924" s="7"/>
      <c r="B924" s="7"/>
      <c r="C924" s="7"/>
      <c r="D924" s="66"/>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row>
    <row r="925" spans="1:52" ht="12.75">
      <c r="A925" s="7"/>
      <c r="B925" s="7"/>
      <c r="C925" s="7"/>
      <c r="D925" s="66"/>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row>
    <row r="926" spans="1:52" ht="12.75">
      <c r="A926" s="7"/>
      <c r="B926" s="7"/>
      <c r="C926" s="7"/>
      <c r="D926" s="66"/>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row>
    <row r="927" spans="1:52" ht="12.75">
      <c r="A927" s="7"/>
      <c r="B927" s="7"/>
      <c r="C927" s="7"/>
      <c r="D927" s="66"/>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row>
    <row r="928" spans="1:52" ht="12.75">
      <c r="A928" s="7"/>
      <c r="B928" s="7"/>
      <c r="C928" s="7"/>
      <c r="D928" s="66"/>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row>
    <row r="929" spans="1:52" ht="12.75">
      <c r="A929" s="7"/>
      <c r="B929" s="7"/>
      <c r="C929" s="7"/>
      <c r="D929" s="66"/>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row>
    <row r="930" spans="1:52" ht="12.75">
      <c r="A930" s="7"/>
      <c r="B930" s="7"/>
      <c r="C930" s="7"/>
      <c r="D930" s="66"/>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row>
    <row r="931" spans="1:52" ht="12.75">
      <c r="A931" s="7"/>
      <c r="B931" s="7"/>
      <c r="C931" s="7"/>
      <c r="D931" s="66"/>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row>
    <row r="932" spans="1:52" ht="12.75">
      <c r="A932" s="7"/>
      <c r="B932" s="7"/>
      <c r="C932" s="7"/>
      <c r="D932" s="66"/>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row>
    <row r="933" spans="1:52" ht="12.75">
      <c r="A933" s="7"/>
      <c r="B933" s="7"/>
      <c r="C933" s="7"/>
      <c r="D933" s="66"/>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row>
    <row r="934" spans="1:52" ht="12.75">
      <c r="A934" s="7"/>
      <c r="B934" s="7"/>
      <c r="C934" s="7"/>
      <c r="D934" s="66"/>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row>
    <row r="935" spans="1:52" ht="12.75">
      <c r="A935" s="7"/>
      <c r="B935" s="7"/>
      <c r="C935" s="7"/>
      <c r="D935" s="66"/>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row>
    <row r="936" spans="1:52" ht="12.75">
      <c r="A936" s="7"/>
      <c r="B936" s="7"/>
      <c r="C936" s="7"/>
      <c r="D936" s="66"/>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row>
    <row r="937" spans="1:52" ht="12.75">
      <c r="A937" s="7"/>
      <c r="B937" s="7"/>
      <c r="C937" s="7"/>
      <c r="D937" s="66"/>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row>
    <row r="938" spans="1:52" ht="12.75">
      <c r="A938" s="7"/>
      <c r="B938" s="7"/>
      <c r="C938" s="7"/>
      <c r="D938" s="66"/>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row>
    <row r="939" spans="1:52" ht="12.75">
      <c r="A939" s="7"/>
      <c r="B939" s="7"/>
      <c r="C939" s="7"/>
      <c r="D939" s="66"/>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row>
    <row r="940" spans="1:52" ht="12.75">
      <c r="A940" s="7"/>
      <c r="B940" s="7"/>
      <c r="C940" s="7"/>
      <c r="D940" s="66"/>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row>
    <row r="941" spans="1:52" ht="12.75">
      <c r="A941" s="7"/>
      <c r="B941" s="7"/>
      <c r="C941" s="7"/>
      <c r="D941" s="66"/>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row>
    <row r="942" spans="1:52" ht="12.75">
      <c r="A942" s="7"/>
      <c r="B942" s="7"/>
      <c r="C942" s="7"/>
      <c r="D942" s="66"/>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row>
    <row r="943" spans="1:52" ht="12.75">
      <c r="A943" s="7"/>
      <c r="B943" s="7"/>
      <c r="C943" s="7"/>
      <c r="D943" s="66"/>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row>
    <row r="944" spans="1:52" ht="12.75">
      <c r="A944" s="7"/>
      <c r="B944" s="7"/>
      <c r="C944" s="7"/>
      <c r="D944" s="66"/>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row>
    <row r="945" spans="1:52" ht="12.75">
      <c r="A945" s="7"/>
      <c r="B945" s="7"/>
      <c r="C945" s="7"/>
      <c r="D945" s="66"/>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row>
    <row r="946" spans="1:52" ht="12.75">
      <c r="A946" s="7"/>
      <c r="B946" s="7"/>
      <c r="C946" s="7"/>
      <c r="D946" s="66"/>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row>
    <row r="947" spans="1:52" ht="12.75">
      <c r="A947" s="7"/>
      <c r="B947" s="7"/>
      <c r="C947" s="7"/>
      <c r="D947" s="66"/>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row>
    <row r="948" spans="1:52" ht="12.75">
      <c r="A948" s="7"/>
      <c r="B948" s="7"/>
      <c r="C948" s="7"/>
      <c r="D948" s="66"/>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row>
    <row r="949" spans="1:52" ht="12.75">
      <c r="A949" s="7"/>
      <c r="B949" s="7"/>
      <c r="C949" s="7"/>
      <c r="D949" s="66"/>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row>
    <row r="950" spans="1:52" ht="12.75">
      <c r="A950" s="7"/>
      <c r="B950" s="7"/>
      <c r="C950" s="7"/>
      <c r="D950" s="66"/>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row>
    <row r="951" spans="1:52" ht="12.75">
      <c r="A951" s="7"/>
      <c r="B951" s="7"/>
      <c r="C951" s="7"/>
      <c r="D951" s="66"/>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row>
    <row r="952" spans="1:52" ht="12.75">
      <c r="A952" s="7"/>
      <c r="B952" s="7"/>
      <c r="C952" s="7"/>
      <c r="D952" s="66"/>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row>
    <row r="953" spans="1:52" ht="12.75">
      <c r="A953" s="7"/>
      <c r="B953" s="7"/>
      <c r="C953" s="7"/>
      <c r="D953" s="66"/>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row>
    <row r="954" spans="1:52" ht="12.75">
      <c r="A954" s="7"/>
      <c r="B954" s="7"/>
      <c r="C954" s="7"/>
      <c r="D954" s="66"/>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row>
    <row r="955" spans="1:52" ht="12.75">
      <c r="A955" s="7"/>
      <c r="B955" s="7"/>
      <c r="C955" s="7"/>
      <c r="D955" s="66"/>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row>
    <row r="956" spans="1:52" ht="12.75">
      <c r="A956" s="7"/>
      <c r="B956" s="7"/>
      <c r="C956" s="7"/>
      <c r="D956" s="66"/>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row>
    <row r="957" spans="1:52" ht="12.75">
      <c r="A957" s="7"/>
      <c r="B957" s="7"/>
      <c r="C957" s="7"/>
      <c r="D957" s="66"/>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row>
    <row r="958" spans="1:52" ht="12.75">
      <c r="A958" s="7"/>
      <c r="B958" s="7"/>
      <c r="C958" s="7"/>
      <c r="D958" s="66"/>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row>
    <row r="959" spans="1:52" ht="12.75">
      <c r="A959" s="7"/>
      <c r="B959" s="7"/>
      <c r="C959" s="7"/>
      <c r="D959" s="66"/>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row>
    <row r="960" spans="1:52" ht="12.75">
      <c r="A960" s="7"/>
      <c r="B960" s="7"/>
      <c r="C960" s="7"/>
      <c r="D960" s="66"/>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row>
    <row r="961" spans="1:52" ht="12.75">
      <c r="A961" s="7"/>
      <c r="B961" s="7"/>
      <c r="C961" s="7"/>
      <c r="D961" s="66"/>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row>
    <row r="962" spans="1:52" ht="12.75">
      <c r="A962" s="7"/>
      <c r="B962" s="7"/>
      <c r="C962" s="7"/>
      <c r="D962" s="66"/>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row>
    <row r="963" spans="1:52" ht="12.75">
      <c r="A963" s="7"/>
      <c r="B963" s="7"/>
      <c r="C963" s="7"/>
      <c r="D963" s="66"/>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row>
    <row r="964" spans="1:52" ht="12.75">
      <c r="A964" s="7"/>
      <c r="B964" s="7"/>
      <c r="C964" s="7"/>
      <c r="D964" s="66"/>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row>
    <row r="965" spans="1:52" ht="12.75">
      <c r="A965" s="7"/>
      <c r="B965" s="7"/>
      <c r="C965" s="7"/>
      <c r="D965" s="66"/>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row>
    <row r="966" spans="1:52" ht="12.75">
      <c r="A966" s="7"/>
      <c r="B966" s="7"/>
      <c r="C966" s="7"/>
      <c r="D966" s="66"/>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row>
    <row r="967" spans="1:52" ht="12.75">
      <c r="A967" s="7"/>
      <c r="B967" s="7"/>
      <c r="C967" s="7"/>
      <c r="D967" s="66"/>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row>
    <row r="968" spans="1:52" ht="12.75">
      <c r="A968" s="7"/>
      <c r="B968" s="7"/>
      <c r="C968" s="7"/>
      <c r="D968" s="66"/>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row>
    <row r="969" spans="1:52" ht="12.75">
      <c r="A969" s="7"/>
      <c r="B969" s="7"/>
      <c r="C969" s="7"/>
      <c r="D969" s="66"/>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row>
    <row r="970" spans="1:52" ht="12.75">
      <c r="A970" s="7"/>
      <c r="B970" s="7"/>
      <c r="C970" s="7"/>
      <c r="D970" s="66"/>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row>
    <row r="971" spans="1:52" ht="12.75">
      <c r="A971" s="7"/>
      <c r="B971" s="7"/>
      <c r="C971" s="7"/>
      <c r="D971" s="66"/>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row>
    <row r="972" spans="1:52" ht="12.75">
      <c r="A972" s="7"/>
      <c r="B972" s="7"/>
      <c r="C972" s="7"/>
      <c r="D972" s="66"/>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row>
    <row r="973" spans="1:52" ht="12.75">
      <c r="A973" s="7"/>
      <c r="B973" s="7"/>
      <c r="C973" s="7"/>
      <c r="D973" s="66"/>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row>
    <row r="974" spans="1:52" ht="12.75">
      <c r="A974" s="7"/>
      <c r="B974" s="7"/>
      <c r="C974" s="7"/>
      <c r="D974" s="66"/>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row>
    <row r="975" spans="1:52" ht="12.75">
      <c r="A975" s="7"/>
      <c r="B975" s="7"/>
      <c r="C975" s="7"/>
      <c r="D975" s="66"/>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row>
    <row r="976" spans="1:52" ht="12.75">
      <c r="A976" s="7"/>
      <c r="B976" s="7"/>
      <c r="C976" s="7"/>
      <c r="D976" s="66"/>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row>
    <row r="977" spans="1:52" ht="12.75">
      <c r="A977" s="7"/>
      <c r="B977" s="7"/>
      <c r="C977" s="7"/>
      <c r="D977" s="66"/>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row>
    <row r="978" spans="1:52" ht="12.75">
      <c r="A978" s="7"/>
      <c r="B978" s="7"/>
      <c r="C978" s="7"/>
      <c r="D978" s="66"/>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row>
    <row r="979" spans="1:52" ht="12.75">
      <c r="A979" s="7"/>
      <c r="B979" s="7"/>
      <c r="C979" s="7"/>
      <c r="D979" s="66"/>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row>
    <row r="980" spans="1:52" ht="12.75">
      <c r="A980" s="7"/>
      <c r="B980" s="7"/>
      <c r="C980" s="7"/>
      <c r="D980" s="66"/>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row>
    <row r="981" spans="1:52" ht="12.75">
      <c r="A981" s="7"/>
      <c r="B981" s="7"/>
      <c r="C981" s="7"/>
      <c r="D981" s="66"/>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row>
    <row r="982" spans="1:52" ht="12.75">
      <c r="A982" s="7"/>
      <c r="B982" s="7"/>
      <c r="C982" s="7"/>
      <c r="D982" s="66"/>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row>
    <row r="983" spans="1:52" ht="12.75">
      <c r="A983" s="7"/>
      <c r="B983" s="7"/>
      <c r="C983" s="7"/>
      <c r="D983" s="66"/>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row>
    <row r="984" spans="1:52" ht="12.75">
      <c r="A984" s="7"/>
      <c r="B984" s="7"/>
      <c r="C984" s="7"/>
      <c r="D984" s="66"/>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row>
    <row r="985" spans="1:52" ht="12.75">
      <c r="A985" s="7"/>
      <c r="B985" s="7"/>
      <c r="C985" s="7"/>
      <c r="D985" s="66"/>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row>
    <row r="986" spans="1:52" ht="12.75">
      <c r="A986" s="7"/>
      <c r="B986" s="7"/>
      <c r="C986" s="7"/>
      <c r="D986" s="66"/>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row>
    <row r="987" spans="1:52" ht="12.75">
      <c r="A987" s="7"/>
      <c r="B987" s="7"/>
      <c r="C987" s="7"/>
      <c r="D987" s="66"/>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row>
    <row r="988" spans="1:52" ht="12.75">
      <c r="A988" s="7"/>
      <c r="B988" s="7"/>
      <c r="C988" s="7"/>
      <c r="D988" s="66"/>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row>
    <row r="989" spans="1:52" ht="12.75">
      <c r="A989" s="7"/>
      <c r="B989" s="7"/>
      <c r="C989" s="7"/>
      <c r="D989" s="66"/>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row>
    <row r="990" spans="1:52" ht="12.75">
      <c r="A990" s="7"/>
      <c r="B990" s="7"/>
      <c r="C990" s="7"/>
      <c r="D990" s="66"/>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row>
    <row r="991" spans="1:52" ht="12.75">
      <c r="A991" s="7"/>
      <c r="B991" s="7"/>
      <c r="C991" s="7"/>
      <c r="D991" s="66"/>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row>
    <row r="992" spans="1:52" ht="12.75">
      <c r="A992" s="7"/>
      <c r="B992" s="7"/>
      <c r="C992" s="7"/>
      <c r="D992" s="66"/>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row>
    <row r="993" spans="1:52" ht="12.75">
      <c r="A993" s="7"/>
      <c r="B993" s="7"/>
      <c r="C993" s="7"/>
      <c r="D993" s="66"/>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row>
    <row r="994" spans="1:52" ht="12.75">
      <c r="A994" s="7"/>
      <c r="B994" s="7"/>
      <c r="C994" s="7"/>
      <c r="D994" s="66"/>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row>
    <row r="995" spans="1:52" ht="12.75">
      <c r="A995" s="7"/>
      <c r="B995" s="7"/>
      <c r="C995" s="7"/>
      <c r="D995" s="66"/>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row>
    <row r="996" spans="1:52" ht="12.75">
      <c r="A996" s="7"/>
      <c r="B996" s="7"/>
      <c r="C996" s="7"/>
      <c r="D996" s="66"/>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row>
    <row r="997" spans="1:52" ht="12.75">
      <c r="A997" s="7"/>
      <c r="B997" s="7"/>
      <c r="C997" s="7"/>
      <c r="D997" s="66"/>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row>
    <row r="998" spans="1:52" ht="12.75">
      <c r="A998" s="7"/>
      <c r="B998" s="7"/>
      <c r="C998" s="7"/>
      <c r="D998" s="66"/>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row>
    <row r="999" spans="1:52" ht="12.75">
      <c r="A999" s="7"/>
      <c r="B999" s="7"/>
      <c r="C999" s="7"/>
      <c r="D999" s="66"/>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row>
    <row r="1000" spans="1:52" ht="12.75">
      <c r="A1000" s="7"/>
      <c r="B1000" s="7"/>
      <c r="C1000" s="7"/>
      <c r="D1000" s="66"/>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row>
    <row r="1001" spans="1:52" ht="12.75">
      <c r="A1001" s="7"/>
      <c r="B1001" s="7"/>
      <c r="C1001" s="7"/>
      <c r="D1001" s="66"/>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row>
    <row r="1002" spans="1:52" ht="12.75">
      <c r="A1002" s="7"/>
      <c r="B1002" s="7"/>
      <c r="C1002" s="7"/>
      <c r="D1002" s="66"/>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row>
    <row r="1003" spans="1:52" ht="12.75">
      <c r="A1003" s="7"/>
      <c r="B1003" s="7"/>
      <c r="C1003" s="7"/>
      <c r="D1003" s="66"/>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row>
    <row r="1004" spans="1:52" ht="12.75">
      <c r="A1004" s="7"/>
      <c r="B1004" s="7"/>
      <c r="C1004" s="7"/>
      <c r="D1004" s="66"/>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row>
    <row r="1005" spans="1:52" ht="12.75">
      <c r="A1005" s="7"/>
      <c r="B1005" s="7"/>
      <c r="C1005" s="7"/>
      <c r="D1005" s="66"/>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row>
    <row r="1006" spans="1:52" ht="12.75">
      <c r="A1006" s="7"/>
      <c r="B1006" s="7"/>
      <c r="C1006" s="7"/>
      <c r="D1006" s="66"/>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row>
    <row r="1007" spans="1:52" ht="12.75">
      <c r="A1007" s="7"/>
      <c r="B1007" s="7"/>
      <c r="C1007" s="7"/>
      <c r="D1007" s="66"/>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row>
    <row r="1008" spans="1:52" ht="12.75">
      <c r="A1008" s="7"/>
      <c r="B1008" s="7"/>
      <c r="C1008" s="7"/>
      <c r="D1008" s="66"/>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row>
    <row r="1009" spans="1:52" ht="12.75">
      <c r="A1009" s="7"/>
      <c r="B1009" s="7"/>
      <c r="C1009" s="7"/>
      <c r="D1009" s="66"/>
      <c r="E1009" s="7"/>
      <c r="F1009" s="7"/>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row>
    <row r="1010" spans="1:52" ht="12.75">
      <c r="A1010" s="7"/>
      <c r="B1010" s="7"/>
      <c r="C1010" s="7"/>
      <c r="D1010" s="66"/>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row>
    <row r="1011" spans="1:52" ht="12.75">
      <c r="A1011" s="7"/>
      <c r="B1011" s="7"/>
      <c r="C1011" s="7"/>
      <c r="D1011" s="66"/>
      <c r="E1011" s="7"/>
      <c r="F1011" s="7"/>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row>
    <row r="1012" spans="1:52" ht="12.75">
      <c r="A1012" s="7"/>
      <c r="B1012" s="7"/>
      <c r="C1012" s="7"/>
      <c r="D1012" s="66"/>
      <c r="E1012" s="7"/>
      <c r="F1012" s="7"/>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row>
    <row r="1013" spans="1:52" ht="12.75">
      <c r="A1013" s="7"/>
      <c r="B1013" s="7"/>
      <c r="C1013" s="7"/>
      <c r="D1013" s="66"/>
      <c r="E1013" s="7"/>
      <c r="F1013" s="7"/>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row>
    <row r="1014" spans="1:52" ht="12.75">
      <c r="A1014" s="7"/>
      <c r="B1014" s="7"/>
      <c r="C1014" s="7"/>
      <c r="D1014" s="66"/>
      <c r="E1014" s="7"/>
      <c r="F1014" s="7"/>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row>
    <row r="1015" spans="1:52" ht="12.75">
      <c r="A1015" s="7"/>
      <c r="B1015" s="7"/>
      <c r="C1015" s="7"/>
      <c r="D1015" s="66"/>
      <c r="E1015" s="7"/>
      <c r="F1015" s="7"/>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row>
    <row r="1016" spans="1:52" ht="12.75">
      <c r="A1016" s="7"/>
      <c r="B1016" s="7"/>
      <c r="C1016" s="7"/>
      <c r="D1016" s="66"/>
      <c r="E1016" s="7"/>
      <c r="F1016" s="7"/>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row>
    <row r="1017" spans="1:52" ht="12.75">
      <c r="A1017" s="7"/>
      <c r="B1017" s="7"/>
      <c r="C1017" s="7"/>
      <c r="D1017" s="66"/>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row>
    <row r="1018" spans="1:52" ht="12.75">
      <c r="A1018" s="7"/>
      <c r="B1018" s="7"/>
      <c r="C1018" s="7"/>
      <c r="D1018" s="66"/>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row>
    <row r="1019" spans="1:52" ht="12.75">
      <c r="A1019" s="7"/>
      <c r="B1019" s="7"/>
      <c r="C1019" s="7"/>
      <c r="D1019" s="66"/>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row>
    <row r="1020" spans="1:52" ht="12.75">
      <c r="A1020" s="7"/>
      <c r="B1020" s="7"/>
      <c r="C1020" s="7"/>
      <c r="D1020" s="66"/>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row>
    <row r="1021" spans="1:52" ht="12.75">
      <c r="A1021" s="7"/>
      <c r="B1021" s="7"/>
      <c r="C1021" s="7"/>
      <c r="D1021" s="66"/>
      <c r="E1021" s="7"/>
      <c r="F1021" s="7"/>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row>
    <row r="1022" spans="1:52" ht="12.75">
      <c r="A1022" s="7"/>
      <c r="B1022" s="7"/>
      <c r="C1022" s="7"/>
      <c r="D1022" s="66"/>
      <c r="E1022" s="7"/>
      <c r="F1022" s="7"/>
      <c r="G1022" s="7"/>
      <c r="H1022" s="7"/>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c r="AS1022" s="7"/>
      <c r="AT1022" s="7"/>
      <c r="AU1022" s="7"/>
      <c r="AV1022" s="7"/>
      <c r="AW1022" s="7"/>
      <c r="AX1022" s="7"/>
      <c r="AY1022" s="7"/>
      <c r="AZ1022" s="7"/>
    </row>
    <row r="1023" spans="1:52" ht="12.75">
      <c r="A1023" s="7"/>
      <c r="B1023" s="7"/>
      <c r="C1023" s="7"/>
      <c r="D1023" s="66"/>
      <c r="E1023" s="7"/>
      <c r="F1023" s="7"/>
      <c r="G1023" s="7"/>
      <c r="H1023" s="7"/>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c r="AS1023" s="7"/>
      <c r="AT1023" s="7"/>
      <c r="AU1023" s="7"/>
      <c r="AV1023" s="7"/>
      <c r="AW1023" s="7"/>
      <c r="AX1023" s="7"/>
      <c r="AY1023" s="7"/>
      <c r="AZ1023" s="7"/>
    </row>
    <row r="1024" spans="1:52" ht="12.75">
      <c r="A1024" s="7"/>
      <c r="B1024" s="7"/>
      <c r="C1024" s="7"/>
      <c r="D1024" s="66"/>
      <c r="E1024" s="7"/>
      <c r="F1024" s="7"/>
      <c r="G1024" s="7"/>
      <c r="H1024" s="7"/>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c r="AS1024" s="7"/>
      <c r="AT1024" s="7"/>
      <c r="AU1024" s="7"/>
      <c r="AV1024" s="7"/>
      <c r="AW1024" s="7"/>
      <c r="AX1024" s="7"/>
      <c r="AY1024" s="7"/>
      <c r="AZ1024" s="7"/>
    </row>
    <row r="1025" spans="1:52" ht="12.75">
      <c r="A1025" s="7"/>
      <c r="B1025" s="7"/>
      <c r="C1025" s="7"/>
      <c r="D1025" s="66"/>
      <c r="E1025" s="7"/>
      <c r="F1025" s="7"/>
      <c r="G1025" s="7"/>
      <c r="H1025" s="7"/>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c r="AS1025" s="7"/>
      <c r="AT1025" s="7"/>
      <c r="AU1025" s="7"/>
      <c r="AV1025" s="7"/>
      <c r="AW1025" s="7"/>
      <c r="AX1025" s="7"/>
      <c r="AY1025" s="7"/>
      <c r="AZ1025" s="7"/>
    </row>
    <row r="1026" spans="1:52" ht="12.75">
      <c r="A1026" s="7"/>
      <c r="B1026" s="7"/>
      <c r="C1026" s="7"/>
      <c r="D1026" s="66"/>
      <c r="E1026" s="7"/>
      <c r="F1026" s="7"/>
      <c r="G1026" s="7"/>
      <c r="H1026" s="7"/>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c r="AS1026" s="7"/>
      <c r="AT1026" s="7"/>
      <c r="AU1026" s="7"/>
      <c r="AV1026" s="7"/>
      <c r="AW1026" s="7"/>
      <c r="AX1026" s="7"/>
      <c r="AY1026" s="7"/>
      <c r="AZ1026" s="7"/>
    </row>
    <row r="1027" spans="1:52" ht="12.75">
      <c r="A1027" s="7"/>
      <c r="B1027" s="7"/>
      <c r="C1027" s="7"/>
      <c r="D1027" s="66"/>
      <c r="E1027" s="7"/>
      <c r="F1027" s="7"/>
      <c r="G1027" s="7"/>
      <c r="H1027" s="7"/>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c r="AS1027" s="7"/>
      <c r="AT1027" s="7"/>
      <c r="AU1027" s="7"/>
      <c r="AV1027" s="7"/>
      <c r="AW1027" s="7"/>
      <c r="AX1027" s="7"/>
      <c r="AY1027" s="7"/>
      <c r="AZ1027" s="7"/>
    </row>
    <row r="1028" spans="1:52" ht="12.75">
      <c r="A1028" s="7"/>
      <c r="B1028" s="7"/>
      <c r="C1028" s="7"/>
      <c r="D1028" s="66"/>
      <c r="E1028" s="7"/>
      <c r="F1028" s="7"/>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row>
    <row r="1029" spans="1:52" ht="12.75">
      <c r="A1029" s="7"/>
      <c r="B1029" s="7"/>
      <c r="C1029" s="7"/>
      <c r="D1029" s="66"/>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row>
    <row r="1030" spans="1:52" ht="12.75">
      <c r="A1030" s="7"/>
      <c r="B1030" s="7"/>
      <c r="C1030" s="7"/>
      <c r="D1030" s="66"/>
      <c r="E1030" s="7"/>
      <c r="F1030" s="7"/>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row>
    <row r="1031" spans="1:52" ht="12.75">
      <c r="A1031" s="7"/>
      <c r="B1031" s="7"/>
      <c r="C1031" s="7"/>
      <c r="D1031" s="66"/>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row>
    <row r="1032" spans="1:52" ht="12.75">
      <c r="A1032" s="7"/>
      <c r="B1032" s="7"/>
      <c r="C1032" s="7"/>
      <c r="D1032" s="66"/>
      <c r="E1032" s="7"/>
      <c r="F1032" s="7"/>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row>
    <row r="1033" spans="1:52" ht="12.75">
      <c r="A1033" s="7"/>
      <c r="B1033" s="7"/>
      <c r="C1033" s="7"/>
      <c r="D1033" s="66"/>
      <c r="E1033" s="7"/>
      <c r="F1033" s="7"/>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row>
    <row r="1034" spans="1:52" ht="12.75">
      <c r="A1034" s="7"/>
      <c r="B1034" s="7"/>
      <c r="C1034" s="7"/>
      <c r="D1034" s="66"/>
      <c r="E1034" s="7"/>
      <c r="F1034" s="7"/>
      <c r="G1034" s="7"/>
      <c r="H1034" s="7"/>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c r="AS1034" s="7"/>
      <c r="AT1034" s="7"/>
      <c r="AU1034" s="7"/>
      <c r="AV1034" s="7"/>
      <c r="AW1034" s="7"/>
      <c r="AX1034" s="7"/>
      <c r="AY1034" s="7"/>
      <c r="AZ1034" s="7"/>
    </row>
    <row r="1035" spans="1:52" ht="12.75">
      <c r="A1035" s="7"/>
      <c r="B1035" s="7"/>
      <c r="C1035" s="7"/>
      <c r="D1035" s="66"/>
      <c r="E1035" s="7"/>
      <c r="F1035" s="7"/>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row>
    <row r="1036" spans="1:52" ht="12.75">
      <c r="A1036" s="7"/>
      <c r="B1036" s="7"/>
      <c r="C1036" s="7"/>
      <c r="D1036" s="66"/>
      <c r="E1036" s="7"/>
      <c r="F1036" s="7"/>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row>
    <row r="1037" spans="1:52" ht="12.75">
      <c r="A1037" s="7"/>
      <c r="B1037" s="7"/>
      <c r="C1037" s="7"/>
      <c r="D1037" s="66"/>
      <c r="E1037" s="7"/>
      <c r="F1037" s="7"/>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c r="AS1037" s="7"/>
      <c r="AT1037" s="7"/>
      <c r="AU1037" s="7"/>
      <c r="AV1037" s="7"/>
      <c r="AW1037" s="7"/>
      <c r="AX1037" s="7"/>
      <c r="AY1037" s="7"/>
      <c r="AZ1037" s="7"/>
    </row>
    <row r="1038" spans="1:52" ht="12.75">
      <c r="A1038" s="7"/>
      <c r="B1038" s="7"/>
      <c r="C1038" s="7"/>
      <c r="D1038" s="66"/>
      <c r="E1038" s="7"/>
      <c r="F1038" s="7"/>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c r="AS1038" s="7"/>
      <c r="AT1038" s="7"/>
      <c r="AU1038" s="7"/>
      <c r="AV1038" s="7"/>
      <c r="AW1038" s="7"/>
      <c r="AX1038" s="7"/>
      <c r="AY1038" s="7"/>
      <c r="AZ1038" s="7"/>
    </row>
    <row r="1039" spans="1:52" ht="12.75">
      <c r="A1039" s="7"/>
      <c r="B1039" s="7"/>
      <c r="C1039" s="7"/>
      <c r="D1039" s="66"/>
      <c r="E1039" s="7"/>
      <c r="F1039" s="7"/>
      <c r="G1039" s="7"/>
      <c r="H1039" s="7"/>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c r="AS1039" s="7"/>
      <c r="AT1039" s="7"/>
      <c r="AU1039" s="7"/>
      <c r="AV1039" s="7"/>
      <c r="AW1039" s="7"/>
      <c r="AX1039" s="7"/>
      <c r="AY1039" s="7"/>
      <c r="AZ1039" s="7"/>
    </row>
    <row r="1040" spans="1:52" ht="12.75">
      <c r="A1040" s="7"/>
      <c r="B1040" s="7"/>
      <c r="C1040" s="7"/>
      <c r="D1040" s="66"/>
      <c r="E1040" s="7"/>
      <c r="F1040" s="7"/>
      <c r="G1040" s="7"/>
      <c r="H1040" s="7"/>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c r="AS1040" s="7"/>
      <c r="AT1040" s="7"/>
      <c r="AU1040" s="7"/>
      <c r="AV1040" s="7"/>
      <c r="AW1040" s="7"/>
      <c r="AX1040" s="7"/>
      <c r="AY1040" s="7"/>
      <c r="AZ1040" s="7"/>
    </row>
    <row r="1041" spans="1:52" ht="12.75">
      <c r="A1041" s="7"/>
      <c r="B1041" s="7"/>
      <c r="C1041" s="7"/>
      <c r="D1041" s="66"/>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row>
    <row r="1042" spans="1:52" ht="12.75">
      <c r="A1042" s="7"/>
      <c r="B1042" s="7"/>
      <c r="C1042" s="7"/>
      <c r="D1042" s="66"/>
      <c r="E1042" s="7"/>
      <c r="F1042" s="7"/>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row>
    <row r="1043" spans="1:52" ht="12.75">
      <c r="A1043" s="7"/>
      <c r="B1043" s="7"/>
      <c r="C1043" s="7"/>
      <c r="D1043" s="66"/>
      <c r="E1043" s="7"/>
      <c r="F1043" s="7"/>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row>
    <row r="1044" spans="1:52" ht="12.75">
      <c r="A1044" s="7"/>
      <c r="B1044" s="7"/>
      <c r="C1044" s="7"/>
      <c r="D1044" s="66"/>
      <c r="E1044" s="7"/>
      <c r="F1044" s="7"/>
      <c r="G1044" s="7"/>
      <c r="H1044" s="7"/>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c r="AS1044" s="7"/>
      <c r="AT1044" s="7"/>
      <c r="AU1044" s="7"/>
      <c r="AV1044" s="7"/>
      <c r="AW1044" s="7"/>
      <c r="AX1044" s="7"/>
      <c r="AY1044" s="7"/>
      <c r="AZ1044" s="7"/>
    </row>
    <row r="1045" spans="1:52" ht="12.75">
      <c r="A1045" s="7"/>
      <c r="B1045" s="7"/>
      <c r="C1045" s="7"/>
      <c r="D1045" s="66"/>
      <c r="E1045" s="7"/>
      <c r="F1045" s="7"/>
      <c r="G1045" s="7"/>
      <c r="H1045" s="7"/>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c r="AS1045" s="7"/>
      <c r="AT1045" s="7"/>
      <c r="AU1045" s="7"/>
      <c r="AV1045" s="7"/>
      <c r="AW1045" s="7"/>
      <c r="AX1045" s="7"/>
      <c r="AY1045" s="7"/>
      <c r="AZ1045" s="7"/>
    </row>
    <row r="1046" spans="1:52" ht="12.75">
      <c r="A1046" s="7"/>
      <c r="B1046" s="7"/>
      <c r="C1046" s="7"/>
      <c r="D1046" s="66"/>
      <c r="E1046" s="7"/>
      <c r="F1046" s="7"/>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row>
    <row r="1047" spans="1:52" ht="12.75">
      <c r="A1047" s="7"/>
      <c r="B1047" s="7"/>
      <c r="C1047" s="7"/>
      <c r="D1047" s="66"/>
      <c r="E1047" s="7"/>
      <c r="F1047" s="7"/>
      <c r="G1047" s="7"/>
      <c r="H1047" s="7"/>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c r="AS1047" s="7"/>
      <c r="AT1047" s="7"/>
      <c r="AU1047" s="7"/>
      <c r="AV1047" s="7"/>
      <c r="AW1047" s="7"/>
      <c r="AX1047" s="7"/>
      <c r="AY1047" s="7"/>
      <c r="AZ1047" s="7"/>
    </row>
    <row r="1048" spans="1:52" ht="12.75">
      <c r="A1048" s="7"/>
      <c r="B1048" s="7"/>
      <c r="C1048" s="7"/>
      <c r="D1048" s="66"/>
      <c r="E1048" s="7"/>
      <c r="F1048" s="7"/>
      <c r="G1048" s="7"/>
      <c r="H1048" s="7"/>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c r="AS1048" s="7"/>
      <c r="AT1048" s="7"/>
      <c r="AU1048" s="7"/>
      <c r="AV1048" s="7"/>
      <c r="AW1048" s="7"/>
      <c r="AX1048" s="7"/>
      <c r="AY1048" s="7"/>
      <c r="AZ1048" s="7"/>
    </row>
    <row r="1049" spans="1:52" ht="12.75">
      <c r="A1049" s="7"/>
      <c r="B1049" s="7"/>
      <c r="C1049" s="7"/>
      <c r="D1049" s="66"/>
      <c r="E1049" s="7"/>
      <c r="F1049" s="7"/>
      <c r="G1049" s="7"/>
      <c r="H1049" s="7"/>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row>
    <row r="1050" spans="1:52" ht="12.75">
      <c r="A1050" s="7"/>
      <c r="B1050" s="7"/>
      <c r="C1050" s="7"/>
      <c r="D1050" s="66"/>
      <c r="E1050" s="7"/>
      <c r="F1050" s="7"/>
      <c r="G1050" s="7"/>
      <c r="H1050" s="7"/>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row>
    <row r="1051" spans="1:52" ht="12.75">
      <c r="A1051" s="7"/>
      <c r="B1051" s="7"/>
      <c r="C1051" s="7"/>
      <c r="D1051" s="66"/>
      <c r="E1051" s="7"/>
      <c r="F1051" s="7"/>
      <c r="G1051" s="7"/>
      <c r="H1051" s="7"/>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c r="AS1051" s="7"/>
      <c r="AT1051" s="7"/>
      <c r="AU1051" s="7"/>
      <c r="AV1051" s="7"/>
      <c r="AW1051" s="7"/>
      <c r="AX1051" s="7"/>
      <c r="AY1051" s="7"/>
      <c r="AZ1051" s="7"/>
    </row>
    <row r="1052" spans="1:52" ht="12.75">
      <c r="A1052" s="7"/>
      <c r="B1052" s="7"/>
      <c r="C1052" s="7"/>
      <c r="D1052" s="66"/>
      <c r="E1052" s="7"/>
      <c r="F1052" s="7"/>
      <c r="G1052" s="7"/>
      <c r="H1052" s="7"/>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c r="AS1052" s="7"/>
      <c r="AT1052" s="7"/>
      <c r="AU1052" s="7"/>
      <c r="AV1052" s="7"/>
      <c r="AW1052" s="7"/>
      <c r="AX1052" s="7"/>
      <c r="AY1052" s="7"/>
      <c r="AZ1052" s="7"/>
    </row>
    <row r="1053" spans="1:52" ht="12.75">
      <c r="A1053" s="7"/>
      <c r="B1053" s="7"/>
      <c r="C1053" s="7"/>
      <c r="D1053" s="66"/>
      <c r="E1053" s="7"/>
      <c r="F1053" s="7"/>
      <c r="G1053" s="7"/>
      <c r="H1053" s="7"/>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row>
    <row r="1054" spans="1:52" ht="12.75">
      <c r="A1054" s="7"/>
      <c r="B1054" s="7"/>
      <c r="C1054" s="7"/>
      <c r="D1054" s="66"/>
      <c r="E1054" s="7"/>
      <c r="F1054" s="7"/>
      <c r="G1054" s="7"/>
      <c r="H1054" s="7"/>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row>
    <row r="1055" spans="1:52" ht="12.75">
      <c r="A1055" s="7"/>
      <c r="B1055" s="7"/>
      <c r="C1055" s="7"/>
      <c r="D1055" s="66"/>
      <c r="E1055" s="7"/>
      <c r="F1055" s="7"/>
      <c r="G1055" s="7"/>
      <c r="H1055" s="7"/>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c r="AS1055" s="7"/>
      <c r="AT1055" s="7"/>
      <c r="AU1055" s="7"/>
      <c r="AV1055" s="7"/>
      <c r="AW1055" s="7"/>
      <c r="AX1055" s="7"/>
      <c r="AY1055" s="7"/>
      <c r="AZ1055" s="7"/>
    </row>
    <row r="1056" spans="1:52" ht="12.75">
      <c r="A1056" s="7"/>
      <c r="B1056" s="7"/>
      <c r="C1056" s="7"/>
      <c r="D1056" s="66"/>
      <c r="E1056" s="7"/>
      <c r="F1056" s="7"/>
      <c r="G1056" s="7"/>
      <c r="H1056" s="7"/>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c r="AS1056" s="7"/>
      <c r="AT1056" s="7"/>
      <c r="AU1056" s="7"/>
      <c r="AV1056" s="7"/>
      <c r="AW1056" s="7"/>
      <c r="AX1056" s="7"/>
      <c r="AY1056" s="7"/>
      <c r="AZ1056" s="7"/>
    </row>
    <row r="1057" spans="1:52" ht="12.75">
      <c r="A1057" s="7"/>
      <c r="B1057" s="7"/>
      <c r="C1057" s="7"/>
      <c r="D1057" s="66"/>
      <c r="E1057" s="7"/>
      <c r="F1057" s="7"/>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row>
    <row r="1058" spans="1:52" ht="12.75">
      <c r="A1058" s="7"/>
      <c r="B1058" s="7"/>
      <c r="C1058" s="7"/>
      <c r="D1058" s="66"/>
      <c r="E1058" s="7"/>
      <c r="F1058" s="7"/>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c r="AS1058" s="7"/>
      <c r="AT1058" s="7"/>
      <c r="AU1058" s="7"/>
      <c r="AV1058" s="7"/>
      <c r="AW1058" s="7"/>
      <c r="AX1058" s="7"/>
      <c r="AY1058" s="7"/>
      <c r="AZ1058" s="7"/>
    </row>
    <row r="1059" spans="1:52" ht="12.75">
      <c r="A1059" s="7"/>
      <c r="B1059" s="7"/>
      <c r="C1059" s="7"/>
      <c r="D1059" s="66"/>
      <c r="E1059" s="7"/>
      <c r="F1059" s="7"/>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row>
    <row r="1060" spans="1:52" ht="12.75">
      <c r="A1060" s="7"/>
      <c r="B1060" s="7"/>
      <c r="C1060" s="7"/>
      <c r="D1060" s="66"/>
      <c r="E1060" s="7"/>
      <c r="F1060" s="7"/>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row>
    <row r="1061" spans="1:52" ht="12.75">
      <c r="A1061" s="7"/>
      <c r="B1061" s="7"/>
      <c r="C1061" s="7"/>
      <c r="D1061" s="66"/>
      <c r="E1061" s="7"/>
      <c r="F1061" s="7"/>
      <c r="G1061" s="7"/>
      <c r="H1061" s="7"/>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c r="AS1061" s="7"/>
      <c r="AT1061" s="7"/>
      <c r="AU1061" s="7"/>
      <c r="AV1061" s="7"/>
      <c r="AW1061" s="7"/>
      <c r="AX1061" s="7"/>
      <c r="AY1061" s="7"/>
      <c r="AZ1061" s="7"/>
    </row>
    <row r="1062" spans="1:52" ht="12.75">
      <c r="A1062" s="7"/>
      <c r="B1062" s="7"/>
      <c r="C1062" s="7"/>
      <c r="D1062" s="66"/>
      <c r="E1062" s="7"/>
      <c r="F1062" s="7"/>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c r="AS1062" s="7"/>
      <c r="AT1062" s="7"/>
      <c r="AU1062" s="7"/>
      <c r="AV1062" s="7"/>
      <c r="AW1062" s="7"/>
      <c r="AX1062" s="7"/>
      <c r="AY1062" s="7"/>
      <c r="AZ1062" s="7"/>
    </row>
    <row r="1063" spans="1:52" ht="12.75">
      <c r="A1063" s="7"/>
      <c r="B1063" s="7"/>
      <c r="C1063" s="7"/>
      <c r="D1063" s="66"/>
      <c r="E1063" s="7"/>
      <c r="F1063" s="7"/>
      <c r="G1063" s="7"/>
      <c r="H1063" s="7"/>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c r="AS1063" s="7"/>
      <c r="AT1063" s="7"/>
      <c r="AU1063" s="7"/>
      <c r="AV1063" s="7"/>
      <c r="AW1063" s="7"/>
      <c r="AX1063" s="7"/>
      <c r="AY1063" s="7"/>
      <c r="AZ1063" s="7"/>
    </row>
    <row r="1064" spans="1:52" ht="12.75">
      <c r="A1064" s="7"/>
      <c r="B1064" s="7"/>
      <c r="C1064" s="7"/>
      <c r="D1064" s="66"/>
      <c r="E1064" s="7"/>
      <c r="F1064" s="7"/>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row>
    <row r="1065" spans="1:52" ht="12.75">
      <c r="A1065" s="7"/>
      <c r="B1065" s="7"/>
      <c r="C1065" s="7"/>
      <c r="D1065" s="66"/>
      <c r="E1065" s="7"/>
      <c r="F1065" s="7"/>
      <c r="G1065" s="7"/>
      <c r="H1065" s="7"/>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c r="AS1065" s="7"/>
      <c r="AT1065" s="7"/>
      <c r="AU1065" s="7"/>
      <c r="AV1065" s="7"/>
      <c r="AW1065" s="7"/>
      <c r="AX1065" s="7"/>
      <c r="AY1065" s="7"/>
      <c r="AZ1065" s="7"/>
    </row>
    <row r="1066" spans="1:52" ht="12.75">
      <c r="A1066" s="7"/>
      <c r="B1066" s="7"/>
      <c r="C1066" s="7"/>
      <c r="D1066" s="66"/>
      <c r="E1066" s="7"/>
      <c r="F1066" s="7"/>
      <c r="G1066" s="7"/>
      <c r="H1066" s="7"/>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c r="AS1066" s="7"/>
      <c r="AT1066" s="7"/>
      <c r="AU1066" s="7"/>
      <c r="AV1066" s="7"/>
      <c r="AW1066" s="7"/>
      <c r="AX1066" s="7"/>
      <c r="AY1066" s="7"/>
      <c r="AZ1066" s="7"/>
    </row>
    <row r="1067" spans="1:52" ht="12.75">
      <c r="A1067" s="7"/>
      <c r="B1067" s="7"/>
      <c r="C1067" s="7"/>
      <c r="D1067" s="66"/>
      <c r="E1067" s="7"/>
      <c r="F1067" s="7"/>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c r="AS1067" s="7"/>
      <c r="AT1067" s="7"/>
      <c r="AU1067" s="7"/>
      <c r="AV1067" s="7"/>
      <c r="AW1067" s="7"/>
      <c r="AX1067" s="7"/>
      <c r="AY1067" s="7"/>
      <c r="AZ1067" s="7"/>
    </row>
    <row r="1068" spans="1:52" ht="12.75">
      <c r="A1068" s="7"/>
      <c r="B1068" s="7"/>
      <c r="C1068" s="7"/>
      <c r="D1068" s="66"/>
      <c r="E1068" s="7"/>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c r="AS1068" s="7"/>
      <c r="AT1068" s="7"/>
      <c r="AU1068" s="7"/>
      <c r="AV1068" s="7"/>
      <c r="AW1068" s="7"/>
      <c r="AX1068" s="7"/>
      <c r="AY1068" s="7"/>
      <c r="AZ1068" s="7"/>
    </row>
    <row r="1069" spans="1:52" ht="12.75">
      <c r="A1069" s="7"/>
      <c r="B1069" s="7"/>
      <c r="C1069" s="7"/>
      <c r="D1069" s="66"/>
      <c r="E1069" s="7"/>
      <c r="F1069" s="7"/>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c r="AS1069" s="7"/>
      <c r="AT1069" s="7"/>
      <c r="AU1069" s="7"/>
      <c r="AV1069" s="7"/>
      <c r="AW1069" s="7"/>
      <c r="AX1069" s="7"/>
      <c r="AY1069" s="7"/>
      <c r="AZ1069" s="7"/>
    </row>
    <row r="1070" spans="1:52" ht="12.75">
      <c r="A1070" s="7"/>
      <c r="B1070" s="7"/>
      <c r="C1070" s="7"/>
      <c r="D1070" s="66"/>
      <c r="E1070" s="7"/>
      <c r="F1070" s="7"/>
      <c r="G1070" s="7"/>
      <c r="H1070" s="7"/>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c r="AS1070" s="7"/>
      <c r="AT1070" s="7"/>
      <c r="AU1070" s="7"/>
      <c r="AV1070" s="7"/>
      <c r="AW1070" s="7"/>
      <c r="AX1070" s="7"/>
      <c r="AY1070" s="7"/>
      <c r="AZ1070" s="7"/>
    </row>
    <row r="1071" spans="1:52" ht="12.75">
      <c r="A1071" s="7"/>
      <c r="B1071" s="7"/>
      <c r="C1071" s="7"/>
      <c r="D1071" s="66"/>
      <c r="E1071" s="7"/>
      <c r="F1071" s="7"/>
      <c r="G1071" s="7"/>
      <c r="H1071" s="7"/>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c r="AS1071" s="7"/>
      <c r="AT1071" s="7"/>
      <c r="AU1071" s="7"/>
      <c r="AV1071" s="7"/>
      <c r="AW1071" s="7"/>
      <c r="AX1071" s="7"/>
      <c r="AY1071" s="7"/>
      <c r="AZ1071" s="7"/>
    </row>
    <row r="1072" spans="1:52" ht="12.75">
      <c r="A1072" s="7"/>
      <c r="B1072" s="7"/>
      <c r="C1072" s="7"/>
      <c r="D1072" s="66"/>
      <c r="E1072" s="7"/>
      <c r="F1072" s="7"/>
      <c r="G1072" s="7"/>
      <c r="H1072" s="7"/>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row>
    <row r="1073" spans="1:52" ht="12.75">
      <c r="A1073" s="7"/>
      <c r="B1073" s="7"/>
      <c r="C1073" s="7"/>
      <c r="D1073" s="66"/>
      <c r="E1073" s="7"/>
      <c r="F1073" s="7"/>
      <c r="G1073" s="7"/>
      <c r="H1073" s="7"/>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row>
    <row r="1074" spans="1:52" ht="12.75">
      <c r="A1074" s="7"/>
      <c r="B1074" s="7"/>
      <c r="C1074" s="7"/>
      <c r="D1074" s="66"/>
      <c r="E1074" s="7"/>
      <c r="F1074" s="7"/>
      <c r="G1074" s="7"/>
      <c r="H1074" s="7"/>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c r="AS1074" s="7"/>
      <c r="AT1074" s="7"/>
      <c r="AU1074" s="7"/>
      <c r="AV1074" s="7"/>
      <c r="AW1074" s="7"/>
      <c r="AX1074" s="7"/>
      <c r="AY1074" s="7"/>
      <c r="AZ1074" s="7"/>
    </row>
    <row r="1075" spans="1:52" ht="12.75">
      <c r="A1075" s="7"/>
      <c r="B1075" s="7"/>
      <c r="C1075" s="7"/>
      <c r="D1075" s="66"/>
      <c r="E1075" s="7"/>
      <c r="F1075" s="7"/>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row>
    <row r="1076" spans="1:52" ht="12.75">
      <c r="A1076" s="7"/>
      <c r="B1076" s="7"/>
      <c r="C1076" s="7"/>
      <c r="D1076" s="66"/>
      <c r="E1076" s="7"/>
      <c r="F1076" s="7"/>
      <c r="G1076" s="7"/>
      <c r="H1076" s="7"/>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c r="AS1076" s="7"/>
      <c r="AT1076" s="7"/>
      <c r="AU1076" s="7"/>
      <c r="AV1076" s="7"/>
      <c r="AW1076" s="7"/>
      <c r="AX1076" s="7"/>
      <c r="AY1076" s="7"/>
      <c r="AZ1076" s="7"/>
    </row>
    <row r="1077" spans="1:52" ht="12.75">
      <c r="A1077" s="7"/>
      <c r="B1077" s="7"/>
      <c r="C1077" s="7"/>
      <c r="D1077" s="66"/>
      <c r="E1077" s="7"/>
      <c r="F1077" s="7"/>
      <c r="G1077" s="7"/>
      <c r="H1077" s="7"/>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c r="AS1077" s="7"/>
      <c r="AT1077" s="7"/>
      <c r="AU1077" s="7"/>
      <c r="AV1077" s="7"/>
      <c r="AW1077" s="7"/>
      <c r="AX1077" s="7"/>
      <c r="AY1077" s="7"/>
      <c r="AZ1077" s="7"/>
    </row>
    <row r="1078" spans="1:52" ht="12.75">
      <c r="A1078" s="7"/>
      <c r="B1078" s="7"/>
      <c r="C1078" s="7"/>
      <c r="D1078" s="66"/>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row>
    <row r="1079" spans="1:52" ht="12.75">
      <c r="A1079" s="7"/>
      <c r="B1079" s="7"/>
      <c r="C1079" s="7"/>
      <c r="D1079" s="66"/>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row>
    <row r="1080" spans="1:52" ht="12.75">
      <c r="A1080" s="7"/>
      <c r="B1080" s="7"/>
      <c r="C1080" s="7"/>
      <c r="D1080" s="66"/>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row>
    <row r="1081" spans="1:52" ht="12.75">
      <c r="A1081" s="7"/>
      <c r="B1081" s="7"/>
      <c r="C1081" s="7"/>
      <c r="D1081" s="66"/>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row>
    <row r="1082" spans="1:52" ht="12.75">
      <c r="A1082" s="7"/>
      <c r="B1082" s="7"/>
      <c r="C1082" s="7"/>
      <c r="D1082" s="66"/>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row>
    <row r="1083" spans="1:52" ht="12.75">
      <c r="A1083" s="7"/>
      <c r="B1083" s="7"/>
      <c r="C1083" s="7"/>
      <c r="D1083" s="66"/>
      <c r="E1083" s="7"/>
      <c r="F1083" s="7"/>
      <c r="G1083" s="7"/>
      <c r="H1083" s="7"/>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c r="AS1083" s="7"/>
      <c r="AT1083" s="7"/>
      <c r="AU1083" s="7"/>
      <c r="AV1083" s="7"/>
      <c r="AW1083" s="7"/>
      <c r="AX1083" s="7"/>
      <c r="AY1083" s="7"/>
      <c r="AZ1083" s="7"/>
    </row>
    <row r="1084" spans="1:52" ht="12.75">
      <c r="A1084" s="7"/>
      <c r="B1084" s="7"/>
      <c r="C1084" s="7"/>
      <c r="D1084" s="66"/>
      <c r="E1084" s="7"/>
      <c r="F1084" s="7"/>
      <c r="G1084" s="7"/>
      <c r="H1084" s="7"/>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c r="AS1084" s="7"/>
      <c r="AT1084" s="7"/>
      <c r="AU1084" s="7"/>
      <c r="AV1084" s="7"/>
      <c r="AW1084" s="7"/>
      <c r="AX1084" s="7"/>
      <c r="AY1084" s="7"/>
      <c r="AZ1084" s="7"/>
    </row>
    <row r="1085" spans="1:52" ht="12.75">
      <c r="A1085" s="7"/>
      <c r="B1085" s="7"/>
      <c r="C1085" s="7"/>
      <c r="D1085" s="66"/>
      <c r="E1085" s="7"/>
      <c r="F1085" s="7"/>
      <c r="G1085" s="7"/>
      <c r="H1085" s="7"/>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c r="AS1085" s="7"/>
      <c r="AT1085" s="7"/>
      <c r="AU1085" s="7"/>
      <c r="AV1085" s="7"/>
      <c r="AW1085" s="7"/>
      <c r="AX1085" s="7"/>
      <c r="AY1085" s="7"/>
      <c r="AZ1085" s="7"/>
    </row>
    <row r="1086" spans="1:52" ht="12.75">
      <c r="A1086" s="7"/>
      <c r="B1086" s="7"/>
      <c r="C1086" s="7"/>
      <c r="D1086" s="66"/>
      <c r="E1086" s="7"/>
      <c r="F1086" s="7"/>
      <c r="G1086" s="7"/>
      <c r="H1086" s="7"/>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row>
    <row r="1087" spans="1:52" ht="12.75">
      <c r="A1087" s="7"/>
      <c r="B1087" s="7"/>
      <c r="C1087" s="7"/>
      <c r="D1087" s="66"/>
      <c r="E1087" s="7"/>
      <c r="F1087" s="7"/>
      <c r="G1087" s="7"/>
      <c r="H1087" s="7"/>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c r="AS1087" s="7"/>
      <c r="AT1087" s="7"/>
      <c r="AU1087" s="7"/>
      <c r="AV1087" s="7"/>
      <c r="AW1087" s="7"/>
      <c r="AX1087" s="7"/>
      <c r="AY1087" s="7"/>
      <c r="AZ1087" s="7"/>
    </row>
    <row r="1088" spans="1:52" ht="12.75">
      <c r="A1088" s="7"/>
      <c r="B1088" s="7"/>
      <c r="C1088" s="7"/>
      <c r="D1088" s="66"/>
      <c r="E1088" s="7"/>
      <c r="F1088" s="7"/>
      <c r="G1088" s="7"/>
      <c r="H1088" s="7"/>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c r="AS1088" s="7"/>
      <c r="AT1088" s="7"/>
      <c r="AU1088" s="7"/>
      <c r="AV1088" s="7"/>
      <c r="AW1088" s="7"/>
      <c r="AX1088" s="7"/>
      <c r="AY1088" s="7"/>
      <c r="AZ1088" s="7"/>
    </row>
    <row r="1089" spans="1:52" ht="12.75">
      <c r="A1089" s="7"/>
      <c r="B1089" s="7"/>
      <c r="C1089" s="7"/>
      <c r="D1089" s="66"/>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row>
    <row r="1090" spans="1:52" ht="12.75">
      <c r="A1090" s="7"/>
      <c r="B1090" s="7"/>
      <c r="C1090" s="7"/>
      <c r="D1090" s="66"/>
      <c r="E1090" s="7"/>
      <c r="F1090" s="7"/>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row>
    <row r="1091" spans="1:52" ht="12.75">
      <c r="A1091" s="7"/>
      <c r="B1091" s="7"/>
      <c r="C1091" s="7"/>
      <c r="D1091" s="66"/>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row>
    <row r="1092" spans="1:52" ht="12.75">
      <c r="A1092" s="7"/>
      <c r="B1092" s="7"/>
      <c r="C1092" s="7"/>
      <c r="D1092" s="66"/>
      <c r="E1092" s="7"/>
      <c r="F1092" s="7"/>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row>
    <row r="1093" spans="1:52" ht="12.75">
      <c r="A1093" s="7"/>
      <c r="B1093" s="7"/>
      <c r="C1093" s="7"/>
      <c r="D1093" s="66"/>
      <c r="E1093" s="7"/>
      <c r="F1093" s="7"/>
      <c r="G1093" s="7"/>
      <c r="H1093" s="7"/>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c r="AS1093" s="7"/>
      <c r="AT1093" s="7"/>
      <c r="AU1093" s="7"/>
      <c r="AV1093" s="7"/>
      <c r="AW1093" s="7"/>
      <c r="AX1093" s="7"/>
      <c r="AY1093" s="7"/>
      <c r="AZ1093" s="7"/>
    </row>
    <row r="1094" spans="1:52" ht="12.75">
      <c r="A1094" s="7"/>
      <c r="B1094" s="7"/>
      <c r="C1094" s="7"/>
      <c r="D1094" s="66"/>
      <c r="E1094" s="7"/>
      <c r="F1094" s="7"/>
      <c r="G1094" s="7"/>
      <c r="H1094" s="7"/>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c r="AS1094" s="7"/>
      <c r="AT1094" s="7"/>
      <c r="AU1094" s="7"/>
      <c r="AV1094" s="7"/>
      <c r="AW1094" s="7"/>
      <c r="AX1094" s="7"/>
      <c r="AY1094" s="7"/>
      <c r="AZ1094" s="7"/>
    </row>
    <row r="1095" spans="1:52" ht="12.75">
      <c r="A1095" s="7"/>
      <c r="B1095" s="7"/>
      <c r="C1095" s="7"/>
      <c r="D1095" s="66"/>
      <c r="E1095" s="7"/>
      <c r="F1095" s="7"/>
      <c r="G1095" s="7"/>
      <c r="H1095" s="7"/>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row>
    <row r="1096" spans="1:52" ht="12.75">
      <c r="A1096" s="7"/>
      <c r="B1096" s="7"/>
      <c r="C1096" s="7"/>
      <c r="D1096" s="66"/>
      <c r="E1096" s="7"/>
      <c r="F1096" s="7"/>
      <c r="G1096" s="7"/>
      <c r="H1096" s="7"/>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c r="AS1096" s="7"/>
      <c r="AT1096" s="7"/>
      <c r="AU1096" s="7"/>
      <c r="AV1096" s="7"/>
      <c r="AW1096" s="7"/>
      <c r="AX1096" s="7"/>
      <c r="AY1096" s="7"/>
      <c r="AZ1096" s="7"/>
    </row>
    <row r="1097" spans="1:52" ht="12.75">
      <c r="A1097" s="7"/>
      <c r="B1097" s="7"/>
      <c r="C1097" s="7"/>
      <c r="D1097" s="66"/>
      <c r="E1097" s="7"/>
      <c r="F1097" s="7"/>
      <c r="G1097" s="7"/>
      <c r="H1097" s="7"/>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c r="AS1097" s="7"/>
      <c r="AT1097" s="7"/>
      <c r="AU1097" s="7"/>
      <c r="AV1097" s="7"/>
      <c r="AW1097" s="7"/>
      <c r="AX1097" s="7"/>
      <c r="AY1097" s="7"/>
      <c r="AZ1097" s="7"/>
    </row>
    <row r="1098" spans="1:52" ht="12.75">
      <c r="A1098" s="7"/>
      <c r="B1098" s="7"/>
      <c r="C1098" s="7"/>
      <c r="D1098" s="66"/>
      <c r="E1098" s="7"/>
      <c r="F1098" s="7"/>
      <c r="G1098" s="7"/>
      <c r="H1098" s="7"/>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c r="AS1098" s="7"/>
      <c r="AT1098" s="7"/>
      <c r="AU1098" s="7"/>
      <c r="AV1098" s="7"/>
      <c r="AW1098" s="7"/>
      <c r="AX1098" s="7"/>
      <c r="AY1098" s="7"/>
      <c r="AZ1098" s="7"/>
    </row>
    <row r="1099" spans="1:52" ht="12.75">
      <c r="A1099" s="7"/>
      <c r="B1099" s="7"/>
      <c r="C1099" s="7"/>
      <c r="D1099" s="66"/>
      <c r="E1099" s="7"/>
      <c r="F1099" s="7"/>
      <c r="G1099" s="7"/>
      <c r="H1099" s="7"/>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c r="AS1099" s="7"/>
      <c r="AT1099" s="7"/>
      <c r="AU1099" s="7"/>
      <c r="AV1099" s="7"/>
      <c r="AW1099" s="7"/>
      <c r="AX1099" s="7"/>
      <c r="AY1099" s="7"/>
      <c r="AZ1099" s="7"/>
    </row>
    <row r="1100" spans="1:52" ht="12.75">
      <c r="A1100" s="7"/>
      <c r="B1100" s="7"/>
      <c r="C1100" s="7"/>
      <c r="D1100" s="66"/>
      <c r="E1100" s="7"/>
      <c r="F1100" s="7"/>
      <c r="G1100" s="7"/>
      <c r="H1100" s="7"/>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c r="AS1100" s="7"/>
      <c r="AT1100" s="7"/>
      <c r="AU1100" s="7"/>
      <c r="AV1100" s="7"/>
      <c r="AW1100" s="7"/>
      <c r="AX1100" s="7"/>
      <c r="AY1100" s="7"/>
      <c r="AZ1100" s="7"/>
    </row>
    <row r="1101" spans="1:52" ht="12.75">
      <c r="A1101" s="7"/>
      <c r="B1101" s="7"/>
      <c r="C1101" s="7"/>
      <c r="D1101" s="66"/>
      <c r="E1101" s="7"/>
      <c r="F1101" s="7"/>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row>
    <row r="1102" spans="1:52" ht="12.75">
      <c r="A1102" s="7"/>
      <c r="B1102" s="7"/>
      <c r="C1102" s="7"/>
      <c r="D1102" s="66"/>
      <c r="E1102" s="7"/>
      <c r="F1102" s="7"/>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row>
    <row r="1103" spans="1:52" ht="12.75">
      <c r="A1103" s="7"/>
      <c r="B1103" s="7"/>
      <c r="C1103" s="7"/>
      <c r="D1103" s="66"/>
      <c r="E1103" s="7"/>
      <c r="F1103" s="7"/>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row>
    <row r="1104" spans="1:52" ht="12.75">
      <c r="A1104" s="7"/>
      <c r="B1104" s="7"/>
      <c r="C1104" s="7"/>
      <c r="D1104" s="66"/>
      <c r="E1104" s="7"/>
      <c r="F1104" s="7"/>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c r="AS1104" s="7"/>
      <c r="AT1104" s="7"/>
      <c r="AU1104" s="7"/>
      <c r="AV1104" s="7"/>
      <c r="AW1104" s="7"/>
      <c r="AX1104" s="7"/>
      <c r="AY1104" s="7"/>
      <c r="AZ1104" s="7"/>
    </row>
    <row r="1105" spans="1:52" ht="12.75">
      <c r="A1105" s="7"/>
      <c r="B1105" s="7"/>
      <c r="C1105" s="7"/>
      <c r="D1105" s="66"/>
      <c r="E1105" s="7"/>
      <c r="F1105" s="7"/>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c r="AS1105" s="7"/>
      <c r="AT1105" s="7"/>
      <c r="AU1105" s="7"/>
      <c r="AV1105" s="7"/>
      <c r="AW1105" s="7"/>
      <c r="AX1105" s="7"/>
      <c r="AY1105" s="7"/>
      <c r="AZ1105" s="7"/>
    </row>
    <row r="1106" spans="1:52" ht="12.75">
      <c r="A1106" s="7"/>
      <c r="B1106" s="7"/>
      <c r="C1106" s="7"/>
      <c r="D1106" s="66"/>
      <c r="E1106" s="7"/>
      <c r="F1106" s="7"/>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c r="AS1106" s="7"/>
      <c r="AT1106" s="7"/>
      <c r="AU1106" s="7"/>
      <c r="AV1106" s="7"/>
      <c r="AW1106" s="7"/>
      <c r="AX1106" s="7"/>
      <c r="AY1106" s="7"/>
      <c r="AZ1106" s="7"/>
    </row>
    <row r="1107" spans="1:52" ht="12.75">
      <c r="A1107" s="7"/>
      <c r="B1107" s="7"/>
      <c r="C1107" s="7"/>
      <c r="D1107" s="66"/>
      <c r="E1107" s="7"/>
      <c r="F1107" s="7"/>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c r="AS1107" s="7"/>
      <c r="AT1107" s="7"/>
      <c r="AU1107" s="7"/>
      <c r="AV1107" s="7"/>
      <c r="AW1107" s="7"/>
      <c r="AX1107" s="7"/>
      <c r="AY1107" s="7"/>
      <c r="AZ1107" s="7"/>
    </row>
    <row r="1108" spans="1:52" ht="12.75">
      <c r="A1108" s="7"/>
      <c r="B1108" s="7"/>
      <c r="C1108" s="7"/>
      <c r="D1108" s="66"/>
      <c r="E1108" s="7"/>
      <c r="F1108" s="7"/>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c r="AS1108" s="7"/>
      <c r="AT1108" s="7"/>
      <c r="AU1108" s="7"/>
      <c r="AV1108" s="7"/>
      <c r="AW1108" s="7"/>
      <c r="AX1108" s="7"/>
      <c r="AY1108" s="7"/>
      <c r="AZ1108" s="7"/>
    </row>
    <row r="1109" spans="1:52" ht="12.75">
      <c r="A1109" s="7"/>
      <c r="B1109" s="7"/>
      <c r="C1109" s="7"/>
      <c r="D1109" s="66"/>
      <c r="E1109" s="7"/>
      <c r="F1109" s="7"/>
      <c r="G1109" s="7"/>
      <c r="H1109" s="7"/>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c r="AS1109" s="7"/>
      <c r="AT1109" s="7"/>
      <c r="AU1109" s="7"/>
      <c r="AV1109" s="7"/>
      <c r="AW1109" s="7"/>
      <c r="AX1109" s="7"/>
      <c r="AY1109" s="7"/>
      <c r="AZ1109" s="7"/>
    </row>
    <row r="1110" spans="1:52" ht="12.75">
      <c r="A1110" s="7"/>
      <c r="B1110" s="7"/>
      <c r="C1110" s="7"/>
      <c r="D1110" s="66"/>
      <c r="E1110" s="7"/>
      <c r="F1110" s="7"/>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c r="AS1110" s="7"/>
      <c r="AT1110" s="7"/>
      <c r="AU1110" s="7"/>
      <c r="AV1110" s="7"/>
      <c r="AW1110" s="7"/>
      <c r="AX1110" s="7"/>
      <c r="AY1110" s="7"/>
      <c r="AZ1110" s="7"/>
    </row>
    <row r="1111" spans="1:52" ht="12.75">
      <c r="A1111" s="7"/>
      <c r="B1111" s="7"/>
      <c r="C1111" s="7"/>
      <c r="D1111" s="66"/>
      <c r="E1111" s="7"/>
      <c r="F1111" s="7"/>
      <c r="G1111" s="7"/>
      <c r="H1111" s="7"/>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c r="AS1111" s="7"/>
      <c r="AT1111" s="7"/>
      <c r="AU1111" s="7"/>
      <c r="AV1111" s="7"/>
      <c r="AW1111" s="7"/>
      <c r="AX1111" s="7"/>
      <c r="AY1111" s="7"/>
      <c r="AZ1111" s="7"/>
    </row>
    <row r="1112" spans="1:52" ht="12.75">
      <c r="A1112" s="7"/>
      <c r="B1112" s="7"/>
      <c r="C1112" s="7"/>
      <c r="D1112" s="66"/>
      <c r="E1112" s="7"/>
      <c r="F1112" s="7"/>
      <c r="G1112" s="7"/>
      <c r="H1112" s="7"/>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c r="AS1112" s="7"/>
      <c r="AT1112" s="7"/>
      <c r="AU1112" s="7"/>
      <c r="AV1112" s="7"/>
      <c r="AW1112" s="7"/>
      <c r="AX1112" s="7"/>
      <c r="AY1112" s="7"/>
      <c r="AZ1112" s="7"/>
    </row>
    <row r="1113" spans="1:52" ht="12.75">
      <c r="A1113" s="7"/>
      <c r="B1113" s="7"/>
      <c r="C1113" s="7"/>
      <c r="D1113" s="66"/>
      <c r="E1113" s="7"/>
      <c r="F1113" s="7"/>
      <c r="G1113" s="7"/>
      <c r="H1113" s="7"/>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c r="AS1113" s="7"/>
      <c r="AT1113" s="7"/>
      <c r="AU1113" s="7"/>
      <c r="AV1113" s="7"/>
      <c r="AW1113" s="7"/>
      <c r="AX1113" s="7"/>
      <c r="AY1113" s="7"/>
      <c r="AZ1113" s="7"/>
    </row>
    <row r="1114" spans="1:52" ht="12.75">
      <c r="A1114" s="7"/>
      <c r="B1114" s="7"/>
      <c r="C1114" s="7"/>
      <c r="D1114" s="66"/>
      <c r="E1114" s="7"/>
      <c r="F1114" s="7"/>
      <c r="G1114" s="7"/>
      <c r="H1114" s="7"/>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c r="AS1114" s="7"/>
      <c r="AT1114" s="7"/>
      <c r="AU1114" s="7"/>
      <c r="AV1114" s="7"/>
      <c r="AW1114" s="7"/>
      <c r="AX1114" s="7"/>
      <c r="AY1114" s="7"/>
      <c r="AZ1114" s="7"/>
    </row>
    <row r="1115" spans="1:52" ht="12.75">
      <c r="A1115" s="7"/>
      <c r="B1115" s="7"/>
      <c r="C1115" s="7"/>
      <c r="D1115" s="66"/>
      <c r="E1115" s="7"/>
      <c r="F1115" s="7"/>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c r="AS1115" s="7"/>
      <c r="AT1115" s="7"/>
      <c r="AU1115" s="7"/>
      <c r="AV1115" s="7"/>
      <c r="AW1115" s="7"/>
      <c r="AX1115" s="7"/>
      <c r="AY1115" s="7"/>
      <c r="AZ1115" s="7"/>
    </row>
    <row r="1116" spans="1:52" ht="12.75">
      <c r="A1116" s="7"/>
      <c r="B1116" s="7"/>
      <c r="C1116" s="7"/>
      <c r="D1116" s="66"/>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row>
    <row r="1117" spans="1:52" ht="12.75">
      <c r="A1117" s="7"/>
      <c r="B1117" s="7"/>
      <c r="C1117" s="7"/>
      <c r="D1117" s="66"/>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row>
    <row r="1118" spans="1:52" ht="12.75">
      <c r="A1118" s="7"/>
      <c r="B1118" s="7"/>
      <c r="C1118" s="7"/>
      <c r="D1118" s="66"/>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row>
    <row r="1119" spans="1:52" ht="12.75">
      <c r="A1119" s="7"/>
      <c r="B1119" s="7"/>
      <c r="C1119" s="7"/>
      <c r="D1119" s="66"/>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row>
    <row r="1120" spans="1:52" ht="12.75">
      <c r="A1120" s="7"/>
      <c r="B1120" s="7"/>
      <c r="C1120" s="7"/>
      <c r="D1120" s="66"/>
      <c r="E1120" s="7"/>
      <c r="F1120" s="7"/>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c r="AS1120" s="7"/>
      <c r="AT1120" s="7"/>
      <c r="AU1120" s="7"/>
      <c r="AV1120" s="7"/>
      <c r="AW1120" s="7"/>
      <c r="AX1120" s="7"/>
      <c r="AY1120" s="7"/>
      <c r="AZ1120" s="7"/>
    </row>
    <row r="1121" spans="1:52" ht="12.75">
      <c r="A1121" s="7"/>
      <c r="B1121" s="7"/>
      <c r="C1121" s="7"/>
      <c r="D1121" s="66"/>
      <c r="E1121" s="7"/>
      <c r="F1121" s="7"/>
      <c r="G1121" s="7"/>
      <c r="H1121" s="7"/>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row>
    <row r="1122" spans="1:52" ht="12.75">
      <c r="A1122" s="7"/>
      <c r="B1122" s="7"/>
      <c r="C1122" s="7"/>
      <c r="D1122" s="66"/>
      <c r="E1122" s="7"/>
      <c r="F1122" s="7"/>
      <c r="G1122" s="7"/>
      <c r="H1122" s="7"/>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c r="AS1122" s="7"/>
      <c r="AT1122" s="7"/>
      <c r="AU1122" s="7"/>
      <c r="AV1122" s="7"/>
      <c r="AW1122" s="7"/>
      <c r="AX1122" s="7"/>
      <c r="AY1122" s="7"/>
      <c r="AZ1122" s="7"/>
    </row>
    <row r="1123" spans="1:52" ht="12.75">
      <c r="A1123" s="7"/>
      <c r="B1123" s="7"/>
      <c r="C1123" s="7"/>
      <c r="D1123" s="66"/>
      <c r="E1123" s="7"/>
      <c r="F1123" s="7"/>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row>
    <row r="1124" spans="1:52" ht="12.75">
      <c r="A1124" s="7"/>
      <c r="B1124" s="7"/>
      <c r="C1124" s="7"/>
      <c r="D1124" s="66"/>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c r="AS1124" s="7"/>
      <c r="AT1124" s="7"/>
      <c r="AU1124" s="7"/>
      <c r="AV1124" s="7"/>
      <c r="AW1124" s="7"/>
      <c r="AX1124" s="7"/>
      <c r="AY1124" s="7"/>
      <c r="AZ1124" s="7"/>
    </row>
    <row r="1125" spans="1:52" ht="12.75">
      <c r="A1125" s="7"/>
      <c r="B1125" s="7"/>
      <c r="C1125" s="7"/>
      <c r="D1125" s="66"/>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c r="AS1125" s="7"/>
      <c r="AT1125" s="7"/>
      <c r="AU1125" s="7"/>
      <c r="AV1125" s="7"/>
      <c r="AW1125" s="7"/>
      <c r="AX1125" s="7"/>
      <c r="AY1125" s="7"/>
      <c r="AZ1125" s="7"/>
    </row>
    <row r="1126" spans="1:52" ht="12.75">
      <c r="A1126" s="7"/>
      <c r="B1126" s="7"/>
      <c r="C1126" s="7"/>
      <c r="D1126" s="66"/>
      <c r="E1126" s="7"/>
      <c r="F1126" s="7"/>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c r="AS1126" s="7"/>
      <c r="AT1126" s="7"/>
      <c r="AU1126" s="7"/>
      <c r="AV1126" s="7"/>
      <c r="AW1126" s="7"/>
      <c r="AX1126" s="7"/>
      <c r="AY1126" s="7"/>
      <c r="AZ1126" s="7"/>
    </row>
    <row r="1127" spans="1:52" ht="12.75">
      <c r="A1127" s="7"/>
      <c r="B1127" s="7"/>
      <c r="C1127" s="7"/>
      <c r="D1127" s="66"/>
      <c r="E1127" s="7"/>
      <c r="F1127" s="7"/>
      <c r="G1127" s="7"/>
      <c r="H1127" s="7"/>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c r="AS1127" s="7"/>
      <c r="AT1127" s="7"/>
      <c r="AU1127" s="7"/>
      <c r="AV1127" s="7"/>
      <c r="AW1127" s="7"/>
      <c r="AX1127" s="7"/>
      <c r="AY1127" s="7"/>
      <c r="AZ1127" s="7"/>
    </row>
    <row r="1128" spans="1:52" ht="12.75">
      <c r="A1128" s="7"/>
      <c r="B1128" s="7"/>
      <c r="C1128" s="7"/>
      <c r="D1128" s="66"/>
      <c r="E1128" s="7"/>
      <c r="F1128" s="7"/>
      <c r="G1128" s="7"/>
      <c r="H1128" s="7"/>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c r="AS1128" s="7"/>
      <c r="AT1128" s="7"/>
      <c r="AU1128" s="7"/>
      <c r="AV1128" s="7"/>
      <c r="AW1128" s="7"/>
      <c r="AX1128" s="7"/>
      <c r="AY1128" s="7"/>
      <c r="AZ1128" s="7"/>
    </row>
    <row r="1129" spans="1:52" ht="12.75">
      <c r="A1129" s="7"/>
      <c r="B1129" s="7"/>
      <c r="C1129" s="7"/>
      <c r="D1129" s="66"/>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row>
    <row r="1130" spans="1:52" ht="12.75">
      <c r="A1130" s="7"/>
      <c r="B1130" s="7"/>
      <c r="C1130" s="7"/>
      <c r="D1130" s="66"/>
      <c r="E1130" s="7"/>
      <c r="F1130" s="7"/>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c r="AS1130" s="7"/>
      <c r="AT1130" s="7"/>
      <c r="AU1130" s="7"/>
      <c r="AV1130" s="7"/>
      <c r="AW1130" s="7"/>
      <c r="AX1130" s="7"/>
      <c r="AY1130" s="7"/>
      <c r="AZ1130" s="7"/>
    </row>
    <row r="1131" spans="1:52" ht="12.75">
      <c r="A1131" s="7"/>
      <c r="B1131" s="7"/>
      <c r="C1131" s="7"/>
      <c r="D1131" s="66"/>
      <c r="E1131" s="7"/>
      <c r="F1131" s="7"/>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c r="AS1131" s="7"/>
      <c r="AT1131" s="7"/>
      <c r="AU1131" s="7"/>
      <c r="AV1131" s="7"/>
      <c r="AW1131" s="7"/>
      <c r="AX1131" s="7"/>
      <c r="AY1131" s="7"/>
      <c r="AZ1131" s="7"/>
    </row>
    <row r="1132" spans="1:52" ht="12.75">
      <c r="A1132" s="7"/>
      <c r="B1132" s="7"/>
      <c r="C1132" s="7"/>
      <c r="D1132" s="66"/>
      <c r="E1132" s="7"/>
      <c r="F1132" s="7"/>
      <c r="G1132" s="7"/>
      <c r="H1132" s="7"/>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c r="AS1132" s="7"/>
      <c r="AT1132" s="7"/>
      <c r="AU1132" s="7"/>
      <c r="AV1132" s="7"/>
      <c r="AW1132" s="7"/>
      <c r="AX1132" s="7"/>
      <c r="AY1132" s="7"/>
      <c r="AZ1132" s="7"/>
    </row>
    <row r="1133" spans="1:52" ht="12.75">
      <c r="A1133" s="7"/>
      <c r="B1133" s="7"/>
      <c r="C1133" s="7"/>
      <c r="D1133" s="66"/>
      <c r="E1133" s="7"/>
      <c r="F1133" s="7"/>
      <c r="G1133" s="7"/>
      <c r="H1133" s="7"/>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row>
    <row r="1134" spans="1:52" ht="12.75">
      <c r="A1134" s="7"/>
      <c r="B1134" s="7"/>
      <c r="C1134" s="7"/>
      <c r="D1134" s="66"/>
      <c r="E1134" s="7"/>
      <c r="F1134" s="7"/>
      <c r="G1134" s="7"/>
      <c r="H1134" s="7"/>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row>
    <row r="1135" spans="1:52" ht="12.75">
      <c r="A1135" s="7"/>
      <c r="B1135" s="7"/>
      <c r="C1135" s="7"/>
      <c r="D1135" s="66"/>
      <c r="E1135" s="7"/>
      <c r="F1135" s="7"/>
      <c r="G1135" s="7"/>
      <c r="H1135" s="7"/>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c r="AS1135" s="7"/>
      <c r="AT1135" s="7"/>
      <c r="AU1135" s="7"/>
      <c r="AV1135" s="7"/>
      <c r="AW1135" s="7"/>
      <c r="AX1135" s="7"/>
      <c r="AY1135" s="7"/>
      <c r="AZ1135" s="7"/>
    </row>
    <row r="1136" spans="1:52" ht="12.75">
      <c r="A1136" s="7"/>
      <c r="B1136" s="7"/>
      <c r="C1136" s="7"/>
      <c r="D1136" s="66"/>
      <c r="E1136" s="7"/>
      <c r="F1136" s="7"/>
      <c r="G1136" s="7"/>
      <c r="H1136" s="7"/>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row>
    <row r="1137" spans="1:52" ht="12.75">
      <c r="A1137" s="7"/>
      <c r="B1137" s="7"/>
      <c r="C1137" s="7"/>
      <c r="D1137" s="66"/>
      <c r="E1137" s="7"/>
      <c r="F1137" s="7"/>
      <c r="G1137" s="7"/>
      <c r="H1137" s="7"/>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row>
    <row r="1138" spans="1:52" ht="12.75">
      <c r="A1138" s="7"/>
      <c r="B1138" s="7"/>
      <c r="C1138" s="7"/>
      <c r="D1138" s="66"/>
      <c r="E1138" s="7"/>
      <c r="F1138" s="7"/>
      <c r="G1138" s="7"/>
      <c r="H1138" s="7"/>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c r="AS1138" s="7"/>
      <c r="AT1138" s="7"/>
      <c r="AU1138" s="7"/>
      <c r="AV1138" s="7"/>
      <c r="AW1138" s="7"/>
      <c r="AX1138" s="7"/>
      <c r="AY1138" s="7"/>
      <c r="AZ1138" s="7"/>
    </row>
    <row r="1139" spans="1:52" ht="12.75">
      <c r="A1139" s="7"/>
      <c r="B1139" s="7"/>
      <c r="C1139" s="7"/>
      <c r="D1139" s="66"/>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row>
    <row r="1140" spans="1:52" ht="12.75">
      <c r="A1140" s="7"/>
      <c r="B1140" s="7"/>
      <c r="C1140" s="7"/>
      <c r="D1140" s="66"/>
      <c r="E1140" s="7"/>
      <c r="F1140" s="7"/>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row>
    <row r="1141" spans="1:52" ht="12.75">
      <c r="A1141" s="7"/>
      <c r="B1141" s="7"/>
      <c r="C1141" s="7"/>
      <c r="D1141" s="66"/>
      <c r="E1141" s="7"/>
      <c r="F1141" s="7"/>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c r="AS1141" s="7"/>
      <c r="AT1141" s="7"/>
      <c r="AU1141" s="7"/>
      <c r="AV1141" s="7"/>
      <c r="AW1141" s="7"/>
      <c r="AX1141" s="7"/>
      <c r="AY1141" s="7"/>
      <c r="AZ1141" s="7"/>
    </row>
    <row r="1142" spans="1:52" ht="12.75">
      <c r="A1142" s="7"/>
      <c r="B1142" s="7"/>
      <c r="C1142" s="7"/>
      <c r="D1142" s="66"/>
      <c r="E1142" s="7"/>
      <c r="F1142" s="7"/>
      <c r="G1142" s="7"/>
      <c r="H1142" s="7"/>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c r="AS1142" s="7"/>
      <c r="AT1142" s="7"/>
      <c r="AU1142" s="7"/>
      <c r="AV1142" s="7"/>
      <c r="AW1142" s="7"/>
      <c r="AX1142" s="7"/>
      <c r="AY1142" s="7"/>
      <c r="AZ1142" s="7"/>
    </row>
    <row r="1143" spans="1:52" ht="12.75">
      <c r="A1143" s="7"/>
      <c r="B1143" s="7"/>
      <c r="C1143" s="7"/>
      <c r="D1143" s="66"/>
      <c r="E1143" s="7"/>
      <c r="F1143" s="7"/>
      <c r="G1143" s="7"/>
      <c r="H1143" s="7"/>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c r="AS1143" s="7"/>
      <c r="AT1143" s="7"/>
      <c r="AU1143" s="7"/>
      <c r="AV1143" s="7"/>
      <c r="AW1143" s="7"/>
      <c r="AX1143" s="7"/>
      <c r="AY1143" s="7"/>
      <c r="AZ1143" s="7"/>
    </row>
    <row r="1144" spans="1:52" ht="12.75">
      <c r="A1144" s="7"/>
      <c r="B1144" s="7"/>
      <c r="C1144" s="7"/>
      <c r="D1144" s="66"/>
      <c r="E1144" s="7"/>
      <c r="F1144" s="7"/>
      <c r="G1144" s="7"/>
      <c r="H1144" s="7"/>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c r="AS1144" s="7"/>
      <c r="AT1144" s="7"/>
      <c r="AU1144" s="7"/>
      <c r="AV1144" s="7"/>
      <c r="AW1144" s="7"/>
      <c r="AX1144" s="7"/>
      <c r="AY1144" s="7"/>
      <c r="AZ1144" s="7"/>
    </row>
    <row r="1145" spans="1:52" ht="12.75">
      <c r="A1145" s="7"/>
      <c r="B1145" s="7"/>
      <c r="C1145" s="7"/>
      <c r="D1145" s="66"/>
      <c r="E1145" s="7"/>
      <c r="F1145" s="7"/>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c r="AS1145" s="7"/>
      <c r="AT1145" s="7"/>
      <c r="AU1145" s="7"/>
      <c r="AV1145" s="7"/>
      <c r="AW1145" s="7"/>
      <c r="AX1145" s="7"/>
      <c r="AY1145" s="7"/>
      <c r="AZ1145" s="7"/>
    </row>
    <row r="1146" spans="1:52" ht="12.75">
      <c r="A1146" s="7"/>
      <c r="B1146" s="7"/>
      <c r="C1146" s="7"/>
      <c r="D1146" s="66"/>
      <c r="E1146" s="7"/>
      <c r="F1146" s="7"/>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c r="AS1146" s="7"/>
      <c r="AT1146" s="7"/>
      <c r="AU1146" s="7"/>
      <c r="AV1146" s="7"/>
      <c r="AW1146" s="7"/>
      <c r="AX1146" s="7"/>
      <c r="AY1146" s="7"/>
      <c r="AZ1146" s="7"/>
    </row>
    <row r="1147" spans="1:52" ht="12.75">
      <c r="A1147" s="7"/>
      <c r="B1147" s="7"/>
      <c r="C1147" s="7"/>
      <c r="D1147" s="66"/>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row>
    <row r="1148" spans="1:52" ht="12.75">
      <c r="A1148" s="7"/>
      <c r="B1148" s="7"/>
      <c r="C1148" s="7"/>
      <c r="D1148" s="66"/>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row>
    <row r="1149" spans="1:52" ht="12.75">
      <c r="A1149" s="7"/>
      <c r="B1149" s="7"/>
      <c r="C1149" s="7"/>
      <c r="D1149" s="66"/>
      <c r="E1149" s="7"/>
      <c r="F1149" s="7"/>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c r="AS1149" s="7"/>
      <c r="AT1149" s="7"/>
      <c r="AU1149" s="7"/>
      <c r="AV1149" s="7"/>
      <c r="AW1149" s="7"/>
      <c r="AX1149" s="7"/>
      <c r="AY1149" s="7"/>
      <c r="AZ1149" s="7"/>
    </row>
    <row r="1150" spans="1:52" ht="12.75">
      <c r="A1150" s="7"/>
      <c r="B1150" s="7"/>
      <c r="C1150" s="7"/>
      <c r="D1150" s="66"/>
      <c r="E1150" s="7"/>
      <c r="F1150" s="7"/>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c r="AS1150" s="7"/>
      <c r="AT1150" s="7"/>
      <c r="AU1150" s="7"/>
      <c r="AV1150" s="7"/>
      <c r="AW1150" s="7"/>
      <c r="AX1150" s="7"/>
      <c r="AY1150" s="7"/>
      <c r="AZ1150" s="7"/>
    </row>
    <row r="1151" spans="1:52" ht="12.75">
      <c r="A1151" s="7"/>
      <c r="B1151" s="7"/>
      <c r="C1151" s="7"/>
      <c r="D1151" s="66"/>
      <c r="E1151" s="7"/>
      <c r="F1151" s="7"/>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c r="AS1151" s="7"/>
      <c r="AT1151" s="7"/>
      <c r="AU1151" s="7"/>
      <c r="AV1151" s="7"/>
      <c r="AW1151" s="7"/>
      <c r="AX1151" s="7"/>
      <c r="AY1151" s="7"/>
      <c r="AZ1151" s="7"/>
    </row>
    <row r="1152" spans="1:52" ht="12.75">
      <c r="A1152" s="7"/>
      <c r="B1152" s="7"/>
      <c r="C1152" s="7"/>
      <c r="D1152" s="66"/>
      <c r="E1152" s="7"/>
      <c r="F1152" s="7"/>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c r="AS1152" s="7"/>
      <c r="AT1152" s="7"/>
      <c r="AU1152" s="7"/>
      <c r="AV1152" s="7"/>
      <c r="AW1152" s="7"/>
      <c r="AX1152" s="7"/>
      <c r="AY1152" s="7"/>
      <c r="AZ1152" s="7"/>
    </row>
    <row r="1153" spans="1:52" ht="12.75">
      <c r="A1153" s="7"/>
      <c r="B1153" s="7"/>
      <c r="C1153" s="7"/>
      <c r="D1153" s="66"/>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row>
    <row r="1154" spans="1:52" ht="12.75">
      <c r="A1154" s="7"/>
      <c r="B1154" s="7"/>
      <c r="C1154" s="7"/>
      <c r="D1154" s="66"/>
      <c r="E1154" s="7"/>
      <c r="F1154" s="7"/>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row>
    <row r="1155" spans="1:52" ht="12.75">
      <c r="A1155" s="7"/>
      <c r="B1155" s="7"/>
      <c r="C1155" s="7"/>
      <c r="D1155" s="66"/>
      <c r="E1155" s="7"/>
      <c r="F1155" s="7"/>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row>
    <row r="1156" spans="1:52" ht="12.75">
      <c r="A1156" s="7"/>
      <c r="B1156" s="7"/>
      <c r="C1156" s="7"/>
      <c r="D1156" s="66"/>
      <c r="E1156" s="7"/>
      <c r="F1156" s="7"/>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row>
    <row r="1157" spans="1:52" ht="12.75">
      <c r="A1157" s="7"/>
      <c r="B1157" s="7"/>
      <c r="C1157" s="7"/>
      <c r="D1157" s="66"/>
      <c r="E1157" s="7"/>
      <c r="F1157" s="7"/>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c r="AS1157" s="7"/>
      <c r="AT1157" s="7"/>
      <c r="AU1157" s="7"/>
      <c r="AV1157" s="7"/>
      <c r="AW1157" s="7"/>
      <c r="AX1157" s="7"/>
      <c r="AY1157" s="7"/>
      <c r="AZ1157" s="7"/>
    </row>
    <row r="1158" spans="1:52" ht="12.75">
      <c r="A1158" s="7"/>
      <c r="B1158" s="7"/>
      <c r="C1158" s="7"/>
      <c r="D1158" s="66"/>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row>
    <row r="1159" spans="1:52" ht="12.75">
      <c r="A1159" s="7"/>
      <c r="B1159" s="7"/>
      <c r="C1159" s="7"/>
      <c r="D1159" s="66"/>
      <c r="E1159" s="7"/>
      <c r="F1159" s="7"/>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row>
    <row r="1160" spans="1:52" ht="12.75">
      <c r="A1160" s="7"/>
      <c r="B1160" s="7"/>
      <c r="C1160" s="7"/>
      <c r="D1160" s="66"/>
      <c r="E1160" s="7"/>
      <c r="F1160" s="7"/>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row>
    <row r="1161" spans="1:52" ht="12.75">
      <c r="A1161" s="7"/>
      <c r="B1161" s="7"/>
      <c r="C1161" s="7"/>
      <c r="D1161" s="66"/>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row>
    <row r="1162" spans="1:52" ht="12.75">
      <c r="A1162" s="7"/>
      <c r="B1162" s="7"/>
      <c r="C1162" s="7"/>
      <c r="D1162" s="66"/>
      <c r="E1162" s="7"/>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row>
    <row r="1163" spans="1:52" ht="12.75">
      <c r="A1163" s="7"/>
      <c r="B1163" s="7"/>
      <c r="C1163" s="7"/>
      <c r="D1163" s="66"/>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row>
    <row r="1164" spans="1:52" ht="12.75">
      <c r="A1164" s="7"/>
      <c r="B1164" s="7"/>
      <c r="C1164" s="7"/>
      <c r="D1164" s="66"/>
      <c r="E1164" s="7"/>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row>
    <row r="1165" spans="1:52" ht="12.75">
      <c r="A1165" s="7"/>
      <c r="B1165" s="7"/>
      <c r="C1165" s="7"/>
      <c r="D1165" s="66"/>
      <c r="E1165" s="7"/>
      <c r="F1165" s="7"/>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c r="AS1165" s="7"/>
      <c r="AT1165" s="7"/>
      <c r="AU1165" s="7"/>
      <c r="AV1165" s="7"/>
      <c r="AW1165" s="7"/>
      <c r="AX1165" s="7"/>
      <c r="AY1165" s="7"/>
      <c r="AZ1165" s="7"/>
    </row>
    <row r="1166" spans="1:52" ht="12.75">
      <c r="A1166" s="7"/>
      <c r="B1166" s="7"/>
      <c r="C1166" s="7"/>
      <c r="D1166" s="66"/>
      <c r="E1166" s="7"/>
      <c r="F1166" s="7"/>
      <c r="G1166" s="7"/>
      <c r="H1166" s="7"/>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c r="AS1166" s="7"/>
      <c r="AT1166" s="7"/>
      <c r="AU1166" s="7"/>
      <c r="AV1166" s="7"/>
      <c r="AW1166" s="7"/>
      <c r="AX1166" s="7"/>
      <c r="AY1166" s="7"/>
      <c r="AZ1166" s="7"/>
    </row>
    <row r="1167" spans="1:52" ht="12.75">
      <c r="A1167" s="7"/>
      <c r="B1167" s="7"/>
      <c r="C1167" s="7"/>
      <c r="D1167" s="66"/>
      <c r="E1167" s="7"/>
      <c r="F1167" s="7"/>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row>
    <row r="1168" spans="1:52" ht="12.75">
      <c r="A1168" s="7"/>
      <c r="B1168" s="7"/>
      <c r="C1168" s="7"/>
      <c r="D1168" s="66"/>
      <c r="E1168" s="7"/>
      <c r="F1168" s="7"/>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row>
    <row r="1169" spans="1:52" ht="12.75">
      <c r="A1169" s="7"/>
      <c r="B1169" s="7"/>
      <c r="C1169" s="7"/>
      <c r="D1169" s="66"/>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row>
    <row r="1170" spans="1:52" ht="12.75">
      <c r="A1170" s="7"/>
      <c r="B1170" s="7"/>
      <c r="C1170" s="7"/>
      <c r="D1170" s="66"/>
      <c r="E1170" s="7"/>
      <c r="F1170" s="7"/>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row>
    <row r="1171" spans="1:52" ht="12.75">
      <c r="A1171" s="7"/>
      <c r="B1171" s="7"/>
      <c r="C1171" s="7"/>
      <c r="D1171" s="66"/>
      <c r="E1171" s="7"/>
      <c r="F1171" s="7"/>
      <c r="G1171" s="7"/>
      <c r="H1171" s="7"/>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row>
    <row r="1172" spans="1:52" ht="12.75">
      <c r="A1172" s="7"/>
      <c r="B1172" s="7"/>
      <c r="C1172" s="7"/>
      <c r="D1172" s="66"/>
      <c r="E1172" s="7"/>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row>
    <row r="1173" spans="1:52" ht="12.75">
      <c r="A1173" s="7"/>
      <c r="B1173" s="7"/>
      <c r="C1173" s="7"/>
      <c r="D1173" s="66"/>
      <c r="E1173" s="7"/>
      <c r="F1173" s="7"/>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c r="AS1173" s="7"/>
      <c r="AT1173" s="7"/>
      <c r="AU1173" s="7"/>
      <c r="AV1173" s="7"/>
      <c r="AW1173" s="7"/>
      <c r="AX1173" s="7"/>
      <c r="AY1173" s="7"/>
      <c r="AZ1173" s="7"/>
    </row>
    <row r="1174" spans="1:52" ht="12.75">
      <c r="A1174" s="7"/>
      <c r="B1174" s="7"/>
      <c r="C1174" s="7"/>
      <c r="D1174" s="66"/>
      <c r="E1174" s="7"/>
      <c r="F1174" s="7"/>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c r="AS1174" s="7"/>
      <c r="AT1174" s="7"/>
      <c r="AU1174" s="7"/>
      <c r="AV1174" s="7"/>
      <c r="AW1174" s="7"/>
      <c r="AX1174" s="7"/>
      <c r="AY1174" s="7"/>
      <c r="AZ1174" s="7"/>
    </row>
    <row r="1175" spans="1:52" ht="12.75">
      <c r="A1175" s="7"/>
      <c r="B1175" s="7"/>
      <c r="C1175" s="7"/>
      <c r="D1175" s="66"/>
      <c r="E1175" s="7"/>
      <c r="F1175" s="7"/>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c r="AS1175" s="7"/>
      <c r="AT1175" s="7"/>
      <c r="AU1175" s="7"/>
      <c r="AV1175" s="7"/>
      <c r="AW1175" s="7"/>
      <c r="AX1175" s="7"/>
      <c r="AY1175" s="7"/>
      <c r="AZ1175" s="7"/>
    </row>
    <row r="1176" spans="1:52" ht="12.75">
      <c r="A1176" s="7"/>
      <c r="B1176" s="7"/>
      <c r="C1176" s="7"/>
      <c r="D1176" s="66"/>
      <c r="E1176" s="7"/>
      <c r="F1176" s="7"/>
      <c r="G1176" s="7"/>
      <c r="H1176" s="7"/>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c r="AS1176" s="7"/>
      <c r="AT1176" s="7"/>
      <c r="AU1176" s="7"/>
      <c r="AV1176" s="7"/>
      <c r="AW1176" s="7"/>
      <c r="AX1176" s="7"/>
      <c r="AY1176" s="7"/>
      <c r="AZ1176" s="7"/>
    </row>
    <row r="1177" spans="1:52" ht="12.75">
      <c r="A1177" s="7"/>
      <c r="B1177" s="7"/>
      <c r="C1177" s="7"/>
      <c r="D1177" s="66"/>
      <c r="E1177" s="7"/>
      <c r="F1177" s="7"/>
      <c r="G1177" s="7"/>
      <c r="H1177" s="7"/>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c r="AS1177" s="7"/>
      <c r="AT1177" s="7"/>
      <c r="AU1177" s="7"/>
      <c r="AV1177" s="7"/>
      <c r="AW1177" s="7"/>
      <c r="AX1177" s="7"/>
      <c r="AY1177" s="7"/>
      <c r="AZ1177" s="7"/>
    </row>
    <row r="1178" spans="1:52" ht="12.75">
      <c r="A1178" s="7"/>
      <c r="B1178" s="7"/>
      <c r="C1178" s="7"/>
      <c r="D1178" s="66"/>
      <c r="E1178" s="7"/>
      <c r="F1178" s="7"/>
      <c r="G1178" s="7"/>
      <c r="H1178" s="7"/>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c r="AS1178" s="7"/>
      <c r="AT1178" s="7"/>
      <c r="AU1178" s="7"/>
      <c r="AV1178" s="7"/>
      <c r="AW1178" s="7"/>
      <c r="AX1178" s="7"/>
      <c r="AY1178" s="7"/>
      <c r="AZ1178" s="7"/>
    </row>
    <row r="1179" spans="1:52" ht="12.75">
      <c r="A1179" s="7"/>
      <c r="B1179" s="7"/>
      <c r="C1179" s="7"/>
      <c r="D1179" s="66"/>
      <c r="E1179" s="7"/>
      <c r="F1179" s="7"/>
      <c r="G1179" s="7"/>
      <c r="H1179" s="7"/>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c r="AS1179" s="7"/>
      <c r="AT1179" s="7"/>
      <c r="AU1179" s="7"/>
      <c r="AV1179" s="7"/>
      <c r="AW1179" s="7"/>
      <c r="AX1179" s="7"/>
      <c r="AY1179" s="7"/>
      <c r="AZ1179" s="7"/>
    </row>
    <row r="1180" spans="1:52" ht="12.75">
      <c r="A1180" s="7"/>
      <c r="B1180" s="7"/>
      <c r="C1180" s="7"/>
      <c r="D1180" s="66"/>
      <c r="E1180" s="7"/>
      <c r="F1180" s="7"/>
      <c r="G1180" s="7"/>
      <c r="H1180" s="7"/>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c r="AS1180" s="7"/>
      <c r="AT1180" s="7"/>
      <c r="AU1180" s="7"/>
      <c r="AV1180" s="7"/>
      <c r="AW1180" s="7"/>
      <c r="AX1180" s="7"/>
      <c r="AY1180" s="7"/>
      <c r="AZ1180" s="7"/>
    </row>
    <row r="1181" spans="1:52" ht="12.75">
      <c r="A1181" s="7"/>
      <c r="B1181" s="7"/>
      <c r="C1181" s="7"/>
      <c r="D1181" s="66"/>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row>
    <row r="1182" spans="1:52" ht="12.75">
      <c r="A1182" s="7"/>
      <c r="B1182" s="7"/>
      <c r="C1182" s="7"/>
      <c r="D1182" s="66"/>
      <c r="E1182" s="7"/>
      <c r="F1182" s="7"/>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row>
    <row r="1183" spans="1:52" ht="12.75">
      <c r="A1183" s="7"/>
      <c r="B1183" s="7"/>
      <c r="C1183" s="7"/>
      <c r="D1183" s="66"/>
      <c r="E1183" s="7"/>
      <c r="F1183" s="7"/>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row>
    <row r="1184" spans="1:52" ht="12.75">
      <c r="A1184" s="7"/>
      <c r="B1184" s="7"/>
      <c r="C1184" s="7"/>
      <c r="D1184" s="66"/>
      <c r="E1184" s="7"/>
      <c r="F1184" s="7"/>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row>
    <row r="1185" spans="1:52" ht="12.75">
      <c r="A1185" s="7"/>
      <c r="B1185" s="7"/>
      <c r="C1185" s="7"/>
      <c r="D1185" s="66"/>
      <c r="E1185" s="7"/>
      <c r="F1185" s="7"/>
      <c r="G1185" s="7"/>
      <c r="H1185" s="7"/>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c r="AS1185" s="7"/>
      <c r="AT1185" s="7"/>
      <c r="AU1185" s="7"/>
      <c r="AV1185" s="7"/>
      <c r="AW1185" s="7"/>
      <c r="AX1185" s="7"/>
      <c r="AY1185" s="7"/>
      <c r="AZ1185" s="7"/>
    </row>
    <row r="1186" spans="1:52" ht="12.75">
      <c r="A1186" s="7"/>
      <c r="B1186" s="7"/>
      <c r="C1186" s="7"/>
      <c r="D1186" s="66"/>
      <c r="E1186" s="7"/>
      <c r="F1186" s="7"/>
      <c r="G1186" s="7"/>
      <c r="H1186" s="7"/>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c r="AS1186" s="7"/>
      <c r="AT1186" s="7"/>
      <c r="AU1186" s="7"/>
      <c r="AV1186" s="7"/>
      <c r="AW1186" s="7"/>
      <c r="AX1186" s="7"/>
      <c r="AY1186" s="7"/>
      <c r="AZ1186" s="7"/>
    </row>
    <row r="1187" spans="1:52" ht="12.75">
      <c r="A1187" s="7"/>
      <c r="B1187" s="7"/>
      <c r="C1187" s="7"/>
      <c r="D1187" s="66"/>
      <c r="E1187" s="7"/>
      <c r="F1187" s="7"/>
      <c r="G1187" s="7"/>
      <c r="H1187" s="7"/>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c r="AS1187" s="7"/>
      <c r="AT1187" s="7"/>
      <c r="AU1187" s="7"/>
      <c r="AV1187" s="7"/>
      <c r="AW1187" s="7"/>
      <c r="AX1187" s="7"/>
      <c r="AY1187" s="7"/>
      <c r="AZ1187" s="7"/>
    </row>
    <row r="1188" spans="1:52" ht="12.75">
      <c r="A1188" s="7"/>
      <c r="B1188" s="7"/>
      <c r="C1188" s="7"/>
      <c r="D1188" s="66"/>
      <c r="E1188" s="7"/>
      <c r="F1188" s="7"/>
      <c r="G1188" s="7"/>
      <c r="H1188" s="7"/>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c r="AS1188" s="7"/>
      <c r="AT1188" s="7"/>
      <c r="AU1188" s="7"/>
      <c r="AV1188" s="7"/>
      <c r="AW1188" s="7"/>
      <c r="AX1188" s="7"/>
      <c r="AY1188" s="7"/>
      <c r="AZ1188" s="7"/>
    </row>
    <row r="1189" spans="1:52" ht="12.75">
      <c r="A1189" s="7"/>
      <c r="B1189" s="7"/>
      <c r="C1189" s="7"/>
      <c r="D1189" s="66"/>
      <c r="E1189" s="7"/>
      <c r="F1189" s="7"/>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row>
    <row r="1190" spans="1:52" ht="12.75">
      <c r="A1190" s="7"/>
      <c r="B1190" s="7"/>
      <c r="C1190" s="7"/>
      <c r="D1190" s="66"/>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row>
    <row r="1191" spans="1:52" ht="12.75">
      <c r="A1191" s="7"/>
      <c r="B1191" s="7"/>
      <c r="C1191" s="7"/>
      <c r="D1191" s="66"/>
      <c r="E1191" s="7"/>
      <c r="F1191" s="7"/>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row>
    <row r="1192" spans="1:52" ht="12.75">
      <c r="A1192" s="7"/>
      <c r="B1192" s="7"/>
      <c r="C1192" s="7"/>
      <c r="D1192" s="66"/>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row>
    <row r="1193" spans="1:52" ht="12.75">
      <c r="A1193" s="7"/>
      <c r="B1193" s="7"/>
      <c r="C1193" s="7"/>
      <c r="D1193" s="66"/>
      <c r="E1193" s="7"/>
      <c r="F1193" s="7"/>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row>
    <row r="1194" spans="1:52" ht="12.75">
      <c r="A1194" s="7"/>
      <c r="B1194" s="7"/>
      <c r="C1194" s="7"/>
      <c r="D1194" s="66"/>
      <c r="E1194" s="7"/>
      <c r="F1194" s="7"/>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c r="AS1194" s="7"/>
      <c r="AT1194" s="7"/>
      <c r="AU1194" s="7"/>
      <c r="AV1194" s="7"/>
      <c r="AW1194" s="7"/>
      <c r="AX1194" s="7"/>
      <c r="AY1194" s="7"/>
      <c r="AZ1194" s="7"/>
    </row>
    <row r="1195" spans="1:52" ht="12.75">
      <c r="A1195" s="7"/>
      <c r="B1195" s="7"/>
      <c r="C1195" s="7"/>
      <c r="D1195" s="66"/>
      <c r="E1195" s="7"/>
      <c r="F1195" s="7"/>
      <c r="G1195" s="7"/>
      <c r="H1195" s="7"/>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c r="AS1195" s="7"/>
      <c r="AT1195" s="7"/>
      <c r="AU1195" s="7"/>
      <c r="AV1195" s="7"/>
      <c r="AW1195" s="7"/>
      <c r="AX1195" s="7"/>
      <c r="AY1195" s="7"/>
      <c r="AZ1195" s="7"/>
    </row>
    <row r="1196" spans="1:52" ht="12.75">
      <c r="A1196" s="7"/>
      <c r="B1196" s="7"/>
      <c r="C1196" s="7"/>
      <c r="D1196" s="66"/>
      <c r="E1196" s="7"/>
      <c r="F1196" s="7"/>
      <c r="G1196" s="7"/>
      <c r="H1196" s="7"/>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c r="AS1196" s="7"/>
      <c r="AT1196" s="7"/>
      <c r="AU1196" s="7"/>
      <c r="AV1196" s="7"/>
      <c r="AW1196" s="7"/>
      <c r="AX1196" s="7"/>
      <c r="AY1196" s="7"/>
      <c r="AZ1196" s="7"/>
    </row>
    <row r="1197" spans="1:52" ht="12.75">
      <c r="A1197" s="7"/>
      <c r="B1197" s="7"/>
      <c r="C1197" s="7"/>
      <c r="D1197" s="66"/>
      <c r="E1197" s="7"/>
      <c r="F1197" s="7"/>
      <c r="G1197" s="7"/>
      <c r="H1197" s="7"/>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c r="AS1197" s="7"/>
      <c r="AT1197" s="7"/>
      <c r="AU1197" s="7"/>
      <c r="AV1197" s="7"/>
      <c r="AW1197" s="7"/>
      <c r="AX1197" s="7"/>
      <c r="AY1197" s="7"/>
      <c r="AZ1197" s="7"/>
    </row>
    <row r="1198" spans="1:52" ht="12.75">
      <c r="A1198" s="7"/>
      <c r="B1198" s="7"/>
      <c r="C1198" s="7"/>
      <c r="D1198" s="66"/>
      <c r="E1198" s="7"/>
      <c r="F1198" s="7"/>
      <c r="G1198" s="7"/>
      <c r="H1198" s="7"/>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c r="AS1198" s="7"/>
      <c r="AT1198" s="7"/>
      <c r="AU1198" s="7"/>
      <c r="AV1198" s="7"/>
      <c r="AW1198" s="7"/>
      <c r="AX1198" s="7"/>
      <c r="AY1198" s="7"/>
      <c r="AZ1198" s="7"/>
    </row>
    <row r="1199" spans="1:52" ht="12.75">
      <c r="A1199" s="7"/>
      <c r="B1199" s="7"/>
      <c r="C1199" s="7"/>
      <c r="D1199" s="66"/>
      <c r="E1199" s="7"/>
      <c r="F1199" s="7"/>
      <c r="G1199" s="7"/>
      <c r="H1199" s="7"/>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c r="AS1199" s="7"/>
      <c r="AT1199" s="7"/>
      <c r="AU1199" s="7"/>
      <c r="AV1199" s="7"/>
      <c r="AW1199" s="7"/>
      <c r="AX1199" s="7"/>
      <c r="AY1199" s="7"/>
      <c r="AZ1199" s="7"/>
    </row>
    <row r="1200" spans="1:52" ht="12.75">
      <c r="A1200" s="7"/>
      <c r="B1200" s="7"/>
      <c r="C1200" s="7"/>
      <c r="D1200" s="66"/>
      <c r="E1200" s="7"/>
      <c r="F1200" s="7"/>
      <c r="G1200" s="7"/>
      <c r="H1200" s="7"/>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c r="AS1200" s="7"/>
      <c r="AT1200" s="7"/>
      <c r="AU1200" s="7"/>
      <c r="AV1200" s="7"/>
      <c r="AW1200" s="7"/>
      <c r="AX1200" s="7"/>
      <c r="AY1200" s="7"/>
      <c r="AZ1200" s="7"/>
    </row>
    <row r="1201" spans="1:52" ht="12.75">
      <c r="A1201" s="7"/>
      <c r="B1201" s="7"/>
      <c r="C1201" s="7"/>
      <c r="D1201" s="66"/>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row>
    <row r="1202" spans="1:52" ht="12.75">
      <c r="A1202" s="7"/>
      <c r="B1202" s="7"/>
      <c r="C1202" s="7"/>
      <c r="D1202" s="66"/>
      <c r="E1202" s="7"/>
      <c r="F1202" s="7"/>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c r="AS1202" s="7"/>
      <c r="AT1202" s="7"/>
      <c r="AU1202" s="7"/>
      <c r="AV1202" s="7"/>
      <c r="AW1202" s="7"/>
      <c r="AX1202" s="7"/>
      <c r="AY1202" s="7"/>
      <c r="AZ1202" s="7"/>
    </row>
    <row r="1203" spans="1:52" ht="12.75">
      <c r="A1203" s="7"/>
      <c r="B1203" s="7"/>
      <c r="C1203" s="7"/>
      <c r="D1203" s="66"/>
      <c r="E1203" s="7"/>
      <c r="F1203" s="7"/>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c r="AS1203" s="7"/>
      <c r="AT1203" s="7"/>
      <c r="AU1203" s="7"/>
      <c r="AV1203" s="7"/>
      <c r="AW1203" s="7"/>
      <c r="AX1203" s="7"/>
      <c r="AY1203" s="7"/>
      <c r="AZ1203" s="7"/>
    </row>
    <row r="1204" spans="1:52" ht="12.75">
      <c r="A1204" s="7"/>
      <c r="B1204" s="7"/>
      <c r="C1204" s="7"/>
      <c r="D1204" s="66"/>
      <c r="E1204" s="7"/>
      <c r="F1204" s="7"/>
      <c r="G1204" s="7"/>
      <c r="H1204" s="7"/>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c r="AS1204" s="7"/>
      <c r="AT1204" s="7"/>
      <c r="AU1204" s="7"/>
      <c r="AV1204" s="7"/>
      <c r="AW1204" s="7"/>
      <c r="AX1204" s="7"/>
      <c r="AY1204" s="7"/>
      <c r="AZ1204" s="7"/>
    </row>
    <row r="1205" spans="1:52" ht="12.75">
      <c r="A1205" s="7"/>
      <c r="B1205" s="7"/>
      <c r="C1205" s="7"/>
      <c r="D1205" s="66"/>
      <c r="E1205" s="7"/>
      <c r="F1205" s="7"/>
      <c r="G1205" s="7"/>
      <c r="H1205" s="7"/>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c r="AS1205" s="7"/>
      <c r="AT1205" s="7"/>
      <c r="AU1205" s="7"/>
      <c r="AV1205" s="7"/>
      <c r="AW1205" s="7"/>
      <c r="AX1205" s="7"/>
      <c r="AY1205" s="7"/>
      <c r="AZ1205" s="7"/>
    </row>
    <row r="1206" spans="1:52" ht="12.75">
      <c r="A1206" s="7"/>
      <c r="B1206" s="7"/>
      <c r="C1206" s="7"/>
      <c r="D1206" s="66"/>
      <c r="E1206" s="7"/>
      <c r="F1206" s="7"/>
      <c r="G1206" s="7"/>
      <c r="H1206" s="7"/>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c r="AS1206" s="7"/>
      <c r="AT1206" s="7"/>
      <c r="AU1206" s="7"/>
      <c r="AV1206" s="7"/>
      <c r="AW1206" s="7"/>
      <c r="AX1206" s="7"/>
      <c r="AY1206" s="7"/>
      <c r="AZ1206" s="7"/>
    </row>
    <row r="1207" spans="1:52" ht="12.75">
      <c r="A1207" s="7"/>
      <c r="B1207" s="7"/>
      <c r="C1207" s="7"/>
      <c r="D1207" s="66"/>
      <c r="E1207" s="7"/>
      <c r="F1207" s="7"/>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c r="AS1207" s="7"/>
      <c r="AT1207" s="7"/>
      <c r="AU1207" s="7"/>
      <c r="AV1207" s="7"/>
      <c r="AW1207" s="7"/>
      <c r="AX1207" s="7"/>
      <c r="AY1207" s="7"/>
      <c r="AZ1207" s="7"/>
    </row>
    <row r="1208" spans="1:52" ht="12.75">
      <c r="A1208" s="7"/>
      <c r="B1208" s="7"/>
      <c r="C1208" s="7"/>
      <c r="D1208" s="66"/>
      <c r="E1208" s="7"/>
      <c r="F1208" s="7"/>
      <c r="G1208" s="7"/>
      <c r="H1208" s="7"/>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c r="AS1208" s="7"/>
      <c r="AT1208" s="7"/>
      <c r="AU1208" s="7"/>
      <c r="AV1208" s="7"/>
      <c r="AW1208" s="7"/>
      <c r="AX1208" s="7"/>
      <c r="AY1208" s="7"/>
      <c r="AZ1208" s="7"/>
    </row>
    <row r="1209" spans="1:52" ht="12.75">
      <c r="A1209" s="7"/>
      <c r="B1209" s="7"/>
      <c r="C1209" s="7"/>
      <c r="D1209" s="66"/>
      <c r="E1209" s="7"/>
      <c r="F1209" s="7"/>
      <c r="G1209" s="7"/>
      <c r="H1209" s="7"/>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c r="AS1209" s="7"/>
      <c r="AT1209" s="7"/>
      <c r="AU1209" s="7"/>
      <c r="AV1209" s="7"/>
      <c r="AW1209" s="7"/>
      <c r="AX1209" s="7"/>
      <c r="AY1209" s="7"/>
      <c r="AZ1209" s="7"/>
    </row>
    <row r="1210" spans="1:52" ht="12.75">
      <c r="A1210" s="7"/>
      <c r="B1210" s="7"/>
      <c r="C1210" s="7"/>
      <c r="D1210" s="66"/>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c r="AS1210" s="7"/>
      <c r="AT1210" s="7"/>
      <c r="AU1210" s="7"/>
      <c r="AV1210" s="7"/>
      <c r="AW1210" s="7"/>
      <c r="AX1210" s="7"/>
      <c r="AY1210" s="7"/>
      <c r="AZ1210" s="7"/>
    </row>
    <row r="1211" spans="1:52" ht="12.75">
      <c r="A1211" s="7"/>
      <c r="B1211" s="7"/>
      <c r="C1211" s="7"/>
      <c r="D1211" s="66"/>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row>
    <row r="1212" spans="1:52" ht="12.75">
      <c r="A1212" s="7"/>
      <c r="B1212" s="7"/>
      <c r="C1212" s="7"/>
      <c r="D1212" s="66"/>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row>
    <row r="1213" spans="1:52" ht="12.75">
      <c r="A1213" s="7"/>
      <c r="B1213" s="7"/>
      <c r="C1213" s="7"/>
      <c r="D1213" s="66"/>
      <c r="E1213" s="7"/>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row>
    <row r="1214" spans="1:52" ht="12.75">
      <c r="A1214" s="7"/>
      <c r="B1214" s="7"/>
      <c r="C1214" s="7"/>
      <c r="D1214" s="66"/>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c r="AU1214" s="7"/>
      <c r="AV1214" s="7"/>
      <c r="AW1214" s="7"/>
      <c r="AX1214" s="7"/>
      <c r="AY1214" s="7"/>
      <c r="AZ1214" s="7"/>
    </row>
    <row r="1215" spans="1:52" ht="12.75">
      <c r="A1215" s="7"/>
      <c r="B1215" s="7"/>
      <c r="C1215" s="7"/>
      <c r="D1215" s="66"/>
      <c r="E1215" s="7"/>
      <c r="F1215" s="7"/>
      <c r="G1215" s="7"/>
      <c r="H1215" s="7"/>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c r="AS1215" s="7"/>
      <c r="AT1215" s="7"/>
      <c r="AU1215" s="7"/>
      <c r="AV1215" s="7"/>
      <c r="AW1215" s="7"/>
      <c r="AX1215" s="7"/>
      <c r="AY1215" s="7"/>
      <c r="AZ1215" s="7"/>
    </row>
    <row r="1216" spans="1:52" ht="12.75">
      <c r="A1216" s="7"/>
      <c r="B1216" s="7"/>
      <c r="C1216" s="7"/>
      <c r="D1216" s="66"/>
      <c r="E1216" s="7"/>
      <c r="F1216" s="7"/>
      <c r="G1216" s="7"/>
      <c r="H1216" s="7"/>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c r="AS1216" s="7"/>
      <c r="AT1216" s="7"/>
      <c r="AU1216" s="7"/>
      <c r="AV1216" s="7"/>
      <c r="AW1216" s="7"/>
      <c r="AX1216" s="7"/>
      <c r="AY1216" s="7"/>
      <c r="AZ1216" s="7"/>
    </row>
    <row r="1217" spans="1:52" ht="12.75">
      <c r="A1217" s="7"/>
      <c r="B1217" s="7"/>
      <c r="C1217" s="7"/>
      <c r="D1217" s="66"/>
      <c r="E1217" s="7"/>
      <c r="F1217" s="7"/>
      <c r="G1217" s="7"/>
      <c r="H1217" s="7"/>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c r="AS1217" s="7"/>
      <c r="AT1217" s="7"/>
      <c r="AU1217" s="7"/>
      <c r="AV1217" s="7"/>
      <c r="AW1217" s="7"/>
      <c r="AX1217" s="7"/>
      <c r="AY1217" s="7"/>
      <c r="AZ1217" s="7"/>
    </row>
    <row r="1218" spans="1:52" ht="12.75">
      <c r="A1218" s="7"/>
      <c r="B1218" s="7"/>
      <c r="C1218" s="7"/>
      <c r="D1218" s="66"/>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c r="AS1218" s="7"/>
      <c r="AT1218" s="7"/>
      <c r="AU1218" s="7"/>
      <c r="AV1218" s="7"/>
      <c r="AW1218" s="7"/>
      <c r="AX1218" s="7"/>
      <c r="AY1218" s="7"/>
      <c r="AZ1218" s="7"/>
    </row>
    <row r="1219" spans="1:52" ht="12.75">
      <c r="A1219" s="7"/>
      <c r="B1219" s="7"/>
      <c r="C1219" s="7"/>
      <c r="D1219" s="66"/>
      <c r="E1219" s="7"/>
      <c r="F1219" s="7"/>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row>
    <row r="1220" spans="1:52" ht="12.75">
      <c r="A1220" s="7"/>
      <c r="B1220" s="7"/>
      <c r="C1220" s="7"/>
      <c r="D1220" s="66"/>
      <c r="E1220" s="7"/>
      <c r="F1220" s="7"/>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row>
    <row r="1221" spans="1:52" ht="12.75">
      <c r="A1221" s="7"/>
      <c r="B1221" s="7"/>
      <c r="C1221" s="7"/>
      <c r="D1221" s="66"/>
      <c r="E1221" s="7"/>
      <c r="F1221" s="7"/>
      <c r="G1221" s="7"/>
      <c r="H1221" s="7"/>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c r="AS1221" s="7"/>
      <c r="AT1221" s="7"/>
      <c r="AU1221" s="7"/>
      <c r="AV1221" s="7"/>
      <c r="AW1221" s="7"/>
      <c r="AX1221" s="7"/>
      <c r="AY1221" s="7"/>
      <c r="AZ1221" s="7"/>
    </row>
    <row r="1222" spans="1:52" ht="12.75">
      <c r="A1222" s="7"/>
      <c r="B1222" s="7"/>
      <c r="C1222" s="7"/>
      <c r="D1222" s="66"/>
      <c r="E1222" s="7"/>
      <c r="F1222" s="7"/>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row>
  </sheetData>
  <autoFilter ref="A2:AM522" xr:uid="{00000000-0009-0000-0000-000013000000}"/>
  <mergeCells count="124">
    <mergeCell ref="K11:S11"/>
    <mergeCell ref="K16:S16"/>
    <mergeCell ref="M21:Q21"/>
    <mergeCell ref="R33:U33"/>
    <mergeCell ref="M38:P38"/>
    <mergeCell ref="M39:N39"/>
    <mergeCell ref="M40:O40"/>
    <mergeCell ref="M43:P43"/>
    <mergeCell ref="Q43:R43"/>
    <mergeCell ref="M44:O44"/>
    <mergeCell ref="Q44:R44"/>
    <mergeCell ref="S45:T45"/>
    <mergeCell ref="M46:P46"/>
    <mergeCell ref="M50:O50"/>
    <mergeCell ref="M51:P51"/>
    <mergeCell ref="Q51:R51"/>
    <mergeCell ref="W51:Y51"/>
    <mergeCell ref="T54:V54"/>
    <mergeCell ref="M59:P59"/>
    <mergeCell ref="Q59:R59"/>
    <mergeCell ref="S59:T59"/>
    <mergeCell ref="N60:P60"/>
    <mergeCell ref="Q60:R60"/>
    <mergeCell ref="N63:O63"/>
    <mergeCell ref="N65:O65"/>
    <mergeCell ref="N66:U66"/>
    <mergeCell ref="N67:R67"/>
    <mergeCell ref="O69:Q69"/>
    <mergeCell ref="N68:O68"/>
    <mergeCell ref="N70:O70"/>
    <mergeCell ref="P70:Q70"/>
    <mergeCell ref="O73:R73"/>
    <mergeCell ref="O78:V78"/>
    <mergeCell ref="O80:Q80"/>
    <mergeCell ref="O81:P81"/>
    <mergeCell ref="R82:S82"/>
    <mergeCell ref="R128:S128"/>
    <mergeCell ref="O84:R84"/>
    <mergeCell ref="R85:S85"/>
    <mergeCell ref="U85:V85"/>
    <mergeCell ref="O86:U86"/>
    <mergeCell ref="O88:P88"/>
    <mergeCell ref="Q89:V89"/>
    <mergeCell ref="Q88:R88"/>
    <mergeCell ref="P92:R92"/>
    <mergeCell ref="P93:Q93"/>
    <mergeCell ref="U203:V203"/>
    <mergeCell ref="P96:R96"/>
    <mergeCell ref="Q97:R97"/>
    <mergeCell ref="P104:R104"/>
    <mergeCell ref="T106:U106"/>
    <mergeCell ref="T174:V174"/>
    <mergeCell ref="T177:U177"/>
    <mergeCell ref="T178:U178"/>
    <mergeCell ref="T182:U182"/>
    <mergeCell ref="T185:U185"/>
    <mergeCell ref="Q106:S106"/>
    <mergeCell ref="R107:S107"/>
    <mergeCell ref="R108:S108"/>
    <mergeCell ref="Q109:U109"/>
    <mergeCell ref="Q113:R113"/>
    <mergeCell ref="R114:S114"/>
    <mergeCell ref="S116:U116"/>
    <mergeCell ref="Q116:R116"/>
    <mergeCell ref="Q117:T117"/>
    <mergeCell ref="Q120:S120"/>
    <mergeCell ref="Q121:S121"/>
    <mergeCell ref="R124:T124"/>
    <mergeCell ref="R125:T125"/>
    <mergeCell ref="R127:U127"/>
    <mergeCell ref="U227:V227"/>
    <mergeCell ref="U232:V232"/>
    <mergeCell ref="K234:L234"/>
    <mergeCell ref="K236:L236"/>
    <mergeCell ref="V239:AB239"/>
    <mergeCell ref="U218:V218"/>
    <mergeCell ref="U219:V219"/>
    <mergeCell ref="U220:V220"/>
    <mergeCell ref="U221:V221"/>
    <mergeCell ref="U222:V222"/>
    <mergeCell ref="U223:V223"/>
    <mergeCell ref="U225:V225"/>
    <mergeCell ref="R129:T129"/>
    <mergeCell ref="U129:V129"/>
    <mergeCell ref="R132:T132"/>
    <mergeCell ref="S133:T133"/>
    <mergeCell ref="R134:U134"/>
    <mergeCell ref="R135:T135"/>
    <mergeCell ref="R136:U136"/>
    <mergeCell ref="R138:U138"/>
    <mergeCell ref="R144:S144"/>
    <mergeCell ref="S145:U145"/>
    <mergeCell ref="S147:T147"/>
    <mergeCell ref="S151:U151"/>
    <mergeCell ref="S152:U152"/>
    <mergeCell ref="S155:V155"/>
    <mergeCell ref="S158:V158"/>
    <mergeCell ref="S159:U159"/>
    <mergeCell ref="S160:T160"/>
    <mergeCell ref="U160:V160"/>
    <mergeCell ref="U206:V206"/>
    <mergeCell ref="U207:V207"/>
    <mergeCell ref="U209:V209"/>
    <mergeCell ref="U211:V211"/>
    <mergeCell ref="U212:V212"/>
    <mergeCell ref="U213:V213"/>
    <mergeCell ref="U214:V214"/>
    <mergeCell ref="S161:U161"/>
    <mergeCell ref="S162:T162"/>
    <mergeCell ref="S163:V163"/>
    <mergeCell ref="S164:U164"/>
    <mergeCell ref="S166:U166"/>
    <mergeCell ref="S167:T167"/>
    <mergeCell ref="T168:U168"/>
    <mergeCell ref="S169:U169"/>
    <mergeCell ref="T170:U170"/>
    <mergeCell ref="T186:V186"/>
    <mergeCell ref="T187:U187"/>
    <mergeCell ref="T188:V188"/>
    <mergeCell ref="T189:V189"/>
    <mergeCell ref="T193:V193"/>
    <mergeCell ref="U195:V195"/>
    <mergeCell ref="U196:V196"/>
    <mergeCell ref="U202:V202"/>
  </mergeCells>
  <conditionalFormatting sqref="K6:AH8 K24:AH231 W237:AB238 K237:V239 AC237:AH239 K241:AH241">
    <cfRule type="containsText" dxfId="19" priority="6" operator="containsText" text="N/A">
      <formula>NOT(ISERROR(SEARCH(("N/A"),(K6))))</formula>
    </cfRule>
  </conditionalFormatting>
  <conditionalFormatting sqref="K24:AH522">
    <cfRule type="containsText" dxfId="18" priority="7" operator="containsText" text="P">
      <formula>NOT(ISERROR(SEARCH(("P"),(K24))))</formula>
    </cfRule>
  </conditionalFormatting>
  <conditionalFormatting sqref="W3:AH262 K3:V506">
    <cfRule type="containsText" dxfId="17" priority="5" operator="containsText" text="X">
      <formula>NOT(ISERROR(SEARCH(("X"),(K3))))</formula>
    </cfRule>
  </conditionalFormatting>
  <conditionalFormatting sqref="AJ1:AJ1222 AK523:AO529">
    <cfRule type="containsText" dxfId="16" priority="3" operator="containsText" text="LIQUIDADO">
      <formula>NOT(ISERROR(SEARCH(("LIQUIDADO"),(AJ1))))</formula>
    </cfRule>
    <cfRule type="containsText" dxfId="15" priority="4" operator="containsText" text="EN PROCESO DE LIQUIDACIÓN">
      <formula>NOT(ISERROR(SEARCH(("EN PROCESO DE LIQUIDACIÓN"),(AJ1))))</formula>
    </cfRule>
  </conditionalFormatting>
  <conditionalFormatting sqref="AM3:AM522">
    <cfRule type="cellIs" dxfId="14" priority="1" operator="between">
      <formula>1</formula>
      <formula>3</formula>
    </cfRule>
    <cfRule type="cellIs" dxfId="13" priority="2" operator="greaterThanOrEqual">
      <formula>4</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filterMode="1">
    <outlinePr summaryBelow="0" summaryRight="0"/>
  </sheetPr>
  <dimension ref="A1:AM1233"/>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5703125" defaultRowHeight="15.75" customHeight="1"/>
  <cols>
    <col min="1" max="1" width="8.42578125" customWidth="1"/>
    <col min="2" max="2" width="15.28515625" customWidth="1"/>
    <col min="3" max="3" width="23" customWidth="1"/>
    <col min="4" max="4" width="12.85546875" customWidth="1"/>
    <col min="5" max="5" width="12.7109375" customWidth="1"/>
    <col min="6" max="6" width="16.140625" customWidth="1"/>
    <col min="7" max="7" width="21.140625" customWidth="1"/>
    <col min="8" max="8" width="10.140625" customWidth="1"/>
    <col min="9" max="9" width="10.5703125" customWidth="1"/>
    <col min="10" max="16" width="7" customWidth="1"/>
    <col min="17" max="17" width="7.42578125" customWidth="1"/>
    <col min="18" max="21" width="7" customWidth="1"/>
    <col min="22" max="22" width="11.5703125" customWidth="1"/>
    <col min="23" max="23" width="12" customWidth="1"/>
    <col min="24" max="24" width="16.7109375" customWidth="1"/>
    <col min="25" max="25" width="12.5703125" customWidth="1"/>
    <col min="26" max="26" width="15.28515625" customWidth="1"/>
    <col min="27" max="27" width="17.5703125" customWidth="1"/>
  </cols>
  <sheetData>
    <row r="1" spans="1:39" ht="14.25" hidden="1" customHeight="1">
      <c r="A1" s="136">
        <v>1</v>
      </c>
      <c r="B1" s="136">
        <v>3</v>
      </c>
      <c r="C1" s="136">
        <v>4</v>
      </c>
      <c r="D1" s="137">
        <v>6</v>
      </c>
      <c r="E1" s="136"/>
      <c r="F1" s="136">
        <v>7</v>
      </c>
      <c r="G1" s="136">
        <v>8</v>
      </c>
      <c r="H1" s="138">
        <v>22</v>
      </c>
      <c r="I1" s="139">
        <v>23</v>
      </c>
      <c r="J1" s="138">
        <v>24</v>
      </c>
      <c r="K1" s="138">
        <v>25</v>
      </c>
      <c r="L1" s="138">
        <v>26</v>
      </c>
      <c r="M1" s="138">
        <v>27</v>
      </c>
      <c r="N1" s="138">
        <v>28</v>
      </c>
      <c r="O1" s="138">
        <v>29</v>
      </c>
      <c r="P1" s="138">
        <v>30</v>
      </c>
      <c r="Q1" s="138">
        <v>31</v>
      </c>
      <c r="R1" s="138">
        <v>32</v>
      </c>
      <c r="S1" s="138">
        <v>33</v>
      </c>
      <c r="T1" s="138">
        <v>34</v>
      </c>
      <c r="U1" s="138">
        <v>35</v>
      </c>
      <c r="V1" s="139">
        <v>36</v>
      </c>
      <c r="W1" s="136">
        <v>74</v>
      </c>
      <c r="X1" s="136">
        <v>76</v>
      </c>
      <c r="Y1" s="136">
        <v>75</v>
      </c>
      <c r="Z1" s="136">
        <v>77</v>
      </c>
      <c r="AA1" s="140">
        <v>76</v>
      </c>
      <c r="AB1" s="136">
        <v>77</v>
      </c>
      <c r="AC1" s="136">
        <v>78</v>
      </c>
      <c r="AD1" s="136">
        <v>79</v>
      </c>
      <c r="AE1" s="141">
        <v>80</v>
      </c>
      <c r="AF1" s="136">
        <v>81</v>
      </c>
      <c r="AG1" s="136">
        <v>82</v>
      </c>
      <c r="AH1" s="136">
        <v>83</v>
      </c>
      <c r="AI1" s="136">
        <v>84</v>
      </c>
      <c r="AJ1" s="136">
        <v>85</v>
      </c>
      <c r="AK1" s="136">
        <v>86</v>
      </c>
      <c r="AL1" s="136">
        <v>87</v>
      </c>
      <c r="AM1" s="136">
        <v>88</v>
      </c>
    </row>
    <row r="2" spans="1:39" ht="57" customHeight="1">
      <c r="A2" s="142" t="s">
        <v>1848</v>
      </c>
      <c r="B2" s="142" t="s">
        <v>1849</v>
      </c>
      <c r="C2" s="142" t="s">
        <v>1850</v>
      </c>
      <c r="D2" s="143" t="s">
        <v>1851</v>
      </c>
      <c r="E2" s="142" t="s">
        <v>1852</v>
      </c>
      <c r="F2" s="142" t="s">
        <v>5</v>
      </c>
      <c r="G2" s="142" t="s">
        <v>1853</v>
      </c>
      <c r="H2" s="144" t="s">
        <v>1854</v>
      </c>
      <c r="I2" s="45" t="s">
        <v>1855</v>
      </c>
      <c r="J2" s="145" t="s">
        <v>1856</v>
      </c>
      <c r="K2" s="146" t="s">
        <v>1857</v>
      </c>
      <c r="L2" s="146" t="s">
        <v>1858</v>
      </c>
      <c r="M2" s="146" t="s">
        <v>1859</v>
      </c>
      <c r="N2" s="146" t="s">
        <v>1860</v>
      </c>
      <c r="O2" s="146" t="s">
        <v>1861</v>
      </c>
      <c r="P2" s="146" t="s">
        <v>1862</v>
      </c>
      <c r="Q2" s="146" t="s">
        <v>1863</v>
      </c>
      <c r="R2" s="146" t="s">
        <v>1864</v>
      </c>
      <c r="S2" s="146" t="s">
        <v>1865</v>
      </c>
      <c r="T2" s="146" t="s">
        <v>1866</v>
      </c>
      <c r="U2" s="146" t="s">
        <v>1867</v>
      </c>
      <c r="V2" s="45" t="s">
        <v>1868</v>
      </c>
      <c r="W2" s="142" t="s">
        <v>1869</v>
      </c>
      <c r="X2" s="142" t="s">
        <v>1870</v>
      </c>
      <c r="Y2" s="147" t="s">
        <v>1871</v>
      </c>
      <c r="Z2" s="147" t="s">
        <v>1872</v>
      </c>
      <c r="AA2" s="147" t="s">
        <v>231</v>
      </c>
      <c r="AB2" s="7" t="s">
        <v>1873</v>
      </c>
      <c r="AC2" s="7"/>
      <c r="AD2" s="7"/>
      <c r="AE2" s="148"/>
      <c r="AF2" s="7"/>
      <c r="AG2" s="7"/>
      <c r="AH2" s="7"/>
      <c r="AI2" s="7"/>
      <c r="AJ2" s="7"/>
      <c r="AK2" s="7"/>
      <c r="AL2" s="7"/>
      <c r="AM2" s="7"/>
    </row>
    <row r="3" spans="1:39" ht="24" hidden="1" customHeight="1">
      <c r="A3" s="59" t="s">
        <v>283</v>
      </c>
      <c r="B3" s="10" t="s">
        <v>15</v>
      </c>
      <c r="C3" s="10" t="s">
        <v>247</v>
      </c>
      <c r="D3" s="24">
        <v>117025474</v>
      </c>
      <c r="E3" s="11">
        <v>45309</v>
      </c>
      <c r="F3" s="10" t="s">
        <v>286</v>
      </c>
      <c r="G3" s="10" t="s">
        <v>287</v>
      </c>
      <c r="H3" s="10">
        <v>12</v>
      </c>
      <c r="I3" s="33">
        <v>1</v>
      </c>
      <c r="J3" s="10" t="s">
        <v>17</v>
      </c>
      <c r="K3" s="10" t="s">
        <v>1875</v>
      </c>
      <c r="L3" s="10" t="s">
        <v>1875</v>
      </c>
      <c r="M3" s="10" t="s">
        <v>1875</v>
      </c>
      <c r="N3" s="10" t="s">
        <v>1875</v>
      </c>
      <c r="O3" s="10" t="s">
        <v>1876</v>
      </c>
      <c r="P3" s="10" t="s">
        <v>1876</v>
      </c>
      <c r="Q3" s="10" t="s">
        <v>1876</v>
      </c>
      <c r="R3" s="10" t="s">
        <v>1876</v>
      </c>
      <c r="S3" s="10" t="s">
        <v>1876</v>
      </c>
      <c r="T3" s="10" t="s">
        <v>1876</v>
      </c>
      <c r="U3" s="10" t="s">
        <v>1876</v>
      </c>
      <c r="V3" s="33">
        <v>4</v>
      </c>
      <c r="W3" s="20" t="s">
        <v>175</v>
      </c>
      <c r="X3" s="10" t="s">
        <v>95</v>
      </c>
      <c r="Y3" s="149">
        <v>45315</v>
      </c>
      <c r="Z3" s="150">
        <v>5</v>
      </c>
      <c r="AA3" s="60">
        <v>45647</v>
      </c>
      <c r="AB3" s="148"/>
      <c r="AC3" s="148">
        <v>11.266666666666667</v>
      </c>
      <c r="AD3" s="69">
        <v>45510</v>
      </c>
      <c r="AE3" s="148">
        <v>4.5666666666666664</v>
      </c>
      <c r="AF3" s="7"/>
      <c r="AG3" s="7"/>
      <c r="AH3" s="7"/>
      <c r="AI3" s="7"/>
      <c r="AJ3" s="7"/>
      <c r="AK3" s="7"/>
      <c r="AL3" s="7"/>
      <c r="AM3" s="7"/>
    </row>
    <row r="4" spans="1:39" ht="24" hidden="1" customHeight="1">
      <c r="A4" s="59" t="s">
        <v>295</v>
      </c>
      <c r="B4" s="10" t="s">
        <v>15</v>
      </c>
      <c r="C4" s="10" t="s">
        <v>55</v>
      </c>
      <c r="D4" s="24">
        <v>117025474</v>
      </c>
      <c r="E4" s="11">
        <v>45309</v>
      </c>
      <c r="F4" s="10" t="s">
        <v>286</v>
      </c>
      <c r="G4" s="10" t="s">
        <v>253</v>
      </c>
      <c r="H4" s="10">
        <v>10</v>
      </c>
      <c r="I4" s="33">
        <v>2</v>
      </c>
      <c r="J4" s="10" t="s">
        <v>17</v>
      </c>
      <c r="K4" s="10" t="s">
        <v>1875</v>
      </c>
      <c r="L4" s="10" t="s">
        <v>1875</v>
      </c>
      <c r="M4" s="10" t="s">
        <v>1875</v>
      </c>
      <c r="N4" s="10" t="s">
        <v>1876</v>
      </c>
      <c r="O4" s="10" t="s">
        <v>1876</v>
      </c>
      <c r="P4" s="10" t="s">
        <v>1876</v>
      </c>
      <c r="Q4" s="10" t="s">
        <v>1876</v>
      </c>
      <c r="R4" s="10" t="s">
        <v>1876</v>
      </c>
      <c r="S4" s="10" t="s">
        <v>1876</v>
      </c>
      <c r="T4" s="10" t="s">
        <v>1876</v>
      </c>
      <c r="U4" s="10" t="s">
        <v>1876</v>
      </c>
      <c r="V4" s="33">
        <v>3</v>
      </c>
      <c r="W4" s="20" t="s">
        <v>175</v>
      </c>
      <c r="X4" s="10" t="s">
        <v>95</v>
      </c>
      <c r="Y4" s="149">
        <v>45315</v>
      </c>
      <c r="Z4" s="150">
        <v>5</v>
      </c>
      <c r="AA4" s="60">
        <v>45647</v>
      </c>
      <c r="AB4" s="7"/>
      <c r="AC4" s="148">
        <v>11.266666666666667</v>
      </c>
      <c r="AD4" s="69">
        <v>45510</v>
      </c>
      <c r="AE4" s="148">
        <v>4.5666666666666664</v>
      </c>
      <c r="AF4" s="7"/>
      <c r="AG4" s="7"/>
      <c r="AH4" s="7"/>
      <c r="AI4" s="7"/>
      <c r="AJ4" s="7"/>
      <c r="AK4" s="7"/>
      <c r="AL4" s="7"/>
      <c r="AM4" s="7"/>
    </row>
    <row r="5" spans="1:39" ht="24" hidden="1" customHeight="1">
      <c r="A5" s="59" t="s">
        <v>1816</v>
      </c>
      <c r="B5" s="10" t="s">
        <v>25</v>
      </c>
      <c r="C5" s="10" t="s">
        <v>302</v>
      </c>
      <c r="D5" s="24">
        <v>100000000</v>
      </c>
      <c r="E5" s="11">
        <v>45314</v>
      </c>
      <c r="F5" s="10" t="s">
        <v>105</v>
      </c>
      <c r="G5" s="10" t="s">
        <v>307</v>
      </c>
      <c r="H5" s="10">
        <v>6</v>
      </c>
      <c r="I5" s="33">
        <v>0</v>
      </c>
      <c r="J5" s="10" t="s">
        <v>1875</v>
      </c>
      <c r="K5" s="10" t="s">
        <v>1875</v>
      </c>
      <c r="L5" s="10" t="s">
        <v>1875</v>
      </c>
      <c r="M5" s="10" t="s">
        <v>1875</v>
      </c>
      <c r="N5" s="10" t="s">
        <v>1875</v>
      </c>
      <c r="O5" s="10" t="s">
        <v>1875</v>
      </c>
      <c r="P5" s="10" t="s">
        <v>17</v>
      </c>
      <c r="Q5" s="10" t="s">
        <v>17</v>
      </c>
      <c r="R5" s="10" t="s">
        <v>17</v>
      </c>
      <c r="S5" s="10" t="s">
        <v>17</v>
      </c>
      <c r="T5" s="10" t="s">
        <v>17</v>
      </c>
      <c r="U5" s="10" t="s">
        <v>17</v>
      </c>
      <c r="V5" s="33">
        <v>6</v>
      </c>
      <c r="W5" s="20" t="s">
        <v>175</v>
      </c>
      <c r="X5" s="10" t="s">
        <v>13</v>
      </c>
      <c r="Y5" s="101" t="s">
        <v>313</v>
      </c>
      <c r="Z5" s="150">
        <v>0</v>
      </c>
      <c r="AA5" s="60">
        <v>45467</v>
      </c>
      <c r="AB5" s="7"/>
      <c r="AC5" s="148">
        <v>5.0999999999999996</v>
      </c>
      <c r="AD5" s="69">
        <v>45510</v>
      </c>
      <c r="AE5" s="148">
        <v>-1.4333333333333333</v>
      </c>
      <c r="AF5" s="7"/>
      <c r="AG5" s="7"/>
      <c r="AH5" s="7"/>
      <c r="AI5" s="7"/>
      <c r="AJ5" s="7"/>
      <c r="AK5" s="7"/>
      <c r="AL5" s="7"/>
      <c r="AM5" s="7"/>
    </row>
    <row r="6" spans="1:39" ht="24" hidden="1" customHeight="1">
      <c r="A6" s="59" t="s">
        <v>315</v>
      </c>
      <c r="B6" s="10" t="s">
        <v>18</v>
      </c>
      <c r="C6" s="10" t="s">
        <v>316</v>
      </c>
      <c r="D6" s="24">
        <v>329369920</v>
      </c>
      <c r="E6" s="11">
        <v>45322</v>
      </c>
      <c r="F6" s="10" t="s">
        <v>103</v>
      </c>
      <c r="G6" s="10" t="s">
        <v>319</v>
      </c>
      <c r="H6" s="10">
        <v>11</v>
      </c>
      <c r="I6" s="33">
        <v>1</v>
      </c>
      <c r="J6" s="10" t="s">
        <v>17</v>
      </c>
      <c r="K6" s="10" t="s">
        <v>1875</v>
      </c>
      <c r="L6" s="10" t="s">
        <v>1875</v>
      </c>
      <c r="M6" s="10" t="s">
        <v>1875</v>
      </c>
      <c r="N6" s="10" t="s">
        <v>1875</v>
      </c>
      <c r="O6" s="10" t="s">
        <v>1880</v>
      </c>
      <c r="P6" s="10" t="s">
        <v>1880</v>
      </c>
      <c r="Q6" s="10" t="s">
        <v>1880</v>
      </c>
      <c r="R6" s="10" t="s">
        <v>1880</v>
      </c>
      <c r="S6" s="10" t="s">
        <v>1880</v>
      </c>
      <c r="T6" s="10" t="s">
        <v>1880</v>
      </c>
      <c r="U6" s="10" t="s">
        <v>1880</v>
      </c>
      <c r="V6" s="33">
        <v>4</v>
      </c>
      <c r="W6" s="20" t="s">
        <v>175</v>
      </c>
      <c r="X6" s="10" t="s">
        <v>95</v>
      </c>
      <c r="Y6" s="151">
        <v>45324</v>
      </c>
      <c r="Z6" s="150">
        <v>3</v>
      </c>
      <c r="AA6" s="60">
        <v>45656</v>
      </c>
      <c r="AB6" s="7"/>
      <c r="AC6" s="148">
        <v>11.133333333333333</v>
      </c>
      <c r="AD6" s="69">
        <v>45510</v>
      </c>
      <c r="AE6" s="148">
        <v>4.8666666666666663</v>
      </c>
      <c r="AF6" s="7"/>
      <c r="AG6" s="7"/>
      <c r="AH6" s="7"/>
      <c r="AI6" s="7"/>
      <c r="AJ6" s="7"/>
      <c r="AK6" s="7"/>
      <c r="AL6" s="7"/>
      <c r="AM6" s="7"/>
    </row>
    <row r="7" spans="1:39" ht="24" hidden="1" customHeight="1">
      <c r="A7" s="59" t="s">
        <v>323</v>
      </c>
      <c r="B7" s="10" t="s">
        <v>43</v>
      </c>
      <c r="C7" s="10" t="s">
        <v>324</v>
      </c>
      <c r="D7" s="24">
        <v>29700000</v>
      </c>
      <c r="E7" s="11">
        <v>45327</v>
      </c>
      <c r="F7" s="10" t="s">
        <v>103</v>
      </c>
      <c r="G7" s="10" t="s">
        <v>329</v>
      </c>
      <c r="H7" s="10">
        <v>11</v>
      </c>
      <c r="I7" s="33">
        <v>2</v>
      </c>
      <c r="J7" s="10" t="s">
        <v>17</v>
      </c>
      <c r="K7" s="10" t="s">
        <v>1875</v>
      </c>
      <c r="L7" s="10" t="s">
        <v>1875</v>
      </c>
      <c r="M7" s="10" t="s">
        <v>1875</v>
      </c>
      <c r="N7" s="10" t="s">
        <v>1880</v>
      </c>
      <c r="O7" s="10" t="s">
        <v>1880</v>
      </c>
      <c r="P7" s="10" t="s">
        <v>1880</v>
      </c>
      <c r="Q7" s="10" t="s">
        <v>1880</v>
      </c>
      <c r="R7" s="10" t="s">
        <v>1880</v>
      </c>
      <c r="S7" s="10" t="s">
        <v>1880</v>
      </c>
      <c r="T7" s="10" t="s">
        <v>1880</v>
      </c>
      <c r="U7" s="10" t="s">
        <v>1880</v>
      </c>
      <c r="V7" s="33">
        <v>3</v>
      </c>
      <c r="W7" s="20" t="s">
        <v>175</v>
      </c>
      <c r="X7" s="10" t="s">
        <v>95</v>
      </c>
      <c r="Y7" s="151">
        <v>45336</v>
      </c>
      <c r="Z7" s="150">
        <v>8</v>
      </c>
      <c r="AA7" s="60">
        <v>45665</v>
      </c>
      <c r="AB7" s="7"/>
      <c r="AC7" s="148">
        <v>11.266666666666667</v>
      </c>
      <c r="AD7" s="69">
        <v>45510</v>
      </c>
      <c r="AE7" s="148">
        <v>5.166666666666667</v>
      </c>
      <c r="AF7" s="7"/>
      <c r="AG7" s="7"/>
      <c r="AH7" s="7"/>
      <c r="AI7" s="7"/>
      <c r="AJ7" s="7"/>
      <c r="AK7" s="7"/>
      <c r="AL7" s="7"/>
      <c r="AM7" s="7"/>
    </row>
    <row r="8" spans="1:39" ht="24" hidden="1" customHeight="1">
      <c r="A8" s="59" t="s">
        <v>336</v>
      </c>
      <c r="B8" s="10" t="s">
        <v>18</v>
      </c>
      <c r="C8" s="10" t="s">
        <v>337</v>
      </c>
      <c r="D8" s="24">
        <v>12813350</v>
      </c>
      <c r="E8" s="11">
        <v>45327</v>
      </c>
      <c r="F8" s="10" t="s">
        <v>103</v>
      </c>
      <c r="G8" s="10" t="s">
        <v>307</v>
      </c>
      <c r="H8" s="10">
        <v>11</v>
      </c>
      <c r="I8" s="33">
        <v>5</v>
      </c>
      <c r="J8" s="10" t="s">
        <v>17</v>
      </c>
      <c r="K8" s="10" t="s">
        <v>1880</v>
      </c>
      <c r="L8" s="10" t="s">
        <v>1880</v>
      </c>
      <c r="M8" s="10" t="s">
        <v>1880</v>
      </c>
      <c r="N8" s="10" t="s">
        <v>1880</v>
      </c>
      <c r="O8" s="10" t="s">
        <v>1880</v>
      </c>
      <c r="P8" s="10" t="s">
        <v>1880</v>
      </c>
      <c r="Q8" s="10" t="s">
        <v>1880</v>
      </c>
      <c r="R8" s="10" t="s">
        <v>1880</v>
      </c>
      <c r="S8" s="10" t="s">
        <v>1880</v>
      </c>
      <c r="T8" s="10" t="s">
        <v>1880</v>
      </c>
      <c r="U8" s="10" t="s">
        <v>1880</v>
      </c>
      <c r="V8" s="33">
        <v>0</v>
      </c>
      <c r="W8" s="20" t="s">
        <v>175</v>
      </c>
      <c r="X8" s="10" t="s">
        <v>95</v>
      </c>
      <c r="Y8" s="101" t="s">
        <v>17</v>
      </c>
      <c r="Z8" s="152" t="s">
        <v>17</v>
      </c>
      <c r="AA8" s="60">
        <v>45661</v>
      </c>
      <c r="AB8" s="7"/>
      <c r="AC8" s="148">
        <v>11.133333333333333</v>
      </c>
      <c r="AD8" s="69">
        <v>45510</v>
      </c>
      <c r="AE8" s="148">
        <v>5.0333333333333332</v>
      </c>
      <c r="AF8" s="7"/>
      <c r="AG8" s="7"/>
      <c r="AH8" s="7"/>
      <c r="AI8" s="7"/>
      <c r="AJ8" s="7"/>
      <c r="AK8" s="7"/>
      <c r="AL8" s="7"/>
      <c r="AM8" s="7"/>
    </row>
    <row r="9" spans="1:39" ht="24" hidden="1" customHeight="1">
      <c r="A9" s="59" t="s">
        <v>342</v>
      </c>
      <c r="B9" s="10" t="s">
        <v>18</v>
      </c>
      <c r="C9" s="10" t="s">
        <v>344</v>
      </c>
      <c r="D9" s="24">
        <v>14155350</v>
      </c>
      <c r="E9" s="11">
        <v>45327</v>
      </c>
      <c r="F9" s="10" t="s">
        <v>103</v>
      </c>
      <c r="G9" s="10" t="s">
        <v>307</v>
      </c>
      <c r="H9" s="10">
        <v>11</v>
      </c>
      <c r="I9" s="33">
        <v>5</v>
      </c>
      <c r="J9" s="10" t="s">
        <v>17</v>
      </c>
      <c r="K9" s="10" t="s">
        <v>1880</v>
      </c>
      <c r="L9" s="10" t="s">
        <v>1880</v>
      </c>
      <c r="M9" s="10" t="s">
        <v>1880</v>
      </c>
      <c r="N9" s="10" t="s">
        <v>1880</v>
      </c>
      <c r="O9" s="10" t="s">
        <v>1880</v>
      </c>
      <c r="P9" s="10" t="s">
        <v>1880</v>
      </c>
      <c r="Q9" s="10" t="s">
        <v>1880</v>
      </c>
      <c r="R9" s="10" t="s">
        <v>1880</v>
      </c>
      <c r="S9" s="10" t="s">
        <v>1880</v>
      </c>
      <c r="T9" s="10" t="s">
        <v>1880</v>
      </c>
      <c r="U9" s="10" t="s">
        <v>1880</v>
      </c>
      <c r="V9" s="33">
        <v>0</v>
      </c>
      <c r="W9" s="20" t="s">
        <v>175</v>
      </c>
      <c r="X9" s="10" t="s">
        <v>95</v>
      </c>
      <c r="Y9" s="101" t="s">
        <v>17</v>
      </c>
      <c r="Z9" s="152" t="s">
        <v>17</v>
      </c>
      <c r="AA9" s="60">
        <v>45661</v>
      </c>
      <c r="AB9" s="7"/>
      <c r="AC9" s="148">
        <v>11.133333333333333</v>
      </c>
      <c r="AD9" s="69">
        <v>45510</v>
      </c>
      <c r="AE9" s="148">
        <v>5.0333333333333332</v>
      </c>
      <c r="AF9" s="7"/>
      <c r="AG9" s="7"/>
      <c r="AH9" s="7"/>
      <c r="AI9" s="7"/>
      <c r="AJ9" s="7"/>
      <c r="AK9" s="7"/>
      <c r="AL9" s="7"/>
      <c r="AM9" s="7"/>
    </row>
    <row r="10" spans="1:39" ht="24" hidden="1" customHeight="1">
      <c r="A10" s="59" t="s">
        <v>355</v>
      </c>
      <c r="B10" s="10" t="s">
        <v>18</v>
      </c>
      <c r="C10" s="10" t="s">
        <v>117</v>
      </c>
      <c r="D10" s="24">
        <v>16306200</v>
      </c>
      <c r="E10" s="11">
        <v>45327</v>
      </c>
      <c r="F10" s="10" t="s">
        <v>361</v>
      </c>
      <c r="G10" s="10" t="s">
        <v>307</v>
      </c>
      <c r="H10" s="10">
        <v>12</v>
      </c>
      <c r="I10" s="33">
        <v>5</v>
      </c>
      <c r="J10" s="10" t="s">
        <v>17</v>
      </c>
      <c r="K10" s="10" t="s">
        <v>1880</v>
      </c>
      <c r="L10" s="10" t="s">
        <v>1880</v>
      </c>
      <c r="M10" s="10" t="s">
        <v>1880</v>
      </c>
      <c r="N10" s="10" t="s">
        <v>1880</v>
      </c>
      <c r="O10" s="10" t="s">
        <v>1880</v>
      </c>
      <c r="P10" s="10" t="s">
        <v>1880</v>
      </c>
      <c r="Q10" s="10" t="s">
        <v>1880</v>
      </c>
      <c r="R10" s="10" t="s">
        <v>1880</v>
      </c>
      <c r="S10" s="10" t="s">
        <v>1880</v>
      </c>
      <c r="T10" s="10" t="s">
        <v>1880</v>
      </c>
      <c r="U10" s="10" t="s">
        <v>1880</v>
      </c>
      <c r="V10" s="33">
        <v>0</v>
      </c>
      <c r="W10" s="20" t="s">
        <v>175</v>
      </c>
      <c r="X10" s="10" t="s">
        <v>95</v>
      </c>
      <c r="Y10" s="101" t="s">
        <v>17</v>
      </c>
      <c r="Z10" s="152" t="s">
        <v>17</v>
      </c>
      <c r="AA10" s="60">
        <v>45661</v>
      </c>
      <c r="AB10" s="7"/>
      <c r="AC10" s="148">
        <v>11.133333333333333</v>
      </c>
      <c r="AD10" s="69">
        <v>45510</v>
      </c>
      <c r="AE10" s="148">
        <v>5.0333333333333332</v>
      </c>
      <c r="AF10" s="7"/>
      <c r="AG10" s="7"/>
      <c r="AH10" s="7"/>
      <c r="AI10" s="7"/>
      <c r="AJ10" s="7"/>
      <c r="AK10" s="7"/>
      <c r="AL10" s="7"/>
      <c r="AM10" s="7"/>
    </row>
    <row r="11" spans="1:39" ht="24" hidden="1" customHeight="1">
      <c r="A11" s="59" t="s">
        <v>362</v>
      </c>
      <c r="B11" s="10" t="s">
        <v>18</v>
      </c>
      <c r="C11" s="10" t="s">
        <v>363</v>
      </c>
      <c r="D11" s="24">
        <v>8468350</v>
      </c>
      <c r="E11" s="11">
        <v>45327</v>
      </c>
      <c r="F11" s="10" t="s">
        <v>103</v>
      </c>
      <c r="G11" s="10" t="s">
        <v>307</v>
      </c>
      <c r="H11" s="10">
        <v>11</v>
      </c>
      <c r="I11" s="33">
        <v>5</v>
      </c>
      <c r="J11" s="10" t="s">
        <v>17</v>
      </c>
      <c r="K11" s="10" t="s">
        <v>1880</v>
      </c>
      <c r="L11" s="10" t="s">
        <v>1880</v>
      </c>
      <c r="M11" s="10" t="s">
        <v>1880</v>
      </c>
      <c r="N11" s="10" t="s">
        <v>1880</v>
      </c>
      <c r="O11" s="10" t="s">
        <v>1880</v>
      </c>
      <c r="P11" s="10" t="s">
        <v>1880</v>
      </c>
      <c r="Q11" s="10" t="s">
        <v>1880</v>
      </c>
      <c r="R11" s="10" t="s">
        <v>1880</v>
      </c>
      <c r="S11" s="10" t="s">
        <v>1880</v>
      </c>
      <c r="T11" s="10" t="s">
        <v>1880</v>
      </c>
      <c r="U11" s="10" t="s">
        <v>1880</v>
      </c>
      <c r="V11" s="33">
        <v>0</v>
      </c>
      <c r="W11" s="20" t="s">
        <v>175</v>
      </c>
      <c r="X11" s="10" t="s">
        <v>95</v>
      </c>
      <c r="Y11" s="101" t="s">
        <v>17</v>
      </c>
      <c r="Z11" s="152" t="s">
        <v>17</v>
      </c>
      <c r="AA11" s="60">
        <v>45661</v>
      </c>
      <c r="AB11" s="7"/>
      <c r="AC11" s="148">
        <v>11.133333333333333</v>
      </c>
      <c r="AD11" s="69">
        <v>45510</v>
      </c>
      <c r="AE11" s="148">
        <v>5.0333333333333332</v>
      </c>
      <c r="AF11" s="7"/>
      <c r="AG11" s="7"/>
      <c r="AH11" s="7"/>
      <c r="AI11" s="7"/>
      <c r="AJ11" s="7"/>
      <c r="AK11" s="7"/>
      <c r="AL11" s="7"/>
      <c r="AM11" s="7"/>
    </row>
    <row r="12" spans="1:39" ht="24" hidden="1" customHeight="1">
      <c r="A12" s="59" t="s">
        <v>383</v>
      </c>
      <c r="B12" s="10" t="s">
        <v>18</v>
      </c>
      <c r="C12" s="10" t="s">
        <v>367</v>
      </c>
      <c r="D12" s="24">
        <v>3419350</v>
      </c>
      <c r="E12" s="11">
        <v>45327</v>
      </c>
      <c r="F12" s="10" t="s">
        <v>103</v>
      </c>
      <c r="G12" s="10" t="s">
        <v>307</v>
      </c>
      <c r="H12" s="10">
        <v>11</v>
      </c>
      <c r="I12" s="33">
        <v>5</v>
      </c>
      <c r="J12" s="10" t="s">
        <v>17</v>
      </c>
      <c r="K12" s="10" t="s">
        <v>1880</v>
      </c>
      <c r="L12" s="10" t="s">
        <v>1880</v>
      </c>
      <c r="M12" s="10" t="s">
        <v>1880</v>
      </c>
      <c r="N12" s="10" t="s">
        <v>1880</v>
      </c>
      <c r="O12" s="10" t="s">
        <v>1880</v>
      </c>
      <c r="P12" s="10" t="s">
        <v>1880</v>
      </c>
      <c r="Q12" s="10" t="s">
        <v>1880</v>
      </c>
      <c r="R12" s="10" t="s">
        <v>1880</v>
      </c>
      <c r="S12" s="10" t="s">
        <v>1880</v>
      </c>
      <c r="T12" s="10" t="s">
        <v>1880</v>
      </c>
      <c r="U12" s="10" t="s">
        <v>1880</v>
      </c>
      <c r="V12" s="33">
        <v>0</v>
      </c>
      <c r="W12" s="20" t="s">
        <v>175</v>
      </c>
      <c r="X12" s="10" t="s">
        <v>95</v>
      </c>
      <c r="Y12" s="101" t="s">
        <v>17</v>
      </c>
      <c r="Z12" s="152" t="s">
        <v>17</v>
      </c>
      <c r="AA12" s="60">
        <v>45661</v>
      </c>
      <c r="AB12" s="7"/>
      <c r="AC12" s="148">
        <v>11.133333333333333</v>
      </c>
      <c r="AD12" s="69">
        <v>45510</v>
      </c>
      <c r="AE12" s="148">
        <v>5.0333333333333332</v>
      </c>
      <c r="AF12" s="7"/>
      <c r="AG12" s="7"/>
      <c r="AH12" s="7"/>
      <c r="AI12" s="7"/>
      <c r="AJ12" s="7"/>
      <c r="AK12" s="7"/>
      <c r="AL12" s="7"/>
      <c r="AM12" s="7"/>
    </row>
    <row r="13" spans="1:39" ht="24" hidden="1" customHeight="1">
      <c r="A13" s="59" t="s">
        <v>390</v>
      </c>
      <c r="B13" s="10" t="s">
        <v>18</v>
      </c>
      <c r="C13" s="10" t="s">
        <v>369</v>
      </c>
      <c r="D13" s="24">
        <v>6488350</v>
      </c>
      <c r="E13" s="11">
        <v>45327</v>
      </c>
      <c r="F13" s="10" t="s">
        <v>103</v>
      </c>
      <c r="G13" s="10" t="s">
        <v>307</v>
      </c>
      <c r="H13" s="10">
        <v>11</v>
      </c>
      <c r="I13" s="33">
        <v>5</v>
      </c>
      <c r="J13" s="10" t="s">
        <v>17</v>
      </c>
      <c r="K13" s="10" t="s">
        <v>1880</v>
      </c>
      <c r="L13" s="10" t="s">
        <v>1880</v>
      </c>
      <c r="M13" s="10" t="s">
        <v>1880</v>
      </c>
      <c r="N13" s="10" t="s">
        <v>1880</v>
      </c>
      <c r="O13" s="10" t="s">
        <v>1880</v>
      </c>
      <c r="P13" s="10" t="s">
        <v>1880</v>
      </c>
      <c r="Q13" s="10" t="s">
        <v>1880</v>
      </c>
      <c r="R13" s="10" t="s">
        <v>1880</v>
      </c>
      <c r="S13" s="10" t="s">
        <v>1880</v>
      </c>
      <c r="T13" s="10" t="s">
        <v>1880</v>
      </c>
      <c r="U13" s="10" t="s">
        <v>1880</v>
      </c>
      <c r="V13" s="33">
        <v>0</v>
      </c>
      <c r="W13" s="20" t="s">
        <v>175</v>
      </c>
      <c r="X13" s="10" t="s">
        <v>95</v>
      </c>
      <c r="Y13" s="101" t="s">
        <v>17</v>
      </c>
      <c r="Z13" s="152" t="s">
        <v>17</v>
      </c>
      <c r="AA13" s="60">
        <v>45661</v>
      </c>
      <c r="AB13" s="7"/>
      <c r="AC13" s="148">
        <v>11.133333333333333</v>
      </c>
      <c r="AD13" s="69">
        <v>45510</v>
      </c>
      <c r="AE13" s="148">
        <v>5.0333333333333332</v>
      </c>
      <c r="AF13" s="7"/>
      <c r="AG13" s="7"/>
      <c r="AH13" s="7"/>
      <c r="AI13" s="7"/>
      <c r="AJ13" s="7"/>
      <c r="AK13" s="7"/>
      <c r="AL13" s="7"/>
      <c r="AM13" s="7"/>
    </row>
    <row r="14" spans="1:39" ht="24" hidden="1" customHeight="1">
      <c r="A14" s="59" t="s">
        <v>393</v>
      </c>
      <c r="B14" s="10" t="s">
        <v>16</v>
      </c>
      <c r="C14" s="10" t="s">
        <v>71</v>
      </c>
      <c r="D14" s="24">
        <v>537081149</v>
      </c>
      <c r="E14" s="11">
        <v>45328</v>
      </c>
      <c r="F14" s="10" t="s">
        <v>120</v>
      </c>
      <c r="G14" s="10" t="s">
        <v>72</v>
      </c>
      <c r="H14" s="10">
        <v>9</v>
      </c>
      <c r="I14" s="33">
        <v>3</v>
      </c>
      <c r="J14" s="10" t="s">
        <v>17</v>
      </c>
      <c r="K14" s="10" t="s">
        <v>1875</v>
      </c>
      <c r="L14" s="10" t="s">
        <v>1880</v>
      </c>
      <c r="M14" s="10" t="s">
        <v>1880</v>
      </c>
      <c r="N14" s="10" t="s">
        <v>1880</v>
      </c>
      <c r="O14" s="10" t="s">
        <v>1880</v>
      </c>
      <c r="P14" s="10" t="s">
        <v>1880</v>
      </c>
      <c r="Q14" s="10" t="s">
        <v>1880</v>
      </c>
      <c r="R14" s="10" t="s">
        <v>1880</v>
      </c>
      <c r="S14" s="10" t="s">
        <v>1880</v>
      </c>
      <c r="T14" s="10" t="s">
        <v>17</v>
      </c>
      <c r="U14" s="10" t="s">
        <v>17</v>
      </c>
      <c r="V14" s="33">
        <v>1</v>
      </c>
      <c r="W14" s="20" t="s">
        <v>175</v>
      </c>
      <c r="X14" s="10" t="s">
        <v>95</v>
      </c>
      <c r="Y14" s="151">
        <v>45331</v>
      </c>
      <c r="Z14" s="150">
        <v>4</v>
      </c>
      <c r="AA14" s="60">
        <v>45572</v>
      </c>
      <c r="AB14" s="7"/>
      <c r="AC14" s="148">
        <v>8.1333333333333329</v>
      </c>
      <c r="AD14" s="69">
        <v>45510</v>
      </c>
      <c r="AE14" s="148">
        <v>2.0666666666666669</v>
      </c>
      <c r="AF14" s="7"/>
      <c r="AG14" s="7"/>
      <c r="AH14" s="7"/>
      <c r="AI14" s="7"/>
      <c r="AJ14" s="7"/>
      <c r="AK14" s="7"/>
      <c r="AL14" s="7"/>
      <c r="AM14" s="7"/>
    </row>
    <row r="15" spans="1:39" ht="24" hidden="1" customHeight="1">
      <c r="A15" s="153" t="s">
        <v>401</v>
      </c>
      <c r="B15" s="10" t="s">
        <v>16</v>
      </c>
      <c r="C15" s="10" t="s">
        <v>50</v>
      </c>
      <c r="D15" s="24">
        <v>33463395</v>
      </c>
      <c r="E15" s="11">
        <v>45330</v>
      </c>
      <c r="F15" s="10" t="s">
        <v>184</v>
      </c>
      <c r="G15" s="10" t="s">
        <v>404</v>
      </c>
      <c r="H15" s="10">
        <v>5</v>
      </c>
      <c r="I15" s="33">
        <v>0</v>
      </c>
      <c r="J15" s="10" t="s">
        <v>17</v>
      </c>
      <c r="K15" s="10" t="s">
        <v>17</v>
      </c>
      <c r="L15" s="10"/>
      <c r="M15" s="10" t="s">
        <v>1875</v>
      </c>
      <c r="N15" s="10"/>
      <c r="O15" s="10"/>
      <c r="P15" s="10" t="s">
        <v>17</v>
      </c>
      <c r="Q15" s="10" t="s">
        <v>17</v>
      </c>
      <c r="R15" s="10" t="s">
        <v>17</v>
      </c>
      <c r="S15" s="10" t="s">
        <v>17</v>
      </c>
      <c r="T15" s="10" t="s">
        <v>17</v>
      </c>
      <c r="U15" s="10" t="s">
        <v>17</v>
      </c>
      <c r="V15" s="33">
        <v>1</v>
      </c>
      <c r="W15" s="20" t="s">
        <v>175</v>
      </c>
      <c r="X15" s="10" t="s">
        <v>13</v>
      </c>
      <c r="Y15" s="151">
        <v>45336</v>
      </c>
      <c r="Z15" s="150">
        <v>5</v>
      </c>
      <c r="AA15" s="60">
        <v>45450</v>
      </c>
      <c r="AB15" s="7"/>
      <c r="AC15" s="7"/>
      <c r="AD15" s="7"/>
      <c r="AE15" s="7"/>
      <c r="AF15" s="7"/>
      <c r="AG15" s="7"/>
      <c r="AH15" s="7"/>
      <c r="AI15" s="7"/>
      <c r="AJ15" s="7"/>
      <c r="AK15" s="7"/>
      <c r="AL15" s="7"/>
      <c r="AM15" s="7"/>
    </row>
    <row r="16" spans="1:39" ht="24" customHeight="1">
      <c r="A16" s="154" t="s">
        <v>407</v>
      </c>
      <c r="B16" s="10" t="s">
        <v>16</v>
      </c>
      <c r="C16" s="10" t="s">
        <v>348</v>
      </c>
      <c r="D16" s="24">
        <v>40263650</v>
      </c>
      <c r="E16" s="11">
        <v>45330</v>
      </c>
      <c r="F16" s="10" t="s">
        <v>89</v>
      </c>
      <c r="G16" s="10" t="s">
        <v>351</v>
      </c>
      <c r="H16" s="10">
        <v>4</v>
      </c>
      <c r="I16" s="33">
        <v>0</v>
      </c>
      <c r="J16" s="10" t="s">
        <v>17</v>
      </c>
      <c r="K16" s="10"/>
      <c r="L16" s="10" t="s">
        <v>1875</v>
      </c>
      <c r="M16" s="10" t="s">
        <v>1875</v>
      </c>
      <c r="N16" s="10"/>
      <c r="O16" s="10" t="s">
        <v>17</v>
      </c>
      <c r="P16" s="10" t="s">
        <v>17</v>
      </c>
      <c r="Q16" s="10" t="s">
        <v>17</v>
      </c>
      <c r="R16" s="10" t="s">
        <v>17</v>
      </c>
      <c r="S16" s="10" t="s">
        <v>17</v>
      </c>
      <c r="T16" s="10" t="s">
        <v>17</v>
      </c>
      <c r="U16" s="10" t="s">
        <v>17</v>
      </c>
      <c r="V16" s="33">
        <v>2</v>
      </c>
      <c r="W16" s="20" t="s">
        <v>175</v>
      </c>
      <c r="X16" s="10" t="s">
        <v>13</v>
      </c>
      <c r="Y16" s="151">
        <v>45336</v>
      </c>
      <c r="Z16" s="150">
        <v>5</v>
      </c>
      <c r="AA16" s="60">
        <v>45420</v>
      </c>
      <c r="AB16" s="7"/>
      <c r="AC16" s="7"/>
      <c r="AD16" s="7"/>
      <c r="AE16" s="7"/>
      <c r="AF16" s="7"/>
      <c r="AG16" s="7"/>
      <c r="AH16" s="7"/>
      <c r="AI16" s="7"/>
      <c r="AJ16" s="7"/>
      <c r="AK16" s="7"/>
      <c r="AL16" s="7"/>
      <c r="AM16" s="7"/>
    </row>
    <row r="17" spans="1:39" ht="24" hidden="1" customHeight="1">
      <c r="A17" s="116" t="s">
        <v>413</v>
      </c>
      <c r="B17" s="10" t="s">
        <v>392</v>
      </c>
      <c r="C17" s="10" t="s">
        <v>416</v>
      </c>
      <c r="D17" s="24" t="s">
        <v>415</v>
      </c>
      <c r="E17" s="11">
        <v>45331</v>
      </c>
      <c r="F17" s="10" t="s">
        <v>420</v>
      </c>
      <c r="G17" s="10" t="s">
        <v>53</v>
      </c>
      <c r="H17" s="10" t="s">
        <v>17</v>
      </c>
      <c r="I17" s="10">
        <v>11</v>
      </c>
      <c r="J17" s="10"/>
      <c r="K17" s="10"/>
      <c r="L17" s="10"/>
      <c r="M17" s="10"/>
      <c r="N17" s="10"/>
      <c r="O17" s="10"/>
      <c r="P17" s="10"/>
      <c r="Q17" s="10"/>
      <c r="R17" s="10"/>
      <c r="S17" s="10"/>
      <c r="T17" s="10"/>
      <c r="U17" s="10"/>
      <c r="V17" s="105">
        <v>0</v>
      </c>
      <c r="W17" s="20" t="s">
        <v>175</v>
      </c>
      <c r="X17" s="10" t="s">
        <v>95</v>
      </c>
      <c r="Y17" s="101" t="s">
        <v>59</v>
      </c>
      <c r="Z17" s="152" t="s">
        <v>59</v>
      </c>
      <c r="AA17" s="10" t="s">
        <v>66</v>
      </c>
      <c r="AB17" s="7"/>
      <c r="AC17" s="7"/>
      <c r="AD17" s="7"/>
      <c r="AE17" s="7"/>
      <c r="AF17" s="7"/>
      <c r="AG17" s="7"/>
      <c r="AH17" s="7"/>
      <c r="AI17" s="7"/>
      <c r="AJ17" s="7"/>
      <c r="AK17" s="7"/>
      <c r="AL17" s="7"/>
      <c r="AM17" s="7"/>
    </row>
    <row r="18" spans="1:39" ht="24" hidden="1" customHeight="1">
      <c r="A18" s="59" t="s">
        <v>423</v>
      </c>
      <c r="B18" s="10" t="s">
        <v>16</v>
      </c>
      <c r="C18" s="10" t="s">
        <v>425</v>
      </c>
      <c r="D18" s="24">
        <v>7164000</v>
      </c>
      <c r="E18" s="11">
        <v>45334</v>
      </c>
      <c r="F18" s="10" t="s">
        <v>84</v>
      </c>
      <c r="G18" s="10" t="s">
        <v>430</v>
      </c>
      <c r="H18" s="10">
        <v>5</v>
      </c>
      <c r="I18" s="33">
        <v>5</v>
      </c>
      <c r="J18" s="10" t="s">
        <v>17</v>
      </c>
      <c r="K18" s="10" t="s">
        <v>1876</v>
      </c>
      <c r="L18" s="10" t="s">
        <v>1876</v>
      </c>
      <c r="M18" s="10" t="s">
        <v>1876</v>
      </c>
      <c r="N18" s="10" t="s">
        <v>1876</v>
      </c>
      <c r="O18" s="10" t="s">
        <v>1876</v>
      </c>
      <c r="P18" s="10" t="s">
        <v>17</v>
      </c>
      <c r="Q18" s="10" t="s">
        <v>17</v>
      </c>
      <c r="R18" s="10" t="s">
        <v>17</v>
      </c>
      <c r="S18" s="10" t="s">
        <v>17</v>
      </c>
      <c r="T18" s="10" t="s">
        <v>17</v>
      </c>
      <c r="U18" s="10" t="s">
        <v>17</v>
      </c>
      <c r="V18" s="33">
        <v>0</v>
      </c>
      <c r="W18" s="20" t="s">
        <v>175</v>
      </c>
      <c r="X18" s="10" t="s">
        <v>13</v>
      </c>
      <c r="Y18" s="151">
        <v>45338</v>
      </c>
      <c r="Z18" s="150">
        <v>5</v>
      </c>
      <c r="AA18" s="60">
        <v>45454</v>
      </c>
      <c r="AB18" s="7"/>
      <c r="AC18" s="148">
        <v>4</v>
      </c>
      <c r="AD18" s="69">
        <v>45510</v>
      </c>
      <c r="AE18" s="148">
        <v>-1.8666666666666667</v>
      </c>
      <c r="AF18" s="7"/>
      <c r="AG18" s="7"/>
      <c r="AH18" s="7"/>
      <c r="AI18" s="7"/>
      <c r="AJ18" s="7"/>
      <c r="AK18" s="7"/>
      <c r="AL18" s="7"/>
      <c r="AM18" s="7"/>
    </row>
    <row r="19" spans="1:39" ht="24" hidden="1" customHeight="1">
      <c r="A19" s="59" t="s">
        <v>433</v>
      </c>
      <c r="B19" s="10" t="s">
        <v>16</v>
      </c>
      <c r="C19" s="10" t="s">
        <v>70</v>
      </c>
      <c r="D19" s="24">
        <v>249427500</v>
      </c>
      <c r="E19" s="11">
        <v>45334</v>
      </c>
      <c r="F19" s="10" t="s">
        <v>65</v>
      </c>
      <c r="G19" s="10" t="s">
        <v>437</v>
      </c>
      <c r="H19" s="10">
        <v>7</v>
      </c>
      <c r="I19" s="33">
        <v>0</v>
      </c>
      <c r="J19" s="10" t="s">
        <v>17</v>
      </c>
      <c r="K19" s="10" t="s">
        <v>1875</v>
      </c>
      <c r="L19" s="10" t="s">
        <v>1875</v>
      </c>
      <c r="M19" s="10" t="s">
        <v>1875</v>
      </c>
      <c r="N19" s="10" t="s">
        <v>1875</v>
      </c>
      <c r="O19" s="10" t="s">
        <v>1876</v>
      </c>
      <c r="P19" s="10" t="s">
        <v>1876</v>
      </c>
      <c r="Q19" s="10" t="s">
        <v>1876</v>
      </c>
      <c r="R19" s="10" t="s">
        <v>17</v>
      </c>
      <c r="S19" s="10" t="s">
        <v>17</v>
      </c>
      <c r="T19" s="10" t="s">
        <v>17</v>
      </c>
      <c r="U19" s="10" t="s">
        <v>17</v>
      </c>
      <c r="V19" s="33">
        <v>4</v>
      </c>
      <c r="W19" s="20" t="s">
        <v>175</v>
      </c>
      <c r="X19" s="10" t="s">
        <v>95</v>
      </c>
      <c r="Y19" s="151">
        <v>45336</v>
      </c>
      <c r="Z19" s="150">
        <v>3</v>
      </c>
      <c r="AA19" s="60">
        <v>45516</v>
      </c>
      <c r="AB19" s="7"/>
      <c r="AC19" s="148">
        <v>6.0666666666666664</v>
      </c>
      <c r="AD19" s="69">
        <v>45510</v>
      </c>
      <c r="AE19" s="148">
        <v>0.2</v>
      </c>
      <c r="AF19" s="7"/>
      <c r="AG19" s="7"/>
      <c r="AH19" s="7"/>
      <c r="AI19" s="7"/>
      <c r="AJ19" s="7"/>
      <c r="AK19" s="7"/>
      <c r="AL19" s="7"/>
      <c r="AM19" s="7"/>
    </row>
    <row r="20" spans="1:39" ht="24" hidden="1" customHeight="1">
      <c r="A20" s="59" t="s">
        <v>443</v>
      </c>
      <c r="B20" s="10" t="s">
        <v>18</v>
      </c>
      <c r="C20" s="10" t="s">
        <v>137</v>
      </c>
      <c r="D20" s="24">
        <v>9238350</v>
      </c>
      <c r="E20" s="11">
        <v>45334</v>
      </c>
      <c r="F20" s="10" t="s">
        <v>103</v>
      </c>
      <c r="G20" s="10" t="s">
        <v>307</v>
      </c>
      <c r="H20" s="10">
        <v>11</v>
      </c>
      <c r="I20" s="33">
        <v>6</v>
      </c>
      <c r="J20" s="10" t="s">
        <v>17</v>
      </c>
      <c r="K20" s="10" t="s">
        <v>1876</v>
      </c>
      <c r="L20" s="10" t="s">
        <v>1876</v>
      </c>
      <c r="M20" s="10" t="s">
        <v>1876</v>
      </c>
      <c r="N20" s="10" t="s">
        <v>1876</v>
      </c>
      <c r="O20" s="10" t="s">
        <v>1876</v>
      </c>
      <c r="P20" s="10" t="s">
        <v>1876</v>
      </c>
      <c r="Q20" s="10" t="s">
        <v>1876</v>
      </c>
      <c r="R20" s="10" t="s">
        <v>1876</v>
      </c>
      <c r="S20" s="10" t="s">
        <v>1876</v>
      </c>
      <c r="T20" s="10" t="s">
        <v>1876</v>
      </c>
      <c r="U20" s="10" t="s">
        <v>1876</v>
      </c>
      <c r="V20" s="33">
        <v>0</v>
      </c>
      <c r="W20" s="20" t="s">
        <v>175</v>
      </c>
      <c r="X20" s="10" t="s">
        <v>95</v>
      </c>
      <c r="Y20" s="101" t="s">
        <v>59</v>
      </c>
      <c r="Z20" s="150" t="s">
        <v>59</v>
      </c>
      <c r="AA20" s="60">
        <v>45668</v>
      </c>
      <c r="AB20" s="7"/>
      <c r="AC20" s="148">
        <v>11.133333333333333</v>
      </c>
      <c r="AD20" s="69">
        <v>45510</v>
      </c>
      <c r="AE20" s="148">
        <v>5.2666666666666666</v>
      </c>
      <c r="AF20" s="7"/>
      <c r="AG20" s="7"/>
      <c r="AH20" s="7"/>
      <c r="AI20" s="7"/>
      <c r="AJ20" s="7"/>
      <c r="AK20" s="7"/>
      <c r="AL20" s="7"/>
      <c r="AM20" s="7"/>
    </row>
    <row r="21" spans="1:39" ht="24" hidden="1" customHeight="1">
      <c r="A21" s="59" t="s">
        <v>445</v>
      </c>
      <c r="B21" s="10" t="s">
        <v>73</v>
      </c>
      <c r="C21" s="10" t="s">
        <v>215</v>
      </c>
      <c r="D21" s="24">
        <v>34850000</v>
      </c>
      <c r="E21" s="11">
        <v>45335</v>
      </c>
      <c r="F21" s="10" t="s">
        <v>448</v>
      </c>
      <c r="G21" s="10" t="s">
        <v>307</v>
      </c>
      <c r="H21" s="10">
        <v>9</v>
      </c>
      <c r="I21" s="33">
        <v>5</v>
      </c>
      <c r="J21" s="10" t="s">
        <v>17</v>
      </c>
      <c r="K21" s="10" t="s">
        <v>1876</v>
      </c>
      <c r="L21" s="10" t="s">
        <v>1876</v>
      </c>
      <c r="M21" s="10" t="s">
        <v>1876</v>
      </c>
      <c r="N21" s="10" t="s">
        <v>1876</v>
      </c>
      <c r="O21" s="10" t="s">
        <v>1876</v>
      </c>
      <c r="P21" s="10" t="s">
        <v>1876</v>
      </c>
      <c r="Q21" s="10" t="s">
        <v>1876</v>
      </c>
      <c r="R21" s="10" t="s">
        <v>1876</v>
      </c>
      <c r="S21" s="10" t="s">
        <v>1876</v>
      </c>
      <c r="T21" s="10" t="s">
        <v>17</v>
      </c>
      <c r="U21" s="10" t="s">
        <v>17</v>
      </c>
      <c r="V21" s="33">
        <v>0</v>
      </c>
      <c r="W21" s="20" t="s">
        <v>175</v>
      </c>
      <c r="X21" s="10" t="s">
        <v>95</v>
      </c>
      <c r="Y21" s="151">
        <v>45336</v>
      </c>
      <c r="Z21" s="150">
        <v>2</v>
      </c>
      <c r="AA21" s="60">
        <v>45577</v>
      </c>
      <c r="AB21" s="7"/>
      <c r="AC21" s="148">
        <v>8.0666666666666664</v>
      </c>
      <c r="AD21" s="69">
        <v>45510</v>
      </c>
      <c r="AE21" s="148">
        <v>2.2333333333333334</v>
      </c>
      <c r="AF21" s="7"/>
      <c r="AG21" s="7"/>
      <c r="AH21" s="7"/>
      <c r="AI21" s="7"/>
      <c r="AJ21" s="7"/>
      <c r="AK21" s="7"/>
      <c r="AL21" s="7"/>
      <c r="AM21" s="7"/>
    </row>
    <row r="22" spans="1:39" ht="24" hidden="1" customHeight="1">
      <c r="A22" s="59" t="s">
        <v>449</v>
      </c>
      <c r="B22" s="10" t="s">
        <v>43</v>
      </c>
      <c r="C22" s="10" t="s">
        <v>39</v>
      </c>
      <c r="D22" s="24">
        <v>1314893400</v>
      </c>
      <c r="E22" s="11">
        <v>45336</v>
      </c>
      <c r="F22" s="10" t="s">
        <v>106</v>
      </c>
      <c r="G22" s="10" t="s">
        <v>454</v>
      </c>
      <c r="H22" s="10">
        <v>11</v>
      </c>
      <c r="I22" s="33">
        <v>2</v>
      </c>
      <c r="J22" s="10" t="s">
        <v>17</v>
      </c>
      <c r="K22" s="10" t="s">
        <v>1875</v>
      </c>
      <c r="L22" s="10" t="s">
        <v>1875</v>
      </c>
      <c r="M22" s="10" t="s">
        <v>1875</v>
      </c>
      <c r="N22" s="10" t="s">
        <v>1876</v>
      </c>
      <c r="O22" s="10" t="s">
        <v>1876</v>
      </c>
      <c r="P22" s="10" t="s">
        <v>1876</v>
      </c>
      <c r="Q22" s="10" t="s">
        <v>1876</v>
      </c>
      <c r="R22" s="10" t="s">
        <v>1876</v>
      </c>
      <c r="S22" s="10" t="s">
        <v>1876</v>
      </c>
      <c r="T22" s="10" t="s">
        <v>1876</v>
      </c>
      <c r="U22" s="10" t="s">
        <v>1876</v>
      </c>
      <c r="V22" s="33">
        <v>3</v>
      </c>
      <c r="W22" s="20" t="s">
        <v>175</v>
      </c>
      <c r="X22" s="10" t="s">
        <v>95</v>
      </c>
      <c r="Y22" s="151">
        <v>45337</v>
      </c>
      <c r="Z22" s="150">
        <v>2</v>
      </c>
      <c r="AA22" s="60">
        <v>45703</v>
      </c>
      <c r="AB22" s="7"/>
      <c r="AC22" s="148">
        <v>12.233333333333333</v>
      </c>
      <c r="AD22" s="69">
        <v>45510</v>
      </c>
      <c r="AE22" s="148">
        <v>6.4333333333333336</v>
      </c>
      <c r="AF22" s="7"/>
      <c r="AG22" s="7"/>
      <c r="AH22" s="7"/>
      <c r="AI22" s="7"/>
      <c r="AJ22" s="7"/>
      <c r="AK22" s="7"/>
      <c r="AL22" s="7"/>
      <c r="AM22" s="7"/>
    </row>
    <row r="23" spans="1:39" ht="24" hidden="1" customHeight="1">
      <c r="A23" s="59" t="s">
        <v>461</v>
      </c>
      <c r="B23" s="10" t="s">
        <v>73</v>
      </c>
      <c r="C23" s="10" t="s">
        <v>463</v>
      </c>
      <c r="D23" s="24">
        <v>27000000</v>
      </c>
      <c r="E23" s="11">
        <v>45336</v>
      </c>
      <c r="F23" s="10" t="s">
        <v>422</v>
      </c>
      <c r="G23" s="10" t="s">
        <v>307</v>
      </c>
      <c r="H23" s="10">
        <v>10</v>
      </c>
      <c r="I23" s="33">
        <v>4</v>
      </c>
      <c r="J23" s="10" t="s">
        <v>17</v>
      </c>
      <c r="K23" s="10" t="s">
        <v>1876</v>
      </c>
      <c r="L23" s="10" t="s">
        <v>1876</v>
      </c>
      <c r="M23" s="10" t="s">
        <v>1876</v>
      </c>
      <c r="N23" s="10" t="s">
        <v>1876</v>
      </c>
      <c r="O23" s="10" t="s">
        <v>1875</v>
      </c>
      <c r="P23" s="10" t="s">
        <v>1876</v>
      </c>
      <c r="Q23" s="10" t="s">
        <v>1876</v>
      </c>
      <c r="R23" s="10" t="s">
        <v>1876</v>
      </c>
      <c r="S23" s="10" t="s">
        <v>1876</v>
      </c>
      <c r="T23" s="10" t="s">
        <v>1876</v>
      </c>
      <c r="U23" s="10" t="s">
        <v>1876</v>
      </c>
      <c r="V23" s="33">
        <v>1</v>
      </c>
      <c r="W23" s="20" t="s">
        <v>175</v>
      </c>
      <c r="X23" s="10" t="s">
        <v>95</v>
      </c>
      <c r="Y23" s="151">
        <v>45341</v>
      </c>
      <c r="Z23" s="150">
        <v>4</v>
      </c>
      <c r="AA23" s="60">
        <v>45640</v>
      </c>
      <c r="AB23" s="17" t="s">
        <v>1892</v>
      </c>
      <c r="AC23" s="148">
        <v>10.133333333333333</v>
      </c>
      <c r="AD23" s="69">
        <v>45510</v>
      </c>
      <c r="AE23" s="148">
        <v>4.333333333333333</v>
      </c>
      <c r="AF23" s="7"/>
      <c r="AG23" s="7"/>
      <c r="AH23" s="7"/>
      <c r="AI23" s="7"/>
      <c r="AJ23" s="7"/>
      <c r="AK23" s="7"/>
      <c r="AL23" s="7"/>
      <c r="AM23" s="7"/>
    </row>
    <row r="24" spans="1:39" ht="24" hidden="1" customHeight="1">
      <c r="A24" s="153" t="s">
        <v>468</v>
      </c>
      <c r="B24" s="10" t="s">
        <v>37</v>
      </c>
      <c r="C24" s="10" t="s">
        <v>47</v>
      </c>
      <c r="D24" s="24">
        <v>11164580</v>
      </c>
      <c r="E24" s="11">
        <v>45337</v>
      </c>
      <c r="F24" s="10" t="s">
        <v>79</v>
      </c>
      <c r="G24" s="10" t="s">
        <v>472</v>
      </c>
      <c r="H24" s="10">
        <v>3</v>
      </c>
      <c r="I24" s="33">
        <v>0</v>
      </c>
      <c r="J24" s="10" t="s">
        <v>17</v>
      </c>
      <c r="K24" s="10"/>
      <c r="L24" s="10" t="s">
        <v>1875</v>
      </c>
      <c r="M24" s="10"/>
      <c r="N24" s="10" t="s">
        <v>17</v>
      </c>
      <c r="O24" s="10" t="s">
        <v>17</v>
      </c>
      <c r="P24" s="10" t="s">
        <v>17</v>
      </c>
      <c r="Q24" s="10" t="s">
        <v>17</v>
      </c>
      <c r="R24" s="10" t="s">
        <v>17</v>
      </c>
      <c r="S24" s="10" t="s">
        <v>17</v>
      </c>
      <c r="T24" s="10" t="s">
        <v>17</v>
      </c>
      <c r="U24" s="10" t="s">
        <v>17</v>
      </c>
      <c r="V24" s="33">
        <v>1</v>
      </c>
      <c r="W24" s="20" t="s">
        <v>175</v>
      </c>
      <c r="X24" s="10" t="s">
        <v>13</v>
      </c>
      <c r="Y24" s="151">
        <v>45341</v>
      </c>
      <c r="Z24" s="150">
        <v>3</v>
      </c>
      <c r="AA24" s="60">
        <v>45396</v>
      </c>
      <c r="AB24" s="10"/>
      <c r="AC24" s="7"/>
      <c r="AD24" s="7"/>
      <c r="AE24" s="7"/>
      <c r="AF24" s="7"/>
      <c r="AG24" s="7"/>
      <c r="AH24" s="7"/>
      <c r="AI24" s="7"/>
      <c r="AJ24" s="7"/>
      <c r="AK24" s="7"/>
      <c r="AL24" s="7"/>
      <c r="AM24" s="7"/>
    </row>
    <row r="25" spans="1:39" ht="24" hidden="1" customHeight="1">
      <c r="A25" s="59" t="s">
        <v>476</v>
      </c>
      <c r="B25" s="10" t="s">
        <v>73</v>
      </c>
      <c r="C25" s="10" t="s">
        <v>71</v>
      </c>
      <c r="D25" s="24">
        <v>857826722</v>
      </c>
      <c r="E25" s="11">
        <v>45337</v>
      </c>
      <c r="F25" s="10" t="s">
        <v>481</v>
      </c>
      <c r="G25" s="10" t="s">
        <v>72</v>
      </c>
      <c r="H25" s="10">
        <v>9</v>
      </c>
      <c r="I25" s="33">
        <v>11</v>
      </c>
      <c r="J25" s="10" t="s">
        <v>17</v>
      </c>
      <c r="K25" s="10" t="s">
        <v>1876</v>
      </c>
      <c r="L25" s="10" t="s">
        <v>1876</v>
      </c>
      <c r="M25" s="10" t="s">
        <v>1875</v>
      </c>
      <c r="N25" s="10" t="s">
        <v>1876</v>
      </c>
      <c r="O25" s="10" t="s">
        <v>1876</v>
      </c>
      <c r="P25" s="10" t="s">
        <v>1876</v>
      </c>
      <c r="Q25" s="10" t="s">
        <v>1876</v>
      </c>
      <c r="R25" s="10" t="s">
        <v>1876</v>
      </c>
      <c r="S25" s="10" t="s">
        <v>1876</v>
      </c>
      <c r="T25" s="10" t="s">
        <v>17</v>
      </c>
      <c r="U25" s="10" t="s">
        <v>17</v>
      </c>
      <c r="V25" s="33">
        <v>1</v>
      </c>
      <c r="W25" s="20" t="s">
        <v>175</v>
      </c>
      <c r="X25" s="10" t="s">
        <v>95</v>
      </c>
      <c r="Y25" s="151">
        <v>45341</v>
      </c>
      <c r="Z25" s="150">
        <v>3</v>
      </c>
      <c r="AA25" s="60">
        <v>45580</v>
      </c>
      <c r="AB25" s="10"/>
      <c r="AC25" s="148">
        <v>8.1</v>
      </c>
      <c r="AD25" s="69">
        <v>45510</v>
      </c>
      <c r="AE25" s="148">
        <v>2.3333333333333335</v>
      </c>
      <c r="AF25" s="7"/>
      <c r="AG25" s="7"/>
      <c r="AH25" s="7"/>
      <c r="AI25" s="7"/>
      <c r="AJ25" s="7"/>
      <c r="AK25" s="7"/>
      <c r="AL25" s="7"/>
      <c r="AM25" s="7"/>
    </row>
    <row r="26" spans="1:39" ht="24" hidden="1" customHeight="1">
      <c r="A26" s="59" t="s">
        <v>492</v>
      </c>
      <c r="B26" s="10" t="s">
        <v>43</v>
      </c>
      <c r="C26" s="10" t="s">
        <v>494</v>
      </c>
      <c r="D26" s="24">
        <v>47005100</v>
      </c>
      <c r="E26" s="11">
        <v>45338</v>
      </c>
      <c r="F26" s="10" t="s">
        <v>46</v>
      </c>
      <c r="G26" s="10" t="s">
        <v>307</v>
      </c>
      <c r="H26" s="10">
        <v>7</v>
      </c>
      <c r="I26" s="33">
        <v>4</v>
      </c>
      <c r="J26" s="10" t="s">
        <v>17</v>
      </c>
      <c r="K26" s="10" t="s">
        <v>1876</v>
      </c>
      <c r="L26" s="10" t="s">
        <v>1876</v>
      </c>
      <c r="M26" s="10" t="s">
        <v>1876</v>
      </c>
      <c r="N26" s="10" t="s">
        <v>1875</v>
      </c>
      <c r="O26" s="10" t="s">
        <v>1876</v>
      </c>
      <c r="P26" s="10" t="s">
        <v>1876</v>
      </c>
      <c r="Q26" s="10" t="s">
        <v>1876</v>
      </c>
      <c r="R26" s="10" t="s">
        <v>17</v>
      </c>
      <c r="S26" s="10" t="s">
        <v>17</v>
      </c>
      <c r="T26" s="10" t="s">
        <v>17</v>
      </c>
      <c r="U26" s="10" t="s">
        <v>17</v>
      </c>
      <c r="V26" s="33">
        <v>1</v>
      </c>
      <c r="W26" s="20" t="s">
        <v>175</v>
      </c>
      <c r="X26" s="10" t="s">
        <v>95</v>
      </c>
      <c r="Y26" s="151">
        <v>45345</v>
      </c>
      <c r="Z26" s="150">
        <v>6</v>
      </c>
      <c r="AA26" s="60">
        <v>45519</v>
      </c>
      <c r="AB26" s="17" t="s">
        <v>1894</v>
      </c>
      <c r="AC26" s="148">
        <v>6.0333333333333332</v>
      </c>
      <c r="AD26" s="69">
        <v>45510</v>
      </c>
      <c r="AE26" s="148">
        <v>0.3</v>
      </c>
      <c r="AF26" s="7"/>
      <c r="AG26" s="7"/>
      <c r="AH26" s="7"/>
      <c r="AI26" s="7"/>
      <c r="AJ26" s="7"/>
      <c r="AK26" s="7"/>
      <c r="AL26" s="7"/>
      <c r="AM26" s="7"/>
    </row>
    <row r="27" spans="1:39" ht="24" hidden="1" customHeight="1">
      <c r="A27" s="59" t="s">
        <v>499</v>
      </c>
      <c r="B27" s="10" t="s">
        <v>31</v>
      </c>
      <c r="C27" s="10" t="s">
        <v>501</v>
      </c>
      <c r="D27" s="24">
        <v>129947316</v>
      </c>
      <c r="E27" s="11">
        <v>45338</v>
      </c>
      <c r="F27" s="10" t="s">
        <v>89</v>
      </c>
      <c r="G27" s="10" t="s">
        <v>503</v>
      </c>
      <c r="H27" s="10">
        <v>4</v>
      </c>
      <c r="I27" s="33">
        <v>4</v>
      </c>
      <c r="J27" s="10" t="s">
        <v>17</v>
      </c>
      <c r="K27" s="10" t="s">
        <v>1876</v>
      </c>
      <c r="L27" s="10" t="s">
        <v>1876</v>
      </c>
      <c r="M27" s="10" t="s">
        <v>1876</v>
      </c>
      <c r="N27" s="10" t="s">
        <v>1876</v>
      </c>
      <c r="O27" s="10" t="s">
        <v>17</v>
      </c>
      <c r="P27" s="10" t="s">
        <v>17</v>
      </c>
      <c r="Q27" s="10" t="s">
        <v>17</v>
      </c>
      <c r="R27" s="10" t="s">
        <v>17</v>
      </c>
      <c r="S27" s="10" t="s">
        <v>17</v>
      </c>
      <c r="T27" s="10" t="s">
        <v>17</v>
      </c>
      <c r="U27" s="10" t="s">
        <v>17</v>
      </c>
      <c r="V27" s="33">
        <v>0</v>
      </c>
      <c r="W27" s="20" t="s">
        <v>175</v>
      </c>
      <c r="X27" s="10" t="s">
        <v>95</v>
      </c>
      <c r="Y27" s="151">
        <v>45345</v>
      </c>
      <c r="Z27" s="150">
        <v>6</v>
      </c>
      <c r="AA27" s="60">
        <v>45432</v>
      </c>
      <c r="AB27" s="10"/>
      <c r="AC27" s="148">
        <v>3.1333333333333333</v>
      </c>
      <c r="AD27" s="69">
        <v>45510</v>
      </c>
      <c r="AE27" s="148">
        <v>-2.6</v>
      </c>
      <c r="AF27" s="7"/>
      <c r="AG27" s="7"/>
      <c r="AH27" s="7"/>
      <c r="AI27" s="7"/>
      <c r="AJ27" s="7"/>
      <c r="AK27" s="7"/>
      <c r="AL27" s="7"/>
      <c r="AM27" s="7"/>
    </row>
    <row r="28" spans="1:39" ht="24" hidden="1" customHeight="1">
      <c r="A28" s="59" t="s">
        <v>510</v>
      </c>
      <c r="B28" s="10" t="s">
        <v>18</v>
      </c>
      <c r="C28" s="10" t="s">
        <v>54</v>
      </c>
      <c r="D28" s="24">
        <v>27487350</v>
      </c>
      <c r="E28" s="11">
        <v>45338</v>
      </c>
      <c r="F28" s="10" t="s">
        <v>377</v>
      </c>
      <c r="G28" s="10" t="s">
        <v>307</v>
      </c>
      <c r="H28" s="10">
        <v>11</v>
      </c>
      <c r="I28" s="33">
        <v>5</v>
      </c>
      <c r="J28" s="10" t="s">
        <v>17</v>
      </c>
      <c r="K28" s="10" t="s">
        <v>1876</v>
      </c>
      <c r="L28" s="10" t="s">
        <v>1876</v>
      </c>
      <c r="M28" s="10" t="s">
        <v>1876</v>
      </c>
      <c r="N28" s="10" t="s">
        <v>1876</v>
      </c>
      <c r="O28" s="10" t="s">
        <v>1876</v>
      </c>
      <c r="P28" s="10" t="s">
        <v>1876</v>
      </c>
      <c r="Q28" s="10" t="s">
        <v>1876</v>
      </c>
      <c r="R28" s="10" t="s">
        <v>1876</v>
      </c>
      <c r="S28" s="10" t="s">
        <v>1876</v>
      </c>
      <c r="T28" s="10" t="s">
        <v>1876</v>
      </c>
      <c r="U28" s="10" t="s">
        <v>1876</v>
      </c>
      <c r="V28" s="33">
        <v>0</v>
      </c>
      <c r="W28" s="20" t="s">
        <v>175</v>
      </c>
      <c r="X28" s="10" t="s">
        <v>95</v>
      </c>
      <c r="Y28" s="101" t="s">
        <v>59</v>
      </c>
      <c r="Z28" s="150" t="s">
        <v>59</v>
      </c>
      <c r="AA28" s="60">
        <v>45672</v>
      </c>
      <c r="AB28" s="10"/>
      <c r="AC28" s="148">
        <v>11.133333333333333</v>
      </c>
      <c r="AD28" s="69">
        <v>45510</v>
      </c>
      <c r="AE28" s="148">
        <v>5.4</v>
      </c>
      <c r="AF28" s="7"/>
      <c r="AG28" s="7"/>
      <c r="AH28" s="7"/>
      <c r="AI28" s="7"/>
      <c r="AJ28" s="7"/>
      <c r="AK28" s="7"/>
      <c r="AL28" s="7"/>
      <c r="AM28" s="7"/>
    </row>
    <row r="29" spans="1:39" ht="24" hidden="1" customHeight="1">
      <c r="A29" s="59" t="s">
        <v>512</v>
      </c>
      <c r="B29" s="10" t="s">
        <v>43</v>
      </c>
      <c r="C29" s="10" t="s">
        <v>69</v>
      </c>
      <c r="D29" s="24">
        <v>1229518952</v>
      </c>
      <c r="E29" s="11">
        <v>45341</v>
      </c>
      <c r="F29" s="10" t="s">
        <v>388</v>
      </c>
      <c r="G29" s="10" t="s">
        <v>307</v>
      </c>
      <c r="H29" s="10">
        <v>9</v>
      </c>
      <c r="I29" s="33">
        <v>1</v>
      </c>
      <c r="J29" s="10" t="s">
        <v>17</v>
      </c>
      <c r="K29" s="10" t="s">
        <v>1875</v>
      </c>
      <c r="L29" s="10" t="s">
        <v>1875</v>
      </c>
      <c r="M29" s="10" t="s">
        <v>1875</v>
      </c>
      <c r="N29" s="10" t="s">
        <v>1875</v>
      </c>
      <c r="O29" s="10" t="s">
        <v>1876</v>
      </c>
      <c r="P29" s="10" t="s">
        <v>1876</v>
      </c>
      <c r="Q29" s="10" t="s">
        <v>1876</v>
      </c>
      <c r="R29" s="10" t="s">
        <v>1876</v>
      </c>
      <c r="S29" s="10" t="s">
        <v>1876</v>
      </c>
      <c r="T29" s="10" t="s">
        <v>17</v>
      </c>
      <c r="U29" s="10" t="s">
        <v>17</v>
      </c>
      <c r="V29" s="33">
        <v>4</v>
      </c>
      <c r="W29" s="20" t="s">
        <v>173</v>
      </c>
      <c r="X29" s="10" t="s">
        <v>95</v>
      </c>
      <c r="Y29" s="151">
        <v>45344</v>
      </c>
      <c r="Z29" s="150">
        <v>4</v>
      </c>
      <c r="AA29" s="60">
        <v>45585</v>
      </c>
      <c r="AB29" s="10"/>
      <c r="AC29" s="148">
        <v>8.1333333333333329</v>
      </c>
      <c r="AD29" s="69">
        <v>45510</v>
      </c>
      <c r="AE29" s="148">
        <v>2.5</v>
      </c>
      <c r="AF29" s="7"/>
      <c r="AG29" s="7"/>
      <c r="AH29" s="7"/>
      <c r="AI29" s="7"/>
      <c r="AJ29" s="7"/>
      <c r="AK29" s="7"/>
      <c r="AL29" s="7"/>
      <c r="AM29" s="7"/>
    </row>
    <row r="30" spans="1:39" ht="24" hidden="1" customHeight="1">
      <c r="A30" s="153" t="s">
        <v>519</v>
      </c>
      <c r="B30" s="10" t="s">
        <v>43</v>
      </c>
      <c r="C30" s="10" t="s">
        <v>386</v>
      </c>
      <c r="D30" s="24">
        <v>19040947</v>
      </c>
      <c r="E30" s="11">
        <v>45344</v>
      </c>
      <c r="F30" s="10" t="s">
        <v>93</v>
      </c>
      <c r="G30" s="10" t="s">
        <v>524</v>
      </c>
      <c r="H30" s="10">
        <v>1</v>
      </c>
      <c r="I30" s="33">
        <v>0</v>
      </c>
      <c r="J30" s="10" t="s">
        <v>17</v>
      </c>
      <c r="K30" s="10" t="s">
        <v>17</v>
      </c>
      <c r="L30" s="10"/>
      <c r="M30" s="10" t="s">
        <v>1875</v>
      </c>
      <c r="N30" s="10" t="s">
        <v>17</v>
      </c>
      <c r="O30" s="10" t="s">
        <v>17</v>
      </c>
      <c r="P30" s="10" t="s">
        <v>17</v>
      </c>
      <c r="Q30" s="10" t="s">
        <v>17</v>
      </c>
      <c r="R30" s="10" t="s">
        <v>17</v>
      </c>
      <c r="S30" s="10" t="s">
        <v>17</v>
      </c>
      <c r="T30" s="10" t="s">
        <v>17</v>
      </c>
      <c r="U30" s="10" t="s">
        <v>17</v>
      </c>
      <c r="V30" s="33">
        <v>1</v>
      </c>
      <c r="W30" s="20" t="s">
        <v>175</v>
      </c>
      <c r="X30" s="10" t="s">
        <v>13</v>
      </c>
      <c r="Y30" s="151">
        <v>45349</v>
      </c>
      <c r="Z30" s="150">
        <v>4</v>
      </c>
      <c r="AA30" s="60">
        <v>45372</v>
      </c>
      <c r="AB30" s="10"/>
      <c r="AC30" s="7"/>
      <c r="AD30" s="7"/>
      <c r="AE30" s="7"/>
      <c r="AF30" s="7"/>
      <c r="AG30" s="7"/>
      <c r="AH30" s="7"/>
      <c r="AI30" s="7"/>
      <c r="AJ30" s="7"/>
      <c r="AK30" s="7"/>
      <c r="AL30" s="7"/>
      <c r="AM30" s="7"/>
    </row>
    <row r="31" spans="1:39" ht="24" hidden="1" customHeight="1">
      <c r="A31" s="153" t="s">
        <v>531</v>
      </c>
      <c r="B31" s="10" t="s">
        <v>43</v>
      </c>
      <c r="C31" s="10" t="s">
        <v>533</v>
      </c>
      <c r="D31" s="24">
        <v>12126000</v>
      </c>
      <c r="E31" s="11">
        <v>45344</v>
      </c>
      <c r="F31" s="10" t="s">
        <v>79</v>
      </c>
      <c r="G31" s="10" t="s">
        <v>307</v>
      </c>
      <c r="H31" s="10">
        <v>2</v>
      </c>
      <c r="I31" s="33">
        <v>0</v>
      </c>
      <c r="J31" s="10" t="s">
        <v>17</v>
      </c>
      <c r="K31" s="10" t="s">
        <v>17</v>
      </c>
      <c r="L31" s="10" t="s">
        <v>1875</v>
      </c>
      <c r="M31" s="10" t="s">
        <v>17</v>
      </c>
      <c r="N31" s="10" t="s">
        <v>17</v>
      </c>
      <c r="O31" s="10" t="s">
        <v>17</v>
      </c>
      <c r="P31" s="10" t="s">
        <v>17</v>
      </c>
      <c r="Q31" s="10" t="s">
        <v>17</v>
      </c>
      <c r="R31" s="10" t="s">
        <v>17</v>
      </c>
      <c r="S31" s="10" t="s">
        <v>17</v>
      </c>
      <c r="T31" s="10" t="s">
        <v>17</v>
      </c>
      <c r="U31" s="10" t="s">
        <v>17</v>
      </c>
      <c r="V31" s="33">
        <v>1</v>
      </c>
      <c r="W31" s="20" t="s">
        <v>175</v>
      </c>
      <c r="X31" s="10" t="s">
        <v>13</v>
      </c>
      <c r="Y31" s="151">
        <v>45348</v>
      </c>
      <c r="Z31" s="150">
        <v>3</v>
      </c>
      <c r="AA31" s="60">
        <v>45403</v>
      </c>
      <c r="AB31" s="10"/>
      <c r="AC31" s="7"/>
      <c r="AD31" s="7"/>
      <c r="AE31" s="7"/>
      <c r="AF31" s="7"/>
      <c r="AG31" s="7"/>
      <c r="AH31" s="7"/>
      <c r="AI31" s="7"/>
      <c r="AJ31" s="7"/>
      <c r="AK31" s="7"/>
      <c r="AL31" s="7"/>
      <c r="AM31" s="7"/>
    </row>
    <row r="32" spans="1:39" ht="24" hidden="1" customHeight="1">
      <c r="A32" s="59" t="s">
        <v>539</v>
      </c>
      <c r="B32" s="10" t="s">
        <v>43</v>
      </c>
      <c r="C32" s="10" t="s">
        <v>202</v>
      </c>
      <c r="D32" s="24">
        <v>7500000</v>
      </c>
      <c r="E32" s="11">
        <v>45344</v>
      </c>
      <c r="F32" s="10" t="s">
        <v>105</v>
      </c>
      <c r="G32" s="10" t="s">
        <v>543</v>
      </c>
      <c r="H32" s="10">
        <v>11</v>
      </c>
      <c r="I32" s="33">
        <v>4</v>
      </c>
      <c r="J32" s="10" t="s">
        <v>17</v>
      </c>
      <c r="K32" s="10" t="s">
        <v>1876</v>
      </c>
      <c r="L32" s="10" t="s">
        <v>1876</v>
      </c>
      <c r="M32" s="10" t="s">
        <v>1876</v>
      </c>
      <c r="N32" s="10" t="s">
        <v>1875</v>
      </c>
      <c r="O32" s="10" t="s">
        <v>1876</v>
      </c>
      <c r="P32" s="10" t="s">
        <v>1876</v>
      </c>
      <c r="Q32" s="10" t="s">
        <v>1876</v>
      </c>
      <c r="R32" s="10" t="s">
        <v>1876</v>
      </c>
      <c r="S32" s="10" t="s">
        <v>1876</v>
      </c>
      <c r="T32" s="10" t="s">
        <v>1876</v>
      </c>
      <c r="U32" s="10" t="s">
        <v>1876</v>
      </c>
      <c r="V32" s="33">
        <v>1</v>
      </c>
      <c r="W32" s="20" t="s">
        <v>175</v>
      </c>
      <c r="X32" s="10" t="s">
        <v>95</v>
      </c>
      <c r="Y32" s="151">
        <v>45349</v>
      </c>
      <c r="Z32" s="150">
        <v>4</v>
      </c>
      <c r="AA32" s="60">
        <v>45647</v>
      </c>
      <c r="AB32" s="17" t="s">
        <v>1895</v>
      </c>
      <c r="AC32" s="148">
        <v>10.1</v>
      </c>
      <c r="AD32" s="69">
        <v>45510</v>
      </c>
      <c r="AE32" s="148">
        <v>4.5666666666666664</v>
      </c>
      <c r="AF32" s="7"/>
      <c r="AG32" s="7"/>
      <c r="AH32" s="7"/>
      <c r="AI32" s="7"/>
      <c r="AJ32" s="7"/>
      <c r="AK32" s="7"/>
      <c r="AL32" s="7"/>
      <c r="AM32" s="7"/>
    </row>
    <row r="33" spans="1:39" ht="24" hidden="1" customHeight="1">
      <c r="A33" s="153" t="s">
        <v>550</v>
      </c>
      <c r="B33" s="10" t="s">
        <v>43</v>
      </c>
      <c r="C33" s="10" t="s">
        <v>68</v>
      </c>
      <c r="D33" s="24">
        <v>155039062</v>
      </c>
      <c r="E33" s="11">
        <v>45345</v>
      </c>
      <c r="F33" s="10" t="s">
        <v>93</v>
      </c>
      <c r="G33" s="10" t="s">
        <v>524</v>
      </c>
      <c r="H33" s="10">
        <v>1</v>
      </c>
      <c r="I33" s="33">
        <v>0</v>
      </c>
      <c r="J33" s="10" t="s">
        <v>17</v>
      </c>
      <c r="K33" s="10" t="s">
        <v>17</v>
      </c>
      <c r="L33" s="10"/>
      <c r="M33" s="10" t="s">
        <v>1875</v>
      </c>
      <c r="N33" s="10" t="s">
        <v>17</v>
      </c>
      <c r="O33" s="10" t="s">
        <v>17</v>
      </c>
      <c r="P33" s="10" t="s">
        <v>17</v>
      </c>
      <c r="Q33" s="10" t="s">
        <v>17</v>
      </c>
      <c r="R33" s="10" t="s">
        <v>17</v>
      </c>
      <c r="S33" s="10" t="s">
        <v>17</v>
      </c>
      <c r="T33" s="10" t="s">
        <v>17</v>
      </c>
      <c r="U33" s="10" t="s">
        <v>17</v>
      </c>
      <c r="V33" s="33">
        <v>1</v>
      </c>
      <c r="W33" s="20" t="s">
        <v>175</v>
      </c>
      <c r="X33" s="10" t="s">
        <v>13</v>
      </c>
      <c r="Y33" s="151">
        <v>45349</v>
      </c>
      <c r="Z33" s="150">
        <v>3</v>
      </c>
      <c r="AA33" s="60">
        <v>45376</v>
      </c>
      <c r="AB33" s="10"/>
      <c r="AC33" s="7"/>
      <c r="AD33" s="7"/>
      <c r="AE33" s="7"/>
      <c r="AF33" s="7"/>
      <c r="AG33" s="7"/>
      <c r="AH33" s="7"/>
      <c r="AI33" s="7"/>
      <c r="AJ33" s="7"/>
      <c r="AK33" s="7"/>
      <c r="AL33" s="7"/>
      <c r="AM33" s="7"/>
    </row>
    <row r="34" spans="1:39" ht="24" hidden="1" customHeight="1">
      <c r="A34" s="59" t="s">
        <v>559</v>
      </c>
      <c r="B34" s="10" t="s">
        <v>16</v>
      </c>
      <c r="C34" s="10" t="s">
        <v>96</v>
      </c>
      <c r="D34" s="24">
        <v>644980000</v>
      </c>
      <c r="E34" s="11">
        <v>45345</v>
      </c>
      <c r="F34" s="10" t="s">
        <v>46</v>
      </c>
      <c r="G34" s="10" t="s">
        <v>565</v>
      </c>
      <c r="H34" s="10">
        <v>6</v>
      </c>
      <c r="I34" s="33">
        <v>4</v>
      </c>
      <c r="J34" s="10" t="s">
        <v>17</v>
      </c>
      <c r="K34" s="10" t="s">
        <v>1876</v>
      </c>
      <c r="L34" s="10" t="s">
        <v>1876</v>
      </c>
      <c r="M34" s="10" t="s">
        <v>1876</v>
      </c>
      <c r="N34" s="10" t="s">
        <v>1876</v>
      </c>
      <c r="O34" s="10" t="s">
        <v>1876</v>
      </c>
      <c r="P34" s="10" t="s">
        <v>1876</v>
      </c>
      <c r="Q34" s="10" t="s">
        <v>1876</v>
      </c>
      <c r="R34" s="10" t="s">
        <v>17</v>
      </c>
      <c r="S34" s="10" t="s">
        <v>17</v>
      </c>
      <c r="T34" s="10" t="s">
        <v>17</v>
      </c>
      <c r="U34" s="10" t="s">
        <v>17</v>
      </c>
      <c r="V34" s="33">
        <v>0</v>
      </c>
      <c r="W34" s="20" t="s">
        <v>175</v>
      </c>
      <c r="X34" s="10" t="s">
        <v>95</v>
      </c>
      <c r="Y34" s="151">
        <v>45348</v>
      </c>
      <c r="Z34" s="150">
        <v>2</v>
      </c>
      <c r="AA34" s="60">
        <v>45530</v>
      </c>
      <c r="AB34" s="10"/>
      <c r="AC34" s="148">
        <v>6.166666666666667</v>
      </c>
      <c r="AD34" s="69">
        <v>45510</v>
      </c>
      <c r="AE34" s="148">
        <v>0.66666666666666663</v>
      </c>
      <c r="AF34" s="7"/>
      <c r="AG34" s="7"/>
      <c r="AH34" s="7"/>
      <c r="AI34" s="7"/>
      <c r="AJ34" s="7"/>
      <c r="AK34" s="7"/>
      <c r="AL34" s="7"/>
      <c r="AM34" s="7"/>
    </row>
    <row r="35" spans="1:39" ht="24" hidden="1" customHeight="1">
      <c r="A35" s="153" t="s">
        <v>570</v>
      </c>
      <c r="B35" s="10" t="s">
        <v>43</v>
      </c>
      <c r="C35" s="10" t="s">
        <v>381</v>
      </c>
      <c r="D35" s="24">
        <v>18204821</v>
      </c>
      <c r="E35" s="11">
        <v>45348</v>
      </c>
      <c r="F35" s="10" t="s">
        <v>93</v>
      </c>
      <c r="G35" s="10" t="s">
        <v>574</v>
      </c>
      <c r="H35" s="10">
        <v>1</v>
      </c>
      <c r="I35" s="33">
        <v>0</v>
      </c>
      <c r="J35" s="10"/>
      <c r="K35" s="10"/>
      <c r="L35" s="10" t="s">
        <v>1875</v>
      </c>
      <c r="M35" s="10"/>
      <c r="N35" s="10"/>
      <c r="O35" s="10"/>
      <c r="P35" s="10"/>
      <c r="Q35" s="10"/>
      <c r="R35" s="10"/>
      <c r="S35" s="10"/>
      <c r="T35" s="10"/>
      <c r="U35" s="10"/>
      <c r="V35" s="33">
        <v>1</v>
      </c>
      <c r="W35" s="20" t="s">
        <v>175</v>
      </c>
      <c r="X35" s="10" t="s">
        <v>13</v>
      </c>
      <c r="Y35" s="151">
        <v>45349</v>
      </c>
      <c r="Z35" s="150">
        <v>2</v>
      </c>
      <c r="AA35" s="60">
        <v>45376</v>
      </c>
      <c r="AB35" s="10"/>
      <c r="AC35" s="7"/>
      <c r="AD35" s="7"/>
      <c r="AE35" s="7"/>
      <c r="AF35" s="7"/>
      <c r="AG35" s="7"/>
      <c r="AH35" s="7"/>
      <c r="AI35" s="7"/>
      <c r="AJ35" s="7"/>
      <c r="AK35" s="7"/>
      <c r="AL35" s="7"/>
      <c r="AM35" s="7"/>
    </row>
    <row r="36" spans="1:39" ht="24" hidden="1" customHeight="1">
      <c r="A36" s="153" t="s">
        <v>579</v>
      </c>
      <c r="B36" s="10" t="s">
        <v>16</v>
      </c>
      <c r="C36" s="10" t="s">
        <v>378</v>
      </c>
      <c r="D36" s="24">
        <v>48800000</v>
      </c>
      <c r="E36" s="11">
        <v>45348</v>
      </c>
      <c r="F36" s="10" t="s">
        <v>79</v>
      </c>
      <c r="G36" s="10" t="s">
        <v>319</v>
      </c>
      <c r="H36" s="10">
        <v>2</v>
      </c>
      <c r="I36" s="33">
        <v>0</v>
      </c>
      <c r="J36" s="10" t="s">
        <v>17</v>
      </c>
      <c r="K36" s="10" t="s">
        <v>17</v>
      </c>
      <c r="L36" s="10"/>
      <c r="M36" s="10" t="s">
        <v>1875</v>
      </c>
      <c r="N36" s="10" t="s">
        <v>17</v>
      </c>
      <c r="O36" s="10" t="s">
        <v>17</v>
      </c>
      <c r="P36" s="10" t="s">
        <v>17</v>
      </c>
      <c r="Q36" s="10" t="s">
        <v>17</v>
      </c>
      <c r="R36" s="10" t="s">
        <v>17</v>
      </c>
      <c r="S36" s="10" t="s">
        <v>17</v>
      </c>
      <c r="T36" s="10" t="s">
        <v>17</v>
      </c>
      <c r="U36" s="10" t="s">
        <v>17</v>
      </c>
      <c r="V36" s="33">
        <v>1</v>
      </c>
      <c r="W36" s="20" t="s">
        <v>175</v>
      </c>
      <c r="X36" s="10" t="s">
        <v>13</v>
      </c>
      <c r="Y36" s="151">
        <v>45351</v>
      </c>
      <c r="Z36" s="150">
        <v>4</v>
      </c>
      <c r="AA36" s="60">
        <v>45407</v>
      </c>
      <c r="AB36" s="10"/>
      <c r="AC36" s="7"/>
      <c r="AD36" s="7"/>
      <c r="AE36" s="7"/>
      <c r="AF36" s="7"/>
      <c r="AG36" s="7"/>
      <c r="AH36" s="7"/>
      <c r="AI36" s="7"/>
      <c r="AJ36" s="7"/>
      <c r="AK36" s="7"/>
      <c r="AL36" s="7"/>
      <c r="AM36" s="7"/>
    </row>
    <row r="37" spans="1:39" ht="24" hidden="1" customHeight="1">
      <c r="A37" s="153" t="s">
        <v>585</v>
      </c>
      <c r="B37" s="10" t="s">
        <v>43</v>
      </c>
      <c r="C37" s="10" t="s">
        <v>587</v>
      </c>
      <c r="D37" s="24">
        <v>50303528</v>
      </c>
      <c r="E37" s="11">
        <v>45349</v>
      </c>
      <c r="F37" s="10" t="s">
        <v>93</v>
      </c>
      <c r="G37" s="10" t="s">
        <v>524</v>
      </c>
      <c r="H37" s="10">
        <v>1</v>
      </c>
      <c r="I37" s="33">
        <v>0</v>
      </c>
      <c r="J37" s="10" t="s">
        <v>17</v>
      </c>
      <c r="K37" s="10" t="s">
        <v>17</v>
      </c>
      <c r="L37" s="10" t="s">
        <v>1875</v>
      </c>
      <c r="M37" s="10" t="s">
        <v>17</v>
      </c>
      <c r="N37" s="10" t="s">
        <v>17</v>
      </c>
      <c r="O37" s="10" t="s">
        <v>17</v>
      </c>
      <c r="P37" s="10" t="s">
        <v>17</v>
      </c>
      <c r="Q37" s="10" t="s">
        <v>17</v>
      </c>
      <c r="R37" s="10" t="s">
        <v>17</v>
      </c>
      <c r="S37" s="10" t="s">
        <v>17</v>
      </c>
      <c r="T37" s="10" t="s">
        <v>17</v>
      </c>
      <c r="U37" s="10" t="s">
        <v>17</v>
      </c>
      <c r="V37" s="33">
        <v>1</v>
      </c>
      <c r="W37" s="20" t="s">
        <v>175</v>
      </c>
      <c r="X37" s="10" t="s">
        <v>13</v>
      </c>
      <c r="Y37" s="151">
        <v>45357</v>
      </c>
      <c r="Z37" s="150">
        <v>7</v>
      </c>
      <c r="AA37" s="60">
        <v>45378</v>
      </c>
      <c r="AB37" s="10"/>
      <c r="AC37" s="7"/>
      <c r="AD37" s="7"/>
      <c r="AE37" s="7"/>
      <c r="AF37" s="7"/>
      <c r="AG37" s="7"/>
      <c r="AH37" s="7"/>
      <c r="AI37" s="7"/>
      <c r="AJ37" s="7"/>
      <c r="AK37" s="7"/>
      <c r="AL37" s="7"/>
      <c r="AM37" s="7"/>
    </row>
    <row r="38" spans="1:39" ht="24" hidden="1" customHeight="1">
      <c r="A38" s="59" t="s">
        <v>593</v>
      </c>
      <c r="B38" s="10" t="s">
        <v>43</v>
      </c>
      <c r="C38" s="10" t="s">
        <v>598</v>
      </c>
      <c r="D38" s="24">
        <v>1834499143</v>
      </c>
      <c r="E38" s="11">
        <v>45350</v>
      </c>
      <c r="F38" s="10" t="s">
        <v>105</v>
      </c>
      <c r="G38" s="10" t="s">
        <v>307</v>
      </c>
      <c r="H38" s="10">
        <v>10</v>
      </c>
      <c r="I38" s="33">
        <v>1</v>
      </c>
      <c r="J38" s="10" t="s">
        <v>17</v>
      </c>
      <c r="K38" s="10" t="s">
        <v>1875</v>
      </c>
      <c r="L38" s="10" t="s">
        <v>1875</v>
      </c>
      <c r="M38" s="10" t="s">
        <v>1875</v>
      </c>
      <c r="N38" s="10" t="s">
        <v>1875</v>
      </c>
      <c r="O38" s="10" t="s">
        <v>1876</v>
      </c>
      <c r="P38" s="10" t="s">
        <v>1876</v>
      </c>
      <c r="Q38" s="10" t="s">
        <v>1876</v>
      </c>
      <c r="R38" s="10" t="s">
        <v>1876</v>
      </c>
      <c r="S38" s="10" t="s">
        <v>1876</v>
      </c>
      <c r="T38" s="10" t="s">
        <v>1876</v>
      </c>
      <c r="U38" s="10" t="s">
        <v>1876</v>
      </c>
      <c r="V38" s="33">
        <v>4</v>
      </c>
      <c r="W38" s="20" t="s">
        <v>341</v>
      </c>
      <c r="X38" s="10" t="s">
        <v>95</v>
      </c>
      <c r="Y38" s="151">
        <v>45356</v>
      </c>
      <c r="Z38" s="150">
        <v>5</v>
      </c>
      <c r="AA38" s="60">
        <v>45657</v>
      </c>
      <c r="AB38" s="10"/>
      <c r="AC38" s="148">
        <v>10.233333333333333</v>
      </c>
      <c r="AD38" s="69">
        <v>45510</v>
      </c>
      <c r="AE38" s="148">
        <v>4.9000000000000004</v>
      </c>
      <c r="AF38" s="7"/>
      <c r="AG38" s="7"/>
      <c r="AH38" s="7"/>
      <c r="AI38" s="7"/>
      <c r="AJ38" s="7"/>
      <c r="AK38" s="7"/>
      <c r="AL38" s="7"/>
      <c r="AM38" s="7"/>
    </row>
    <row r="39" spans="1:39" ht="24" hidden="1" customHeight="1">
      <c r="A39" s="153" t="s">
        <v>607</v>
      </c>
      <c r="B39" s="10" t="s">
        <v>16</v>
      </c>
      <c r="C39" s="10" t="s">
        <v>378</v>
      </c>
      <c r="D39" s="24">
        <v>45500000</v>
      </c>
      <c r="E39" s="11">
        <v>45351</v>
      </c>
      <c r="F39" s="10" t="s">
        <v>79</v>
      </c>
      <c r="G39" s="10" t="s">
        <v>319</v>
      </c>
      <c r="H39" s="10">
        <v>2</v>
      </c>
      <c r="I39" s="33">
        <v>0</v>
      </c>
      <c r="J39" s="10" t="s">
        <v>17</v>
      </c>
      <c r="K39" s="10" t="s">
        <v>17</v>
      </c>
      <c r="L39" s="10"/>
      <c r="M39" s="10" t="s">
        <v>1875</v>
      </c>
      <c r="N39" s="10" t="s">
        <v>17</v>
      </c>
      <c r="O39" s="10" t="s">
        <v>17</v>
      </c>
      <c r="P39" s="10" t="s">
        <v>17</v>
      </c>
      <c r="Q39" s="10" t="s">
        <v>17</v>
      </c>
      <c r="R39" s="10" t="s">
        <v>17</v>
      </c>
      <c r="S39" s="10" t="s">
        <v>17</v>
      </c>
      <c r="T39" s="10" t="s">
        <v>17</v>
      </c>
      <c r="U39" s="10" t="s">
        <v>17</v>
      </c>
      <c r="V39" s="33">
        <v>1</v>
      </c>
      <c r="W39" s="20" t="s">
        <v>175</v>
      </c>
      <c r="X39" s="10" t="s">
        <v>13</v>
      </c>
      <c r="Y39" s="151">
        <v>45355</v>
      </c>
      <c r="Z39" s="150">
        <v>3</v>
      </c>
      <c r="AA39" s="60">
        <v>45412</v>
      </c>
      <c r="AB39" s="10"/>
      <c r="AC39" s="7"/>
      <c r="AD39" s="7"/>
      <c r="AE39" s="7"/>
      <c r="AF39" s="7"/>
      <c r="AG39" s="7"/>
      <c r="AH39" s="7"/>
      <c r="AI39" s="7"/>
      <c r="AJ39" s="7"/>
      <c r="AK39" s="7"/>
      <c r="AL39" s="7"/>
      <c r="AM39" s="7"/>
    </row>
    <row r="40" spans="1:39" ht="24" hidden="1" customHeight="1">
      <c r="A40" s="59" t="s">
        <v>612</v>
      </c>
      <c r="B40" s="10" t="s">
        <v>145</v>
      </c>
      <c r="C40" s="10" t="s">
        <v>614</v>
      </c>
      <c r="D40" s="24">
        <v>25000000</v>
      </c>
      <c r="E40" s="11">
        <v>45351</v>
      </c>
      <c r="F40" s="10" t="s">
        <v>89</v>
      </c>
      <c r="G40" s="10" t="s">
        <v>618</v>
      </c>
      <c r="H40" s="10">
        <v>3</v>
      </c>
      <c r="I40" s="33">
        <v>3</v>
      </c>
      <c r="J40" s="10" t="s">
        <v>17</v>
      </c>
      <c r="K40" s="10" t="s">
        <v>17</v>
      </c>
      <c r="L40" s="10" t="s">
        <v>1876</v>
      </c>
      <c r="M40" s="10" t="s">
        <v>1876</v>
      </c>
      <c r="N40" s="10" t="s">
        <v>1876</v>
      </c>
      <c r="O40" s="10" t="s">
        <v>17</v>
      </c>
      <c r="P40" s="10" t="s">
        <v>17</v>
      </c>
      <c r="Q40" s="10" t="s">
        <v>17</v>
      </c>
      <c r="R40" s="10" t="s">
        <v>17</v>
      </c>
      <c r="S40" s="10" t="s">
        <v>17</v>
      </c>
      <c r="T40" s="10" t="s">
        <v>17</v>
      </c>
      <c r="U40" s="10" t="s">
        <v>17</v>
      </c>
      <c r="V40" s="33">
        <v>0</v>
      </c>
      <c r="W40" s="20" t="s">
        <v>175</v>
      </c>
      <c r="X40" s="10" t="s">
        <v>95</v>
      </c>
      <c r="Y40" s="151">
        <v>45355</v>
      </c>
      <c r="Z40" s="150">
        <v>3</v>
      </c>
      <c r="AA40" s="60">
        <v>45440</v>
      </c>
      <c r="AB40" s="10"/>
      <c r="AC40" s="148">
        <v>2.9666666666666668</v>
      </c>
      <c r="AD40" s="69">
        <v>45510</v>
      </c>
      <c r="AE40" s="148">
        <v>-2.3333333333333335</v>
      </c>
      <c r="AF40" s="7"/>
      <c r="AG40" s="7"/>
      <c r="AH40" s="7"/>
      <c r="AI40" s="7"/>
      <c r="AJ40" s="7"/>
      <c r="AK40" s="7"/>
      <c r="AL40" s="7"/>
      <c r="AM40" s="7"/>
    </row>
    <row r="41" spans="1:39" ht="24" hidden="1" customHeight="1">
      <c r="A41" s="153" t="s">
        <v>622</v>
      </c>
      <c r="B41" s="10" t="s">
        <v>16</v>
      </c>
      <c r="C41" s="10" t="s">
        <v>623</v>
      </c>
      <c r="D41" s="24">
        <v>45670191</v>
      </c>
      <c r="E41" s="11">
        <v>45352</v>
      </c>
      <c r="F41" s="10" t="s">
        <v>84</v>
      </c>
      <c r="G41" s="10" t="s">
        <v>307</v>
      </c>
      <c r="H41" s="10">
        <v>4</v>
      </c>
      <c r="I41" s="33">
        <v>9</v>
      </c>
      <c r="J41" s="10" t="s">
        <v>17</v>
      </c>
      <c r="K41" s="10" t="s">
        <v>17</v>
      </c>
      <c r="L41" s="10"/>
      <c r="M41" s="10" t="s">
        <v>1875</v>
      </c>
      <c r="N41" s="10" t="s">
        <v>17</v>
      </c>
      <c r="O41" s="10" t="s">
        <v>17</v>
      </c>
      <c r="P41" s="10" t="s">
        <v>17</v>
      </c>
      <c r="Q41" s="10" t="s">
        <v>17</v>
      </c>
      <c r="R41" s="10" t="s">
        <v>17</v>
      </c>
      <c r="S41" s="10" t="s">
        <v>17</v>
      </c>
      <c r="T41" s="10" t="s">
        <v>17</v>
      </c>
      <c r="U41" s="10" t="s">
        <v>17</v>
      </c>
      <c r="V41" s="33">
        <v>1</v>
      </c>
      <c r="W41" s="20" t="s">
        <v>175</v>
      </c>
      <c r="X41" s="10" t="s">
        <v>13</v>
      </c>
      <c r="Y41" s="151">
        <v>45355</v>
      </c>
      <c r="Z41" s="150">
        <v>2</v>
      </c>
      <c r="AA41" s="60">
        <v>45473</v>
      </c>
      <c r="AB41" s="10"/>
      <c r="AC41" s="7"/>
      <c r="AD41" s="7"/>
      <c r="AE41" s="7"/>
      <c r="AF41" s="7"/>
      <c r="AG41" s="7"/>
      <c r="AH41" s="7"/>
      <c r="AI41" s="7"/>
      <c r="AJ41" s="7"/>
      <c r="AK41" s="7"/>
      <c r="AL41" s="7"/>
      <c r="AM41" s="7"/>
    </row>
    <row r="42" spans="1:39" ht="24" hidden="1" customHeight="1">
      <c r="A42" s="153" t="s">
        <v>630</v>
      </c>
      <c r="B42" s="10" t="s">
        <v>16</v>
      </c>
      <c r="C42" s="10" t="s">
        <v>632</v>
      </c>
      <c r="D42" s="24">
        <v>24914792</v>
      </c>
      <c r="E42" s="11">
        <v>45352</v>
      </c>
      <c r="F42" s="10" t="s">
        <v>84</v>
      </c>
      <c r="G42" s="10" t="s">
        <v>637</v>
      </c>
      <c r="H42" s="10">
        <v>5</v>
      </c>
      <c r="I42" s="33">
        <v>4</v>
      </c>
      <c r="J42" s="10" t="s">
        <v>17</v>
      </c>
      <c r="K42" s="10" t="s">
        <v>17</v>
      </c>
      <c r="L42" s="10" t="s">
        <v>1876</v>
      </c>
      <c r="M42" s="10" t="s">
        <v>1876</v>
      </c>
      <c r="N42" s="10" t="s">
        <v>1876</v>
      </c>
      <c r="O42" s="10" t="s">
        <v>1875</v>
      </c>
      <c r="P42" s="10" t="s">
        <v>1876</v>
      </c>
      <c r="Q42" s="10" t="s">
        <v>17</v>
      </c>
      <c r="R42" s="10" t="s">
        <v>17</v>
      </c>
      <c r="S42" s="10" t="s">
        <v>17</v>
      </c>
      <c r="T42" s="10" t="s">
        <v>17</v>
      </c>
      <c r="U42" s="10" t="s">
        <v>17</v>
      </c>
      <c r="V42" s="33">
        <v>1</v>
      </c>
      <c r="W42" s="20" t="s">
        <v>175</v>
      </c>
      <c r="X42" s="10" t="s">
        <v>180</v>
      </c>
      <c r="Y42" s="151">
        <v>45359</v>
      </c>
      <c r="Z42" s="150">
        <v>6</v>
      </c>
      <c r="AA42" s="60">
        <v>45483</v>
      </c>
      <c r="AB42" s="17" t="s">
        <v>1899</v>
      </c>
      <c r="AC42" s="148">
        <v>4.3666666666666663</v>
      </c>
      <c r="AD42" s="69">
        <v>45510</v>
      </c>
      <c r="AE42" s="148">
        <v>-0.9</v>
      </c>
      <c r="AF42" s="7"/>
      <c r="AG42" s="7"/>
      <c r="AH42" s="7"/>
      <c r="AI42" s="7"/>
      <c r="AJ42" s="7"/>
      <c r="AK42" s="7"/>
      <c r="AL42" s="7"/>
      <c r="AM42" s="7"/>
    </row>
    <row r="43" spans="1:39" ht="24" hidden="1" customHeight="1">
      <c r="A43" s="153" t="s">
        <v>385</v>
      </c>
      <c r="B43" s="10" t="s">
        <v>43</v>
      </c>
      <c r="C43" s="10" t="s">
        <v>604</v>
      </c>
      <c r="D43" s="24">
        <v>636335840</v>
      </c>
      <c r="E43" s="11">
        <v>45355</v>
      </c>
      <c r="F43" s="10" t="s">
        <v>93</v>
      </c>
      <c r="G43" s="10" t="s">
        <v>524</v>
      </c>
      <c r="H43" s="10">
        <v>1</v>
      </c>
      <c r="I43" s="33">
        <v>1</v>
      </c>
      <c r="J43" s="10" t="s">
        <v>17</v>
      </c>
      <c r="K43" s="10" t="s">
        <v>17</v>
      </c>
      <c r="L43" s="10" t="s">
        <v>1875</v>
      </c>
      <c r="M43" s="10" t="s">
        <v>17</v>
      </c>
      <c r="N43" s="10" t="s">
        <v>17</v>
      </c>
      <c r="O43" s="10" t="s">
        <v>17</v>
      </c>
      <c r="P43" s="10" t="s">
        <v>17</v>
      </c>
      <c r="Q43" s="10" t="s">
        <v>17</v>
      </c>
      <c r="R43" s="10" t="s">
        <v>17</v>
      </c>
      <c r="S43" s="10" t="s">
        <v>17</v>
      </c>
      <c r="T43" s="10" t="s">
        <v>17</v>
      </c>
      <c r="U43" s="10" t="s">
        <v>17</v>
      </c>
      <c r="V43" s="33">
        <v>1</v>
      </c>
      <c r="W43" s="20" t="s">
        <v>175</v>
      </c>
      <c r="X43" s="10" t="s">
        <v>180</v>
      </c>
      <c r="Y43" s="151">
        <v>45357</v>
      </c>
      <c r="Z43" s="150">
        <v>3</v>
      </c>
      <c r="AA43" s="60">
        <v>45386</v>
      </c>
      <c r="AB43" s="17" t="s">
        <v>1899</v>
      </c>
      <c r="AC43" s="148">
        <v>1.0333333333333334</v>
      </c>
      <c r="AD43" s="69">
        <v>45510</v>
      </c>
      <c r="AE43" s="148">
        <v>-4.1333333333333337</v>
      </c>
      <c r="AF43" s="7"/>
      <c r="AG43" s="7"/>
      <c r="AH43" s="7"/>
      <c r="AI43" s="7"/>
      <c r="AJ43" s="7"/>
      <c r="AK43" s="7"/>
      <c r="AL43" s="7"/>
      <c r="AM43" s="7"/>
    </row>
    <row r="44" spans="1:39" ht="24" hidden="1" customHeight="1">
      <c r="A44" s="116" t="s">
        <v>387</v>
      </c>
      <c r="B44" s="10" t="s">
        <v>392</v>
      </c>
      <c r="C44" s="10" t="s">
        <v>648</v>
      </c>
      <c r="D44" s="24" t="s">
        <v>64</v>
      </c>
      <c r="E44" s="10" t="s">
        <v>17</v>
      </c>
      <c r="F44" s="10" t="s">
        <v>420</v>
      </c>
      <c r="G44" s="10" t="s">
        <v>53</v>
      </c>
      <c r="H44" s="10" t="s">
        <v>17</v>
      </c>
      <c r="I44" s="10">
        <v>3</v>
      </c>
      <c r="J44" s="10"/>
      <c r="K44" s="10"/>
      <c r="L44" s="10"/>
      <c r="M44" s="10"/>
      <c r="N44" s="10"/>
      <c r="O44" s="10"/>
      <c r="P44" s="10"/>
      <c r="Q44" s="10"/>
      <c r="R44" s="10"/>
      <c r="S44" s="10"/>
      <c r="T44" s="10"/>
      <c r="U44" s="10"/>
      <c r="V44" s="105">
        <v>0</v>
      </c>
      <c r="W44" s="20" t="s">
        <v>175</v>
      </c>
      <c r="X44" s="10" t="s">
        <v>95</v>
      </c>
      <c r="Y44" s="101" t="s">
        <v>59</v>
      </c>
      <c r="Z44" s="150" t="s">
        <v>59</v>
      </c>
      <c r="AA44" s="10" t="s">
        <v>17</v>
      </c>
      <c r="AB44" s="7"/>
      <c r="AC44" s="7"/>
      <c r="AD44" s="7"/>
      <c r="AE44" s="7"/>
      <c r="AF44" s="7"/>
      <c r="AG44" s="7"/>
      <c r="AH44" s="7"/>
      <c r="AI44" s="7"/>
      <c r="AJ44" s="7"/>
      <c r="AK44" s="7"/>
      <c r="AL44" s="7"/>
      <c r="AM44" s="7"/>
    </row>
    <row r="45" spans="1:39" ht="24" hidden="1" customHeight="1">
      <c r="A45" s="59" t="s">
        <v>653</v>
      </c>
      <c r="B45" s="10" t="s">
        <v>25</v>
      </c>
      <c r="C45" s="10" t="s">
        <v>655</v>
      </c>
      <c r="D45" s="24">
        <v>50000000</v>
      </c>
      <c r="E45" s="11">
        <v>45358</v>
      </c>
      <c r="F45" s="10" t="s">
        <v>660</v>
      </c>
      <c r="G45" s="10" t="s">
        <v>307</v>
      </c>
      <c r="H45" s="10">
        <v>9</v>
      </c>
      <c r="I45" s="33">
        <v>2</v>
      </c>
      <c r="J45" s="10" t="s">
        <v>17</v>
      </c>
      <c r="K45" s="10" t="s">
        <v>17</v>
      </c>
      <c r="L45" s="10" t="s">
        <v>1875</v>
      </c>
      <c r="M45" s="10" t="s">
        <v>1875</v>
      </c>
      <c r="N45" s="10" t="s">
        <v>1876</v>
      </c>
      <c r="O45" s="10" t="s">
        <v>1876</v>
      </c>
      <c r="P45" s="10" t="s">
        <v>1876</v>
      </c>
      <c r="Q45" s="10" t="s">
        <v>1876</v>
      </c>
      <c r="R45" s="10" t="s">
        <v>1876</v>
      </c>
      <c r="S45" s="10" t="s">
        <v>1876</v>
      </c>
      <c r="T45" s="10" t="s">
        <v>1876</v>
      </c>
      <c r="U45" s="10" t="s">
        <v>17</v>
      </c>
      <c r="V45" s="33">
        <v>2</v>
      </c>
      <c r="W45" s="20" t="s">
        <v>175</v>
      </c>
      <c r="X45" s="10" t="s">
        <v>95</v>
      </c>
      <c r="Y45" s="151">
        <v>45362</v>
      </c>
      <c r="Z45" s="150">
        <v>3</v>
      </c>
      <c r="AA45" s="60">
        <v>45602</v>
      </c>
      <c r="AB45" s="10"/>
      <c r="AC45" s="148">
        <v>8.1333333333333329</v>
      </c>
      <c r="AD45" s="69">
        <v>45510</v>
      </c>
      <c r="AE45" s="148">
        <v>3.0666666666666669</v>
      </c>
      <c r="AF45" s="7"/>
      <c r="AG45" s="7"/>
      <c r="AH45" s="7"/>
      <c r="AI45" s="7"/>
      <c r="AJ45" s="7"/>
      <c r="AK45" s="7"/>
      <c r="AL45" s="7"/>
      <c r="AM45" s="7"/>
    </row>
    <row r="46" spans="1:39" ht="24" hidden="1" customHeight="1">
      <c r="A46" s="59" t="s">
        <v>391</v>
      </c>
      <c r="B46" s="10" t="s">
        <v>43</v>
      </c>
      <c r="C46" s="10" t="s">
        <v>663</v>
      </c>
      <c r="D46" s="24">
        <v>35000000</v>
      </c>
      <c r="E46" s="11">
        <v>45362</v>
      </c>
      <c r="F46" s="10" t="s">
        <v>668</v>
      </c>
      <c r="G46" s="10" t="s">
        <v>618</v>
      </c>
      <c r="H46" s="10">
        <v>10</v>
      </c>
      <c r="I46" s="33">
        <v>2</v>
      </c>
      <c r="J46" s="10" t="s">
        <v>17</v>
      </c>
      <c r="K46" s="10" t="s">
        <v>17</v>
      </c>
      <c r="L46" s="10" t="s">
        <v>1875</v>
      </c>
      <c r="M46" s="10" t="s">
        <v>1875</v>
      </c>
      <c r="N46" s="10" t="s">
        <v>1876</v>
      </c>
      <c r="O46" s="10" t="s">
        <v>1876</v>
      </c>
      <c r="P46" s="10" t="s">
        <v>1876</v>
      </c>
      <c r="Q46" s="10" t="s">
        <v>1876</v>
      </c>
      <c r="R46" s="10" t="s">
        <v>1876</v>
      </c>
      <c r="S46" s="10" t="s">
        <v>1876</v>
      </c>
      <c r="T46" s="10" t="s">
        <v>1876</v>
      </c>
      <c r="U46" s="10" t="s">
        <v>1876</v>
      </c>
      <c r="V46" s="33">
        <v>2</v>
      </c>
      <c r="W46" s="20" t="s">
        <v>175</v>
      </c>
      <c r="X46" s="10" t="s">
        <v>95</v>
      </c>
      <c r="Y46" s="151">
        <v>45366</v>
      </c>
      <c r="Z46" s="150">
        <v>5</v>
      </c>
      <c r="AA46" s="60">
        <v>45657</v>
      </c>
      <c r="AB46" s="10"/>
      <c r="AC46" s="148">
        <v>9.8333333333333339</v>
      </c>
      <c r="AD46" s="69">
        <v>45510</v>
      </c>
      <c r="AE46" s="148">
        <v>4.9000000000000004</v>
      </c>
      <c r="AF46" s="7"/>
      <c r="AG46" s="7"/>
      <c r="AH46" s="7"/>
      <c r="AI46" s="7"/>
      <c r="AJ46" s="7"/>
      <c r="AK46" s="7"/>
      <c r="AL46" s="7"/>
      <c r="AM46" s="7"/>
    </row>
    <row r="47" spans="1:39" ht="24" hidden="1" customHeight="1">
      <c r="A47" s="59" t="s">
        <v>444</v>
      </c>
      <c r="B47" s="10" t="s">
        <v>37</v>
      </c>
      <c r="C47" s="10" t="s">
        <v>47</v>
      </c>
      <c r="D47" s="24">
        <v>57715318</v>
      </c>
      <c r="E47" s="11">
        <v>45362</v>
      </c>
      <c r="F47" s="10" t="s">
        <v>120</v>
      </c>
      <c r="G47" s="10" t="s">
        <v>307</v>
      </c>
      <c r="H47" s="10">
        <v>9</v>
      </c>
      <c r="I47" s="33">
        <v>3</v>
      </c>
      <c r="J47" s="10" t="s">
        <v>17</v>
      </c>
      <c r="K47" s="10" t="s">
        <v>17</v>
      </c>
      <c r="L47" s="10" t="s">
        <v>1876</v>
      </c>
      <c r="M47" s="10" t="s">
        <v>1876</v>
      </c>
      <c r="N47" s="10" t="s">
        <v>1876</v>
      </c>
      <c r="O47" s="10" t="s">
        <v>1875</v>
      </c>
      <c r="P47" s="10" t="s">
        <v>1876</v>
      </c>
      <c r="Q47" s="10" t="s">
        <v>1876</v>
      </c>
      <c r="R47" s="10" t="s">
        <v>1876</v>
      </c>
      <c r="S47" s="10" t="s">
        <v>1876</v>
      </c>
      <c r="T47" s="10" t="s">
        <v>1876</v>
      </c>
      <c r="U47" s="10" t="s">
        <v>17</v>
      </c>
      <c r="V47" s="33">
        <v>1</v>
      </c>
      <c r="W47" s="20" t="s">
        <v>175</v>
      </c>
      <c r="X47" s="10" t="s">
        <v>13</v>
      </c>
      <c r="Y47" s="151">
        <v>45363</v>
      </c>
      <c r="Z47" s="150">
        <v>2</v>
      </c>
      <c r="AA47" s="60">
        <v>45606</v>
      </c>
      <c r="AB47" s="10"/>
      <c r="AC47" s="148">
        <v>8.1333333333333329</v>
      </c>
      <c r="AD47" s="69">
        <v>45510</v>
      </c>
      <c r="AE47" s="148">
        <v>3.2</v>
      </c>
      <c r="AF47" s="7"/>
      <c r="AG47" s="7"/>
      <c r="AH47" s="7"/>
      <c r="AI47" s="7"/>
      <c r="AJ47" s="7"/>
      <c r="AK47" s="7"/>
      <c r="AL47" s="7"/>
      <c r="AM47" s="7"/>
    </row>
    <row r="48" spans="1:39" ht="24" hidden="1" customHeight="1">
      <c r="A48" s="59" t="s">
        <v>460</v>
      </c>
      <c r="B48" s="10" t="s">
        <v>31</v>
      </c>
      <c r="C48" s="10" t="s">
        <v>681</v>
      </c>
      <c r="D48" s="24">
        <v>497431391</v>
      </c>
      <c r="E48" s="11">
        <v>45362</v>
      </c>
      <c r="F48" s="10" t="s">
        <v>21</v>
      </c>
      <c r="G48" s="10" t="s">
        <v>548</v>
      </c>
      <c r="H48" s="10">
        <v>7</v>
      </c>
      <c r="I48" s="33">
        <v>3</v>
      </c>
      <c r="J48" s="10" t="s">
        <v>17</v>
      </c>
      <c r="K48" s="10" t="s">
        <v>17</v>
      </c>
      <c r="L48" s="10" t="s">
        <v>17</v>
      </c>
      <c r="M48" s="10" t="s">
        <v>1875</v>
      </c>
      <c r="N48" s="10" t="s">
        <v>1875</v>
      </c>
      <c r="O48" s="10" t="s">
        <v>1876</v>
      </c>
      <c r="P48" s="10" t="s">
        <v>1876</v>
      </c>
      <c r="Q48" s="10" t="s">
        <v>1876</v>
      </c>
      <c r="R48" s="10" t="s">
        <v>1876</v>
      </c>
      <c r="S48" s="10" t="s">
        <v>17</v>
      </c>
      <c r="T48" s="10" t="s">
        <v>17</v>
      </c>
      <c r="U48" s="10" t="s">
        <v>17</v>
      </c>
      <c r="V48" s="33">
        <v>2</v>
      </c>
      <c r="W48" s="20" t="s">
        <v>173</v>
      </c>
      <c r="X48" s="10" t="s">
        <v>95</v>
      </c>
      <c r="Y48" s="151">
        <v>45365</v>
      </c>
      <c r="Z48" s="150">
        <v>4</v>
      </c>
      <c r="AA48" s="60">
        <v>45547</v>
      </c>
      <c r="AB48" s="10"/>
      <c r="AC48" s="148">
        <v>6.166666666666667</v>
      </c>
      <c r="AD48" s="69">
        <v>45510</v>
      </c>
      <c r="AE48" s="148">
        <v>1.2333333333333334</v>
      </c>
      <c r="AF48" s="7"/>
      <c r="AG48" s="7"/>
      <c r="AH48" s="7"/>
      <c r="AI48" s="7"/>
      <c r="AJ48" s="7"/>
      <c r="AK48" s="7"/>
      <c r="AL48" s="7"/>
      <c r="AM48" s="7"/>
    </row>
    <row r="49" spans="1:39" ht="24" hidden="1" customHeight="1">
      <c r="A49" s="116" t="s">
        <v>467</v>
      </c>
      <c r="B49" s="10" t="s">
        <v>392</v>
      </c>
      <c r="C49" s="10" t="s">
        <v>688</v>
      </c>
      <c r="D49" s="24" t="s">
        <v>64</v>
      </c>
      <c r="E49" s="11">
        <v>45362</v>
      </c>
      <c r="F49" s="10" t="s">
        <v>420</v>
      </c>
      <c r="G49" s="10" t="s">
        <v>53</v>
      </c>
      <c r="H49" s="10" t="s">
        <v>17</v>
      </c>
      <c r="I49" s="10">
        <v>1</v>
      </c>
      <c r="J49" s="10"/>
      <c r="K49" s="10"/>
      <c r="L49" s="10"/>
      <c r="M49" s="10"/>
      <c r="N49" s="10"/>
      <c r="O49" s="10"/>
      <c r="P49" s="10"/>
      <c r="Q49" s="10"/>
      <c r="R49" s="10"/>
      <c r="S49" s="10"/>
      <c r="T49" s="10"/>
      <c r="U49" s="10"/>
      <c r="V49" s="105">
        <v>0</v>
      </c>
      <c r="W49" s="20" t="s">
        <v>175</v>
      </c>
      <c r="X49" s="10" t="s">
        <v>95</v>
      </c>
      <c r="Y49" s="101" t="s">
        <v>17</v>
      </c>
      <c r="Z49" s="150" t="e">
        <v>#VALUE!</v>
      </c>
      <c r="AA49" s="60"/>
      <c r="AB49" s="7"/>
      <c r="AC49" s="7"/>
      <c r="AD49" s="7"/>
      <c r="AE49" s="7"/>
      <c r="AF49" s="7"/>
      <c r="AG49" s="7"/>
      <c r="AH49" s="7"/>
      <c r="AI49" s="7"/>
      <c r="AJ49" s="7"/>
      <c r="AK49" s="7"/>
      <c r="AL49" s="7"/>
      <c r="AM49" s="7"/>
    </row>
    <row r="50" spans="1:39" ht="24" hidden="1" customHeight="1">
      <c r="A50" s="153" t="s">
        <v>702</v>
      </c>
      <c r="B50" s="10" t="s">
        <v>16</v>
      </c>
      <c r="C50" s="10" t="s">
        <v>704</v>
      </c>
      <c r="D50" s="24">
        <v>3484891</v>
      </c>
      <c r="E50" s="11">
        <v>45363</v>
      </c>
      <c r="F50" s="10" t="s">
        <v>93</v>
      </c>
      <c r="G50" s="10" t="s">
        <v>708</v>
      </c>
      <c r="H50" s="10">
        <v>2</v>
      </c>
      <c r="I50" s="33">
        <v>0</v>
      </c>
      <c r="J50" s="10" t="s">
        <v>17</v>
      </c>
      <c r="K50" s="10" t="s">
        <v>17</v>
      </c>
      <c r="L50" s="10"/>
      <c r="M50" s="10" t="s">
        <v>1875</v>
      </c>
      <c r="N50" s="10" t="s">
        <v>17</v>
      </c>
      <c r="O50" s="10" t="s">
        <v>17</v>
      </c>
      <c r="P50" s="10" t="s">
        <v>17</v>
      </c>
      <c r="Q50" s="10" t="s">
        <v>17</v>
      </c>
      <c r="R50" s="10" t="s">
        <v>17</v>
      </c>
      <c r="S50" s="10" t="s">
        <v>17</v>
      </c>
      <c r="T50" s="10" t="s">
        <v>17</v>
      </c>
      <c r="U50" s="10" t="s">
        <v>17</v>
      </c>
      <c r="V50" s="33">
        <v>1</v>
      </c>
      <c r="W50" s="20" t="s">
        <v>175</v>
      </c>
      <c r="X50" s="10" t="s">
        <v>13</v>
      </c>
      <c r="Y50" s="151">
        <v>45364</v>
      </c>
      <c r="Z50" s="150">
        <v>2</v>
      </c>
      <c r="AA50" s="60">
        <v>45395</v>
      </c>
      <c r="AB50" s="10"/>
      <c r="AC50" s="7"/>
      <c r="AD50" s="7"/>
      <c r="AE50" s="7"/>
      <c r="AF50" s="7"/>
      <c r="AG50" s="7"/>
      <c r="AH50" s="7"/>
      <c r="AI50" s="7"/>
      <c r="AJ50" s="7"/>
      <c r="AK50" s="7"/>
      <c r="AL50" s="7"/>
      <c r="AM50" s="7"/>
    </row>
    <row r="51" spans="1:39" ht="24" hidden="1" customHeight="1">
      <c r="A51" s="153" t="s">
        <v>711</v>
      </c>
      <c r="B51" s="10" t="s">
        <v>43</v>
      </c>
      <c r="C51" s="10" t="s">
        <v>40</v>
      </c>
      <c r="D51" s="24">
        <v>126390840</v>
      </c>
      <c r="E51" s="11">
        <v>45363</v>
      </c>
      <c r="F51" s="10" t="s">
        <v>199</v>
      </c>
      <c r="G51" s="10" t="s">
        <v>307</v>
      </c>
      <c r="H51" s="10">
        <v>2</v>
      </c>
      <c r="I51" s="33">
        <v>0</v>
      </c>
      <c r="J51" s="10" t="s">
        <v>17</v>
      </c>
      <c r="K51" s="10" t="s">
        <v>17</v>
      </c>
      <c r="L51" s="10"/>
      <c r="M51" s="10" t="s">
        <v>1875</v>
      </c>
      <c r="N51" s="10" t="s">
        <v>17</v>
      </c>
      <c r="O51" s="10" t="s">
        <v>17</v>
      </c>
      <c r="P51" s="10" t="s">
        <v>17</v>
      </c>
      <c r="Q51" s="10" t="s">
        <v>17</v>
      </c>
      <c r="R51" s="10" t="s">
        <v>17</v>
      </c>
      <c r="S51" s="10" t="s">
        <v>17</v>
      </c>
      <c r="T51" s="10" t="s">
        <v>17</v>
      </c>
      <c r="U51" s="10" t="s">
        <v>17</v>
      </c>
      <c r="V51" s="33">
        <v>1</v>
      </c>
      <c r="W51" s="20" t="s">
        <v>175</v>
      </c>
      <c r="X51" s="10" t="s">
        <v>13</v>
      </c>
      <c r="Y51" s="151">
        <v>45364</v>
      </c>
      <c r="Z51" s="150">
        <v>2</v>
      </c>
      <c r="AA51" s="60">
        <v>45394</v>
      </c>
      <c r="AB51" s="10"/>
      <c r="AC51" s="7"/>
      <c r="AD51" s="7"/>
      <c r="AE51" s="7"/>
      <c r="AF51" s="7"/>
      <c r="AG51" s="7"/>
      <c r="AH51" s="7"/>
      <c r="AI51" s="7"/>
      <c r="AJ51" s="7"/>
      <c r="AK51" s="7"/>
      <c r="AL51" s="7"/>
      <c r="AM51" s="7"/>
    </row>
    <row r="52" spans="1:39" ht="24" hidden="1" customHeight="1">
      <c r="A52" s="59" t="s">
        <v>719</v>
      </c>
      <c r="B52" s="10" t="s">
        <v>16</v>
      </c>
      <c r="C52" s="10" t="s">
        <v>721</v>
      </c>
      <c r="D52" s="24">
        <v>250974196</v>
      </c>
      <c r="E52" s="11">
        <v>45363</v>
      </c>
      <c r="F52" s="10" t="s">
        <v>46</v>
      </c>
      <c r="G52" s="10" t="s">
        <v>726</v>
      </c>
      <c r="H52" s="10">
        <v>7</v>
      </c>
      <c r="I52" s="33">
        <v>2</v>
      </c>
      <c r="J52" s="10" t="s">
        <v>17</v>
      </c>
      <c r="K52" s="10" t="s">
        <v>17</v>
      </c>
      <c r="L52" s="10" t="s">
        <v>17</v>
      </c>
      <c r="M52" s="10" t="s">
        <v>17</v>
      </c>
      <c r="N52" s="10" t="s">
        <v>1876</v>
      </c>
      <c r="O52" s="10" t="s">
        <v>1876</v>
      </c>
      <c r="P52" s="10" t="s">
        <v>1876</v>
      </c>
      <c r="Q52" s="10" t="s">
        <v>1876</v>
      </c>
      <c r="R52" s="10" t="s">
        <v>1876</v>
      </c>
      <c r="S52" s="10" t="s">
        <v>1876</v>
      </c>
      <c r="T52" s="10" t="s">
        <v>1876</v>
      </c>
      <c r="U52" s="10" t="s">
        <v>17</v>
      </c>
      <c r="V52" s="33">
        <v>0</v>
      </c>
      <c r="W52" s="20" t="s">
        <v>175</v>
      </c>
      <c r="X52" s="10" t="s">
        <v>95</v>
      </c>
      <c r="Y52" s="151">
        <v>45363</v>
      </c>
      <c r="Z52" s="150">
        <v>1</v>
      </c>
      <c r="AA52" s="60">
        <v>45601</v>
      </c>
      <c r="AB52" s="10"/>
      <c r="AC52" s="148">
        <v>7.9333333333333336</v>
      </c>
      <c r="AD52" s="69">
        <v>45510</v>
      </c>
      <c r="AE52" s="148">
        <v>3.0333333333333332</v>
      </c>
      <c r="AF52" s="7"/>
      <c r="AG52" s="7"/>
      <c r="AH52" s="7"/>
      <c r="AI52" s="7"/>
      <c r="AJ52" s="7"/>
      <c r="AK52" s="7"/>
      <c r="AL52" s="7"/>
      <c r="AM52" s="7"/>
    </row>
    <row r="53" spans="1:39" ht="24" hidden="1" customHeight="1">
      <c r="A53" s="153" t="s">
        <v>734</v>
      </c>
      <c r="B53" s="10" t="s">
        <v>16</v>
      </c>
      <c r="C53" s="10" t="s">
        <v>99</v>
      </c>
      <c r="D53" s="24">
        <v>1304518</v>
      </c>
      <c r="E53" s="11">
        <v>45364</v>
      </c>
      <c r="F53" s="10" t="s">
        <v>141</v>
      </c>
      <c r="G53" s="10" t="s">
        <v>739</v>
      </c>
      <c r="H53" s="10">
        <v>2</v>
      </c>
      <c r="I53" s="33">
        <v>0</v>
      </c>
      <c r="J53" s="10" t="s">
        <v>17</v>
      </c>
      <c r="K53" s="10" t="s">
        <v>17</v>
      </c>
      <c r="L53" s="10"/>
      <c r="M53" s="10" t="s">
        <v>1875</v>
      </c>
      <c r="N53" s="10" t="s">
        <v>17</v>
      </c>
      <c r="O53" s="10" t="s">
        <v>17</v>
      </c>
      <c r="P53" s="10" t="s">
        <v>17</v>
      </c>
      <c r="Q53" s="10" t="s">
        <v>17</v>
      </c>
      <c r="R53" s="10" t="s">
        <v>17</v>
      </c>
      <c r="S53" s="10" t="s">
        <v>17</v>
      </c>
      <c r="T53" s="10" t="s">
        <v>17</v>
      </c>
      <c r="U53" s="10" t="s">
        <v>17</v>
      </c>
      <c r="V53" s="33">
        <v>1</v>
      </c>
      <c r="W53" s="20" t="s">
        <v>175</v>
      </c>
      <c r="X53" s="10" t="s">
        <v>13</v>
      </c>
      <c r="Y53" s="151">
        <v>45364</v>
      </c>
      <c r="Z53" s="150">
        <v>1</v>
      </c>
      <c r="AA53" s="60">
        <v>45395</v>
      </c>
      <c r="AB53" s="10"/>
      <c r="AC53" s="7"/>
      <c r="AD53" s="7"/>
      <c r="AE53" s="7"/>
      <c r="AF53" s="7"/>
      <c r="AG53" s="7"/>
      <c r="AH53" s="7"/>
      <c r="AI53" s="7"/>
      <c r="AJ53" s="7"/>
      <c r="AK53" s="7"/>
      <c r="AL53" s="7"/>
      <c r="AM53" s="7"/>
    </row>
    <row r="54" spans="1:39" ht="24" hidden="1" customHeight="1">
      <c r="A54" s="59" t="s">
        <v>744</v>
      </c>
      <c r="B54" s="4" t="s">
        <v>35</v>
      </c>
      <c r="C54" s="4" t="s">
        <v>746</v>
      </c>
      <c r="D54" s="8">
        <v>132000000</v>
      </c>
      <c r="E54" s="6">
        <v>45365</v>
      </c>
      <c r="F54" s="4" t="s">
        <v>19</v>
      </c>
      <c r="G54" s="4" t="s">
        <v>1645</v>
      </c>
      <c r="H54" s="4">
        <v>10</v>
      </c>
      <c r="I54" s="4">
        <v>4</v>
      </c>
      <c r="J54" s="10" t="s">
        <v>17</v>
      </c>
      <c r="K54" s="10" t="s">
        <v>17</v>
      </c>
      <c r="L54" s="4" t="s">
        <v>1876</v>
      </c>
      <c r="M54" s="4" t="s">
        <v>1876</v>
      </c>
      <c r="N54" s="4" t="s">
        <v>1876</v>
      </c>
      <c r="O54" s="4" t="s">
        <v>1876</v>
      </c>
      <c r="P54" s="4" t="s">
        <v>1876</v>
      </c>
      <c r="Q54" s="4" t="s">
        <v>1876</v>
      </c>
      <c r="R54" s="4" t="s">
        <v>1876</v>
      </c>
      <c r="S54" s="4" t="s">
        <v>1876</v>
      </c>
      <c r="T54" s="4" t="s">
        <v>1876</v>
      </c>
      <c r="U54" s="4" t="s">
        <v>1876</v>
      </c>
      <c r="V54" s="4">
        <v>0</v>
      </c>
      <c r="W54" s="29" t="s">
        <v>175</v>
      </c>
      <c r="X54" s="4" t="s">
        <v>95</v>
      </c>
      <c r="Y54" s="155" t="s">
        <v>17</v>
      </c>
      <c r="Z54" s="156" t="s">
        <v>17</v>
      </c>
      <c r="AA54" s="60">
        <v>45721</v>
      </c>
      <c r="AB54" s="4"/>
      <c r="AC54" s="148">
        <v>11.866666666666667</v>
      </c>
      <c r="AD54" s="69">
        <v>45510</v>
      </c>
      <c r="AE54" s="148">
        <v>7.0333333333333332</v>
      </c>
      <c r="AF54" s="15"/>
      <c r="AG54" s="15"/>
      <c r="AH54" s="15"/>
      <c r="AI54" s="15"/>
      <c r="AJ54" s="15"/>
      <c r="AK54" s="15"/>
      <c r="AL54" s="15"/>
      <c r="AM54" s="15"/>
    </row>
    <row r="55" spans="1:39" ht="24" hidden="1" customHeight="1">
      <c r="A55" s="116" t="s">
        <v>756</v>
      </c>
      <c r="B55" s="10" t="s">
        <v>392</v>
      </c>
      <c r="C55" s="10" t="s">
        <v>759</v>
      </c>
      <c r="D55" s="24" t="s">
        <v>64</v>
      </c>
      <c r="E55" s="11">
        <v>45369</v>
      </c>
      <c r="F55" s="10" t="s">
        <v>420</v>
      </c>
      <c r="G55" s="10" t="s">
        <v>53</v>
      </c>
      <c r="H55" s="10" t="s">
        <v>17</v>
      </c>
      <c r="I55" s="10">
        <v>10</v>
      </c>
      <c r="J55" s="10"/>
      <c r="K55" s="10"/>
      <c r="L55" s="10"/>
      <c r="M55" s="10"/>
      <c r="N55" s="10"/>
      <c r="O55" s="10"/>
      <c r="P55" s="10"/>
      <c r="Q55" s="10"/>
      <c r="R55" s="10"/>
      <c r="S55" s="10"/>
      <c r="T55" s="10"/>
      <c r="U55" s="10"/>
      <c r="V55" s="105">
        <v>0</v>
      </c>
      <c r="W55" s="20" t="s">
        <v>175</v>
      </c>
      <c r="X55" s="10" t="s">
        <v>95</v>
      </c>
      <c r="Y55" s="101" t="s">
        <v>17</v>
      </c>
      <c r="Z55" s="150" t="s">
        <v>17</v>
      </c>
      <c r="AA55" s="10" t="s">
        <v>17</v>
      </c>
      <c r="AB55" s="7"/>
      <c r="AC55" s="7"/>
      <c r="AD55" s="7"/>
      <c r="AE55" s="7"/>
      <c r="AF55" s="7"/>
      <c r="AG55" s="7"/>
      <c r="AH55" s="7"/>
      <c r="AI55" s="7"/>
      <c r="AJ55" s="7"/>
      <c r="AK55" s="7"/>
      <c r="AL55" s="7"/>
      <c r="AM55" s="7"/>
    </row>
    <row r="56" spans="1:39" ht="24" hidden="1" customHeight="1">
      <c r="A56" s="59" t="s">
        <v>764</v>
      </c>
      <c r="B56" s="10" t="s">
        <v>16</v>
      </c>
      <c r="C56" s="10" t="s">
        <v>766</v>
      </c>
      <c r="D56" s="24">
        <v>440738511</v>
      </c>
      <c r="E56" s="11">
        <v>45369</v>
      </c>
      <c r="F56" s="10" t="s">
        <v>771</v>
      </c>
      <c r="G56" s="10" t="s">
        <v>307</v>
      </c>
      <c r="H56" s="10">
        <v>6</v>
      </c>
      <c r="I56" s="33">
        <v>0</v>
      </c>
      <c r="J56" s="10" t="s">
        <v>17</v>
      </c>
      <c r="K56" s="10" t="s">
        <v>17</v>
      </c>
      <c r="L56" s="10" t="s">
        <v>1876</v>
      </c>
      <c r="M56" s="10" t="s">
        <v>1876</v>
      </c>
      <c r="N56" s="10" t="s">
        <v>1876</v>
      </c>
      <c r="O56" s="10" t="s">
        <v>1875</v>
      </c>
      <c r="P56" s="10" t="s">
        <v>1876</v>
      </c>
      <c r="Q56" s="10" t="s">
        <v>1876</v>
      </c>
      <c r="R56" s="10" t="s">
        <v>17</v>
      </c>
      <c r="S56" s="10" t="s">
        <v>17</v>
      </c>
      <c r="T56" s="10" t="s">
        <v>17</v>
      </c>
      <c r="U56" s="10" t="s">
        <v>17</v>
      </c>
      <c r="V56" s="33">
        <v>1</v>
      </c>
      <c r="W56" s="20" t="s">
        <v>175</v>
      </c>
      <c r="X56" s="10" t="s">
        <v>180</v>
      </c>
      <c r="Y56" s="101" t="s">
        <v>779</v>
      </c>
      <c r="Z56" s="150">
        <v>0</v>
      </c>
      <c r="AA56" s="60">
        <v>45519</v>
      </c>
      <c r="AB56" s="17" t="s">
        <v>1904</v>
      </c>
      <c r="AC56" s="148">
        <v>5</v>
      </c>
      <c r="AD56" s="69">
        <v>45510</v>
      </c>
      <c r="AE56" s="148">
        <v>0.3</v>
      </c>
      <c r="AF56" s="7"/>
      <c r="AG56" s="7"/>
      <c r="AH56" s="7"/>
      <c r="AI56" s="7"/>
      <c r="AJ56" s="7"/>
      <c r="AK56" s="7"/>
      <c r="AL56" s="7"/>
      <c r="AM56" s="7"/>
    </row>
    <row r="57" spans="1:39" ht="24" hidden="1" customHeight="1">
      <c r="A57" s="59" t="s">
        <v>780</v>
      </c>
      <c r="B57" s="10" t="s">
        <v>16</v>
      </c>
      <c r="C57" s="10" t="s">
        <v>766</v>
      </c>
      <c r="D57" s="24">
        <v>538436587</v>
      </c>
      <c r="E57" s="11">
        <v>45369</v>
      </c>
      <c r="F57" s="10" t="s">
        <v>771</v>
      </c>
      <c r="G57" s="10" t="s">
        <v>307</v>
      </c>
      <c r="H57" s="10">
        <v>6</v>
      </c>
      <c r="I57" s="33">
        <v>4</v>
      </c>
      <c r="J57" s="10" t="s">
        <v>17</v>
      </c>
      <c r="K57" s="10" t="s">
        <v>17</v>
      </c>
      <c r="L57" s="10" t="s">
        <v>1876</v>
      </c>
      <c r="M57" s="10" t="s">
        <v>1876</v>
      </c>
      <c r="N57" s="10" t="s">
        <v>1876</v>
      </c>
      <c r="O57" s="10" t="s">
        <v>1876</v>
      </c>
      <c r="P57" s="10" t="s">
        <v>1876</v>
      </c>
      <c r="Q57" s="10" t="s">
        <v>1876</v>
      </c>
      <c r="R57" s="10" t="s">
        <v>17</v>
      </c>
      <c r="S57" s="10" t="s">
        <v>17</v>
      </c>
      <c r="T57" s="10" t="s">
        <v>17</v>
      </c>
      <c r="U57" s="10" t="s">
        <v>17</v>
      </c>
      <c r="V57" s="33">
        <v>0</v>
      </c>
      <c r="W57" s="20" t="s">
        <v>175</v>
      </c>
      <c r="X57" s="10" t="s">
        <v>95</v>
      </c>
      <c r="Y57" s="101" t="s">
        <v>787</v>
      </c>
      <c r="Z57" s="150">
        <v>0</v>
      </c>
      <c r="AA57" s="60">
        <v>45519</v>
      </c>
      <c r="AB57" s="10"/>
      <c r="AC57" s="148">
        <v>5</v>
      </c>
      <c r="AD57" s="69">
        <v>45510</v>
      </c>
      <c r="AE57" s="148">
        <v>0.3</v>
      </c>
      <c r="AF57" s="7"/>
      <c r="AG57" s="7"/>
      <c r="AH57" s="7"/>
      <c r="AI57" s="7"/>
      <c r="AJ57" s="7"/>
      <c r="AK57" s="7"/>
      <c r="AL57" s="7"/>
      <c r="AM57" s="7"/>
    </row>
    <row r="58" spans="1:39" ht="24" hidden="1" customHeight="1">
      <c r="A58" s="59" t="s">
        <v>506</v>
      </c>
      <c r="B58" s="10" t="s">
        <v>43</v>
      </c>
      <c r="C58" s="10" t="s">
        <v>789</v>
      </c>
      <c r="D58" s="24">
        <v>16449120</v>
      </c>
      <c r="E58" s="11">
        <v>45370</v>
      </c>
      <c r="F58" s="10" t="s">
        <v>104</v>
      </c>
      <c r="G58" s="10" t="s">
        <v>792</v>
      </c>
      <c r="H58" s="10">
        <v>10</v>
      </c>
      <c r="I58" s="33">
        <v>2</v>
      </c>
      <c r="J58" s="10" t="s">
        <v>17</v>
      </c>
      <c r="K58" s="10" t="s">
        <v>17</v>
      </c>
      <c r="L58" s="10" t="s">
        <v>1875</v>
      </c>
      <c r="M58" s="10" t="s">
        <v>1875</v>
      </c>
      <c r="N58" s="10" t="s">
        <v>1876</v>
      </c>
      <c r="O58" s="10" t="s">
        <v>1876</v>
      </c>
      <c r="P58" s="10" t="s">
        <v>1876</v>
      </c>
      <c r="Q58" s="10" t="s">
        <v>1876</v>
      </c>
      <c r="R58" s="10" t="s">
        <v>1876</v>
      </c>
      <c r="S58" s="10" t="s">
        <v>1876</v>
      </c>
      <c r="T58" s="10" t="s">
        <v>1876</v>
      </c>
      <c r="U58" s="10" t="s">
        <v>1876</v>
      </c>
      <c r="V58" s="33">
        <v>2</v>
      </c>
      <c r="W58" s="20" t="s">
        <v>175</v>
      </c>
      <c r="X58" s="10" t="s">
        <v>95</v>
      </c>
      <c r="Y58" s="151">
        <v>45383</v>
      </c>
      <c r="Z58" s="150">
        <v>10</v>
      </c>
      <c r="AA58" s="60">
        <v>45645</v>
      </c>
      <c r="AB58" s="10"/>
      <c r="AC58" s="148">
        <v>9.1666666666666661</v>
      </c>
      <c r="AD58" s="69">
        <v>45510</v>
      </c>
      <c r="AE58" s="148">
        <v>4.5</v>
      </c>
      <c r="AF58" s="7"/>
      <c r="AG58" s="7"/>
      <c r="AH58" s="7"/>
      <c r="AI58" s="7"/>
      <c r="AJ58" s="7"/>
      <c r="AK58" s="7"/>
      <c r="AL58" s="7"/>
      <c r="AM58" s="7"/>
    </row>
    <row r="59" spans="1:39" ht="24" hidden="1" customHeight="1">
      <c r="A59" s="59" t="s">
        <v>511</v>
      </c>
      <c r="B59" s="10" t="s">
        <v>16</v>
      </c>
      <c r="C59" s="10" t="s">
        <v>99</v>
      </c>
      <c r="D59" s="24">
        <v>36484131</v>
      </c>
      <c r="E59" s="11">
        <v>45370</v>
      </c>
      <c r="F59" s="10" t="s">
        <v>801</v>
      </c>
      <c r="G59" s="10" t="s">
        <v>1844</v>
      </c>
      <c r="H59" s="10">
        <v>4</v>
      </c>
      <c r="I59" s="33">
        <v>2</v>
      </c>
      <c r="J59" s="10" t="s">
        <v>17</v>
      </c>
      <c r="K59" s="10" t="s">
        <v>17</v>
      </c>
      <c r="L59" s="10" t="s">
        <v>1875</v>
      </c>
      <c r="M59" s="10" t="s">
        <v>1875</v>
      </c>
      <c r="N59" s="10" t="s">
        <v>1876</v>
      </c>
      <c r="O59" s="10" t="s">
        <v>1876</v>
      </c>
      <c r="P59" s="10" t="s">
        <v>17</v>
      </c>
      <c r="Q59" s="10" t="s">
        <v>17</v>
      </c>
      <c r="R59" s="10" t="s">
        <v>17</v>
      </c>
      <c r="S59" s="10" t="s">
        <v>17</v>
      </c>
      <c r="T59" s="10" t="s">
        <v>17</v>
      </c>
      <c r="U59" s="10" t="s">
        <v>17</v>
      </c>
      <c r="V59" s="33">
        <v>2</v>
      </c>
      <c r="W59" s="20" t="s">
        <v>175</v>
      </c>
      <c r="X59" s="10" t="s">
        <v>13</v>
      </c>
      <c r="Y59" s="151">
        <v>45383</v>
      </c>
      <c r="Z59" s="150">
        <v>10</v>
      </c>
      <c r="AA59" s="60">
        <v>45401</v>
      </c>
      <c r="AB59" s="10"/>
      <c r="AC59" s="148">
        <v>1.0333333333333334</v>
      </c>
      <c r="AD59" s="69">
        <v>45510</v>
      </c>
      <c r="AE59" s="148">
        <v>-3.6333333333333333</v>
      </c>
      <c r="AF59" s="7"/>
      <c r="AG59" s="7"/>
      <c r="AH59" s="7"/>
      <c r="AI59" s="7"/>
      <c r="AJ59" s="7"/>
      <c r="AK59" s="7"/>
      <c r="AL59" s="7"/>
      <c r="AM59" s="7"/>
    </row>
    <row r="60" spans="1:39" ht="24" hidden="1" customHeight="1">
      <c r="A60" s="59" t="s">
        <v>515</v>
      </c>
      <c r="B60" s="10" t="s">
        <v>25</v>
      </c>
      <c r="C60" s="10" t="s">
        <v>808</v>
      </c>
      <c r="D60" s="24">
        <v>53524800</v>
      </c>
      <c r="E60" s="11">
        <v>45371</v>
      </c>
      <c r="F60" s="10" t="s">
        <v>809</v>
      </c>
      <c r="G60" s="10" t="s">
        <v>810</v>
      </c>
      <c r="H60" s="10">
        <v>9</v>
      </c>
      <c r="I60" s="33">
        <v>4</v>
      </c>
      <c r="J60" s="10" t="s">
        <v>17</v>
      </c>
      <c r="K60" s="10" t="s">
        <v>17</v>
      </c>
      <c r="L60" s="10" t="s">
        <v>1876</v>
      </c>
      <c r="M60" s="10" t="s">
        <v>1876</v>
      </c>
      <c r="N60" s="10" t="s">
        <v>1876</v>
      </c>
      <c r="O60" s="10" t="s">
        <v>1876</v>
      </c>
      <c r="P60" s="10" t="s">
        <v>1876</v>
      </c>
      <c r="Q60" s="10" t="s">
        <v>1876</v>
      </c>
      <c r="R60" s="10" t="s">
        <v>1876</v>
      </c>
      <c r="S60" s="10" t="s">
        <v>1876</v>
      </c>
      <c r="T60" s="10" t="s">
        <v>1876</v>
      </c>
      <c r="U60" s="10" t="s">
        <v>17</v>
      </c>
      <c r="V60" s="33">
        <v>0</v>
      </c>
      <c r="W60" s="20" t="s">
        <v>175</v>
      </c>
      <c r="X60" s="10" t="s">
        <v>95</v>
      </c>
      <c r="Y60" s="151">
        <v>45386</v>
      </c>
      <c r="Z60" s="150">
        <v>12</v>
      </c>
      <c r="AA60" s="60">
        <v>45616</v>
      </c>
      <c r="AB60" s="10"/>
      <c r="AC60" s="148">
        <v>8.1666666666666661</v>
      </c>
      <c r="AD60" s="69">
        <v>45510</v>
      </c>
      <c r="AE60" s="148">
        <v>3.5333333333333332</v>
      </c>
      <c r="AF60" s="7"/>
      <c r="AG60" s="7"/>
      <c r="AH60" s="7"/>
      <c r="AI60" s="7"/>
      <c r="AJ60" s="7"/>
      <c r="AK60" s="7"/>
      <c r="AL60" s="7"/>
      <c r="AM60" s="7"/>
    </row>
    <row r="61" spans="1:39" ht="24" hidden="1" customHeight="1">
      <c r="A61" s="153" t="s">
        <v>526</v>
      </c>
      <c r="B61" s="10" t="s">
        <v>16</v>
      </c>
      <c r="C61" s="10" t="s">
        <v>817</v>
      </c>
      <c r="D61" s="24">
        <v>17695918</v>
      </c>
      <c r="E61" s="11">
        <v>45371</v>
      </c>
      <c r="F61" s="10" t="s">
        <v>141</v>
      </c>
      <c r="G61" s="10" t="s">
        <v>739</v>
      </c>
      <c r="H61" s="10">
        <v>2</v>
      </c>
      <c r="I61" s="33">
        <v>8</v>
      </c>
      <c r="J61" s="10" t="s">
        <v>17</v>
      </c>
      <c r="K61" s="10" t="s">
        <v>17</v>
      </c>
      <c r="L61" s="10"/>
      <c r="M61" s="10" t="s">
        <v>1875</v>
      </c>
      <c r="N61" s="10" t="s">
        <v>17</v>
      </c>
      <c r="O61" s="10" t="s">
        <v>17</v>
      </c>
      <c r="P61" s="10" t="s">
        <v>17</v>
      </c>
      <c r="Q61" s="10" t="s">
        <v>17</v>
      </c>
      <c r="R61" s="10" t="s">
        <v>17</v>
      </c>
      <c r="S61" s="10" t="s">
        <v>17</v>
      </c>
      <c r="T61" s="10" t="s">
        <v>17</v>
      </c>
      <c r="U61" s="10" t="s">
        <v>17</v>
      </c>
      <c r="V61" s="33">
        <v>1</v>
      </c>
      <c r="W61" s="20" t="s">
        <v>175</v>
      </c>
      <c r="X61" s="10" t="s">
        <v>13</v>
      </c>
      <c r="Y61" s="151">
        <v>45371</v>
      </c>
      <c r="Z61" s="150">
        <v>1</v>
      </c>
      <c r="AA61" s="60">
        <v>45402</v>
      </c>
      <c r="AB61" s="10"/>
      <c r="AC61" s="7"/>
      <c r="AD61" s="7"/>
      <c r="AE61" s="7"/>
      <c r="AF61" s="7"/>
      <c r="AG61" s="7"/>
      <c r="AH61" s="7"/>
      <c r="AI61" s="7"/>
      <c r="AJ61" s="7"/>
      <c r="AK61" s="7"/>
      <c r="AL61" s="7"/>
      <c r="AM61" s="7"/>
    </row>
    <row r="62" spans="1:39" ht="24" hidden="1" customHeight="1">
      <c r="A62" s="59" t="s">
        <v>537</v>
      </c>
      <c r="B62" s="10" t="s">
        <v>73</v>
      </c>
      <c r="C62" s="10" t="s">
        <v>517</v>
      </c>
      <c r="D62" s="24">
        <v>249792832</v>
      </c>
      <c r="E62" s="11">
        <v>45371</v>
      </c>
      <c r="F62" s="10" t="s">
        <v>752</v>
      </c>
      <c r="G62" s="10" t="s">
        <v>307</v>
      </c>
      <c r="H62" s="10">
        <v>8</v>
      </c>
      <c r="I62" s="33">
        <v>2</v>
      </c>
      <c r="J62" s="10" t="s">
        <v>17</v>
      </c>
      <c r="K62" s="10" t="s">
        <v>17</v>
      </c>
      <c r="L62" s="10" t="s">
        <v>1875</v>
      </c>
      <c r="M62" s="10" t="s">
        <v>1875</v>
      </c>
      <c r="N62" s="10" t="s">
        <v>1876</v>
      </c>
      <c r="O62" s="10" t="s">
        <v>1876</v>
      </c>
      <c r="P62" s="10" t="s">
        <v>1876</v>
      </c>
      <c r="Q62" s="10" t="s">
        <v>1876</v>
      </c>
      <c r="R62" s="10" t="s">
        <v>1876</v>
      </c>
      <c r="S62" s="10" t="s">
        <v>1876</v>
      </c>
      <c r="T62" s="10" t="s">
        <v>1876</v>
      </c>
      <c r="U62" s="10" t="s">
        <v>17</v>
      </c>
      <c r="V62" s="33">
        <v>2</v>
      </c>
      <c r="W62" s="20" t="s">
        <v>173</v>
      </c>
      <c r="X62" s="10" t="s">
        <v>95</v>
      </c>
      <c r="Y62" s="151">
        <v>45373</v>
      </c>
      <c r="Z62" s="150">
        <v>3</v>
      </c>
      <c r="AA62" s="60">
        <v>45616</v>
      </c>
      <c r="AB62" s="10"/>
      <c r="AC62" s="148">
        <v>8.1666666666666661</v>
      </c>
      <c r="AD62" s="69">
        <v>45510</v>
      </c>
      <c r="AE62" s="148">
        <v>3.5333333333333332</v>
      </c>
      <c r="AF62" s="7"/>
      <c r="AG62" s="7"/>
      <c r="AH62" s="7"/>
      <c r="AI62" s="7"/>
      <c r="AJ62" s="7"/>
      <c r="AK62" s="7"/>
      <c r="AL62" s="7"/>
      <c r="AM62" s="7"/>
    </row>
    <row r="63" spans="1:39" ht="24" hidden="1" customHeight="1">
      <c r="A63" s="153" t="s">
        <v>547</v>
      </c>
      <c r="B63" s="10" t="s">
        <v>43</v>
      </c>
      <c r="C63" s="10" t="s">
        <v>40</v>
      </c>
      <c r="D63" s="24">
        <v>4500000</v>
      </c>
      <c r="E63" s="11">
        <v>45372</v>
      </c>
      <c r="F63" s="10" t="s">
        <v>79</v>
      </c>
      <c r="G63" s="10" t="s">
        <v>680</v>
      </c>
      <c r="H63" s="10">
        <v>3</v>
      </c>
      <c r="I63" s="33">
        <v>1</v>
      </c>
      <c r="J63" s="10" t="s">
        <v>17</v>
      </c>
      <c r="K63" s="10" t="s">
        <v>17</v>
      </c>
      <c r="L63" s="10"/>
      <c r="M63" s="10" t="s">
        <v>1875</v>
      </c>
      <c r="N63" s="10"/>
      <c r="O63" s="10"/>
      <c r="P63" s="10"/>
      <c r="Q63" s="10"/>
      <c r="R63" s="10"/>
      <c r="S63" s="10"/>
      <c r="T63" s="10"/>
      <c r="U63" s="10"/>
      <c r="V63" s="33">
        <v>1</v>
      </c>
      <c r="W63" s="20" t="s">
        <v>175</v>
      </c>
      <c r="X63" s="10" t="s">
        <v>13</v>
      </c>
      <c r="Y63" s="151">
        <v>45372</v>
      </c>
      <c r="Z63" s="150">
        <v>1</v>
      </c>
      <c r="AA63" s="11">
        <v>45432</v>
      </c>
      <c r="AB63" s="10"/>
      <c r="AC63" s="7"/>
      <c r="AD63" s="7"/>
      <c r="AE63" s="7"/>
      <c r="AF63" s="7"/>
      <c r="AG63" s="7"/>
      <c r="AH63" s="7"/>
      <c r="AI63" s="7"/>
      <c r="AJ63" s="7"/>
      <c r="AK63" s="7"/>
      <c r="AL63" s="7"/>
      <c r="AM63" s="7"/>
    </row>
    <row r="64" spans="1:39" ht="24" hidden="1" customHeight="1">
      <c r="A64" s="59" t="s">
        <v>567</v>
      </c>
      <c r="B64" s="10" t="s">
        <v>16</v>
      </c>
      <c r="C64" s="10" t="s">
        <v>837</v>
      </c>
      <c r="D64" s="24">
        <v>199003571</v>
      </c>
      <c r="E64" s="11">
        <v>45373</v>
      </c>
      <c r="F64" s="10" t="s">
        <v>46</v>
      </c>
      <c r="G64" s="10" t="s">
        <v>307</v>
      </c>
      <c r="H64" s="10">
        <v>7</v>
      </c>
      <c r="I64" s="33">
        <v>2</v>
      </c>
      <c r="J64" s="10" t="s">
        <v>17</v>
      </c>
      <c r="K64" s="10" t="s">
        <v>17</v>
      </c>
      <c r="L64" s="10" t="s">
        <v>1875</v>
      </c>
      <c r="M64" s="10" t="s">
        <v>1875</v>
      </c>
      <c r="N64" s="10" t="s">
        <v>1876</v>
      </c>
      <c r="O64" s="10" t="s">
        <v>1876</v>
      </c>
      <c r="P64" s="10" t="s">
        <v>1876</v>
      </c>
      <c r="Q64" s="10" t="s">
        <v>1876</v>
      </c>
      <c r="R64" s="10" t="s">
        <v>1876</v>
      </c>
      <c r="S64" s="10" t="s">
        <v>17</v>
      </c>
      <c r="T64" s="10" t="s">
        <v>17</v>
      </c>
      <c r="U64" s="10" t="s">
        <v>17</v>
      </c>
      <c r="V64" s="33">
        <v>2</v>
      </c>
      <c r="W64" s="20" t="s">
        <v>173</v>
      </c>
      <c r="X64" s="10" t="s">
        <v>95</v>
      </c>
      <c r="Y64" s="149">
        <v>45373</v>
      </c>
      <c r="Z64" s="150">
        <v>1</v>
      </c>
      <c r="AA64" s="60">
        <v>45556</v>
      </c>
      <c r="AB64" s="10"/>
      <c r="AC64" s="148">
        <v>6.1</v>
      </c>
      <c r="AD64" s="69">
        <v>45510</v>
      </c>
      <c r="AE64" s="148">
        <v>1.5333333333333334</v>
      </c>
      <c r="AF64" s="7"/>
      <c r="AG64" s="7"/>
      <c r="AH64" s="7"/>
      <c r="AI64" s="7"/>
      <c r="AJ64" s="7"/>
      <c r="AK64" s="7"/>
      <c r="AL64" s="7"/>
      <c r="AM64" s="7"/>
    </row>
    <row r="65" spans="1:39" ht="24" hidden="1" customHeight="1">
      <c r="A65" s="59" t="s">
        <v>576</v>
      </c>
      <c r="B65" s="10" t="s">
        <v>145</v>
      </c>
      <c r="C65" s="10" t="s">
        <v>844</v>
      </c>
      <c r="D65" s="24">
        <v>1153257353</v>
      </c>
      <c r="E65" s="11">
        <v>45373</v>
      </c>
      <c r="F65" s="10" t="s">
        <v>179</v>
      </c>
      <c r="G65" s="10" t="s">
        <v>848</v>
      </c>
      <c r="H65" s="10">
        <v>6</v>
      </c>
      <c r="I65" s="33">
        <v>2</v>
      </c>
      <c r="J65" s="10" t="s">
        <v>17</v>
      </c>
      <c r="K65" s="10" t="s">
        <v>17</v>
      </c>
      <c r="L65" s="10" t="s">
        <v>17</v>
      </c>
      <c r="M65" s="10" t="s">
        <v>17</v>
      </c>
      <c r="N65" s="10" t="s">
        <v>1876</v>
      </c>
      <c r="O65" s="10" t="s">
        <v>1876</v>
      </c>
      <c r="P65" s="10" t="s">
        <v>1876</v>
      </c>
      <c r="Q65" s="10" t="s">
        <v>1876</v>
      </c>
      <c r="R65" s="10" t="s">
        <v>1876</v>
      </c>
      <c r="S65" s="10" t="s">
        <v>1876</v>
      </c>
      <c r="T65" s="10" t="s">
        <v>17</v>
      </c>
      <c r="U65" s="10" t="s">
        <v>17</v>
      </c>
      <c r="V65" s="33">
        <v>0</v>
      </c>
      <c r="W65" s="20" t="s">
        <v>173</v>
      </c>
      <c r="X65" s="10" t="s">
        <v>95</v>
      </c>
      <c r="Y65" s="151">
        <v>45411</v>
      </c>
      <c r="Z65" s="150">
        <v>27</v>
      </c>
      <c r="AA65" s="60">
        <v>45584</v>
      </c>
      <c r="AB65" s="10"/>
      <c r="AC65" s="148">
        <v>7.0333333333333332</v>
      </c>
      <c r="AD65" s="69">
        <v>45510</v>
      </c>
      <c r="AE65" s="148">
        <v>2.4666666666666668</v>
      </c>
      <c r="AF65" s="7"/>
      <c r="AG65" s="7"/>
      <c r="AH65" s="7"/>
      <c r="AI65" s="7"/>
      <c r="AJ65" s="7"/>
      <c r="AK65" s="7"/>
      <c r="AL65" s="7"/>
      <c r="AM65" s="7"/>
    </row>
    <row r="66" spans="1:39" ht="24" hidden="1" customHeight="1">
      <c r="A66" s="153" t="s">
        <v>583</v>
      </c>
      <c r="B66" s="10" t="s">
        <v>16</v>
      </c>
      <c r="C66" s="10" t="s">
        <v>215</v>
      </c>
      <c r="D66" s="24">
        <v>99974280</v>
      </c>
      <c r="E66" s="11">
        <v>45373</v>
      </c>
      <c r="F66" s="10" t="s">
        <v>86</v>
      </c>
      <c r="G66" s="10" t="s">
        <v>307</v>
      </c>
      <c r="H66" s="10">
        <v>4</v>
      </c>
      <c r="I66" s="33">
        <v>8</v>
      </c>
      <c r="J66" s="10" t="s">
        <v>17</v>
      </c>
      <c r="K66" s="10" t="s">
        <v>17</v>
      </c>
      <c r="L66" s="10" t="s">
        <v>17</v>
      </c>
      <c r="M66" s="10"/>
      <c r="N66" s="10" t="s">
        <v>1875</v>
      </c>
      <c r="O66" s="10"/>
      <c r="P66" s="10"/>
      <c r="Q66" s="10" t="s">
        <v>17</v>
      </c>
      <c r="R66" s="10" t="s">
        <v>17</v>
      </c>
      <c r="S66" s="10" t="s">
        <v>17</v>
      </c>
      <c r="T66" s="10" t="s">
        <v>17</v>
      </c>
      <c r="U66" s="10" t="s">
        <v>17</v>
      </c>
      <c r="V66" s="33">
        <v>1</v>
      </c>
      <c r="W66" s="20" t="s">
        <v>175</v>
      </c>
      <c r="X66" s="10" t="s">
        <v>13</v>
      </c>
      <c r="Y66" s="151">
        <v>45390</v>
      </c>
      <c r="Z66" s="150">
        <v>12</v>
      </c>
      <c r="AA66" s="60">
        <v>45504</v>
      </c>
      <c r="AB66" s="10"/>
      <c r="AC66" s="7"/>
      <c r="AD66" s="7"/>
      <c r="AE66" s="7"/>
      <c r="AF66" s="7"/>
      <c r="AG66" s="7"/>
      <c r="AH66" s="7"/>
      <c r="AI66" s="7"/>
      <c r="AJ66" s="7"/>
      <c r="AK66" s="7"/>
      <c r="AL66" s="7"/>
      <c r="AM66" s="7"/>
    </row>
    <row r="67" spans="1:39" ht="24" hidden="1" customHeight="1">
      <c r="A67" s="153" t="s">
        <v>864</v>
      </c>
      <c r="B67" s="10" t="s">
        <v>73</v>
      </c>
      <c r="C67" s="10" t="s">
        <v>866</v>
      </c>
      <c r="D67" s="24">
        <v>26959710</v>
      </c>
      <c r="E67" s="11">
        <v>45384</v>
      </c>
      <c r="F67" s="10" t="s">
        <v>89</v>
      </c>
      <c r="G67" s="10" t="s">
        <v>871</v>
      </c>
      <c r="H67" s="4">
        <v>3</v>
      </c>
      <c r="I67" s="33">
        <v>4</v>
      </c>
      <c r="J67" s="10" t="s">
        <v>17</v>
      </c>
      <c r="K67" s="10" t="s">
        <v>17</v>
      </c>
      <c r="L67" s="10" t="s">
        <v>17</v>
      </c>
      <c r="M67" s="10" t="s">
        <v>1875</v>
      </c>
      <c r="N67" s="10" t="s">
        <v>17</v>
      </c>
      <c r="O67" s="10" t="s">
        <v>17</v>
      </c>
      <c r="P67" s="10" t="s">
        <v>17</v>
      </c>
      <c r="Q67" s="10" t="s">
        <v>17</v>
      </c>
      <c r="R67" s="10" t="s">
        <v>17</v>
      </c>
      <c r="S67" s="10" t="s">
        <v>17</v>
      </c>
      <c r="T67" s="10" t="s">
        <v>17</v>
      </c>
      <c r="U67" s="10" t="s">
        <v>17</v>
      </c>
      <c r="V67" s="33">
        <v>1</v>
      </c>
      <c r="W67" s="20" t="s">
        <v>175</v>
      </c>
      <c r="X67" s="10" t="s">
        <v>13</v>
      </c>
      <c r="Y67" s="151">
        <v>45387</v>
      </c>
      <c r="Z67" s="150">
        <v>4</v>
      </c>
      <c r="AA67" s="60">
        <v>45475</v>
      </c>
      <c r="AB67" s="10"/>
      <c r="AC67" s="7"/>
      <c r="AD67" s="7"/>
      <c r="AE67" s="7"/>
      <c r="AF67" s="7"/>
      <c r="AG67" s="7"/>
      <c r="AH67" s="7"/>
      <c r="AI67" s="7"/>
      <c r="AJ67" s="7"/>
      <c r="AK67" s="7"/>
      <c r="AL67" s="7"/>
      <c r="AM67" s="7"/>
    </row>
    <row r="68" spans="1:39" ht="24" hidden="1" customHeight="1">
      <c r="A68" s="59" t="s">
        <v>874</v>
      </c>
      <c r="B68" s="10" t="s">
        <v>16</v>
      </c>
      <c r="C68" s="10" t="s">
        <v>192</v>
      </c>
      <c r="D68" s="24">
        <v>23966037</v>
      </c>
      <c r="E68" s="11">
        <v>45384</v>
      </c>
      <c r="F68" s="10" t="s">
        <v>84</v>
      </c>
      <c r="G68" s="10" t="s">
        <v>783</v>
      </c>
      <c r="H68" s="10">
        <v>4</v>
      </c>
      <c r="I68" s="33">
        <v>2</v>
      </c>
      <c r="J68" s="10" t="s">
        <v>17</v>
      </c>
      <c r="K68" s="10" t="s">
        <v>17</v>
      </c>
      <c r="L68" s="10" t="s">
        <v>17</v>
      </c>
      <c r="M68" s="10" t="s">
        <v>1875</v>
      </c>
      <c r="N68" s="10" t="s">
        <v>1876</v>
      </c>
      <c r="O68" s="10" t="s">
        <v>1876</v>
      </c>
      <c r="P68" s="10" t="s">
        <v>1876</v>
      </c>
      <c r="Q68" s="10" t="s">
        <v>17</v>
      </c>
      <c r="R68" s="10" t="s">
        <v>17</v>
      </c>
      <c r="S68" s="10" t="s">
        <v>17</v>
      </c>
      <c r="T68" s="10" t="s">
        <v>17</v>
      </c>
      <c r="U68" s="10" t="s">
        <v>17</v>
      </c>
      <c r="V68" s="33">
        <v>1</v>
      </c>
      <c r="W68" s="20" t="s">
        <v>175</v>
      </c>
      <c r="X68" s="10" t="s">
        <v>95</v>
      </c>
      <c r="Y68" s="151">
        <v>45390</v>
      </c>
      <c r="Z68" s="150">
        <v>5</v>
      </c>
      <c r="AA68" s="60">
        <v>45505</v>
      </c>
      <c r="AB68" s="10"/>
      <c r="AC68" s="148">
        <v>4.0333333333333332</v>
      </c>
      <c r="AD68" s="69">
        <v>45510</v>
      </c>
      <c r="AE68" s="148">
        <v>-0.16666666666666666</v>
      </c>
      <c r="AF68" s="7"/>
      <c r="AG68" s="7"/>
      <c r="AH68" s="7"/>
      <c r="AI68" s="7"/>
      <c r="AJ68" s="7"/>
      <c r="AK68" s="7"/>
      <c r="AL68" s="7"/>
      <c r="AM68" s="7"/>
    </row>
    <row r="69" spans="1:39" ht="24" hidden="1" customHeight="1">
      <c r="A69" s="153" t="s">
        <v>880</v>
      </c>
      <c r="B69" s="10" t="s">
        <v>16</v>
      </c>
      <c r="C69" s="10" t="s">
        <v>146</v>
      </c>
      <c r="D69" s="24">
        <v>94767720</v>
      </c>
      <c r="E69" s="11">
        <v>45377</v>
      </c>
      <c r="F69" s="10" t="s">
        <v>886</v>
      </c>
      <c r="G69" s="10" t="s">
        <v>815</v>
      </c>
      <c r="H69" s="10">
        <v>1</v>
      </c>
      <c r="I69" s="33">
        <v>0</v>
      </c>
      <c r="J69" s="10" t="s">
        <v>17</v>
      </c>
      <c r="K69" s="10" t="s">
        <v>17</v>
      </c>
      <c r="L69" s="10" t="s">
        <v>17</v>
      </c>
      <c r="M69" s="10" t="s">
        <v>17</v>
      </c>
      <c r="N69" s="10" t="s">
        <v>17</v>
      </c>
      <c r="O69" s="10" t="s">
        <v>1875</v>
      </c>
      <c r="P69" s="10" t="s">
        <v>17</v>
      </c>
      <c r="Q69" s="10" t="s">
        <v>17</v>
      </c>
      <c r="R69" s="10" t="s">
        <v>17</v>
      </c>
      <c r="S69" s="10" t="s">
        <v>17</v>
      </c>
      <c r="T69" s="10" t="s">
        <v>17</v>
      </c>
      <c r="U69" s="10" t="s">
        <v>17</v>
      </c>
      <c r="V69" s="33">
        <v>1</v>
      </c>
      <c r="W69" s="20" t="s">
        <v>175</v>
      </c>
      <c r="X69" s="10" t="s">
        <v>180</v>
      </c>
      <c r="Y69" s="101" t="s">
        <v>1878</v>
      </c>
      <c r="Z69" s="150">
        <v>0</v>
      </c>
      <c r="AA69" s="60">
        <v>45412</v>
      </c>
      <c r="AB69" s="10" t="s">
        <v>1910</v>
      </c>
      <c r="AC69" s="148">
        <v>1.1666666666666667</v>
      </c>
      <c r="AD69" s="69">
        <v>45510</v>
      </c>
      <c r="AE69" s="148">
        <v>-3.2666666666666666</v>
      </c>
      <c r="AF69" s="7"/>
      <c r="AG69" s="7"/>
      <c r="AH69" s="7"/>
      <c r="AI69" s="7"/>
      <c r="AJ69" s="7"/>
      <c r="AK69" s="7"/>
      <c r="AL69" s="7"/>
      <c r="AM69" s="7"/>
    </row>
    <row r="70" spans="1:39" ht="24" hidden="1" customHeight="1">
      <c r="A70" s="153" t="s">
        <v>891</v>
      </c>
      <c r="B70" s="10" t="s">
        <v>16</v>
      </c>
      <c r="C70" s="10" t="s">
        <v>893</v>
      </c>
      <c r="D70" s="24">
        <v>15434801</v>
      </c>
      <c r="E70" s="11">
        <v>45391</v>
      </c>
      <c r="F70" s="10" t="s">
        <v>86</v>
      </c>
      <c r="G70" s="10" t="s">
        <v>329</v>
      </c>
      <c r="H70" s="10">
        <v>5</v>
      </c>
      <c r="I70" s="33">
        <v>0</v>
      </c>
      <c r="J70" s="10" t="s">
        <v>17</v>
      </c>
      <c r="K70" s="10" t="s">
        <v>17</v>
      </c>
      <c r="L70" s="10" t="s">
        <v>17</v>
      </c>
      <c r="M70" s="10"/>
      <c r="N70" s="10" t="s">
        <v>1875</v>
      </c>
      <c r="O70" s="10"/>
      <c r="P70" s="10"/>
      <c r="Q70" s="10"/>
      <c r="R70" s="10" t="s">
        <v>17</v>
      </c>
      <c r="S70" s="10" t="s">
        <v>17</v>
      </c>
      <c r="T70" s="10" t="s">
        <v>17</v>
      </c>
      <c r="U70" s="10" t="s">
        <v>17</v>
      </c>
      <c r="V70" s="33">
        <v>1</v>
      </c>
      <c r="W70" s="20" t="s">
        <v>175</v>
      </c>
      <c r="X70" s="10" t="s">
        <v>13</v>
      </c>
      <c r="Y70" s="151">
        <v>45393</v>
      </c>
      <c r="Z70" s="150">
        <v>3</v>
      </c>
      <c r="AA70" s="60">
        <v>45513</v>
      </c>
      <c r="AB70" s="10"/>
      <c r="AC70" s="7"/>
      <c r="AD70" s="7"/>
      <c r="AE70" s="7"/>
      <c r="AF70" s="7"/>
      <c r="AG70" s="7"/>
      <c r="AH70" s="7"/>
      <c r="AI70" s="7"/>
      <c r="AJ70" s="7"/>
      <c r="AK70" s="7"/>
      <c r="AL70" s="7"/>
      <c r="AM70" s="7"/>
    </row>
    <row r="71" spans="1:39" ht="24" hidden="1" customHeight="1">
      <c r="A71" s="59" t="s">
        <v>907</v>
      </c>
      <c r="B71" s="10" t="s">
        <v>16</v>
      </c>
      <c r="C71" s="10" t="s">
        <v>910</v>
      </c>
      <c r="D71" s="24">
        <v>90316240</v>
      </c>
      <c r="E71" s="11">
        <v>45391</v>
      </c>
      <c r="F71" s="10" t="s">
        <v>179</v>
      </c>
      <c r="G71" s="10" t="s">
        <v>792</v>
      </c>
      <c r="H71" s="10">
        <v>6</v>
      </c>
      <c r="I71" s="33">
        <v>2</v>
      </c>
      <c r="J71" s="10" t="s">
        <v>17</v>
      </c>
      <c r="K71" s="10" t="s">
        <v>17</v>
      </c>
      <c r="L71" s="10" t="s">
        <v>17</v>
      </c>
      <c r="M71" s="10" t="s">
        <v>1875</v>
      </c>
      <c r="N71" s="10" t="s">
        <v>1876</v>
      </c>
      <c r="O71" s="10" t="s">
        <v>1876</v>
      </c>
      <c r="P71" s="10" t="s">
        <v>1876</v>
      </c>
      <c r="Q71" s="10" t="s">
        <v>1876</v>
      </c>
      <c r="R71" s="10" t="s">
        <v>1876</v>
      </c>
      <c r="S71" s="10" t="s">
        <v>17</v>
      </c>
      <c r="T71" s="10" t="s">
        <v>17</v>
      </c>
      <c r="U71" s="10" t="s">
        <v>17</v>
      </c>
      <c r="V71" s="33">
        <v>1</v>
      </c>
      <c r="W71" s="20" t="s">
        <v>175</v>
      </c>
      <c r="X71" s="10" t="s">
        <v>95</v>
      </c>
      <c r="Y71" s="151">
        <v>45397</v>
      </c>
      <c r="Z71" s="150">
        <v>5</v>
      </c>
      <c r="AA71" s="60">
        <v>45544</v>
      </c>
      <c r="AB71" s="10"/>
      <c r="AC71" s="148">
        <v>5.0999999999999996</v>
      </c>
      <c r="AD71" s="69">
        <v>45510</v>
      </c>
      <c r="AE71" s="148">
        <v>1.1333333333333333</v>
      </c>
      <c r="AF71" s="7"/>
      <c r="AG71" s="7"/>
      <c r="AH71" s="7"/>
      <c r="AI71" s="7"/>
      <c r="AJ71" s="7"/>
      <c r="AK71" s="7"/>
      <c r="AL71" s="7"/>
      <c r="AM71" s="7"/>
    </row>
    <row r="72" spans="1:39" ht="35.25" hidden="1" customHeight="1">
      <c r="A72" s="116" t="s">
        <v>671</v>
      </c>
      <c r="B72" s="10" t="s">
        <v>31</v>
      </c>
      <c r="C72" s="10" t="s">
        <v>919</v>
      </c>
      <c r="D72" s="24">
        <v>129723643</v>
      </c>
      <c r="E72" s="11">
        <v>45391</v>
      </c>
      <c r="F72" s="10" t="s">
        <v>924</v>
      </c>
      <c r="G72" s="10" t="s">
        <v>548</v>
      </c>
      <c r="H72" s="10">
        <v>3</v>
      </c>
      <c r="I72" s="33">
        <v>3</v>
      </c>
      <c r="J72" s="10" t="s">
        <v>17</v>
      </c>
      <c r="K72" s="10" t="s">
        <v>17</v>
      </c>
      <c r="L72" s="10" t="s">
        <v>17</v>
      </c>
      <c r="M72" s="10" t="s">
        <v>1876</v>
      </c>
      <c r="N72" s="10" t="s">
        <v>1876</v>
      </c>
      <c r="O72" s="10" t="s">
        <v>1876</v>
      </c>
      <c r="P72" s="10" t="s">
        <v>17</v>
      </c>
      <c r="Q72" s="10" t="s">
        <v>17</v>
      </c>
      <c r="R72" s="10" t="s">
        <v>17</v>
      </c>
      <c r="S72" s="10" t="s">
        <v>17</v>
      </c>
      <c r="T72" s="10" t="s">
        <v>17</v>
      </c>
      <c r="U72" s="10" t="s">
        <v>17</v>
      </c>
      <c r="V72" s="33">
        <v>0</v>
      </c>
      <c r="W72" s="20" t="s">
        <v>175</v>
      </c>
      <c r="X72" s="10" t="s">
        <v>95</v>
      </c>
      <c r="Y72" s="151">
        <v>45398</v>
      </c>
      <c r="Z72" s="150">
        <v>6</v>
      </c>
      <c r="AA72" s="60">
        <v>45455</v>
      </c>
      <c r="AB72" s="10"/>
      <c r="AC72" s="148">
        <v>2.1333333333333333</v>
      </c>
      <c r="AD72" s="69">
        <v>45510</v>
      </c>
      <c r="AE72" s="148">
        <v>-1.8333333333333333</v>
      </c>
      <c r="AF72" s="7"/>
      <c r="AG72" s="7"/>
      <c r="AH72" s="7"/>
      <c r="AI72" s="7"/>
      <c r="AJ72" s="7"/>
      <c r="AK72" s="7"/>
      <c r="AL72" s="7"/>
      <c r="AM72" s="7"/>
    </row>
    <row r="73" spans="1:39" ht="24" hidden="1" customHeight="1">
      <c r="A73" s="59" t="s">
        <v>677</v>
      </c>
      <c r="B73" s="10" t="s">
        <v>43</v>
      </c>
      <c r="C73" s="10" t="s">
        <v>386</v>
      </c>
      <c r="D73" s="24">
        <v>30411200</v>
      </c>
      <c r="E73" s="11">
        <v>45391</v>
      </c>
      <c r="F73" s="10" t="s">
        <v>79</v>
      </c>
      <c r="G73" s="10" t="s">
        <v>928</v>
      </c>
      <c r="H73" s="10">
        <v>3</v>
      </c>
      <c r="I73" s="33">
        <v>3</v>
      </c>
      <c r="J73" s="10" t="s">
        <v>17</v>
      </c>
      <c r="K73" s="10" t="s">
        <v>17</v>
      </c>
      <c r="L73" s="10" t="s">
        <v>17</v>
      </c>
      <c r="M73" s="10" t="s">
        <v>1876</v>
      </c>
      <c r="N73" s="10" t="s">
        <v>1876</v>
      </c>
      <c r="O73" s="10" t="s">
        <v>1876</v>
      </c>
      <c r="P73" s="10" t="s">
        <v>17</v>
      </c>
      <c r="Q73" s="10" t="s">
        <v>17</v>
      </c>
      <c r="R73" s="10" t="s">
        <v>17</v>
      </c>
      <c r="S73" s="10" t="s">
        <v>17</v>
      </c>
      <c r="T73" s="10" t="s">
        <v>17</v>
      </c>
      <c r="U73" s="10" t="s">
        <v>17</v>
      </c>
      <c r="V73" s="33">
        <v>0</v>
      </c>
      <c r="W73" s="20" t="s">
        <v>175</v>
      </c>
      <c r="X73" s="10" t="s">
        <v>95</v>
      </c>
      <c r="Y73" s="151">
        <v>45406</v>
      </c>
      <c r="Z73" s="150">
        <v>12</v>
      </c>
      <c r="AA73" s="60">
        <v>45452</v>
      </c>
      <c r="AB73" s="10"/>
      <c r="AC73" s="148">
        <v>2.0333333333333332</v>
      </c>
      <c r="AD73" s="69">
        <v>45510</v>
      </c>
      <c r="AE73" s="148">
        <v>-1.9333333333333333</v>
      </c>
      <c r="AF73" s="7"/>
      <c r="AG73" s="7"/>
      <c r="AH73" s="7"/>
      <c r="AI73" s="7"/>
      <c r="AJ73" s="7"/>
      <c r="AK73" s="7"/>
      <c r="AL73" s="7"/>
      <c r="AM73" s="7"/>
    </row>
    <row r="74" spans="1:39" ht="24" hidden="1" customHeight="1">
      <c r="A74" s="153" t="s">
        <v>686</v>
      </c>
      <c r="B74" s="10" t="s">
        <v>16</v>
      </c>
      <c r="C74" s="10" t="s">
        <v>183</v>
      </c>
      <c r="D74" s="24">
        <v>31710000</v>
      </c>
      <c r="E74" s="11">
        <v>45391</v>
      </c>
      <c r="F74" s="10" t="s">
        <v>84</v>
      </c>
      <c r="G74" s="10" t="s">
        <v>783</v>
      </c>
      <c r="H74" s="10">
        <v>1</v>
      </c>
      <c r="I74" s="33">
        <v>0</v>
      </c>
      <c r="J74" s="10" t="s">
        <v>17</v>
      </c>
      <c r="K74" s="10" t="s">
        <v>17</v>
      </c>
      <c r="L74" s="10" t="s">
        <v>17</v>
      </c>
      <c r="M74" s="10" t="s">
        <v>1875</v>
      </c>
      <c r="N74" s="10" t="s">
        <v>17</v>
      </c>
      <c r="O74" s="10" t="s">
        <v>17</v>
      </c>
      <c r="P74" s="10" t="s">
        <v>17</v>
      </c>
      <c r="Q74" s="10" t="s">
        <v>17</v>
      </c>
      <c r="R74" s="10" t="s">
        <v>17</v>
      </c>
      <c r="S74" s="10" t="s">
        <v>17</v>
      </c>
      <c r="T74" s="10" t="s">
        <v>17</v>
      </c>
      <c r="U74" s="10" t="s">
        <v>17</v>
      </c>
      <c r="V74" s="33">
        <v>1</v>
      </c>
      <c r="W74" s="20" t="s">
        <v>175</v>
      </c>
      <c r="X74" s="10" t="s">
        <v>13</v>
      </c>
      <c r="Y74" s="151">
        <v>45400</v>
      </c>
      <c r="Z74" s="150">
        <v>8</v>
      </c>
      <c r="AA74" s="60">
        <v>45513</v>
      </c>
      <c r="AB74" s="10"/>
      <c r="AC74" s="7"/>
      <c r="AD74" s="7"/>
      <c r="AE74" s="7"/>
      <c r="AF74" s="7"/>
      <c r="AG74" s="7"/>
      <c r="AH74" s="7"/>
      <c r="AI74" s="7"/>
      <c r="AJ74" s="7"/>
      <c r="AK74" s="7"/>
      <c r="AL74" s="7"/>
      <c r="AM74" s="7"/>
    </row>
    <row r="75" spans="1:39" ht="24" hidden="1" customHeight="1">
      <c r="A75" s="59" t="s">
        <v>694</v>
      </c>
      <c r="B75" s="10" t="s">
        <v>16</v>
      </c>
      <c r="C75" s="10" t="s">
        <v>160</v>
      </c>
      <c r="D75" s="24">
        <v>27278202</v>
      </c>
      <c r="E75" s="11">
        <v>45391</v>
      </c>
      <c r="F75" s="10" t="s">
        <v>84</v>
      </c>
      <c r="G75" s="10" t="s">
        <v>72</v>
      </c>
      <c r="H75" s="10">
        <v>5</v>
      </c>
      <c r="I75" s="33">
        <v>3</v>
      </c>
      <c r="J75" s="10" t="s">
        <v>17</v>
      </c>
      <c r="K75" s="10" t="s">
        <v>17</v>
      </c>
      <c r="L75" s="10" t="s">
        <v>17</v>
      </c>
      <c r="M75" s="10" t="s">
        <v>1876</v>
      </c>
      <c r="N75" s="10" t="s">
        <v>1876</v>
      </c>
      <c r="O75" s="10" t="s">
        <v>1876</v>
      </c>
      <c r="P75" s="10" t="s">
        <v>1876</v>
      </c>
      <c r="Q75" s="10" t="s">
        <v>1876</v>
      </c>
      <c r="R75" s="10" t="s">
        <v>17</v>
      </c>
      <c r="S75" s="10" t="s">
        <v>17</v>
      </c>
      <c r="T75" s="10" t="s">
        <v>17</v>
      </c>
      <c r="U75" s="10" t="s">
        <v>17</v>
      </c>
      <c r="V75" s="33">
        <v>0</v>
      </c>
      <c r="W75" s="20" t="s">
        <v>175</v>
      </c>
      <c r="X75" s="10" t="s">
        <v>95</v>
      </c>
      <c r="Y75" s="151">
        <v>45398</v>
      </c>
      <c r="Z75" s="150">
        <v>6</v>
      </c>
      <c r="AA75" s="60">
        <v>45514</v>
      </c>
      <c r="AB75" s="10"/>
      <c r="AC75" s="148">
        <v>4.0999999999999996</v>
      </c>
      <c r="AD75" s="69">
        <v>45510</v>
      </c>
      <c r="AE75" s="148">
        <v>0.13333333333333333</v>
      </c>
      <c r="AF75" s="7"/>
      <c r="AG75" s="7"/>
      <c r="AH75" s="7"/>
      <c r="AI75" s="7"/>
      <c r="AJ75" s="7"/>
      <c r="AK75" s="7"/>
      <c r="AL75" s="7"/>
      <c r="AM75" s="7"/>
    </row>
    <row r="76" spans="1:39" ht="24" hidden="1" customHeight="1">
      <c r="A76" s="59" t="s">
        <v>695</v>
      </c>
      <c r="B76" s="10" t="s">
        <v>16</v>
      </c>
      <c r="C76" s="10" t="s">
        <v>160</v>
      </c>
      <c r="D76" s="24">
        <v>149999541</v>
      </c>
      <c r="E76" s="11">
        <v>45392</v>
      </c>
      <c r="F76" s="10" t="s">
        <v>939</v>
      </c>
      <c r="G76" s="10" t="s">
        <v>940</v>
      </c>
      <c r="H76" s="10">
        <v>9</v>
      </c>
      <c r="I76" s="33">
        <v>3</v>
      </c>
      <c r="J76" s="10" t="s">
        <v>17</v>
      </c>
      <c r="K76" s="10" t="s">
        <v>17</v>
      </c>
      <c r="L76" s="10" t="s">
        <v>17</v>
      </c>
      <c r="M76" s="10" t="s">
        <v>1876</v>
      </c>
      <c r="N76" s="10" t="s">
        <v>1876</v>
      </c>
      <c r="O76" s="10" t="s">
        <v>1876</v>
      </c>
      <c r="P76" s="10" t="s">
        <v>1876</v>
      </c>
      <c r="Q76" s="10" t="s">
        <v>1876</v>
      </c>
      <c r="R76" s="10" t="s">
        <v>1876</v>
      </c>
      <c r="S76" s="10" t="s">
        <v>1876</v>
      </c>
      <c r="T76" s="10" t="s">
        <v>1876</v>
      </c>
      <c r="U76" s="10" t="s">
        <v>1876</v>
      </c>
      <c r="V76" s="33">
        <v>0</v>
      </c>
      <c r="W76" s="20" t="s">
        <v>175</v>
      </c>
      <c r="X76" s="10" t="s">
        <v>95</v>
      </c>
      <c r="Y76" s="151">
        <v>45397</v>
      </c>
      <c r="Z76" s="150">
        <v>4</v>
      </c>
      <c r="AA76" s="60">
        <v>45637</v>
      </c>
      <c r="AB76" s="10"/>
      <c r="AC76" s="148">
        <v>8.1666666666666661</v>
      </c>
      <c r="AD76" s="69">
        <v>45510</v>
      </c>
      <c r="AE76" s="148">
        <v>4.2333333333333334</v>
      </c>
      <c r="AF76" s="7"/>
      <c r="AG76" s="7"/>
      <c r="AH76" s="7"/>
      <c r="AI76" s="7"/>
      <c r="AJ76" s="7"/>
      <c r="AK76" s="7"/>
      <c r="AL76" s="7"/>
      <c r="AM76" s="7"/>
    </row>
    <row r="77" spans="1:39" ht="24" hidden="1" customHeight="1">
      <c r="A77" s="59" t="s">
        <v>943</v>
      </c>
      <c r="B77" s="10" t="s">
        <v>16</v>
      </c>
      <c r="C77" s="10" t="s">
        <v>945</v>
      </c>
      <c r="D77" s="24">
        <v>3063060</v>
      </c>
      <c r="E77" s="11">
        <v>45392</v>
      </c>
      <c r="F77" s="10" t="s">
        <v>86</v>
      </c>
      <c r="G77" s="10" t="s">
        <v>950</v>
      </c>
      <c r="H77" s="10">
        <v>3</v>
      </c>
      <c r="I77" s="33">
        <v>0</v>
      </c>
      <c r="J77" s="10" t="s">
        <v>17</v>
      </c>
      <c r="K77" s="10" t="s">
        <v>17</v>
      </c>
      <c r="L77" s="10" t="s">
        <v>17</v>
      </c>
      <c r="M77" s="10" t="s">
        <v>1875</v>
      </c>
      <c r="N77" s="10" t="s">
        <v>1875</v>
      </c>
      <c r="O77" s="10" t="s">
        <v>1875</v>
      </c>
      <c r="P77" s="10" t="s">
        <v>17</v>
      </c>
      <c r="Q77" s="10" t="s">
        <v>17</v>
      </c>
      <c r="R77" s="10" t="s">
        <v>17</v>
      </c>
      <c r="S77" s="10" t="s">
        <v>17</v>
      </c>
      <c r="T77" s="10" t="s">
        <v>17</v>
      </c>
      <c r="U77" s="10" t="s">
        <v>17</v>
      </c>
      <c r="V77" s="33">
        <v>3</v>
      </c>
      <c r="W77" s="20" t="s">
        <v>175</v>
      </c>
      <c r="X77" s="10" t="s">
        <v>13</v>
      </c>
      <c r="Y77" s="151">
        <v>45393</v>
      </c>
      <c r="Z77" s="150">
        <v>2</v>
      </c>
      <c r="AA77" s="60">
        <v>45513</v>
      </c>
      <c r="AB77" s="10"/>
      <c r="AC77" s="148">
        <v>4.0333333333333332</v>
      </c>
      <c r="AD77" s="69">
        <v>45510</v>
      </c>
      <c r="AE77" s="148">
        <v>0.1</v>
      </c>
      <c r="AF77" s="7"/>
      <c r="AG77" s="7"/>
      <c r="AH77" s="7"/>
      <c r="AI77" s="7"/>
      <c r="AJ77" s="7"/>
      <c r="AK77" s="7"/>
      <c r="AL77" s="7"/>
      <c r="AM77" s="7"/>
    </row>
    <row r="78" spans="1:39" ht="24" hidden="1" customHeight="1">
      <c r="A78" s="59" t="s">
        <v>953</v>
      </c>
      <c r="B78" s="10" t="s">
        <v>16</v>
      </c>
      <c r="C78" s="10" t="s">
        <v>955</v>
      </c>
      <c r="D78" s="24">
        <v>9817500</v>
      </c>
      <c r="E78" s="11">
        <v>45392</v>
      </c>
      <c r="F78" s="10" t="s">
        <v>79</v>
      </c>
      <c r="G78" s="10" t="s">
        <v>960</v>
      </c>
      <c r="H78" s="10">
        <v>3</v>
      </c>
      <c r="I78" s="33">
        <v>3</v>
      </c>
      <c r="J78" s="10" t="s">
        <v>17</v>
      </c>
      <c r="K78" s="10" t="s">
        <v>17</v>
      </c>
      <c r="L78" s="10" t="s">
        <v>17</v>
      </c>
      <c r="M78" s="10" t="s">
        <v>1876</v>
      </c>
      <c r="N78" s="10" t="s">
        <v>1876</v>
      </c>
      <c r="O78" s="10" t="s">
        <v>1876</v>
      </c>
      <c r="P78" s="10" t="s">
        <v>17</v>
      </c>
      <c r="Q78" s="10" t="s">
        <v>17</v>
      </c>
      <c r="R78" s="10" t="s">
        <v>17</v>
      </c>
      <c r="S78" s="10" t="s">
        <v>17</v>
      </c>
      <c r="T78" s="10" t="s">
        <v>17</v>
      </c>
      <c r="U78" s="10" t="s">
        <v>17</v>
      </c>
      <c r="V78" s="33">
        <v>0</v>
      </c>
      <c r="W78" s="20" t="s">
        <v>175</v>
      </c>
      <c r="X78" s="10" t="s">
        <v>95</v>
      </c>
      <c r="Y78" s="151">
        <v>45399</v>
      </c>
      <c r="Z78" s="150">
        <v>6</v>
      </c>
      <c r="AA78" s="60">
        <v>45453</v>
      </c>
      <c r="AB78" s="10"/>
      <c r="AC78" s="148">
        <v>2.0333333333333332</v>
      </c>
      <c r="AD78" s="69">
        <v>45510</v>
      </c>
      <c r="AE78" s="148">
        <v>-1.9</v>
      </c>
      <c r="AF78" s="7"/>
      <c r="AG78" s="7"/>
      <c r="AH78" s="7"/>
      <c r="AI78" s="7"/>
      <c r="AJ78" s="7"/>
      <c r="AK78" s="7"/>
      <c r="AL78" s="7"/>
      <c r="AM78" s="7"/>
    </row>
    <row r="79" spans="1:39" ht="24" hidden="1" customHeight="1">
      <c r="A79" s="59" t="s">
        <v>965</v>
      </c>
      <c r="B79" s="10" t="s">
        <v>43</v>
      </c>
      <c r="C79" s="10" t="s">
        <v>101</v>
      </c>
      <c r="D79" s="24">
        <v>409788182</v>
      </c>
      <c r="E79" s="11">
        <v>45392</v>
      </c>
      <c r="F79" s="10" t="s">
        <v>968</v>
      </c>
      <c r="G79" s="10" t="s">
        <v>372</v>
      </c>
      <c r="H79" s="4">
        <v>9</v>
      </c>
      <c r="I79" s="33">
        <v>3</v>
      </c>
      <c r="J79" s="10" t="s">
        <v>17</v>
      </c>
      <c r="K79" s="10" t="s">
        <v>17</v>
      </c>
      <c r="L79" s="10" t="s">
        <v>17</v>
      </c>
      <c r="M79" s="4" t="s">
        <v>1876</v>
      </c>
      <c r="N79" s="4" t="s">
        <v>1876</v>
      </c>
      <c r="O79" s="4" t="s">
        <v>1876</v>
      </c>
      <c r="P79" s="4" t="s">
        <v>1876</v>
      </c>
      <c r="Q79" s="4" t="s">
        <v>1876</v>
      </c>
      <c r="R79" s="4" t="s">
        <v>1876</v>
      </c>
      <c r="S79" s="4" t="s">
        <v>1876</v>
      </c>
      <c r="T79" s="4" t="s">
        <v>1876</v>
      </c>
      <c r="U79" s="4" t="s">
        <v>1876</v>
      </c>
      <c r="V79" s="33"/>
      <c r="W79" s="20" t="s">
        <v>175</v>
      </c>
      <c r="X79" s="10" t="s">
        <v>95</v>
      </c>
      <c r="Y79" s="151">
        <v>45399</v>
      </c>
      <c r="Z79" s="150">
        <v>6</v>
      </c>
      <c r="AA79" s="60">
        <v>45724</v>
      </c>
      <c r="AB79" s="10"/>
      <c r="AC79" s="148">
        <v>11.066666666666666</v>
      </c>
      <c r="AD79" s="69">
        <v>45510</v>
      </c>
      <c r="AE79" s="148">
        <v>7.1333333333333337</v>
      </c>
      <c r="AF79" s="7"/>
      <c r="AG79" s="7"/>
      <c r="AH79" s="7"/>
      <c r="AI79" s="7"/>
      <c r="AJ79" s="7"/>
      <c r="AK79" s="7"/>
      <c r="AL79" s="7"/>
      <c r="AM79" s="7"/>
    </row>
    <row r="80" spans="1:39" ht="24" hidden="1" customHeight="1">
      <c r="A80" s="59" t="s">
        <v>974</v>
      </c>
      <c r="B80" s="10" t="s">
        <v>73</v>
      </c>
      <c r="C80" s="10" t="s">
        <v>975</v>
      </c>
      <c r="D80" s="24">
        <v>120000000</v>
      </c>
      <c r="E80" s="11">
        <v>45392</v>
      </c>
      <c r="F80" s="10" t="s">
        <v>84</v>
      </c>
      <c r="G80" s="10" t="s">
        <v>389</v>
      </c>
      <c r="H80" s="4">
        <v>5</v>
      </c>
      <c r="I80" s="33">
        <v>3</v>
      </c>
      <c r="J80" s="10" t="s">
        <v>17</v>
      </c>
      <c r="K80" s="10" t="s">
        <v>17</v>
      </c>
      <c r="L80" s="10" t="s">
        <v>17</v>
      </c>
      <c r="M80" s="4" t="s">
        <v>1876</v>
      </c>
      <c r="N80" s="4" t="s">
        <v>1876</v>
      </c>
      <c r="O80" s="4" t="s">
        <v>1876</v>
      </c>
      <c r="P80" s="4" t="s">
        <v>1876</v>
      </c>
      <c r="Q80" s="4" t="s">
        <v>1876</v>
      </c>
      <c r="R80" s="10" t="s">
        <v>17</v>
      </c>
      <c r="S80" s="10" t="s">
        <v>17</v>
      </c>
      <c r="T80" s="10" t="s">
        <v>17</v>
      </c>
      <c r="U80" s="10" t="s">
        <v>17</v>
      </c>
      <c r="V80" s="33"/>
      <c r="W80" s="20" t="s">
        <v>175</v>
      </c>
      <c r="X80" s="10" t="s">
        <v>95</v>
      </c>
      <c r="Y80" s="151">
        <v>45398</v>
      </c>
      <c r="Z80" s="150">
        <v>5</v>
      </c>
      <c r="AA80" s="60">
        <v>45514</v>
      </c>
      <c r="AB80" s="10"/>
      <c r="AC80" s="148">
        <v>4.0666666666666664</v>
      </c>
      <c r="AD80" s="69">
        <v>45510</v>
      </c>
      <c r="AE80" s="148">
        <v>0.13333333333333333</v>
      </c>
      <c r="AF80" s="7"/>
      <c r="AG80" s="7"/>
      <c r="AH80" s="7"/>
      <c r="AI80" s="7"/>
      <c r="AJ80" s="7"/>
      <c r="AK80" s="7"/>
      <c r="AL80" s="7"/>
      <c r="AM80" s="7"/>
    </row>
    <row r="81" spans="1:39" ht="24" hidden="1" customHeight="1">
      <c r="A81" s="59" t="s">
        <v>980</v>
      </c>
      <c r="B81" s="10" t="s">
        <v>43</v>
      </c>
      <c r="C81" s="10" t="s">
        <v>983</v>
      </c>
      <c r="D81" s="24">
        <v>5250000</v>
      </c>
      <c r="E81" s="11">
        <v>45392</v>
      </c>
      <c r="F81" s="10" t="s">
        <v>804</v>
      </c>
      <c r="G81" s="10" t="s">
        <v>783</v>
      </c>
      <c r="H81" s="4">
        <v>8</v>
      </c>
      <c r="I81" s="33">
        <v>2</v>
      </c>
      <c r="J81" s="10" t="s">
        <v>17</v>
      </c>
      <c r="K81" s="10" t="s">
        <v>17</v>
      </c>
      <c r="L81" s="10" t="s">
        <v>17</v>
      </c>
      <c r="M81" s="4" t="s">
        <v>1875</v>
      </c>
      <c r="N81" s="4" t="s">
        <v>1876</v>
      </c>
      <c r="O81" s="4" t="s">
        <v>1876</v>
      </c>
      <c r="P81" s="4" t="s">
        <v>1876</v>
      </c>
      <c r="Q81" s="4" t="s">
        <v>1876</v>
      </c>
      <c r="R81" s="4" t="s">
        <v>1876</v>
      </c>
      <c r="S81" s="4" t="s">
        <v>1876</v>
      </c>
      <c r="T81" s="4" t="s">
        <v>1876</v>
      </c>
      <c r="U81" s="10" t="s">
        <v>17</v>
      </c>
      <c r="V81" s="33">
        <v>1</v>
      </c>
      <c r="W81" s="20" t="s">
        <v>175</v>
      </c>
      <c r="X81" s="10" t="s">
        <v>95</v>
      </c>
      <c r="Y81" s="151">
        <v>45406</v>
      </c>
      <c r="Z81" s="150">
        <v>11</v>
      </c>
      <c r="AA81" s="60">
        <v>45605</v>
      </c>
      <c r="AB81" s="10"/>
      <c r="AC81" s="148">
        <v>7.1</v>
      </c>
      <c r="AD81" s="69">
        <v>45510</v>
      </c>
      <c r="AE81" s="148">
        <v>3.1666666666666665</v>
      </c>
      <c r="AF81" s="7"/>
      <c r="AG81" s="7"/>
      <c r="AH81" s="7"/>
      <c r="AI81" s="7"/>
      <c r="AJ81" s="7"/>
      <c r="AK81" s="7"/>
      <c r="AL81" s="7"/>
      <c r="AM81" s="7"/>
    </row>
    <row r="82" spans="1:39" ht="24" hidden="1" customHeight="1">
      <c r="A82" s="59" t="s">
        <v>986</v>
      </c>
      <c r="B82" s="10" t="s">
        <v>31</v>
      </c>
      <c r="C82" s="10" t="s">
        <v>989</v>
      </c>
      <c r="D82" s="24">
        <v>104917140</v>
      </c>
      <c r="E82" s="11">
        <v>45393</v>
      </c>
      <c r="F82" s="10" t="s">
        <v>924</v>
      </c>
      <c r="G82" s="10" t="s">
        <v>548</v>
      </c>
      <c r="H82" s="4">
        <v>3</v>
      </c>
      <c r="I82" s="33">
        <v>3</v>
      </c>
      <c r="J82" s="10" t="s">
        <v>17</v>
      </c>
      <c r="K82" s="10" t="s">
        <v>17</v>
      </c>
      <c r="L82" s="10" t="s">
        <v>17</v>
      </c>
      <c r="M82" s="4" t="s">
        <v>1876</v>
      </c>
      <c r="N82" s="4" t="s">
        <v>1876</v>
      </c>
      <c r="O82" s="4" t="s">
        <v>1876</v>
      </c>
      <c r="P82" s="10" t="s">
        <v>17</v>
      </c>
      <c r="Q82" s="10" t="s">
        <v>17</v>
      </c>
      <c r="R82" s="10" t="s">
        <v>17</v>
      </c>
      <c r="S82" s="10" t="s">
        <v>17</v>
      </c>
      <c r="T82" s="10" t="s">
        <v>17</v>
      </c>
      <c r="U82" s="10" t="s">
        <v>17</v>
      </c>
      <c r="V82" s="33"/>
      <c r="W82" s="20" t="s">
        <v>175</v>
      </c>
      <c r="X82" s="10" t="s">
        <v>95</v>
      </c>
      <c r="Y82" s="151">
        <v>45399</v>
      </c>
      <c r="Z82" s="150">
        <v>5</v>
      </c>
      <c r="AA82" s="60">
        <v>45457</v>
      </c>
      <c r="AB82" s="10"/>
      <c r="AC82" s="148">
        <v>2.1333333333333333</v>
      </c>
      <c r="AD82" s="69">
        <v>45510</v>
      </c>
      <c r="AE82" s="148">
        <v>-1.7666666666666666</v>
      </c>
      <c r="AF82" s="7"/>
      <c r="AG82" s="7"/>
      <c r="AH82" s="7"/>
      <c r="AI82" s="7"/>
      <c r="AJ82" s="7"/>
      <c r="AK82" s="7"/>
      <c r="AL82" s="7"/>
      <c r="AM82" s="7"/>
    </row>
    <row r="83" spans="1:39" ht="24" hidden="1" customHeight="1">
      <c r="A83" s="153" t="s">
        <v>993</v>
      </c>
      <c r="B83" s="10" t="s">
        <v>43</v>
      </c>
      <c r="C83" s="10" t="s">
        <v>40</v>
      </c>
      <c r="D83" s="24">
        <v>969870470</v>
      </c>
      <c r="E83" s="11">
        <v>45394</v>
      </c>
      <c r="F83" s="10" t="s">
        <v>999</v>
      </c>
      <c r="G83" s="10" t="s">
        <v>529</v>
      </c>
      <c r="H83" s="4">
        <v>7</v>
      </c>
      <c r="I83" s="33">
        <v>0</v>
      </c>
      <c r="J83" s="4"/>
      <c r="K83" s="4"/>
      <c r="L83" s="4"/>
      <c r="M83" s="4"/>
      <c r="N83" s="4"/>
      <c r="O83" s="4"/>
      <c r="P83" s="4"/>
      <c r="Q83" s="4"/>
      <c r="R83" s="4"/>
      <c r="S83" s="4"/>
      <c r="T83" s="4"/>
      <c r="U83" s="4"/>
      <c r="V83" s="33"/>
      <c r="W83" s="20" t="s">
        <v>173</v>
      </c>
      <c r="X83" s="10" t="s">
        <v>13</v>
      </c>
      <c r="Y83" s="151">
        <v>45400</v>
      </c>
      <c r="Z83" s="150">
        <v>5</v>
      </c>
      <c r="AA83" s="60">
        <v>45580</v>
      </c>
      <c r="AB83" s="10"/>
      <c r="AC83" s="7"/>
      <c r="AD83" s="7"/>
      <c r="AE83" s="7"/>
      <c r="AF83" s="7"/>
      <c r="AG83" s="7"/>
      <c r="AH83" s="7"/>
      <c r="AI83" s="7"/>
      <c r="AJ83" s="7"/>
      <c r="AK83" s="7"/>
      <c r="AL83" s="7"/>
      <c r="AM83" s="7"/>
    </row>
    <row r="84" spans="1:39" ht="24" hidden="1" customHeight="1">
      <c r="A84" s="153" t="s">
        <v>1003</v>
      </c>
      <c r="B84" s="10" t="s">
        <v>16</v>
      </c>
      <c r="C84" s="10" t="s">
        <v>99</v>
      </c>
      <c r="D84" s="24">
        <v>227941433</v>
      </c>
      <c r="E84" s="11">
        <v>45394</v>
      </c>
      <c r="F84" s="10" t="s">
        <v>184</v>
      </c>
      <c r="G84" s="10" t="s">
        <v>1005</v>
      </c>
      <c r="H84" s="4">
        <v>5</v>
      </c>
      <c r="I84" s="33">
        <v>0</v>
      </c>
      <c r="J84" s="4"/>
      <c r="K84" s="4"/>
      <c r="L84" s="4"/>
      <c r="M84" s="4"/>
      <c r="N84" s="4"/>
      <c r="O84" s="4"/>
      <c r="P84" s="4"/>
      <c r="Q84" s="4"/>
      <c r="R84" s="4"/>
      <c r="S84" s="4"/>
      <c r="T84" s="4"/>
      <c r="U84" s="4"/>
      <c r="V84" s="33"/>
      <c r="W84" s="20" t="s">
        <v>173</v>
      </c>
      <c r="X84" s="10" t="s">
        <v>13</v>
      </c>
      <c r="Y84" s="151">
        <v>45398</v>
      </c>
      <c r="Z84" s="150">
        <v>3</v>
      </c>
      <c r="AA84" s="60">
        <v>45518</v>
      </c>
      <c r="AB84" s="10"/>
      <c r="AC84" s="7"/>
      <c r="AD84" s="7"/>
      <c r="AE84" s="7"/>
      <c r="AF84" s="7"/>
      <c r="AG84" s="7"/>
      <c r="AH84" s="7"/>
      <c r="AI84" s="7"/>
      <c r="AJ84" s="7"/>
      <c r="AK84" s="7"/>
      <c r="AL84" s="7"/>
      <c r="AM84" s="7"/>
    </row>
    <row r="85" spans="1:39" ht="24" hidden="1" customHeight="1">
      <c r="A85" s="59" t="s">
        <v>1010</v>
      </c>
      <c r="B85" s="10" t="s">
        <v>16</v>
      </c>
      <c r="C85" s="10" t="s">
        <v>96</v>
      </c>
      <c r="D85" s="24">
        <v>1227329110</v>
      </c>
      <c r="E85" s="11">
        <v>45394</v>
      </c>
      <c r="F85" s="10" t="s">
        <v>46</v>
      </c>
      <c r="G85" s="10" t="s">
        <v>565</v>
      </c>
      <c r="H85" s="4">
        <v>6</v>
      </c>
      <c r="I85" s="33">
        <v>3</v>
      </c>
      <c r="J85" s="10" t="s">
        <v>17</v>
      </c>
      <c r="K85" s="10" t="s">
        <v>17</v>
      </c>
      <c r="L85" s="10" t="s">
        <v>17</v>
      </c>
      <c r="M85" s="4" t="s">
        <v>1876</v>
      </c>
      <c r="N85" s="4" t="s">
        <v>1876</v>
      </c>
      <c r="O85" s="4" t="s">
        <v>1876</v>
      </c>
      <c r="P85" s="4" t="s">
        <v>1876</v>
      </c>
      <c r="Q85" s="4" t="s">
        <v>1876</v>
      </c>
      <c r="R85" s="4" t="s">
        <v>1876</v>
      </c>
      <c r="S85" s="4" t="s">
        <v>1876</v>
      </c>
      <c r="T85" s="10" t="s">
        <v>17</v>
      </c>
      <c r="U85" s="10" t="s">
        <v>17</v>
      </c>
      <c r="V85" s="33">
        <v>0</v>
      </c>
      <c r="W85" s="20" t="s">
        <v>175</v>
      </c>
      <c r="X85" s="10" t="s">
        <v>95</v>
      </c>
      <c r="Y85" s="151">
        <v>45407</v>
      </c>
      <c r="Z85" s="150">
        <v>10</v>
      </c>
      <c r="AA85" s="60">
        <v>45583</v>
      </c>
      <c r="AB85" s="10"/>
      <c r="AC85" s="148">
        <v>6.3</v>
      </c>
      <c r="AD85" s="69">
        <v>45510</v>
      </c>
      <c r="AE85" s="148">
        <v>2.4333333333333331</v>
      </c>
      <c r="AF85" s="7"/>
      <c r="AG85" s="7"/>
      <c r="AH85" s="7"/>
      <c r="AI85" s="7"/>
      <c r="AJ85" s="7"/>
      <c r="AK85" s="7"/>
      <c r="AL85" s="7"/>
      <c r="AM85" s="7"/>
    </row>
    <row r="86" spans="1:39" ht="24" hidden="1" customHeight="1">
      <c r="A86" s="59" t="s">
        <v>1017</v>
      </c>
      <c r="B86" s="10" t="s">
        <v>73</v>
      </c>
      <c r="C86" s="10" t="s">
        <v>1019</v>
      </c>
      <c r="D86" s="24">
        <v>17711452250</v>
      </c>
      <c r="E86" s="11">
        <v>45394</v>
      </c>
      <c r="F86" s="10" t="s">
        <v>1023</v>
      </c>
      <c r="G86" s="10" t="s">
        <v>577</v>
      </c>
      <c r="H86" s="4">
        <v>8</v>
      </c>
      <c r="I86" s="33">
        <v>1</v>
      </c>
      <c r="J86" s="10" t="s">
        <v>17</v>
      </c>
      <c r="K86" s="10" t="s">
        <v>17</v>
      </c>
      <c r="L86" s="10" t="s">
        <v>17</v>
      </c>
      <c r="M86" s="10" t="s">
        <v>1876</v>
      </c>
      <c r="N86" s="4" t="s">
        <v>1876</v>
      </c>
      <c r="O86" s="4" t="s">
        <v>1875</v>
      </c>
      <c r="P86" s="4" t="s">
        <v>1876</v>
      </c>
      <c r="Q86" s="4" t="s">
        <v>1876</v>
      </c>
      <c r="R86" s="4" t="s">
        <v>1876</v>
      </c>
      <c r="S86" s="4" t="s">
        <v>1876</v>
      </c>
      <c r="T86" s="4" t="s">
        <v>1876</v>
      </c>
      <c r="U86" s="4" t="s">
        <v>1876</v>
      </c>
      <c r="V86" s="33"/>
      <c r="W86" s="20" t="s">
        <v>341</v>
      </c>
      <c r="X86" s="10" t="s">
        <v>95</v>
      </c>
      <c r="Y86" s="151">
        <v>45357</v>
      </c>
      <c r="Z86" s="150">
        <v>-28</v>
      </c>
      <c r="AA86" s="25">
        <v>47116</v>
      </c>
      <c r="AB86" s="10"/>
      <c r="AC86" s="148">
        <v>57.4</v>
      </c>
      <c r="AD86" s="69">
        <v>45510</v>
      </c>
      <c r="AE86" s="148">
        <v>53.533333333333331</v>
      </c>
      <c r="AF86" s="7"/>
      <c r="AG86" s="7"/>
      <c r="AH86" s="7"/>
      <c r="AI86" s="7"/>
      <c r="AJ86" s="7"/>
      <c r="AK86" s="7"/>
      <c r="AL86" s="7"/>
      <c r="AM86" s="7"/>
    </row>
    <row r="87" spans="1:39" ht="24" hidden="1" customHeight="1">
      <c r="A87" s="59" t="s">
        <v>717</v>
      </c>
      <c r="B87" s="10" t="s">
        <v>43</v>
      </c>
      <c r="C87" s="10" t="s">
        <v>1031</v>
      </c>
      <c r="D87" s="24">
        <v>22903670</v>
      </c>
      <c r="E87" s="11">
        <v>45397</v>
      </c>
      <c r="F87" s="10" t="s">
        <v>84</v>
      </c>
      <c r="G87" s="10" t="s">
        <v>307</v>
      </c>
      <c r="H87" s="4">
        <v>5</v>
      </c>
      <c r="I87" s="33">
        <v>2</v>
      </c>
      <c r="J87" s="10" t="s">
        <v>17</v>
      </c>
      <c r="K87" s="10" t="s">
        <v>17</v>
      </c>
      <c r="L87" s="10" t="s">
        <v>17</v>
      </c>
      <c r="M87" s="4" t="s">
        <v>1876</v>
      </c>
      <c r="N87" s="4" t="s">
        <v>1876</v>
      </c>
      <c r="O87" s="4" t="s">
        <v>1875</v>
      </c>
      <c r="P87" s="4" t="s">
        <v>1876</v>
      </c>
      <c r="Q87" s="4" t="s">
        <v>1876</v>
      </c>
      <c r="R87" s="10" t="s">
        <v>17</v>
      </c>
      <c r="S87" s="10" t="s">
        <v>17</v>
      </c>
      <c r="T87" s="10" t="s">
        <v>17</v>
      </c>
      <c r="U87" s="10" t="s">
        <v>17</v>
      </c>
      <c r="V87" s="33"/>
      <c r="W87" s="20" t="s">
        <v>175</v>
      </c>
      <c r="X87" s="10" t="s">
        <v>13</v>
      </c>
      <c r="Y87" s="151">
        <v>45406</v>
      </c>
      <c r="Z87" s="150">
        <v>8</v>
      </c>
      <c r="AA87" s="60">
        <v>45519</v>
      </c>
      <c r="AB87" s="10"/>
      <c r="AC87" s="148">
        <v>4.0666666666666664</v>
      </c>
      <c r="AD87" s="69">
        <v>45510</v>
      </c>
      <c r="AE87" s="148">
        <v>0.3</v>
      </c>
      <c r="AF87" s="7"/>
      <c r="AG87" s="7"/>
      <c r="AH87" s="7"/>
      <c r="AI87" s="7"/>
      <c r="AJ87" s="7"/>
      <c r="AK87" s="7"/>
      <c r="AL87" s="7"/>
      <c r="AM87" s="7"/>
    </row>
    <row r="88" spans="1:39" ht="24" hidden="1" customHeight="1">
      <c r="A88" s="59" t="s">
        <v>1036</v>
      </c>
      <c r="B88" s="10" t="s">
        <v>16</v>
      </c>
      <c r="C88" s="10" t="s">
        <v>174</v>
      </c>
      <c r="D88" s="24">
        <v>129840016</v>
      </c>
      <c r="E88" s="11">
        <v>45399</v>
      </c>
      <c r="F88" s="10" t="s">
        <v>84</v>
      </c>
      <c r="G88" s="10" t="s">
        <v>26</v>
      </c>
      <c r="H88" s="4">
        <v>5</v>
      </c>
      <c r="I88" s="33">
        <v>2</v>
      </c>
      <c r="J88" s="10" t="s">
        <v>17</v>
      </c>
      <c r="K88" s="10" t="s">
        <v>17</v>
      </c>
      <c r="L88" s="10" t="s">
        <v>17</v>
      </c>
      <c r="M88" s="4" t="s">
        <v>1876</v>
      </c>
      <c r="N88" s="4" t="s">
        <v>1876</v>
      </c>
      <c r="O88" s="4" t="s">
        <v>1875</v>
      </c>
      <c r="P88" s="4" t="s">
        <v>1876</v>
      </c>
      <c r="Q88" s="4" t="s">
        <v>1876</v>
      </c>
      <c r="R88" s="10" t="s">
        <v>17</v>
      </c>
      <c r="S88" s="10" t="s">
        <v>17</v>
      </c>
      <c r="T88" s="10" t="s">
        <v>17</v>
      </c>
      <c r="U88" s="10" t="s">
        <v>17</v>
      </c>
      <c r="V88" s="33"/>
      <c r="W88" s="20" t="s">
        <v>175</v>
      </c>
      <c r="X88" s="10" t="s">
        <v>95</v>
      </c>
      <c r="Y88" s="151">
        <v>45407</v>
      </c>
      <c r="Z88" s="150">
        <v>7</v>
      </c>
      <c r="AA88" s="60">
        <v>45525</v>
      </c>
      <c r="AB88" s="10"/>
      <c r="AC88" s="148">
        <v>4.2</v>
      </c>
      <c r="AD88" s="69">
        <v>45510</v>
      </c>
      <c r="AE88" s="148">
        <v>0.5</v>
      </c>
      <c r="AF88" s="7"/>
      <c r="AG88" s="7"/>
      <c r="AH88" s="7"/>
      <c r="AI88" s="7"/>
      <c r="AJ88" s="7"/>
      <c r="AK88" s="7"/>
      <c r="AL88" s="7"/>
      <c r="AM88" s="7"/>
    </row>
    <row r="89" spans="1:39" ht="24" hidden="1" customHeight="1">
      <c r="A89" s="59" t="s">
        <v>1043</v>
      </c>
      <c r="B89" s="10" t="s">
        <v>15</v>
      </c>
      <c r="C89" s="10" t="s">
        <v>1045</v>
      </c>
      <c r="D89" s="24">
        <v>10000000</v>
      </c>
      <c r="E89" s="11">
        <v>45400</v>
      </c>
      <c r="F89" s="10" t="s">
        <v>65</v>
      </c>
      <c r="G89" s="10" t="s">
        <v>1048</v>
      </c>
      <c r="H89" s="10">
        <v>8</v>
      </c>
      <c r="I89" s="33">
        <v>2</v>
      </c>
      <c r="J89" s="10" t="s">
        <v>17</v>
      </c>
      <c r="K89" s="10" t="s">
        <v>17</v>
      </c>
      <c r="L89" s="10" t="s">
        <v>17</v>
      </c>
      <c r="M89" s="10" t="s">
        <v>1876</v>
      </c>
      <c r="N89" s="10" t="s">
        <v>1876</v>
      </c>
      <c r="O89" s="10" t="s">
        <v>1875</v>
      </c>
      <c r="P89" s="10" t="s">
        <v>1876</v>
      </c>
      <c r="Q89" s="10" t="s">
        <v>1876</v>
      </c>
      <c r="R89" s="10" t="s">
        <v>1876</v>
      </c>
      <c r="S89" s="10" t="s">
        <v>1876</v>
      </c>
      <c r="T89" s="10" t="s">
        <v>17</v>
      </c>
      <c r="U89" s="10" t="s">
        <v>17</v>
      </c>
      <c r="V89" s="33">
        <v>1</v>
      </c>
      <c r="W89" s="20" t="s">
        <v>175</v>
      </c>
      <c r="X89" s="10" t="s">
        <v>95</v>
      </c>
      <c r="Y89" s="151">
        <v>45400</v>
      </c>
      <c r="Z89" s="150">
        <v>1</v>
      </c>
      <c r="AA89" s="60">
        <v>45588</v>
      </c>
      <c r="AB89" s="10"/>
      <c r="AC89" s="148">
        <v>6.2666666666666666</v>
      </c>
      <c r="AD89" s="69">
        <v>45510</v>
      </c>
      <c r="AE89" s="148">
        <v>2.6</v>
      </c>
      <c r="AF89" s="7"/>
      <c r="AG89" s="7"/>
      <c r="AH89" s="7"/>
      <c r="AI89" s="7"/>
      <c r="AJ89" s="7"/>
      <c r="AK89" s="7"/>
      <c r="AL89" s="7"/>
      <c r="AM89" s="7"/>
    </row>
    <row r="90" spans="1:39" ht="24" hidden="1" customHeight="1">
      <c r="A90" s="59" t="s">
        <v>751</v>
      </c>
      <c r="B90" s="10" t="s">
        <v>16</v>
      </c>
      <c r="C90" s="10" t="s">
        <v>1054</v>
      </c>
      <c r="D90" s="24">
        <v>29998710</v>
      </c>
      <c r="E90" s="11">
        <v>45400</v>
      </c>
      <c r="F90" s="10" t="s">
        <v>79</v>
      </c>
      <c r="G90" s="10" t="s">
        <v>783</v>
      </c>
      <c r="H90" s="10">
        <v>3</v>
      </c>
      <c r="I90" s="33">
        <v>0</v>
      </c>
      <c r="J90" s="10" t="s">
        <v>17</v>
      </c>
      <c r="K90" s="10" t="s">
        <v>17</v>
      </c>
      <c r="L90" s="10" t="s">
        <v>17</v>
      </c>
      <c r="M90" s="10"/>
      <c r="N90" s="10"/>
      <c r="O90" s="10" t="s">
        <v>1875</v>
      </c>
      <c r="P90" s="10" t="s">
        <v>1918</v>
      </c>
      <c r="Q90" s="10" t="s">
        <v>17</v>
      </c>
      <c r="R90" s="10" t="s">
        <v>17</v>
      </c>
      <c r="S90" s="10" t="s">
        <v>17</v>
      </c>
      <c r="T90" s="10" t="s">
        <v>17</v>
      </c>
      <c r="U90" s="10" t="s">
        <v>17</v>
      </c>
      <c r="V90" s="33">
        <v>1</v>
      </c>
      <c r="W90" s="20" t="s">
        <v>175</v>
      </c>
      <c r="X90" s="10" t="s">
        <v>180</v>
      </c>
      <c r="Y90" s="151">
        <v>45405</v>
      </c>
      <c r="Z90" s="150">
        <v>4</v>
      </c>
      <c r="AA90" s="60">
        <v>45461</v>
      </c>
      <c r="AB90" s="17" t="s">
        <v>1919</v>
      </c>
      <c r="AC90" s="148">
        <v>2.0333333333333332</v>
      </c>
      <c r="AD90" s="69">
        <v>45510</v>
      </c>
      <c r="AE90" s="148">
        <v>-1.6333333333333333</v>
      </c>
      <c r="AF90" s="7"/>
      <c r="AG90" s="7"/>
      <c r="AH90" s="7"/>
      <c r="AI90" s="7"/>
      <c r="AJ90" s="7"/>
      <c r="AK90" s="7"/>
      <c r="AL90" s="7"/>
      <c r="AM90" s="7"/>
    </row>
    <row r="91" spans="1:39" ht="24" customHeight="1">
      <c r="A91" s="59" t="s">
        <v>758</v>
      </c>
      <c r="B91" s="10" t="s">
        <v>16</v>
      </c>
      <c r="C91" s="10" t="s">
        <v>127</v>
      </c>
      <c r="D91" s="24">
        <v>490418992</v>
      </c>
      <c r="E91" s="11">
        <v>45404</v>
      </c>
      <c r="F91" s="10" t="s">
        <v>46</v>
      </c>
      <c r="G91" s="10" t="s">
        <v>351</v>
      </c>
      <c r="H91" s="4">
        <v>7</v>
      </c>
      <c r="I91" s="33">
        <v>2</v>
      </c>
      <c r="J91" s="10" t="s">
        <v>17</v>
      </c>
      <c r="K91" s="10" t="s">
        <v>17</v>
      </c>
      <c r="L91" s="10" t="s">
        <v>17</v>
      </c>
      <c r="M91" s="10" t="s">
        <v>1875</v>
      </c>
      <c r="N91" s="10" t="s">
        <v>1876</v>
      </c>
      <c r="O91" s="10" t="s">
        <v>1876</v>
      </c>
      <c r="P91" s="10" t="s">
        <v>1876</v>
      </c>
      <c r="Q91" s="10" t="s">
        <v>1876</v>
      </c>
      <c r="R91" s="10" t="s">
        <v>1876</v>
      </c>
      <c r="S91" s="10" t="s">
        <v>1876</v>
      </c>
      <c r="T91" s="10" t="s">
        <v>17</v>
      </c>
      <c r="U91" s="10" t="s">
        <v>17</v>
      </c>
      <c r="V91" s="33">
        <v>1</v>
      </c>
      <c r="W91" s="20" t="s">
        <v>173</v>
      </c>
      <c r="X91" s="10" t="s">
        <v>95</v>
      </c>
      <c r="Y91" s="151">
        <v>45415</v>
      </c>
      <c r="Z91" s="150">
        <v>10</v>
      </c>
      <c r="AA91" s="60">
        <v>45588</v>
      </c>
      <c r="AB91" s="10"/>
      <c r="AC91" s="148">
        <v>6.1333333333333337</v>
      </c>
      <c r="AD91" s="69">
        <v>45510</v>
      </c>
      <c r="AE91" s="148">
        <v>2.6</v>
      </c>
      <c r="AF91" s="7"/>
      <c r="AG91" s="7"/>
      <c r="AH91" s="7"/>
      <c r="AI91" s="7"/>
      <c r="AJ91" s="7"/>
      <c r="AK91" s="7"/>
      <c r="AL91" s="7"/>
      <c r="AM91" s="7"/>
    </row>
    <row r="92" spans="1:39" ht="24" hidden="1" customHeight="1">
      <c r="A92" s="59" t="s">
        <v>774</v>
      </c>
      <c r="B92" s="10" t="s">
        <v>16</v>
      </c>
      <c r="C92" s="10" t="s">
        <v>49</v>
      </c>
      <c r="D92" s="24">
        <v>129630032</v>
      </c>
      <c r="E92" s="11">
        <v>45405</v>
      </c>
      <c r="F92" s="10" t="s">
        <v>84</v>
      </c>
      <c r="G92" s="10" t="s">
        <v>307</v>
      </c>
      <c r="H92" s="10">
        <v>5</v>
      </c>
      <c r="I92" s="33">
        <v>3</v>
      </c>
      <c r="J92" s="10" t="s">
        <v>17</v>
      </c>
      <c r="K92" s="10" t="s">
        <v>17</v>
      </c>
      <c r="L92" s="10" t="s">
        <v>17</v>
      </c>
      <c r="M92" s="10" t="s">
        <v>1876</v>
      </c>
      <c r="N92" s="10" t="s">
        <v>1876</v>
      </c>
      <c r="O92" s="10" t="s">
        <v>1876</v>
      </c>
      <c r="P92" s="10" t="s">
        <v>1875</v>
      </c>
      <c r="Q92" s="10" t="s">
        <v>1876</v>
      </c>
      <c r="R92" s="10" t="s">
        <v>17</v>
      </c>
      <c r="S92" s="10" t="s">
        <v>17</v>
      </c>
      <c r="T92" s="10" t="s">
        <v>17</v>
      </c>
      <c r="U92" s="10" t="s">
        <v>17</v>
      </c>
      <c r="V92" s="33">
        <v>1</v>
      </c>
      <c r="W92" s="20" t="s">
        <v>175</v>
      </c>
      <c r="X92" s="10" t="s">
        <v>95</v>
      </c>
      <c r="Y92" s="151">
        <v>45411</v>
      </c>
      <c r="Z92" s="150">
        <v>5</v>
      </c>
      <c r="AA92" s="60">
        <v>45528</v>
      </c>
      <c r="AB92" s="10"/>
      <c r="AC92" s="148">
        <v>4.0999999999999996</v>
      </c>
      <c r="AD92" s="69">
        <v>45510</v>
      </c>
      <c r="AE92" s="148">
        <v>0.6</v>
      </c>
      <c r="AF92" s="7"/>
      <c r="AG92" s="7"/>
      <c r="AH92" s="7"/>
      <c r="AI92" s="7"/>
      <c r="AJ92" s="7"/>
      <c r="AK92" s="7"/>
      <c r="AL92" s="7"/>
      <c r="AM92" s="7"/>
    </row>
    <row r="93" spans="1:39" ht="24" hidden="1" customHeight="1">
      <c r="A93" s="59" t="s">
        <v>778</v>
      </c>
      <c r="B93" s="17" t="s">
        <v>392</v>
      </c>
      <c r="C93" s="17" t="s">
        <v>1074</v>
      </c>
      <c r="D93" s="21">
        <v>0</v>
      </c>
      <c r="E93" s="46">
        <v>45406</v>
      </c>
      <c r="F93" s="17" t="s">
        <v>64</v>
      </c>
      <c r="G93" s="17" t="s">
        <v>53</v>
      </c>
      <c r="H93" s="17" t="s">
        <v>17</v>
      </c>
      <c r="I93" s="17"/>
      <c r="J93" s="17"/>
      <c r="K93" s="17"/>
      <c r="L93" s="17"/>
      <c r="M93" s="17"/>
      <c r="N93" s="17"/>
      <c r="O93" s="17"/>
      <c r="P93" s="17"/>
      <c r="Q93" s="17"/>
      <c r="R93" s="17"/>
      <c r="S93" s="17"/>
      <c r="T93" s="17"/>
      <c r="U93" s="17"/>
      <c r="V93" s="17">
        <v>0</v>
      </c>
      <c r="W93" s="162" t="s">
        <v>175</v>
      </c>
      <c r="X93" s="17"/>
      <c r="Y93" s="163" t="s">
        <v>17</v>
      </c>
      <c r="Z93" s="164"/>
      <c r="AA93" s="10" t="s">
        <v>17</v>
      </c>
      <c r="AB93" s="19"/>
      <c r="AC93" s="19"/>
      <c r="AD93" s="19"/>
      <c r="AE93" s="19"/>
      <c r="AF93" s="19"/>
      <c r="AG93" s="19"/>
      <c r="AH93" s="19"/>
      <c r="AI93" s="19"/>
      <c r="AJ93" s="19"/>
      <c r="AK93" s="19"/>
      <c r="AL93" s="19"/>
      <c r="AM93" s="19"/>
    </row>
    <row r="94" spans="1:39" ht="24" hidden="1" customHeight="1">
      <c r="A94" s="59" t="s">
        <v>786</v>
      </c>
      <c r="B94" s="17" t="s">
        <v>392</v>
      </c>
      <c r="C94" s="17" t="s">
        <v>1082</v>
      </c>
      <c r="D94" s="21" t="s">
        <v>64</v>
      </c>
      <c r="E94" s="46">
        <v>45406</v>
      </c>
      <c r="F94" s="17" t="s">
        <v>420</v>
      </c>
      <c r="G94" s="17" t="s">
        <v>53</v>
      </c>
      <c r="H94" s="17" t="s">
        <v>17</v>
      </c>
      <c r="I94" s="17"/>
      <c r="J94" s="17"/>
      <c r="K94" s="17"/>
      <c r="L94" s="17"/>
      <c r="M94" s="17"/>
      <c r="N94" s="17"/>
      <c r="O94" s="17"/>
      <c r="P94" s="17"/>
      <c r="Q94" s="17"/>
      <c r="R94" s="17"/>
      <c r="S94" s="17"/>
      <c r="T94" s="17"/>
      <c r="U94" s="17"/>
      <c r="V94" s="17">
        <v>0</v>
      </c>
      <c r="W94" s="162" t="s">
        <v>175</v>
      </c>
      <c r="X94" s="17"/>
      <c r="Y94" s="163" t="s">
        <v>17</v>
      </c>
      <c r="Z94" s="164" t="e">
        <v>#VALUE!</v>
      </c>
      <c r="AA94" s="10" t="s">
        <v>17</v>
      </c>
      <c r="AB94" s="19"/>
      <c r="AC94" s="19"/>
      <c r="AD94" s="19"/>
      <c r="AE94" s="19"/>
      <c r="AF94" s="19"/>
      <c r="AG94" s="19"/>
      <c r="AH94" s="19"/>
      <c r="AI94" s="19"/>
      <c r="AJ94" s="19"/>
      <c r="AK94" s="19"/>
      <c r="AL94" s="19"/>
      <c r="AM94" s="19"/>
    </row>
    <row r="95" spans="1:39" ht="24" hidden="1" customHeight="1">
      <c r="A95" s="59" t="s">
        <v>797</v>
      </c>
      <c r="B95" s="10" t="s">
        <v>73</v>
      </c>
      <c r="C95" s="10" t="s">
        <v>1089</v>
      </c>
      <c r="D95" s="24">
        <v>11758904</v>
      </c>
      <c r="E95" s="11">
        <v>45407</v>
      </c>
      <c r="F95" s="10" t="s">
        <v>939</v>
      </c>
      <c r="G95" s="10" t="s">
        <v>1094</v>
      </c>
      <c r="H95" s="10">
        <v>9</v>
      </c>
      <c r="I95" s="33">
        <v>3</v>
      </c>
      <c r="J95" s="10" t="s">
        <v>17</v>
      </c>
      <c r="K95" s="10" t="s">
        <v>17</v>
      </c>
      <c r="L95" s="10" t="s">
        <v>17</v>
      </c>
      <c r="M95" s="10" t="s">
        <v>1876</v>
      </c>
      <c r="N95" s="10" t="s">
        <v>1876</v>
      </c>
      <c r="O95" s="10" t="s">
        <v>1876</v>
      </c>
      <c r="P95" s="10" t="s">
        <v>1876</v>
      </c>
      <c r="Q95" s="10" t="s">
        <v>1876</v>
      </c>
      <c r="R95" s="10" t="s">
        <v>1876</v>
      </c>
      <c r="S95" s="10" t="s">
        <v>1876</v>
      </c>
      <c r="T95" s="10" t="s">
        <v>1876</v>
      </c>
      <c r="U95" s="10" t="s">
        <v>1876</v>
      </c>
      <c r="V95" s="33">
        <v>0</v>
      </c>
      <c r="W95" s="20" t="s">
        <v>175</v>
      </c>
      <c r="X95" s="10" t="s">
        <v>95</v>
      </c>
      <c r="Y95" s="151">
        <v>45428</v>
      </c>
      <c r="Z95" s="150">
        <v>16</v>
      </c>
      <c r="AA95" s="60">
        <v>45654</v>
      </c>
      <c r="AB95" s="10"/>
      <c r="AC95" s="148">
        <v>8.2333333333333325</v>
      </c>
      <c r="AD95" s="69">
        <v>45510</v>
      </c>
      <c r="AE95" s="148">
        <v>4.8</v>
      </c>
      <c r="AF95" s="7"/>
      <c r="AG95" s="7"/>
      <c r="AH95" s="7"/>
      <c r="AI95" s="7"/>
      <c r="AJ95" s="7"/>
      <c r="AK95" s="7"/>
      <c r="AL95" s="7"/>
      <c r="AM95" s="7"/>
    </row>
    <row r="96" spans="1:39" ht="24" hidden="1" customHeight="1">
      <c r="A96" s="59" t="s">
        <v>803</v>
      </c>
      <c r="B96" s="10" t="s">
        <v>43</v>
      </c>
      <c r="C96" s="10" t="s">
        <v>1101</v>
      </c>
      <c r="D96" s="24">
        <v>24602548432</v>
      </c>
      <c r="E96" s="11">
        <v>45408</v>
      </c>
      <c r="F96" s="10" t="s">
        <v>1023</v>
      </c>
      <c r="G96" s="10" t="s">
        <v>548</v>
      </c>
      <c r="H96" s="10">
        <v>8</v>
      </c>
      <c r="I96" s="33">
        <v>1</v>
      </c>
      <c r="J96" s="10" t="s">
        <v>17</v>
      </c>
      <c r="K96" s="10" t="s">
        <v>17</v>
      </c>
      <c r="L96" s="10" t="s">
        <v>17</v>
      </c>
      <c r="M96" s="10" t="s">
        <v>17</v>
      </c>
      <c r="N96" s="10" t="s">
        <v>1876</v>
      </c>
      <c r="O96" s="10" t="s">
        <v>1875</v>
      </c>
      <c r="P96" s="10" t="s">
        <v>1876</v>
      </c>
      <c r="Q96" s="10" t="s">
        <v>1876</v>
      </c>
      <c r="R96" s="10" t="s">
        <v>1876</v>
      </c>
      <c r="S96" s="10" t="s">
        <v>1876</v>
      </c>
      <c r="T96" s="10" t="s">
        <v>1876</v>
      </c>
      <c r="U96" s="10" t="s">
        <v>1876</v>
      </c>
      <c r="V96" s="33">
        <v>1</v>
      </c>
      <c r="W96" s="20" t="s">
        <v>341</v>
      </c>
      <c r="X96" s="10" t="s">
        <v>95</v>
      </c>
      <c r="Y96" s="151">
        <v>45412</v>
      </c>
      <c r="Z96" s="150">
        <v>3</v>
      </c>
      <c r="AA96" s="60">
        <v>47116</v>
      </c>
      <c r="AB96" s="10"/>
      <c r="AC96" s="148">
        <v>56.93333333333333</v>
      </c>
      <c r="AD96" s="69">
        <v>45510</v>
      </c>
      <c r="AE96" s="148">
        <v>53.533333333333331</v>
      </c>
      <c r="AF96" s="7"/>
      <c r="AG96" s="7"/>
      <c r="AH96" s="7"/>
      <c r="AI96" s="7"/>
      <c r="AJ96" s="7"/>
      <c r="AK96" s="7"/>
      <c r="AL96" s="7"/>
      <c r="AM96" s="7"/>
    </row>
    <row r="97" spans="1:39" ht="24" hidden="1" customHeight="1">
      <c r="A97" s="59" t="s">
        <v>1111</v>
      </c>
      <c r="B97" s="10" t="s">
        <v>145</v>
      </c>
      <c r="C97" s="10" t="s">
        <v>1898</v>
      </c>
      <c r="D97" s="24">
        <v>114995219</v>
      </c>
      <c r="E97" s="11">
        <v>45408</v>
      </c>
      <c r="F97" s="10" t="s">
        <v>179</v>
      </c>
      <c r="G97" s="10" t="s">
        <v>1115</v>
      </c>
      <c r="H97" s="10">
        <v>6</v>
      </c>
      <c r="I97" s="33">
        <v>2</v>
      </c>
      <c r="J97" s="10" t="s">
        <v>17</v>
      </c>
      <c r="K97" s="10" t="s">
        <v>17</v>
      </c>
      <c r="L97" s="10" t="s">
        <v>17</v>
      </c>
      <c r="M97" s="10" t="s">
        <v>17</v>
      </c>
      <c r="N97" s="10" t="s">
        <v>1876</v>
      </c>
      <c r="O97" s="10" t="s">
        <v>1876</v>
      </c>
      <c r="P97" s="10" t="s">
        <v>1876</v>
      </c>
      <c r="Q97" s="10" t="s">
        <v>1876</v>
      </c>
      <c r="R97" s="10" t="s">
        <v>1876</v>
      </c>
      <c r="S97" s="10" t="s">
        <v>1876</v>
      </c>
      <c r="T97" s="10" t="s">
        <v>17</v>
      </c>
      <c r="U97" s="10" t="s">
        <v>17</v>
      </c>
      <c r="V97" s="33">
        <v>0</v>
      </c>
      <c r="W97" s="20" t="s">
        <v>175</v>
      </c>
      <c r="X97" s="10" t="s">
        <v>95</v>
      </c>
      <c r="Y97" s="151">
        <v>45415</v>
      </c>
      <c r="Z97" s="150">
        <v>6</v>
      </c>
      <c r="AA97" s="60">
        <v>45584</v>
      </c>
      <c r="AB97" s="10"/>
      <c r="AC97" s="148">
        <v>5.8666666666666663</v>
      </c>
      <c r="AD97" s="69">
        <v>45510</v>
      </c>
      <c r="AE97" s="148">
        <v>2.4666666666666668</v>
      </c>
      <c r="AF97" s="7"/>
      <c r="AG97" s="7"/>
      <c r="AH97" s="7"/>
      <c r="AI97" s="7"/>
      <c r="AJ97" s="7"/>
      <c r="AK97" s="7"/>
      <c r="AL97" s="7"/>
      <c r="AM97" s="7"/>
    </row>
    <row r="98" spans="1:39" ht="24" hidden="1" customHeight="1">
      <c r="A98" s="59" t="s">
        <v>1121</v>
      </c>
      <c r="B98" s="10" t="s">
        <v>31</v>
      </c>
      <c r="C98" s="10" t="s">
        <v>1123</v>
      </c>
      <c r="D98" s="24">
        <v>129807831</v>
      </c>
      <c r="E98" s="11">
        <v>45411</v>
      </c>
      <c r="F98" s="10" t="s">
        <v>924</v>
      </c>
      <c r="G98" s="10" t="s">
        <v>548</v>
      </c>
      <c r="H98" s="10">
        <v>3</v>
      </c>
      <c r="I98" s="33">
        <v>1</v>
      </c>
      <c r="J98" s="10" t="s">
        <v>17</v>
      </c>
      <c r="K98" s="10" t="s">
        <v>17</v>
      </c>
      <c r="L98" s="10" t="s">
        <v>17</v>
      </c>
      <c r="M98" s="10" t="s">
        <v>17</v>
      </c>
      <c r="N98" s="10" t="s">
        <v>1876</v>
      </c>
      <c r="O98" s="10" t="s">
        <v>1875</v>
      </c>
      <c r="P98" s="10" t="s">
        <v>1876</v>
      </c>
      <c r="Q98" s="10" t="s">
        <v>17</v>
      </c>
      <c r="R98" s="10" t="s">
        <v>17</v>
      </c>
      <c r="S98" s="10" t="s">
        <v>17</v>
      </c>
      <c r="T98" s="10" t="s">
        <v>17</v>
      </c>
      <c r="U98" s="10" t="s">
        <v>17</v>
      </c>
      <c r="V98" s="33">
        <v>1</v>
      </c>
      <c r="W98" s="20" t="s">
        <v>175</v>
      </c>
      <c r="X98" s="10" t="s">
        <v>95</v>
      </c>
      <c r="Y98" s="151">
        <v>45422</v>
      </c>
      <c r="Z98" s="150">
        <v>10</v>
      </c>
      <c r="AA98" s="60">
        <v>45475</v>
      </c>
      <c r="AB98" s="10"/>
      <c r="AC98" s="148">
        <v>2.1333333333333333</v>
      </c>
      <c r="AD98" s="69">
        <v>45510</v>
      </c>
      <c r="AE98" s="148">
        <v>-1.1666666666666667</v>
      </c>
      <c r="AF98" s="7"/>
      <c r="AG98" s="7"/>
      <c r="AH98" s="7"/>
      <c r="AI98" s="7"/>
      <c r="AJ98" s="7"/>
      <c r="AK98" s="7"/>
      <c r="AL98" s="7"/>
      <c r="AM98" s="7"/>
    </row>
    <row r="99" spans="1:39" ht="24" hidden="1" customHeight="1">
      <c r="A99" s="59" t="s">
        <v>1132</v>
      </c>
      <c r="B99" s="10" t="s">
        <v>73</v>
      </c>
      <c r="C99" s="10" t="s">
        <v>1134</v>
      </c>
      <c r="D99" s="24">
        <v>23974000</v>
      </c>
      <c r="E99" s="11">
        <v>45412</v>
      </c>
      <c r="F99" s="10" t="s">
        <v>46</v>
      </c>
      <c r="G99" s="10" t="s">
        <v>307</v>
      </c>
      <c r="H99" s="10">
        <v>6</v>
      </c>
      <c r="I99" s="33">
        <v>2</v>
      </c>
      <c r="J99" s="10" t="s">
        <v>17</v>
      </c>
      <c r="K99" s="10" t="s">
        <v>17</v>
      </c>
      <c r="L99" s="10" t="s">
        <v>17</v>
      </c>
      <c r="M99" s="10" t="s">
        <v>17</v>
      </c>
      <c r="N99" s="10" t="s">
        <v>1876</v>
      </c>
      <c r="O99" s="10" t="s">
        <v>1876</v>
      </c>
      <c r="P99" s="10" t="s">
        <v>1876</v>
      </c>
      <c r="Q99" s="10" t="s">
        <v>1876</v>
      </c>
      <c r="R99" s="10" t="s">
        <v>1876</v>
      </c>
      <c r="S99" s="10" t="s">
        <v>1876</v>
      </c>
      <c r="T99" s="10" t="s">
        <v>17</v>
      </c>
      <c r="U99" s="10" t="s">
        <v>17</v>
      </c>
      <c r="V99" s="33">
        <v>0</v>
      </c>
      <c r="W99" s="20" t="s">
        <v>175</v>
      </c>
      <c r="X99" s="10" t="s">
        <v>95</v>
      </c>
      <c r="Y99" s="151">
        <v>45415</v>
      </c>
      <c r="Z99" s="150">
        <v>4</v>
      </c>
      <c r="AA99" s="60">
        <v>45594</v>
      </c>
      <c r="AB99" s="10"/>
      <c r="AC99" s="148">
        <v>6.0666666666666664</v>
      </c>
      <c r="AD99" s="69">
        <v>45510</v>
      </c>
      <c r="AE99" s="148">
        <v>2.8</v>
      </c>
      <c r="AF99" s="7"/>
      <c r="AG99" s="7"/>
      <c r="AH99" s="7"/>
      <c r="AI99" s="7"/>
      <c r="AJ99" s="7"/>
      <c r="AK99" s="7"/>
      <c r="AL99" s="7"/>
      <c r="AM99" s="7"/>
    </row>
    <row r="100" spans="1:39" ht="24" hidden="1" customHeight="1">
      <c r="A100" s="59" t="s">
        <v>1140</v>
      </c>
      <c r="B100" s="10" t="s">
        <v>487</v>
      </c>
      <c r="C100" s="10" t="s">
        <v>1042</v>
      </c>
      <c r="D100" s="24">
        <v>49999992</v>
      </c>
      <c r="E100" s="11">
        <v>45412</v>
      </c>
      <c r="F100" s="10" t="s">
        <v>84</v>
      </c>
      <c r="G100" s="10" t="s">
        <v>389</v>
      </c>
      <c r="H100" s="10">
        <v>4</v>
      </c>
      <c r="I100" s="33">
        <v>2</v>
      </c>
      <c r="J100" s="10" t="s">
        <v>17</v>
      </c>
      <c r="K100" s="10" t="s">
        <v>17</v>
      </c>
      <c r="L100" s="10" t="s">
        <v>17</v>
      </c>
      <c r="M100" s="10" t="s">
        <v>17</v>
      </c>
      <c r="N100" s="10" t="s">
        <v>1876</v>
      </c>
      <c r="O100" s="10" t="s">
        <v>1876</v>
      </c>
      <c r="P100" s="10" t="s">
        <v>1876</v>
      </c>
      <c r="Q100" s="10" t="s">
        <v>1876</v>
      </c>
      <c r="R100" s="10" t="s">
        <v>1876</v>
      </c>
      <c r="S100" s="10" t="s">
        <v>17</v>
      </c>
      <c r="T100" s="10" t="s">
        <v>17</v>
      </c>
      <c r="U100" s="10" t="s">
        <v>17</v>
      </c>
      <c r="V100" s="33">
        <v>0</v>
      </c>
      <c r="W100" s="20" t="s">
        <v>175</v>
      </c>
      <c r="X100" s="10" t="s">
        <v>13</v>
      </c>
      <c r="Y100" s="151">
        <v>45415</v>
      </c>
      <c r="Z100" s="150">
        <v>4</v>
      </c>
      <c r="AA100" s="60">
        <v>45536</v>
      </c>
      <c r="AB100" s="10"/>
      <c r="AC100" s="148">
        <v>4.1333333333333337</v>
      </c>
      <c r="AD100" s="69">
        <v>45510</v>
      </c>
      <c r="AE100" s="148">
        <v>0.8666666666666667</v>
      </c>
      <c r="AF100" s="7"/>
      <c r="AG100" s="7"/>
      <c r="AH100" s="7"/>
      <c r="AI100" s="7"/>
      <c r="AJ100" s="7"/>
      <c r="AK100" s="7"/>
      <c r="AL100" s="7"/>
      <c r="AM100" s="7"/>
    </row>
    <row r="101" spans="1:39" ht="24" hidden="1" customHeight="1">
      <c r="A101" s="59" t="s">
        <v>1147</v>
      </c>
      <c r="B101" s="17" t="s">
        <v>392</v>
      </c>
      <c r="C101" s="17" t="s">
        <v>1149</v>
      </c>
      <c r="D101" s="21" t="s">
        <v>64</v>
      </c>
      <c r="E101" s="46">
        <v>45412</v>
      </c>
      <c r="F101" s="17" t="s">
        <v>420</v>
      </c>
      <c r="G101" s="17" t="s">
        <v>53</v>
      </c>
      <c r="H101" s="17" t="s">
        <v>17</v>
      </c>
      <c r="I101" s="17"/>
      <c r="J101" s="17"/>
      <c r="K101" s="17"/>
      <c r="L101" s="17"/>
      <c r="M101" s="17"/>
      <c r="N101" s="17"/>
      <c r="O101" s="17"/>
      <c r="P101" s="17"/>
      <c r="Q101" s="17"/>
      <c r="R101" s="17"/>
      <c r="S101" s="17"/>
      <c r="T101" s="17"/>
      <c r="U101" s="17"/>
      <c r="V101" s="17">
        <v>0</v>
      </c>
      <c r="W101" s="162" t="s">
        <v>175</v>
      </c>
      <c r="X101" s="17"/>
      <c r="Y101" s="163" t="s">
        <v>17</v>
      </c>
      <c r="Z101" s="164" t="e">
        <v>#VALUE!</v>
      </c>
      <c r="AA101" s="10" t="s">
        <v>17</v>
      </c>
      <c r="AB101" s="19"/>
      <c r="AC101" s="19"/>
      <c r="AD101" s="19"/>
      <c r="AE101" s="19"/>
      <c r="AF101" s="19"/>
      <c r="AG101" s="19"/>
      <c r="AH101" s="19"/>
      <c r="AI101" s="19"/>
      <c r="AJ101" s="19"/>
      <c r="AK101" s="19"/>
      <c r="AL101" s="19"/>
      <c r="AM101" s="19"/>
    </row>
    <row r="102" spans="1:39" ht="24" hidden="1" customHeight="1">
      <c r="A102" s="59" t="s">
        <v>1153</v>
      </c>
      <c r="B102" s="10" t="s">
        <v>18</v>
      </c>
      <c r="C102" s="10" t="s">
        <v>1947</v>
      </c>
      <c r="D102" s="24" t="s">
        <v>1902</v>
      </c>
      <c r="E102" s="11">
        <v>45412</v>
      </c>
      <c r="F102" s="10" t="s">
        <v>106</v>
      </c>
      <c r="G102" s="10" t="s">
        <v>1160</v>
      </c>
      <c r="H102" s="10">
        <v>9</v>
      </c>
      <c r="I102" s="33">
        <v>3</v>
      </c>
      <c r="J102" s="10" t="s">
        <v>17</v>
      </c>
      <c r="K102" s="10" t="s">
        <v>17</v>
      </c>
      <c r="L102" s="10" t="s">
        <v>17</v>
      </c>
      <c r="M102" s="10" t="s">
        <v>1876</v>
      </c>
      <c r="N102" s="10" t="s">
        <v>1876</v>
      </c>
      <c r="O102" s="10" t="s">
        <v>1876</v>
      </c>
      <c r="P102" s="10" t="s">
        <v>1876</v>
      </c>
      <c r="Q102" s="10" t="s">
        <v>1876</v>
      </c>
      <c r="R102" s="10" t="s">
        <v>1876</v>
      </c>
      <c r="S102" s="10" t="s">
        <v>1876</v>
      </c>
      <c r="T102" s="10" t="s">
        <v>1876</v>
      </c>
      <c r="U102" s="10" t="s">
        <v>1876</v>
      </c>
      <c r="V102" s="33">
        <v>0</v>
      </c>
      <c r="W102" s="20" t="s">
        <v>175</v>
      </c>
      <c r="X102" s="10"/>
      <c r="Y102" s="101" t="s">
        <v>17</v>
      </c>
      <c r="Z102" s="150" t="e">
        <v>#VALUE!</v>
      </c>
      <c r="AA102" s="60">
        <v>45776</v>
      </c>
      <c r="AB102" s="10"/>
      <c r="AC102" s="148">
        <v>12.133333333333333</v>
      </c>
      <c r="AD102" s="69">
        <v>45510</v>
      </c>
      <c r="AE102" s="148">
        <v>8.8666666666666671</v>
      </c>
      <c r="AF102" s="7"/>
      <c r="AG102" s="7"/>
      <c r="AH102" s="7"/>
      <c r="AI102" s="7"/>
      <c r="AJ102" s="7"/>
      <c r="AK102" s="7"/>
      <c r="AL102" s="7"/>
      <c r="AM102" s="7"/>
    </row>
    <row r="103" spans="1:39" ht="24" hidden="1" customHeight="1">
      <c r="A103" s="59" t="s">
        <v>859</v>
      </c>
      <c r="B103" s="10" t="s">
        <v>16</v>
      </c>
      <c r="C103" s="10" t="s">
        <v>206</v>
      </c>
      <c r="D103" s="24">
        <v>4500000</v>
      </c>
      <c r="E103" s="11">
        <v>45418</v>
      </c>
      <c r="F103" s="10" t="s">
        <v>141</v>
      </c>
      <c r="G103" s="10" t="s">
        <v>1163</v>
      </c>
      <c r="H103" s="10">
        <v>1</v>
      </c>
      <c r="I103" s="33">
        <v>0</v>
      </c>
      <c r="J103" s="10" t="s">
        <v>17</v>
      </c>
      <c r="K103" s="10" t="s">
        <v>17</v>
      </c>
      <c r="L103" s="10" t="s">
        <v>17</v>
      </c>
      <c r="M103" s="10" t="s">
        <v>17</v>
      </c>
      <c r="N103" s="10" t="s">
        <v>17</v>
      </c>
      <c r="O103" s="10" t="s">
        <v>1875</v>
      </c>
      <c r="P103" s="13" t="s">
        <v>1918</v>
      </c>
      <c r="Q103" s="10" t="s">
        <v>17</v>
      </c>
      <c r="R103" s="10" t="s">
        <v>17</v>
      </c>
      <c r="S103" s="10" t="s">
        <v>17</v>
      </c>
      <c r="T103" s="10" t="s">
        <v>17</v>
      </c>
      <c r="U103" s="10" t="s">
        <v>17</v>
      </c>
      <c r="V103" s="33">
        <v>1</v>
      </c>
      <c r="W103" s="20" t="s">
        <v>175</v>
      </c>
      <c r="X103" s="10" t="s">
        <v>180</v>
      </c>
      <c r="Y103" s="151">
        <v>45421</v>
      </c>
      <c r="Z103" s="150">
        <v>4</v>
      </c>
      <c r="AA103" s="60">
        <v>45449</v>
      </c>
      <c r="AB103" s="17" t="s">
        <v>1925</v>
      </c>
      <c r="AC103" s="148">
        <v>1.0333333333333334</v>
      </c>
      <c r="AD103" s="69">
        <v>45510</v>
      </c>
      <c r="AE103" s="148">
        <v>-2.0333333333333332</v>
      </c>
      <c r="AF103" s="7"/>
      <c r="AG103" s="7"/>
      <c r="AH103" s="7"/>
      <c r="AI103" s="7"/>
      <c r="AJ103" s="7"/>
      <c r="AK103" s="7"/>
      <c r="AL103" s="7"/>
      <c r="AM103" s="7"/>
    </row>
    <row r="104" spans="1:39" ht="24" hidden="1" customHeight="1">
      <c r="A104" s="59" t="s">
        <v>1167</v>
      </c>
      <c r="B104" s="10" t="s">
        <v>16</v>
      </c>
      <c r="C104" s="10" t="s">
        <v>678</v>
      </c>
      <c r="D104" s="24">
        <v>37128522</v>
      </c>
      <c r="E104" s="11">
        <v>45418</v>
      </c>
      <c r="F104" s="10" t="s">
        <v>74</v>
      </c>
      <c r="G104" s="10" t="s">
        <v>329</v>
      </c>
      <c r="H104" s="10">
        <v>4</v>
      </c>
      <c r="I104" s="33">
        <v>2</v>
      </c>
      <c r="J104" s="10" t="s">
        <v>17</v>
      </c>
      <c r="K104" s="10" t="s">
        <v>17</v>
      </c>
      <c r="L104" s="10" t="s">
        <v>17</v>
      </c>
      <c r="M104" s="10" t="s">
        <v>17</v>
      </c>
      <c r="N104" s="10" t="s">
        <v>1876</v>
      </c>
      <c r="O104" s="10" t="s">
        <v>1876</v>
      </c>
      <c r="P104" s="10" t="s">
        <v>1876</v>
      </c>
      <c r="Q104" s="10" t="s">
        <v>1876</v>
      </c>
      <c r="R104" s="10" t="s">
        <v>17</v>
      </c>
      <c r="S104" s="10" t="s">
        <v>17</v>
      </c>
      <c r="T104" s="10" t="s">
        <v>17</v>
      </c>
      <c r="U104" s="10" t="s">
        <v>17</v>
      </c>
      <c r="V104" s="33">
        <v>0</v>
      </c>
      <c r="W104" s="20" t="s">
        <v>175</v>
      </c>
      <c r="X104" s="10" t="s">
        <v>13</v>
      </c>
      <c r="Y104" s="151">
        <v>45426</v>
      </c>
      <c r="Z104" s="150">
        <v>7</v>
      </c>
      <c r="AA104" s="60">
        <v>45509</v>
      </c>
      <c r="AB104" s="10"/>
      <c r="AC104" s="148">
        <v>3.0333333333333332</v>
      </c>
      <c r="AD104" s="69">
        <v>45510</v>
      </c>
      <c r="AE104" s="148">
        <v>-3.3333333333333333E-2</v>
      </c>
      <c r="AF104" s="7"/>
      <c r="AG104" s="7"/>
      <c r="AH104" s="7"/>
      <c r="AI104" s="7"/>
      <c r="AJ104" s="7"/>
      <c r="AK104" s="7"/>
      <c r="AL104" s="7"/>
      <c r="AM104" s="7"/>
    </row>
    <row r="105" spans="1:39" ht="24" hidden="1" customHeight="1">
      <c r="A105" s="59" t="s">
        <v>898</v>
      </c>
      <c r="B105" s="10" t="s">
        <v>16</v>
      </c>
      <c r="C105" s="10" t="s">
        <v>1177</v>
      </c>
      <c r="D105" s="24">
        <v>108626768</v>
      </c>
      <c r="E105" s="11">
        <v>45418</v>
      </c>
      <c r="F105" s="10" t="s">
        <v>74</v>
      </c>
      <c r="G105" s="10" t="s">
        <v>680</v>
      </c>
      <c r="H105" s="10">
        <v>4</v>
      </c>
      <c r="I105" s="33">
        <v>2</v>
      </c>
      <c r="J105" s="10" t="s">
        <v>17</v>
      </c>
      <c r="K105" s="10" t="s">
        <v>17</v>
      </c>
      <c r="L105" s="10" t="s">
        <v>17</v>
      </c>
      <c r="M105" s="10" t="s">
        <v>17</v>
      </c>
      <c r="N105" s="10" t="s">
        <v>1876</v>
      </c>
      <c r="O105" s="10" t="s">
        <v>1876</v>
      </c>
      <c r="P105" s="10" t="s">
        <v>1876</v>
      </c>
      <c r="Q105" s="10" t="s">
        <v>1876</v>
      </c>
      <c r="R105" s="10" t="s">
        <v>17</v>
      </c>
      <c r="S105" s="10" t="s">
        <v>17</v>
      </c>
      <c r="T105" s="10" t="s">
        <v>17</v>
      </c>
      <c r="U105" s="10" t="s">
        <v>17</v>
      </c>
      <c r="V105" s="33">
        <v>0</v>
      </c>
      <c r="W105" s="20" t="s">
        <v>175</v>
      </c>
      <c r="X105" s="10" t="s">
        <v>13</v>
      </c>
      <c r="Y105" s="151">
        <v>45420</v>
      </c>
      <c r="Z105" s="150">
        <v>3</v>
      </c>
      <c r="AA105" s="60">
        <v>45511</v>
      </c>
      <c r="AB105" s="10"/>
      <c r="AC105" s="148">
        <v>3.1</v>
      </c>
      <c r="AD105" s="69">
        <v>45510</v>
      </c>
      <c r="AE105" s="148">
        <v>3.3333333333333333E-2</v>
      </c>
      <c r="AF105" s="7"/>
      <c r="AG105" s="7"/>
      <c r="AH105" s="7"/>
      <c r="AI105" s="7"/>
      <c r="AJ105" s="7"/>
      <c r="AK105" s="7"/>
      <c r="AL105" s="7"/>
      <c r="AM105" s="7"/>
    </row>
    <row r="106" spans="1:39" ht="24" hidden="1" customHeight="1">
      <c r="A106" s="59" t="s">
        <v>912</v>
      </c>
      <c r="B106" s="10" t="s">
        <v>18</v>
      </c>
      <c r="C106" s="10" t="s">
        <v>1019</v>
      </c>
      <c r="D106" s="24">
        <v>589651012</v>
      </c>
      <c r="E106" s="11">
        <v>45418</v>
      </c>
      <c r="F106" s="10" t="s">
        <v>1185</v>
      </c>
      <c r="G106" s="10" t="s">
        <v>680</v>
      </c>
      <c r="H106" s="10">
        <v>8</v>
      </c>
      <c r="I106" s="33">
        <v>2</v>
      </c>
      <c r="J106" s="10" t="s">
        <v>17</v>
      </c>
      <c r="K106" s="10" t="s">
        <v>17</v>
      </c>
      <c r="L106" s="10" t="s">
        <v>17</v>
      </c>
      <c r="M106" s="10" t="s">
        <v>17</v>
      </c>
      <c r="N106" s="10" t="s">
        <v>1876</v>
      </c>
      <c r="O106" s="10" t="s">
        <v>1876</v>
      </c>
      <c r="P106" s="10" t="s">
        <v>1876</v>
      </c>
      <c r="Q106" s="10" t="s">
        <v>1876</v>
      </c>
      <c r="R106" s="10" t="s">
        <v>1876</v>
      </c>
      <c r="S106" s="10" t="s">
        <v>1876</v>
      </c>
      <c r="T106" s="10" t="s">
        <v>1876</v>
      </c>
      <c r="U106" s="10" t="s">
        <v>1876</v>
      </c>
      <c r="V106" s="33">
        <v>0</v>
      </c>
      <c r="W106" s="20" t="s">
        <v>175</v>
      </c>
      <c r="X106" s="10" t="s">
        <v>95</v>
      </c>
      <c r="Y106" s="101" t="s">
        <v>17</v>
      </c>
      <c r="Z106" s="150" t="e">
        <v>#VALUE!</v>
      </c>
      <c r="AA106" s="60">
        <v>47115</v>
      </c>
      <c r="AB106" s="10"/>
      <c r="AC106" s="148">
        <v>56.56666666666667</v>
      </c>
      <c r="AD106" s="69">
        <v>45510</v>
      </c>
      <c r="AE106" s="148">
        <v>53.5</v>
      </c>
      <c r="AF106" s="7"/>
      <c r="AG106" s="7"/>
      <c r="AH106" s="7"/>
      <c r="AI106" s="7"/>
      <c r="AJ106" s="7"/>
      <c r="AK106" s="7"/>
      <c r="AL106" s="7"/>
      <c r="AM106" s="7"/>
    </row>
    <row r="107" spans="1:39" ht="24" hidden="1" customHeight="1">
      <c r="A107" s="59" t="s">
        <v>1187</v>
      </c>
      <c r="B107" s="10" t="s">
        <v>43</v>
      </c>
      <c r="C107" s="10" t="s">
        <v>40</v>
      </c>
      <c r="D107" s="24">
        <v>129949538</v>
      </c>
      <c r="E107" s="11">
        <v>45419</v>
      </c>
      <c r="F107" s="10" t="s">
        <v>79</v>
      </c>
      <c r="G107" s="10" t="s">
        <v>783</v>
      </c>
      <c r="H107" s="10">
        <v>2</v>
      </c>
      <c r="I107" s="33">
        <v>0</v>
      </c>
      <c r="J107" s="10" t="s">
        <v>17</v>
      </c>
      <c r="K107" s="10" t="s">
        <v>17</v>
      </c>
      <c r="L107" s="10" t="s">
        <v>17</v>
      </c>
      <c r="M107" s="10" t="s">
        <v>17</v>
      </c>
      <c r="N107" s="10"/>
      <c r="O107" s="10" t="s">
        <v>1875</v>
      </c>
      <c r="P107" s="13" t="s">
        <v>1918</v>
      </c>
      <c r="Q107" s="10" t="s">
        <v>17</v>
      </c>
      <c r="R107" s="10" t="s">
        <v>17</v>
      </c>
      <c r="S107" s="10" t="s">
        <v>17</v>
      </c>
      <c r="T107" s="10" t="s">
        <v>17</v>
      </c>
      <c r="U107" s="10" t="s">
        <v>17</v>
      </c>
      <c r="V107" s="33">
        <v>1</v>
      </c>
      <c r="W107" s="20" t="s">
        <v>175</v>
      </c>
      <c r="X107" s="10" t="s">
        <v>13</v>
      </c>
      <c r="Y107" s="151">
        <v>45421</v>
      </c>
      <c r="Z107" s="150">
        <v>3</v>
      </c>
      <c r="AA107" s="60">
        <v>45479</v>
      </c>
      <c r="AB107" s="10"/>
      <c r="AC107" s="7"/>
      <c r="AD107" s="7"/>
      <c r="AE107" s="7"/>
      <c r="AF107" s="7"/>
      <c r="AG107" s="7"/>
      <c r="AH107" s="7"/>
      <c r="AI107" s="7"/>
      <c r="AJ107" s="7"/>
      <c r="AK107" s="7"/>
      <c r="AL107" s="7"/>
      <c r="AM107" s="7"/>
    </row>
    <row r="108" spans="1:39" ht="24" hidden="1" customHeight="1">
      <c r="A108" s="59" t="s">
        <v>1199</v>
      </c>
      <c r="B108" s="10" t="s">
        <v>73</v>
      </c>
      <c r="C108" s="10" t="s">
        <v>1201</v>
      </c>
      <c r="D108" s="24">
        <v>49600194</v>
      </c>
      <c r="E108" s="11">
        <v>45419</v>
      </c>
      <c r="F108" s="10" t="s">
        <v>45</v>
      </c>
      <c r="G108" s="10" t="s">
        <v>783</v>
      </c>
      <c r="H108" s="10">
        <v>3</v>
      </c>
      <c r="I108" s="33">
        <v>2</v>
      </c>
      <c r="J108" s="10" t="s">
        <v>17</v>
      </c>
      <c r="K108" s="10" t="s">
        <v>17</v>
      </c>
      <c r="L108" s="10" t="s">
        <v>17</v>
      </c>
      <c r="M108" s="10" t="s">
        <v>17</v>
      </c>
      <c r="N108" s="10" t="s">
        <v>1876</v>
      </c>
      <c r="O108" s="10" t="s">
        <v>1876</v>
      </c>
      <c r="P108" s="10" t="s">
        <v>1876</v>
      </c>
      <c r="Q108" s="10" t="s">
        <v>17</v>
      </c>
      <c r="R108" s="10" t="s">
        <v>17</v>
      </c>
      <c r="S108" s="10" t="s">
        <v>17</v>
      </c>
      <c r="T108" s="10" t="s">
        <v>17</v>
      </c>
      <c r="U108" s="10" t="s">
        <v>17</v>
      </c>
      <c r="V108" s="33">
        <v>0</v>
      </c>
      <c r="W108" s="20" t="s">
        <v>175</v>
      </c>
      <c r="X108" s="10" t="s">
        <v>13</v>
      </c>
      <c r="Y108" s="151">
        <v>45427</v>
      </c>
      <c r="Z108" s="150">
        <v>7</v>
      </c>
      <c r="AA108" s="60">
        <v>45479</v>
      </c>
      <c r="AB108" s="10"/>
      <c r="AC108" s="148">
        <v>2</v>
      </c>
      <c r="AD108" s="69">
        <v>45510</v>
      </c>
      <c r="AE108" s="148">
        <v>-1.0333333333333334</v>
      </c>
      <c r="AF108" s="7"/>
      <c r="AG108" s="7"/>
      <c r="AH108" s="7"/>
      <c r="AI108" s="7"/>
      <c r="AJ108" s="7"/>
      <c r="AK108" s="7"/>
      <c r="AL108" s="7"/>
      <c r="AM108" s="7"/>
    </row>
    <row r="109" spans="1:39" ht="24" hidden="1" customHeight="1">
      <c r="A109" s="59" t="s">
        <v>1209</v>
      </c>
      <c r="B109" s="10" t="s">
        <v>43</v>
      </c>
      <c r="C109" s="10" t="s">
        <v>505</v>
      </c>
      <c r="D109" s="24">
        <v>49979146</v>
      </c>
      <c r="E109" s="11">
        <v>45420</v>
      </c>
      <c r="F109" s="10" t="s">
        <v>84</v>
      </c>
      <c r="G109" s="10" t="s">
        <v>1163</v>
      </c>
      <c r="H109" s="4">
        <v>5</v>
      </c>
      <c r="I109" s="33"/>
      <c r="J109" s="10" t="s">
        <v>17</v>
      </c>
      <c r="K109" s="10" t="s">
        <v>17</v>
      </c>
      <c r="L109" s="10" t="s">
        <v>17</v>
      </c>
      <c r="M109" s="10" t="s">
        <v>17</v>
      </c>
      <c r="N109" s="10" t="s">
        <v>1876</v>
      </c>
      <c r="O109" s="10" t="s">
        <v>1876</v>
      </c>
      <c r="P109" s="10" t="s">
        <v>1876</v>
      </c>
      <c r="Q109" s="10" t="s">
        <v>1876</v>
      </c>
      <c r="R109" s="10" t="s">
        <v>1876</v>
      </c>
      <c r="S109" s="10" t="s">
        <v>17</v>
      </c>
      <c r="T109" s="10" t="s">
        <v>17</v>
      </c>
      <c r="U109" s="10" t="s">
        <v>17</v>
      </c>
      <c r="V109" s="33">
        <v>0</v>
      </c>
      <c r="W109" s="20" t="s">
        <v>175</v>
      </c>
      <c r="X109" s="10" t="s">
        <v>95</v>
      </c>
      <c r="Y109" s="151">
        <v>45427</v>
      </c>
      <c r="Z109" s="150">
        <v>6</v>
      </c>
      <c r="AA109" s="60">
        <v>45542</v>
      </c>
      <c r="AB109" s="10"/>
      <c r="AC109" s="148">
        <v>4.0666666666666664</v>
      </c>
      <c r="AD109" s="69">
        <v>45510</v>
      </c>
      <c r="AE109" s="148">
        <v>1.0666666666666667</v>
      </c>
      <c r="AF109" s="7"/>
      <c r="AG109" s="7"/>
      <c r="AH109" s="7"/>
      <c r="AI109" s="7"/>
      <c r="AJ109" s="7"/>
      <c r="AK109" s="7"/>
      <c r="AL109" s="7"/>
      <c r="AM109" s="7"/>
    </row>
    <row r="110" spans="1:39" ht="24" hidden="1" customHeight="1">
      <c r="A110" s="59" t="s">
        <v>1216</v>
      </c>
      <c r="B110" s="10" t="s">
        <v>16</v>
      </c>
      <c r="C110" s="10" t="s">
        <v>249</v>
      </c>
      <c r="D110" s="24">
        <v>3999418</v>
      </c>
      <c r="E110" s="11">
        <v>45421</v>
      </c>
      <c r="F110" s="10" t="s">
        <v>141</v>
      </c>
      <c r="G110" s="10" t="s">
        <v>1176</v>
      </c>
      <c r="H110" s="10">
        <v>2</v>
      </c>
      <c r="I110" s="33"/>
      <c r="J110" s="10" t="s">
        <v>17</v>
      </c>
      <c r="K110" s="10" t="s">
        <v>17</v>
      </c>
      <c r="L110" s="10" t="s">
        <v>17</v>
      </c>
      <c r="M110" s="10" t="s">
        <v>17</v>
      </c>
      <c r="N110" s="10" t="s">
        <v>1876</v>
      </c>
      <c r="O110" s="10" t="s">
        <v>17</v>
      </c>
      <c r="P110" s="10" t="s">
        <v>17</v>
      </c>
      <c r="Q110" s="10" t="s">
        <v>17</v>
      </c>
      <c r="R110" s="10" t="s">
        <v>17</v>
      </c>
      <c r="S110" s="10" t="s">
        <v>17</v>
      </c>
      <c r="T110" s="10" t="s">
        <v>17</v>
      </c>
      <c r="U110" s="10" t="s">
        <v>17</v>
      </c>
      <c r="V110" s="33">
        <v>0</v>
      </c>
      <c r="W110" s="20" t="s">
        <v>175</v>
      </c>
      <c r="X110" s="10" t="s">
        <v>95</v>
      </c>
      <c r="Y110" s="151">
        <v>45427</v>
      </c>
      <c r="Z110" s="150">
        <v>5</v>
      </c>
      <c r="AA110" s="60">
        <v>45452</v>
      </c>
      <c r="AB110" s="10"/>
      <c r="AC110" s="148">
        <v>1.0333333333333334</v>
      </c>
      <c r="AD110" s="69">
        <v>45510</v>
      </c>
      <c r="AE110" s="148">
        <v>-1.9333333333333333</v>
      </c>
      <c r="AF110" s="7"/>
      <c r="AG110" s="7"/>
      <c r="AH110" s="7"/>
      <c r="AI110" s="7"/>
      <c r="AJ110" s="7"/>
      <c r="AK110" s="7"/>
      <c r="AL110" s="7"/>
      <c r="AM110" s="7"/>
    </row>
    <row r="111" spans="1:39" ht="24" hidden="1" customHeight="1">
      <c r="A111" s="59" t="s">
        <v>930</v>
      </c>
      <c r="B111" s="10" t="s">
        <v>16</v>
      </c>
      <c r="C111" s="10" t="s">
        <v>160</v>
      </c>
      <c r="D111" s="24">
        <v>2040612</v>
      </c>
      <c r="E111" s="11">
        <v>45422</v>
      </c>
      <c r="F111" s="10" t="s">
        <v>93</v>
      </c>
      <c r="G111" s="10" t="s">
        <v>792</v>
      </c>
      <c r="H111" s="10">
        <v>1</v>
      </c>
      <c r="I111" s="33">
        <v>0</v>
      </c>
      <c r="J111" s="10" t="s">
        <v>17</v>
      </c>
      <c r="K111" s="10" t="s">
        <v>17</v>
      </c>
      <c r="L111" s="10" t="s">
        <v>17</v>
      </c>
      <c r="M111" s="10" t="s">
        <v>17</v>
      </c>
      <c r="N111" s="10" t="s">
        <v>17</v>
      </c>
      <c r="O111" s="10" t="s">
        <v>1875</v>
      </c>
      <c r="P111" s="13" t="s">
        <v>1918</v>
      </c>
      <c r="Q111" s="10" t="s">
        <v>17</v>
      </c>
      <c r="R111" s="10" t="s">
        <v>17</v>
      </c>
      <c r="S111" s="10" t="s">
        <v>17</v>
      </c>
      <c r="T111" s="10" t="s">
        <v>17</v>
      </c>
      <c r="U111" s="10" t="s">
        <v>17</v>
      </c>
      <c r="V111" s="33">
        <v>1</v>
      </c>
      <c r="W111" s="20" t="s">
        <v>175</v>
      </c>
      <c r="X111" s="10" t="s">
        <v>13</v>
      </c>
      <c r="Y111" s="151">
        <v>45432</v>
      </c>
      <c r="Z111" s="150">
        <v>7</v>
      </c>
      <c r="AA111" s="60">
        <v>45452</v>
      </c>
      <c r="AB111" s="10"/>
      <c r="AC111" s="148">
        <v>1</v>
      </c>
      <c r="AD111" s="69">
        <v>45510</v>
      </c>
      <c r="AE111" s="148">
        <v>-1.9333333333333333</v>
      </c>
      <c r="AF111" s="7"/>
      <c r="AG111" s="7"/>
      <c r="AH111" s="7"/>
      <c r="AI111" s="7"/>
      <c r="AJ111" s="7"/>
      <c r="AK111" s="7"/>
      <c r="AL111" s="7"/>
      <c r="AM111" s="7"/>
    </row>
    <row r="112" spans="1:39" ht="24" hidden="1" customHeight="1">
      <c r="A112" s="59" t="s">
        <v>937</v>
      </c>
      <c r="B112" s="10" t="s">
        <v>43</v>
      </c>
      <c r="C112" s="10" t="s">
        <v>61</v>
      </c>
      <c r="D112" s="24">
        <v>80000000</v>
      </c>
      <c r="E112" s="11">
        <v>45422</v>
      </c>
      <c r="F112" s="10" t="s">
        <v>1226</v>
      </c>
      <c r="G112" s="10" t="s">
        <v>1227</v>
      </c>
      <c r="H112" s="10">
        <v>5</v>
      </c>
      <c r="I112" s="33">
        <v>1</v>
      </c>
      <c r="J112" s="10" t="s">
        <v>17</v>
      </c>
      <c r="K112" s="10" t="s">
        <v>17</v>
      </c>
      <c r="L112" s="10" t="s">
        <v>17</v>
      </c>
      <c r="M112" s="10" t="s">
        <v>17</v>
      </c>
      <c r="N112" s="10" t="s">
        <v>1876</v>
      </c>
      <c r="O112" s="10" t="s">
        <v>1875</v>
      </c>
      <c r="P112" s="10" t="s">
        <v>1876</v>
      </c>
      <c r="Q112" s="10" t="s">
        <v>1876</v>
      </c>
      <c r="R112" s="10" t="s">
        <v>1876</v>
      </c>
      <c r="S112" s="10" t="s">
        <v>17</v>
      </c>
      <c r="T112" s="10" t="s">
        <v>17</v>
      </c>
      <c r="U112" s="10" t="s">
        <v>17</v>
      </c>
      <c r="V112" s="33">
        <v>1</v>
      </c>
      <c r="W112" s="20" t="s">
        <v>175</v>
      </c>
      <c r="X112" s="10" t="s">
        <v>95</v>
      </c>
      <c r="Y112" s="151">
        <v>45428</v>
      </c>
      <c r="Z112" s="150">
        <v>5</v>
      </c>
      <c r="AA112" s="60">
        <v>45548</v>
      </c>
      <c r="AB112" s="10"/>
      <c r="AC112" s="148">
        <v>4.2</v>
      </c>
      <c r="AD112" s="69">
        <v>45510</v>
      </c>
      <c r="AE112" s="148">
        <v>1.2666666666666666</v>
      </c>
      <c r="AF112" s="7"/>
      <c r="AG112" s="7"/>
      <c r="AH112" s="7"/>
      <c r="AI112" s="7"/>
      <c r="AJ112" s="7"/>
      <c r="AK112" s="7"/>
      <c r="AL112" s="7"/>
      <c r="AM112" s="7"/>
    </row>
    <row r="113" spans="1:39" ht="24" hidden="1" customHeight="1">
      <c r="A113" s="59" t="s">
        <v>941</v>
      </c>
      <c r="B113" s="10" t="s">
        <v>16</v>
      </c>
      <c r="C113" s="10" t="s">
        <v>70</v>
      </c>
      <c r="D113" s="24">
        <v>17215000</v>
      </c>
      <c r="E113" s="11">
        <v>45422</v>
      </c>
      <c r="F113" s="10" t="s">
        <v>1232</v>
      </c>
      <c r="G113" s="10" t="s">
        <v>792</v>
      </c>
      <c r="H113" s="10">
        <v>2</v>
      </c>
      <c r="I113" s="33">
        <v>2</v>
      </c>
      <c r="J113" s="10" t="s">
        <v>17</v>
      </c>
      <c r="K113" s="10" t="s">
        <v>17</v>
      </c>
      <c r="L113" s="10" t="s">
        <v>17</v>
      </c>
      <c r="M113" s="10" t="s">
        <v>17</v>
      </c>
      <c r="N113" s="10" t="s">
        <v>17</v>
      </c>
      <c r="O113" s="10" t="s">
        <v>1876</v>
      </c>
      <c r="P113" s="10" t="s">
        <v>17</v>
      </c>
      <c r="Q113" s="10" t="s">
        <v>17</v>
      </c>
      <c r="R113" s="10" t="s">
        <v>17</v>
      </c>
      <c r="S113" s="10" t="s">
        <v>17</v>
      </c>
      <c r="T113" s="10" t="s">
        <v>17</v>
      </c>
      <c r="U113" s="10" t="s">
        <v>17</v>
      </c>
      <c r="V113" s="33">
        <v>0</v>
      </c>
      <c r="W113" s="20" t="s">
        <v>175</v>
      </c>
      <c r="X113" s="10" t="s">
        <v>13</v>
      </c>
      <c r="Y113" s="151">
        <v>45422</v>
      </c>
      <c r="Z113" s="150">
        <v>1</v>
      </c>
      <c r="AA113" s="60">
        <v>45452</v>
      </c>
      <c r="AB113" s="10"/>
      <c r="AC113" s="148">
        <v>1</v>
      </c>
      <c r="AD113" s="69">
        <v>45510</v>
      </c>
      <c r="AE113" s="148">
        <v>-1.9333333333333333</v>
      </c>
      <c r="AF113" s="7"/>
      <c r="AG113" s="7"/>
      <c r="AH113" s="7"/>
      <c r="AI113" s="7"/>
      <c r="AJ113" s="7"/>
      <c r="AK113" s="7"/>
      <c r="AL113" s="7"/>
      <c r="AM113" s="7"/>
    </row>
    <row r="114" spans="1:39" ht="24" hidden="1" customHeight="1">
      <c r="A114" s="59" t="s">
        <v>1236</v>
      </c>
      <c r="B114" s="10" t="s">
        <v>31</v>
      </c>
      <c r="C114" s="10" t="s">
        <v>1042</v>
      </c>
      <c r="D114" s="24">
        <v>119580704</v>
      </c>
      <c r="E114" s="11">
        <v>45428</v>
      </c>
      <c r="F114" s="10" t="s">
        <v>144</v>
      </c>
      <c r="G114" s="10" t="s">
        <v>548</v>
      </c>
      <c r="H114" s="10">
        <v>4</v>
      </c>
      <c r="I114" s="33">
        <v>2</v>
      </c>
      <c r="J114" s="10" t="s">
        <v>17</v>
      </c>
      <c r="K114" s="10" t="s">
        <v>17</v>
      </c>
      <c r="L114" s="10" t="s">
        <v>17</v>
      </c>
      <c r="M114" s="10" t="s">
        <v>17</v>
      </c>
      <c r="N114" s="10" t="s">
        <v>1876</v>
      </c>
      <c r="O114" s="10" t="s">
        <v>1876</v>
      </c>
      <c r="P114" s="10" t="s">
        <v>1876</v>
      </c>
      <c r="Q114" s="10" t="s">
        <v>1876</v>
      </c>
      <c r="R114" s="10" t="s">
        <v>17</v>
      </c>
      <c r="S114" s="10" t="s">
        <v>17</v>
      </c>
      <c r="T114" s="10" t="s">
        <v>17</v>
      </c>
      <c r="U114" s="10" t="s">
        <v>17</v>
      </c>
      <c r="V114" s="33">
        <v>0</v>
      </c>
      <c r="W114" s="20" t="s">
        <v>175</v>
      </c>
      <c r="X114" s="10" t="s">
        <v>95</v>
      </c>
      <c r="Y114" s="151">
        <v>45428</v>
      </c>
      <c r="Z114" s="150">
        <v>1</v>
      </c>
      <c r="AA114" s="60">
        <v>45525</v>
      </c>
      <c r="AB114" s="10"/>
      <c r="AC114" s="148">
        <v>3.2333333333333334</v>
      </c>
      <c r="AD114" s="69">
        <v>45510</v>
      </c>
      <c r="AE114" s="148">
        <v>0.5</v>
      </c>
      <c r="AF114" s="7"/>
      <c r="AG114" s="7"/>
      <c r="AH114" s="7"/>
      <c r="AI114" s="7"/>
      <c r="AJ114" s="7"/>
      <c r="AK114" s="7"/>
      <c r="AL114" s="7"/>
      <c r="AM114" s="7"/>
    </row>
    <row r="115" spans="1:39" ht="24" hidden="1" customHeight="1">
      <c r="A115" s="59" t="s">
        <v>971</v>
      </c>
      <c r="B115" s="10" t="s">
        <v>43</v>
      </c>
      <c r="C115" s="10" t="s">
        <v>994</v>
      </c>
      <c r="D115" s="24">
        <v>125961492</v>
      </c>
      <c r="E115" s="11">
        <v>45429</v>
      </c>
      <c r="F115" s="10" t="s">
        <v>804</v>
      </c>
      <c r="G115" s="10" t="s">
        <v>637</v>
      </c>
      <c r="H115" s="10">
        <v>8</v>
      </c>
      <c r="I115" s="33">
        <v>2</v>
      </c>
      <c r="J115" s="10" t="s">
        <v>17</v>
      </c>
      <c r="K115" s="10" t="s">
        <v>17</v>
      </c>
      <c r="L115" s="10" t="s">
        <v>17</v>
      </c>
      <c r="M115" s="10" t="s">
        <v>17</v>
      </c>
      <c r="N115" s="10" t="s">
        <v>1876</v>
      </c>
      <c r="O115" s="10" t="s">
        <v>1876</v>
      </c>
      <c r="P115" s="10" t="s">
        <v>1876</v>
      </c>
      <c r="Q115" s="10" t="s">
        <v>1876</v>
      </c>
      <c r="R115" s="10" t="s">
        <v>1876</v>
      </c>
      <c r="S115" s="10" t="s">
        <v>1876</v>
      </c>
      <c r="T115" s="10" t="s">
        <v>1876</v>
      </c>
      <c r="U115" s="10" t="s">
        <v>1876</v>
      </c>
      <c r="V115" s="33">
        <v>0</v>
      </c>
      <c r="W115" s="20" t="s">
        <v>175</v>
      </c>
      <c r="X115" s="10" t="s">
        <v>95</v>
      </c>
      <c r="Y115" s="151">
        <v>45441</v>
      </c>
      <c r="Z115" s="150">
        <v>9</v>
      </c>
      <c r="AA115" s="60">
        <v>45645</v>
      </c>
      <c r="AB115" s="10"/>
      <c r="AC115" s="148">
        <v>7.2</v>
      </c>
      <c r="AD115" s="69">
        <v>45510</v>
      </c>
      <c r="AE115" s="148">
        <v>4.5</v>
      </c>
      <c r="AF115" s="7"/>
      <c r="AG115" s="7"/>
      <c r="AH115" s="7"/>
      <c r="AI115" s="7"/>
      <c r="AJ115" s="7"/>
      <c r="AK115" s="7"/>
      <c r="AL115" s="7"/>
      <c r="AM115" s="7"/>
    </row>
    <row r="116" spans="1:39" ht="24" hidden="1" customHeight="1">
      <c r="A116" s="59" t="s">
        <v>978</v>
      </c>
      <c r="B116" s="10" t="s">
        <v>15</v>
      </c>
      <c r="C116" s="10" t="s">
        <v>166</v>
      </c>
      <c r="D116" s="24">
        <v>47600000</v>
      </c>
      <c r="E116" s="11">
        <v>45429</v>
      </c>
      <c r="F116" s="10" t="s">
        <v>130</v>
      </c>
      <c r="G116" s="10" t="s">
        <v>928</v>
      </c>
      <c r="H116" s="10">
        <v>8</v>
      </c>
      <c r="I116" s="33">
        <v>2</v>
      </c>
      <c r="J116" s="10" t="s">
        <v>17</v>
      </c>
      <c r="K116" s="10" t="s">
        <v>17</v>
      </c>
      <c r="L116" s="10" t="s">
        <v>17</v>
      </c>
      <c r="M116" s="10" t="s">
        <v>17</v>
      </c>
      <c r="N116" s="10" t="s">
        <v>1876</v>
      </c>
      <c r="O116" s="10" t="s">
        <v>1876</v>
      </c>
      <c r="P116" s="10" t="s">
        <v>1876</v>
      </c>
      <c r="Q116" s="10" t="s">
        <v>1876</v>
      </c>
      <c r="R116" s="10" t="s">
        <v>1876</v>
      </c>
      <c r="S116" s="10" t="s">
        <v>1876</v>
      </c>
      <c r="T116" s="10" t="s">
        <v>1876</v>
      </c>
      <c r="U116" s="10" t="s">
        <v>1876</v>
      </c>
      <c r="V116" s="33">
        <v>0</v>
      </c>
      <c r="W116" s="20" t="s">
        <v>175</v>
      </c>
      <c r="X116" s="10" t="s">
        <v>95</v>
      </c>
      <c r="Y116" s="151">
        <v>45433</v>
      </c>
      <c r="Z116" s="150">
        <v>3</v>
      </c>
      <c r="AA116" s="60">
        <v>45642</v>
      </c>
      <c r="AB116" s="10"/>
      <c r="AC116" s="148">
        <v>7.1</v>
      </c>
      <c r="AD116" s="69">
        <v>45510</v>
      </c>
      <c r="AE116" s="148">
        <v>4.4000000000000004</v>
      </c>
      <c r="AF116" s="7"/>
      <c r="AG116" s="7"/>
      <c r="AH116" s="7"/>
      <c r="AI116" s="7"/>
      <c r="AJ116" s="7"/>
      <c r="AK116" s="7"/>
      <c r="AL116" s="7"/>
      <c r="AM116" s="7"/>
    </row>
    <row r="117" spans="1:39" ht="24" hidden="1" customHeight="1">
      <c r="A117" s="59" t="s">
        <v>1256</v>
      </c>
      <c r="B117" s="10" t="s">
        <v>16</v>
      </c>
      <c r="C117" s="10" t="s">
        <v>1258</v>
      </c>
      <c r="D117" s="24" t="s">
        <v>1909</v>
      </c>
      <c r="E117" s="11">
        <v>45432</v>
      </c>
      <c r="F117" s="10" t="s">
        <v>79</v>
      </c>
      <c r="G117" s="10" t="s">
        <v>1261</v>
      </c>
      <c r="H117" s="10">
        <v>3</v>
      </c>
      <c r="I117" s="33">
        <v>2</v>
      </c>
      <c r="J117" s="10" t="s">
        <v>17</v>
      </c>
      <c r="K117" s="10" t="s">
        <v>17</v>
      </c>
      <c r="L117" s="10" t="s">
        <v>17</v>
      </c>
      <c r="M117" s="10" t="s">
        <v>17</v>
      </c>
      <c r="N117" s="10" t="s">
        <v>1876</v>
      </c>
      <c r="O117" s="10" t="s">
        <v>1876</v>
      </c>
      <c r="P117" s="10" t="s">
        <v>1876</v>
      </c>
      <c r="Q117" s="10" t="s">
        <v>17</v>
      </c>
      <c r="R117" s="10" t="s">
        <v>17</v>
      </c>
      <c r="S117" s="10" t="s">
        <v>17</v>
      </c>
      <c r="T117" s="10" t="s">
        <v>17</v>
      </c>
      <c r="U117" s="10" t="s">
        <v>17</v>
      </c>
      <c r="V117" s="33">
        <v>0</v>
      </c>
      <c r="W117" s="20" t="s">
        <v>175</v>
      </c>
      <c r="X117" s="10" t="s">
        <v>95</v>
      </c>
      <c r="Y117" s="151">
        <v>45432</v>
      </c>
      <c r="Z117" s="150">
        <v>1</v>
      </c>
      <c r="AA117" s="60">
        <v>45469</v>
      </c>
      <c r="AB117" s="10"/>
      <c r="AC117" s="148">
        <v>1.2333333333333334</v>
      </c>
      <c r="AD117" s="69">
        <v>45510</v>
      </c>
      <c r="AE117" s="148">
        <v>-1.3666666666666667</v>
      </c>
      <c r="AF117" s="7"/>
      <c r="AG117" s="7"/>
      <c r="AH117" s="7"/>
      <c r="AI117" s="7"/>
      <c r="AJ117" s="7"/>
      <c r="AK117" s="7"/>
      <c r="AL117" s="7"/>
      <c r="AM117" s="7"/>
    </row>
    <row r="118" spans="1:39" ht="24" hidden="1" customHeight="1">
      <c r="A118" s="59" t="s">
        <v>1041</v>
      </c>
      <c r="B118" s="10" t="s">
        <v>37</v>
      </c>
      <c r="C118" s="10" t="s">
        <v>94</v>
      </c>
      <c r="D118" s="24">
        <v>263019224</v>
      </c>
      <c r="E118" s="11">
        <v>45436</v>
      </c>
      <c r="F118" s="10" t="s">
        <v>1269</v>
      </c>
      <c r="G118" s="10" t="s">
        <v>1270</v>
      </c>
      <c r="H118" s="10">
        <v>7</v>
      </c>
      <c r="I118" s="33">
        <v>1</v>
      </c>
      <c r="J118" s="10" t="s">
        <v>17</v>
      </c>
      <c r="K118" s="10" t="s">
        <v>17</v>
      </c>
      <c r="L118" s="10" t="s">
        <v>17</v>
      </c>
      <c r="M118" s="10" t="s">
        <v>17</v>
      </c>
      <c r="N118" s="10" t="s">
        <v>17</v>
      </c>
      <c r="O118" s="10" t="s">
        <v>1876</v>
      </c>
      <c r="P118" s="10" t="s">
        <v>1876</v>
      </c>
      <c r="Q118" s="10" t="s">
        <v>1876</v>
      </c>
      <c r="R118" s="10" t="s">
        <v>1876</v>
      </c>
      <c r="S118" s="10" t="s">
        <v>1876</v>
      </c>
      <c r="T118" s="10" t="s">
        <v>1876</v>
      </c>
      <c r="U118" s="10" t="s">
        <v>1876</v>
      </c>
      <c r="V118" s="33">
        <v>0</v>
      </c>
      <c r="W118" s="20" t="s">
        <v>173</v>
      </c>
      <c r="X118" s="10" t="s">
        <v>95</v>
      </c>
      <c r="Y118" s="151">
        <v>45442</v>
      </c>
      <c r="Z118" s="150">
        <v>5</v>
      </c>
      <c r="AA118" s="11">
        <v>45657</v>
      </c>
      <c r="AB118" s="10"/>
      <c r="AC118" s="148">
        <v>7.3666666666666663</v>
      </c>
      <c r="AD118" s="69">
        <v>45510</v>
      </c>
      <c r="AE118" s="148">
        <v>4.9000000000000004</v>
      </c>
      <c r="AF118" s="7"/>
      <c r="AG118" s="7"/>
      <c r="AH118" s="7"/>
      <c r="AI118" s="7"/>
      <c r="AJ118" s="7"/>
      <c r="AK118" s="7"/>
      <c r="AL118" s="7"/>
      <c r="AM118" s="7"/>
    </row>
    <row r="119" spans="1:39" ht="24" hidden="1" customHeight="1">
      <c r="A119" s="59" t="s">
        <v>1052</v>
      </c>
      <c r="B119" s="10" t="s">
        <v>16</v>
      </c>
      <c r="C119" s="10" t="s">
        <v>1279</v>
      </c>
      <c r="D119" s="24">
        <v>39836160</v>
      </c>
      <c r="E119" s="11">
        <v>45436</v>
      </c>
      <c r="F119" s="10" t="s">
        <v>144</v>
      </c>
      <c r="G119" s="10" t="s">
        <v>524</v>
      </c>
      <c r="H119" s="10">
        <v>3</v>
      </c>
      <c r="I119" s="33">
        <v>2</v>
      </c>
      <c r="J119" s="10" t="s">
        <v>17</v>
      </c>
      <c r="K119" s="10" t="s">
        <v>17</v>
      </c>
      <c r="L119" s="10" t="s">
        <v>17</v>
      </c>
      <c r="M119" s="10" t="s">
        <v>17</v>
      </c>
      <c r="N119" s="10" t="s">
        <v>17</v>
      </c>
      <c r="O119" s="10" t="s">
        <v>1876</v>
      </c>
      <c r="P119" s="10" t="s">
        <v>1876</v>
      </c>
      <c r="Q119" s="10" t="s">
        <v>1876</v>
      </c>
      <c r="R119" s="10" t="s">
        <v>17</v>
      </c>
      <c r="S119" s="10" t="s">
        <v>17</v>
      </c>
      <c r="T119" s="10" t="s">
        <v>17</v>
      </c>
      <c r="U119" s="10" t="s">
        <v>17</v>
      </c>
      <c r="V119" s="33">
        <v>0</v>
      </c>
      <c r="W119" s="20" t="s">
        <v>175</v>
      </c>
      <c r="X119" s="10" t="s">
        <v>95</v>
      </c>
      <c r="Y119" s="151">
        <v>45441</v>
      </c>
      <c r="Z119" s="150">
        <v>4</v>
      </c>
      <c r="AA119" s="11">
        <v>45527</v>
      </c>
      <c r="AB119" s="10"/>
      <c r="AC119" s="148">
        <v>3.0333333333333332</v>
      </c>
      <c r="AD119" s="69">
        <v>45510</v>
      </c>
      <c r="AE119" s="148">
        <v>0.56666666666666665</v>
      </c>
      <c r="AF119" s="7"/>
      <c r="AG119" s="7"/>
      <c r="AH119" s="7"/>
      <c r="AI119" s="7"/>
      <c r="AJ119" s="7"/>
      <c r="AK119" s="7"/>
      <c r="AL119" s="7"/>
      <c r="AM119" s="7"/>
    </row>
    <row r="120" spans="1:39" ht="24" hidden="1" customHeight="1">
      <c r="A120" s="59" t="s">
        <v>1057</v>
      </c>
      <c r="B120" s="10" t="s">
        <v>43</v>
      </c>
      <c r="C120" s="10" t="s">
        <v>1285</v>
      </c>
      <c r="D120" s="24">
        <v>15616370</v>
      </c>
      <c r="E120" s="11">
        <v>45436</v>
      </c>
      <c r="F120" s="10" t="s">
        <v>93</v>
      </c>
      <c r="G120" s="10" t="s">
        <v>1163</v>
      </c>
      <c r="H120" s="10">
        <v>1</v>
      </c>
      <c r="I120" s="33">
        <v>1</v>
      </c>
      <c r="J120" s="10" t="s">
        <v>17</v>
      </c>
      <c r="K120" s="10" t="s">
        <v>17</v>
      </c>
      <c r="L120" s="10" t="s">
        <v>17</v>
      </c>
      <c r="M120" s="10" t="s">
        <v>17</v>
      </c>
      <c r="N120" s="10" t="s">
        <v>17</v>
      </c>
      <c r="O120" s="10" t="s">
        <v>1876</v>
      </c>
      <c r="P120" s="10" t="s">
        <v>17</v>
      </c>
      <c r="Q120" s="10" t="s">
        <v>17</v>
      </c>
      <c r="R120" s="10" t="s">
        <v>17</v>
      </c>
      <c r="S120" s="10" t="s">
        <v>17</v>
      </c>
      <c r="T120" s="10" t="s">
        <v>17</v>
      </c>
      <c r="U120" s="10" t="s">
        <v>17</v>
      </c>
      <c r="V120" s="33">
        <v>0</v>
      </c>
      <c r="W120" s="20" t="s">
        <v>175</v>
      </c>
      <c r="X120" s="10" t="s">
        <v>95</v>
      </c>
      <c r="Y120" s="151">
        <v>45449</v>
      </c>
      <c r="Z120" s="150">
        <v>10</v>
      </c>
      <c r="AA120" s="11">
        <v>45466</v>
      </c>
      <c r="AB120" s="10"/>
      <c r="AC120" s="148">
        <v>1</v>
      </c>
      <c r="AD120" s="69">
        <v>45510</v>
      </c>
      <c r="AE120" s="148">
        <v>-1.4666666666666666</v>
      </c>
      <c r="AF120" s="7"/>
      <c r="AG120" s="7"/>
      <c r="AH120" s="7"/>
      <c r="AI120" s="7"/>
      <c r="AJ120" s="7"/>
      <c r="AK120" s="7"/>
      <c r="AL120" s="7"/>
      <c r="AM120" s="7"/>
    </row>
    <row r="121" spans="1:39" ht="24" hidden="1" customHeight="1">
      <c r="A121" s="59" t="s">
        <v>1064</v>
      </c>
      <c r="B121" s="17" t="s">
        <v>392</v>
      </c>
      <c r="C121" s="17" t="s">
        <v>1290</v>
      </c>
      <c r="D121" s="21" t="s">
        <v>64</v>
      </c>
      <c r="E121" s="46">
        <v>45436</v>
      </c>
      <c r="F121" s="17" t="s">
        <v>420</v>
      </c>
      <c r="G121" s="17" t="s">
        <v>928</v>
      </c>
      <c r="H121" s="17" t="s">
        <v>17</v>
      </c>
      <c r="I121" s="17"/>
      <c r="J121" s="17"/>
      <c r="K121" s="17"/>
      <c r="L121" s="17"/>
      <c r="M121" s="17"/>
      <c r="N121" s="17"/>
      <c r="O121" s="17"/>
      <c r="P121" s="17"/>
      <c r="Q121" s="17"/>
      <c r="R121" s="17"/>
      <c r="S121" s="17"/>
      <c r="T121" s="17"/>
      <c r="U121" s="17"/>
      <c r="V121" s="17">
        <v>0</v>
      </c>
      <c r="W121" s="162" t="s">
        <v>175</v>
      </c>
      <c r="X121" s="17" t="s">
        <v>95</v>
      </c>
      <c r="Y121" s="163" t="s">
        <v>17</v>
      </c>
      <c r="Z121" s="164" t="e">
        <v>#VALUE!</v>
      </c>
      <c r="AA121" s="10" t="s">
        <v>17</v>
      </c>
      <c r="AB121" s="19"/>
      <c r="AC121" s="19"/>
      <c r="AD121" s="19"/>
      <c r="AE121" s="19"/>
      <c r="AF121" s="19"/>
      <c r="AG121" s="19"/>
      <c r="AH121" s="19"/>
      <c r="AI121" s="19"/>
      <c r="AJ121" s="19"/>
      <c r="AK121" s="19"/>
      <c r="AL121" s="19"/>
      <c r="AM121" s="19"/>
    </row>
    <row r="122" spans="1:39" ht="24" hidden="1" customHeight="1">
      <c r="A122" s="116" t="s">
        <v>1071</v>
      </c>
      <c r="B122" s="10" t="s">
        <v>392</v>
      </c>
      <c r="C122" s="10" t="s">
        <v>1297</v>
      </c>
      <c r="D122" s="24" t="s">
        <v>64</v>
      </c>
      <c r="E122" s="11">
        <v>45441</v>
      </c>
      <c r="F122" s="10" t="s">
        <v>420</v>
      </c>
      <c r="G122" s="10" t="s">
        <v>928</v>
      </c>
      <c r="H122" s="10" t="s">
        <v>17</v>
      </c>
      <c r="I122" s="10"/>
      <c r="J122" s="10"/>
      <c r="K122" s="10"/>
      <c r="L122" s="10"/>
      <c r="M122" s="10"/>
      <c r="N122" s="10"/>
      <c r="O122" s="10"/>
      <c r="P122" s="10"/>
      <c r="Q122" s="10"/>
      <c r="R122" s="10"/>
      <c r="S122" s="10"/>
      <c r="T122" s="10"/>
      <c r="U122" s="10"/>
      <c r="V122" s="105">
        <v>0</v>
      </c>
      <c r="W122" s="20" t="s">
        <v>175</v>
      </c>
      <c r="X122" s="10" t="s">
        <v>95</v>
      </c>
      <c r="Y122" s="101" t="s">
        <v>17</v>
      </c>
      <c r="Z122" s="150" t="e">
        <v>#VALUE!</v>
      </c>
      <c r="AA122" s="10" t="s">
        <v>17</v>
      </c>
      <c r="AB122" s="7"/>
      <c r="AC122" s="7"/>
      <c r="AD122" s="7"/>
      <c r="AE122" s="7"/>
      <c r="AF122" s="7"/>
      <c r="AG122" s="7"/>
      <c r="AH122" s="7"/>
      <c r="AI122" s="7"/>
      <c r="AJ122" s="7"/>
      <c r="AK122" s="7"/>
      <c r="AL122" s="7"/>
      <c r="AM122" s="7"/>
    </row>
    <row r="123" spans="1:39" ht="24" hidden="1" customHeight="1">
      <c r="A123" s="116" t="s">
        <v>1078</v>
      </c>
      <c r="B123" s="10" t="s">
        <v>392</v>
      </c>
      <c r="C123" s="10" t="s">
        <v>1297</v>
      </c>
      <c r="D123" s="24" t="s">
        <v>64</v>
      </c>
      <c r="E123" s="11">
        <v>45441</v>
      </c>
      <c r="F123" s="10" t="s">
        <v>420</v>
      </c>
      <c r="G123" s="10" t="s">
        <v>928</v>
      </c>
      <c r="H123" s="10" t="s">
        <v>17</v>
      </c>
      <c r="I123" s="10"/>
      <c r="J123" s="10"/>
      <c r="K123" s="10"/>
      <c r="L123" s="10"/>
      <c r="M123" s="10"/>
      <c r="N123" s="10"/>
      <c r="O123" s="10"/>
      <c r="P123" s="10"/>
      <c r="Q123" s="10"/>
      <c r="R123" s="10"/>
      <c r="S123" s="10"/>
      <c r="T123" s="10"/>
      <c r="U123" s="10"/>
      <c r="V123" s="105">
        <v>0</v>
      </c>
      <c r="W123" s="20" t="s">
        <v>175</v>
      </c>
      <c r="X123" s="10" t="s">
        <v>95</v>
      </c>
      <c r="Y123" s="101" t="s">
        <v>17</v>
      </c>
      <c r="Z123" s="150" t="e">
        <v>#VALUE!</v>
      </c>
      <c r="AA123" s="10" t="s">
        <v>17</v>
      </c>
      <c r="AB123" s="7"/>
      <c r="AC123" s="7"/>
      <c r="AD123" s="7"/>
      <c r="AE123" s="7"/>
      <c r="AF123" s="7"/>
      <c r="AG123" s="7"/>
      <c r="AH123" s="7"/>
      <c r="AI123" s="7"/>
      <c r="AJ123" s="7"/>
      <c r="AK123" s="7"/>
      <c r="AL123" s="7"/>
      <c r="AM123" s="7"/>
    </row>
    <row r="124" spans="1:39" ht="24" hidden="1" customHeight="1">
      <c r="A124" s="116" t="s">
        <v>1085</v>
      </c>
      <c r="B124" s="10" t="s">
        <v>392</v>
      </c>
      <c r="C124" s="10" t="s">
        <v>1297</v>
      </c>
      <c r="D124" s="24" t="s">
        <v>64</v>
      </c>
      <c r="E124" s="11">
        <v>45441</v>
      </c>
      <c r="F124" s="10" t="s">
        <v>420</v>
      </c>
      <c r="G124" s="10" t="s">
        <v>928</v>
      </c>
      <c r="H124" s="10" t="s">
        <v>17</v>
      </c>
      <c r="I124" s="10"/>
      <c r="J124" s="10"/>
      <c r="K124" s="10"/>
      <c r="L124" s="10"/>
      <c r="M124" s="10"/>
      <c r="N124" s="10"/>
      <c r="O124" s="10"/>
      <c r="P124" s="10"/>
      <c r="Q124" s="10"/>
      <c r="R124" s="10"/>
      <c r="S124" s="10"/>
      <c r="T124" s="10"/>
      <c r="U124" s="10"/>
      <c r="V124" s="105">
        <v>0</v>
      </c>
      <c r="W124" s="20" t="s">
        <v>175</v>
      </c>
      <c r="X124" s="10" t="s">
        <v>95</v>
      </c>
      <c r="Y124" s="101" t="s">
        <v>17</v>
      </c>
      <c r="Z124" s="150" t="e">
        <v>#VALUE!</v>
      </c>
      <c r="AA124" s="10" t="s">
        <v>17</v>
      </c>
      <c r="AB124" s="7"/>
      <c r="AC124" s="7"/>
      <c r="AD124" s="7"/>
      <c r="AE124" s="7"/>
      <c r="AF124" s="7"/>
      <c r="AG124" s="7"/>
      <c r="AH124" s="7"/>
      <c r="AI124" s="7"/>
      <c r="AJ124" s="7"/>
      <c r="AK124" s="7"/>
      <c r="AL124" s="7"/>
      <c r="AM124" s="7"/>
    </row>
    <row r="125" spans="1:39" ht="24" hidden="1" customHeight="1">
      <c r="A125" s="59" t="s">
        <v>1098</v>
      </c>
      <c r="B125" s="10" t="s">
        <v>43</v>
      </c>
      <c r="C125" s="10" t="s">
        <v>194</v>
      </c>
      <c r="D125" s="24">
        <v>35496000</v>
      </c>
      <c r="E125" s="11">
        <v>45442</v>
      </c>
      <c r="F125" s="10" t="s">
        <v>804</v>
      </c>
      <c r="G125" s="10" t="s">
        <v>810</v>
      </c>
      <c r="H125" s="10">
        <v>7</v>
      </c>
      <c r="I125" s="33">
        <v>1</v>
      </c>
      <c r="J125" s="10" t="s">
        <v>17</v>
      </c>
      <c r="K125" s="10" t="s">
        <v>17</v>
      </c>
      <c r="L125" s="10" t="s">
        <v>17</v>
      </c>
      <c r="M125" s="10" t="s">
        <v>17</v>
      </c>
      <c r="N125" s="10" t="s">
        <v>17</v>
      </c>
      <c r="O125" s="10" t="s">
        <v>1876</v>
      </c>
      <c r="P125" s="10" t="s">
        <v>1876</v>
      </c>
      <c r="Q125" s="10" t="s">
        <v>1876</v>
      </c>
      <c r="R125" s="10" t="s">
        <v>1876</v>
      </c>
      <c r="S125" s="10" t="s">
        <v>1876</v>
      </c>
      <c r="T125" s="10" t="s">
        <v>1876</v>
      </c>
      <c r="U125" s="10" t="s">
        <v>1876</v>
      </c>
      <c r="V125" s="33">
        <v>0</v>
      </c>
      <c r="W125" s="20" t="s">
        <v>175</v>
      </c>
      <c r="X125" s="10" t="s">
        <v>95</v>
      </c>
      <c r="Y125" s="151">
        <v>45454</v>
      </c>
      <c r="Z125" s="150">
        <v>9</v>
      </c>
      <c r="AA125" s="60">
        <v>45660</v>
      </c>
      <c r="AB125" s="10"/>
      <c r="AC125" s="148">
        <v>7.2666666666666666</v>
      </c>
      <c r="AD125" s="69">
        <v>45510</v>
      </c>
      <c r="AE125" s="148">
        <v>5</v>
      </c>
      <c r="AF125" s="7"/>
      <c r="AG125" s="7"/>
      <c r="AH125" s="7"/>
      <c r="AI125" s="7"/>
      <c r="AJ125" s="7"/>
      <c r="AK125" s="7"/>
      <c r="AL125" s="7"/>
      <c r="AM125" s="7"/>
    </row>
    <row r="126" spans="1:39" ht="24" hidden="1" customHeight="1">
      <c r="A126" s="59" t="s">
        <v>1110</v>
      </c>
      <c r="B126" s="10" t="s">
        <v>16</v>
      </c>
      <c r="C126" s="10" t="s">
        <v>1314</v>
      </c>
      <c r="D126" s="24">
        <v>89000000</v>
      </c>
      <c r="E126" s="11">
        <v>45442</v>
      </c>
      <c r="F126" s="10" t="s">
        <v>84</v>
      </c>
      <c r="G126" s="10" t="s">
        <v>430</v>
      </c>
      <c r="H126" s="10">
        <v>5</v>
      </c>
      <c r="I126" s="33">
        <v>1</v>
      </c>
      <c r="J126" s="10" t="s">
        <v>17</v>
      </c>
      <c r="K126" s="10" t="s">
        <v>17</v>
      </c>
      <c r="L126" s="10" t="s">
        <v>17</v>
      </c>
      <c r="M126" s="10" t="s">
        <v>17</v>
      </c>
      <c r="N126" s="10" t="s">
        <v>17</v>
      </c>
      <c r="O126" s="10" t="s">
        <v>1876</v>
      </c>
      <c r="P126" s="10" t="s">
        <v>1876</v>
      </c>
      <c r="Q126" s="10" t="s">
        <v>1876</v>
      </c>
      <c r="R126" s="10" t="s">
        <v>1876</v>
      </c>
      <c r="S126" s="10" t="s">
        <v>17</v>
      </c>
      <c r="T126" s="10" t="s">
        <v>17</v>
      </c>
      <c r="U126" s="10" t="s">
        <v>17</v>
      </c>
      <c r="V126" s="33">
        <v>0</v>
      </c>
      <c r="W126" s="20" t="s">
        <v>175</v>
      </c>
      <c r="X126" s="10" t="s">
        <v>95</v>
      </c>
      <c r="Y126" s="151">
        <v>45455</v>
      </c>
      <c r="Z126" s="150">
        <v>10</v>
      </c>
      <c r="AA126" s="60">
        <v>45571</v>
      </c>
      <c r="AB126" s="10"/>
      <c r="AC126" s="148">
        <v>4.3</v>
      </c>
      <c r="AD126" s="69">
        <v>45510</v>
      </c>
      <c r="AE126" s="148">
        <v>2.0333333333333332</v>
      </c>
      <c r="AF126" s="7"/>
      <c r="AG126" s="7"/>
      <c r="AH126" s="7"/>
      <c r="AI126" s="7"/>
      <c r="AJ126" s="7"/>
      <c r="AK126" s="7"/>
      <c r="AL126" s="7"/>
      <c r="AM126" s="7"/>
    </row>
    <row r="127" spans="1:39" ht="24" hidden="1" customHeight="1">
      <c r="A127" s="59" t="s">
        <v>1322</v>
      </c>
      <c r="B127" s="10" t="s">
        <v>16</v>
      </c>
      <c r="C127" s="10" t="s">
        <v>1324</v>
      </c>
      <c r="D127" s="24">
        <v>16900000</v>
      </c>
      <c r="E127" s="11">
        <v>45443</v>
      </c>
      <c r="F127" s="10" t="s">
        <v>74</v>
      </c>
      <c r="G127" s="10" t="s">
        <v>680</v>
      </c>
      <c r="H127" s="10">
        <v>4</v>
      </c>
      <c r="I127" s="33">
        <v>1</v>
      </c>
      <c r="J127" s="10" t="s">
        <v>17</v>
      </c>
      <c r="K127" s="10" t="s">
        <v>17</v>
      </c>
      <c r="L127" s="10" t="s">
        <v>17</v>
      </c>
      <c r="M127" s="10" t="s">
        <v>17</v>
      </c>
      <c r="N127" s="10" t="s">
        <v>17</v>
      </c>
      <c r="O127" s="10" t="s">
        <v>1876</v>
      </c>
      <c r="P127" s="10" t="s">
        <v>1876</v>
      </c>
      <c r="Q127" s="10" t="s">
        <v>1876</v>
      </c>
      <c r="R127" s="10" t="s">
        <v>17</v>
      </c>
      <c r="S127" s="10" t="s">
        <v>17</v>
      </c>
      <c r="T127" s="10" t="s">
        <v>17</v>
      </c>
      <c r="U127" s="10" t="s">
        <v>17</v>
      </c>
      <c r="V127" s="33">
        <v>0</v>
      </c>
      <c r="W127" s="20" t="s">
        <v>175</v>
      </c>
      <c r="X127" s="10" t="s">
        <v>13</v>
      </c>
      <c r="Y127" s="151">
        <v>45455</v>
      </c>
      <c r="Z127" s="150">
        <v>9</v>
      </c>
      <c r="AA127" s="60">
        <v>45539</v>
      </c>
      <c r="AB127" s="10"/>
      <c r="AC127" s="148">
        <v>3.2</v>
      </c>
      <c r="AD127" s="69">
        <v>45510</v>
      </c>
      <c r="AE127" s="148">
        <v>0.96666666666666667</v>
      </c>
      <c r="AF127" s="7"/>
      <c r="AG127" s="7"/>
      <c r="AH127" s="7"/>
      <c r="AI127" s="7"/>
      <c r="AJ127" s="7"/>
      <c r="AK127" s="7"/>
      <c r="AL127" s="7"/>
      <c r="AM127" s="7"/>
    </row>
    <row r="128" spans="1:39" ht="24" hidden="1" customHeight="1">
      <c r="A128" s="59" t="s">
        <v>1328</v>
      </c>
      <c r="B128" s="10" t="s">
        <v>43</v>
      </c>
      <c r="C128" s="10" t="s">
        <v>1330</v>
      </c>
      <c r="D128" s="24">
        <v>3409000</v>
      </c>
      <c r="E128" s="11">
        <v>45443</v>
      </c>
      <c r="F128" s="10" t="s">
        <v>38</v>
      </c>
      <c r="G128" s="10" t="s">
        <v>497</v>
      </c>
      <c r="H128" s="10">
        <v>1</v>
      </c>
      <c r="I128" s="33">
        <v>1</v>
      </c>
      <c r="J128" s="10" t="s">
        <v>17</v>
      </c>
      <c r="K128" s="10" t="s">
        <v>17</v>
      </c>
      <c r="L128" s="10" t="s">
        <v>17</v>
      </c>
      <c r="M128" s="10" t="s">
        <v>17</v>
      </c>
      <c r="N128" s="10" t="s">
        <v>17</v>
      </c>
      <c r="O128" s="10" t="s">
        <v>1876</v>
      </c>
      <c r="P128" s="10" t="s">
        <v>17</v>
      </c>
      <c r="Q128" s="10" t="s">
        <v>17</v>
      </c>
      <c r="R128" s="10" t="s">
        <v>17</v>
      </c>
      <c r="S128" s="10" t="s">
        <v>17</v>
      </c>
      <c r="T128" s="10" t="s">
        <v>17</v>
      </c>
      <c r="U128" s="10" t="s">
        <v>17</v>
      </c>
      <c r="V128" s="33">
        <v>0</v>
      </c>
      <c r="W128" s="20" t="s">
        <v>175</v>
      </c>
      <c r="X128" s="10" t="s">
        <v>13</v>
      </c>
      <c r="Y128" s="151">
        <v>45448</v>
      </c>
      <c r="Z128" s="150">
        <v>4</v>
      </c>
      <c r="AA128" s="60">
        <v>45457</v>
      </c>
      <c r="AB128" s="10"/>
      <c r="AC128" s="148">
        <v>0.46666666666666667</v>
      </c>
      <c r="AD128" s="69">
        <v>45510</v>
      </c>
      <c r="AE128" s="148">
        <v>-1.7666666666666666</v>
      </c>
      <c r="AF128" s="7"/>
      <c r="AG128" s="7"/>
      <c r="AH128" s="7"/>
      <c r="AI128" s="7"/>
      <c r="AJ128" s="7"/>
      <c r="AK128" s="7"/>
      <c r="AL128" s="7"/>
      <c r="AM128" s="7"/>
    </row>
    <row r="129" spans="1:39" ht="24" hidden="1" customHeight="1">
      <c r="A129" s="59" t="s">
        <v>1120</v>
      </c>
      <c r="B129" s="10" t="s">
        <v>16</v>
      </c>
      <c r="C129" s="10" t="s">
        <v>249</v>
      </c>
      <c r="D129" s="24">
        <v>7744282</v>
      </c>
      <c r="E129" s="11">
        <v>45443</v>
      </c>
      <c r="F129" s="10" t="s">
        <v>74</v>
      </c>
      <c r="G129" s="10" t="s">
        <v>680</v>
      </c>
      <c r="H129" s="10">
        <v>4</v>
      </c>
      <c r="I129" s="33">
        <v>1</v>
      </c>
      <c r="J129" s="10" t="s">
        <v>17</v>
      </c>
      <c r="K129" s="10" t="s">
        <v>17</v>
      </c>
      <c r="L129" s="10" t="s">
        <v>17</v>
      </c>
      <c r="M129" s="10" t="s">
        <v>17</v>
      </c>
      <c r="N129" s="10" t="s">
        <v>17</v>
      </c>
      <c r="O129" s="10" t="s">
        <v>1876</v>
      </c>
      <c r="P129" s="10" t="s">
        <v>1876</v>
      </c>
      <c r="Q129" s="10" t="s">
        <v>1876</v>
      </c>
      <c r="R129" s="10" t="s">
        <v>17</v>
      </c>
      <c r="S129" s="10" t="s">
        <v>17</v>
      </c>
      <c r="T129" s="10" t="s">
        <v>17</v>
      </c>
      <c r="U129" s="10" t="s">
        <v>17</v>
      </c>
      <c r="V129" s="33">
        <v>0</v>
      </c>
      <c r="W129" s="20" t="s">
        <v>175</v>
      </c>
      <c r="X129" s="10" t="s">
        <v>13</v>
      </c>
      <c r="Y129" s="151">
        <v>45450</v>
      </c>
      <c r="Z129" s="150">
        <v>6</v>
      </c>
      <c r="AA129" s="60">
        <v>45539</v>
      </c>
      <c r="AB129" s="10"/>
      <c r="AC129" s="148">
        <v>3.2</v>
      </c>
      <c r="AD129" s="69">
        <v>45510</v>
      </c>
      <c r="AE129" s="148">
        <v>0.96666666666666667</v>
      </c>
      <c r="AF129" s="7"/>
      <c r="AG129" s="7"/>
      <c r="AH129" s="7"/>
      <c r="AI129" s="7"/>
      <c r="AJ129" s="7"/>
      <c r="AK129" s="7"/>
      <c r="AL129" s="7"/>
      <c r="AM129" s="7"/>
    </row>
    <row r="130" spans="1:39" ht="24" hidden="1" customHeight="1">
      <c r="A130" s="59" t="s">
        <v>1131</v>
      </c>
      <c r="B130" s="10" t="s">
        <v>43</v>
      </c>
      <c r="C130" s="10" t="s">
        <v>1302</v>
      </c>
      <c r="D130" s="24">
        <v>24830000</v>
      </c>
      <c r="E130" s="11">
        <v>45447</v>
      </c>
      <c r="F130" s="10" t="s">
        <v>1303</v>
      </c>
      <c r="G130" s="10" t="s">
        <v>389</v>
      </c>
      <c r="H130" s="10">
        <v>4</v>
      </c>
      <c r="I130" s="33">
        <v>1</v>
      </c>
      <c r="J130" s="10" t="s">
        <v>17</v>
      </c>
      <c r="K130" s="10" t="s">
        <v>17</v>
      </c>
      <c r="L130" s="10" t="s">
        <v>17</v>
      </c>
      <c r="M130" s="10" t="s">
        <v>17</v>
      </c>
      <c r="N130" s="10" t="s">
        <v>17</v>
      </c>
      <c r="O130" s="10"/>
      <c r="P130" s="10"/>
      <c r="Q130" s="10"/>
      <c r="R130" s="10" t="s">
        <v>17</v>
      </c>
      <c r="S130" s="10" t="s">
        <v>17</v>
      </c>
      <c r="T130" s="10" t="s">
        <v>17</v>
      </c>
      <c r="U130" s="10" t="s">
        <v>17</v>
      </c>
      <c r="V130" s="33">
        <v>0</v>
      </c>
      <c r="W130" s="20" t="s">
        <v>175</v>
      </c>
      <c r="X130" s="10" t="s">
        <v>95</v>
      </c>
      <c r="Y130" s="151">
        <v>45447</v>
      </c>
      <c r="Z130" s="150">
        <v>1</v>
      </c>
      <c r="AA130" s="60">
        <v>45545</v>
      </c>
      <c r="AB130" s="10"/>
      <c r="AC130" s="148">
        <v>3.2666666666666666</v>
      </c>
      <c r="AD130" s="69">
        <v>45510</v>
      </c>
      <c r="AE130" s="148">
        <v>1.1666666666666667</v>
      </c>
      <c r="AF130" s="7"/>
      <c r="AG130" s="7"/>
      <c r="AH130" s="7"/>
      <c r="AI130" s="7"/>
      <c r="AJ130" s="7"/>
      <c r="AK130" s="7"/>
      <c r="AL130" s="7"/>
      <c r="AM130" s="7"/>
    </row>
    <row r="131" spans="1:39" ht="24" hidden="1" customHeight="1">
      <c r="A131" s="59" t="s">
        <v>1343</v>
      </c>
      <c r="B131" s="10" t="s">
        <v>16</v>
      </c>
      <c r="C131" s="10" t="s">
        <v>206</v>
      </c>
      <c r="D131" s="24">
        <v>5459500</v>
      </c>
      <c r="E131" s="11">
        <v>45450</v>
      </c>
      <c r="F131" s="10" t="s">
        <v>141</v>
      </c>
      <c r="G131" s="10" t="s">
        <v>1348</v>
      </c>
      <c r="H131" s="10">
        <v>1</v>
      </c>
      <c r="I131" s="33">
        <v>1</v>
      </c>
      <c r="J131" s="10" t="s">
        <v>17</v>
      </c>
      <c r="K131" s="10" t="s">
        <v>17</v>
      </c>
      <c r="L131" s="10" t="s">
        <v>17</v>
      </c>
      <c r="M131" s="10" t="s">
        <v>17</v>
      </c>
      <c r="N131" s="10" t="s">
        <v>17</v>
      </c>
      <c r="O131" s="10"/>
      <c r="P131" s="10" t="s">
        <v>17</v>
      </c>
      <c r="Q131" s="10" t="s">
        <v>17</v>
      </c>
      <c r="R131" s="10" t="s">
        <v>17</v>
      </c>
      <c r="S131" s="10" t="s">
        <v>17</v>
      </c>
      <c r="T131" s="10" t="s">
        <v>17</v>
      </c>
      <c r="U131" s="10" t="s">
        <v>17</v>
      </c>
      <c r="V131" s="33">
        <v>0</v>
      </c>
      <c r="W131" s="20" t="s">
        <v>175</v>
      </c>
      <c r="X131" s="10" t="s">
        <v>95</v>
      </c>
      <c r="Y131" s="151">
        <v>45460</v>
      </c>
      <c r="Z131" s="150">
        <v>7</v>
      </c>
      <c r="AA131" s="60">
        <v>45479</v>
      </c>
      <c r="AB131" s="10"/>
      <c r="AC131" s="148">
        <v>0.96666666666666667</v>
      </c>
      <c r="AD131" s="69">
        <v>45510</v>
      </c>
      <c r="AE131" s="148">
        <v>-1.0333333333333334</v>
      </c>
      <c r="AF131" s="7"/>
      <c r="AG131" s="7"/>
      <c r="AH131" s="7"/>
      <c r="AI131" s="7"/>
      <c r="AJ131" s="7"/>
      <c r="AK131" s="7"/>
      <c r="AL131" s="7"/>
      <c r="AM131" s="7"/>
    </row>
    <row r="132" spans="1:39" ht="24" hidden="1" customHeight="1">
      <c r="A132" s="59" t="s">
        <v>1183</v>
      </c>
      <c r="B132" s="10" t="s">
        <v>16</v>
      </c>
      <c r="C132" s="10" t="s">
        <v>1354</v>
      </c>
      <c r="D132" s="24">
        <v>78720642</v>
      </c>
      <c r="E132" s="11">
        <v>45450</v>
      </c>
      <c r="F132" s="10" t="s">
        <v>89</v>
      </c>
      <c r="G132" s="10" t="s">
        <v>307</v>
      </c>
      <c r="H132" s="10">
        <v>4</v>
      </c>
      <c r="I132" s="33">
        <v>1</v>
      </c>
      <c r="J132" s="10" t="s">
        <v>17</v>
      </c>
      <c r="K132" s="10" t="s">
        <v>17</v>
      </c>
      <c r="L132" s="10" t="s">
        <v>17</v>
      </c>
      <c r="M132" s="10" t="s">
        <v>17</v>
      </c>
      <c r="N132" s="10" t="s">
        <v>17</v>
      </c>
      <c r="O132" s="10"/>
      <c r="P132" s="10"/>
      <c r="Q132" s="10"/>
      <c r="R132" s="10"/>
      <c r="S132" s="10" t="s">
        <v>17</v>
      </c>
      <c r="T132" s="10" t="s">
        <v>17</v>
      </c>
      <c r="U132" s="10" t="s">
        <v>17</v>
      </c>
      <c r="V132" s="33">
        <v>0</v>
      </c>
      <c r="W132" s="20" t="s">
        <v>175</v>
      </c>
      <c r="X132" s="10" t="s">
        <v>95</v>
      </c>
      <c r="Y132" s="151">
        <v>45457</v>
      </c>
      <c r="Z132" s="150">
        <v>6</v>
      </c>
      <c r="AA132" s="60">
        <v>45546</v>
      </c>
      <c r="AB132" s="10"/>
      <c r="AC132" s="148">
        <v>3.2</v>
      </c>
      <c r="AD132" s="69">
        <v>45510</v>
      </c>
      <c r="AE132" s="148">
        <v>1.2</v>
      </c>
      <c r="AF132" s="7"/>
      <c r="AG132" s="7"/>
      <c r="AH132" s="7"/>
      <c r="AI132" s="7"/>
      <c r="AJ132" s="7"/>
      <c r="AK132" s="7"/>
      <c r="AL132" s="7"/>
      <c r="AM132" s="7"/>
    </row>
    <row r="133" spans="1:39" ht="24" hidden="1" customHeight="1">
      <c r="A133" s="59" t="s">
        <v>1186</v>
      </c>
      <c r="B133" s="10" t="s">
        <v>16</v>
      </c>
      <c r="C133" s="10" t="s">
        <v>1361</v>
      </c>
      <c r="D133" s="24">
        <v>14042000</v>
      </c>
      <c r="E133" s="11">
        <v>45450</v>
      </c>
      <c r="F133" s="10" t="s">
        <v>141</v>
      </c>
      <c r="G133" s="10" t="s">
        <v>53</v>
      </c>
      <c r="H133" s="10">
        <v>1</v>
      </c>
      <c r="I133" s="33">
        <v>1</v>
      </c>
      <c r="J133" s="10" t="s">
        <v>17</v>
      </c>
      <c r="K133" s="10" t="s">
        <v>17</v>
      </c>
      <c r="L133" s="10" t="s">
        <v>17</v>
      </c>
      <c r="M133" s="10" t="s">
        <v>17</v>
      </c>
      <c r="N133" s="10" t="s">
        <v>17</v>
      </c>
      <c r="O133" s="10"/>
      <c r="P133" s="10" t="s">
        <v>17</v>
      </c>
      <c r="Q133" s="10" t="s">
        <v>17</v>
      </c>
      <c r="R133" s="10" t="s">
        <v>17</v>
      </c>
      <c r="S133" s="10" t="s">
        <v>17</v>
      </c>
      <c r="T133" s="10" t="s">
        <v>17</v>
      </c>
      <c r="U133" s="10" t="s">
        <v>17</v>
      </c>
      <c r="V133" s="33">
        <v>0</v>
      </c>
      <c r="W133" s="20" t="s">
        <v>175</v>
      </c>
      <c r="X133" s="10" t="s">
        <v>95</v>
      </c>
      <c r="Y133" s="151">
        <v>45461</v>
      </c>
      <c r="Z133" s="150">
        <v>8</v>
      </c>
      <c r="AA133" s="60">
        <v>45479</v>
      </c>
      <c r="AB133" s="10"/>
      <c r="AC133" s="148">
        <v>0.96666666666666667</v>
      </c>
      <c r="AD133" s="69">
        <v>45510</v>
      </c>
      <c r="AE133" s="148">
        <v>-1.0333333333333334</v>
      </c>
      <c r="AF133" s="7"/>
      <c r="AG133" s="7"/>
      <c r="AH133" s="7"/>
      <c r="AI133" s="7"/>
      <c r="AJ133" s="7"/>
      <c r="AK133" s="7"/>
      <c r="AL133" s="7"/>
      <c r="AM133" s="7"/>
    </row>
    <row r="134" spans="1:39" ht="24" hidden="1" customHeight="1">
      <c r="A134" s="59" t="s">
        <v>1429</v>
      </c>
      <c r="B134" s="10" t="s">
        <v>16</v>
      </c>
      <c r="C134" s="10" t="s">
        <v>505</v>
      </c>
      <c r="D134" s="24">
        <v>129907498</v>
      </c>
      <c r="E134" s="11">
        <v>45457</v>
      </c>
      <c r="F134" s="10" t="s">
        <v>144</v>
      </c>
      <c r="G134" s="10" t="s">
        <v>1431</v>
      </c>
      <c r="H134" s="10">
        <v>4</v>
      </c>
      <c r="I134" s="33">
        <v>1</v>
      </c>
      <c r="J134" s="10" t="s">
        <v>17</v>
      </c>
      <c r="K134" s="10" t="s">
        <v>17</v>
      </c>
      <c r="L134" s="10" t="s">
        <v>17</v>
      </c>
      <c r="M134" s="10" t="s">
        <v>17</v>
      </c>
      <c r="N134" s="10" t="s">
        <v>17</v>
      </c>
      <c r="O134" s="10"/>
      <c r="P134" s="10"/>
      <c r="Q134" s="10"/>
      <c r="R134" s="10"/>
      <c r="S134" s="10" t="s">
        <v>17</v>
      </c>
      <c r="T134" s="10" t="s">
        <v>17</v>
      </c>
      <c r="U134" s="10" t="s">
        <v>17</v>
      </c>
      <c r="V134" s="33">
        <v>0</v>
      </c>
      <c r="W134" s="20" t="s">
        <v>175</v>
      </c>
      <c r="X134" s="10" t="s">
        <v>95</v>
      </c>
      <c r="Y134" s="151">
        <v>45464</v>
      </c>
      <c r="Z134" s="150">
        <v>6</v>
      </c>
      <c r="AA134" s="60">
        <v>45555</v>
      </c>
      <c r="AB134" s="10"/>
      <c r="AC134" s="148">
        <v>3.2666666666666666</v>
      </c>
      <c r="AD134" s="69">
        <v>45510</v>
      </c>
      <c r="AE134" s="148">
        <v>1.5</v>
      </c>
      <c r="AF134" s="7"/>
      <c r="AG134" s="7"/>
      <c r="AH134" s="7"/>
      <c r="AI134" s="7"/>
      <c r="AJ134" s="7"/>
      <c r="AK134" s="7"/>
      <c r="AL134" s="7"/>
      <c r="AM134" s="7"/>
    </row>
    <row r="135" spans="1:39" ht="24" hidden="1" customHeight="1">
      <c r="A135" s="116" t="s">
        <v>1233</v>
      </c>
      <c r="B135" s="10" t="s">
        <v>16</v>
      </c>
      <c r="C135" s="10" t="s">
        <v>1379</v>
      </c>
      <c r="D135" s="24">
        <v>297000000</v>
      </c>
      <c r="E135" s="11">
        <v>45456</v>
      </c>
      <c r="F135" s="10" t="s">
        <v>46</v>
      </c>
      <c r="G135" s="10" t="s">
        <v>1382</v>
      </c>
      <c r="H135" s="10">
        <v>7</v>
      </c>
      <c r="I135" s="33"/>
      <c r="J135" s="10" t="s">
        <v>17</v>
      </c>
      <c r="K135" s="10" t="s">
        <v>17</v>
      </c>
      <c r="L135" s="10" t="s">
        <v>17</v>
      </c>
      <c r="M135" s="10" t="s">
        <v>17</v>
      </c>
      <c r="N135" s="10" t="s">
        <v>17</v>
      </c>
      <c r="O135" s="10"/>
      <c r="P135" s="10"/>
      <c r="Q135" s="10"/>
      <c r="R135" s="10"/>
      <c r="S135" s="10"/>
      <c r="T135" s="10"/>
      <c r="U135" s="10"/>
      <c r="V135" s="33">
        <v>0</v>
      </c>
      <c r="W135" s="20" t="s">
        <v>175</v>
      </c>
      <c r="X135" s="10" t="s">
        <v>95</v>
      </c>
      <c r="Y135" s="151">
        <v>45457</v>
      </c>
      <c r="Z135" s="150">
        <v>2</v>
      </c>
      <c r="AA135" s="60">
        <v>45643</v>
      </c>
      <c r="AB135" s="10"/>
      <c r="AC135" s="148">
        <v>6.2333333333333334</v>
      </c>
      <c r="AD135" s="69">
        <v>45510</v>
      </c>
      <c r="AE135" s="148">
        <v>4.4333333333333336</v>
      </c>
      <c r="AF135" s="7"/>
      <c r="AG135" s="7"/>
      <c r="AH135" s="7"/>
      <c r="AI135" s="7"/>
      <c r="AJ135" s="7"/>
      <c r="AK135" s="7"/>
      <c r="AL135" s="7"/>
      <c r="AM135" s="7"/>
    </row>
    <row r="136" spans="1:39" ht="24" hidden="1" customHeight="1">
      <c r="A136" s="116" t="s">
        <v>1385</v>
      </c>
      <c r="B136" s="10" t="s">
        <v>16</v>
      </c>
      <c r="C136" s="10" t="s">
        <v>139</v>
      </c>
      <c r="D136" s="24">
        <v>104186404</v>
      </c>
      <c r="E136" s="11">
        <v>45456</v>
      </c>
      <c r="F136" s="10" t="s">
        <v>84</v>
      </c>
      <c r="G136" s="10" t="s">
        <v>1382</v>
      </c>
      <c r="H136" s="10">
        <v>5</v>
      </c>
      <c r="I136" s="33"/>
      <c r="J136" s="10" t="s">
        <v>17</v>
      </c>
      <c r="K136" s="10" t="s">
        <v>17</v>
      </c>
      <c r="L136" s="10" t="s">
        <v>17</v>
      </c>
      <c r="M136" s="10" t="s">
        <v>17</v>
      </c>
      <c r="N136" s="10" t="s">
        <v>17</v>
      </c>
      <c r="O136" s="10"/>
      <c r="P136" s="10"/>
      <c r="Q136" s="10"/>
      <c r="R136" s="10"/>
      <c r="S136" s="10"/>
      <c r="T136" s="10" t="s">
        <v>17</v>
      </c>
      <c r="U136" s="10" t="s">
        <v>17</v>
      </c>
      <c r="V136" s="33">
        <v>0</v>
      </c>
      <c r="W136" s="20" t="s">
        <v>175</v>
      </c>
      <c r="X136" s="10" t="s">
        <v>95</v>
      </c>
      <c r="Y136" s="151">
        <v>45462</v>
      </c>
      <c r="Z136" s="150">
        <v>5</v>
      </c>
      <c r="AA136" s="60">
        <v>45582</v>
      </c>
      <c r="AB136" s="10"/>
      <c r="AC136" s="148">
        <v>4.2</v>
      </c>
      <c r="AD136" s="69">
        <v>45510</v>
      </c>
      <c r="AE136" s="148">
        <v>2.4</v>
      </c>
      <c r="AF136" s="7"/>
      <c r="AG136" s="7"/>
      <c r="AH136" s="7"/>
      <c r="AI136" s="7"/>
      <c r="AJ136" s="7"/>
      <c r="AK136" s="7"/>
      <c r="AL136" s="7"/>
      <c r="AM136" s="7"/>
    </row>
    <row r="137" spans="1:39" ht="24" hidden="1" customHeight="1">
      <c r="A137" s="116" t="s">
        <v>1391</v>
      </c>
      <c r="B137" s="10" t="s">
        <v>16</v>
      </c>
      <c r="C137" s="10" t="s">
        <v>1393</v>
      </c>
      <c r="D137" s="24">
        <v>157229702</v>
      </c>
      <c r="E137" s="11">
        <v>45457</v>
      </c>
      <c r="F137" s="10" t="s">
        <v>84</v>
      </c>
      <c r="G137" s="10" t="s">
        <v>1382</v>
      </c>
      <c r="H137" s="10">
        <v>5</v>
      </c>
      <c r="I137" s="33"/>
      <c r="J137" s="10" t="s">
        <v>17</v>
      </c>
      <c r="K137" s="10" t="s">
        <v>17</v>
      </c>
      <c r="L137" s="10" t="s">
        <v>17</v>
      </c>
      <c r="M137" s="10" t="s">
        <v>17</v>
      </c>
      <c r="N137" s="10" t="s">
        <v>17</v>
      </c>
      <c r="O137" s="10"/>
      <c r="P137" s="10"/>
      <c r="Q137" s="10"/>
      <c r="R137" s="10"/>
      <c r="S137" s="10"/>
      <c r="T137" s="10" t="s">
        <v>17</v>
      </c>
      <c r="U137" s="10" t="s">
        <v>17</v>
      </c>
      <c r="V137" s="33">
        <v>0</v>
      </c>
      <c r="W137" s="20" t="s">
        <v>175</v>
      </c>
      <c r="X137" s="10" t="s">
        <v>95</v>
      </c>
      <c r="Y137" s="151">
        <v>45457</v>
      </c>
      <c r="Z137" s="150">
        <v>1</v>
      </c>
      <c r="AA137" s="60">
        <v>45583</v>
      </c>
      <c r="AB137" s="10"/>
      <c r="AC137" s="148">
        <v>4.2</v>
      </c>
      <c r="AD137" s="69">
        <v>45510</v>
      </c>
      <c r="AE137" s="148">
        <v>2.4333333333333331</v>
      </c>
      <c r="AF137" s="7"/>
      <c r="AG137" s="7"/>
      <c r="AH137" s="7"/>
      <c r="AI137" s="7"/>
      <c r="AJ137" s="7"/>
      <c r="AK137" s="7"/>
      <c r="AL137" s="7"/>
      <c r="AM137" s="7"/>
    </row>
    <row r="138" spans="1:39" ht="24" hidden="1" customHeight="1">
      <c r="A138" s="116" t="s">
        <v>1397</v>
      </c>
      <c r="B138" s="10" t="s">
        <v>16</v>
      </c>
      <c r="C138" s="10" t="s">
        <v>1399</v>
      </c>
      <c r="D138" s="24">
        <v>10000000</v>
      </c>
      <c r="E138" s="11">
        <v>45457</v>
      </c>
      <c r="F138" s="10" t="s">
        <v>45</v>
      </c>
      <c r="G138" s="10" t="s">
        <v>1404</v>
      </c>
      <c r="H138" s="10">
        <v>3</v>
      </c>
      <c r="I138" s="33"/>
      <c r="J138" s="10" t="s">
        <v>17</v>
      </c>
      <c r="K138" s="10" t="s">
        <v>17</v>
      </c>
      <c r="L138" s="10" t="s">
        <v>17</v>
      </c>
      <c r="M138" s="10" t="s">
        <v>17</v>
      </c>
      <c r="N138" s="10" t="s">
        <v>17</v>
      </c>
      <c r="O138" s="10"/>
      <c r="P138" s="10"/>
      <c r="Q138" s="10"/>
      <c r="R138" s="10"/>
      <c r="S138" s="10" t="s">
        <v>17</v>
      </c>
      <c r="T138" s="10" t="s">
        <v>17</v>
      </c>
      <c r="U138" s="10" t="s">
        <v>17</v>
      </c>
      <c r="V138" s="33">
        <v>0</v>
      </c>
      <c r="W138" s="20" t="s">
        <v>175</v>
      </c>
      <c r="X138" s="10" t="s">
        <v>95</v>
      </c>
      <c r="Y138" s="151">
        <v>45457</v>
      </c>
      <c r="Z138" s="150">
        <v>1</v>
      </c>
      <c r="AA138" s="60">
        <v>45521</v>
      </c>
      <c r="AB138" s="10"/>
      <c r="AC138" s="148">
        <v>2.1333333333333333</v>
      </c>
      <c r="AD138" s="69">
        <v>45510</v>
      </c>
      <c r="AE138" s="148">
        <v>0.36666666666666664</v>
      </c>
      <c r="AF138" s="7"/>
      <c r="AG138" s="7"/>
      <c r="AH138" s="7"/>
      <c r="AI138" s="7"/>
      <c r="AJ138" s="7"/>
      <c r="AK138" s="7"/>
      <c r="AL138" s="7"/>
      <c r="AM138" s="7"/>
    </row>
    <row r="139" spans="1:39" ht="24" hidden="1" customHeight="1">
      <c r="A139" s="116" t="s">
        <v>1238</v>
      </c>
      <c r="B139" s="10" t="s">
        <v>31</v>
      </c>
      <c r="C139" s="10" t="s">
        <v>1408</v>
      </c>
      <c r="D139" s="24">
        <v>454172519</v>
      </c>
      <c r="E139" s="11">
        <v>45457</v>
      </c>
      <c r="F139" s="10" t="s">
        <v>28</v>
      </c>
      <c r="G139" s="10" t="s">
        <v>548</v>
      </c>
      <c r="H139" s="10">
        <v>5</v>
      </c>
      <c r="I139" s="33"/>
      <c r="J139" s="10" t="s">
        <v>17</v>
      </c>
      <c r="K139" s="10" t="s">
        <v>17</v>
      </c>
      <c r="L139" s="10" t="s">
        <v>17</v>
      </c>
      <c r="M139" s="10" t="s">
        <v>17</v>
      </c>
      <c r="N139" s="10" t="s">
        <v>17</v>
      </c>
      <c r="O139" s="10"/>
      <c r="P139" s="10"/>
      <c r="Q139" s="10"/>
      <c r="R139" s="10"/>
      <c r="S139" s="10"/>
      <c r="T139" s="10" t="s">
        <v>17</v>
      </c>
      <c r="U139" s="10" t="s">
        <v>17</v>
      </c>
      <c r="V139" s="33">
        <v>0</v>
      </c>
      <c r="W139" s="20" t="s">
        <v>173</v>
      </c>
      <c r="X139" s="10" t="s">
        <v>95</v>
      </c>
      <c r="Y139" s="151">
        <v>45461</v>
      </c>
      <c r="Z139" s="150">
        <v>3</v>
      </c>
      <c r="AA139" s="60">
        <v>45589</v>
      </c>
      <c r="AB139" s="10"/>
      <c r="AC139" s="148">
        <v>4.4000000000000004</v>
      </c>
      <c r="AD139" s="69">
        <v>45510</v>
      </c>
      <c r="AE139" s="148">
        <v>2.6333333333333333</v>
      </c>
      <c r="AF139" s="7"/>
      <c r="AG139" s="7"/>
      <c r="AH139" s="7"/>
      <c r="AI139" s="7"/>
      <c r="AJ139" s="7"/>
      <c r="AK139" s="7"/>
      <c r="AL139" s="7"/>
      <c r="AM139" s="7"/>
    </row>
    <row r="140" spans="1:39" ht="24" hidden="1" customHeight="1">
      <c r="A140" s="116" t="s">
        <v>1244</v>
      </c>
      <c r="B140" s="10" t="s">
        <v>43</v>
      </c>
      <c r="C140" s="10" t="s">
        <v>861</v>
      </c>
      <c r="D140" s="24">
        <v>31752770</v>
      </c>
      <c r="E140" s="11">
        <v>45457</v>
      </c>
      <c r="F140" s="10" t="s">
        <v>65</v>
      </c>
      <c r="G140" s="10" t="s">
        <v>1414</v>
      </c>
      <c r="H140" s="10">
        <v>3</v>
      </c>
      <c r="I140" s="33"/>
      <c r="J140" s="10" t="s">
        <v>17</v>
      </c>
      <c r="K140" s="10" t="s">
        <v>17</v>
      </c>
      <c r="L140" s="10" t="s">
        <v>17</v>
      </c>
      <c r="M140" s="10" t="s">
        <v>17</v>
      </c>
      <c r="N140" s="10" t="s">
        <v>17</v>
      </c>
      <c r="O140" s="10"/>
      <c r="P140" s="10"/>
      <c r="Q140" s="10"/>
      <c r="R140" s="10"/>
      <c r="S140" s="10"/>
      <c r="T140" s="10"/>
      <c r="U140" s="10"/>
      <c r="V140" s="33">
        <v>0</v>
      </c>
      <c r="W140" s="20" t="s">
        <v>175</v>
      </c>
      <c r="X140" s="10" t="s">
        <v>95</v>
      </c>
      <c r="Y140" s="151">
        <v>45460</v>
      </c>
      <c r="Z140" s="150">
        <v>2</v>
      </c>
      <c r="AA140" s="60">
        <v>45639</v>
      </c>
      <c r="AB140" s="10"/>
      <c r="AC140" s="148">
        <v>6.0666666666666664</v>
      </c>
      <c r="AD140" s="69">
        <v>45510</v>
      </c>
      <c r="AE140" s="148">
        <v>4.3</v>
      </c>
      <c r="AF140" s="7"/>
      <c r="AG140" s="7"/>
      <c r="AH140" s="7"/>
      <c r="AI140" s="7"/>
      <c r="AJ140" s="7"/>
      <c r="AK140" s="7"/>
      <c r="AL140" s="7"/>
      <c r="AM140" s="7"/>
    </row>
    <row r="141" spans="1:39" ht="24" hidden="1" customHeight="1">
      <c r="A141" s="116" t="s">
        <v>1248</v>
      </c>
      <c r="B141" s="10" t="s">
        <v>16</v>
      </c>
      <c r="C141" s="10" t="s">
        <v>985</v>
      </c>
      <c r="D141" s="24">
        <v>150380300</v>
      </c>
      <c r="E141" s="11">
        <v>45457</v>
      </c>
      <c r="F141" s="10" t="s">
        <v>84</v>
      </c>
      <c r="G141" s="10" t="s">
        <v>20</v>
      </c>
      <c r="H141" s="10">
        <v>4</v>
      </c>
      <c r="I141" s="33"/>
      <c r="J141" s="10"/>
      <c r="K141" s="10"/>
      <c r="L141" s="10"/>
      <c r="M141" s="10"/>
      <c r="N141" s="10"/>
      <c r="O141" s="10"/>
      <c r="P141" s="10"/>
      <c r="Q141" s="10"/>
      <c r="R141" s="10"/>
      <c r="S141" s="10"/>
      <c r="T141" s="10"/>
      <c r="U141" s="10"/>
      <c r="V141" s="33"/>
      <c r="W141" s="20" t="s">
        <v>173</v>
      </c>
      <c r="X141" s="10" t="s">
        <v>95</v>
      </c>
      <c r="Y141" s="151">
        <v>45468</v>
      </c>
      <c r="Z141" s="150">
        <v>8</v>
      </c>
      <c r="AA141" s="60">
        <v>45588</v>
      </c>
      <c r="AB141" s="10"/>
      <c r="AC141" s="148"/>
      <c r="AD141" s="7"/>
      <c r="AE141" s="148"/>
      <c r="AF141" s="7"/>
      <c r="AG141" s="7"/>
      <c r="AH141" s="7"/>
      <c r="AI141" s="7"/>
      <c r="AJ141" s="7"/>
      <c r="AK141" s="7"/>
      <c r="AL141" s="7"/>
      <c r="AM141" s="7"/>
    </row>
    <row r="142" spans="1:39" ht="24" hidden="1" customHeight="1">
      <c r="A142" s="116" t="s">
        <v>1249</v>
      </c>
      <c r="B142" s="10" t="s">
        <v>16</v>
      </c>
      <c r="C142" s="10" t="s">
        <v>99</v>
      </c>
      <c r="D142" s="24">
        <v>661855</v>
      </c>
      <c r="E142" s="11">
        <v>45457</v>
      </c>
      <c r="F142" s="10" t="s">
        <v>93</v>
      </c>
      <c r="G142" s="10" t="s">
        <v>20</v>
      </c>
      <c r="H142" s="10">
        <v>1</v>
      </c>
      <c r="I142" s="33"/>
      <c r="J142" s="10"/>
      <c r="K142" s="10"/>
      <c r="L142" s="10"/>
      <c r="M142" s="10"/>
      <c r="N142" s="10"/>
      <c r="O142" s="10"/>
      <c r="P142" s="10"/>
      <c r="Q142" s="10"/>
      <c r="R142" s="10"/>
      <c r="S142" s="10"/>
      <c r="T142" s="10"/>
      <c r="U142" s="10"/>
      <c r="V142" s="33"/>
      <c r="W142" s="20" t="s">
        <v>175</v>
      </c>
      <c r="X142" s="10" t="s">
        <v>13</v>
      </c>
      <c r="Y142" s="151">
        <v>45462</v>
      </c>
      <c r="Z142" s="150">
        <v>4</v>
      </c>
      <c r="AA142" s="60">
        <v>45486</v>
      </c>
      <c r="AB142" s="10"/>
      <c r="AC142" s="148"/>
      <c r="AD142" s="7"/>
      <c r="AE142" s="148"/>
      <c r="AF142" s="7"/>
      <c r="AG142" s="7"/>
      <c r="AH142" s="7"/>
      <c r="AI142" s="7"/>
      <c r="AJ142" s="7"/>
      <c r="AK142" s="7"/>
      <c r="AL142" s="7"/>
      <c r="AM142" s="7"/>
    </row>
    <row r="143" spans="1:39" ht="24" hidden="1" customHeight="1">
      <c r="A143" s="116" t="s">
        <v>1250</v>
      </c>
      <c r="B143" s="10" t="s">
        <v>16</v>
      </c>
      <c r="C143" s="10" t="s">
        <v>955</v>
      </c>
      <c r="D143" s="24">
        <v>12155850</v>
      </c>
      <c r="E143" s="11">
        <v>45457</v>
      </c>
      <c r="F143" s="10" t="s">
        <v>79</v>
      </c>
      <c r="G143" s="10" t="s">
        <v>1048</v>
      </c>
      <c r="H143" s="10">
        <v>3</v>
      </c>
      <c r="I143" s="33"/>
      <c r="J143" s="10" t="s">
        <v>17</v>
      </c>
      <c r="K143" s="10" t="s">
        <v>17</v>
      </c>
      <c r="L143" s="10" t="s">
        <v>17</v>
      </c>
      <c r="M143" s="10" t="s">
        <v>17</v>
      </c>
      <c r="N143" s="10" t="s">
        <v>17</v>
      </c>
      <c r="O143" s="10"/>
      <c r="P143" s="10"/>
      <c r="Q143" s="10"/>
      <c r="R143" s="10"/>
      <c r="S143" s="10" t="s">
        <v>17</v>
      </c>
      <c r="T143" s="10" t="s">
        <v>17</v>
      </c>
      <c r="U143" s="10" t="s">
        <v>17</v>
      </c>
      <c r="V143" s="33">
        <v>0</v>
      </c>
      <c r="W143" s="20" t="s">
        <v>175</v>
      </c>
      <c r="X143" s="10" t="s">
        <v>95</v>
      </c>
      <c r="Y143" s="151">
        <v>45467</v>
      </c>
      <c r="Z143" s="150">
        <v>7</v>
      </c>
      <c r="AA143" s="60">
        <v>45521</v>
      </c>
      <c r="AB143" s="10"/>
      <c r="AC143" s="148">
        <v>2.1333333333333333</v>
      </c>
      <c r="AD143" s="69">
        <v>45510</v>
      </c>
      <c r="AE143" s="148">
        <v>0.36666666666666664</v>
      </c>
      <c r="AF143" s="7"/>
      <c r="AG143" s="7"/>
      <c r="AH143" s="7"/>
      <c r="AI143" s="7"/>
      <c r="AJ143" s="7"/>
      <c r="AK143" s="7"/>
      <c r="AL143" s="7"/>
      <c r="AM143" s="7"/>
    </row>
    <row r="144" spans="1:39" ht="24" hidden="1" customHeight="1">
      <c r="A144" s="59" t="s">
        <v>1433</v>
      </c>
      <c r="B144" s="10" t="s">
        <v>16</v>
      </c>
      <c r="C144" s="10" t="s">
        <v>1434</v>
      </c>
      <c r="D144" s="24">
        <v>800</v>
      </c>
      <c r="E144" s="11">
        <v>45460</v>
      </c>
      <c r="F144" s="10" t="s">
        <v>79</v>
      </c>
      <c r="G144" s="10" t="s">
        <v>569</v>
      </c>
      <c r="H144" s="10">
        <v>3</v>
      </c>
      <c r="I144" s="33">
        <v>1</v>
      </c>
      <c r="J144" s="10" t="s">
        <v>17</v>
      </c>
      <c r="K144" s="10" t="s">
        <v>17</v>
      </c>
      <c r="L144" s="10" t="s">
        <v>17</v>
      </c>
      <c r="M144" s="10" t="s">
        <v>17</v>
      </c>
      <c r="N144" s="10" t="s">
        <v>17</v>
      </c>
      <c r="O144" s="10" t="s">
        <v>1876</v>
      </c>
      <c r="P144" s="10" t="s">
        <v>1876</v>
      </c>
      <c r="Q144" s="10" t="s">
        <v>1876</v>
      </c>
      <c r="R144" s="10" t="s">
        <v>17</v>
      </c>
      <c r="S144" s="10" t="s">
        <v>17</v>
      </c>
      <c r="T144" s="10" t="s">
        <v>17</v>
      </c>
      <c r="U144" s="10" t="s">
        <v>17</v>
      </c>
      <c r="V144" s="33">
        <v>0</v>
      </c>
      <c r="W144" s="20" t="s">
        <v>175</v>
      </c>
      <c r="X144" s="10" t="s">
        <v>95</v>
      </c>
      <c r="Y144" s="151">
        <v>45462</v>
      </c>
      <c r="Z144" s="150">
        <v>3</v>
      </c>
      <c r="AA144" s="60">
        <v>45520</v>
      </c>
      <c r="AB144" s="10"/>
      <c r="AC144" s="148">
        <v>2</v>
      </c>
      <c r="AD144" s="69">
        <v>45510</v>
      </c>
      <c r="AE144" s="148">
        <v>0.33333333333333331</v>
      </c>
      <c r="AF144" s="7"/>
      <c r="AG144" s="7"/>
      <c r="AH144" s="7"/>
      <c r="AI144" s="7"/>
      <c r="AJ144" s="7"/>
      <c r="AK144" s="7"/>
      <c r="AL144" s="7"/>
      <c r="AM144" s="7"/>
    </row>
    <row r="145" spans="1:39" ht="24" hidden="1" customHeight="1">
      <c r="A145" s="59" t="s">
        <v>1441</v>
      </c>
      <c r="B145" s="10" t="s">
        <v>16</v>
      </c>
      <c r="C145" s="10" t="s">
        <v>249</v>
      </c>
      <c r="D145" s="24">
        <v>24264100</v>
      </c>
      <c r="E145" s="11">
        <v>45460</v>
      </c>
      <c r="F145" s="10" t="s">
        <v>141</v>
      </c>
      <c r="G145" s="10" t="s">
        <v>1443</v>
      </c>
      <c r="H145" s="10">
        <v>1</v>
      </c>
      <c r="I145" s="33">
        <v>1</v>
      </c>
      <c r="J145" s="10" t="s">
        <v>17</v>
      </c>
      <c r="K145" s="10" t="s">
        <v>17</v>
      </c>
      <c r="L145" s="10" t="s">
        <v>17</v>
      </c>
      <c r="M145" s="10" t="s">
        <v>17</v>
      </c>
      <c r="N145" s="10" t="s">
        <v>17</v>
      </c>
      <c r="O145" s="10" t="s">
        <v>1876</v>
      </c>
      <c r="P145" s="10" t="s">
        <v>17</v>
      </c>
      <c r="Q145" s="10" t="s">
        <v>17</v>
      </c>
      <c r="R145" s="10" t="s">
        <v>17</v>
      </c>
      <c r="S145" s="10" t="s">
        <v>17</v>
      </c>
      <c r="T145" s="10" t="s">
        <v>17</v>
      </c>
      <c r="U145" s="10" t="s">
        <v>17</v>
      </c>
      <c r="V145" s="33">
        <v>0</v>
      </c>
      <c r="W145" s="20" t="s">
        <v>175</v>
      </c>
      <c r="X145" s="10" t="s">
        <v>95</v>
      </c>
      <c r="Y145" s="151">
        <v>45461</v>
      </c>
      <c r="Z145" s="150">
        <v>2</v>
      </c>
      <c r="AA145" s="60">
        <v>45489</v>
      </c>
      <c r="AB145" s="10"/>
      <c r="AC145" s="148">
        <v>0.96666666666666667</v>
      </c>
      <c r="AD145" s="69">
        <v>45510</v>
      </c>
      <c r="AE145" s="148">
        <v>-0.7</v>
      </c>
      <c r="AF145" s="7"/>
      <c r="AG145" s="7"/>
      <c r="AH145" s="7"/>
      <c r="AI145" s="7"/>
      <c r="AJ145" s="7"/>
      <c r="AK145" s="7"/>
      <c r="AL145" s="7"/>
      <c r="AM145" s="7"/>
    </row>
    <row r="146" spans="1:39" ht="24" hidden="1" customHeight="1">
      <c r="A146" s="59" t="s">
        <v>1447</v>
      </c>
      <c r="B146" s="10" t="s">
        <v>16</v>
      </c>
      <c r="C146" s="10" t="s">
        <v>215</v>
      </c>
      <c r="D146" s="24">
        <v>2100000</v>
      </c>
      <c r="E146" s="11">
        <v>45460</v>
      </c>
      <c r="F146" s="10" t="s">
        <v>141</v>
      </c>
      <c r="G146" s="10" t="s">
        <v>20</v>
      </c>
      <c r="H146" s="10">
        <v>1</v>
      </c>
      <c r="I146" s="33">
        <v>1</v>
      </c>
      <c r="J146" s="10" t="s">
        <v>17</v>
      </c>
      <c r="K146" s="10" t="s">
        <v>17</v>
      </c>
      <c r="L146" s="10" t="s">
        <v>17</v>
      </c>
      <c r="M146" s="10" t="s">
        <v>17</v>
      </c>
      <c r="N146" s="10" t="s">
        <v>17</v>
      </c>
      <c r="O146" s="10" t="s">
        <v>1876</v>
      </c>
      <c r="P146" s="10" t="s">
        <v>17</v>
      </c>
      <c r="Q146" s="10" t="s">
        <v>17</v>
      </c>
      <c r="R146" s="10" t="s">
        <v>17</v>
      </c>
      <c r="S146" s="10" t="s">
        <v>17</v>
      </c>
      <c r="T146" s="10" t="s">
        <v>17</v>
      </c>
      <c r="U146" s="10" t="s">
        <v>17</v>
      </c>
      <c r="V146" s="33">
        <v>0</v>
      </c>
      <c r="W146" s="20" t="s">
        <v>175</v>
      </c>
      <c r="X146" s="10" t="s">
        <v>13</v>
      </c>
      <c r="Y146" s="151">
        <v>45463</v>
      </c>
      <c r="Z146" s="150">
        <v>4</v>
      </c>
      <c r="AA146" s="60">
        <v>45489</v>
      </c>
      <c r="AB146" s="10"/>
      <c r="AC146" s="148">
        <v>0.96666666666666667</v>
      </c>
      <c r="AD146" s="69">
        <v>45510</v>
      </c>
      <c r="AE146" s="148">
        <v>-0.7</v>
      </c>
      <c r="AF146" s="7"/>
      <c r="AG146" s="7"/>
      <c r="AH146" s="7"/>
      <c r="AI146" s="7"/>
      <c r="AJ146" s="7"/>
      <c r="AK146" s="7"/>
      <c r="AL146" s="7"/>
      <c r="AM146" s="7"/>
    </row>
    <row r="147" spans="1:39" ht="24" hidden="1" customHeight="1">
      <c r="A147" s="116" t="s">
        <v>1450</v>
      </c>
      <c r="B147" s="10" t="s">
        <v>16</v>
      </c>
      <c r="C147" s="10" t="s">
        <v>99</v>
      </c>
      <c r="D147" s="24">
        <v>26137390</v>
      </c>
      <c r="E147" s="11">
        <v>45463</v>
      </c>
      <c r="F147" s="10" t="s">
        <v>45</v>
      </c>
      <c r="G147" s="10" t="s">
        <v>497</v>
      </c>
      <c r="H147" s="10"/>
      <c r="I147" s="33"/>
      <c r="J147" s="10"/>
      <c r="K147" s="10"/>
      <c r="L147" s="10"/>
      <c r="M147" s="10"/>
      <c r="N147" s="10"/>
      <c r="O147" s="10"/>
      <c r="P147" s="10"/>
      <c r="Q147" s="10"/>
      <c r="R147" s="10"/>
      <c r="S147" s="10"/>
      <c r="T147" s="10"/>
      <c r="U147" s="10"/>
      <c r="V147" s="33">
        <v>0</v>
      </c>
      <c r="W147" s="20" t="s">
        <v>175</v>
      </c>
      <c r="X147" s="10" t="s">
        <v>95</v>
      </c>
      <c r="Y147" s="151">
        <v>45469</v>
      </c>
      <c r="Z147" s="150">
        <v>5</v>
      </c>
      <c r="AA147" s="60">
        <v>45523</v>
      </c>
      <c r="AB147" s="10"/>
      <c r="AC147" s="148">
        <v>2</v>
      </c>
      <c r="AD147" s="69">
        <v>45510</v>
      </c>
      <c r="AE147" s="148">
        <v>0.43333333333333335</v>
      </c>
      <c r="AF147" s="7"/>
      <c r="AG147" s="7"/>
      <c r="AH147" s="7"/>
      <c r="AI147" s="7"/>
      <c r="AJ147" s="7"/>
      <c r="AK147" s="7"/>
      <c r="AL147" s="7"/>
      <c r="AM147" s="7"/>
    </row>
    <row r="148" spans="1:39" ht="24" hidden="1" customHeight="1">
      <c r="A148" s="116" t="s">
        <v>1452</v>
      </c>
      <c r="B148" s="10" t="s">
        <v>43</v>
      </c>
      <c r="C148" s="10" t="s">
        <v>1454</v>
      </c>
      <c r="D148" s="24">
        <v>66318462</v>
      </c>
      <c r="E148" s="11">
        <v>45469</v>
      </c>
      <c r="F148" s="10" t="s">
        <v>1459</v>
      </c>
      <c r="G148" s="10" t="s">
        <v>53</v>
      </c>
      <c r="H148" s="10"/>
      <c r="I148" s="33"/>
      <c r="J148" s="10"/>
      <c r="K148" s="10"/>
      <c r="L148" s="10"/>
      <c r="M148" s="10"/>
      <c r="N148" s="10"/>
      <c r="O148" s="10"/>
      <c r="P148" s="10"/>
      <c r="Q148" s="10"/>
      <c r="R148" s="10"/>
      <c r="S148" s="10"/>
      <c r="T148" s="10"/>
      <c r="U148" s="10"/>
      <c r="V148" s="33">
        <v>0</v>
      </c>
      <c r="W148" s="20" t="s">
        <v>175</v>
      </c>
      <c r="X148" s="10"/>
      <c r="Y148" s="101"/>
      <c r="Z148" s="150" t="s">
        <v>1811</v>
      </c>
      <c r="AA148" s="60">
        <v>45634</v>
      </c>
      <c r="AB148" s="10"/>
      <c r="AC148" s="148">
        <v>5.5</v>
      </c>
      <c r="AD148" s="69">
        <v>45510</v>
      </c>
      <c r="AE148" s="148">
        <v>4.1333333333333337</v>
      </c>
      <c r="AF148" s="7"/>
      <c r="AG148" s="7"/>
      <c r="AH148" s="7"/>
      <c r="AI148" s="7"/>
      <c r="AJ148" s="7"/>
      <c r="AK148" s="7"/>
      <c r="AL148" s="7"/>
      <c r="AM148" s="7"/>
    </row>
    <row r="149" spans="1:39" ht="24" hidden="1" customHeight="1">
      <c r="A149" s="116" t="s">
        <v>1488</v>
      </c>
      <c r="B149" s="10" t="s">
        <v>16</v>
      </c>
      <c r="C149" s="10" t="s">
        <v>910</v>
      </c>
      <c r="D149" s="24">
        <v>7824250</v>
      </c>
      <c r="E149" s="11">
        <v>45475</v>
      </c>
      <c r="F149" s="10" t="s">
        <v>45</v>
      </c>
      <c r="G149" s="10" t="s">
        <v>1494</v>
      </c>
      <c r="H149" s="10"/>
      <c r="I149" s="33"/>
      <c r="J149" s="10"/>
      <c r="K149" s="10"/>
      <c r="L149" s="10"/>
      <c r="M149" s="10"/>
      <c r="N149" s="10"/>
      <c r="O149" s="10"/>
      <c r="P149" s="10"/>
      <c r="Q149" s="10"/>
      <c r="R149" s="10"/>
      <c r="S149" s="10"/>
      <c r="T149" s="10"/>
      <c r="U149" s="10"/>
      <c r="V149" s="33">
        <v>0</v>
      </c>
      <c r="W149" s="20" t="s">
        <v>175</v>
      </c>
      <c r="X149" s="10" t="s">
        <v>95</v>
      </c>
      <c r="Y149" s="151">
        <v>45475</v>
      </c>
      <c r="Z149" s="150">
        <v>1</v>
      </c>
      <c r="AA149" s="11">
        <v>45536</v>
      </c>
      <c r="AB149" s="10"/>
      <c r="AC149" s="148">
        <v>2.0333333333333332</v>
      </c>
      <c r="AD149" s="69">
        <v>45510</v>
      </c>
      <c r="AE149" s="148">
        <v>0.8666666666666667</v>
      </c>
      <c r="AF149" s="7"/>
      <c r="AG149" s="7"/>
      <c r="AH149" s="7"/>
      <c r="AI149" s="7"/>
      <c r="AJ149" s="7"/>
      <c r="AK149" s="7"/>
      <c r="AL149" s="7"/>
      <c r="AM149" s="7"/>
    </row>
    <row r="150" spans="1:39" ht="24" hidden="1" customHeight="1">
      <c r="A150" s="116" t="s">
        <v>1497</v>
      </c>
      <c r="B150" s="10" t="s">
        <v>31</v>
      </c>
      <c r="C150" s="10" t="s">
        <v>1499</v>
      </c>
      <c r="D150" s="24">
        <v>1522189615</v>
      </c>
      <c r="E150" s="11">
        <v>45481</v>
      </c>
      <c r="F150" s="10" t="s">
        <v>44</v>
      </c>
      <c r="G150" s="10" t="s">
        <v>548</v>
      </c>
      <c r="H150" s="10"/>
      <c r="I150" s="33"/>
      <c r="J150" s="10"/>
      <c r="K150" s="10"/>
      <c r="L150" s="10"/>
      <c r="M150" s="10"/>
      <c r="N150" s="10"/>
      <c r="O150" s="10"/>
      <c r="P150" s="10"/>
      <c r="Q150" s="10"/>
      <c r="R150" s="10"/>
      <c r="S150" s="10"/>
      <c r="T150" s="10"/>
      <c r="U150" s="10"/>
      <c r="V150" s="33">
        <v>0</v>
      </c>
      <c r="W150" s="20" t="s">
        <v>173</v>
      </c>
      <c r="X150" s="10" t="s">
        <v>95</v>
      </c>
      <c r="Y150" s="101" t="s">
        <v>17</v>
      </c>
      <c r="Z150" s="150" t="e">
        <v>#VALUE!</v>
      </c>
      <c r="AA150" s="60">
        <v>45674</v>
      </c>
      <c r="AB150" s="7"/>
      <c r="AC150" s="7"/>
      <c r="AD150" s="7"/>
      <c r="AE150" s="148"/>
      <c r="AF150" s="7"/>
      <c r="AG150" s="7"/>
      <c r="AH150" s="7"/>
      <c r="AI150" s="7"/>
      <c r="AJ150" s="7"/>
      <c r="AK150" s="7"/>
      <c r="AL150" s="7"/>
      <c r="AM150" s="7"/>
    </row>
    <row r="151" spans="1:39" ht="24" hidden="1" customHeight="1">
      <c r="A151" s="116" t="s">
        <v>1520</v>
      </c>
      <c r="B151" s="10" t="s">
        <v>16</v>
      </c>
      <c r="C151" s="10" t="s">
        <v>1427</v>
      </c>
      <c r="D151" s="24">
        <v>192062640</v>
      </c>
      <c r="E151" s="11">
        <v>45485</v>
      </c>
      <c r="F151" s="10" t="s">
        <v>141</v>
      </c>
      <c r="G151" s="10" t="s">
        <v>372</v>
      </c>
      <c r="H151" s="4"/>
      <c r="I151" s="33"/>
      <c r="J151" s="10"/>
      <c r="K151" s="10"/>
      <c r="L151" s="10"/>
      <c r="M151" s="10"/>
      <c r="N151" s="10"/>
      <c r="O151" s="10"/>
      <c r="P151" s="10"/>
      <c r="Q151" s="10"/>
      <c r="R151" s="10"/>
      <c r="S151" s="10"/>
      <c r="T151" s="10"/>
      <c r="U151" s="10"/>
      <c r="V151" s="33">
        <v>0</v>
      </c>
      <c r="W151" s="20" t="s">
        <v>175</v>
      </c>
      <c r="X151" s="10" t="s">
        <v>95</v>
      </c>
      <c r="Y151" s="151">
        <v>45496</v>
      </c>
      <c r="Z151" s="150">
        <v>8</v>
      </c>
      <c r="AA151" s="60">
        <v>45519</v>
      </c>
      <c r="AB151" s="7"/>
      <c r="AC151" s="7"/>
      <c r="AD151" s="7"/>
      <c r="AE151" s="148"/>
      <c r="AF151" s="7"/>
      <c r="AG151" s="7"/>
      <c r="AH151" s="7"/>
      <c r="AI151" s="7"/>
      <c r="AJ151" s="7"/>
      <c r="AK151" s="7"/>
      <c r="AL151" s="7"/>
      <c r="AM151" s="7"/>
    </row>
    <row r="152" spans="1:39" ht="24" hidden="1" customHeight="1">
      <c r="A152" s="116" t="s">
        <v>1531</v>
      </c>
      <c r="B152" s="10" t="s">
        <v>43</v>
      </c>
      <c r="C152" s="10" t="s">
        <v>1533</v>
      </c>
      <c r="D152" s="24">
        <v>9750000</v>
      </c>
      <c r="E152" s="11">
        <v>45485</v>
      </c>
      <c r="F152" s="10" t="s">
        <v>179</v>
      </c>
      <c r="G152" s="10" t="s">
        <v>1536</v>
      </c>
      <c r="H152" s="10"/>
      <c r="I152" s="33"/>
      <c r="J152" s="10"/>
      <c r="K152" s="10"/>
      <c r="L152" s="10"/>
      <c r="M152" s="10"/>
      <c r="N152" s="10"/>
      <c r="O152" s="10"/>
      <c r="P152" s="10"/>
      <c r="Q152" s="10"/>
      <c r="R152" s="10"/>
      <c r="S152" s="10"/>
      <c r="T152" s="10"/>
      <c r="U152" s="10"/>
      <c r="V152" s="33">
        <v>0</v>
      </c>
      <c r="W152" s="20" t="s">
        <v>175</v>
      </c>
      <c r="X152" s="10" t="s">
        <v>95</v>
      </c>
      <c r="Y152" s="151">
        <v>45488</v>
      </c>
      <c r="Z152" s="150">
        <v>2</v>
      </c>
      <c r="AA152" s="60">
        <v>45637</v>
      </c>
      <c r="AB152" s="7"/>
      <c r="AC152" s="7"/>
      <c r="AD152" s="7"/>
      <c r="AE152" s="148"/>
      <c r="AF152" s="7"/>
      <c r="AG152" s="7"/>
      <c r="AH152" s="7"/>
      <c r="AI152" s="7"/>
      <c r="AJ152" s="7"/>
      <c r="AK152" s="7"/>
      <c r="AL152" s="7"/>
      <c r="AM152" s="7"/>
    </row>
    <row r="153" spans="1:39" ht="24" hidden="1" customHeight="1">
      <c r="A153" s="116" t="s">
        <v>1553</v>
      </c>
      <c r="B153" s="10" t="s">
        <v>43</v>
      </c>
      <c r="C153" s="10" t="s">
        <v>789</v>
      </c>
      <c r="D153" s="24">
        <v>22139600</v>
      </c>
      <c r="E153" s="11">
        <v>45491</v>
      </c>
      <c r="F153" s="10" t="s">
        <v>46</v>
      </c>
      <c r="G153" s="10" t="s">
        <v>792</v>
      </c>
      <c r="H153" s="10"/>
      <c r="I153" s="33"/>
      <c r="J153" s="10"/>
      <c r="K153" s="10"/>
      <c r="L153" s="10"/>
      <c r="M153" s="10"/>
      <c r="N153" s="10"/>
      <c r="O153" s="10"/>
      <c r="P153" s="10"/>
      <c r="Q153" s="10"/>
      <c r="R153" s="10"/>
      <c r="S153" s="10"/>
      <c r="T153" s="10"/>
      <c r="U153" s="10"/>
      <c r="V153" s="33">
        <v>0</v>
      </c>
      <c r="W153" s="20" t="s">
        <v>175</v>
      </c>
      <c r="X153" s="10"/>
      <c r="Y153" s="101"/>
      <c r="Z153" s="150" t="s">
        <v>1811</v>
      </c>
      <c r="AA153" s="60"/>
      <c r="AB153" s="7"/>
      <c r="AC153" s="7"/>
      <c r="AD153" s="7"/>
      <c r="AE153" s="148"/>
      <c r="AF153" s="7"/>
      <c r="AG153" s="7"/>
      <c r="AH153" s="7"/>
      <c r="AI153" s="7"/>
      <c r="AJ153" s="7"/>
      <c r="AK153" s="7"/>
      <c r="AL153" s="7"/>
      <c r="AM153" s="7"/>
    </row>
    <row r="154" spans="1:39" ht="24" hidden="1" customHeight="1">
      <c r="A154" s="116" t="s">
        <v>1562</v>
      </c>
      <c r="B154" s="10" t="s">
        <v>16</v>
      </c>
      <c r="C154" s="10" t="s">
        <v>1564</v>
      </c>
      <c r="D154" s="24">
        <v>21295050</v>
      </c>
      <c r="E154" s="11">
        <v>45495</v>
      </c>
      <c r="F154" s="10" t="s">
        <v>79</v>
      </c>
      <c r="G154" s="10" t="s">
        <v>30</v>
      </c>
      <c r="H154" s="10"/>
      <c r="I154" s="33"/>
      <c r="J154" s="10"/>
      <c r="K154" s="10"/>
      <c r="L154" s="10"/>
      <c r="M154" s="10"/>
      <c r="N154" s="10"/>
      <c r="O154" s="10"/>
      <c r="P154" s="10"/>
      <c r="Q154" s="10"/>
      <c r="R154" s="10"/>
      <c r="S154" s="10"/>
      <c r="T154" s="10"/>
      <c r="U154" s="10"/>
      <c r="V154" s="33">
        <v>0</v>
      </c>
      <c r="W154" s="20" t="s">
        <v>175</v>
      </c>
      <c r="X154" s="10" t="s">
        <v>95</v>
      </c>
      <c r="Y154" s="151">
        <v>45499</v>
      </c>
      <c r="Z154" s="150">
        <v>5</v>
      </c>
      <c r="AA154" s="60">
        <v>45557</v>
      </c>
      <c r="AB154" s="7"/>
      <c r="AC154" s="7"/>
      <c r="AD154" s="7"/>
      <c r="AE154" s="148"/>
      <c r="AF154" s="7"/>
      <c r="AG154" s="7"/>
      <c r="AH154" s="7"/>
      <c r="AI154" s="7"/>
      <c r="AJ154" s="7"/>
      <c r="AK154" s="7"/>
      <c r="AL154" s="7"/>
      <c r="AM154" s="7"/>
    </row>
    <row r="155" spans="1:39" ht="24" hidden="1" customHeight="1">
      <c r="A155" s="116" t="s">
        <v>1578</v>
      </c>
      <c r="B155" s="10" t="s">
        <v>145</v>
      </c>
      <c r="C155" s="10" t="s">
        <v>262</v>
      </c>
      <c r="D155" s="24">
        <v>325320712</v>
      </c>
      <c r="E155" s="11">
        <v>45496</v>
      </c>
      <c r="F155" s="10" t="s">
        <v>1583</v>
      </c>
      <c r="G155" s="10" t="s">
        <v>1584</v>
      </c>
      <c r="H155" s="10"/>
      <c r="I155" s="33"/>
      <c r="J155" s="10"/>
      <c r="K155" s="10"/>
      <c r="L155" s="10"/>
      <c r="M155" s="10"/>
      <c r="N155" s="10"/>
      <c r="O155" s="10"/>
      <c r="P155" s="10"/>
      <c r="Q155" s="10"/>
      <c r="R155" s="10"/>
      <c r="S155" s="10"/>
      <c r="T155" s="10"/>
      <c r="U155" s="10"/>
      <c r="V155" s="33">
        <v>0</v>
      </c>
      <c r="W155" s="20" t="s">
        <v>173</v>
      </c>
      <c r="X155" s="10" t="s">
        <v>95</v>
      </c>
      <c r="Y155" s="101"/>
      <c r="Z155" s="150" t="s">
        <v>1811</v>
      </c>
      <c r="AA155" s="60">
        <v>45557</v>
      </c>
      <c r="AB155" s="7"/>
      <c r="AC155" s="7"/>
      <c r="AD155" s="7"/>
      <c r="AE155" s="148"/>
      <c r="AF155" s="7"/>
      <c r="AG155" s="7"/>
      <c r="AH155" s="7"/>
      <c r="AI155" s="7"/>
      <c r="AJ155" s="7"/>
      <c r="AK155" s="7"/>
      <c r="AL155" s="7"/>
      <c r="AM155" s="7"/>
    </row>
    <row r="156" spans="1:39" ht="24" hidden="1" customHeight="1">
      <c r="A156" s="116" t="s">
        <v>1588</v>
      </c>
      <c r="B156" s="10" t="s">
        <v>73</v>
      </c>
      <c r="C156" s="10" t="s">
        <v>127</v>
      </c>
      <c r="D156" s="24">
        <v>150000000</v>
      </c>
      <c r="E156" s="11">
        <v>45496</v>
      </c>
      <c r="F156" s="10" t="s">
        <v>1593</v>
      </c>
      <c r="G156" s="10" t="s">
        <v>431</v>
      </c>
      <c r="H156" s="10"/>
      <c r="I156" s="33"/>
      <c r="J156" s="10"/>
      <c r="K156" s="10"/>
      <c r="L156" s="10"/>
      <c r="M156" s="10"/>
      <c r="N156" s="10"/>
      <c r="O156" s="10"/>
      <c r="P156" s="10"/>
      <c r="Q156" s="10"/>
      <c r="R156" s="10"/>
      <c r="S156" s="10"/>
      <c r="T156" s="10"/>
      <c r="U156" s="10"/>
      <c r="V156" s="33">
        <v>0</v>
      </c>
      <c r="W156" s="20" t="s">
        <v>175</v>
      </c>
      <c r="X156" s="10" t="s">
        <v>95</v>
      </c>
      <c r="Y156" s="151">
        <v>45499</v>
      </c>
      <c r="Z156" s="150">
        <v>4</v>
      </c>
      <c r="AA156" s="60"/>
      <c r="AB156" s="7"/>
      <c r="AC156" s="7"/>
      <c r="AD156" s="7"/>
      <c r="AE156" s="148"/>
      <c r="AF156" s="7"/>
      <c r="AG156" s="7"/>
      <c r="AH156" s="7"/>
      <c r="AI156" s="7"/>
      <c r="AJ156" s="7"/>
      <c r="AK156" s="7"/>
      <c r="AL156" s="7"/>
      <c r="AM156" s="7"/>
    </row>
    <row r="157" spans="1:39" ht="24" hidden="1" customHeight="1">
      <c r="A157" s="116" t="s">
        <v>1602</v>
      </c>
      <c r="B157" s="10" t="s">
        <v>25</v>
      </c>
      <c r="C157" s="10" t="s">
        <v>302</v>
      </c>
      <c r="D157" s="24">
        <v>50000000</v>
      </c>
      <c r="E157" s="11">
        <v>45499</v>
      </c>
      <c r="F157" s="10" t="s">
        <v>1604</v>
      </c>
      <c r="G157" s="10" t="s">
        <v>307</v>
      </c>
      <c r="H157" s="10"/>
      <c r="I157" s="33"/>
      <c r="J157" s="10"/>
      <c r="K157" s="10"/>
      <c r="L157" s="10"/>
      <c r="M157" s="10"/>
      <c r="N157" s="10"/>
      <c r="O157" s="10"/>
      <c r="P157" s="10"/>
      <c r="Q157" s="10"/>
      <c r="R157" s="10"/>
      <c r="S157" s="10"/>
      <c r="T157" s="10"/>
      <c r="U157" s="10"/>
      <c r="V157" s="33">
        <v>0</v>
      </c>
      <c r="W157" s="20" t="s">
        <v>175</v>
      </c>
      <c r="X157" s="10" t="s">
        <v>95</v>
      </c>
      <c r="Y157" s="101"/>
      <c r="Z157" s="150" t="s">
        <v>1811</v>
      </c>
      <c r="AA157" s="60">
        <v>45651</v>
      </c>
      <c r="AB157" s="7"/>
      <c r="AC157" s="7"/>
      <c r="AD157" s="7"/>
      <c r="AE157" s="148"/>
      <c r="AF157" s="7"/>
      <c r="AG157" s="7"/>
      <c r="AH157" s="7"/>
      <c r="AI157" s="7"/>
      <c r="AJ157" s="7"/>
      <c r="AK157" s="7"/>
      <c r="AL157" s="7"/>
      <c r="AM157" s="7"/>
    </row>
    <row r="158" spans="1:39" ht="36" hidden="1" customHeight="1">
      <c r="A158" s="116" t="s">
        <v>1609</v>
      </c>
      <c r="B158" s="10" t="s">
        <v>16</v>
      </c>
      <c r="C158" s="10" t="s">
        <v>142</v>
      </c>
      <c r="D158" s="24">
        <v>121355010</v>
      </c>
      <c r="E158" s="11">
        <v>45502</v>
      </c>
      <c r="F158" s="10" t="s">
        <v>84</v>
      </c>
      <c r="G158" s="10" t="s">
        <v>871</v>
      </c>
      <c r="H158" s="10"/>
      <c r="I158" s="33"/>
      <c r="J158" s="10"/>
      <c r="K158" s="10"/>
      <c r="L158" s="10"/>
      <c r="M158" s="10"/>
      <c r="N158" s="10"/>
      <c r="O158" s="10"/>
      <c r="P158" s="10"/>
      <c r="Q158" s="10"/>
      <c r="R158" s="10"/>
      <c r="S158" s="10"/>
      <c r="T158" s="10"/>
      <c r="U158" s="10"/>
      <c r="V158" s="33">
        <v>0</v>
      </c>
      <c r="W158" s="20" t="s">
        <v>175</v>
      </c>
      <c r="X158" s="10" t="s">
        <v>95</v>
      </c>
      <c r="Y158" s="101"/>
      <c r="Z158" s="150" t="s">
        <v>1811</v>
      </c>
      <c r="AA158" s="60">
        <v>45657</v>
      </c>
      <c r="AB158" s="7"/>
      <c r="AC158" s="7"/>
      <c r="AD158" s="7"/>
      <c r="AE158" s="148"/>
      <c r="AF158" s="7"/>
      <c r="AG158" s="7"/>
      <c r="AH158" s="7"/>
      <c r="AI158" s="7"/>
      <c r="AJ158" s="7"/>
      <c r="AK158" s="7"/>
      <c r="AL158" s="7"/>
      <c r="AM158" s="7"/>
    </row>
    <row r="159" spans="1:39" ht="33" hidden="1" customHeight="1">
      <c r="A159" s="116" t="s">
        <v>1615</v>
      </c>
      <c r="B159" s="10" t="s">
        <v>16</v>
      </c>
      <c r="C159" s="10" t="s">
        <v>49</v>
      </c>
      <c r="D159" s="24">
        <v>2300000</v>
      </c>
      <c r="E159" s="11">
        <v>45502</v>
      </c>
      <c r="F159" s="10" t="s">
        <v>182</v>
      </c>
      <c r="G159" s="10" t="s">
        <v>1618</v>
      </c>
      <c r="H159" s="10"/>
      <c r="I159" s="33"/>
      <c r="J159" s="10"/>
      <c r="K159" s="10"/>
      <c r="L159" s="10"/>
      <c r="M159" s="10"/>
      <c r="N159" s="10"/>
      <c r="O159" s="10"/>
      <c r="P159" s="10"/>
      <c r="Q159" s="10"/>
      <c r="R159" s="10"/>
      <c r="S159" s="10"/>
      <c r="T159" s="10"/>
      <c r="U159" s="10"/>
      <c r="V159" s="33">
        <v>0</v>
      </c>
      <c r="W159" s="20" t="s">
        <v>175</v>
      </c>
      <c r="X159" s="10" t="s">
        <v>95</v>
      </c>
      <c r="Y159" s="151">
        <v>45506</v>
      </c>
      <c r="Z159" s="150">
        <v>5</v>
      </c>
      <c r="AA159" s="60">
        <v>45625</v>
      </c>
      <c r="AB159" s="7"/>
      <c r="AC159" s="7"/>
      <c r="AD159" s="7"/>
      <c r="AE159" s="148"/>
      <c r="AF159" s="7"/>
      <c r="AG159" s="7"/>
      <c r="AH159" s="7"/>
      <c r="AI159" s="7"/>
      <c r="AJ159" s="7"/>
      <c r="AK159" s="7"/>
      <c r="AL159" s="7"/>
      <c r="AM159" s="7"/>
    </row>
    <row r="160" spans="1:39" ht="18.75" hidden="1" customHeight="1">
      <c r="A160" s="116"/>
      <c r="B160" s="10"/>
      <c r="C160" s="10"/>
      <c r="D160" s="24"/>
      <c r="E160" s="10"/>
      <c r="F160" s="10"/>
      <c r="G160" s="10"/>
      <c r="H160" s="10"/>
      <c r="I160" s="33"/>
      <c r="J160" s="10"/>
      <c r="K160" s="10"/>
      <c r="L160" s="10"/>
      <c r="M160" s="10"/>
      <c r="N160" s="10"/>
      <c r="O160" s="10"/>
      <c r="P160" s="10"/>
      <c r="Q160" s="10"/>
      <c r="R160" s="10"/>
      <c r="S160" s="10"/>
      <c r="T160" s="10"/>
      <c r="U160" s="10"/>
      <c r="V160" s="33">
        <v>0</v>
      </c>
      <c r="W160" s="20"/>
      <c r="X160" s="10"/>
      <c r="Y160" s="101"/>
      <c r="Z160" s="150" t="s">
        <v>1811</v>
      </c>
      <c r="AA160" s="60">
        <v>45564</v>
      </c>
      <c r="AB160" s="7"/>
      <c r="AC160" s="7"/>
      <c r="AD160" s="7"/>
      <c r="AE160" s="148"/>
      <c r="AF160" s="7"/>
      <c r="AG160" s="7"/>
      <c r="AH160" s="7"/>
      <c r="AI160" s="7"/>
      <c r="AJ160" s="7"/>
      <c r="AK160" s="7"/>
      <c r="AL160" s="7"/>
      <c r="AM160" s="7"/>
    </row>
    <row r="161" spans="1:39" ht="18.75" hidden="1" customHeight="1">
      <c r="A161" s="116"/>
      <c r="B161" s="10"/>
      <c r="C161" s="10"/>
      <c r="D161" s="24"/>
      <c r="E161" s="10"/>
      <c r="F161" s="10"/>
      <c r="G161" s="10"/>
      <c r="H161" s="10"/>
      <c r="I161" s="33"/>
      <c r="J161" s="10"/>
      <c r="K161" s="10"/>
      <c r="L161" s="10"/>
      <c r="M161" s="10"/>
      <c r="N161" s="10"/>
      <c r="O161" s="10"/>
      <c r="P161" s="10"/>
      <c r="Q161" s="10"/>
      <c r="R161" s="10"/>
      <c r="S161" s="10"/>
      <c r="T161" s="10"/>
      <c r="U161" s="10"/>
      <c r="V161" s="33">
        <v>0</v>
      </c>
      <c r="W161" s="20"/>
      <c r="X161" s="10"/>
      <c r="Y161" s="101"/>
      <c r="Z161" s="150" t="s">
        <v>1811</v>
      </c>
      <c r="AA161" s="60"/>
      <c r="AB161" s="7"/>
      <c r="AC161" s="7"/>
      <c r="AD161" s="7"/>
      <c r="AE161" s="148"/>
      <c r="AF161" s="7"/>
      <c r="AG161" s="7"/>
      <c r="AH161" s="7"/>
      <c r="AI161" s="7"/>
      <c r="AJ161" s="7"/>
      <c r="AK161" s="7"/>
      <c r="AL161" s="7"/>
      <c r="AM161" s="7"/>
    </row>
    <row r="162" spans="1:39" ht="18.75" hidden="1" customHeight="1">
      <c r="A162" s="116"/>
      <c r="B162" s="10"/>
      <c r="C162" s="10"/>
      <c r="D162" s="24"/>
      <c r="E162" s="10"/>
      <c r="F162" s="10"/>
      <c r="G162" s="10"/>
      <c r="H162" s="10"/>
      <c r="I162" s="33"/>
      <c r="J162" s="10"/>
      <c r="K162" s="10"/>
      <c r="L162" s="10"/>
      <c r="M162" s="10"/>
      <c r="N162" s="10"/>
      <c r="O162" s="10"/>
      <c r="P162" s="10"/>
      <c r="Q162" s="10"/>
      <c r="R162" s="10"/>
      <c r="S162" s="10"/>
      <c r="T162" s="10"/>
      <c r="U162" s="10"/>
      <c r="V162" s="33">
        <v>0</v>
      </c>
      <c r="W162" s="20"/>
      <c r="X162" s="10"/>
      <c r="Y162" s="101"/>
      <c r="Z162" s="150" t="s">
        <v>1811</v>
      </c>
      <c r="AA162" s="60"/>
      <c r="AB162" s="7"/>
      <c r="AC162" s="7"/>
      <c r="AD162" s="7"/>
      <c r="AE162" s="148"/>
      <c r="AF162" s="7"/>
      <c r="AG162" s="7"/>
      <c r="AH162" s="7"/>
      <c r="AI162" s="7"/>
      <c r="AJ162" s="7"/>
      <c r="AK162" s="7"/>
      <c r="AL162" s="7"/>
      <c r="AM162" s="7"/>
    </row>
    <row r="163" spans="1:39" ht="18.75" hidden="1" customHeight="1">
      <c r="A163" s="116"/>
      <c r="B163" s="10"/>
      <c r="C163" s="10"/>
      <c r="D163" s="24"/>
      <c r="E163" s="10"/>
      <c r="F163" s="10"/>
      <c r="G163" s="10"/>
      <c r="H163" s="10"/>
      <c r="I163" s="33"/>
      <c r="J163" s="10"/>
      <c r="K163" s="10"/>
      <c r="L163" s="10"/>
      <c r="M163" s="10"/>
      <c r="N163" s="10"/>
      <c r="O163" s="10"/>
      <c r="P163" s="10"/>
      <c r="Q163" s="10"/>
      <c r="R163" s="10"/>
      <c r="S163" s="10"/>
      <c r="T163" s="10"/>
      <c r="U163" s="10"/>
      <c r="V163" s="33">
        <v>0</v>
      </c>
      <c r="W163" s="20"/>
      <c r="X163" s="10"/>
      <c r="Y163" s="101"/>
      <c r="Z163" s="150" t="s">
        <v>1811</v>
      </c>
      <c r="AA163" s="60"/>
      <c r="AB163" s="7"/>
      <c r="AC163" s="7"/>
      <c r="AD163" s="7"/>
      <c r="AE163" s="148"/>
      <c r="AF163" s="7"/>
      <c r="AG163" s="7"/>
      <c r="AH163" s="7"/>
      <c r="AI163" s="7"/>
      <c r="AJ163" s="7"/>
      <c r="AK163" s="7"/>
      <c r="AL163" s="7"/>
      <c r="AM163" s="7"/>
    </row>
    <row r="164" spans="1:39" ht="18.75" hidden="1" customHeight="1">
      <c r="A164" s="116"/>
      <c r="B164" s="10"/>
      <c r="C164" s="10"/>
      <c r="D164" s="24"/>
      <c r="E164" s="10"/>
      <c r="F164" s="10"/>
      <c r="G164" s="10"/>
      <c r="H164" s="10"/>
      <c r="I164" s="33"/>
      <c r="J164" s="10"/>
      <c r="K164" s="10"/>
      <c r="L164" s="10"/>
      <c r="M164" s="10"/>
      <c r="N164" s="10"/>
      <c r="O164" s="10"/>
      <c r="P164" s="10"/>
      <c r="Q164" s="10"/>
      <c r="R164" s="10"/>
      <c r="S164" s="10"/>
      <c r="T164" s="10"/>
      <c r="U164" s="10"/>
      <c r="V164" s="33">
        <v>0</v>
      </c>
      <c r="W164" s="20"/>
      <c r="X164" s="10"/>
      <c r="Y164" s="101"/>
      <c r="Z164" s="150" t="s">
        <v>1811</v>
      </c>
      <c r="AA164" s="60"/>
      <c r="AB164" s="7"/>
      <c r="AC164" s="7"/>
      <c r="AD164" s="7"/>
      <c r="AE164" s="148"/>
      <c r="AF164" s="7"/>
      <c r="AG164" s="7"/>
      <c r="AH164" s="7"/>
      <c r="AI164" s="7"/>
      <c r="AJ164" s="7"/>
      <c r="AK164" s="7"/>
      <c r="AL164" s="7"/>
      <c r="AM164" s="7"/>
    </row>
    <row r="165" spans="1:39" ht="18.75" hidden="1" customHeight="1">
      <c r="A165" s="116"/>
      <c r="B165" s="10"/>
      <c r="C165" s="10"/>
      <c r="D165" s="24"/>
      <c r="E165" s="10"/>
      <c r="F165" s="10"/>
      <c r="G165" s="10"/>
      <c r="H165" s="10"/>
      <c r="I165" s="33"/>
      <c r="J165" s="10"/>
      <c r="K165" s="10"/>
      <c r="L165" s="10"/>
      <c r="M165" s="10"/>
      <c r="N165" s="10"/>
      <c r="O165" s="10"/>
      <c r="P165" s="10"/>
      <c r="Q165" s="10"/>
      <c r="R165" s="10"/>
      <c r="S165" s="10"/>
      <c r="T165" s="10"/>
      <c r="U165" s="10"/>
      <c r="V165" s="33">
        <v>0</v>
      </c>
      <c r="W165" s="20"/>
      <c r="X165" s="10"/>
      <c r="Y165" s="101"/>
      <c r="Z165" s="150" t="s">
        <v>1811</v>
      </c>
      <c r="AA165" s="60"/>
      <c r="AB165" s="7"/>
      <c r="AC165" s="7"/>
      <c r="AD165" s="7"/>
      <c r="AE165" s="148"/>
      <c r="AF165" s="7"/>
      <c r="AG165" s="7"/>
      <c r="AH165" s="7"/>
      <c r="AI165" s="7"/>
      <c r="AJ165" s="7"/>
      <c r="AK165" s="7"/>
      <c r="AL165" s="7"/>
      <c r="AM165" s="7"/>
    </row>
    <row r="166" spans="1:39" ht="43.5" hidden="1" customHeight="1">
      <c r="A166" s="116"/>
      <c r="B166" s="10"/>
      <c r="C166" s="10"/>
      <c r="D166" s="24"/>
      <c r="E166" s="10"/>
      <c r="F166" s="10"/>
      <c r="G166" s="10"/>
      <c r="H166" s="10"/>
      <c r="I166" s="33"/>
      <c r="J166" s="10"/>
      <c r="K166" s="10"/>
      <c r="L166" s="10"/>
      <c r="M166" s="10"/>
      <c r="N166" s="10"/>
      <c r="O166" s="10"/>
      <c r="P166" s="10"/>
      <c r="Q166" s="10"/>
      <c r="R166" s="10"/>
      <c r="S166" s="10"/>
      <c r="T166" s="10"/>
      <c r="U166" s="10"/>
      <c r="V166" s="33">
        <v>0</v>
      </c>
      <c r="W166" s="20"/>
      <c r="X166" s="10"/>
      <c r="Y166" s="101"/>
      <c r="Z166" s="150" t="s">
        <v>1811</v>
      </c>
      <c r="AA166" s="60"/>
      <c r="AB166" s="7"/>
      <c r="AC166" s="7"/>
      <c r="AD166" s="7"/>
      <c r="AE166" s="148"/>
      <c r="AF166" s="7"/>
      <c r="AG166" s="7"/>
      <c r="AH166" s="7"/>
      <c r="AI166" s="7"/>
      <c r="AJ166" s="7"/>
      <c r="AK166" s="7"/>
      <c r="AL166" s="7"/>
      <c r="AM166" s="7"/>
    </row>
    <row r="167" spans="1:39" ht="18.75" hidden="1" customHeight="1">
      <c r="A167" s="116"/>
      <c r="B167" s="10"/>
      <c r="C167" s="10"/>
      <c r="D167" s="24"/>
      <c r="E167" s="10"/>
      <c r="F167" s="10"/>
      <c r="G167" s="10"/>
      <c r="H167" s="10"/>
      <c r="I167" s="33"/>
      <c r="J167" s="10"/>
      <c r="K167" s="10"/>
      <c r="L167" s="10"/>
      <c r="M167" s="10"/>
      <c r="N167" s="10"/>
      <c r="O167" s="10"/>
      <c r="P167" s="10"/>
      <c r="Q167" s="10"/>
      <c r="R167" s="10"/>
      <c r="S167" s="10"/>
      <c r="T167" s="10"/>
      <c r="U167" s="10"/>
      <c r="V167" s="33">
        <v>0</v>
      </c>
      <c r="W167" s="20"/>
      <c r="X167" s="10"/>
      <c r="Y167" s="101"/>
      <c r="Z167" s="150" t="s">
        <v>1811</v>
      </c>
      <c r="AA167" s="60"/>
      <c r="AB167" s="7"/>
      <c r="AC167" s="7"/>
      <c r="AD167" s="7"/>
      <c r="AE167" s="148"/>
      <c r="AF167" s="7"/>
      <c r="AG167" s="7"/>
      <c r="AH167" s="7"/>
      <c r="AI167" s="7"/>
      <c r="AJ167" s="7"/>
      <c r="AK167" s="7"/>
      <c r="AL167" s="7"/>
      <c r="AM167" s="7"/>
    </row>
    <row r="168" spans="1:39" ht="18.75" hidden="1" customHeight="1">
      <c r="A168" s="116"/>
      <c r="B168" s="10"/>
      <c r="C168" s="10"/>
      <c r="D168" s="24"/>
      <c r="E168" s="10"/>
      <c r="F168" s="10"/>
      <c r="G168" s="10"/>
      <c r="H168" s="10"/>
      <c r="I168" s="33"/>
      <c r="J168" s="10"/>
      <c r="K168" s="10"/>
      <c r="L168" s="10"/>
      <c r="M168" s="10"/>
      <c r="N168" s="10"/>
      <c r="O168" s="10"/>
      <c r="P168" s="10"/>
      <c r="Q168" s="10"/>
      <c r="R168" s="10"/>
      <c r="S168" s="10"/>
      <c r="T168" s="10"/>
      <c r="U168" s="10"/>
      <c r="V168" s="33">
        <v>0</v>
      </c>
      <c r="W168" s="20"/>
      <c r="X168" s="10"/>
      <c r="Y168" s="101"/>
      <c r="Z168" s="150" t="s">
        <v>1811</v>
      </c>
      <c r="AA168" s="60"/>
      <c r="AB168" s="7"/>
      <c r="AC168" s="7"/>
      <c r="AD168" s="7"/>
      <c r="AE168" s="148"/>
      <c r="AF168" s="7"/>
      <c r="AG168" s="7"/>
      <c r="AH168" s="7"/>
      <c r="AI168" s="7"/>
      <c r="AJ168" s="7"/>
      <c r="AK168" s="7"/>
      <c r="AL168" s="7"/>
      <c r="AM168" s="7"/>
    </row>
    <row r="169" spans="1:39" ht="18.75" hidden="1" customHeight="1">
      <c r="A169" s="116"/>
      <c r="B169" s="10"/>
      <c r="C169" s="10"/>
      <c r="D169" s="24"/>
      <c r="E169" s="10"/>
      <c r="F169" s="10"/>
      <c r="G169" s="10"/>
      <c r="H169" s="10"/>
      <c r="I169" s="33"/>
      <c r="J169" s="10"/>
      <c r="K169" s="10"/>
      <c r="L169" s="10"/>
      <c r="M169" s="10"/>
      <c r="N169" s="10"/>
      <c r="O169" s="10"/>
      <c r="P169" s="10"/>
      <c r="Q169" s="10"/>
      <c r="R169" s="10"/>
      <c r="S169" s="10"/>
      <c r="T169" s="10"/>
      <c r="U169" s="10"/>
      <c r="V169" s="33">
        <v>0</v>
      </c>
      <c r="W169" s="20"/>
      <c r="X169" s="10"/>
      <c r="Y169" s="101"/>
      <c r="Z169" s="150" t="s">
        <v>1811</v>
      </c>
      <c r="AA169" s="60"/>
      <c r="AB169" s="7"/>
      <c r="AC169" s="7"/>
      <c r="AD169" s="7"/>
      <c r="AE169" s="148"/>
      <c r="AF169" s="7"/>
      <c r="AG169" s="7"/>
      <c r="AH169" s="7"/>
      <c r="AI169" s="7"/>
      <c r="AJ169" s="7"/>
      <c r="AK169" s="7"/>
      <c r="AL169" s="7"/>
      <c r="AM169" s="7"/>
    </row>
    <row r="170" spans="1:39" ht="18.75" hidden="1" customHeight="1">
      <c r="A170" s="116"/>
      <c r="B170" s="10"/>
      <c r="C170" s="10"/>
      <c r="D170" s="24"/>
      <c r="E170" s="10"/>
      <c r="F170" s="10"/>
      <c r="G170" s="10"/>
      <c r="H170" s="10"/>
      <c r="I170" s="33"/>
      <c r="J170" s="10"/>
      <c r="K170" s="10"/>
      <c r="L170" s="10"/>
      <c r="M170" s="10"/>
      <c r="N170" s="10"/>
      <c r="O170" s="10"/>
      <c r="P170" s="10"/>
      <c r="Q170" s="10"/>
      <c r="R170" s="10"/>
      <c r="S170" s="10"/>
      <c r="T170" s="10"/>
      <c r="U170" s="10"/>
      <c r="V170" s="33">
        <v>0</v>
      </c>
      <c r="W170" s="20"/>
      <c r="X170" s="10"/>
      <c r="Y170" s="101"/>
      <c r="Z170" s="150" t="s">
        <v>1811</v>
      </c>
      <c r="AA170" s="60"/>
      <c r="AB170" s="7"/>
      <c r="AC170" s="7"/>
      <c r="AD170" s="7"/>
      <c r="AE170" s="148"/>
      <c r="AF170" s="7"/>
      <c r="AG170" s="7"/>
      <c r="AH170" s="7"/>
      <c r="AI170" s="7"/>
      <c r="AJ170" s="7"/>
      <c r="AK170" s="7"/>
      <c r="AL170" s="7"/>
      <c r="AM170" s="7"/>
    </row>
    <row r="171" spans="1:39" ht="18.75" hidden="1" customHeight="1">
      <c r="A171" s="116"/>
      <c r="B171" s="10"/>
      <c r="C171" s="10"/>
      <c r="D171" s="24"/>
      <c r="E171" s="10"/>
      <c r="F171" s="10"/>
      <c r="G171" s="10"/>
      <c r="H171" s="10"/>
      <c r="I171" s="33"/>
      <c r="J171" s="10"/>
      <c r="K171" s="10"/>
      <c r="L171" s="10"/>
      <c r="M171" s="10"/>
      <c r="N171" s="10"/>
      <c r="O171" s="10"/>
      <c r="P171" s="10"/>
      <c r="Q171" s="10"/>
      <c r="R171" s="10"/>
      <c r="S171" s="10"/>
      <c r="T171" s="10"/>
      <c r="U171" s="10"/>
      <c r="V171" s="33">
        <v>0</v>
      </c>
      <c r="W171" s="20"/>
      <c r="X171" s="10"/>
      <c r="Y171" s="101"/>
      <c r="Z171" s="150" t="s">
        <v>1811</v>
      </c>
      <c r="AA171" s="60"/>
      <c r="AB171" s="7"/>
      <c r="AC171" s="7"/>
      <c r="AD171" s="7"/>
      <c r="AE171" s="148"/>
      <c r="AF171" s="7"/>
      <c r="AG171" s="7"/>
      <c r="AH171" s="7"/>
      <c r="AI171" s="7"/>
      <c r="AJ171" s="7"/>
      <c r="AK171" s="7"/>
      <c r="AL171" s="7"/>
      <c r="AM171" s="7"/>
    </row>
    <row r="172" spans="1:39" ht="18.75" hidden="1" customHeight="1">
      <c r="A172" s="116"/>
      <c r="B172" s="10"/>
      <c r="C172" s="10"/>
      <c r="D172" s="24"/>
      <c r="E172" s="10"/>
      <c r="F172" s="10"/>
      <c r="G172" s="10"/>
      <c r="H172" s="10"/>
      <c r="I172" s="33"/>
      <c r="J172" s="10"/>
      <c r="K172" s="10"/>
      <c r="L172" s="10"/>
      <c r="M172" s="10"/>
      <c r="N172" s="10"/>
      <c r="O172" s="10"/>
      <c r="P172" s="10"/>
      <c r="Q172" s="10"/>
      <c r="R172" s="10"/>
      <c r="S172" s="10"/>
      <c r="T172" s="10"/>
      <c r="U172" s="10"/>
      <c r="V172" s="33">
        <v>0</v>
      </c>
      <c r="W172" s="20"/>
      <c r="X172" s="10"/>
      <c r="Y172" s="101"/>
      <c r="Z172" s="150" t="s">
        <v>1811</v>
      </c>
      <c r="AA172" s="60"/>
      <c r="AB172" s="7"/>
      <c r="AC172" s="7"/>
      <c r="AD172" s="7"/>
      <c r="AE172" s="148"/>
      <c r="AF172" s="7"/>
      <c r="AG172" s="7"/>
      <c r="AH172" s="7"/>
      <c r="AI172" s="7"/>
      <c r="AJ172" s="7"/>
      <c r="AK172" s="7"/>
      <c r="AL172" s="7"/>
      <c r="AM172" s="7"/>
    </row>
    <row r="173" spans="1:39" ht="18.75" hidden="1" customHeight="1">
      <c r="A173" s="116"/>
      <c r="B173" s="10"/>
      <c r="C173" s="10"/>
      <c r="D173" s="24"/>
      <c r="E173" s="10"/>
      <c r="F173" s="10"/>
      <c r="G173" s="10"/>
      <c r="H173" s="10"/>
      <c r="I173" s="33"/>
      <c r="J173" s="10"/>
      <c r="K173" s="10"/>
      <c r="L173" s="10"/>
      <c r="M173" s="10"/>
      <c r="N173" s="10"/>
      <c r="O173" s="10"/>
      <c r="P173" s="10"/>
      <c r="Q173" s="10"/>
      <c r="R173" s="10"/>
      <c r="S173" s="10"/>
      <c r="T173" s="10"/>
      <c r="U173" s="10"/>
      <c r="V173" s="33">
        <v>0</v>
      </c>
      <c r="W173" s="20"/>
      <c r="X173" s="10"/>
      <c r="Y173" s="101"/>
      <c r="Z173" s="150" t="s">
        <v>1811</v>
      </c>
      <c r="AA173" s="60"/>
      <c r="AB173" s="7"/>
      <c r="AC173" s="7"/>
      <c r="AD173" s="7"/>
      <c r="AE173" s="148"/>
      <c r="AF173" s="7"/>
      <c r="AG173" s="7"/>
      <c r="AH173" s="7"/>
      <c r="AI173" s="7"/>
      <c r="AJ173" s="7"/>
      <c r="AK173" s="7"/>
      <c r="AL173" s="7"/>
      <c r="AM173" s="7"/>
    </row>
    <row r="174" spans="1:39" ht="18.75" hidden="1" customHeight="1">
      <c r="A174" s="116"/>
      <c r="B174" s="10"/>
      <c r="C174" s="10"/>
      <c r="D174" s="24"/>
      <c r="E174" s="10"/>
      <c r="F174" s="10"/>
      <c r="G174" s="10"/>
      <c r="H174" s="10"/>
      <c r="I174" s="33"/>
      <c r="J174" s="10"/>
      <c r="K174" s="10"/>
      <c r="L174" s="10"/>
      <c r="M174" s="10"/>
      <c r="N174" s="10"/>
      <c r="O174" s="10"/>
      <c r="P174" s="10"/>
      <c r="Q174" s="10"/>
      <c r="R174" s="10"/>
      <c r="S174" s="10"/>
      <c r="T174" s="10"/>
      <c r="U174" s="10"/>
      <c r="V174" s="33">
        <v>0</v>
      </c>
      <c r="W174" s="20"/>
      <c r="X174" s="10"/>
      <c r="Y174" s="101"/>
      <c r="Z174" s="150" t="s">
        <v>1811</v>
      </c>
      <c r="AA174" s="60"/>
      <c r="AB174" s="7"/>
      <c r="AC174" s="7"/>
      <c r="AD174" s="7"/>
      <c r="AE174" s="148"/>
      <c r="AF174" s="7"/>
      <c r="AG174" s="7"/>
      <c r="AH174" s="7"/>
      <c r="AI174" s="7"/>
      <c r="AJ174" s="7"/>
      <c r="AK174" s="7"/>
      <c r="AL174" s="7"/>
      <c r="AM174" s="7"/>
    </row>
    <row r="175" spans="1:39" ht="18.75" hidden="1" customHeight="1">
      <c r="A175" s="116"/>
      <c r="B175" s="10"/>
      <c r="C175" s="10"/>
      <c r="D175" s="24"/>
      <c r="E175" s="10"/>
      <c r="F175" s="10"/>
      <c r="G175" s="10"/>
      <c r="H175" s="10"/>
      <c r="I175" s="33"/>
      <c r="J175" s="10"/>
      <c r="K175" s="10"/>
      <c r="L175" s="10"/>
      <c r="M175" s="10"/>
      <c r="N175" s="10"/>
      <c r="O175" s="10"/>
      <c r="P175" s="10"/>
      <c r="Q175" s="10"/>
      <c r="R175" s="10"/>
      <c r="S175" s="10"/>
      <c r="T175" s="10"/>
      <c r="U175" s="10"/>
      <c r="V175" s="33">
        <v>0</v>
      </c>
      <c r="W175" s="20"/>
      <c r="X175" s="10"/>
      <c r="Y175" s="101"/>
      <c r="Z175" s="150" t="s">
        <v>1811</v>
      </c>
      <c r="AA175" s="60"/>
      <c r="AB175" s="7"/>
      <c r="AC175" s="7"/>
      <c r="AD175" s="7"/>
      <c r="AE175" s="148"/>
      <c r="AF175" s="7"/>
      <c r="AG175" s="7"/>
      <c r="AH175" s="7"/>
      <c r="AI175" s="7"/>
      <c r="AJ175" s="7"/>
      <c r="AK175" s="7"/>
      <c r="AL175" s="7"/>
      <c r="AM175" s="7"/>
    </row>
    <row r="176" spans="1:39" ht="18.75" hidden="1" customHeight="1">
      <c r="A176" s="116"/>
      <c r="B176" s="10"/>
      <c r="C176" s="10"/>
      <c r="D176" s="24"/>
      <c r="E176" s="10"/>
      <c r="F176" s="10"/>
      <c r="G176" s="10"/>
      <c r="H176" s="10"/>
      <c r="I176" s="33"/>
      <c r="J176" s="10"/>
      <c r="K176" s="10"/>
      <c r="L176" s="10"/>
      <c r="M176" s="10"/>
      <c r="N176" s="10"/>
      <c r="O176" s="10"/>
      <c r="P176" s="10"/>
      <c r="Q176" s="10"/>
      <c r="R176" s="10"/>
      <c r="S176" s="10"/>
      <c r="T176" s="10"/>
      <c r="U176" s="10"/>
      <c r="V176" s="33">
        <v>0</v>
      </c>
      <c r="W176" s="20"/>
      <c r="X176" s="10"/>
      <c r="Y176" s="101"/>
      <c r="Z176" s="150" t="s">
        <v>1811</v>
      </c>
      <c r="AA176" s="10"/>
      <c r="AB176" s="7"/>
      <c r="AC176" s="7"/>
      <c r="AD176" s="7"/>
      <c r="AE176" s="148"/>
      <c r="AF176" s="7"/>
      <c r="AG176" s="7"/>
      <c r="AH176" s="7"/>
      <c r="AI176" s="7"/>
      <c r="AJ176" s="7"/>
      <c r="AK176" s="7"/>
      <c r="AL176" s="7"/>
      <c r="AM176" s="7"/>
    </row>
    <row r="177" spans="1:39" ht="18.75" hidden="1" customHeight="1">
      <c r="A177" s="116"/>
      <c r="B177" s="10"/>
      <c r="C177" s="10"/>
      <c r="D177" s="24"/>
      <c r="E177" s="10"/>
      <c r="F177" s="10"/>
      <c r="G177" s="10"/>
      <c r="H177" s="10"/>
      <c r="I177" s="33"/>
      <c r="J177" s="10"/>
      <c r="K177" s="10"/>
      <c r="L177" s="10"/>
      <c r="M177" s="10"/>
      <c r="N177" s="10"/>
      <c r="O177" s="10"/>
      <c r="P177" s="10"/>
      <c r="Q177" s="10"/>
      <c r="R177" s="10"/>
      <c r="S177" s="10"/>
      <c r="T177" s="10"/>
      <c r="U177" s="10"/>
      <c r="V177" s="33">
        <v>0</v>
      </c>
      <c r="W177" s="20"/>
      <c r="X177" s="10"/>
      <c r="Y177" s="101"/>
      <c r="Z177" s="150" t="s">
        <v>1811</v>
      </c>
      <c r="AA177" s="10"/>
      <c r="AB177" s="7"/>
      <c r="AC177" s="7"/>
      <c r="AD177" s="7"/>
      <c r="AE177" s="148"/>
      <c r="AF177" s="7"/>
      <c r="AG177" s="7"/>
      <c r="AH177" s="7"/>
      <c r="AI177" s="7"/>
      <c r="AJ177" s="7"/>
      <c r="AK177" s="7"/>
      <c r="AL177" s="7"/>
      <c r="AM177" s="7"/>
    </row>
    <row r="178" spans="1:39" ht="18.75" hidden="1" customHeight="1">
      <c r="A178" s="116"/>
      <c r="B178" s="10"/>
      <c r="C178" s="10"/>
      <c r="D178" s="24"/>
      <c r="E178" s="10"/>
      <c r="F178" s="10"/>
      <c r="G178" s="10"/>
      <c r="H178" s="10"/>
      <c r="I178" s="33"/>
      <c r="J178" s="10"/>
      <c r="K178" s="10"/>
      <c r="L178" s="10"/>
      <c r="M178" s="10"/>
      <c r="N178" s="10"/>
      <c r="O178" s="10"/>
      <c r="P178" s="10"/>
      <c r="Q178" s="10"/>
      <c r="R178" s="10"/>
      <c r="S178" s="10"/>
      <c r="T178" s="10"/>
      <c r="U178" s="10"/>
      <c r="V178" s="33">
        <v>0</v>
      </c>
      <c r="W178" s="20"/>
      <c r="X178" s="10"/>
      <c r="Y178" s="101"/>
      <c r="Z178" s="150" t="s">
        <v>1811</v>
      </c>
      <c r="AA178" s="10"/>
      <c r="AB178" s="7"/>
      <c r="AC178" s="7"/>
      <c r="AD178" s="7"/>
      <c r="AE178" s="148"/>
      <c r="AF178" s="7"/>
      <c r="AG178" s="7"/>
      <c r="AH178" s="7"/>
      <c r="AI178" s="7"/>
      <c r="AJ178" s="7"/>
      <c r="AK178" s="7"/>
      <c r="AL178" s="7"/>
      <c r="AM178" s="7"/>
    </row>
    <row r="179" spans="1:39" ht="18.75" hidden="1" customHeight="1">
      <c r="A179" s="116"/>
      <c r="B179" s="10"/>
      <c r="C179" s="10"/>
      <c r="D179" s="24"/>
      <c r="E179" s="10"/>
      <c r="F179" s="10"/>
      <c r="G179" s="10"/>
      <c r="H179" s="10"/>
      <c r="I179" s="33"/>
      <c r="J179" s="10"/>
      <c r="K179" s="10"/>
      <c r="L179" s="10"/>
      <c r="M179" s="10"/>
      <c r="N179" s="10"/>
      <c r="O179" s="10"/>
      <c r="P179" s="10"/>
      <c r="Q179" s="10"/>
      <c r="R179" s="10"/>
      <c r="S179" s="10"/>
      <c r="T179" s="10"/>
      <c r="U179" s="10"/>
      <c r="V179" s="33">
        <v>0</v>
      </c>
      <c r="W179" s="20"/>
      <c r="X179" s="10"/>
      <c r="Y179" s="101"/>
      <c r="Z179" s="150" t="s">
        <v>1811</v>
      </c>
      <c r="AA179" s="10"/>
      <c r="AB179" s="7"/>
      <c r="AC179" s="7"/>
      <c r="AD179" s="7"/>
      <c r="AE179" s="148"/>
      <c r="AF179" s="7"/>
      <c r="AG179" s="7"/>
      <c r="AH179" s="7"/>
      <c r="AI179" s="7"/>
      <c r="AJ179" s="7"/>
      <c r="AK179" s="7"/>
      <c r="AL179" s="7"/>
      <c r="AM179" s="7"/>
    </row>
    <row r="180" spans="1:39" ht="18.75" hidden="1" customHeight="1">
      <c r="A180" s="116"/>
      <c r="B180" s="10"/>
      <c r="C180" s="10"/>
      <c r="D180" s="24"/>
      <c r="E180" s="10"/>
      <c r="F180" s="10"/>
      <c r="G180" s="10"/>
      <c r="H180" s="10"/>
      <c r="I180" s="33"/>
      <c r="J180" s="10"/>
      <c r="K180" s="10"/>
      <c r="L180" s="10"/>
      <c r="M180" s="10"/>
      <c r="N180" s="10"/>
      <c r="O180" s="10"/>
      <c r="P180" s="10"/>
      <c r="Q180" s="10"/>
      <c r="R180" s="10"/>
      <c r="S180" s="10"/>
      <c r="T180" s="10"/>
      <c r="U180" s="10"/>
      <c r="V180" s="33">
        <v>0</v>
      </c>
      <c r="W180" s="20"/>
      <c r="X180" s="10"/>
      <c r="Y180" s="101"/>
      <c r="Z180" s="150" t="s">
        <v>1811</v>
      </c>
      <c r="AA180" s="10"/>
      <c r="AB180" s="7"/>
      <c r="AC180" s="7"/>
      <c r="AD180" s="7"/>
      <c r="AE180" s="148"/>
      <c r="AF180" s="7"/>
      <c r="AG180" s="7"/>
      <c r="AH180" s="7"/>
      <c r="AI180" s="7"/>
      <c r="AJ180" s="7"/>
      <c r="AK180" s="7"/>
      <c r="AL180" s="7"/>
      <c r="AM180" s="7"/>
    </row>
    <row r="181" spans="1:39" ht="18.75" hidden="1" customHeight="1">
      <c r="A181" s="116"/>
      <c r="B181" s="10"/>
      <c r="C181" s="10"/>
      <c r="D181" s="24"/>
      <c r="E181" s="10"/>
      <c r="F181" s="10"/>
      <c r="G181" s="10"/>
      <c r="H181" s="10"/>
      <c r="I181" s="33"/>
      <c r="J181" s="10"/>
      <c r="K181" s="10"/>
      <c r="L181" s="10"/>
      <c r="M181" s="10"/>
      <c r="N181" s="10"/>
      <c r="O181" s="10"/>
      <c r="P181" s="10"/>
      <c r="Q181" s="10"/>
      <c r="R181" s="10"/>
      <c r="S181" s="10"/>
      <c r="T181" s="10"/>
      <c r="U181" s="10"/>
      <c r="V181" s="33">
        <v>0</v>
      </c>
      <c r="W181" s="20"/>
      <c r="X181" s="10"/>
      <c r="Y181" s="101"/>
      <c r="Z181" s="150" t="s">
        <v>1811</v>
      </c>
      <c r="AA181" s="10"/>
      <c r="AB181" s="7"/>
      <c r="AC181" s="7"/>
      <c r="AD181" s="7"/>
      <c r="AE181" s="148"/>
      <c r="AF181" s="7"/>
      <c r="AG181" s="7"/>
      <c r="AH181" s="7"/>
      <c r="AI181" s="7"/>
      <c r="AJ181" s="7"/>
      <c r="AK181" s="7"/>
      <c r="AL181" s="7"/>
      <c r="AM181" s="7"/>
    </row>
    <row r="182" spans="1:39" ht="18.75" hidden="1" customHeight="1">
      <c r="A182" s="116"/>
      <c r="B182" s="10"/>
      <c r="C182" s="10"/>
      <c r="D182" s="24"/>
      <c r="E182" s="10"/>
      <c r="F182" s="10"/>
      <c r="G182" s="10"/>
      <c r="H182" s="10"/>
      <c r="I182" s="33"/>
      <c r="J182" s="10"/>
      <c r="K182" s="10"/>
      <c r="L182" s="10"/>
      <c r="M182" s="10"/>
      <c r="N182" s="10"/>
      <c r="O182" s="10"/>
      <c r="P182" s="10"/>
      <c r="Q182" s="10"/>
      <c r="R182" s="10"/>
      <c r="S182" s="10"/>
      <c r="T182" s="10"/>
      <c r="U182" s="10"/>
      <c r="V182" s="33">
        <v>0</v>
      </c>
      <c r="W182" s="20"/>
      <c r="X182" s="10"/>
      <c r="Y182" s="101"/>
      <c r="Z182" s="150" t="s">
        <v>1811</v>
      </c>
      <c r="AA182" s="10"/>
      <c r="AB182" s="7"/>
      <c r="AC182" s="7"/>
      <c r="AD182" s="7"/>
      <c r="AE182" s="148"/>
      <c r="AF182" s="7"/>
      <c r="AG182" s="7"/>
      <c r="AH182" s="7"/>
      <c r="AI182" s="7"/>
      <c r="AJ182" s="7"/>
      <c r="AK182" s="7"/>
      <c r="AL182" s="7"/>
      <c r="AM182" s="7"/>
    </row>
    <row r="183" spans="1:39" ht="18.75" hidden="1" customHeight="1">
      <c r="A183" s="116"/>
      <c r="B183" s="10"/>
      <c r="C183" s="10"/>
      <c r="D183" s="24"/>
      <c r="E183" s="10"/>
      <c r="F183" s="10"/>
      <c r="G183" s="10"/>
      <c r="H183" s="10"/>
      <c r="I183" s="33"/>
      <c r="J183" s="10"/>
      <c r="K183" s="10"/>
      <c r="L183" s="10"/>
      <c r="M183" s="10"/>
      <c r="N183" s="10"/>
      <c r="O183" s="10"/>
      <c r="P183" s="10"/>
      <c r="Q183" s="10"/>
      <c r="R183" s="10"/>
      <c r="S183" s="10"/>
      <c r="T183" s="10"/>
      <c r="U183" s="10"/>
      <c r="V183" s="33">
        <v>0</v>
      </c>
      <c r="W183" s="20"/>
      <c r="X183" s="10"/>
      <c r="Y183" s="101"/>
      <c r="Z183" s="150" t="s">
        <v>1811</v>
      </c>
      <c r="AA183" s="10"/>
      <c r="AB183" s="7"/>
      <c r="AC183" s="7"/>
      <c r="AD183" s="7"/>
      <c r="AE183" s="148"/>
      <c r="AF183" s="7"/>
      <c r="AG183" s="7"/>
      <c r="AH183" s="7"/>
      <c r="AI183" s="7"/>
      <c r="AJ183" s="7"/>
      <c r="AK183" s="7"/>
      <c r="AL183" s="7"/>
      <c r="AM183" s="7"/>
    </row>
    <row r="184" spans="1:39" ht="18.75" hidden="1" customHeight="1">
      <c r="A184" s="116"/>
      <c r="B184" s="10"/>
      <c r="C184" s="10"/>
      <c r="D184" s="24"/>
      <c r="E184" s="10"/>
      <c r="F184" s="10"/>
      <c r="G184" s="10"/>
      <c r="H184" s="10"/>
      <c r="I184" s="33"/>
      <c r="J184" s="10"/>
      <c r="K184" s="10"/>
      <c r="L184" s="10"/>
      <c r="M184" s="10"/>
      <c r="N184" s="10"/>
      <c r="O184" s="10"/>
      <c r="P184" s="10"/>
      <c r="Q184" s="10"/>
      <c r="R184" s="10"/>
      <c r="S184" s="10"/>
      <c r="T184" s="10"/>
      <c r="U184" s="10"/>
      <c r="V184" s="33">
        <v>0</v>
      </c>
      <c r="W184" s="20"/>
      <c r="X184" s="10"/>
      <c r="Y184" s="101"/>
      <c r="Z184" s="150" t="s">
        <v>1811</v>
      </c>
      <c r="AA184" s="10"/>
      <c r="AB184" s="7"/>
      <c r="AC184" s="7"/>
      <c r="AD184" s="7"/>
      <c r="AE184" s="148"/>
      <c r="AF184" s="7"/>
      <c r="AG184" s="7"/>
      <c r="AH184" s="7"/>
      <c r="AI184" s="7"/>
      <c r="AJ184" s="7"/>
      <c r="AK184" s="7"/>
      <c r="AL184" s="7"/>
      <c r="AM184" s="7"/>
    </row>
    <row r="185" spans="1:39" ht="18.75" hidden="1" customHeight="1">
      <c r="A185" s="116"/>
      <c r="B185" s="10"/>
      <c r="C185" s="10"/>
      <c r="D185" s="24"/>
      <c r="E185" s="10"/>
      <c r="F185" s="10"/>
      <c r="G185" s="10"/>
      <c r="H185" s="10"/>
      <c r="I185" s="33"/>
      <c r="J185" s="10"/>
      <c r="K185" s="10"/>
      <c r="L185" s="10"/>
      <c r="M185" s="10"/>
      <c r="N185" s="10"/>
      <c r="O185" s="10"/>
      <c r="P185" s="10"/>
      <c r="Q185" s="10"/>
      <c r="R185" s="10"/>
      <c r="S185" s="10"/>
      <c r="T185" s="10"/>
      <c r="U185" s="10"/>
      <c r="V185" s="33">
        <v>0</v>
      </c>
      <c r="W185" s="20"/>
      <c r="X185" s="10"/>
      <c r="Y185" s="101"/>
      <c r="Z185" s="150" t="s">
        <v>1811</v>
      </c>
      <c r="AA185" s="10"/>
      <c r="AB185" s="7"/>
      <c r="AC185" s="7"/>
      <c r="AD185" s="7"/>
      <c r="AE185" s="148"/>
      <c r="AF185" s="7"/>
      <c r="AG185" s="7"/>
      <c r="AH185" s="7"/>
      <c r="AI185" s="7"/>
      <c r="AJ185" s="7"/>
      <c r="AK185" s="7"/>
      <c r="AL185" s="7"/>
      <c r="AM185" s="7"/>
    </row>
    <row r="186" spans="1:39" ht="18.75" hidden="1" customHeight="1">
      <c r="A186" s="116"/>
      <c r="B186" s="10"/>
      <c r="C186" s="10"/>
      <c r="D186" s="24"/>
      <c r="E186" s="10"/>
      <c r="F186" s="10"/>
      <c r="G186" s="10"/>
      <c r="H186" s="10"/>
      <c r="I186" s="33"/>
      <c r="J186" s="10"/>
      <c r="K186" s="10"/>
      <c r="L186" s="10"/>
      <c r="M186" s="10"/>
      <c r="N186" s="10"/>
      <c r="O186" s="10"/>
      <c r="P186" s="10"/>
      <c r="Q186" s="10"/>
      <c r="R186" s="10"/>
      <c r="S186" s="10"/>
      <c r="T186" s="10"/>
      <c r="U186" s="10"/>
      <c r="V186" s="33">
        <v>0</v>
      </c>
      <c r="W186" s="20"/>
      <c r="X186" s="10"/>
      <c r="Y186" s="101"/>
      <c r="Z186" s="150" t="s">
        <v>1811</v>
      </c>
      <c r="AA186" s="10"/>
      <c r="AB186" s="7"/>
      <c r="AC186" s="7"/>
      <c r="AD186" s="7"/>
      <c r="AE186" s="148"/>
      <c r="AF186" s="7"/>
      <c r="AG186" s="7"/>
      <c r="AH186" s="7"/>
      <c r="AI186" s="7"/>
      <c r="AJ186" s="7"/>
      <c r="AK186" s="7"/>
      <c r="AL186" s="7"/>
      <c r="AM186" s="7"/>
    </row>
    <row r="187" spans="1:39" ht="18.75" hidden="1" customHeight="1">
      <c r="A187" s="116"/>
      <c r="B187" s="10"/>
      <c r="C187" s="10"/>
      <c r="D187" s="24"/>
      <c r="E187" s="10"/>
      <c r="F187" s="10"/>
      <c r="G187" s="10"/>
      <c r="H187" s="10"/>
      <c r="I187" s="33"/>
      <c r="J187" s="10"/>
      <c r="K187" s="10"/>
      <c r="L187" s="10"/>
      <c r="M187" s="10"/>
      <c r="N187" s="10"/>
      <c r="O187" s="10"/>
      <c r="P187" s="10"/>
      <c r="Q187" s="10"/>
      <c r="R187" s="10"/>
      <c r="S187" s="10"/>
      <c r="T187" s="10"/>
      <c r="U187" s="10"/>
      <c r="V187" s="33">
        <v>0</v>
      </c>
      <c r="W187" s="20"/>
      <c r="X187" s="10"/>
      <c r="Y187" s="101"/>
      <c r="Z187" s="150" t="s">
        <v>1811</v>
      </c>
      <c r="AA187" s="10"/>
      <c r="AB187" s="7"/>
      <c r="AC187" s="7"/>
      <c r="AD187" s="7"/>
      <c r="AE187" s="148"/>
      <c r="AF187" s="7"/>
      <c r="AG187" s="7"/>
      <c r="AH187" s="7"/>
      <c r="AI187" s="7"/>
      <c r="AJ187" s="7"/>
      <c r="AK187" s="7"/>
      <c r="AL187" s="7"/>
      <c r="AM187" s="7"/>
    </row>
    <row r="188" spans="1:39" ht="18.75" hidden="1" customHeight="1">
      <c r="A188" s="116"/>
      <c r="B188" s="10"/>
      <c r="C188" s="10"/>
      <c r="D188" s="24"/>
      <c r="E188" s="10"/>
      <c r="F188" s="10"/>
      <c r="G188" s="10"/>
      <c r="H188" s="10"/>
      <c r="I188" s="33"/>
      <c r="J188" s="10"/>
      <c r="K188" s="10"/>
      <c r="L188" s="10"/>
      <c r="M188" s="10"/>
      <c r="N188" s="10"/>
      <c r="O188" s="10"/>
      <c r="P188" s="10"/>
      <c r="Q188" s="10"/>
      <c r="R188" s="10"/>
      <c r="S188" s="10"/>
      <c r="T188" s="10"/>
      <c r="U188" s="10"/>
      <c r="V188" s="33">
        <v>0</v>
      </c>
      <c r="W188" s="20"/>
      <c r="X188" s="10"/>
      <c r="Y188" s="101"/>
      <c r="Z188" s="150" t="s">
        <v>1811</v>
      </c>
      <c r="AA188" s="10"/>
      <c r="AB188" s="7"/>
      <c r="AC188" s="7"/>
      <c r="AD188" s="7"/>
      <c r="AE188" s="148"/>
      <c r="AF188" s="7"/>
      <c r="AG188" s="7"/>
      <c r="AH188" s="7"/>
      <c r="AI188" s="7"/>
      <c r="AJ188" s="7"/>
      <c r="AK188" s="7"/>
      <c r="AL188" s="7"/>
      <c r="AM188" s="7"/>
    </row>
    <row r="189" spans="1:39" ht="18.75" hidden="1" customHeight="1">
      <c r="A189" s="116"/>
      <c r="B189" s="10"/>
      <c r="C189" s="10"/>
      <c r="D189" s="24"/>
      <c r="E189" s="10"/>
      <c r="F189" s="10"/>
      <c r="G189" s="10"/>
      <c r="H189" s="10"/>
      <c r="I189" s="33"/>
      <c r="J189" s="10"/>
      <c r="K189" s="10"/>
      <c r="L189" s="10"/>
      <c r="M189" s="10"/>
      <c r="N189" s="10"/>
      <c r="O189" s="10"/>
      <c r="P189" s="10"/>
      <c r="Q189" s="10"/>
      <c r="R189" s="10"/>
      <c r="S189" s="10"/>
      <c r="T189" s="10"/>
      <c r="U189" s="10"/>
      <c r="V189" s="33">
        <v>0</v>
      </c>
      <c r="W189" s="20"/>
      <c r="X189" s="10"/>
      <c r="Y189" s="101"/>
      <c r="Z189" s="150" t="s">
        <v>1811</v>
      </c>
      <c r="AA189" s="10"/>
      <c r="AB189" s="7"/>
      <c r="AC189" s="7"/>
      <c r="AD189" s="7"/>
      <c r="AE189" s="148"/>
      <c r="AF189" s="7"/>
      <c r="AG189" s="7"/>
      <c r="AH189" s="7"/>
      <c r="AI189" s="7"/>
      <c r="AJ189" s="7"/>
      <c r="AK189" s="7"/>
      <c r="AL189" s="7"/>
      <c r="AM189" s="7"/>
    </row>
    <row r="190" spans="1:39" ht="18.75" hidden="1" customHeight="1">
      <c r="A190" s="116"/>
      <c r="B190" s="10"/>
      <c r="C190" s="10"/>
      <c r="D190" s="24"/>
      <c r="E190" s="10"/>
      <c r="F190" s="10"/>
      <c r="G190" s="10"/>
      <c r="H190" s="10"/>
      <c r="I190" s="33"/>
      <c r="J190" s="10"/>
      <c r="K190" s="10"/>
      <c r="L190" s="10"/>
      <c r="M190" s="10"/>
      <c r="N190" s="10"/>
      <c r="O190" s="10"/>
      <c r="P190" s="10"/>
      <c r="Q190" s="10"/>
      <c r="R190" s="10"/>
      <c r="S190" s="10"/>
      <c r="T190" s="10"/>
      <c r="U190" s="10"/>
      <c r="V190" s="33">
        <v>0</v>
      </c>
      <c r="W190" s="20"/>
      <c r="X190" s="10"/>
      <c r="Y190" s="101"/>
      <c r="Z190" s="150" t="s">
        <v>1811</v>
      </c>
      <c r="AA190" s="10"/>
      <c r="AB190" s="7"/>
      <c r="AC190" s="7"/>
      <c r="AD190" s="7"/>
      <c r="AE190" s="148"/>
      <c r="AF190" s="7"/>
      <c r="AG190" s="7"/>
      <c r="AH190" s="7"/>
      <c r="AI190" s="7"/>
      <c r="AJ190" s="7"/>
      <c r="AK190" s="7"/>
      <c r="AL190" s="7"/>
      <c r="AM190" s="7"/>
    </row>
    <row r="191" spans="1:39" ht="18.75" hidden="1" customHeight="1">
      <c r="A191" s="116"/>
      <c r="B191" s="10"/>
      <c r="C191" s="10"/>
      <c r="D191" s="24"/>
      <c r="E191" s="10"/>
      <c r="F191" s="10"/>
      <c r="G191" s="10"/>
      <c r="H191" s="10"/>
      <c r="I191" s="33"/>
      <c r="J191" s="10"/>
      <c r="K191" s="10"/>
      <c r="L191" s="10"/>
      <c r="M191" s="10"/>
      <c r="N191" s="10"/>
      <c r="O191" s="10"/>
      <c r="P191" s="10"/>
      <c r="Q191" s="10"/>
      <c r="R191" s="10"/>
      <c r="S191" s="10"/>
      <c r="T191" s="10"/>
      <c r="U191" s="10"/>
      <c r="V191" s="33">
        <v>0</v>
      </c>
      <c r="W191" s="20"/>
      <c r="X191" s="10"/>
      <c r="Y191" s="101"/>
      <c r="Z191" s="150" t="s">
        <v>1811</v>
      </c>
      <c r="AA191" s="10"/>
      <c r="AB191" s="7"/>
      <c r="AC191" s="7"/>
      <c r="AD191" s="7"/>
      <c r="AE191" s="148"/>
      <c r="AF191" s="7"/>
      <c r="AG191" s="7"/>
      <c r="AH191" s="7"/>
      <c r="AI191" s="7"/>
      <c r="AJ191" s="7"/>
      <c r="AK191" s="7"/>
      <c r="AL191" s="7"/>
      <c r="AM191" s="7"/>
    </row>
    <row r="192" spans="1:39" ht="18.75" hidden="1" customHeight="1">
      <c r="A192" s="116"/>
      <c r="B192" s="10"/>
      <c r="C192" s="10"/>
      <c r="D192" s="24"/>
      <c r="E192" s="10"/>
      <c r="F192" s="10"/>
      <c r="G192" s="10"/>
      <c r="H192" s="10"/>
      <c r="I192" s="33"/>
      <c r="J192" s="10"/>
      <c r="K192" s="10"/>
      <c r="L192" s="10"/>
      <c r="M192" s="10"/>
      <c r="N192" s="10"/>
      <c r="O192" s="10"/>
      <c r="P192" s="10"/>
      <c r="Q192" s="10"/>
      <c r="R192" s="10"/>
      <c r="S192" s="10"/>
      <c r="T192" s="10"/>
      <c r="U192" s="10"/>
      <c r="V192" s="33">
        <v>0</v>
      </c>
      <c r="W192" s="20"/>
      <c r="X192" s="10"/>
      <c r="Y192" s="101"/>
      <c r="Z192" s="150" t="s">
        <v>1811</v>
      </c>
      <c r="AA192" s="10"/>
      <c r="AB192" s="7"/>
      <c r="AC192" s="7"/>
      <c r="AD192" s="7"/>
      <c r="AE192" s="148"/>
      <c r="AF192" s="7"/>
      <c r="AG192" s="7"/>
      <c r="AH192" s="7"/>
      <c r="AI192" s="7"/>
      <c r="AJ192" s="7"/>
      <c r="AK192" s="7"/>
      <c r="AL192" s="7"/>
      <c r="AM192" s="7"/>
    </row>
    <row r="193" spans="1:39" ht="18.75" hidden="1" customHeight="1">
      <c r="A193" s="116"/>
      <c r="B193" s="10"/>
      <c r="C193" s="10"/>
      <c r="D193" s="24"/>
      <c r="E193" s="10"/>
      <c r="F193" s="10"/>
      <c r="G193" s="10"/>
      <c r="H193" s="10"/>
      <c r="I193" s="33"/>
      <c r="J193" s="10"/>
      <c r="K193" s="10"/>
      <c r="L193" s="10"/>
      <c r="M193" s="10"/>
      <c r="N193" s="10"/>
      <c r="O193" s="10"/>
      <c r="P193" s="10"/>
      <c r="Q193" s="10"/>
      <c r="R193" s="10"/>
      <c r="S193" s="10"/>
      <c r="T193" s="10"/>
      <c r="U193" s="10"/>
      <c r="V193" s="33">
        <v>0</v>
      </c>
      <c r="W193" s="20"/>
      <c r="X193" s="10"/>
      <c r="Y193" s="101"/>
      <c r="Z193" s="150" t="s">
        <v>1811</v>
      </c>
      <c r="AA193" s="10"/>
      <c r="AB193" s="7"/>
      <c r="AC193" s="7"/>
      <c r="AD193" s="7"/>
      <c r="AE193" s="148"/>
      <c r="AF193" s="7"/>
      <c r="AG193" s="7"/>
      <c r="AH193" s="7"/>
      <c r="AI193" s="7"/>
      <c r="AJ193" s="7"/>
      <c r="AK193" s="7"/>
      <c r="AL193" s="7"/>
      <c r="AM193" s="7"/>
    </row>
    <row r="194" spans="1:39" ht="18.75" hidden="1" customHeight="1">
      <c r="A194" s="116"/>
      <c r="B194" s="10"/>
      <c r="C194" s="10"/>
      <c r="D194" s="24"/>
      <c r="E194" s="10"/>
      <c r="F194" s="10"/>
      <c r="G194" s="10"/>
      <c r="H194" s="10"/>
      <c r="I194" s="33"/>
      <c r="J194" s="10"/>
      <c r="K194" s="10"/>
      <c r="L194" s="10"/>
      <c r="M194" s="10"/>
      <c r="N194" s="10"/>
      <c r="O194" s="10"/>
      <c r="P194" s="10"/>
      <c r="Q194" s="10"/>
      <c r="R194" s="10"/>
      <c r="S194" s="10"/>
      <c r="T194" s="10"/>
      <c r="U194" s="10"/>
      <c r="V194" s="33">
        <v>0</v>
      </c>
      <c r="W194" s="20"/>
      <c r="X194" s="10"/>
      <c r="Y194" s="101"/>
      <c r="Z194" s="150" t="s">
        <v>1811</v>
      </c>
      <c r="AA194" s="10"/>
      <c r="AB194" s="7"/>
      <c r="AC194" s="7"/>
      <c r="AD194" s="7"/>
      <c r="AE194" s="148"/>
      <c r="AF194" s="7"/>
      <c r="AG194" s="7"/>
      <c r="AH194" s="7"/>
      <c r="AI194" s="7"/>
      <c r="AJ194" s="7"/>
      <c r="AK194" s="7"/>
      <c r="AL194" s="7"/>
      <c r="AM194" s="7"/>
    </row>
    <row r="195" spans="1:39" ht="18.75" hidden="1" customHeight="1">
      <c r="A195" s="116"/>
      <c r="B195" s="10"/>
      <c r="C195" s="10"/>
      <c r="D195" s="24"/>
      <c r="E195" s="10"/>
      <c r="F195" s="10"/>
      <c r="G195" s="10"/>
      <c r="H195" s="10"/>
      <c r="I195" s="33"/>
      <c r="J195" s="10"/>
      <c r="K195" s="10"/>
      <c r="L195" s="10"/>
      <c r="M195" s="10"/>
      <c r="N195" s="10"/>
      <c r="O195" s="10"/>
      <c r="P195" s="10"/>
      <c r="Q195" s="10"/>
      <c r="R195" s="10"/>
      <c r="S195" s="10"/>
      <c r="T195" s="10"/>
      <c r="U195" s="10"/>
      <c r="V195" s="33">
        <v>0</v>
      </c>
      <c r="W195" s="20"/>
      <c r="X195" s="10"/>
      <c r="Y195" s="101"/>
      <c r="Z195" s="150" t="s">
        <v>1811</v>
      </c>
      <c r="AA195" s="10"/>
      <c r="AB195" s="7"/>
      <c r="AC195" s="7"/>
      <c r="AD195" s="7"/>
      <c r="AE195" s="148"/>
      <c r="AF195" s="7"/>
      <c r="AG195" s="7"/>
      <c r="AH195" s="7"/>
      <c r="AI195" s="7"/>
      <c r="AJ195" s="7"/>
      <c r="AK195" s="7"/>
      <c r="AL195" s="7"/>
      <c r="AM195" s="7"/>
    </row>
    <row r="196" spans="1:39" ht="18.75" hidden="1" customHeight="1">
      <c r="A196" s="116"/>
      <c r="B196" s="10"/>
      <c r="C196" s="10"/>
      <c r="D196" s="24"/>
      <c r="E196" s="10"/>
      <c r="F196" s="10"/>
      <c r="G196" s="10"/>
      <c r="H196" s="10"/>
      <c r="I196" s="33"/>
      <c r="J196" s="10"/>
      <c r="K196" s="10"/>
      <c r="L196" s="10"/>
      <c r="M196" s="10"/>
      <c r="N196" s="10"/>
      <c r="O196" s="10"/>
      <c r="P196" s="10"/>
      <c r="Q196" s="10"/>
      <c r="R196" s="10"/>
      <c r="S196" s="10"/>
      <c r="T196" s="10"/>
      <c r="U196" s="10"/>
      <c r="V196" s="33">
        <v>0</v>
      </c>
      <c r="W196" s="20"/>
      <c r="X196" s="10"/>
      <c r="Y196" s="101"/>
      <c r="Z196" s="150" t="s">
        <v>1811</v>
      </c>
      <c r="AA196" s="10"/>
      <c r="AB196" s="7"/>
      <c r="AC196" s="7"/>
      <c r="AD196" s="7"/>
      <c r="AE196" s="148"/>
      <c r="AF196" s="7"/>
      <c r="AG196" s="7"/>
      <c r="AH196" s="7"/>
      <c r="AI196" s="7"/>
      <c r="AJ196" s="7"/>
      <c r="AK196" s="7"/>
      <c r="AL196" s="7"/>
      <c r="AM196" s="7"/>
    </row>
    <row r="197" spans="1:39" ht="18.75" hidden="1" customHeight="1">
      <c r="A197" s="116"/>
      <c r="B197" s="10"/>
      <c r="C197" s="10"/>
      <c r="D197" s="24"/>
      <c r="E197" s="10"/>
      <c r="F197" s="10"/>
      <c r="G197" s="10"/>
      <c r="H197" s="10"/>
      <c r="I197" s="33"/>
      <c r="J197" s="10"/>
      <c r="K197" s="10"/>
      <c r="L197" s="10"/>
      <c r="M197" s="10"/>
      <c r="N197" s="10"/>
      <c r="O197" s="10"/>
      <c r="P197" s="10"/>
      <c r="Q197" s="10"/>
      <c r="R197" s="10"/>
      <c r="S197" s="10"/>
      <c r="T197" s="10"/>
      <c r="U197" s="10"/>
      <c r="V197" s="33">
        <v>0</v>
      </c>
      <c r="W197" s="20"/>
      <c r="X197" s="10"/>
      <c r="Y197" s="101"/>
      <c r="Z197" s="150" t="s">
        <v>1811</v>
      </c>
      <c r="AA197" s="10"/>
      <c r="AB197" s="7"/>
      <c r="AC197" s="7"/>
      <c r="AD197" s="7"/>
      <c r="AE197" s="148"/>
      <c r="AF197" s="7"/>
      <c r="AG197" s="7"/>
      <c r="AH197" s="7"/>
      <c r="AI197" s="7"/>
      <c r="AJ197" s="7"/>
      <c r="AK197" s="7"/>
      <c r="AL197" s="7"/>
      <c r="AM197" s="7"/>
    </row>
    <row r="198" spans="1:39" ht="18.75" hidden="1" customHeight="1">
      <c r="A198" s="116"/>
      <c r="B198" s="10"/>
      <c r="C198" s="10"/>
      <c r="D198" s="24"/>
      <c r="E198" s="10"/>
      <c r="F198" s="10"/>
      <c r="G198" s="10"/>
      <c r="H198" s="10"/>
      <c r="I198" s="33"/>
      <c r="J198" s="10"/>
      <c r="K198" s="10"/>
      <c r="L198" s="10"/>
      <c r="M198" s="10"/>
      <c r="N198" s="10"/>
      <c r="O198" s="10"/>
      <c r="P198" s="10"/>
      <c r="Q198" s="10"/>
      <c r="R198" s="10"/>
      <c r="S198" s="10"/>
      <c r="T198" s="10"/>
      <c r="U198" s="10"/>
      <c r="V198" s="33">
        <v>0</v>
      </c>
      <c r="W198" s="20"/>
      <c r="X198" s="10"/>
      <c r="Y198" s="101"/>
      <c r="Z198" s="150" t="s">
        <v>1811</v>
      </c>
      <c r="AA198" s="10"/>
      <c r="AB198" s="7"/>
      <c r="AC198" s="7"/>
      <c r="AD198" s="7"/>
      <c r="AE198" s="148"/>
      <c r="AF198" s="7"/>
      <c r="AG198" s="7"/>
      <c r="AH198" s="7"/>
      <c r="AI198" s="7"/>
      <c r="AJ198" s="7"/>
      <c r="AK198" s="7"/>
      <c r="AL198" s="7"/>
      <c r="AM198" s="7"/>
    </row>
    <row r="199" spans="1:39" ht="18.75" hidden="1" customHeight="1">
      <c r="A199" s="116"/>
      <c r="B199" s="10"/>
      <c r="C199" s="10"/>
      <c r="D199" s="24"/>
      <c r="E199" s="10"/>
      <c r="F199" s="10"/>
      <c r="G199" s="10"/>
      <c r="H199" s="10"/>
      <c r="I199" s="33"/>
      <c r="J199" s="10"/>
      <c r="K199" s="10"/>
      <c r="L199" s="10"/>
      <c r="M199" s="10"/>
      <c r="N199" s="10"/>
      <c r="O199" s="10"/>
      <c r="P199" s="10"/>
      <c r="Q199" s="10"/>
      <c r="R199" s="10"/>
      <c r="S199" s="10"/>
      <c r="T199" s="10"/>
      <c r="U199" s="10"/>
      <c r="V199" s="33">
        <v>0</v>
      </c>
      <c r="W199" s="20"/>
      <c r="X199" s="10"/>
      <c r="Y199" s="101"/>
      <c r="Z199" s="150" t="s">
        <v>1811</v>
      </c>
      <c r="AA199" s="10"/>
      <c r="AB199" s="7"/>
      <c r="AC199" s="7"/>
      <c r="AD199" s="7"/>
      <c r="AE199" s="148"/>
      <c r="AF199" s="7"/>
      <c r="AG199" s="7"/>
      <c r="AH199" s="7"/>
      <c r="AI199" s="7"/>
      <c r="AJ199" s="7"/>
      <c r="AK199" s="7"/>
      <c r="AL199" s="7"/>
      <c r="AM199" s="7"/>
    </row>
    <row r="200" spans="1:39" ht="18.75" hidden="1" customHeight="1">
      <c r="A200" s="116"/>
      <c r="B200" s="10"/>
      <c r="C200" s="10"/>
      <c r="D200" s="24"/>
      <c r="E200" s="10"/>
      <c r="F200" s="10"/>
      <c r="G200" s="10"/>
      <c r="H200" s="10"/>
      <c r="I200" s="33"/>
      <c r="J200" s="10"/>
      <c r="K200" s="10"/>
      <c r="L200" s="10"/>
      <c r="M200" s="10"/>
      <c r="N200" s="10"/>
      <c r="O200" s="10"/>
      <c r="P200" s="10"/>
      <c r="Q200" s="10"/>
      <c r="R200" s="10"/>
      <c r="S200" s="10"/>
      <c r="T200" s="10"/>
      <c r="U200" s="10"/>
      <c r="V200" s="33">
        <v>0</v>
      </c>
      <c r="W200" s="20"/>
      <c r="X200" s="10"/>
      <c r="Y200" s="101"/>
      <c r="Z200" s="150" t="s">
        <v>1811</v>
      </c>
      <c r="AA200" s="10"/>
      <c r="AB200" s="7"/>
      <c r="AC200" s="7"/>
      <c r="AD200" s="7"/>
      <c r="AE200" s="148"/>
      <c r="AF200" s="7"/>
      <c r="AG200" s="7"/>
      <c r="AH200" s="7"/>
      <c r="AI200" s="7"/>
      <c r="AJ200" s="7"/>
      <c r="AK200" s="7"/>
      <c r="AL200" s="7"/>
      <c r="AM200" s="7"/>
    </row>
    <row r="201" spans="1:39" ht="18.75" hidden="1" customHeight="1">
      <c r="A201" s="116"/>
      <c r="B201" s="10"/>
      <c r="C201" s="10"/>
      <c r="D201" s="24"/>
      <c r="E201" s="10"/>
      <c r="F201" s="10"/>
      <c r="G201" s="10"/>
      <c r="H201" s="10"/>
      <c r="I201" s="33"/>
      <c r="J201" s="10"/>
      <c r="K201" s="10"/>
      <c r="L201" s="10"/>
      <c r="M201" s="10"/>
      <c r="N201" s="10"/>
      <c r="O201" s="10"/>
      <c r="P201" s="10"/>
      <c r="Q201" s="10"/>
      <c r="R201" s="10"/>
      <c r="S201" s="10"/>
      <c r="T201" s="10"/>
      <c r="U201" s="10"/>
      <c r="V201" s="33">
        <v>0</v>
      </c>
      <c r="W201" s="20"/>
      <c r="X201" s="10"/>
      <c r="Y201" s="101"/>
      <c r="Z201" s="150" t="s">
        <v>1811</v>
      </c>
      <c r="AA201" s="10"/>
      <c r="AB201" s="7"/>
      <c r="AC201" s="7"/>
      <c r="AD201" s="7"/>
      <c r="AE201" s="148"/>
      <c r="AF201" s="7"/>
      <c r="AG201" s="7"/>
      <c r="AH201" s="7"/>
      <c r="AI201" s="7"/>
      <c r="AJ201" s="7"/>
      <c r="AK201" s="7"/>
      <c r="AL201" s="7"/>
      <c r="AM201" s="7"/>
    </row>
    <row r="202" spans="1:39" ht="18.75" hidden="1" customHeight="1">
      <c r="A202" s="116"/>
      <c r="B202" s="10"/>
      <c r="C202" s="10"/>
      <c r="D202" s="24"/>
      <c r="E202" s="10"/>
      <c r="F202" s="10"/>
      <c r="G202" s="10"/>
      <c r="H202" s="10"/>
      <c r="I202" s="33"/>
      <c r="J202" s="10"/>
      <c r="K202" s="10"/>
      <c r="L202" s="10"/>
      <c r="M202" s="10"/>
      <c r="N202" s="10"/>
      <c r="O202" s="10"/>
      <c r="P202" s="10"/>
      <c r="Q202" s="10"/>
      <c r="R202" s="10"/>
      <c r="S202" s="10"/>
      <c r="T202" s="10"/>
      <c r="U202" s="10"/>
      <c r="V202" s="33">
        <v>0</v>
      </c>
      <c r="W202" s="20"/>
      <c r="X202" s="10"/>
      <c r="Y202" s="101"/>
      <c r="Z202" s="150" t="s">
        <v>1811</v>
      </c>
      <c r="AA202" s="10"/>
      <c r="AB202" s="7"/>
      <c r="AC202" s="7"/>
      <c r="AD202" s="7"/>
      <c r="AE202" s="148"/>
      <c r="AF202" s="7"/>
      <c r="AG202" s="7"/>
      <c r="AH202" s="7"/>
      <c r="AI202" s="7"/>
      <c r="AJ202" s="7"/>
      <c r="AK202" s="7"/>
      <c r="AL202" s="7"/>
      <c r="AM202" s="7"/>
    </row>
    <row r="203" spans="1:39" ht="18.75" hidden="1" customHeight="1">
      <c r="A203" s="116"/>
      <c r="B203" s="10"/>
      <c r="C203" s="10"/>
      <c r="D203" s="24"/>
      <c r="E203" s="10"/>
      <c r="F203" s="10"/>
      <c r="G203" s="10"/>
      <c r="H203" s="10"/>
      <c r="I203" s="33"/>
      <c r="J203" s="10"/>
      <c r="K203" s="10"/>
      <c r="L203" s="10"/>
      <c r="M203" s="10"/>
      <c r="N203" s="10"/>
      <c r="O203" s="10"/>
      <c r="P203" s="10"/>
      <c r="Q203" s="10"/>
      <c r="R203" s="10"/>
      <c r="S203" s="10"/>
      <c r="T203" s="10"/>
      <c r="U203" s="10"/>
      <c r="V203" s="33">
        <v>0</v>
      </c>
      <c r="W203" s="20"/>
      <c r="X203" s="10"/>
      <c r="Y203" s="101"/>
      <c r="Z203" s="150" t="s">
        <v>1811</v>
      </c>
      <c r="AA203" s="10"/>
      <c r="AB203" s="7"/>
      <c r="AC203" s="7"/>
      <c r="AD203" s="7"/>
      <c r="AE203" s="148"/>
      <c r="AF203" s="7"/>
      <c r="AG203" s="7"/>
      <c r="AH203" s="7"/>
      <c r="AI203" s="7"/>
      <c r="AJ203" s="7"/>
      <c r="AK203" s="7"/>
      <c r="AL203" s="7"/>
      <c r="AM203" s="7"/>
    </row>
    <row r="204" spans="1:39" ht="18.75" hidden="1" customHeight="1">
      <c r="A204" s="116"/>
      <c r="B204" s="10"/>
      <c r="C204" s="10"/>
      <c r="D204" s="24"/>
      <c r="E204" s="10"/>
      <c r="F204" s="10"/>
      <c r="G204" s="10"/>
      <c r="H204" s="10"/>
      <c r="I204" s="33"/>
      <c r="J204" s="10"/>
      <c r="K204" s="10"/>
      <c r="L204" s="10"/>
      <c r="M204" s="10"/>
      <c r="N204" s="10"/>
      <c r="O204" s="10"/>
      <c r="P204" s="10"/>
      <c r="Q204" s="10"/>
      <c r="R204" s="10"/>
      <c r="S204" s="10"/>
      <c r="T204" s="10"/>
      <c r="U204" s="10"/>
      <c r="V204" s="33">
        <v>0</v>
      </c>
      <c r="W204" s="20"/>
      <c r="X204" s="10"/>
      <c r="Y204" s="101"/>
      <c r="Z204" s="150" t="s">
        <v>1811</v>
      </c>
      <c r="AA204" s="10"/>
      <c r="AB204" s="7"/>
      <c r="AC204" s="7"/>
      <c r="AD204" s="7"/>
      <c r="AE204" s="148"/>
      <c r="AF204" s="7"/>
      <c r="AG204" s="7"/>
      <c r="AH204" s="7"/>
      <c r="AI204" s="7"/>
      <c r="AJ204" s="7"/>
      <c r="AK204" s="7"/>
      <c r="AL204" s="7"/>
      <c r="AM204" s="7"/>
    </row>
    <row r="205" spans="1:39" ht="18.75" hidden="1" customHeight="1">
      <c r="A205" s="116"/>
      <c r="B205" s="10"/>
      <c r="C205" s="10"/>
      <c r="D205" s="24"/>
      <c r="E205" s="10"/>
      <c r="F205" s="10"/>
      <c r="G205" s="10"/>
      <c r="H205" s="10"/>
      <c r="I205" s="33"/>
      <c r="J205" s="10"/>
      <c r="K205" s="10"/>
      <c r="L205" s="10"/>
      <c r="M205" s="10"/>
      <c r="N205" s="10"/>
      <c r="O205" s="10"/>
      <c r="P205" s="10"/>
      <c r="Q205" s="10"/>
      <c r="R205" s="10"/>
      <c r="S205" s="10"/>
      <c r="T205" s="10"/>
      <c r="U205" s="10"/>
      <c r="V205" s="33">
        <v>0</v>
      </c>
      <c r="W205" s="20"/>
      <c r="X205" s="10"/>
      <c r="Y205" s="101"/>
      <c r="Z205" s="150" t="s">
        <v>1811</v>
      </c>
      <c r="AA205" s="10"/>
      <c r="AB205" s="7"/>
      <c r="AC205" s="7"/>
      <c r="AD205" s="7"/>
      <c r="AE205" s="148"/>
      <c r="AF205" s="7"/>
      <c r="AG205" s="7"/>
      <c r="AH205" s="7"/>
      <c r="AI205" s="7"/>
      <c r="AJ205" s="7"/>
      <c r="AK205" s="7"/>
      <c r="AL205" s="7"/>
      <c r="AM205" s="7"/>
    </row>
    <row r="206" spans="1:39" ht="18.75" hidden="1" customHeight="1">
      <c r="A206" s="116"/>
      <c r="B206" s="10"/>
      <c r="C206" s="10"/>
      <c r="D206" s="24"/>
      <c r="E206" s="10"/>
      <c r="F206" s="10"/>
      <c r="G206" s="10"/>
      <c r="H206" s="10"/>
      <c r="I206" s="33"/>
      <c r="J206" s="10"/>
      <c r="K206" s="10"/>
      <c r="L206" s="10"/>
      <c r="M206" s="10"/>
      <c r="N206" s="10"/>
      <c r="O206" s="10"/>
      <c r="P206" s="10"/>
      <c r="Q206" s="10"/>
      <c r="R206" s="10"/>
      <c r="S206" s="10"/>
      <c r="T206" s="10"/>
      <c r="U206" s="10"/>
      <c r="V206" s="33">
        <v>0</v>
      </c>
      <c r="W206" s="20"/>
      <c r="X206" s="10"/>
      <c r="Y206" s="101"/>
      <c r="Z206" s="150" t="s">
        <v>1811</v>
      </c>
      <c r="AA206" s="10"/>
      <c r="AB206" s="7"/>
      <c r="AC206" s="7"/>
      <c r="AD206" s="7"/>
      <c r="AE206" s="148"/>
      <c r="AF206" s="7"/>
      <c r="AG206" s="7"/>
      <c r="AH206" s="7"/>
      <c r="AI206" s="7"/>
      <c r="AJ206" s="7"/>
      <c r="AK206" s="7"/>
      <c r="AL206" s="7"/>
      <c r="AM206" s="7"/>
    </row>
    <row r="207" spans="1:39" ht="18.75" hidden="1" customHeight="1">
      <c r="A207" s="116"/>
      <c r="B207" s="10"/>
      <c r="C207" s="10"/>
      <c r="D207" s="24"/>
      <c r="E207" s="10"/>
      <c r="F207" s="10"/>
      <c r="G207" s="10"/>
      <c r="H207" s="10"/>
      <c r="I207" s="33"/>
      <c r="J207" s="10"/>
      <c r="K207" s="10"/>
      <c r="L207" s="10"/>
      <c r="M207" s="10"/>
      <c r="N207" s="10"/>
      <c r="O207" s="10"/>
      <c r="P207" s="10"/>
      <c r="Q207" s="10"/>
      <c r="R207" s="10"/>
      <c r="S207" s="10"/>
      <c r="T207" s="10"/>
      <c r="U207" s="10"/>
      <c r="V207" s="33">
        <v>0</v>
      </c>
      <c r="W207" s="20"/>
      <c r="X207" s="10"/>
      <c r="Y207" s="101"/>
      <c r="Z207" s="150" t="s">
        <v>1811</v>
      </c>
      <c r="AA207" s="10"/>
      <c r="AB207" s="7"/>
      <c r="AC207" s="7"/>
      <c r="AD207" s="7"/>
      <c r="AE207" s="148"/>
      <c r="AF207" s="7"/>
      <c r="AG207" s="7"/>
      <c r="AH207" s="7"/>
      <c r="AI207" s="7"/>
      <c r="AJ207" s="7"/>
      <c r="AK207" s="7"/>
      <c r="AL207" s="7"/>
      <c r="AM207" s="7"/>
    </row>
    <row r="208" spans="1:39" ht="18.75" hidden="1" customHeight="1">
      <c r="A208" s="116"/>
      <c r="B208" s="10"/>
      <c r="C208" s="10"/>
      <c r="D208" s="24"/>
      <c r="E208" s="10"/>
      <c r="F208" s="10"/>
      <c r="G208" s="10"/>
      <c r="H208" s="10"/>
      <c r="I208" s="33"/>
      <c r="J208" s="10"/>
      <c r="K208" s="10"/>
      <c r="L208" s="10"/>
      <c r="M208" s="10"/>
      <c r="N208" s="10"/>
      <c r="O208" s="10"/>
      <c r="P208" s="10"/>
      <c r="Q208" s="10"/>
      <c r="R208" s="10"/>
      <c r="S208" s="10"/>
      <c r="T208" s="10"/>
      <c r="U208" s="10"/>
      <c r="V208" s="33">
        <v>0</v>
      </c>
      <c r="W208" s="20"/>
      <c r="X208" s="10"/>
      <c r="Y208" s="101"/>
      <c r="Z208" s="150" t="s">
        <v>1811</v>
      </c>
      <c r="AA208" s="10"/>
      <c r="AB208" s="7"/>
      <c r="AC208" s="7"/>
      <c r="AD208" s="7"/>
      <c r="AE208" s="148"/>
      <c r="AF208" s="7"/>
      <c r="AG208" s="7"/>
      <c r="AH208" s="7"/>
      <c r="AI208" s="7"/>
      <c r="AJ208" s="7"/>
      <c r="AK208" s="7"/>
      <c r="AL208" s="7"/>
      <c r="AM208" s="7"/>
    </row>
    <row r="209" spans="1:39" ht="18.75" hidden="1" customHeight="1">
      <c r="A209" s="116"/>
      <c r="B209" s="10"/>
      <c r="C209" s="10"/>
      <c r="D209" s="24"/>
      <c r="E209" s="10"/>
      <c r="F209" s="10"/>
      <c r="G209" s="10"/>
      <c r="H209" s="10"/>
      <c r="I209" s="33"/>
      <c r="J209" s="10"/>
      <c r="K209" s="10"/>
      <c r="L209" s="10"/>
      <c r="M209" s="10"/>
      <c r="N209" s="10"/>
      <c r="O209" s="10"/>
      <c r="P209" s="10"/>
      <c r="Q209" s="10"/>
      <c r="R209" s="10"/>
      <c r="S209" s="10"/>
      <c r="T209" s="10"/>
      <c r="U209" s="10"/>
      <c r="V209" s="33">
        <v>0</v>
      </c>
      <c r="W209" s="20"/>
      <c r="X209" s="10"/>
      <c r="Y209" s="101"/>
      <c r="Z209" s="150" t="s">
        <v>1811</v>
      </c>
      <c r="AA209" s="10"/>
      <c r="AB209" s="7"/>
      <c r="AC209" s="7"/>
      <c r="AD209" s="7"/>
      <c r="AE209" s="148"/>
      <c r="AF209" s="7"/>
      <c r="AG209" s="7"/>
      <c r="AH209" s="7"/>
      <c r="AI209" s="7"/>
      <c r="AJ209" s="7"/>
      <c r="AK209" s="7"/>
      <c r="AL209" s="7"/>
      <c r="AM209" s="7"/>
    </row>
    <row r="210" spans="1:39" ht="18.75" hidden="1" customHeight="1">
      <c r="A210" s="116"/>
      <c r="B210" s="10"/>
      <c r="C210" s="10"/>
      <c r="D210" s="24"/>
      <c r="E210" s="10"/>
      <c r="F210" s="10"/>
      <c r="G210" s="10"/>
      <c r="H210" s="10"/>
      <c r="I210" s="33"/>
      <c r="J210" s="10"/>
      <c r="K210" s="10"/>
      <c r="L210" s="10"/>
      <c r="M210" s="10"/>
      <c r="N210" s="10"/>
      <c r="O210" s="10"/>
      <c r="P210" s="10"/>
      <c r="Q210" s="10"/>
      <c r="R210" s="10"/>
      <c r="S210" s="10"/>
      <c r="T210" s="10"/>
      <c r="U210" s="10"/>
      <c r="V210" s="33">
        <v>0</v>
      </c>
      <c r="W210" s="20"/>
      <c r="X210" s="10"/>
      <c r="Y210" s="101"/>
      <c r="Z210" s="150" t="s">
        <v>1811</v>
      </c>
      <c r="AA210" s="10"/>
      <c r="AB210" s="7"/>
      <c r="AC210" s="7"/>
      <c r="AD210" s="7"/>
      <c r="AE210" s="148"/>
      <c r="AF210" s="7"/>
      <c r="AG210" s="7"/>
      <c r="AH210" s="7"/>
      <c r="AI210" s="7"/>
      <c r="AJ210" s="7"/>
      <c r="AK210" s="7"/>
      <c r="AL210" s="7"/>
      <c r="AM210" s="7"/>
    </row>
    <row r="211" spans="1:39" ht="18.75" hidden="1" customHeight="1">
      <c r="A211" s="116"/>
      <c r="B211" s="10"/>
      <c r="C211" s="10"/>
      <c r="D211" s="24"/>
      <c r="E211" s="10"/>
      <c r="F211" s="10"/>
      <c r="G211" s="10"/>
      <c r="H211" s="10"/>
      <c r="I211" s="33"/>
      <c r="J211" s="10"/>
      <c r="K211" s="10"/>
      <c r="L211" s="10"/>
      <c r="M211" s="10"/>
      <c r="N211" s="10"/>
      <c r="O211" s="10"/>
      <c r="P211" s="10"/>
      <c r="Q211" s="10"/>
      <c r="R211" s="10"/>
      <c r="S211" s="10"/>
      <c r="T211" s="10"/>
      <c r="U211" s="10"/>
      <c r="V211" s="33">
        <v>0</v>
      </c>
      <c r="W211" s="20"/>
      <c r="X211" s="10"/>
      <c r="Y211" s="101"/>
      <c r="Z211" s="150" t="s">
        <v>1811</v>
      </c>
      <c r="AA211" s="10"/>
      <c r="AB211" s="7"/>
      <c r="AC211" s="7"/>
      <c r="AD211" s="7"/>
      <c r="AE211" s="148"/>
      <c r="AF211" s="7"/>
      <c r="AG211" s="7"/>
      <c r="AH211" s="7"/>
      <c r="AI211" s="7"/>
      <c r="AJ211" s="7"/>
      <c r="AK211" s="7"/>
      <c r="AL211" s="7"/>
      <c r="AM211" s="7"/>
    </row>
    <row r="212" spans="1:39" ht="18.75" hidden="1" customHeight="1">
      <c r="A212" s="116"/>
      <c r="B212" s="10"/>
      <c r="C212" s="10"/>
      <c r="D212" s="24"/>
      <c r="E212" s="10"/>
      <c r="F212" s="10"/>
      <c r="G212" s="10"/>
      <c r="H212" s="10"/>
      <c r="I212" s="33"/>
      <c r="J212" s="10"/>
      <c r="K212" s="10"/>
      <c r="L212" s="10"/>
      <c r="M212" s="10"/>
      <c r="N212" s="10"/>
      <c r="O212" s="10"/>
      <c r="P212" s="10"/>
      <c r="Q212" s="10"/>
      <c r="R212" s="10"/>
      <c r="S212" s="10"/>
      <c r="T212" s="10"/>
      <c r="U212" s="10"/>
      <c r="V212" s="33">
        <v>0</v>
      </c>
      <c r="W212" s="20"/>
      <c r="X212" s="10"/>
      <c r="Y212" s="101"/>
      <c r="Z212" s="150" t="s">
        <v>1811</v>
      </c>
      <c r="AA212" s="10"/>
      <c r="AB212" s="7"/>
      <c r="AC212" s="7"/>
      <c r="AD212" s="7"/>
      <c r="AE212" s="148"/>
      <c r="AF212" s="7"/>
      <c r="AG212" s="7"/>
      <c r="AH212" s="7"/>
      <c r="AI212" s="7"/>
      <c r="AJ212" s="7"/>
      <c r="AK212" s="7"/>
      <c r="AL212" s="7"/>
      <c r="AM212" s="7"/>
    </row>
    <row r="213" spans="1:39" ht="18.75" hidden="1" customHeight="1">
      <c r="A213" s="116"/>
      <c r="B213" s="10"/>
      <c r="C213" s="10"/>
      <c r="D213" s="24"/>
      <c r="E213" s="10"/>
      <c r="F213" s="10"/>
      <c r="G213" s="10"/>
      <c r="H213" s="10"/>
      <c r="I213" s="33"/>
      <c r="J213" s="10"/>
      <c r="K213" s="10"/>
      <c r="L213" s="10"/>
      <c r="M213" s="10"/>
      <c r="N213" s="10"/>
      <c r="O213" s="10"/>
      <c r="P213" s="10"/>
      <c r="Q213" s="10"/>
      <c r="R213" s="10"/>
      <c r="S213" s="10"/>
      <c r="T213" s="10"/>
      <c r="U213" s="10"/>
      <c r="V213" s="33">
        <v>0</v>
      </c>
      <c r="W213" s="20"/>
      <c r="X213" s="10"/>
      <c r="Y213" s="101"/>
      <c r="Z213" s="150" t="s">
        <v>1811</v>
      </c>
      <c r="AA213" s="10"/>
      <c r="AB213" s="7"/>
      <c r="AC213" s="7"/>
      <c r="AD213" s="7"/>
      <c r="AE213" s="148"/>
      <c r="AF213" s="7"/>
      <c r="AG213" s="7"/>
      <c r="AH213" s="7"/>
      <c r="AI213" s="7"/>
      <c r="AJ213" s="7"/>
      <c r="AK213" s="7"/>
      <c r="AL213" s="7"/>
      <c r="AM213" s="7"/>
    </row>
    <row r="214" spans="1:39" ht="18.75" hidden="1" customHeight="1">
      <c r="A214" s="116"/>
      <c r="B214" s="10"/>
      <c r="C214" s="10"/>
      <c r="D214" s="24"/>
      <c r="E214" s="10"/>
      <c r="F214" s="10"/>
      <c r="G214" s="10"/>
      <c r="H214" s="10"/>
      <c r="I214" s="33"/>
      <c r="J214" s="10"/>
      <c r="K214" s="10"/>
      <c r="L214" s="10"/>
      <c r="M214" s="10"/>
      <c r="N214" s="10"/>
      <c r="O214" s="10"/>
      <c r="P214" s="10"/>
      <c r="Q214" s="10"/>
      <c r="R214" s="10"/>
      <c r="S214" s="10"/>
      <c r="T214" s="10"/>
      <c r="U214" s="10"/>
      <c r="V214" s="33">
        <v>0</v>
      </c>
      <c r="W214" s="20"/>
      <c r="X214" s="10"/>
      <c r="Y214" s="101"/>
      <c r="Z214" s="150" t="s">
        <v>1811</v>
      </c>
      <c r="AA214" s="10"/>
      <c r="AB214" s="7"/>
      <c r="AC214" s="7"/>
      <c r="AD214" s="7"/>
      <c r="AE214" s="148"/>
      <c r="AF214" s="7"/>
      <c r="AG214" s="7"/>
      <c r="AH214" s="7"/>
      <c r="AI214" s="7"/>
      <c r="AJ214" s="7"/>
      <c r="AK214" s="7"/>
      <c r="AL214" s="7"/>
      <c r="AM214" s="7"/>
    </row>
    <row r="215" spans="1:39" ht="18.75" hidden="1" customHeight="1">
      <c r="A215" s="116"/>
      <c r="B215" s="10"/>
      <c r="C215" s="10"/>
      <c r="D215" s="24"/>
      <c r="E215" s="10"/>
      <c r="F215" s="10"/>
      <c r="G215" s="10"/>
      <c r="H215" s="10"/>
      <c r="I215" s="33"/>
      <c r="J215" s="10"/>
      <c r="K215" s="10"/>
      <c r="L215" s="10"/>
      <c r="M215" s="10"/>
      <c r="N215" s="10"/>
      <c r="O215" s="10"/>
      <c r="P215" s="10"/>
      <c r="Q215" s="10"/>
      <c r="R215" s="10"/>
      <c r="S215" s="10"/>
      <c r="T215" s="10"/>
      <c r="U215" s="10"/>
      <c r="V215" s="33">
        <v>0</v>
      </c>
      <c r="W215" s="20"/>
      <c r="X215" s="10"/>
      <c r="Y215" s="101"/>
      <c r="Z215" s="150" t="s">
        <v>1811</v>
      </c>
      <c r="AA215" s="10"/>
      <c r="AB215" s="7"/>
      <c r="AC215" s="7"/>
      <c r="AD215" s="7"/>
      <c r="AE215" s="148"/>
      <c r="AF215" s="7"/>
      <c r="AG215" s="7"/>
      <c r="AH215" s="7"/>
      <c r="AI215" s="7"/>
      <c r="AJ215" s="7"/>
      <c r="AK215" s="7"/>
      <c r="AL215" s="7"/>
      <c r="AM215" s="7"/>
    </row>
    <row r="216" spans="1:39" ht="18.75" hidden="1" customHeight="1">
      <c r="A216" s="116"/>
      <c r="B216" s="10"/>
      <c r="C216" s="10"/>
      <c r="D216" s="24"/>
      <c r="E216" s="10"/>
      <c r="F216" s="10"/>
      <c r="G216" s="10"/>
      <c r="H216" s="10"/>
      <c r="I216" s="33"/>
      <c r="J216" s="10"/>
      <c r="K216" s="10"/>
      <c r="L216" s="10"/>
      <c r="M216" s="10"/>
      <c r="N216" s="10"/>
      <c r="O216" s="10"/>
      <c r="P216" s="10"/>
      <c r="Q216" s="10"/>
      <c r="R216" s="10"/>
      <c r="S216" s="10"/>
      <c r="T216" s="10"/>
      <c r="U216" s="10"/>
      <c r="V216" s="33">
        <v>0</v>
      </c>
      <c r="W216" s="20"/>
      <c r="X216" s="10"/>
      <c r="Y216" s="101"/>
      <c r="Z216" s="150" t="s">
        <v>1811</v>
      </c>
      <c r="AA216" s="10"/>
      <c r="AB216" s="7"/>
      <c r="AC216" s="7"/>
      <c r="AD216" s="7"/>
      <c r="AE216" s="148"/>
      <c r="AF216" s="7"/>
      <c r="AG216" s="7"/>
      <c r="AH216" s="7"/>
      <c r="AI216" s="7"/>
      <c r="AJ216" s="7"/>
      <c r="AK216" s="7"/>
      <c r="AL216" s="7"/>
      <c r="AM216" s="7"/>
    </row>
    <row r="217" spans="1:39" ht="18.75" hidden="1" customHeight="1">
      <c r="A217" s="116"/>
      <c r="B217" s="10"/>
      <c r="C217" s="10"/>
      <c r="D217" s="24"/>
      <c r="E217" s="10"/>
      <c r="F217" s="10"/>
      <c r="G217" s="10"/>
      <c r="H217" s="10"/>
      <c r="I217" s="33"/>
      <c r="J217" s="10"/>
      <c r="K217" s="10"/>
      <c r="L217" s="10"/>
      <c r="M217" s="10"/>
      <c r="N217" s="10"/>
      <c r="O217" s="10"/>
      <c r="P217" s="10"/>
      <c r="Q217" s="10"/>
      <c r="R217" s="10"/>
      <c r="S217" s="10"/>
      <c r="T217" s="10"/>
      <c r="U217" s="10"/>
      <c r="V217" s="33">
        <v>0</v>
      </c>
      <c r="W217" s="20"/>
      <c r="X217" s="10"/>
      <c r="Y217" s="101"/>
      <c r="Z217" s="150" t="s">
        <v>1811</v>
      </c>
      <c r="AA217" s="10"/>
      <c r="AB217" s="7"/>
      <c r="AC217" s="7"/>
      <c r="AD217" s="7"/>
      <c r="AE217" s="148"/>
      <c r="AF217" s="7"/>
      <c r="AG217" s="7"/>
      <c r="AH217" s="7"/>
      <c r="AI217" s="7"/>
      <c r="AJ217" s="7"/>
      <c r="AK217" s="7"/>
      <c r="AL217" s="7"/>
      <c r="AM217" s="7"/>
    </row>
    <row r="218" spans="1:39" ht="18.75" hidden="1" customHeight="1">
      <c r="A218" s="116"/>
      <c r="B218" s="10"/>
      <c r="C218" s="10"/>
      <c r="D218" s="24"/>
      <c r="E218" s="10"/>
      <c r="F218" s="10"/>
      <c r="G218" s="10"/>
      <c r="H218" s="10"/>
      <c r="I218" s="33"/>
      <c r="J218" s="10"/>
      <c r="K218" s="10"/>
      <c r="L218" s="10"/>
      <c r="M218" s="10"/>
      <c r="N218" s="10"/>
      <c r="O218" s="10"/>
      <c r="P218" s="10"/>
      <c r="Q218" s="10"/>
      <c r="R218" s="10"/>
      <c r="S218" s="10"/>
      <c r="T218" s="10"/>
      <c r="U218" s="10"/>
      <c r="V218" s="33">
        <v>0</v>
      </c>
      <c r="W218" s="20"/>
      <c r="X218" s="10"/>
      <c r="Y218" s="101"/>
      <c r="Z218" s="150" t="s">
        <v>1811</v>
      </c>
      <c r="AA218" s="10"/>
      <c r="AB218" s="7"/>
      <c r="AC218" s="7"/>
      <c r="AD218" s="7"/>
      <c r="AE218" s="148"/>
      <c r="AF218" s="7"/>
      <c r="AG218" s="7"/>
      <c r="AH218" s="7"/>
      <c r="AI218" s="7"/>
      <c r="AJ218" s="7"/>
      <c r="AK218" s="7"/>
      <c r="AL218" s="7"/>
      <c r="AM218" s="7"/>
    </row>
    <row r="219" spans="1:39" ht="18.75" hidden="1" customHeight="1">
      <c r="A219" s="116"/>
      <c r="B219" s="10"/>
      <c r="C219" s="10"/>
      <c r="D219" s="24"/>
      <c r="E219" s="10"/>
      <c r="F219" s="10"/>
      <c r="G219" s="10"/>
      <c r="H219" s="10"/>
      <c r="I219" s="33"/>
      <c r="J219" s="10"/>
      <c r="K219" s="10"/>
      <c r="L219" s="10"/>
      <c r="M219" s="10"/>
      <c r="N219" s="10"/>
      <c r="O219" s="10"/>
      <c r="P219" s="10"/>
      <c r="Q219" s="10"/>
      <c r="R219" s="10"/>
      <c r="S219" s="10"/>
      <c r="T219" s="10"/>
      <c r="U219" s="10"/>
      <c r="V219" s="33">
        <v>0</v>
      </c>
      <c r="W219" s="20"/>
      <c r="X219" s="10"/>
      <c r="Y219" s="101"/>
      <c r="Z219" s="150" t="s">
        <v>1811</v>
      </c>
      <c r="AA219" s="10"/>
      <c r="AB219" s="7"/>
      <c r="AC219" s="7"/>
      <c r="AD219" s="7"/>
      <c r="AE219" s="148"/>
      <c r="AF219" s="7"/>
      <c r="AG219" s="7"/>
      <c r="AH219" s="7"/>
      <c r="AI219" s="7"/>
      <c r="AJ219" s="7"/>
      <c r="AK219" s="7"/>
      <c r="AL219" s="7"/>
      <c r="AM219" s="7"/>
    </row>
    <row r="220" spans="1:39" ht="18.75" hidden="1" customHeight="1">
      <c r="A220" s="116"/>
      <c r="B220" s="10"/>
      <c r="C220" s="10"/>
      <c r="D220" s="24"/>
      <c r="E220" s="10"/>
      <c r="F220" s="10"/>
      <c r="G220" s="10"/>
      <c r="H220" s="10"/>
      <c r="I220" s="33"/>
      <c r="J220" s="10"/>
      <c r="K220" s="10"/>
      <c r="L220" s="10"/>
      <c r="M220" s="10"/>
      <c r="N220" s="10"/>
      <c r="O220" s="10"/>
      <c r="P220" s="10"/>
      <c r="Q220" s="10"/>
      <c r="R220" s="10"/>
      <c r="S220" s="10"/>
      <c r="T220" s="10"/>
      <c r="U220" s="10"/>
      <c r="V220" s="33">
        <v>0</v>
      </c>
      <c r="W220" s="20"/>
      <c r="X220" s="10"/>
      <c r="Y220" s="101"/>
      <c r="Z220" s="150" t="s">
        <v>1811</v>
      </c>
      <c r="AA220" s="10"/>
      <c r="AB220" s="7"/>
      <c r="AC220" s="7"/>
      <c r="AD220" s="7"/>
      <c r="AE220" s="148"/>
      <c r="AF220" s="7"/>
      <c r="AG220" s="7"/>
      <c r="AH220" s="7"/>
      <c r="AI220" s="7"/>
      <c r="AJ220" s="7"/>
      <c r="AK220" s="7"/>
      <c r="AL220" s="7"/>
      <c r="AM220" s="7"/>
    </row>
    <row r="221" spans="1:39" ht="18.75" hidden="1" customHeight="1">
      <c r="A221" s="116"/>
      <c r="B221" s="10"/>
      <c r="C221" s="10"/>
      <c r="D221" s="24"/>
      <c r="E221" s="10"/>
      <c r="F221" s="10"/>
      <c r="G221" s="10"/>
      <c r="H221" s="10"/>
      <c r="I221" s="33"/>
      <c r="J221" s="10"/>
      <c r="K221" s="10"/>
      <c r="L221" s="10"/>
      <c r="M221" s="10"/>
      <c r="N221" s="10"/>
      <c r="O221" s="10"/>
      <c r="P221" s="10"/>
      <c r="Q221" s="10"/>
      <c r="R221" s="10"/>
      <c r="S221" s="10"/>
      <c r="T221" s="10"/>
      <c r="U221" s="10"/>
      <c r="V221" s="33">
        <v>0</v>
      </c>
      <c r="W221" s="20"/>
      <c r="X221" s="10"/>
      <c r="Y221" s="101"/>
      <c r="Z221" s="150" t="s">
        <v>1811</v>
      </c>
      <c r="AA221" s="10"/>
      <c r="AB221" s="7"/>
      <c r="AC221" s="7"/>
      <c r="AD221" s="7"/>
      <c r="AE221" s="148"/>
      <c r="AF221" s="7"/>
      <c r="AG221" s="7"/>
      <c r="AH221" s="7"/>
      <c r="AI221" s="7"/>
      <c r="AJ221" s="7"/>
      <c r="AK221" s="7"/>
      <c r="AL221" s="7"/>
      <c r="AM221" s="7"/>
    </row>
    <row r="222" spans="1:39" ht="18.75" hidden="1" customHeight="1">
      <c r="A222" s="116"/>
      <c r="B222" s="10"/>
      <c r="C222" s="10"/>
      <c r="D222" s="24"/>
      <c r="E222" s="10"/>
      <c r="F222" s="10"/>
      <c r="G222" s="10"/>
      <c r="H222" s="10"/>
      <c r="I222" s="33"/>
      <c r="J222" s="10"/>
      <c r="K222" s="10"/>
      <c r="L222" s="10"/>
      <c r="M222" s="10"/>
      <c r="N222" s="10"/>
      <c r="O222" s="10"/>
      <c r="P222" s="10"/>
      <c r="Q222" s="10"/>
      <c r="R222" s="10"/>
      <c r="S222" s="10"/>
      <c r="T222" s="10"/>
      <c r="U222" s="10"/>
      <c r="V222" s="33">
        <v>0</v>
      </c>
      <c r="W222" s="20"/>
      <c r="X222" s="10"/>
      <c r="Y222" s="101"/>
      <c r="Z222" s="150" t="s">
        <v>1811</v>
      </c>
      <c r="AA222" s="10"/>
      <c r="AB222" s="7"/>
      <c r="AC222" s="7"/>
      <c r="AD222" s="7"/>
      <c r="AE222" s="148"/>
      <c r="AF222" s="7"/>
      <c r="AG222" s="7"/>
      <c r="AH222" s="7"/>
      <c r="AI222" s="7"/>
      <c r="AJ222" s="7"/>
      <c r="AK222" s="7"/>
      <c r="AL222" s="7"/>
      <c r="AM222" s="7"/>
    </row>
    <row r="223" spans="1:39" ht="18.75" hidden="1" customHeight="1">
      <c r="A223" s="116"/>
      <c r="B223" s="10"/>
      <c r="C223" s="10"/>
      <c r="D223" s="24"/>
      <c r="E223" s="10"/>
      <c r="F223" s="10"/>
      <c r="G223" s="10"/>
      <c r="H223" s="10"/>
      <c r="I223" s="33"/>
      <c r="J223" s="10"/>
      <c r="K223" s="10"/>
      <c r="L223" s="10"/>
      <c r="M223" s="10"/>
      <c r="N223" s="10"/>
      <c r="O223" s="10"/>
      <c r="P223" s="10"/>
      <c r="Q223" s="10"/>
      <c r="R223" s="10"/>
      <c r="S223" s="10"/>
      <c r="T223" s="10"/>
      <c r="U223" s="10"/>
      <c r="V223" s="33">
        <v>0</v>
      </c>
      <c r="W223" s="20"/>
      <c r="X223" s="10"/>
      <c r="Y223" s="101"/>
      <c r="Z223" s="150" t="s">
        <v>1811</v>
      </c>
      <c r="AA223" s="10"/>
      <c r="AB223" s="7"/>
      <c r="AC223" s="7"/>
      <c r="AD223" s="7"/>
      <c r="AE223" s="148"/>
      <c r="AF223" s="7"/>
      <c r="AG223" s="7"/>
      <c r="AH223" s="7"/>
      <c r="AI223" s="7"/>
      <c r="AJ223" s="7"/>
      <c r="AK223" s="7"/>
      <c r="AL223" s="7"/>
      <c r="AM223" s="7"/>
    </row>
    <row r="224" spans="1:39" ht="18.75" hidden="1" customHeight="1">
      <c r="A224" s="116"/>
      <c r="B224" s="10"/>
      <c r="C224" s="10"/>
      <c r="D224" s="24"/>
      <c r="E224" s="10"/>
      <c r="F224" s="10"/>
      <c r="G224" s="10"/>
      <c r="H224" s="10"/>
      <c r="I224" s="33"/>
      <c r="J224" s="10"/>
      <c r="K224" s="10"/>
      <c r="L224" s="10"/>
      <c r="M224" s="10"/>
      <c r="N224" s="10"/>
      <c r="O224" s="10"/>
      <c r="P224" s="10"/>
      <c r="Q224" s="10"/>
      <c r="R224" s="10"/>
      <c r="S224" s="10"/>
      <c r="T224" s="10"/>
      <c r="U224" s="10"/>
      <c r="V224" s="33">
        <v>0</v>
      </c>
      <c r="W224" s="20"/>
      <c r="X224" s="10"/>
      <c r="Y224" s="101"/>
      <c r="Z224" s="150" t="s">
        <v>1811</v>
      </c>
      <c r="AA224" s="10"/>
      <c r="AB224" s="7"/>
      <c r="AC224" s="7"/>
      <c r="AD224" s="7"/>
      <c r="AE224" s="148"/>
      <c r="AF224" s="7"/>
      <c r="AG224" s="7"/>
      <c r="AH224" s="7"/>
      <c r="AI224" s="7"/>
      <c r="AJ224" s="7"/>
      <c r="AK224" s="7"/>
      <c r="AL224" s="7"/>
      <c r="AM224" s="7"/>
    </row>
    <row r="225" spans="1:39" ht="18.75" hidden="1" customHeight="1">
      <c r="A225" s="116"/>
      <c r="B225" s="10"/>
      <c r="C225" s="10"/>
      <c r="D225" s="24"/>
      <c r="E225" s="10"/>
      <c r="F225" s="10"/>
      <c r="G225" s="10"/>
      <c r="H225" s="10"/>
      <c r="I225" s="33"/>
      <c r="J225" s="10"/>
      <c r="K225" s="10"/>
      <c r="L225" s="10"/>
      <c r="M225" s="10"/>
      <c r="N225" s="10"/>
      <c r="O225" s="10"/>
      <c r="P225" s="10"/>
      <c r="Q225" s="10"/>
      <c r="R225" s="10"/>
      <c r="S225" s="10"/>
      <c r="T225" s="10"/>
      <c r="U225" s="10"/>
      <c r="V225" s="33">
        <v>0</v>
      </c>
      <c r="W225" s="20"/>
      <c r="X225" s="10"/>
      <c r="Y225" s="101"/>
      <c r="Z225" s="150" t="s">
        <v>1811</v>
      </c>
      <c r="AA225" s="10"/>
      <c r="AB225" s="7"/>
      <c r="AC225" s="7"/>
      <c r="AD225" s="7"/>
      <c r="AE225" s="148"/>
      <c r="AF225" s="7"/>
      <c r="AG225" s="7"/>
      <c r="AH225" s="7"/>
      <c r="AI225" s="7"/>
      <c r="AJ225" s="7"/>
      <c r="AK225" s="7"/>
      <c r="AL225" s="7"/>
      <c r="AM225" s="7"/>
    </row>
    <row r="226" spans="1:39" ht="18.75" hidden="1" customHeight="1">
      <c r="A226" s="116"/>
      <c r="B226" s="10"/>
      <c r="C226" s="10"/>
      <c r="D226" s="24"/>
      <c r="E226" s="10"/>
      <c r="F226" s="10"/>
      <c r="G226" s="10"/>
      <c r="H226" s="10"/>
      <c r="I226" s="33"/>
      <c r="J226" s="10"/>
      <c r="K226" s="10"/>
      <c r="L226" s="10"/>
      <c r="M226" s="10"/>
      <c r="N226" s="10"/>
      <c r="O226" s="10"/>
      <c r="P226" s="10"/>
      <c r="Q226" s="10"/>
      <c r="R226" s="10"/>
      <c r="S226" s="10"/>
      <c r="T226" s="10"/>
      <c r="U226" s="10"/>
      <c r="V226" s="33">
        <v>0</v>
      </c>
      <c r="W226" s="20"/>
      <c r="X226" s="10"/>
      <c r="Y226" s="101"/>
      <c r="Z226" s="150" t="s">
        <v>1811</v>
      </c>
      <c r="AA226" s="10"/>
      <c r="AB226" s="7"/>
      <c r="AC226" s="7"/>
      <c r="AD226" s="7"/>
      <c r="AE226" s="148"/>
      <c r="AF226" s="7"/>
      <c r="AG226" s="7"/>
      <c r="AH226" s="7"/>
      <c r="AI226" s="7"/>
      <c r="AJ226" s="7"/>
      <c r="AK226" s="7"/>
      <c r="AL226" s="7"/>
      <c r="AM226" s="7"/>
    </row>
    <row r="227" spans="1:39" ht="18.75" hidden="1" customHeight="1">
      <c r="A227" s="116"/>
      <c r="B227" s="10"/>
      <c r="C227" s="10"/>
      <c r="D227" s="24"/>
      <c r="E227" s="10"/>
      <c r="F227" s="10"/>
      <c r="G227" s="10"/>
      <c r="H227" s="10"/>
      <c r="I227" s="33"/>
      <c r="J227" s="10"/>
      <c r="K227" s="10"/>
      <c r="L227" s="10"/>
      <c r="M227" s="10"/>
      <c r="N227" s="10"/>
      <c r="O227" s="10"/>
      <c r="P227" s="10"/>
      <c r="Q227" s="10"/>
      <c r="R227" s="10"/>
      <c r="S227" s="10"/>
      <c r="T227" s="10"/>
      <c r="U227" s="10"/>
      <c r="V227" s="33">
        <v>0</v>
      </c>
      <c r="W227" s="20"/>
      <c r="X227" s="10"/>
      <c r="Y227" s="101"/>
      <c r="Z227" s="150" t="s">
        <v>1811</v>
      </c>
      <c r="AA227" s="10"/>
      <c r="AB227" s="7"/>
      <c r="AC227" s="7"/>
      <c r="AD227" s="7"/>
      <c r="AE227" s="148"/>
      <c r="AF227" s="7"/>
      <c r="AG227" s="7"/>
      <c r="AH227" s="7"/>
      <c r="AI227" s="7"/>
      <c r="AJ227" s="7"/>
      <c r="AK227" s="7"/>
      <c r="AL227" s="7"/>
      <c r="AM227" s="7"/>
    </row>
    <row r="228" spans="1:39" ht="18.75" hidden="1" customHeight="1">
      <c r="A228" s="116"/>
      <c r="B228" s="10"/>
      <c r="C228" s="10"/>
      <c r="D228" s="24"/>
      <c r="E228" s="10"/>
      <c r="F228" s="10"/>
      <c r="G228" s="10"/>
      <c r="H228" s="10"/>
      <c r="I228" s="33"/>
      <c r="J228" s="10"/>
      <c r="K228" s="10"/>
      <c r="L228" s="10"/>
      <c r="M228" s="10"/>
      <c r="N228" s="10"/>
      <c r="O228" s="10"/>
      <c r="P228" s="10"/>
      <c r="Q228" s="10"/>
      <c r="R228" s="10"/>
      <c r="S228" s="10"/>
      <c r="T228" s="10"/>
      <c r="U228" s="10"/>
      <c r="V228" s="33">
        <v>0</v>
      </c>
      <c r="W228" s="20"/>
      <c r="X228" s="10"/>
      <c r="Y228" s="101"/>
      <c r="Z228" s="150" t="s">
        <v>1811</v>
      </c>
      <c r="AA228" s="10"/>
      <c r="AB228" s="7"/>
      <c r="AC228" s="7"/>
      <c r="AD228" s="7"/>
      <c r="AE228" s="148"/>
      <c r="AF228" s="7"/>
      <c r="AG228" s="7"/>
      <c r="AH228" s="7"/>
      <c r="AI228" s="7"/>
      <c r="AJ228" s="7"/>
      <c r="AK228" s="7"/>
      <c r="AL228" s="7"/>
      <c r="AM228" s="7"/>
    </row>
    <row r="229" spans="1:39" ht="18.75" hidden="1" customHeight="1">
      <c r="A229" s="116"/>
      <c r="B229" s="10"/>
      <c r="C229" s="10"/>
      <c r="D229" s="24"/>
      <c r="E229" s="10"/>
      <c r="F229" s="10"/>
      <c r="G229" s="10"/>
      <c r="H229" s="10"/>
      <c r="I229" s="33"/>
      <c r="J229" s="10"/>
      <c r="K229" s="10"/>
      <c r="L229" s="10"/>
      <c r="M229" s="10"/>
      <c r="N229" s="10"/>
      <c r="O229" s="10"/>
      <c r="P229" s="10"/>
      <c r="Q229" s="10"/>
      <c r="R229" s="10"/>
      <c r="S229" s="10"/>
      <c r="T229" s="10"/>
      <c r="U229" s="10"/>
      <c r="V229" s="33">
        <v>0</v>
      </c>
      <c r="W229" s="20"/>
      <c r="X229" s="10"/>
      <c r="Y229" s="101"/>
      <c r="Z229" s="150" t="s">
        <v>1811</v>
      </c>
      <c r="AA229" s="10"/>
      <c r="AB229" s="7"/>
      <c r="AC229" s="7"/>
      <c r="AD229" s="7"/>
      <c r="AE229" s="148"/>
      <c r="AF229" s="7"/>
      <c r="AG229" s="7"/>
      <c r="AH229" s="7"/>
      <c r="AI229" s="7"/>
      <c r="AJ229" s="7"/>
      <c r="AK229" s="7"/>
      <c r="AL229" s="7"/>
      <c r="AM229" s="7"/>
    </row>
    <row r="230" spans="1:39" ht="18.75" hidden="1" customHeight="1">
      <c r="A230" s="116"/>
      <c r="B230" s="10"/>
      <c r="C230" s="10"/>
      <c r="D230" s="24"/>
      <c r="E230" s="10"/>
      <c r="F230" s="10"/>
      <c r="G230" s="10"/>
      <c r="H230" s="10"/>
      <c r="I230" s="33"/>
      <c r="J230" s="10"/>
      <c r="K230" s="10"/>
      <c r="L230" s="10"/>
      <c r="M230" s="10"/>
      <c r="N230" s="10"/>
      <c r="O230" s="10"/>
      <c r="P230" s="10"/>
      <c r="Q230" s="10"/>
      <c r="R230" s="10"/>
      <c r="S230" s="10"/>
      <c r="T230" s="10"/>
      <c r="U230" s="10"/>
      <c r="V230" s="33">
        <v>0</v>
      </c>
      <c r="W230" s="20"/>
      <c r="X230" s="10"/>
      <c r="Y230" s="101"/>
      <c r="Z230" s="150" t="s">
        <v>1811</v>
      </c>
      <c r="AA230" s="10"/>
      <c r="AB230" s="7"/>
      <c r="AC230" s="7"/>
      <c r="AD230" s="7"/>
      <c r="AE230" s="148"/>
      <c r="AF230" s="7"/>
      <c r="AG230" s="7"/>
      <c r="AH230" s="7"/>
      <c r="AI230" s="7"/>
      <c r="AJ230" s="7"/>
      <c r="AK230" s="7"/>
      <c r="AL230" s="7"/>
      <c r="AM230" s="7"/>
    </row>
    <row r="231" spans="1:39" ht="18.75" hidden="1" customHeight="1">
      <c r="A231" s="116"/>
      <c r="B231" s="10"/>
      <c r="C231" s="10"/>
      <c r="D231" s="24"/>
      <c r="E231" s="10"/>
      <c r="F231" s="10"/>
      <c r="G231" s="10"/>
      <c r="H231" s="10"/>
      <c r="I231" s="33"/>
      <c r="J231" s="10"/>
      <c r="K231" s="10"/>
      <c r="L231" s="10"/>
      <c r="M231" s="10"/>
      <c r="N231" s="10"/>
      <c r="O231" s="10"/>
      <c r="P231" s="10"/>
      <c r="Q231" s="10"/>
      <c r="R231" s="10"/>
      <c r="S231" s="10"/>
      <c r="T231" s="10"/>
      <c r="U231" s="10"/>
      <c r="V231" s="33">
        <v>0</v>
      </c>
      <c r="W231" s="20"/>
      <c r="X231" s="10"/>
      <c r="Y231" s="101"/>
      <c r="Z231" s="150" t="s">
        <v>1811</v>
      </c>
      <c r="AA231" s="10"/>
      <c r="AB231" s="7"/>
      <c r="AC231" s="7"/>
      <c r="AD231" s="7"/>
      <c r="AE231" s="148"/>
      <c r="AF231" s="7"/>
      <c r="AG231" s="7"/>
      <c r="AH231" s="7"/>
      <c r="AI231" s="7"/>
      <c r="AJ231" s="7"/>
      <c r="AK231" s="7"/>
      <c r="AL231" s="7"/>
      <c r="AM231" s="7"/>
    </row>
    <row r="232" spans="1:39" ht="18.75" hidden="1" customHeight="1">
      <c r="A232" s="116"/>
      <c r="B232" s="10"/>
      <c r="C232" s="10"/>
      <c r="D232" s="24"/>
      <c r="E232" s="10"/>
      <c r="F232" s="10"/>
      <c r="G232" s="10"/>
      <c r="H232" s="10"/>
      <c r="I232" s="33"/>
      <c r="J232" s="10"/>
      <c r="K232" s="10"/>
      <c r="L232" s="10"/>
      <c r="M232" s="10"/>
      <c r="N232" s="10"/>
      <c r="O232" s="10"/>
      <c r="P232" s="10"/>
      <c r="Q232" s="10"/>
      <c r="R232" s="10"/>
      <c r="S232" s="10"/>
      <c r="T232" s="10"/>
      <c r="U232" s="10"/>
      <c r="V232" s="33">
        <v>0</v>
      </c>
      <c r="W232" s="20"/>
      <c r="X232" s="10"/>
      <c r="Y232" s="101"/>
      <c r="Z232" s="150" t="s">
        <v>1811</v>
      </c>
      <c r="AA232" s="10"/>
      <c r="AB232" s="7"/>
      <c r="AC232" s="7"/>
      <c r="AD232" s="7"/>
      <c r="AE232" s="148"/>
      <c r="AF232" s="7"/>
      <c r="AG232" s="7"/>
      <c r="AH232" s="7"/>
      <c r="AI232" s="7"/>
      <c r="AJ232" s="7"/>
      <c r="AK232" s="7"/>
      <c r="AL232" s="7"/>
      <c r="AM232" s="7"/>
    </row>
    <row r="233" spans="1:39" ht="18.75" hidden="1" customHeight="1">
      <c r="A233" s="116"/>
      <c r="B233" s="10"/>
      <c r="C233" s="10"/>
      <c r="D233" s="24"/>
      <c r="E233" s="10"/>
      <c r="F233" s="10"/>
      <c r="G233" s="10"/>
      <c r="H233" s="10"/>
      <c r="I233" s="33"/>
      <c r="J233" s="10"/>
      <c r="K233" s="10"/>
      <c r="L233" s="10"/>
      <c r="M233" s="10"/>
      <c r="N233" s="10"/>
      <c r="O233" s="10"/>
      <c r="P233" s="10"/>
      <c r="Q233" s="10"/>
      <c r="R233" s="10"/>
      <c r="S233" s="10"/>
      <c r="T233" s="10"/>
      <c r="U233" s="10"/>
      <c r="V233" s="33">
        <v>0</v>
      </c>
      <c r="W233" s="20"/>
      <c r="X233" s="10"/>
      <c r="Y233" s="101"/>
      <c r="Z233" s="150" t="s">
        <v>1811</v>
      </c>
      <c r="AA233" s="10"/>
      <c r="AB233" s="7"/>
      <c r="AC233" s="7"/>
      <c r="AD233" s="7"/>
      <c r="AE233" s="148"/>
      <c r="AF233" s="7"/>
      <c r="AG233" s="7"/>
      <c r="AH233" s="7"/>
      <c r="AI233" s="7"/>
      <c r="AJ233" s="7"/>
      <c r="AK233" s="7"/>
      <c r="AL233" s="7"/>
      <c r="AM233" s="7"/>
    </row>
    <row r="234" spans="1:39" ht="18.75" hidden="1" customHeight="1">
      <c r="A234" s="116"/>
      <c r="B234" s="10"/>
      <c r="C234" s="10"/>
      <c r="D234" s="24"/>
      <c r="E234" s="10"/>
      <c r="F234" s="10"/>
      <c r="G234" s="10"/>
      <c r="H234" s="10"/>
      <c r="I234" s="33"/>
      <c r="J234" s="10"/>
      <c r="K234" s="10"/>
      <c r="L234" s="10"/>
      <c r="M234" s="10"/>
      <c r="N234" s="10"/>
      <c r="O234" s="10"/>
      <c r="P234" s="10"/>
      <c r="Q234" s="10"/>
      <c r="R234" s="10"/>
      <c r="S234" s="10"/>
      <c r="T234" s="10"/>
      <c r="U234" s="10"/>
      <c r="V234" s="33">
        <v>0</v>
      </c>
      <c r="W234" s="20"/>
      <c r="X234" s="10"/>
      <c r="Y234" s="101"/>
      <c r="Z234" s="150" t="s">
        <v>1811</v>
      </c>
      <c r="AA234" s="10"/>
      <c r="AB234" s="7"/>
      <c r="AC234" s="7"/>
      <c r="AD234" s="7"/>
      <c r="AE234" s="148"/>
      <c r="AF234" s="7"/>
      <c r="AG234" s="7"/>
      <c r="AH234" s="7"/>
      <c r="AI234" s="7"/>
      <c r="AJ234" s="7"/>
      <c r="AK234" s="7"/>
      <c r="AL234" s="7"/>
      <c r="AM234" s="7"/>
    </row>
    <row r="235" spans="1:39" ht="18.75" hidden="1" customHeight="1">
      <c r="A235" s="116"/>
      <c r="B235" s="10"/>
      <c r="C235" s="10"/>
      <c r="D235" s="24"/>
      <c r="E235" s="10"/>
      <c r="F235" s="10"/>
      <c r="G235" s="10"/>
      <c r="H235" s="10"/>
      <c r="I235" s="33"/>
      <c r="J235" s="10"/>
      <c r="K235" s="10"/>
      <c r="L235" s="10"/>
      <c r="M235" s="10"/>
      <c r="N235" s="10"/>
      <c r="O235" s="10"/>
      <c r="P235" s="10"/>
      <c r="Q235" s="10"/>
      <c r="R235" s="10"/>
      <c r="S235" s="10"/>
      <c r="T235" s="10"/>
      <c r="U235" s="10"/>
      <c r="V235" s="33">
        <v>0</v>
      </c>
      <c r="W235" s="20"/>
      <c r="X235" s="10"/>
      <c r="Y235" s="101"/>
      <c r="Z235" s="150" t="s">
        <v>1811</v>
      </c>
      <c r="AA235" s="10"/>
      <c r="AB235" s="7"/>
      <c r="AC235" s="7"/>
      <c r="AD235" s="7"/>
      <c r="AE235" s="148"/>
      <c r="AF235" s="7"/>
      <c r="AG235" s="7"/>
      <c r="AH235" s="7"/>
      <c r="AI235" s="7"/>
      <c r="AJ235" s="7"/>
      <c r="AK235" s="7"/>
      <c r="AL235" s="7"/>
      <c r="AM235" s="7"/>
    </row>
    <row r="236" spans="1:39" ht="18.75" hidden="1" customHeight="1">
      <c r="A236" s="116"/>
      <c r="B236" s="10"/>
      <c r="C236" s="10"/>
      <c r="D236" s="24"/>
      <c r="E236" s="10"/>
      <c r="F236" s="10"/>
      <c r="G236" s="10"/>
      <c r="H236" s="10"/>
      <c r="I236" s="33"/>
      <c r="J236" s="10"/>
      <c r="K236" s="10"/>
      <c r="L236" s="10"/>
      <c r="M236" s="10"/>
      <c r="N236" s="10"/>
      <c r="O236" s="10"/>
      <c r="P236" s="10"/>
      <c r="Q236" s="10"/>
      <c r="R236" s="10"/>
      <c r="S236" s="10"/>
      <c r="T236" s="10"/>
      <c r="U236" s="10"/>
      <c r="V236" s="33">
        <v>0</v>
      </c>
      <c r="W236" s="20"/>
      <c r="X236" s="10"/>
      <c r="Y236" s="101"/>
      <c r="Z236" s="150" t="s">
        <v>1811</v>
      </c>
      <c r="AA236" s="10"/>
      <c r="AB236" s="7"/>
      <c r="AC236" s="7"/>
      <c r="AD236" s="7"/>
      <c r="AE236" s="148"/>
      <c r="AF236" s="7"/>
      <c r="AG236" s="7"/>
      <c r="AH236" s="7"/>
      <c r="AI236" s="7"/>
      <c r="AJ236" s="7"/>
      <c r="AK236" s="7"/>
      <c r="AL236" s="7"/>
      <c r="AM236" s="7"/>
    </row>
    <row r="237" spans="1:39" ht="18.75" hidden="1" customHeight="1">
      <c r="A237" s="116"/>
      <c r="B237" s="10"/>
      <c r="C237" s="10"/>
      <c r="D237" s="24"/>
      <c r="E237" s="10"/>
      <c r="F237" s="10"/>
      <c r="G237" s="10"/>
      <c r="H237" s="10"/>
      <c r="I237" s="33"/>
      <c r="J237" s="10"/>
      <c r="K237" s="10"/>
      <c r="L237" s="10"/>
      <c r="M237" s="10"/>
      <c r="N237" s="10"/>
      <c r="O237" s="10"/>
      <c r="P237" s="10"/>
      <c r="Q237" s="10"/>
      <c r="R237" s="10"/>
      <c r="S237" s="10"/>
      <c r="T237" s="10"/>
      <c r="U237" s="10"/>
      <c r="V237" s="33">
        <v>0</v>
      </c>
      <c r="W237" s="20"/>
      <c r="X237" s="10"/>
      <c r="Y237" s="101"/>
      <c r="Z237" s="150" t="s">
        <v>1811</v>
      </c>
      <c r="AA237" s="10"/>
      <c r="AB237" s="7"/>
      <c r="AC237" s="7"/>
      <c r="AD237" s="7"/>
      <c r="AE237" s="148"/>
      <c r="AF237" s="7"/>
      <c r="AG237" s="7"/>
      <c r="AH237" s="7"/>
      <c r="AI237" s="7"/>
      <c r="AJ237" s="7"/>
      <c r="AK237" s="7"/>
      <c r="AL237" s="7"/>
      <c r="AM237" s="7"/>
    </row>
    <row r="238" spans="1:39" ht="18.75" hidden="1" customHeight="1">
      <c r="A238" s="116"/>
      <c r="B238" s="10"/>
      <c r="C238" s="10"/>
      <c r="D238" s="24"/>
      <c r="E238" s="10"/>
      <c r="F238" s="10"/>
      <c r="G238" s="10"/>
      <c r="H238" s="10"/>
      <c r="I238" s="33"/>
      <c r="J238" s="10"/>
      <c r="K238" s="10"/>
      <c r="L238" s="10"/>
      <c r="M238" s="10"/>
      <c r="N238" s="10"/>
      <c r="O238" s="10"/>
      <c r="P238" s="10"/>
      <c r="Q238" s="10"/>
      <c r="R238" s="10"/>
      <c r="S238" s="10"/>
      <c r="T238" s="10"/>
      <c r="U238" s="10"/>
      <c r="V238" s="33">
        <v>0</v>
      </c>
      <c r="W238" s="20"/>
      <c r="X238" s="10"/>
      <c r="Y238" s="101"/>
      <c r="Z238" s="150" t="s">
        <v>1811</v>
      </c>
      <c r="AA238" s="10"/>
      <c r="AB238" s="7"/>
      <c r="AC238" s="7"/>
      <c r="AD238" s="7"/>
      <c r="AE238" s="148"/>
      <c r="AF238" s="7"/>
      <c r="AG238" s="7"/>
      <c r="AH238" s="7"/>
      <c r="AI238" s="7"/>
      <c r="AJ238" s="7"/>
      <c r="AK238" s="7"/>
      <c r="AL238" s="7"/>
      <c r="AM238" s="7"/>
    </row>
    <row r="239" spans="1:39" ht="18.75" hidden="1" customHeight="1">
      <c r="A239" s="116"/>
      <c r="B239" s="10"/>
      <c r="C239" s="10"/>
      <c r="D239" s="24"/>
      <c r="E239" s="10"/>
      <c r="F239" s="10"/>
      <c r="G239" s="10"/>
      <c r="H239" s="10"/>
      <c r="I239" s="33"/>
      <c r="J239" s="10"/>
      <c r="K239" s="10"/>
      <c r="L239" s="10"/>
      <c r="M239" s="10"/>
      <c r="N239" s="10"/>
      <c r="O239" s="10"/>
      <c r="P239" s="10"/>
      <c r="Q239" s="10"/>
      <c r="R239" s="10"/>
      <c r="S239" s="10"/>
      <c r="T239" s="10"/>
      <c r="U239" s="10"/>
      <c r="V239" s="33">
        <v>0</v>
      </c>
      <c r="W239" s="20"/>
      <c r="X239" s="10"/>
      <c r="Y239" s="101"/>
      <c r="Z239" s="150" t="s">
        <v>1811</v>
      </c>
      <c r="AA239" s="10"/>
      <c r="AB239" s="7"/>
      <c r="AC239" s="7"/>
      <c r="AD239" s="7"/>
      <c r="AE239" s="148"/>
      <c r="AF239" s="7"/>
      <c r="AG239" s="7"/>
      <c r="AH239" s="7"/>
      <c r="AI239" s="7"/>
      <c r="AJ239" s="7"/>
      <c r="AK239" s="7"/>
      <c r="AL239" s="7"/>
      <c r="AM239" s="7"/>
    </row>
    <row r="240" spans="1:39" ht="18.75" hidden="1" customHeight="1">
      <c r="A240" s="116"/>
      <c r="B240" s="10"/>
      <c r="C240" s="10"/>
      <c r="D240" s="24"/>
      <c r="E240" s="10"/>
      <c r="F240" s="10"/>
      <c r="G240" s="10"/>
      <c r="H240" s="10"/>
      <c r="I240" s="33"/>
      <c r="J240" s="10"/>
      <c r="K240" s="10"/>
      <c r="L240" s="10"/>
      <c r="M240" s="10"/>
      <c r="N240" s="10"/>
      <c r="O240" s="10"/>
      <c r="P240" s="10"/>
      <c r="Q240" s="10"/>
      <c r="R240" s="10"/>
      <c r="S240" s="10"/>
      <c r="T240" s="10"/>
      <c r="U240" s="10"/>
      <c r="V240" s="33">
        <v>0</v>
      </c>
      <c r="W240" s="20"/>
      <c r="X240" s="10"/>
      <c r="Y240" s="101"/>
      <c r="Z240" s="150" t="s">
        <v>1811</v>
      </c>
      <c r="AA240" s="10"/>
      <c r="AB240" s="7"/>
      <c r="AC240" s="7"/>
      <c r="AD240" s="7"/>
      <c r="AE240" s="148"/>
      <c r="AF240" s="7"/>
      <c r="AG240" s="7"/>
      <c r="AH240" s="7"/>
      <c r="AI240" s="7"/>
      <c r="AJ240" s="7"/>
      <c r="AK240" s="7"/>
      <c r="AL240" s="7"/>
      <c r="AM240" s="7"/>
    </row>
    <row r="241" spans="1:39" ht="18.75" hidden="1" customHeight="1">
      <c r="A241" s="116"/>
      <c r="B241" s="10"/>
      <c r="C241" s="10"/>
      <c r="D241" s="24"/>
      <c r="E241" s="10"/>
      <c r="F241" s="10"/>
      <c r="G241" s="10"/>
      <c r="H241" s="10"/>
      <c r="I241" s="33"/>
      <c r="J241" s="10"/>
      <c r="K241" s="10"/>
      <c r="L241" s="10"/>
      <c r="M241" s="10"/>
      <c r="N241" s="10"/>
      <c r="O241" s="10"/>
      <c r="P241" s="10"/>
      <c r="Q241" s="10"/>
      <c r="R241" s="10"/>
      <c r="S241" s="10"/>
      <c r="T241" s="10"/>
      <c r="U241" s="10"/>
      <c r="V241" s="33">
        <v>0</v>
      </c>
      <c r="W241" s="20"/>
      <c r="X241" s="10"/>
      <c r="Y241" s="101"/>
      <c r="Z241" s="150" t="s">
        <v>1811</v>
      </c>
      <c r="AA241" s="10"/>
      <c r="AB241" s="7"/>
      <c r="AC241" s="7"/>
      <c r="AD241" s="7"/>
      <c r="AE241" s="148"/>
      <c r="AF241" s="7"/>
      <c r="AG241" s="7"/>
      <c r="AH241" s="7"/>
      <c r="AI241" s="7"/>
      <c r="AJ241" s="7"/>
      <c r="AK241" s="7"/>
      <c r="AL241" s="7"/>
      <c r="AM241" s="7"/>
    </row>
    <row r="242" spans="1:39" ht="18.75" hidden="1" customHeight="1">
      <c r="A242" s="116"/>
      <c r="B242" s="10"/>
      <c r="C242" s="10"/>
      <c r="D242" s="24"/>
      <c r="E242" s="10"/>
      <c r="F242" s="10"/>
      <c r="G242" s="10"/>
      <c r="H242" s="10"/>
      <c r="I242" s="33"/>
      <c r="J242" s="10"/>
      <c r="K242" s="10"/>
      <c r="L242" s="10"/>
      <c r="M242" s="10"/>
      <c r="N242" s="10"/>
      <c r="O242" s="10"/>
      <c r="P242" s="10"/>
      <c r="Q242" s="10"/>
      <c r="R242" s="10"/>
      <c r="S242" s="10"/>
      <c r="T242" s="10"/>
      <c r="U242" s="10"/>
      <c r="V242" s="33">
        <v>0</v>
      </c>
      <c r="W242" s="20"/>
      <c r="X242" s="10"/>
      <c r="Y242" s="101"/>
      <c r="Z242" s="150" t="s">
        <v>1811</v>
      </c>
      <c r="AA242" s="10"/>
      <c r="AB242" s="7"/>
      <c r="AC242" s="7"/>
      <c r="AD242" s="7"/>
      <c r="AE242" s="148"/>
      <c r="AF242" s="7"/>
      <c r="AG242" s="7"/>
      <c r="AH242" s="7"/>
      <c r="AI242" s="7"/>
      <c r="AJ242" s="7"/>
      <c r="AK242" s="7"/>
      <c r="AL242" s="7"/>
      <c r="AM242" s="7"/>
    </row>
    <row r="243" spans="1:39" ht="18.75" hidden="1" customHeight="1">
      <c r="A243" s="116"/>
      <c r="B243" s="10"/>
      <c r="C243" s="10"/>
      <c r="D243" s="24"/>
      <c r="E243" s="10"/>
      <c r="F243" s="10"/>
      <c r="G243" s="10"/>
      <c r="H243" s="10"/>
      <c r="I243" s="33"/>
      <c r="J243" s="10"/>
      <c r="K243" s="10"/>
      <c r="L243" s="10"/>
      <c r="M243" s="10"/>
      <c r="N243" s="10"/>
      <c r="O243" s="10"/>
      <c r="P243" s="10"/>
      <c r="Q243" s="10"/>
      <c r="R243" s="10"/>
      <c r="S243" s="10"/>
      <c r="T243" s="10"/>
      <c r="U243" s="10"/>
      <c r="V243" s="33">
        <v>0</v>
      </c>
      <c r="W243" s="20"/>
      <c r="X243" s="10"/>
      <c r="Y243" s="101"/>
      <c r="Z243" s="150" t="s">
        <v>1811</v>
      </c>
      <c r="AA243" s="10"/>
      <c r="AB243" s="7"/>
      <c r="AC243" s="7"/>
      <c r="AD243" s="7"/>
      <c r="AE243" s="148"/>
      <c r="AF243" s="7"/>
      <c r="AG243" s="7"/>
      <c r="AH243" s="7"/>
      <c r="AI243" s="7"/>
      <c r="AJ243" s="7"/>
      <c r="AK243" s="7"/>
      <c r="AL243" s="7"/>
      <c r="AM243" s="7"/>
    </row>
    <row r="244" spans="1:39" ht="18.75" hidden="1" customHeight="1">
      <c r="A244" s="116"/>
      <c r="B244" s="10"/>
      <c r="C244" s="10"/>
      <c r="D244" s="24"/>
      <c r="E244" s="10"/>
      <c r="F244" s="10"/>
      <c r="G244" s="10"/>
      <c r="H244" s="10"/>
      <c r="I244" s="33"/>
      <c r="J244" s="10"/>
      <c r="K244" s="10"/>
      <c r="L244" s="10"/>
      <c r="M244" s="10"/>
      <c r="N244" s="10"/>
      <c r="O244" s="10"/>
      <c r="P244" s="10"/>
      <c r="Q244" s="10"/>
      <c r="R244" s="10"/>
      <c r="S244" s="10"/>
      <c r="T244" s="10"/>
      <c r="U244" s="10"/>
      <c r="V244" s="33">
        <v>0</v>
      </c>
      <c r="W244" s="20"/>
      <c r="X244" s="10"/>
      <c r="Y244" s="101"/>
      <c r="Z244" s="150" t="s">
        <v>1811</v>
      </c>
      <c r="AA244" s="10"/>
      <c r="AB244" s="7"/>
      <c r="AC244" s="7"/>
      <c r="AD244" s="7"/>
      <c r="AE244" s="148"/>
      <c r="AF244" s="7"/>
      <c r="AG244" s="7"/>
      <c r="AH244" s="7"/>
      <c r="AI244" s="7"/>
      <c r="AJ244" s="7"/>
      <c r="AK244" s="7"/>
      <c r="AL244" s="7"/>
      <c r="AM244" s="7"/>
    </row>
    <row r="245" spans="1:39" ht="18.75" hidden="1" customHeight="1">
      <c r="A245" s="116"/>
      <c r="B245" s="10"/>
      <c r="C245" s="10"/>
      <c r="D245" s="24"/>
      <c r="E245" s="10"/>
      <c r="F245" s="10"/>
      <c r="G245" s="10"/>
      <c r="H245" s="10"/>
      <c r="I245" s="33"/>
      <c r="J245" s="10"/>
      <c r="K245" s="10"/>
      <c r="L245" s="10"/>
      <c r="M245" s="10"/>
      <c r="N245" s="10"/>
      <c r="O245" s="10"/>
      <c r="P245" s="10"/>
      <c r="Q245" s="10"/>
      <c r="R245" s="10"/>
      <c r="S245" s="10"/>
      <c r="T245" s="10"/>
      <c r="U245" s="10"/>
      <c r="V245" s="33">
        <v>0</v>
      </c>
      <c r="W245" s="20"/>
      <c r="X245" s="10"/>
      <c r="Y245" s="101"/>
      <c r="Z245" s="150" t="s">
        <v>1811</v>
      </c>
      <c r="AA245" s="10"/>
      <c r="AB245" s="7"/>
      <c r="AC245" s="7"/>
      <c r="AD245" s="7"/>
      <c r="AE245" s="148"/>
      <c r="AF245" s="7"/>
      <c r="AG245" s="7"/>
      <c r="AH245" s="7"/>
      <c r="AI245" s="7"/>
      <c r="AJ245" s="7"/>
      <c r="AK245" s="7"/>
      <c r="AL245" s="7"/>
      <c r="AM245" s="7"/>
    </row>
    <row r="246" spans="1:39" ht="18.75" hidden="1" customHeight="1">
      <c r="A246" s="116"/>
      <c r="B246" s="10"/>
      <c r="C246" s="10"/>
      <c r="D246" s="24"/>
      <c r="E246" s="10"/>
      <c r="F246" s="10"/>
      <c r="G246" s="10"/>
      <c r="H246" s="10"/>
      <c r="I246" s="33"/>
      <c r="J246" s="10"/>
      <c r="K246" s="10"/>
      <c r="L246" s="10"/>
      <c r="M246" s="10"/>
      <c r="N246" s="10"/>
      <c r="O246" s="10"/>
      <c r="P246" s="10"/>
      <c r="Q246" s="10"/>
      <c r="R246" s="10"/>
      <c r="S246" s="10"/>
      <c r="T246" s="10"/>
      <c r="U246" s="10"/>
      <c r="V246" s="33">
        <v>0</v>
      </c>
      <c r="W246" s="20"/>
      <c r="X246" s="10"/>
      <c r="Y246" s="101"/>
      <c r="Z246" s="150" t="s">
        <v>1811</v>
      </c>
      <c r="AA246" s="10"/>
      <c r="AB246" s="7"/>
      <c r="AC246" s="7"/>
      <c r="AD246" s="7"/>
      <c r="AE246" s="148"/>
      <c r="AF246" s="7"/>
      <c r="AG246" s="7"/>
      <c r="AH246" s="7"/>
      <c r="AI246" s="7"/>
      <c r="AJ246" s="7"/>
      <c r="AK246" s="7"/>
      <c r="AL246" s="7"/>
      <c r="AM246" s="7"/>
    </row>
    <row r="247" spans="1:39" ht="18.75" hidden="1" customHeight="1">
      <c r="A247" s="116"/>
      <c r="B247" s="10"/>
      <c r="C247" s="10"/>
      <c r="D247" s="24"/>
      <c r="E247" s="10"/>
      <c r="F247" s="10"/>
      <c r="G247" s="10"/>
      <c r="H247" s="10"/>
      <c r="I247" s="33"/>
      <c r="J247" s="10"/>
      <c r="K247" s="10"/>
      <c r="L247" s="10"/>
      <c r="M247" s="10"/>
      <c r="N247" s="10"/>
      <c r="O247" s="10"/>
      <c r="P247" s="10"/>
      <c r="Q247" s="10"/>
      <c r="R247" s="10"/>
      <c r="S247" s="10"/>
      <c r="T247" s="10"/>
      <c r="U247" s="10"/>
      <c r="V247" s="33">
        <v>0</v>
      </c>
      <c r="W247" s="20"/>
      <c r="X247" s="10"/>
      <c r="Y247" s="101"/>
      <c r="Z247" s="150" t="s">
        <v>1811</v>
      </c>
      <c r="AA247" s="10"/>
      <c r="AB247" s="7"/>
      <c r="AC247" s="7"/>
      <c r="AD247" s="7"/>
      <c r="AE247" s="148"/>
      <c r="AF247" s="7"/>
      <c r="AG247" s="7"/>
      <c r="AH247" s="7"/>
      <c r="AI247" s="7"/>
      <c r="AJ247" s="7"/>
      <c r="AK247" s="7"/>
      <c r="AL247" s="7"/>
      <c r="AM247" s="7"/>
    </row>
    <row r="248" spans="1:39" ht="18.75" hidden="1" customHeight="1">
      <c r="A248" s="116"/>
      <c r="B248" s="10"/>
      <c r="C248" s="10"/>
      <c r="D248" s="24"/>
      <c r="E248" s="10"/>
      <c r="F248" s="10"/>
      <c r="G248" s="10"/>
      <c r="H248" s="10"/>
      <c r="I248" s="33"/>
      <c r="J248" s="10"/>
      <c r="K248" s="10"/>
      <c r="L248" s="10"/>
      <c r="M248" s="10"/>
      <c r="N248" s="10"/>
      <c r="O248" s="10"/>
      <c r="P248" s="10"/>
      <c r="Q248" s="10"/>
      <c r="R248" s="10"/>
      <c r="S248" s="10"/>
      <c r="T248" s="10"/>
      <c r="U248" s="10"/>
      <c r="V248" s="33">
        <v>0</v>
      </c>
      <c r="W248" s="20"/>
      <c r="X248" s="10"/>
      <c r="Y248" s="101"/>
      <c r="Z248" s="150" t="s">
        <v>1811</v>
      </c>
      <c r="AA248" s="10"/>
      <c r="AB248" s="7"/>
      <c r="AC248" s="7"/>
      <c r="AD248" s="7"/>
      <c r="AE248" s="148"/>
      <c r="AF248" s="7"/>
      <c r="AG248" s="7"/>
      <c r="AH248" s="7"/>
      <c r="AI248" s="7"/>
      <c r="AJ248" s="7"/>
      <c r="AK248" s="7"/>
      <c r="AL248" s="7"/>
      <c r="AM248" s="7"/>
    </row>
    <row r="249" spans="1:39" ht="18.75" hidden="1" customHeight="1">
      <c r="A249" s="116"/>
      <c r="B249" s="10"/>
      <c r="C249" s="10"/>
      <c r="D249" s="24"/>
      <c r="E249" s="10"/>
      <c r="F249" s="10"/>
      <c r="G249" s="10"/>
      <c r="H249" s="10"/>
      <c r="I249" s="33"/>
      <c r="J249" s="10"/>
      <c r="K249" s="10"/>
      <c r="L249" s="10"/>
      <c r="M249" s="10"/>
      <c r="N249" s="10"/>
      <c r="O249" s="10"/>
      <c r="P249" s="10"/>
      <c r="Q249" s="10"/>
      <c r="R249" s="10"/>
      <c r="S249" s="10"/>
      <c r="T249" s="10"/>
      <c r="U249" s="10"/>
      <c r="V249" s="33">
        <v>0</v>
      </c>
      <c r="W249" s="20"/>
      <c r="X249" s="10"/>
      <c r="Y249" s="101"/>
      <c r="Z249" s="150" t="s">
        <v>1811</v>
      </c>
      <c r="AA249" s="10"/>
      <c r="AB249" s="7"/>
      <c r="AC249" s="7"/>
      <c r="AD249" s="7"/>
      <c r="AE249" s="148"/>
      <c r="AF249" s="7"/>
      <c r="AG249" s="7"/>
      <c r="AH249" s="7"/>
      <c r="AI249" s="7"/>
      <c r="AJ249" s="7"/>
      <c r="AK249" s="7"/>
      <c r="AL249" s="7"/>
      <c r="AM249" s="7"/>
    </row>
    <row r="250" spans="1:39" ht="18.75" hidden="1" customHeight="1">
      <c r="A250" s="116"/>
      <c r="B250" s="10"/>
      <c r="C250" s="10"/>
      <c r="D250" s="24"/>
      <c r="E250" s="10"/>
      <c r="F250" s="10"/>
      <c r="G250" s="10"/>
      <c r="H250" s="10"/>
      <c r="I250" s="33"/>
      <c r="J250" s="10"/>
      <c r="K250" s="10"/>
      <c r="L250" s="10"/>
      <c r="M250" s="10"/>
      <c r="N250" s="10"/>
      <c r="O250" s="10"/>
      <c r="P250" s="10"/>
      <c r="Q250" s="10"/>
      <c r="R250" s="10"/>
      <c r="S250" s="10"/>
      <c r="T250" s="10"/>
      <c r="U250" s="10"/>
      <c r="V250" s="33">
        <v>0</v>
      </c>
      <c r="W250" s="20"/>
      <c r="X250" s="10"/>
      <c r="Y250" s="101"/>
      <c r="Z250" s="150" t="s">
        <v>1811</v>
      </c>
      <c r="AA250" s="10"/>
      <c r="AB250" s="7"/>
      <c r="AC250" s="7"/>
      <c r="AD250" s="7"/>
      <c r="AE250" s="148"/>
      <c r="AF250" s="7"/>
      <c r="AG250" s="7"/>
      <c r="AH250" s="7"/>
      <c r="AI250" s="7"/>
      <c r="AJ250" s="7"/>
      <c r="AK250" s="7"/>
      <c r="AL250" s="7"/>
      <c r="AM250" s="7"/>
    </row>
    <row r="251" spans="1:39" ht="18.75" hidden="1" customHeight="1">
      <c r="A251" s="116"/>
      <c r="B251" s="10"/>
      <c r="C251" s="10"/>
      <c r="D251" s="24"/>
      <c r="E251" s="10"/>
      <c r="F251" s="10"/>
      <c r="G251" s="10"/>
      <c r="H251" s="10"/>
      <c r="I251" s="33"/>
      <c r="J251" s="10"/>
      <c r="K251" s="10"/>
      <c r="L251" s="10"/>
      <c r="M251" s="10"/>
      <c r="N251" s="10"/>
      <c r="O251" s="10"/>
      <c r="P251" s="10"/>
      <c r="Q251" s="10"/>
      <c r="R251" s="10"/>
      <c r="S251" s="10"/>
      <c r="T251" s="10"/>
      <c r="U251" s="10"/>
      <c r="V251" s="33">
        <v>0</v>
      </c>
      <c r="W251" s="20"/>
      <c r="X251" s="10"/>
      <c r="Y251" s="101"/>
      <c r="Z251" s="150" t="s">
        <v>1811</v>
      </c>
      <c r="AA251" s="10"/>
      <c r="AB251" s="7"/>
      <c r="AC251" s="7"/>
      <c r="AD251" s="7"/>
      <c r="AE251" s="148"/>
      <c r="AF251" s="7"/>
      <c r="AG251" s="7"/>
      <c r="AH251" s="7"/>
      <c r="AI251" s="7"/>
      <c r="AJ251" s="7"/>
      <c r="AK251" s="7"/>
      <c r="AL251" s="7"/>
      <c r="AM251" s="7"/>
    </row>
    <row r="252" spans="1:39" ht="18.75" hidden="1" customHeight="1">
      <c r="A252" s="116"/>
      <c r="B252" s="10"/>
      <c r="C252" s="10"/>
      <c r="D252" s="24"/>
      <c r="E252" s="10"/>
      <c r="F252" s="10"/>
      <c r="G252" s="10"/>
      <c r="H252" s="10"/>
      <c r="I252" s="33"/>
      <c r="J252" s="10"/>
      <c r="K252" s="10"/>
      <c r="L252" s="10"/>
      <c r="M252" s="10"/>
      <c r="N252" s="10"/>
      <c r="O252" s="10"/>
      <c r="P252" s="10"/>
      <c r="Q252" s="10"/>
      <c r="R252" s="10"/>
      <c r="S252" s="10"/>
      <c r="T252" s="10"/>
      <c r="U252" s="10"/>
      <c r="V252" s="33">
        <v>0</v>
      </c>
      <c r="W252" s="20"/>
      <c r="X252" s="10"/>
      <c r="Y252" s="101"/>
      <c r="Z252" s="150" t="s">
        <v>1811</v>
      </c>
      <c r="AA252" s="10"/>
      <c r="AB252" s="7"/>
      <c r="AC252" s="7"/>
      <c r="AD252" s="7"/>
      <c r="AE252" s="148"/>
      <c r="AF252" s="7"/>
      <c r="AG252" s="7"/>
      <c r="AH252" s="7"/>
      <c r="AI252" s="7"/>
      <c r="AJ252" s="7"/>
      <c r="AK252" s="7"/>
      <c r="AL252" s="7"/>
      <c r="AM252" s="7"/>
    </row>
    <row r="253" spans="1:39" ht="18.75" hidden="1" customHeight="1">
      <c r="A253" s="116"/>
      <c r="B253" s="10"/>
      <c r="C253" s="10"/>
      <c r="D253" s="24"/>
      <c r="E253" s="10"/>
      <c r="F253" s="10"/>
      <c r="G253" s="10"/>
      <c r="H253" s="10"/>
      <c r="I253" s="33"/>
      <c r="J253" s="10"/>
      <c r="K253" s="10"/>
      <c r="L253" s="10"/>
      <c r="M253" s="10"/>
      <c r="N253" s="10"/>
      <c r="O253" s="10"/>
      <c r="P253" s="10"/>
      <c r="Q253" s="10"/>
      <c r="R253" s="10"/>
      <c r="S253" s="10"/>
      <c r="T253" s="10"/>
      <c r="U253" s="10"/>
      <c r="V253" s="33">
        <v>0</v>
      </c>
      <c r="W253" s="20"/>
      <c r="X253" s="10"/>
      <c r="Y253" s="101"/>
      <c r="Z253" s="150" t="s">
        <v>1811</v>
      </c>
      <c r="AA253" s="10"/>
      <c r="AB253" s="7"/>
      <c r="AC253" s="7"/>
      <c r="AD253" s="7"/>
      <c r="AE253" s="148"/>
      <c r="AF253" s="7"/>
      <c r="AG253" s="7"/>
      <c r="AH253" s="7"/>
      <c r="AI253" s="7"/>
      <c r="AJ253" s="7"/>
      <c r="AK253" s="7"/>
      <c r="AL253" s="7"/>
      <c r="AM253" s="7"/>
    </row>
    <row r="254" spans="1:39" ht="18.75" hidden="1" customHeight="1">
      <c r="A254" s="116"/>
      <c r="B254" s="10"/>
      <c r="C254" s="10"/>
      <c r="D254" s="24"/>
      <c r="E254" s="10"/>
      <c r="F254" s="10"/>
      <c r="G254" s="10"/>
      <c r="H254" s="10"/>
      <c r="I254" s="33"/>
      <c r="J254" s="10"/>
      <c r="K254" s="10"/>
      <c r="L254" s="10"/>
      <c r="M254" s="10"/>
      <c r="N254" s="10"/>
      <c r="O254" s="10"/>
      <c r="P254" s="10"/>
      <c r="Q254" s="10"/>
      <c r="R254" s="10"/>
      <c r="S254" s="10"/>
      <c r="T254" s="10"/>
      <c r="U254" s="10"/>
      <c r="V254" s="33">
        <v>0</v>
      </c>
      <c r="W254" s="20"/>
      <c r="X254" s="10"/>
      <c r="Y254" s="101"/>
      <c r="Z254" s="150" t="s">
        <v>1811</v>
      </c>
      <c r="AA254" s="10"/>
      <c r="AB254" s="7"/>
      <c r="AC254" s="7"/>
      <c r="AD254" s="7"/>
      <c r="AE254" s="148"/>
      <c r="AF254" s="7"/>
      <c r="AG254" s="7"/>
      <c r="AH254" s="7"/>
      <c r="AI254" s="7"/>
      <c r="AJ254" s="7"/>
      <c r="AK254" s="7"/>
      <c r="AL254" s="7"/>
      <c r="AM254" s="7"/>
    </row>
    <row r="255" spans="1:39" ht="18.75" hidden="1" customHeight="1">
      <c r="A255" s="116"/>
      <c r="B255" s="10"/>
      <c r="C255" s="10"/>
      <c r="D255" s="24"/>
      <c r="E255" s="10"/>
      <c r="F255" s="10"/>
      <c r="G255" s="10"/>
      <c r="H255" s="10"/>
      <c r="I255" s="33"/>
      <c r="J255" s="10"/>
      <c r="K255" s="10"/>
      <c r="L255" s="10"/>
      <c r="M255" s="10"/>
      <c r="N255" s="10"/>
      <c r="O255" s="10"/>
      <c r="P255" s="10"/>
      <c r="Q255" s="10"/>
      <c r="R255" s="10"/>
      <c r="S255" s="10"/>
      <c r="T255" s="10"/>
      <c r="U255" s="10"/>
      <c r="V255" s="33">
        <v>0</v>
      </c>
      <c r="W255" s="20"/>
      <c r="X255" s="10"/>
      <c r="Y255" s="101"/>
      <c r="Z255" s="150" t="s">
        <v>1811</v>
      </c>
      <c r="AA255" s="10"/>
      <c r="AB255" s="7"/>
      <c r="AC255" s="7"/>
      <c r="AD255" s="7"/>
      <c r="AE255" s="148"/>
      <c r="AF255" s="7"/>
      <c r="AG255" s="7"/>
      <c r="AH255" s="7"/>
      <c r="AI255" s="7"/>
      <c r="AJ255" s="7"/>
      <c r="AK255" s="7"/>
      <c r="AL255" s="7"/>
      <c r="AM255" s="7"/>
    </row>
    <row r="256" spans="1:39" ht="18.75" hidden="1" customHeight="1">
      <c r="A256" s="116"/>
      <c r="B256" s="10"/>
      <c r="C256" s="10"/>
      <c r="D256" s="24"/>
      <c r="E256" s="10"/>
      <c r="F256" s="10"/>
      <c r="G256" s="10"/>
      <c r="H256" s="10"/>
      <c r="I256" s="33"/>
      <c r="J256" s="10"/>
      <c r="K256" s="10"/>
      <c r="L256" s="10"/>
      <c r="M256" s="10"/>
      <c r="N256" s="10"/>
      <c r="O256" s="10"/>
      <c r="P256" s="10"/>
      <c r="Q256" s="10"/>
      <c r="R256" s="10"/>
      <c r="S256" s="10"/>
      <c r="T256" s="10"/>
      <c r="U256" s="10"/>
      <c r="V256" s="33">
        <v>0</v>
      </c>
      <c r="W256" s="20"/>
      <c r="X256" s="10"/>
      <c r="Y256" s="101"/>
      <c r="Z256" s="150" t="s">
        <v>1811</v>
      </c>
      <c r="AA256" s="10"/>
      <c r="AB256" s="7"/>
      <c r="AC256" s="7"/>
      <c r="AD256" s="7"/>
      <c r="AE256" s="148"/>
      <c r="AF256" s="7"/>
      <c r="AG256" s="7"/>
      <c r="AH256" s="7"/>
      <c r="AI256" s="7"/>
      <c r="AJ256" s="7"/>
      <c r="AK256" s="7"/>
      <c r="AL256" s="7"/>
      <c r="AM256" s="7"/>
    </row>
    <row r="257" spans="1:39" ht="18.75" hidden="1" customHeight="1">
      <c r="A257" s="116"/>
      <c r="B257" s="10"/>
      <c r="C257" s="10"/>
      <c r="D257" s="24"/>
      <c r="E257" s="10"/>
      <c r="F257" s="10"/>
      <c r="G257" s="10"/>
      <c r="H257" s="10"/>
      <c r="I257" s="33"/>
      <c r="J257" s="10"/>
      <c r="K257" s="10"/>
      <c r="L257" s="10"/>
      <c r="M257" s="10"/>
      <c r="N257" s="10"/>
      <c r="O257" s="10"/>
      <c r="P257" s="10"/>
      <c r="Q257" s="10"/>
      <c r="R257" s="10"/>
      <c r="S257" s="10"/>
      <c r="T257" s="10"/>
      <c r="U257" s="10"/>
      <c r="V257" s="33">
        <v>0</v>
      </c>
      <c r="W257" s="20"/>
      <c r="X257" s="10"/>
      <c r="Y257" s="101"/>
      <c r="Z257" s="150" t="s">
        <v>1811</v>
      </c>
      <c r="AA257" s="10"/>
      <c r="AB257" s="7"/>
      <c r="AC257" s="7"/>
      <c r="AD257" s="7"/>
      <c r="AE257" s="148"/>
      <c r="AF257" s="7"/>
      <c r="AG257" s="7"/>
      <c r="AH257" s="7"/>
      <c r="AI257" s="7"/>
      <c r="AJ257" s="7"/>
      <c r="AK257" s="7"/>
      <c r="AL257" s="7"/>
      <c r="AM257" s="7"/>
    </row>
    <row r="258" spans="1:39" ht="18.75" hidden="1" customHeight="1">
      <c r="A258" s="116"/>
      <c r="B258" s="10"/>
      <c r="C258" s="10"/>
      <c r="D258" s="24"/>
      <c r="E258" s="10"/>
      <c r="F258" s="10"/>
      <c r="G258" s="10"/>
      <c r="H258" s="10"/>
      <c r="I258" s="33"/>
      <c r="J258" s="10"/>
      <c r="K258" s="10"/>
      <c r="L258" s="10"/>
      <c r="M258" s="10"/>
      <c r="N258" s="10"/>
      <c r="O258" s="10"/>
      <c r="P258" s="10"/>
      <c r="Q258" s="10"/>
      <c r="R258" s="10"/>
      <c r="S258" s="10"/>
      <c r="T258" s="10"/>
      <c r="U258" s="10"/>
      <c r="V258" s="33">
        <v>0</v>
      </c>
      <c r="W258" s="20"/>
      <c r="X258" s="10"/>
      <c r="Y258" s="101"/>
      <c r="Z258" s="150" t="s">
        <v>1811</v>
      </c>
      <c r="AA258" s="10"/>
      <c r="AB258" s="7"/>
      <c r="AC258" s="7"/>
      <c r="AD258" s="7"/>
      <c r="AE258" s="148"/>
      <c r="AF258" s="7"/>
      <c r="AG258" s="7"/>
      <c r="AH258" s="7"/>
      <c r="AI258" s="7"/>
      <c r="AJ258" s="7"/>
      <c r="AK258" s="7"/>
      <c r="AL258" s="7"/>
      <c r="AM258" s="7"/>
    </row>
    <row r="259" spans="1:39" ht="18.75" hidden="1" customHeight="1">
      <c r="A259" s="116"/>
      <c r="B259" s="10"/>
      <c r="C259" s="10"/>
      <c r="D259" s="24"/>
      <c r="E259" s="10"/>
      <c r="F259" s="10"/>
      <c r="G259" s="10"/>
      <c r="H259" s="10"/>
      <c r="I259" s="33"/>
      <c r="J259" s="10"/>
      <c r="K259" s="10"/>
      <c r="L259" s="10"/>
      <c r="M259" s="10"/>
      <c r="N259" s="10"/>
      <c r="O259" s="10"/>
      <c r="P259" s="10"/>
      <c r="Q259" s="10"/>
      <c r="R259" s="10"/>
      <c r="S259" s="10"/>
      <c r="T259" s="10"/>
      <c r="U259" s="10"/>
      <c r="V259" s="33">
        <v>0</v>
      </c>
      <c r="W259" s="20"/>
      <c r="X259" s="10"/>
      <c r="Y259" s="101"/>
      <c r="Z259" s="150" t="s">
        <v>1811</v>
      </c>
      <c r="AA259" s="10"/>
      <c r="AB259" s="7"/>
      <c r="AC259" s="7"/>
      <c r="AD259" s="7"/>
      <c r="AE259" s="148"/>
      <c r="AF259" s="7"/>
      <c r="AG259" s="7"/>
      <c r="AH259" s="7"/>
      <c r="AI259" s="7"/>
      <c r="AJ259" s="7"/>
      <c r="AK259" s="7"/>
      <c r="AL259" s="7"/>
      <c r="AM259" s="7"/>
    </row>
    <row r="260" spans="1:39" ht="18.75" hidden="1" customHeight="1">
      <c r="A260" s="116"/>
      <c r="B260" s="10"/>
      <c r="C260" s="10"/>
      <c r="D260" s="24"/>
      <c r="E260" s="10"/>
      <c r="F260" s="10"/>
      <c r="G260" s="10"/>
      <c r="H260" s="10"/>
      <c r="I260" s="33"/>
      <c r="J260" s="10"/>
      <c r="K260" s="10"/>
      <c r="L260" s="10"/>
      <c r="M260" s="10"/>
      <c r="N260" s="10"/>
      <c r="O260" s="10"/>
      <c r="P260" s="10"/>
      <c r="Q260" s="10"/>
      <c r="R260" s="10"/>
      <c r="S260" s="10"/>
      <c r="T260" s="10"/>
      <c r="U260" s="10"/>
      <c r="V260" s="33">
        <v>0</v>
      </c>
      <c r="W260" s="20"/>
      <c r="X260" s="10"/>
      <c r="Y260" s="101"/>
      <c r="Z260" s="150" t="s">
        <v>1811</v>
      </c>
      <c r="AA260" s="10"/>
      <c r="AB260" s="7"/>
      <c r="AC260" s="7"/>
      <c r="AD260" s="7"/>
      <c r="AE260" s="148"/>
      <c r="AF260" s="7"/>
      <c r="AG260" s="7"/>
      <c r="AH260" s="7"/>
      <c r="AI260" s="7"/>
      <c r="AJ260" s="7"/>
      <c r="AK260" s="7"/>
      <c r="AL260" s="7"/>
      <c r="AM260" s="7"/>
    </row>
    <row r="261" spans="1:39" ht="18.75" hidden="1" customHeight="1">
      <c r="A261" s="116"/>
      <c r="B261" s="10"/>
      <c r="C261" s="10"/>
      <c r="D261" s="24"/>
      <c r="E261" s="10"/>
      <c r="F261" s="10"/>
      <c r="G261" s="10"/>
      <c r="H261" s="10"/>
      <c r="I261" s="33"/>
      <c r="J261" s="10"/>
      <c r="K261" s="10"/>
      <c r="L261" s="10"/>
      <c r="M261" s="10"/>
      <c r="N261" s="10"/>
      <c r="O261" s="10"/>
      <c r="P261" s="10"/>
      <c r="Q261" s="10"/>
      <c r="R261" s="10"/>
      <c r="S261" s="10"/>
      <c r="T261" s="10"/>
      <c r="U261" s="10"/>
      <c r="V261" s="33">
        <v>0</v>
      </c>
      <c r="W261" s="20"/>
      <c r="X261" s="10"/>
      <c r="Y261" s="101"/>
      <c r="Z261" s="150" t="s">
        <v>1811</v>
      </c>
      <c r="AA261" s="10"/>
      <c r="AB261" s="7"/>
      <c r="AC261" s="7"/>
      <c r="AD261" s="7"/>
      <c r="AE261" s="148"/>
      <c r="AF261" s="7"/>
      <c r="AG261" s="7"/>
      <c r="AH261" s="7"/>
      <c r="AI261" s="7"/>
      <c r="AJ261" s="7"/>
      <c r="AK261" s="7"/>
      <c r="AL261" s="7"/>
      <c r="AM261" s="7"/>
    </row>
    <row r="262" spans="1:39" ht="18.75" hidden="1" customHeight="1">
      <c r="A262" s="116"/>
      <c r="B262" s="10"/>
      <c r="C262" s="10"/>
      <c r="D262" s="24"/>
      <c r="E262" s="10"/>
      <c r="F262" s="10"/>
      <c r="G262" s="10"/>
      <c r="H262" s="10"/>
      <c r="I262" s="33"/>
      <c r="J262" s="10"/>
      <c r="K262" s="10"/>
      <c r="L262" s="10"/>
      <c r="M262" s="10"/>
      <c r="N262" s="10"/>
      <c r="O262" s="10"/>
      <c r="P262" s="10"/>
      <c r="Q262" s="10"/>
      <c r="R262" s="10"/>
      <c r="S262" s="10"/>
      <c r="T262" s="10"/>
      <c r="U262" s="10"/>
      <c r="V262" s="33">
        <v>0</v>
      </c>
      <c r="W262" s="20"/>
      <c r="X262" s="10"/>
      <c r="Y262" s="101"/>
      <c r="Z262" s="150" t="s">
        <v>1811</v>
      </c>
      <c r="AA262" s="10"/>
      <c r="AB262" s="7"/>
      <c r="AC262" s="7"/>
      <c r="AD262" s="7"/>
      <c r="AE262" s="148"/>
      <c r="AF262" s="7"/>
      <c r="AG262" s="7"/>
      <c r="AH262" s="7"/>
      <c r="AI262" s="7"/>
      <c r="AJ262" s="7"/>
      <c r="AK262" s="7"/>
      <c r="AL262" s="7"/>
      <c r="AM262" s="7"/>
    </row>
    <row r="263" spans="1:39" ht="18.75" hidden="1" customHeight="1">
      <c r="A263" s="116"/>
      <c r="B263" s="10"/>
      <c r="C263" s="10"/>
      <c r="D263" s="24"/>
      <c r="E263" s="10"/>
      <c r="F263" s="10"/>
      <c r="G263" s="10"/>
      <c r="H263" s="10"/>
      <c r="I263" s="33"/>
      <c r="J263" s="10"/>
      <c r="K263" s="10"/>
      <c r="L263" s="10"/>
      <c r="M263" s="10"/>
      <c r="N263" s="10"/>
      <c r="O263" s="10"/>
      <c r="P263" s="10"/>
      <c r="Q263" s="10"/>
      <c r="R263" s="10"/>
      <c r="S263" s="10"/>
      <c r="T263" s="10"/>
      <c r="U263" s="10"/>
      <c r="V263" s="33">
        <v>0</v>
      </c>
      <c r="W263" s="20"/>
      <c r="X263" s="10"/>
      <c r="Y263" s="101"/>
      <c r="Z263" s="150" t="s">
        <v>1811</v>
      </c>
      <c r="AA263" s="10"/>
      <c r="AB263" s="7"/>
      <c r="AC263" s="7"/>
      <c r="AD263" s="7"/>
      <c r="AE263" s="148"/>
      <c r="AF263" s="7"/>
      <c r="AG263" s="7"/>
      <c r="AH263" s="7"/>
      <c r="AI263" s="7"/>
      <c r="AJ263" s="7"/>
      <c r="AK263" s="7"/>
      <c r="AL263" s="7"/>
      <c r="AM263" s="7"/>
    </row>
    <row r="264" spans="1:39" ht="18.75" hidden="1" customHeight="1">
      <c r="A264" s="116"/>
      <c r="B264" s="10"/>
      <c r="C264" s="10"/>
      <c r="D264" s="24"/>
      <c r="E264" s="10"/>
      <c r="F264" s="10"/>
      <c r="G264" s="10"/>
      <c r="H264" s="10"/>
      <c r="I264" s="33"/>
      <c r="J264" s="10"/>
      <c r="K264" s="10"/>
      <c r="L264" s="10"/>
      <c r="M264" s="10"/>
      <c r="N264" s="10"/>
      <c r="O264" s="10"/>
      <c r="P264" s="10"/>
      <c r="Q264" s="10"/>
      <c r="R264" s="10"/>
      <c r="S264" s="10"/>
      <c r="T264" s="10"/>
      <c r="U264" s="10"/>
      <c r="V264" s="33">
        <v>0</v>
      </c>
      <c r="W264" s="20"/>
      <c r="X264" s="10"/>
      <c r="Y264" s="101"/>
      <c r="Z264" s="150" t="s">
        <v>1811</v>
      </c>
      <c r="AA264" s="10"/>
      <c r="AB264" s="7"/>
      <c r="AC264" s="7"/>
      <c r="AD264" s="7"/>
      <c r="AE264" s="148"/>
      <c r="AF264" s="7"/>
      <c r="AG264" s="7"/>
      <c r="AH264" s="7"/>
      <c r="AI264" s="7"/>
      <c r="AJ264" s="7"/>
      <c r="AK264" s="7"/>
      <c r="AL264" s="7"/>
      <c r="AM264" s="7"/>
    </row>
    <row r="265" spans="1:39" ht="18.75" hidden="1" customHeight="1">
      <c r="A265" s="116"/>
      <c r="B265" s="10"/>
      <c r="C265" s="10"/>
      <c r="D265" s="24"/>
      <c r="E265" s="10"/>
      <c r="F265" s="10"/>
      <c r="G265" s="10"/>
      <c r="H265" s="10"/>
      <c r="I265" s="33"/>
      <c r="J265" s="10"/>
      <c r="K265" s="10"/>
      <c r="L265" s="10"/>
      <c r="M265" s="10"/>
      <c r="N265" s="10"/>
      <c r="O265" s="10"/>
      <c r="P265" s="10"/>
      <c r="Q265" s="10"/>
      <c r="R265" s="10"/>
      <c r="S265" s="10"/>
      <c r="T265" s="10"/>
      <c r="U265" s="10"/>
      <c r="V265" s="33">
        <v>0</v>
      </c>
      <c r="W265" s="20"/>
      <c r="X265" s="10"/>
      <c r="Y265" s="101"/>
      <c r="Z265" s="150" t="s">
        <v>1811</v>
      </c>
      <c r="AA265" s="10"/>
      <c r="AB265" s="7"/>
      <c r="AC265" s="7"/>
      <c r="AD265" s="7"/>
      <c r="AE265" s="148"/>
      <c r="AF265" s="7"/>
      <c r="AG265" s="7"/>
      <c r="AH265" s="7"/>
      <c r="AI265" s="7"/>
      <c r="AJ265" s="7"/>
      <c r="AK265" s="7"/>
      <c r="AL265" s="7"/>
      <c r="AM265" s="7"/>
    </row>
    <row r="266" spans="1:39" ht="18.75" hidden="1" customHeight="1">
      <c r="A266" s="116"/>
      <c r="B266" s="10"/>
      <c r="C266" s="10"/>
      <c r="D266" s="24"/>
      <c r="E266" s="10"/>
      <c r="F266" s="10"/>
      <c r="G266" s="10"/>
      <c r="H266" s="10"/>
      <c r="I266" s="33"/>
      <c r="J266" s="10"/>
      <c r="K266" s="10"/>
      <c r="L266" s="10"/>
      <c r="M266" s="10"/>
      <c r="N266" s="10"/>
      <c r="O266" s="10"/>
      <c r="P266" s="10"/>
      <c r="Q266" s="10"/>
      <c r="R266" s="10"/>
      <c r="S266" s="10"/>
      <c r="T266" s="10"/>
      <c r="U266" s="10"/>
      <c r="V266" s="33">
        <v>0</v>
      </c>
      <c r="W266" s="20"/>
      <c r="X266" s="10"/>
      <c r="Y266" s="101"/>
      <c r="Z266" s="150" t="s">
        <v>1811</v>
      </c>
      <c r="AA266" s="10"/>
      <c r="AB266" s="7"/>
      <c r="AC266" s="7"/>
      <c r="AD266" s="7"/>
      <c r="AE266" s="148"/>
      <c r="AF266" s="7"/>
      <c r="AG266" s="7"/>
      <c r="AH266" s="7"/>
      <c r="AI266" s="7"/>
      <c r="AJ266" s="7"/>
      <c r="AK266" s="7"/>
      <c r="AL266" s="7"/>
      <c r="AM266" s="7"/>
    </row>
    <row r="267" spans="1:39" ht="18.75" hidden="1" customHeight="1">
      <c r="A267" s="116"/>
      <c r="B267" s="10"/>
      <c r="C267" s="10"/>
      <c r="D267" s="24"/>
      <c r="E267" s="10"/>
      <c r="F267" s="10"/>
      <c r="G267" s="10"/>
      <c r="H267" s="10"/>
      <c r="I267" s="33"/>
      <c r="J267" s="10"/>
      <c r="K267" s="10"/>
      <c r="L267" s="10"/>
      <c r="M267" s="10"/>
      <c r="N267" s="10"/>
      <c r="O267" s="10"/>
      <c r="P267" s="10"/>
      <c r="Q267" s="10"/>
      <c r="R267" s="10"/>
      <c r="S267" s="10"/>
      <c r="T267" s="10"/>
      <c r="U267" s="10"/>
      <c r="V267" s="33">
        <v>0</v>
      </c>
      <c r="W267" s="20"/>
      <c r="X267" s="10"/>
      <c r="Y267" s="101"/>
      <c r="Z267" s="150" t="s">
        <v>1811</v>
      </c>
      <c r="AA267" s="10"/>
      <c r="AB267" s="7"/>
      <c r="AC267" s="7"/>
      <c r="AD267" s="7"/>
      <c r="AE267" s="148"/>
      <c r="AF267" s="7"/>
      <c r="AG267" s="7"/>
      <c r="AH267" s="7"/>
      <c r="AI267" s="7"/>
      <c r="AJ267" s="7"/>
      <c r="AK267" s="7"/>
      <c r="AL267" s="7"/>
      <c r="AM267" s="7"/>
    </row>
    <row r="268" spans="1:39" ht="18.75" hidden="1" customHeight="1">
      <c r="A268" s="116"/>
      <c r="B268" s="10"/>
      <c r="C268" s="10"/>
      <c r="D268" s="24"/>
      <c r="E268" s="10"/>
      <c r="F268" s="10"/>
      <c r="G268" s="10"/>
      <c r="H268" s="10"/>
      <c r="I268" s="33"/>
      <c r="J268" s="10"/>
      <c r="K268" s="10"/>
      <c r="L268" s="10"/>
      <c r="M268" s="10"/>
      <c r="N268" s="10"/>
      <c r="O268" s="10"/>
      <c r="P268" s="10"/>
      <c r="Q268" s="10"/>
      <c r="R268" s="10"/>
      <c r="S268" s="10"/>
      <c r="T268" s="10"/>
      <c r="U268" s="10"/>
      <c r="V268" s="33">
        <v>0</v>
      </c>
      <c r="W268" s="20"/>
      <c r="X268" s="10"/>
      <c r="Y268" s="101"/>
      <c r="Z268" s="150" t="s">
        <v>1811</v>
      </c>
      <c r="AA268" s="10"/>
      <c r="AB268" s="7"/>
      <c r="AC268" s="7"/>
      <c r="AD268" s="7"/>
      <c r="AE268" s="148"/>
      <c r="AF268" s="7"/>
      <c r="AG268" s="7"/>
      <c r="AH268" s="7"/>
      <c r="AI268" s="7"/>
      <c r="AJ268" s="7"/>
      <c r="AK268" s="7"/>
      <c r="AL268" s="7"/>
      <c r="AM268" s="7"/>
    </row>
    <row r="269" spans="1:39" ht="18.75" hidden="1" customHeight="1">
      <c r="A269" s="116"/>
      <c r="B269" s="10"/>
      <c r="C269" s="10"/>
      <c r="D269" s="24"/>
      <c r="E269" s="10"/>
      <c r="F269" s="10"/>
      <c r="G269" s="10"/>
      <c r="H269" s="10"/>
      <c r="I269" s="33"/>
      <c r="J269" s="10"/>
      <c r="K269" s="10"/>
      <c r="L269" s="10"/>
      <c r="M269" s="10"/>
      <c r="N269" s="10"/>
      <c r="O269" s="10"/>
      <c r="P269" s="10"/>
      <c r="Q269" s="10"/>
      <c r="R269" s="10"/>
      <c r="S269" s="10"/>
      <c r="T269" s="10"/>
      <c r="U269" s="10"/>
      <c r="V269" s="33">
        <v>0</v>
      </c>
      <c r="W269" s="20"/>
      <c r="X269" s="10"/>
      <c r="Y269" s="101"/>
      <c r="Z269" s="150" t="s">
        <v>1811</v>
      </c>
      <c r="AA269" s="10"/>
      <c r="AB269" s="7"/>
      <c r="AC269" s="7"/>
      <c r="AD269" s="7"/>
      <c r="AE269" s="148"/>
      <c r="AF269" s="7"/>
      <c r="AG269" s="7"/>
      <c r="AH269" s="7"/>
      <c r="AI269" s="7"/>
      <c r="AJ269" s="7"/>
      <c r="AK269" s="7"/>
      <c r="AL269" s="7"/>
      <c r="AM269" s="7"/>
    </row>
    <row r="270" spans="1:39" ht="18.75" hidden="1" customHeight="1">
      <c r="A270" s="116"/>
      <c r="B270" s="10"/>
      <c r="C270" s="10"/>
      <c r="D270" s="24"/>
      <c r="E270" s="10"/>
      <c r="F270" s="10"/>
      <c r="G270" s="10"/>
      <c r="H270" s="10"/>
      <c r="I270" s="33"/>
      <c r="J270" s="10"/>
      <c r="K270" s="10"/>
      <c r="L270" s="10"/>
      <c r="M270" s="10"/>
      <c r="N270" s="10"/>
      <c r="O270" s="10"/>
      <c r="P270" s="10"/>
      <c r="Q270" s="10"/>
      <c r="R270" s="10"/>
      <c r="S270" s="10"/>
      <c r="T270" s="10"/>
      <c r="U270" s="10"/>
      <c r="V270" s="33">
        <v>0</v>
      </c>
      <c r="W270" s="20"/>
      <c r="X270" s="10"/>
      <c r="Y270" s="101"/>
      <c r="Z270" s="150" t="s">
        <v>1811</v>
      </c>
      <c r="AA270" s="10"/>
      <c r="AB270" s="7"/>
      <c r="AC270" s="7"/>
      <c r="AD270" s="7"/>
      <c r="AE270" s="148"/>
      <c r="AF270" s="7"/>
      <c r="AG270" s="7"/>
      <c r="AH270" s="7"/>
      <c r="AI270" s="7"/>
      <c r="AJ270" s="7"/>
      <c r="AK270" s="7"/>
      <c r="AL270" s="7"/>
      <c r="AM270" s="7"/>
    </row>
    <row r="271" spans="1:39" ht="18.75" hidden="1" customHeight="1">
      <c r="A271" s="116"/>
      <c r="B271" s="10"/>
      <c r="C271" s="10"/>
      <c r="D271" s="24"/>
      <c r="E271" s="10"/>
      <c r="F271" s="10"/>
      <c r="G271" s="10"/>
      <c r="H271" s="10"/>
      <c r="I271" s="33"/>
      <c r="J271" s="10"/>
      <c r="K271" s="10"/>
      <c r="L271" s="10"/>
      <c r="M271" s="10"/>
      <c r="N271" s="10"/>
      <c r="O271" s="10"/>
      <c r="P271" s="10"/>
      <c r="Q271" s="10"/>
      <c r="R271" s="10"/>
      <c r="S271" s="10"/>
      <c r="T271" s="10"/>
      <c r="U271" s="10"/>
      <c r="V271" s="33">
        <v>0</v>
      </c>
      <c r="W271" s="20"/>
      <c r="X271" s="10"/>
      <c r="Y271" s="101"/>
      <c r="Z271" s="150" t="s">
        <v>1811</v>
      </c>
      <c r="AA271" s="10"/>
      <c r="AB271" s="7"/>
      <c r="AC271" s="7"/>
      <c r="AD271" s="7"/>
      <c r="AE271" s="148"/>
      <c r="AF271" s="7"/>
      <c r="AG271" s="7"/>
      <c r="AH271" s="7"/>
      <c r="AI271" s="7"/>
      <c r="AJ271" s="7"/>
      <c r="AK271" s="7"/>
      <c r="AL271" s="7"/>
      <c r="AM271" s="7"/>
    </row>
    <row r="272" spans="1:39" ht="18.75" hidden="1" customHeight="1">
      <c r="A272" s="116"/>
      <c r="B272" s="10"/>
      <c r="C272" s="10"/>
      <c r="D272" s="24"/>
      <c r="E272" s="10"/>
      <c r="F272" s="10"/>
      <c r="G272" s="10"/>
      <c r="H272" s="10"/>
      <c r="I272" s="33"/>
      <c r="J272" s="10"/>
      <c r="K272" s="10"/>
      <c r="L272" s="10"/>
      <c r="M272" s="10"/>
      <c r="N272" s="10"/>
      <c r="O272" s="10"/>
      <c r="P272" s="10"/>
      <c r="Q272" s="10"/>
      <c r="R272" s="10"/>
      <c r="S272" s="10"/>
      <c r="T272" s="10"/>
      <c r="U272" s="10"/>
      <c r="V272" s="33">
        <v>0</v>
      </c>
      <c r="W272" s="20"/>
      <c r="X272" s="10"/>
      <c r="Y272" s="101"/>
      <c r="Z272" s="150" t="s">
        <v>1811</v>
      </c>
      <c r="AA272" s="10"/>
      <c r="AB272" s="7"/>
      <c r="AC272" s="7"/>
      <c r="AD272" s="7"/>
      <c r="AE272" s="148"/>
      <c r="AF272" s="7"/>
      <c r="AG272" s="7"/>
      <c r="AH272" s="7"/>
      <c r="AI272" s="7"/>
      <c r="AJ272" s="7"/>
      <c r="AK272" s="7"/>
      <c r="AL272" s="7"/>
      <c r="AM272" s="7"/>
    </row>
    <row r="273" spans="1:39" ht="18.75" hidden="1" customHeight="1">
      <c r="A273" s="116"/>
      <c r="B273" s="10"/>
      <c r="C273" s="10"/>
      <c r="D273" s="24"/>
      <c r="E273" s="10"/>
      <c r="F273" s="10"/>
      <c r="G273" s="10"/>
      <c r="H273" s="10"/>
      <c r="I273" s="33"/>
      <c r="J273" s="10"/>
      <c r="K273" s="10"/>
      <c r="L273" s="10"/>
      <c r="M273" s="10"/>
      <c r="N273" s="10"/>
      <c r="O273" s="10"/>
      <c r="P273" s="10"/>
      <c r="Q273" s="10"/>
      <c r="R273" s="10"/>
      <c r="S273" s="10"/>
      <c r="T273" s="10"/>
      <c r="U273" s="10"/>
      <c r="V273" s="33">
        <v>0</v>
      </c>
      <c r="W273" s="20"/>
      <c r="X273" s="10"/>
      <c r="Y273" s="101"/>
      <c r="Z273" s="150" t="s">
        <v>1811</v>
      </c>
      <c r="AA273" s="10"/>
      <c r="AB273" s="7"/>
      <c r="AC273" s="7"/>
      <c r="AD273" s="7"/>
      <c r="AE273" s="148"/>
      <c r="AF273" s="7"/>
      <c r="AG273" s="7"/>
      <c r="AH273" s="7"/>
      <c r="AI273" s="7"/>
      <c r="AJ273" s="7"/>
      <c r="AK273" s="7"/>
      <c r="AL273" s="7"/>
      <c r="AM273" s="7"/>
    </row>
    <row r="274" spans="1:39" ht="18.75" hidden="1" customHeight="1">
      <c r="A274" s="116"/>
      <c r="B274" s="10"/>
      <c r="C274" s="10"/>
      <c r="D274" s="24"/>
      <c r="E274" s="10"/>
      <c r="F274" s="10"/>
      <c r="G274" s="10"/>
      <c r="H274" s="10"/>
      <c r="I274" s="33"/>
      <c r="J274" s="10"/>
      <c r="K274" s="10"/>
      <c r="L274" s="10"/>
      <c r="M274" s="10"/>
      <c r="N274" s="10"/>
      <c r="O274" s="10"/>
      <c r="P274" s="10"/>
      <c r="Q274" s="10"/>
      <c r="R274" s="10"/>
      <c r="S274" s="10"/>
      <c r="T274" s="10"/>
      <c r="U274" s="10"/>
      <c r="V274" s="33">
        <v>0</v>
      </c>
      <c r="W274" s="20"/>
      <c r="X274" s="10"/>
      <c r="Y274" s="101"/>
      <c r="Z274" s="150" t="s">
        <v>1811</v>
      </c>
      <c r="AA274" s="10"/>
      <c r="AB274" s="7"/>
      <c r="AC274" s="7"/>
      <c r="AD274" s="7"/>
      <c r="AE274" s="148"/>
      <c r="AF274" s="7"/>
      <c r="AG274" s="7"/>
      <c r="AH274" s="7"/>
      <c r="AI274" s="7"/>
      <c r="AJ274" s="7"/>
      <c r="AK274" s="7"/>
      <c r="AL274" s="7"/>
      <c r="AM274" s="7"/>
    </row>
    <row r="275" spans="1:39" ht="18.75" hidden="1" customHeight="1">
      <c r="A275" s="116"/>
      <c r="B275" s="10"/>
      <c r="C275" s="10"/>
      <c r="D275" s="24"/>
      <c r="E275" s="10"/>
      <c r="F275" s="10"/>
      <c r="G275" s="10"/>
      <c r="H275" s="10"/>
      <c r="I275" s="33"/>
      <c r="J275" s="10"/>
      <c r="K275" s="10"/>
      <c r="L275" s="10"/>
      <c r="M275" s="10"/>
      <c r="N275" s="10"/>
      <c r="O275" s="10"/>
      <c r="P275" s="10"/>
      <c r="Q275" s="10"/>
      <c r="R275" s="10"/>
      <c r="S275" s="10"/>
      <c r="T275" s="10"/>
      <c r="U275" s="10"/>
      <c r="V275" s="33">
        <v>0</v>
      </c>
      <c r="W275" s="20"/>
      <c r="X275" s="10"/>
      <c r="Y275" s="101"/>
      <c r="Z275" s="150" t="s">
        <v>1811</v>
      </c>
      <c r="AA275" s="10"/>
      <c r="AB275" s="7"/>
      <c r="AC275" s="7"/>
      <c r="AD275" s="7"/>
      <c r="AE275" s="148"/>
      <c r="AF275" s="7"/>
      <c r="AG275" s="7"/>
      <c r="AH275" s="7"/>
      <c r="AI275" s="7"/>
      <c r="AJ275" s="7"/>
      <c r="AK275" s="7"/>
      <c r="AL275" s="7"/>
      <c r="AM275" s="7"/>
    </row>
    <row r="276" spans="1:39" ht="18.75" hidden="1" customHeight="1">
      <c r="A276" s="116"/>
      <c r="B276" s="10"/>
      <c r="C276" s="10"/>
      <c r="D276" s="24"/>
      <c r="E276" s="10"/>
      <c r="F276" s="10"/>
      <c r="G276" s="10"/>
      <c r="H276" s="10"/>
      <c r="I276" s="33"/>
      <c r="J276" s="10"/>
      <c r="K276" s="10"/>
      <c r="L276" s="10"/>
      <c r="M276" s="10"/>
      <c r="N276" s="10"/>
      <c r="O276" s="10"/>
      <c r="P276" s="10"/>
      <c r="Q276" s="10"/>
      <c r="R276" s="10"/>
      <c r="S276" s="10"/>
      <c r="T276" s="10"/>
      <c r="U276" s="10"/>
      <c r="V276" s="33">
        <v>0</v>
      </c>
      <c r="W276" s="20"/>
      <c r="X276" s="10"/>
      <c r="Y276" s="101"/>
      <c r="Z276" s="150" t="s">
        <v>1811</v>
      </c>
      <c r="AA276" s="10"/>
      <c r="AB276" s="7"/>
      <c r="AC276" s="7"/>
      <c r="AD276" s="7"/>
      <c r="AE276" s="148"/>
      <c r="AF276" s="7"/>
      <c r="AG276" s="7"/>
      <c r="AH276" s="7"/>
      <c r="AI276" s="7"/>
      <c r="AJ276" s="7"/>
      <c r="AK276" s="7"/>
      <c r="AL276" s="7"/>
      <c r="AM276" s="7"/>
    </row>
    <row r="277" spans="1:39" ht="18.75" hidden="1" customHeight="1">
      <c r="A277" s="116"/>
      <c r="B277" s="10"/>
      <c r="C277" s="10"/>
      <c r="D277" s="24"/>
      <c r="E277" s="10"/>
      <c r="F277" s="10"/>
      <c r="G277" s="10"/>
      <c r="H277" s="10"/>
      <c r="I277" s="33"/>
      <c r="J277" s="10"/>
      <c r="K277" s="10"/>
      <c r="L277" s="10"/>
      <c r="M277" s="10"/>
      <c r="N277" s="10"/>
      <c r="O277" s="10"/>
      <c r="P277" s="10"/>
      <c r="Q277" s="10"/>
      <c r="R277" s="10"/>
      <c r="S277" s="10"/>
      <c r="T277" s="10"/>
      <c r="U277" s="10"/>
      <c r="V277" s="33">
        <v>0</v>
      </c>
      <c r="W277" s="20"/>
      <c r="X277" s="10"/>
      <c r="Y277" s="101"/>
      <c r="Z277" s="150" t="s">
        <v>1811</v>
      </c>
      <c r="AA277" s="10"/>
      <c r="AB277" s="7"/>
      <c r="AC277" s="7"/>
      <c r="AD277" s="7"/>
      <c r="AE277" s="148"/>
      <c r="AF277" s="7"/>
      <c r="AG277" s="7"/>
      <c r="AH277" s="7"/>
      <c r="AI277" s="7"/>
      <c r="AJ277" s="7"/>
      <c r="AK277" s="7"/>
      <c r="AL277" s="7"/>
      <c r="AM277" s="7"/>
    </row>
    <row r="278" spans="1:39" ht="18.75" hidden="1" customHeight="1">
      <c r="A278" s="116"/>
      <c r="B278" s="10"/>
      <c r="C278" s="10"/>
      <c r="D278" s="24"/>
      <c r="E278" s="10"/>
      <c r="F278" s="10"/>
      <c r="G278" s="10"/>
      <c r="H278" s="10"/>
      <c r="I278" s="33"/>
      <c r="J278" s="10"/>
      <c r="K278" s="10"/>
      <c r="L278" s="10"/>
      <c r="M278" s="10"/>
      <c r="N278" s="10"/>
      <c r="O278" s="10"/>
      <c r="P278" s="10"/>
      <c r="Q278" s="10"/>
      <c r="R278" s="10"/>
      <c r="S278" s="10"/>
      <c r="T278" s="10"/>
      <c r="U278" s="10"/>
      <c r="V278" s="33">
        <v>0</v>
      </c>
      <c r="W278" s="20"/>
      <c r="X278" s="10"/>
      <c r="Y278" s="101"/>
      <c r="Z278" s="150" t="s">
        <v>1811</v>
      </c>
      <c r="AA278" s="10"/>
      <c r="AB278" s="7"/>
      <c r="AC278" s="7"/>
      <c r="AD278" s="7"/>
      <c r="AE278" s="148"/>
      <c r="AF278" s="7"/>
      <c r="AG278" s="7"/>
      <c r="AH278" s="7"/>
      <c r="AI278" s="7"/>
      <c r="AJ278" s="7"/>
      <c r="AK278" s="7"/>
      <c r="AL278" s="7"/>
      <c r="AM278" s="7"/>
    </row>
    <row r="279" spans="1:39" ht="18.75" hidden="1" customHeight="1">
      <c r="A279" s="116"/>
      <c r="B279" s="10"/>
      <c r="C279" s="10"/>
      <c r="D279" s="24"/>
      <c r="E279" s="10"/>
      <c r="F279" s="10"/>
      <c r="G279" s="10"/>
      <c r="H279" s="10"/>
      <c r="I279" s="33"/>
      <c r="J279" s="10"/>
      <c r="K279" s="10"/>
      <c r="L279" s="10"/>
      <c r="M279" s="10"/>
      <c r="N279" s="10"/>
      <c r="O279" s="10"/>
      <c r="P279" s="10"/>
      <c r="Q279" s="10"/>
      <c r="R279" s="10"/>
      <c r="S279" s="10"/>
      <c r="T279" s="10"/>
      <c r="U279" s="10"/>
      <c r="V279" s="33">
        <v>0</v>
      </c>
      <c r="W279" s="20"/>
      <c r="X279" s="10"/>
      <c r="Y279" s="101"/>
      <c r="Z279" s="150" t="s">
        <v>1811</v>
      </c>
      <c r="AA279" s="10"/>
      <c r="AB279" s="7"/>
      <c r="AC279" s="7"/>
      <c r="AD279" s="7"/>
      <c r="AE279" s="148"/>
      <c r="AF279" s="7"/>
      <c r="AG279" s="7"/>
      <c r="AH279" s="7"/>
      <c r="AI279" s="7"/>
      <c r="AJ279" s="7"/>
      <c r="AK279" s="7"/>
      <c r="AL279" s="7"/>
      <c r="AM279" s="7"/>
    </row>
    <row r="280" spans="1:39" ht="18.75" hidden="1" customHeight="1">
      <c r="A280" s="116"/>
      <c r="B280" s="10"/>
      <c r="C280" s="10"/>
      <c r="D280" s="24"/>
      <c r="E280" s="10"/>
      <c r="F280" s="10"/>
      <c r="G280" s="10"/>
      <c r="H280" s="10"/>
      <c r="I280" s="33"/>
      <c r="J280" s="10"/>
      <c r="K280" s="10"/>
      <c r="L280" s="10"/>
      <c r="M280" s="10"/>
      <c r="N280" s="10"/>
      <c r="O280" s="10"/>
      <c r="P280" s="10"/>
      <c r="Q280" s="10"/>
      <c r="R280" s="10"/>
      <c r="S280" s="10"/>
      <c r="T280" s="10"/>
      <c r="U280" s="10"/>
      <c r="V280" s="33">
        <v>0</v>
      </c>
      <c r="W280" s="20"/>
      <c r="X280" s="10"/>
      <c r="Y280" s="101"/>
      <c r="Z280" s="150" t="s">
        <v>1811</v>
      </c>
      <c r="AA280" s="10"/>
      <c r="AB280" s="7"/>
      <c r="AC280" s="7"/>
      <c r="AD280" s="7"/>
      <c r="AE280" s="148"/>
      <c r="AF280" s="7"/>
      <c r="AG280" s="7"/>
      <c r="AH280" s="7"/>
      <c r="AI280" s="7"/>
      <c r="AJ280" s="7"/>
      <c r="AK280" s="7"/>
      <c r="AL280" s="7"/>
      <c r="AM280" s="7"/>
    </row>
    <row r="281" spans="1:39" ht="18.75" hidden="1" customHeight="1">
      <c r="A281" s="116"/>
      <c r="B281" s="10"/>
      <c r="C281" s="10"/>
      <c r="D281" s="24"/>
      <c r="E281" s="10"/>
      <c r="F281" s="10"/>
      <c r="G281" s="10"/>
      <c r="H281" s="10"/>
      <c r="I281" s="33"/>
      <c r="J281" s="10"/>
      <c r="K281" s="10"/>
      <c r="L281" s="10"/>
      <c r="M281" s="10"/>
      <c r="N281" s="10"/>
      <c r="O281" s="10"/>
      <c r="P281" s="10"/>
      <c r="Q281" s="10"/>
      <c r="R281" s="10"/>
      <c r="S281" s="10"/>
      <c r="T281" s="10"/>
      <c r="U281" s="10"/>
      <c r="V281" s="33">
        <v>0</v>
      </c>
      <c r="W281" s="20"/>
      <c r="X281" s="10"/>
      <c r="Y281" s="101"/>
      <c r="Z281" s="150" t="s">
        <v>1811</v>
      </c>
      <c r="AA281" s="10"/>
      <c r="AB281" s="7"/>
      <c r="AC281" s="7"/>
      <c r="AD281" s="7"/>
      <c r="AE281" s="148"/>
      <c r="AF281" s="7"/>
      <c r="AG281" s="7"/>
      <c r="AH281" s="7"/>
      <c r="AI281" s="7"/>
      <c r="AJ281" s="7"/>
      <c r="AK281" s="7"/>
      <c r="AL281" s="7"/>
      <c r="AM281" s="7"/>
    </row>
    <row r="282" spans="1:39" ht="18.75" hidden="1" customHeight="1">
      <c r="A282" s="116"/>
      <c r="B282" s="10"/>
      <c r="C282" s="10"/>
      <c r="D282" s="24"/>
      <c r="E282" s="10"/>
      <c r="F282" s="10"/>
      <c r="G282" s="10"/>
      <c r="H282" s="10"/>
      <c r="I282" s="33"/>
      <c r="J282" s="10"/>
      <c r="K282" s="10"/>
      <c r="L282" s="10"/>
      <c r="M282" s="10"/>
      <c r="N282" s="10"/>
      <c r="O282" s="10"/>
      <c r="P282" s="10"/>
      <c r="Q282" s="10"/>
      <c r="R282" s="10"/>
      <c r="S282" s="10"/>
      <c r="T282" s="10"/>
      <c r="U282" s="10"/>
      <c r="V282" s="33">
        <v>0</v>
      </c>
      <c r="W282" s="20"/>
      <c r="X282" s="10"/>
      <c r="Y282" s="101"/>
      <c r="Z282" s="150" t="s">
        <v>1811</v>
      </c>
      <c r="AA282" s="10"/>
      <c r="AB282" s="7"/>
      <c r="AC282" s="7"/>
      <c r="AD282" s="7"/>
      <c r="AE282" s="148"/>
      <c r="AF282" s="7"/>
      <c r="AG282" s="7"/>
      <c r="AH282" s="7"/>
      <c r="AI282" s="7"/>
      <c r="AJ282" s="7"/>
      <c r="AK282" s="7"/>
      <c r="AL282" s="7"/>
      <c r="AM282" s="7"/>
    </row>
    <row r="283" spans="1:39" ht="18.75" hidden="1" customHeight="1">
      <c r="A283" s="116"/>
      <c r="B283" s="10"/>
      <c r="C283" s="10"/>
      <c r="D283" s="24"/>
      <c r="E283" s="10"/>
      <c r="F283" s="10"/>
      <c r="G283" s="10"/>
      <c r="H283" s="10"/>
      <c r="I283" s="33"/>
      <c r="J283" s="10"/>
      <c r="K283" s="10"/>
      <c r="L283" s="10"/>
      <c r="M283" s="10"/>
      <c r="N283" s="10"/>
      <c r="O283" s="10"/>
      <c r="P283" s="10"/>
      <c r="Q283" s="10"/>
      <c r="R283" s="10"/>
      <c r="S283" s="10"/>
      <c r="T283" s="10"/>
      <c r="U283" s="10"/>
      <c r="V283" s="33">
        <v>0</v>
      </c>
      <c r="W283" s="20"/>
      <c r="X283" s="10"/>
      <c r="Y283" s="101"/>
      <c r="Z283" s="150" t="s">
        <v>1811</v>
      </c>
      <c r="AA283" s="10"/>
      <c r="AB283" s="7"/>
      <c r="AC283" s="7"/>
      <c r="AD283" s="7"/>
      <c r="AE283" s="148"/>
      <c r="AF283" s="7"/>
      <c r="AG283" s="7"/>
      <c r="AH283" s="7"/>
      <c r="AI283" s="7"/>
      <c r="AJ283" s="7"/>
      <c r="AK283" s="7"/>
      <c r="AL283" s="7"/>
      <c r="AM283" s="7"/>
    </row>
    <row r="284" spans="1:39" ht="18.75" hidden="1" customHeight="1">
      <c r="A284" s="116"/>
      <c r="B284" s="10"/>
      <c r="C284" s="10"/>
      <c r="D284" s="24"/>
      <c r="E284" s="10"/>
      <c r="F284" s="10"/>
      <c r="G284" s="10"/>
      <c r="H284" s="10"/>
      <c r="I284" s="33"/>
      <c r="J284" s="10"/>
      <c r="K284" s="10"/>
      <c r="L284" s="10"/>
      <c r="M284" s="10"/>
      <c r="N284" s="10"/>
      <c r="O284" s="10"/>
      <c r="P284" s="10"/>
      <c r="Q284" s="10"/>
      <c r="R284" s="10"/>
      <c r="S284" s="10"/>
      <c r="T284" s="10"/>
      <c r="U284" s="10"/>
      <c r="V284" s="33">
        <v>0</v>
      </c>
      <c r="W284" s="20"/>
      <c r="X284" s="10"/>
      <c r="Y284" s="101"/>
      <c r="Z284" s="150" t="s">
        <v>1811</v>
      </c>
      <c r="AA284" s="10"/>
      <c r="AB284" s="7"/>
      <c r="AC284" s="7"/>
      <c r="AD284" s="7"/>
      <c r="AE284" s="148"/>
      <c r="AF284" s="7"/>
      <c r="AG284" s="7"/>
      <c r="AH284" s="7"/>
      <c r="AI284" s="7"/>
      <c r="AJ284" s="7"/>
      <c r="AK284" s="7"/>
      <c r="AL284" s="7"/>
      <c r="AM284" s="7"/>
    </row>
    <row r="285" spans="1:39" ht="18.75" hidden="1" customHeight="1">
      <c r="A285" s="116"/>
      <c r="B285" s="10"/>
      <c r="C285" s="10"/>
      <c r="D285" s="24"/>
      <c r="E285" s="10"/>
      <c r="F285" s="10"/>
      <c r="G285" s="10"/>
      <c r="H285" s="10"/>
      <c r="I285" s="33"/>
      <c r="J285" s="10"/>
      <c r="K285" s="10"/>
      <c r="L285" s="10"/>
      <c r="M285" s="10"/>
      <c r="N285" s="10"/>
      <c r="O285" s="10"/>
      <c r="P285" s="10"/>
      <c r="Q285" s="10"/>
      <c r="R285" s="10"/>
      <c r="S285" s="10"/>
      <c r="T285" s="10"/>
      <c r="U285" s="10"/>
      <c r="V285" s="33">
        <v>0</v>
      </c>
      <c r="W285" s="20"/>
      <c r="X285" s="10"/>
      <c r="Y285" s="101"/>
      <c r="Z285" s="150" t="s">
        <v>1811</v>
      </c>
      <c r="AA285" s="10"/>
      <c r="AB285" s="7"/>
      <c r="AC285" s="7"/>
      <c r="AD285" s="7"/>
      <c r="AE285" s="148"/>
      <c r="AF285" s="7"/>
      <c r="AG285" s="7"/>
      <c r="AH285" s="7"/>
      <c r="AI285" s="7"/>
      <c r="AJ285" s="7"/>
      <c r="AK285" s="7"/>
      <c r="AL285" s="7"/>
      <c r="AM285" s="7"/>
    </row>
    <row r="286" spans="1:39" ht="18.75" hidden="1" customHeight="1">
      <c r="A286" s="116"/>
      <c r="B286" s="10"/>
      <c r="C286" s="10"/>
      <c r="D286" s="24"/>
      <c r="E286" s="10"/>
      <c r="F286" s="10"/>
      <c r="G286" s="10"/>
      <c r="H286" s="10"/>
      <c r="I286" s="33"/>
      <c r="J286" s="10"/>
      <c r="K286" s="10"/>
      <c r="L286" s="10"/>
      <c r="M286" s="10"/>
      <c r="N286" s="10"/>
      <c r="O286" s="10"/>
      <c r="P286" s="10"/>
      <c r="Q286" s="10"/>
      <c r="R286" s="10"/>
      <c r="S286" s="10"/>
      <c r="T286" s="10"/>
      <c r="U286" s="10"/>
      <c r="V286" s="33">
        <v>0</v>
      </c>
      <c r="W286" s="20"/>
      <c r="X286" s="10"/>
      <c r="Y286" s="101"/>
      <c r="Z286" s="150" t="s">
        <v>1811</v>
      </c>
      <c r="AA286" s="10"/>
      <c r="AB286" s="7"/>
      <c r="AC286" s="7"/>
      <c r="AD286" s="7"/>
      <c r="AE286" s="148"/>
      <c r="AF286" s="7"/>
      <c r="AG286" s="7"/>
      <c r="AH286" s="7"/>
      <c r="AI286" s="7"/>
      <c r="AJ286" s="7"/>
      <c r="AK286" s="7"/>
      <c r="AL286" s="7"/>
      <c r="AM286" s="7"/>
    </row>
    <row r="287" spans="1:39" ht="18.75" hidden="1" customHeight="1">
      <c r="A287" s="116"/>
      <c r="B287" s="10"/>
      <c r="C287" s="10"/>
      <c r="D287" s="24"/>
      <c r="E287" s="10"/>
      <c r="F287" s="10"/>
      <c r="G287" s="10"/>
      <c r="H287" s="10"/>
      <c r="I287" s="33"/>
      <c r="J287" s="10"/>
      <c r="K287" s="10"/>
      <c r="L287" s="10"/>
      <c r="M287" s="10"/>
      <c r="N287" s="10"/>
      <c r="O287" s="10"/>
      <c r="P287" s="10"/>
      <c r="Q287" s="10"/>
      <c r="R287" s="10"/>
      <c r="S287" s="10"/>
      <c r="T287" s="10"/>
      <c r="U287" s="10"/>
      <c r="V287" s="33">
        <v>0</v>
      </c>
      <c r="W287" s="20"/>
      <c r="X287" s="10"/>
      <c r="Y287" s="101"/>
      <c r="Z287" s="150" t="s">
        <v>1811</v>
      </c>
      <c r="AA287" s="10"/>
      <c r="AB287" s="7"/>
      <c r="AC287" s="7"/>
      <c r="AD287" s="7"/>
      <c r="AE287" s="148"/>
      <c r="AF287" s="7"/>
      <c r="AG287" s="7"/>
      <c r="AH287" s="7"/>
      <c r="AI287" s="7"/>
      <c r="AJ287" s="7"/>
      <c r="AK287" s="7"/>
      <c r="AL287" s="7"/>
      <c r="AM287" s="7"/>
    </row>
    <row r="288" spans="1:39" ht="18.75" hidden="1" customHeight="1">
      <c r="A288" s="116"/>
      <c r="B288" s="10"/>
      <c r="C288" s="10"/>
      <c r="D288" s="24"/>
      <c r="E288" s="10"/>
      <c r="F288" s="10"/>
      <c r="G288" s="10"/>
      <c r="H288" s="10"/>
      <c r="I288" s="33"/>
      <c r="J288" s="10"/>
      <c r="K288" s="10"/>
      <c r="L288" s="10"/>
      <c r="M288" s="10"/>
      <c r="N288" s="10"/>
      <c r="O288" s="10"/>
      <c r="P288" s="10"/>
      <c r="Q288" s="10"/>
      <c r="R288" s="10"/>
      <c r="S288" s="10"/>
      <c r="T288" s="10"/>
      <c r="U288" s="10"/>
      <c r="V288" s="33">
        <v>0</v>
      </c>
      <c r="W288" s="20"/>
      <c r="X288" s="10"/>
      <c r="Y288" s="101"/>
      <c r="Z288" s="150" t="s">
        <v>1811</v>
      </c>
      <c r="AA288" s="10"/>
      <c r="AB288" s="7"/>
      <c r="AC288" s="7"/>
      <c r="AD288" s="7"/>
      <c r="AE288" s="148"/>
      <c r="AF288" s="7"/>
      <c r="AG288" s="7"/>
      <c r="AH288" s="7"/>
      <c r="AI288" s="7"/>
      <c r="AJ288" s="7"/>
      <c r="AK288" s="7"/>
      <c r="AL288" s="7"/>
      <c r="AM288" s="7"/>
    </row>
    <row r="289" spans="1:39" ht="18.75" hidden="1" customHeight="1">
      <c r="A289" s="116"/>
      <c r="B289" s="10"/>
      <c r="C289" s="10"/>
      <c r="D289" s="24"/>
      <c r="E289" s="10"/>
      <c r="F289" s="10"/>
      <c r="G289" s="10"/>
      <c r="H289" s="10"/>
      <c r="I289" s="33"/>
      <c r="J289" s="10"/>
      <c r="K289" s="10"/>
      <c r="L289" s="10"/>
      <c r="M289" s="10"/>
      <c r="N289" s="10"/>
      <c r="O289" s="10"/>
      <c r="P289" s="10"/>
      <c r="Q289" s="10"/>
      <c r="R289" s="10"/>
      <c r="S289" s="10"/>
      <c r="T289" s="10"/>
      <c r="U289" s="10"/>
      <c r="V289" s="33">
        <v>0</v>
      </c>
      <c r="W289" s="20"/>
      <c r="X289" s="10"/>
      <c r="Y289" s="101"/>
      <c r="Z289" s="150" t="s">
        <v>1811</v>
      </c>
      <c r="AA289" s="10"/>
      <c r="AB289" s="7"/>
      <c r="AC289" s="7"/>
      <c r="AD289" s="7"/>
      <c r="AE289" s="148"/>
      <c r="AF289" s="7"/>
      <c r="AG289" s="7"/>
      <c r="AH289" s="7"/>
      <c r="AI289" s="7"/>
      <c r="AJ289" s="7"/>
      <c r="AK289" s="7"/>
      <c r="AL289" s="7"/>
      <c r="AM289" s="7"/>
    </row>
    <row r="290" spans="1:39" ht="18.75" hidden="1" customHeight="1">
      <c r="A290" s="116"/>
      <c r="B290" s="10"/>
      <c r="C290" s="10"/>
      <c r="D290" s="24"/>
      <c r="E290" s="10"/>
      <c r="F290" s="10"/>
      <c r="G290" s="10"/>
      <c r="H290" s="10"/>
      <c r="I290" s="33"/>
      <c r="J290" s="10"/>
      <c r="K290" s="10"/>
      <c r="L290" s="10"/>
      <c r="M290" s="10"/>
      <c r="N290" s="10"/>
      <c r="O290" s="10"/>
      <c r="P290" s="10"/>
      <c r="Q290" s="10"/>
      <c r="R290" s="10"/>
      <c r="S290" s="10"/>
      <c r="T290" s="10"/>
      <c r="U290" s="10"/>
      <c r="V290" s="33">
        <v>0</v>
      </c>
      <c r="W290" s="20"/>
      <c r="X290" s="10"/>
      <c r="Y290" s="101"/>
      <c r="Z290" s="150" t="s">
        <v>1811</v>
      </c>
      <c r="AA290" s="10"/>
      <c r="AB290" s="7"/>
      <c r="AC290" s="7"/>
      <c r="AD290" s="7"/>
      <c r="AE290" s="148"/>
      <c r="AF290" s="7"/>
      <c r="AG290" s="7"/>
      <c r="AH290" s="7"/>
      <c r="AI290" s="7"/>
      <c r="AJ290" s="7"/>
      <c r="AK290" s="7"/>
      <c r="AL290" s="7"/>
      <c r="AM290" s="7"/>
    </row>
    <row r="291" spans="1:39" ht="18.75" hidden="1" customHeight="1">
      <c r="A291" s="116"/>
      <c r="B291" s="10"/>
      <c r="C291" s="10"/>
      <c r="D291" s="24"/>
      <c r="E291" s="10"/>
      <c r="F291" s="10"/>
      <c r="G291" s="10"/>
      <c r="H291" s="10"/>
      <c r="I291" s="33"/>
      <c r="J291" s="10"/>
      <c r="K291" s="10"/>
      <c r="L291" s="10"/>
      <c r="M291" s="10"/>
      <c r="N291" s="10"/>
      <c r="O291" s="10"/>
      <c r="P291" s="10"/>
      <c r="Q291" s="10"/>
      <c r="R291" s="10"/>
      <c r="S291" s="10"/>
      <c r="T291" s="10"/>
      <c r="U291" s="10"/>
      <c r="V291" s="33">
        <v>0</v>
      </c>
      <c r="W291" s="20"/>
      <c r="X291" s="10"/>
      <c r="Y291" s="101"/>
      <c r="Z291" s="150" t="s">
        <v>1811</v>
      </c>
      <c r="AA291" s="10"/>
      <c r="AB291" s="7"/>
      <c r="AC291" s="7"/>
      <c r="AD291" s="7"/>
      <c r="AE291" s="148"/>
      <c r="AF291" s="7"/>
      <c r="AG291" s="7"/>
      <c r="AH291" s="7"/>
      <c r="AI291" s="7"/>
      <c r="AJ291" s="7"/>
      <c r="AK291" s="7"/>
      <c r="AL291" s="7"/>
      <c r="AM291" s="7"/>
    </row>
    <row r="292" spans="1:39" ht="18.75" hidden="1" customHeight="1">
      <c r="A292" s="116"/>
      <c r="B292" s="10"/>
      <c r="C292" s="10"/>
      <c r="D292" s="24"/>
      <c r="E292" s="10"/>
      <c r="F292" s="10"/>
      <c r="G292" s="10"/>
      <c r="H292" s="10"/>
      <c r="I292" s="33"/>
      <c r="J292" s="10"/>
      <c r="K292" s="10"/>
      <c r="L292" s="10"/>
      <c r="M292" s="10"/>
      <c r="N292" s="10"/>
      <c r="O292" s="10"/>
      <c r="P292" s="10"/>
      <c r="Q292" s="10"/>
      <c r="R292" s="10"/>
      <c r="S292" s="10"/>
      <c r="T292" s="10"/>
      <c r="U292" s="10"/>
      <c r="V292" s="33">
        <v>0</v>
      </c>
      <c r="W292" s="20"/>
      <c r="X292" s="10"/>
      <c r="Y292" s="101"/>
      <c r="Z292" s="150" t="s">
        <v>1811</v>
      </c>
      <c r="AA292" s="10"/>
      <c r="AB292" s="7"/>
      <c r="AC292" s="7"/>
      <c r="AD292" s="7"/>
      <c r="AE292" s="148"/>
      <c r="AF292" s="7"/>
      <c r="AG292" s="7"/>
      <c r="AH292" s="7"/>
      <c r="AI292" s="7"/>
      <c r="AJ292" s="7"/>
      <c r="AK292" s="7"/>
      <c r="AL292" s="7"/>
      <c r="AM292" s="7"/>
    </row>
    <row r="293" spans="1:39" ht="18.75" hidden="1" customHeight="1">
      <c r="A293" s="116"/>
      <c r="B293" s="10"/>
      <c r="C293" s="10"/>
      <c r="D293" s="24"/>
      <c r="E293" s="10"/>
      <c r="F293" s="10"/>
      <c r="G293" s="10"/>
      <c r="H293" s="10"/>
      <c r="I293" s="33"/>
      <c r="J293" s="10"/>
      <c r="K293" s="10"/>
      <c r="L293" s="10"/>
      <c r="M293" s="10"/>
      <c r="N293" s="10"/>
      <c r="O293" s="10"/>
      <c r="P293" s="10"/>
      <c r="Q293" s="10"/>
      <c r="R293" s="10"/>
      <c r="S293" s="10"/>
      <c r="T293" s="10"/>
      <c r="U293" s="10"/>
      <c r="V293" s="33">
        <v>0</v>
      </c>
      <c r="W293" s="20"/>
      <c r="X293" s="10"/>
      <c r="Y293" s="101"/>
      <c r="Z293" s="150" t="s">
        <v>1811</v>
      </c>
      <c r="AA293" s="10"/>
      <c r="AB293" s="7"/>
      <c r="AC293" s="7"/>
      <c r="AD293" s="7"/>
      <c r="AE293" s="148"/>
      <c r="AF293" s="7"/>
      <c r="AG293" s="7"/>
      <c r="AH293" s="7"/>
      <c r="AI293" s="7"/>
      <c r="AJ293" s="7"/>
      <c r="AK293" s="7"/>
      <c r="AL293" s="7"/>
      <c r="AM293" s="7"/>
    </row>
    <row r="294" spans="1:39" ht="18.75" hidden="1" customHeight="1">
      <c r="A294" s="116"/>
      <c r="B294" s="10"/>
      <c r="C294" s="10"/>
      <c r="D294" s="24"/>
      <c r="E294" s="10"/>
      <c r="F294" s="10"/>
      <c r="G294" s="10"/>
      <c r="H294" s="10"/>
      <c r="I294" s="33"/>
      <c r="J294" s="10"/>
      <c r="K294" s="10"/>
      <c r="L294" s="10"/>
      <c r="M294" s="10"/>
      <c r="N294" s="10"/>
      <c r="O294" s="10"/>
      <c r="P294" s="10"/>
      <c r="Q294" s="10"/>
      <c r="R294" s="10"/>
      <c r="S294" s="10"/>
      <c r="T294" s="10"/>
      <c r="U294" s="10"/>
      <c r="V294" s="33">
        <v>0</v>
      </c>
      <c r="W294" s="20"/>
      <c r="X294" s="10"/>
      <c r="Y294" s="101"/>
      <c r="Z294" s="150" t="s">
        <v>1811</v>
      </c>
      <c r="AA294" s="10"/>
      <c r="AB294" s="7"/>
      <c r="AC294" s="7"/>
      <c r="AD294" s="7"/>
      <c r="AE294" s="148"/>
      <c r="AF294" s="7"/>
      <c r="AG294" s="7"/>
      <c r="AH294" s="7"/>
      <c r="AI294" s="7"/>
      <c r="AJ294" s="7"/>
      <c r="AK294" s="7"/>
      <c r="AL294" s="7"/>
      <c r="AM294" s="7"/>
    </row>
    <row r="295" spans="1:39" ht="18.75" hidden="1" customHeight="1">
      <c r="A295" s="116"/>
      <c r="B295" s="10"/>
      <c r="C295" s="10"/>
      <c r="D295" s="24"/>
      <c r="E295" s="10"/>
      <c r="F295" s="10"/>
      <c r="G295" s="10"/>
      <c r="H295" s="10"/>
      <c r="I295" s="33"/>
      <c r="J295" s="10"/>
      <c r="K295" s="10"/>
      <c r="L295" s="10"/>
      <c r="M295" s="10"/>
      <c r="N295" s="10"/>
      <c r="O295" s="10"/>
      <c r="P295" s="10"/>
      <c r="Q295" s="10"/>
      <c r="R295" s="10"/>
      <c r="S295" s="10"/>
      <c r="T295" s="10"/>
      <c r="U295" s="10"/>
      <c r="V295" s="33">
        <v>0</v>
      </c>
      <c r="W295" s="20"/>
      <c r="X295" s="10"/>
      <c r="Y295" s="101"/>
      <c r="Z295" s="150" t="s">
        <v>1811</v>
      </c>
      <c r="AA295" s="10"/>
      <c r="AB295" s="7"/>
      <c r="AC295" s="7"/>
      <c r="AD295" s="7"/>
      <c r="AE295" s="148"/>
      <c r="AF295" s="7"/>
      <c r="AG295" s="7"/>
      <c r="AH295" s="7"/>
      <c r="AI295" s="7"/>
      <c r="AJ295" s="7"/>
      <c r="AK295" s="7"/>
      <c r="AL295" s="7"/>
      <c r="AM295" s="7"/>
    </row>
    <row r="296" spans="1:39" ht="18.75" hidden="1" customHeight="1">
      <c r="A296" s="116"/>
      <c r="B296" s="10"/>
      <c r="C296" s="10"/>
      <c r="D296" s="24"/>
      <c r="E296" s="10"/>
      <c r="F296" s="10"/>
      <c r="G296" s="10"/>
      <c r="H296" s="10"/>
      <c r="I296" s="33"/>
      <c r="J296" s="10"/>
      <c r="K296" s="10"/>
      <c r="L296" s="10"/>
      <c r="M296" s="10"/>
      <c r="N296" s="10"/>
      <c r="O296" s="10"/>
      <c r="P296" s="10"/>
      <c r="Q296" s="10"/>
      <c r="R296" s="10"/>
      <c r="S296" s="10"/>
      <c r="T296" s="10"/>
      <c r="U296" s="10"/>
      <c r="V296" s="33">
        <v>0</v>
      </c>
      <c r="W296" s="20"/>
      <c r="X296" s="10"/>
      <c r="Y296" s="101"/>
      <c r="Z296" s="150" t="s">
        <v>1811</v>
      </c>
      <c r="AA296" s="10"/>
      <c r="AB296" s="7"/>
      <c r="AC296" s="7"/>
      <c r="AD296" s="7"/>
      <c r="AE296" s="148"/>
      <c r="AF296" s="7"/>
      <c r="AG296" s="7"/>
      <c r="AH296" s="7"/>
      <c r="AI296" s="7"/>
      <c r="AJ296" s="7"/>
      <c r="AK296" s="7"/>
      <c r="AL296" s="7"/>
      <c r="AM296" s="7"/>
    </row>
    <row r="297" spans="1:39" ht="18.75" hidden="1" customHeight="1">
      <c r="A297" s="116"/>
      <c r="B297" s="10"/>
      <c r="C297" s="10"/>
      <c r="D297" s="24"/>
      <c r="E297" s="10"/>
      <c r="F297" s="10"/>
      <c r="G297" s="10"/>
      <c r="H297" s="10"/>
      <c r="I297" s="33"/>
      <c r="J297" s="10"/>
      <c r="K297" s="10"/>
      <c r="L297" s="10"/>
      <c r="M297" s="10"/>
      <c r="N297" s="10"/>
      <c r="O297" s="10"/>
      <c r="P297" s="10"/>
      <c r="Q297" s="10"/>
      <c r="R297" s="10"/>
      <c r="S297" s="10"/>
      <c r="T297" s="10"/>
      <c r="U297" s="10"/>
      <c r="V297" s="33">
        <v>0</v>
      </c>
      <c r="W297" s="20"/>
      <c r="X297" s="10"/>
      <c r="Y297" s="101"/>
      <c r="Z297" s="150" t="s">
        <v>1811</v>
      </c>
      <c r="AA297" s="10"/>
      <c r="AB297" s="7"/>
      <c r="AC297" s="7"/>
      <c r="AD297" s="7"/>
      <c r="AE297" s="148"/>
      <c r="AF297" s="7"/>
      <c r="AG297" s="7"/>
      <c r="AH297" s="7"/>
      <c r="AI297" s="7"/>
      <c r="AJ297" s="7"/>
      <c r="AK297" s="7"/>
      <c r="AL297" s="7"/>
      <c r="AM297" s="7"/>
    </row>
    <row r="298" spans="1:39" ht="18.75" hidden="1" customHeight="1">
      <c r="A298" s="116"/>
      <c r="B298" s="10"/>
      <c r="C298" s="10"/>
      <c r="D298" s="24"/>
      <c r="E298" s="10"/>
      <c r="F298" s="10"/>
      <c r="G298" s="10"/>
      <c r="H298" s="10"/>
      <c r="I298" s="33"/>
      <c r="J298" s="10"/>
      <c r="K298" s="10"/>
      <c r="L298" s="10"/>
      <c r="M298" s="10"/>
      <c r="N298" s="10"/>
      <c r="O298" s="10"/>
      <c r="P298" s="10"/>
      <c r="Q298" s="10"/>
      <c r="R298" s="10"/>
      <c r="S298" s="10"/>
      <c r="T298" s="10"/>
      <c r="U298" s="10"/>
      <c r="V298" s="33">
        <v>0</v>
      </c>
      <c r="W298" s="20"/>
      <c r="X298" s="10"/>
      <c r="Y298" s="101"/>
      <c r="Z298" s="150" t="s">
        <v>1811</v>
      </c>
      <c r="AA298" s="10"/>
      <c r="AB298" s="7"/>
      <c r="AC298" s="7"/>
      <c r="AD298" s="7"/>
      <c r="AE298" s="148"/>
      <c r="AF298" s="7"/>
      <c r="AG298" s="7"/>
      <c r="AH298" s="7"/>
      <c r="AI298" s="7"/>
      <c r="AJ298" s="7"/>
      <c r="AK298" s="7"/>
      <c r="AL298" s="7"/>
      <c r="AM298" s="7"/>
    </row>
    <row r="299" spans="1:39" ht="18.75" hidden="1" customHeight="1">
      <c r="A299" s="116"/>
      <c r="B299" s="10"/>
      <c r="C299" s="10"/>
      <c r="D299" s="24"/>
      <c r="E299" s="10"/>
      <c r="F299" s="10"/>
      <c r="G299" s="10"/>
      <c r="H299" s="10"/>
      <c r="I299" s="33"/>
      <c r="J299" s="10"/>
      <c r="K299" s="10"/>
      <c r="L299" s="10"/>
      <c r="M299" s="10"/>
      <c r="N299" s="10"/>
      <c r="O299" s="10"/>
      <c r="P299" s="10"/>
      <c r="Q299" s="10"/>
      <c r="R299" s="10"/>
      <c r="S299" s="10"/>
      <c r="T299" s="10"/>
      <c r="U299" s="10"/>
      <c r="V299" s="33">
        <v>0</v>
      </c>
      <c r="W299" s="20"/>
      <c r="X299" s="10"/>
      <c r="Y299" s="101"/>
      <c r="Z299" s="150" t="s">
        <v>1811</v>
      </c>
      <c r="AA299" s="10"/>
      <c r="AB299" s="7"/>
      <c r="AC299" s="7"/>
      <c r="AD299" s="7"/>
      <c r="AE299" s="148"/>
      <c r="AF299" s="7"/>
      <c r="AG299" s="7"/>
      <c r="AH299" s="7"/>
      <c r="AI299" s="7"/>
      <c r="AJ299" s="7"/>
      <c r="AK299" s="7"/>
      <c r="AL299" s="7"/>
      <c r="AM299" s="7"/>
    </row>
    <row r="300" spans="1:39" ht="18.75" hidden="1" customHeight="1">
      <c r="A300" s="116"/>
      <c r="B300" s="10"/>
      <c r="C300" s="10"/>
      <c r="D300" s="24"/>
      <c r="E300" s="10"/>
      <c r="F300" s="10"/>
      <c r="G300" s="10"/>
      <c r="H300" s="10"/>
      <c r="I300" s="33"/>
      <c r="J300" s="10"/>
      <c r="K300" s="10"/>
      <c r="L300" s="10"/>
      <c r="M300" s="10"/>
      <c r="N300" s="10"/>
      <c r="O300" s="10"/>
      <c r="P300" s="10"/>
      <c r="Q300" s="10"/>
      <c r="R300" s="10"/>
      <c r="S300" s="10"/>
      <c r="T300" s="10"/>
      <c r="U300" s="10"/>
      <c r="V300" s="33">
        <v>0</v>
      </c>
      <c r="W300" s="20"/>
      <c r="X300" s="10"/>
      <c r="Y300" s="101"/>
      <c r="Z300" s="150" t="s">
        <v>1811</v>
      </c>
      <c r="AA300" s="10"/>
      <c r="AB300" s="7"/>
      <c r="AC300" s="7"/>
      <c r="AD300" s="7"/>
      <c r="AE300" s="148"/>
      <c r="AF300" s="7"/>
      <c r="AG300" s="7"/>
      <c r="AH300" s="7"/>
      <c r="AI300" s="7"/>
      <c r="AJ300" s="7"/>
      <c r="AK300" s="7"/>
      <c r="AL300" s="7"/>
      <c r="AM300" s="7"/>
    </row>
    <row r="301" spans="1:39" ht="18.75" hidden="1" customHeight="1">
      <c r="A301" s="116"/>
      <c r="B301" s="10"/>
      <c r="C301" s="10"/>
      <c r="D301" s="24"/>
      <c r="E301" s="10"/>
      <c r="F301" s="10"/>
      <c r="G301" s="10"/>
      <c r="H301" s="10"/>
      <c r="I301" s="33"/>
      <c r="J301" s="10"/>
      <c r="K301" s="10"/>
      <c r="L301" s="10"/>
      <c r="M301" s="10"/>
      <c r="N301" s="10"/>
      <c r="O301" s="10"/>
      <c r="P301" s="10"/>
      <c r="Q301" s="10"/>
      <c r="R301" s="10"/>
      <c r="S301" s="10"/>
      <c r="T301" s="10"/>
      <c r="U301" s="10"/>
      <c r="V301" s="33">
        <v>0</v>
      </c>
      <c r="W301" s="20"/>
      <c r="X301" s="10"/>
      <c r="Y301" s="101"/>
      <c r="Z301" s="150" t="s">
        <v>1811</v>
      </c>
      <c r="AA301" s="10"/>
      <c r="AB301" s="7"/>
      <c r="AC301" s="7"/>
      <c r="AD301" s="7"/>
      <c r="AE301" s="148"/>
      <c r="AF301" s="7"/>
      <c r="AG301" s="7"/>
      <c r="AH301" s="7"/>
      <c r="AI301" s="7"/>
      <c r="AJ301" s="7"/>
      <c r="AK301" s="7"/>
      <c r="AL301" s="7"/>
      <c r="AM301" s="7"/>
    </row>
    <row r="302" spans="1:39" ht="18.75" hidden="1" customHeight="1">
      <c r="A302" s="116"/>
      <c r="B302" s="10"/>
      <c r="C302" s="10"/>
      <c r="D302" s="24"/>
      <c r="E302" s="10"/>
      <c r="F302" s="10"/>
      <c r="G302" s="10"/>
      <c r="H302" s="10"/>
      <c r="I302" s="33"/>
      <c r="J302" s="10"/>
      <c r="K302" s="10"/>
      <c r="L302" s="10"/>
      <c r="M302" s="10"/>
      <c r="N302" s="10"/>
      <c r="O302" s="10"/>
      <c r="P302" s="10"/>
      <c r="Q302" s="10"/>
      <c r="R302" s="10"/>
      <c r="S302" s="10"/>
      <c r="T302" s="10"/>
      <c r="U302" s="10"/>
      <c r="V302" s="33">
        <v>0</v>
      </c>
      <c r="W302" s="20"/>
      <c r="X302" s="10"/>
      <c r="Y302" s="101"/>
      <c r="Z302" s="150" t="s">
        <v>1811</v>
      </c>
      <c r="AA302" s="10"/>
      <c r="AB302" s="7"/>
      <c r="AC302" s="7"/>
      <c r="AD302" s="7"/>
      <c r="AE302" s="148"/>
      <c r="AF302" s="7"/>
      <c r="AG302" s="7"/>
      <c r="AH302" s="7"/>
      <c r="AI302" s="7"/>
      <c r="AJ302" s="7"/>
      <c r="AK302" s="7"/>
      <c r="AL302" s="7"/>
      <c r="AM302" s="7"/>
    </row>
    <row r="303" spans="1:39" ht="18.75" hidden="1" customHeight="1">
      <c r="A303" s="116"/>
      <c r="B303" s="10"/>
      <c r="C303" s="10"/>
      <c r="D303" s="24"/>
      <c r="E303" s="10"/>
      <c r="F303" s="10"/>
      <c r="G303" s="10"/>
      <c r="H303" s="10"/>
      <c r="I303" s="33"/>
      <c r="J303" s="10"/>
      <c r="K303" s="10"/>
      <c r="L303" s="10"/>
      <c r="M303" s="10"/>
      <c r="N303" s="10"/>
      <c r="O303" s="10"/>
      <c r="P303" s="10"/>
      <c r="Q303" s="10"/>
      <c r="R303" s="10"/>
      <c r="S303" s="10"/>
      <c r="T303" s="10"/>
      <c r="U303" s="10"/>
      <c r="V303" s="33">
        <v>0</v>
      </c>
      <c r="W303" s="20"/>
      <c r="X303" s="10"/>
      <c r="Y303" s="101"/>
      <c r="Z303" s="150" t="s">
        <v>1811</v>
      </c>
      <c r="AA303" s="10"/>
      <c r="AB303" s="7"/>
      <c r="AC303" s="7"/>
      <c r="AD303" s="7"/>
      <c r="AE303" s="148"/>
      <c r="AF303" s="7"/>
      <c r="AG303" s="7"/>
      <c r="AH303" s="7"/>
      <c r="AI303" s="7"/>
      <c r="AJ303" s="7"/>
      <c r="AK303" s="7"/>
      <c r="AL303" s="7"/>
      <c r="AM303" s="7"/>
    </row>
    <row r="304" spans="1:39" ht="18.75" hidden="1" customHeight="1">
      <c r="A304" s="116"/>
      <c r="B304" s="10"/>
      <c r="C304" s="10"/>
      <c r="D304" s="24"/>
      <c r="E304" s="10"/>
      <c r="F304" s="10"/>
      <c r="G304" s="10"/>
      <c r="H304" s="10"/>
      <c r="I304" s="33"/>
      <c r="J304" s="10"/>
      <c r="K304" s="10"/>
      <c r="L304" s="10"/>
      <c r="M304" s="10"/>
      <c r="N304" s="10"/>
      <c r="O304" s="10"/>
      <c r="P304" s="10"/>
      <c r="Q304" s="10"/>
      <c r="R304" s="10"/>
      <c r="S304" s="10"/>
      <c r="T304" s="10"/>
      <c r="U304" s="10"/>
      <c r="V304" s="33">
        <v>0</v>
      </c>
      <c r="W304" s="20"/>
      <c r="X304" s="10"/>
      <c r="Y304" s="101"/>
      <c r="Z304" s="150" t="s">
        <v>1811</v>
      </c>
      <c r="AA304" s="10"/>
      <c r="AB304" s="7"/>
      <c r="AC304" s="7"/>
      <c r="AD304" s="7"/>
      <c r="AE304" s="148"/>
      <c r="AF304" s="7"/>
      <c r="AG304" s="7"/>
      <c r="AH304" s="7"/>
      <c r="AI304" s="7"/>
      <c r="AJ304" s="7"/>
      <c r="AK304" s="7"/>
      <c r="AL304" s="7"/>
      <c r="AM304" s="7"/>
    </row>
    <row r="305" spans="1:39" ht="18.75" hidden="1" customHeight="1">
      <c r="A305" s="116"/>
      <c r="B305" s="10"/>
      <c r="C305" s="10"/>
      <c r="D305" s="24"/>
      <c r="E305" s="10"/>
      <c r="F305" s="10"/>
      <c r="G305" s="10"/>
      <c r="H305" s="10"/>
      <c r="I305" s="33"/>
      <c r="J305" s="10"/>
      <c r="K305" s="10"/>
      <c r="L305" s="10"/>
      <c r="M305" s="10"/>
      <c r="N305" s="10"/>
      <c r="O305" s="10"/>
      <c r="P305" s="10"/>
      <c r="Q305" s="10"/>
      <c r="R305" s="10"/>
      <c r="S305" s="10"/>
      <c r="T305" s="10"/>
      <c r="U305" s="10"/>
      <c r="V305" s="33">
        <v>0</v>
      </c>
      <c r="W305" s="20"/>
      <c r="X305" s="10"/>
      <c r="Y305" s="101"/>
      <c r="Z305" s="152"/>
      <c r="AA305" s="10"/>
      <c r="AB305" s="7"/>
      <c r="AC305" s="7"/>
      <c r="AD305" s="7"/>
      <c r="AE305" s="148"/>
      <c r="AF305" s="7"/>
      <c r="AG305" s="7"/>
      <c r="AH305" s="7"/>
      <c r="AI305" s="7"/>
      <c r="AJ305" s="7"/>
      <c r="AK305" s="7"/>
      <c r="AL305" s="7"/>
      <c r="AM305" s="7"/>
    </row>
    <row r="306" spans="1:39" ht="18.75" hidden="1" customHeight="1">
      <c r="A306" s="116"/>
      <c r="B306" s="10"/>
      <c r="C306" s="10"/>
      <c r="D306" s="24"/>
      <c r="E306" s="10"/>
      <c r="F306" s="10"/>
      <c r="G306" s="10"/>
      <c r="H306" s="10"/>
      <c r="I306" s="33"/>
      <c r="J306" s="10"/>
      <c r="K306" s="10"/>
      <c r="L306" s="10"/>
      <c r="M306" s="10"/>
      <c r="N306" s="10"/>
      <c r="O306" s="10"/>
      <c r="P306" s="10"/>
      <c r="Q306" s="10"/>
      <c r="R306" s="10"/>
      <c r="S306" s="10"/>
      <c r="T306" s="10"/>
      <c r="U306" s="10"/>
      <c r="V306" s="33">
        <v>0</v>
      </c>
      <c r="W306" s="20"/>
      <c r="X306" s="10"/>
      <c r="Y306" s="101"/>
      <c r="Z306" s="152"/>
      <c r="AA306" s="10"/>
      <c r="AB306" s="7"/>
      <c r="AC306" s="7"/>
      <c r="AD306" s="7"/>
      <c r="AE306" s="148"/>
      <c r="AF306" s="7"/>
      <c r="AG306" s="7"/>
      <c r="AH306" s="7"/>
      <c r="AI306" s="7"/>
      <c r="AJ306" s="7"/>
      <c r="AK306" s="7"/>
      <c r="AL306" s="7"/>
      <c r="AM306" s="7"/>
    </row>
    <row r="307" spans="1:39" ht="18.75" hidden="1" customHeight="1">
      <c r="A307" s="116"/>
      <c r="B307" s="10"/>
      <c r="C307" s="10"/>
      <c r="D307" s="24"/>
      <c r="E307" s="10"/>
      <c r="F307" s="10"/>
      <c r="G307" s="10"/>
      <c r="H307" s="10"/>
      <c r="I307" s="33"/>
      <c r="J307" s="10"/>
      <c r="K307" s="10"/>
      <c r="L307" s="10"/>
      <c r="M307" s="10"/>
      <c r="N307" s="10"/>
      <c r="O307" s="10"/>
      <c r="P307" s="10"/>
      <c r="Q307" s="10"/>
      <c r="R307" s="10"/>
      <c r="S307" s="10"/>
      <c r="T307" s="10"/>
      <c r="U307" s="10"/>
      <c r="V307" s="33">
        <v>0</v>
      </c>
      <c r="W307" s="20"/>
      <c r="X307" s="10"/>
      <c r="Y307" s="101"/>
      <c r="Z307" s="152"/>
      <c r="AA307" s="10"/>
      <c r="AB307" s="7"/>
      <c r="AC307" s="7"/>
      <c r="AD307" s="7"/>
      <c r="AE307" s="148"/>
      <c r="AF307" s="7"/>
      <c r="AG307" s="7"/>
      <c r="AH307" s="7"/>
      <c r="AI307" s="7"/>
      <c r="AJ307" s="7"/>
      <c r="AK307" s="7"/>
      <c r="AL307" s="7"/>
      <c r="AM307" s="7"/>
    </row>
    <row r="308" spans="1:39" ht="18.75" hidden="1" customHeight="1">
      <c r="A308" s="116"/>
      <c r="B308" s="10"/>
      <c r="C308" s="10"/>
      <c r="D308" s="24"/>
      <c r="E308" s="10"/>
      <c r="F308" s="10"/>
      <c r="G308" s="10"/>
      <c r="H308" s="10"/>
      <c r="I308" s="33"/>
      <c r="J308" s="10"/>
      <c r="K308" s="10"/>
      <c r="L308" s="10"/>
      <c r="M308" s="10"/>
      <c r="N308" s="10"/>
      <c r="O308" s="10"/>
      <c r="P308" s="10"/>
      <c r="Q308" s="10"/>
      <c r="R308" s="10"/>
      <c r="S308" s="10"/>
      <c r="T308" s="10"/>
      <c r="U308" s="10"/>
      <c r="V308" s="33">
        <v>0</v>
      </c>
      <c r="W308" s="20"/>
      <c r="X308" s="10"/>
      <c r="Y308" s="101"/>
      <c r="Z308" s="152"/>
      <c r="AA308" s="10"/>
      <c r="AB308" s="7"/>
      <c r="AC308" s="7"/>
      <c r="AD308" s="7"/>
      <c r="AE308" s="148"/>
      <c r="AF308" s="7"/>
      <c r="AG308" s="7"/>
      <c r="AH308" s="7"/>
      <c r="AI308" s="7"/>
      <c r="AJ308" s="7"/>
      <c r="AK308" s="7"/>
      <c r="AL308" s="7"/>
      <c r="AM308" s="7"/>
    </row>
    <row r="309" spans="1:39" ht="18.75" hidden="1" customHeight="1">
      <c r="A309" s="116"/>
      <c r="B309" s="10"/>
      <c r="C309" s="10"/>
      <c r="D309" s="24"/>
      <c r="E309" s="10"/>
      <c r="F309" s="10"/>
      <c r="G309" s="10"/>
      <c r="H309" s="10"/>
      <c r="I309" s="33"/>
      <c r="J309" s="10"/>
      <c r="K309" s="10"/>
      <c r="L309" s="10"/>
      <c r="M309" s="10"/>
      <c r="N309" s="10"/>
      <c r="O309" s="10"/>
      <c r="P309" s="10"/>
      <c r="Q309" s="10"/>
      <c r="R309" s="10"/>
      <c r="S309" s="10"/>
      <c r="T309" s="10"/>
      <c r="U309" s="10"/>
      <c r="V309" s="33">
        <v>0</v>
      </c>
      <c r="W309" s="20"/>
      <c r="X309" s="10"/>
      <c r="Y309" s="101"/>
      <c r="Z309" s="152"/>
      <c r="AA309" s="10"/>
      <c r="AB309" s="7"/>
      <c r="AC309" s="7"/>
      <c r="AD309" s="7"/>
      <c r="AE309" s="148"/>
      <c r="AF309" s="7"/>
      <c r="AG309" s="7"/>
      <c r="AH309" s="7"/>
      <c r="AI309" s="7"/>
      <c r="AJ309" s="7"/>
      <c r="AK309" s="7"/>
      <c r="AL309" s="7"/>
      <c r="AM309" s="7"/>
    </row>
    <row r="310" spans="1:39" ht="18.75" hidden="1" customHeight="1">
      <c r="A310" s="116"/>
      <c r="B310" s="10"/>
      <c r="C310" s="10"/>
      <c r="D310" s="24"/>
      <c r="E310" s="10"/>
      <c r="F310" s="10"/>
      <c r="G310" s="10"/>
      <c r="H310" s="10"/>
      <c r="I310" s="33"/>
      <c r="J310" s="10"/>
      <c r="K310" s="10"/>
      <c r="L310" s="10"/>
      <c r="M310" s="10"/>
      <c r="N310" s="10"/>
      <c r="O310" s="10"/>
      <c r="P310" s="10"/>
      <c r="Q310" s="10"/>
      <c r="R310" s="10"/>
      <c r="S310" s="10"/>
      <c r="T310" s="10"/>
      <c r="U310" s="10"/>
      <c r="V310" s="33">
        <v>0</v>
      </c>
      <c r="W310" s="20"/>
      <c r="X310" s="10"/>
      <c r="Y310" s="101"/>
      <c r="Z310" s="152"/>
      <c r="AA310" s="10"/>
      <c r="AB310" s="7"/>
      <c r="AC310" s="7"/>
      <c r="AD310" s="7"/>
      <c r="AE310" s="148"/>
      <c r="AF310" s="7"/>
      <c r="AG310" s="7"/>
      <c r="AH310" s="7"/>
      <c r="AI310" s="7"/>
      <c r="AJ310" s="7"/>
      <c r="AK310" s="7"/>
      <c r="AL310" s="7"/>
      <c r="AM310" s="7"/>
    </row>
    <row r="311" spans="1:39" ht="18.75" hidden="1" customHeight="1">
      <c r="A311" s="116"/>
      <c r="B311" s="10"/>
      <c r="C311" s="10"/>
      <c r="D311" s="24"/>
      <c r="E311" s="10"/>
      <c r="F311" s="10"/>
      <c r="G311" s="10"/>
      <c r="H311" s="10"/>
      <c r="I311" s="33"/>
      <c r="J311" s="10"/>
      <c r="K311" s="10"/>
      <c r="L311" s="10"/>
      <c r="M311" s="10"/>
      <c r="N311" s="10"/>
      <c r="O311" s="10"/>
      <c r="P311" s="10"/>
      <c r="Q311" s="10"/>
      <c r="R311" s="10"/>
      <c r="S311" s="10"/>
      <c r="T311" s="10"/>
      <c r="U311" s="10"/>
      <c r="V311" s="33">
        <v>0</v>
      </c>
      <c r="W311" s="20"/>
      <c r="X311" s="10"/>
      <c r="Y311" s="101"/>
      <c r="Z311" s="152"/>
      <c r="AA311" s="10"/>
      <c r="AB311" s="7"/>
      <c r="AC311" s="7"/>
      <c r="AD311" s="7"/>
      <c r="AE311" s="148"/>
      <c r="AF311" s="7"/>
      <c r="AG311" s="7"/>
      <c r="AH311" s="7"/>
      <c r="AI311" s="7"/>
      <c r="AJ311" s="7"/>
      <c r="AK311" s="7"/>
      <c r="AL311" s="7"/>
      <c r="AM311" s="7"/>
    </row>
    <row r="312" spans="1:39" ht="18.75" hidden="1" customHeight="1">
      <c r="A312" s="116"/>
      <c r="B312" s="10"/>
      <c r="C312" s="10"/>
      <c r="D312" s="24"/>
      <c r="E312" s="10"/>
      <c r="F312" s="10"/>
      <c r="G312" s="10"/>
      <c r="H312" s="10"/>
      <c r="I312" s="33"/>
      <c r="J312" s="10"/>
      <c r="K312" s="10"/>
      <c r="L312" s="10"/>
      <c r="M312" s="10"/>
      <c r="N312" s="10"/>
      <c r="O312" s="10"/>
      <c r="P312" s="10"/>
      <c r="Q312" s="10"/>
      <c r="R312" s="10"/>
      <c r="S312" s="10"/>
      <c r="T312" s="10"/>
      <c r="U312" s="10"/>
      <c r="V312" s="33">
        <v>0</v>
      </c>
      <c r="W312" s="20"/>
      <c r="X312" s="10"/>
      <c r="Y312" s="101"/>
      <c r="Z312" s="152"/>
      <c r="AA312" s="10"/>
      <c r="AB312" s="7"/>
      <c r="AC312" s="7"/>
      <c r="AD312" s="7"/>
      <c r="AE312" s="148"/>
      <c r="AF312" s="7"/>
      <c r="AG312" s="7"/>
      <c r="AH312" s="7"/>
      <c r="AI312" s="7"/>
      <c r="AJ312" s="7"/>
      <c r="AK312" s="7"/>
      <c r="AL312" s="7"/>
      <c r="AM312" s="7"/>
    </row>
    <row r="313" spans="1:39" ht="18.75" hidden="1" customHeight="1">
      <c r="A313" s="116"/>
      <c r="B313" s="10"/>
      <c r="C313" s="10"/>
      <c r="D313" s="24"/>
      <c r="E313" s="10"/>
      <c r="F313" s="10"/>
      <c r="G313" s="10"/>
      <c r="H313" s="10"/>
      <c r="I313" s="33"/>
      <c r="J313" s="10"/>
      <c r="K313" s="10"/>
      <c r="L313" s="10"/>
      <c r="M313" s="10"/>
      <c r="N313" s="10"/>
      <c r="O313" s="10"/>
      <c r="P313" s="10"/>
      <c r="Q313" s="10"/>
      <c r="R313" s="10"/>
      <c r="S313" s="10"/>
      <c r="T313" s="10"/>
      <c r="U313" s="10"/>
      <c r="V313" s="33">
        <v>0</v>
      </c>
      <c r="W313" s="20"/>
      <c r="X313" s="10"/>
      <c r="Y313" s="101"/>
      <c r="Z313" s="152"/>
      <c r="AA313" s="10"/>
      <c r="AB313" s="7"/>
      <c r="AC313" s="7"/>
      <c r="AD313" s="7"/>
      <c r="AE313" s="148"/>
      <c r="AF313" s="7"/>
      <c r="AG313" s="7"/>
      <c r="AH313" s="7"/>
      <c r="AI313" s="7"/>
      <c r="AJ313" s="7"/>
      <c r="AK313" s="7"/>
      <c r="AL313" s="7"/>
      <c r="AM313" s="7"/>
    </row>
    <row r="314" spans="1:39" ht="18.75" hidden="1" customHeight="1">
      <c r="A314" s="116"/>
      <c r="B314" s="10"/>
      <c r="C314" s="10"/>
      <c r="D314" s="24"/>
      <c r="E314" s="10"/>
      <c r="F314" s="10"/>
      <c r="G314" s="10"/>
      <c r="H314" s="10"/>
      <c r="I314" s="33"/>
      <c r="J314" s="10"/>
      <c r="K314" s="10"/>
      <c r="L314" s="10"/>
      <c r="M314" s="10"/>
      <c r="N314" s="10"/>
      <c r="O314" s="10"/>
      <c r="P314" s="10"/>
      <c r="Q314" s="10"/>
      <c r="R314" s="10"/>
      <c r="S314" s="10"/>
      <c r="T314" s="10"/>
      <c r="U314" s="10"/>
      <c r="V314" s="33">
        <v>0</v>
      </c>
      <c r="W314" s="20"/>
      <c r="X314" s="10"/>
      <c r="Y314" s="101"/>
      <c r="Z314" s="152"/>
      <c r="AA314" s="10"/>
      <c r="AB314" s="7"/>
      <c r="AC314" s="7"/>
      <c r="AD314" s="7"/>
      <c r="AE314" s="148"/>
      <c r="AF314" s="7"/>
      <c r="AG314" s="7"/>
      <c r="AH314" s="7"/>
      <c r="AI314" s="7"/>
      <c r="AJ314" s="7"/>
      <c r="AK314" s="7"/>
      <c r="AL314" s="7"/>
      <c r="AM314" s="7"/>
    </row>
    <row r="315" spans="1:39" ht="18.75" hidden="1" customHeight="1">
      <c r="A315" s="116"/>
      <c r="B315" s="10"/>
      <c r="C315" s="10"/>
      <c r="D315" s="24"/>
      <c r="E315" s="10"/>
      <c r="F315" s="10"/>
      <c r="G315" s="10"/>
      <c r="H315" s="10"/>
      <c r="I315" s="33"/>
      <c r="J315" s="10"/>
      <c r="K315" s="10"/>
      <c r="L315" s="10"/>
      <c r="M315" s="10"/>
      <c r="N315" s="10"/>
      <c r="O315" s="10"/>
      <c r="P315" s="10"/>
      <c r="Q315" s="10"/>
      <c r="R315" s="10"/>
      <c r="S315" s="10"/>
      <c r="T315" s="10"/>
      <c r="U315" s="10"/>
      <c r="V315" s="33">
        <v>0</v>
      </c>
      <c r="W315" s="20"/>
      <c r="X315" s="10"/>
      <c r="Y315" s="101"/>
      <c r="Z315" s="152"/>
      <c r="AA315" s="10"/>
      <c r="AB315" s="7"/>
      <c r="AC315" s="7"/>
      <c r="AD315" s="7"/>
      <c r="AE315" s="148"/>
      <c r="AF315" s="7"/>
      <c r="AG315" s="7"/>
      <c r="AH315" s="7"/>
      <c r="AI315" s="7"/>
      <c r="AJ315" s="7"/>
      <c r="AK315" s="7"/>
      <c r="AL315" s="7"/>
      <c r="AM315" s="7"/>
    </row>
    <row r="316" spans="1:39" ht="18.75" hidden="1" customHeight="1">
      <c r="A316" s="116"/>
      <c r="B316" s="10"/>
      <c r="C316" s="10"/>
      <c r="D316" s="24"/>
      <c r="E316" s="10"/>
      <c r="F316" s="10"/>
      <c r="G316" s="10"/>
      <c r="H316" s="10"/>
      <c r="I316" s="33"/>
      <c r="J316" s="10"/>
      <c r="K316" s="10"/>
      <c r="L316" s="10"/>
      <c r="M316" s="10"/>
      <c r="N316" s="10"/>
      <c r="O316" s="10"/>
      <c r="P316" s="10"/>
      <c r="Q316" s="10"/>
      <c r="R316" s="10"/>
      <c r="S316" s="10"/>
      <c r="T316" s="10"/>
      <c r="U316" s="10"/>
      <c r="V316" s="33">
        <v>0</v>
      </c>
      <c r="W316" s="20"/>
      <c r="X316" s="10"/>
      <c r="Y316" s="101"/>
      <c r="Z316" s="152"/>
      <c r="AA316" s="10"/>
      <c r="AB316" s="7"/>
      <c r="AC316" s="7"/>
      <c r="AD316" s="7"/>
      <c r="AE316" s="148"/>
      <c r="AF316" s="7"/>
      <c r="AG316" s="7"/>
      <c r="AH316" s="7"/>
      <c r="AI316" s="7"/>
      <c r="AJ316" s="7"/>
      <c r="AK316" s="7"/>
      <c r="AL316" s="7"/>
      <c r="AM316" s="7"/>
    </row>
    <row r="317" spans="1:39" ht="18.75" hidden="1" customHeight="1">
      <c r="A317" s="116"/>
      <c r="B317" s="10"/>
      <c r="C317" s="10"/>
      <c r="D317" s="24"/>
      <c r="E317" s="10"/>
      <c r="F317" s="10"/>
      <c r="G317" s="10"/>
      <c r="H317" s="10"/>
      <c r="I317" s="33"/>
      <c r="J317" s="10"/>
      <c r="K317" s="10"/>
      <c r="L317" s="10"/>
      <c r="M317" s="10"/>
      <c r="N317" s="10"/>
      <c r="O317" s="10"/>
      <c r="P317" s="10"/>
      <c r="Q317" s="10"/>
      <c r="R317" s="10"/>
      <c r="S317" s="10"/>
      <c r="T317" s="10"/>
      <c r="U317" s="10"/>
      <c r="V317" s="33">
        <v>0</v>
      </c>
      <c r="W317" s="20"/>
      <c r="X317" s="10"/>
      <c r="Y317" s="101"/>
      <c r="Z317" s="152"/>
      <c r="AA317" s="10"/>
      <c r="AB317" s="7"/>
      <c r="AC317" s="7"/>
      <c r="AD317" s="7"/>
      <c r="AE317" s="148"/>
      <c r="AF317" s="7"/>
      <c r="AG317" s="7"/>
      <c r="AH317" s="7"/>
      <c r="AI317" s="7"/>
      <c r="AJ317" s="7"/>
      <c r="AK317" s="7"/>
      <c r="AL317" s="7"/>
      <c r="AM317" s="7"/>
    </row>
    <row r="318" spans="1:39" ht="18.75" hidden="1" customHeight="1">
      <c r="A318" s="116"/>
      <c r="B318" s="10"/>
      <c r="C318" s="10"/>
      <c r="D318" s="24"/>
      <c r="E318" s="10"/>
      <c r="F318" s="10"/>
      <c r="G318" s="10"/>
      <c r="H318" s="10"/>
      <c r="I318" s="33"/>
      <c r="J318" s="10"/>
      <c r="K318" s="10"/>
      <c r="L318" s="10"/>
      <c r="M318" s="10"/>
      <c r="N318" s="10"/>
      <c r="O318" s="10"/>
      <c r="P318" s="10"/>
      <c r="Q318" s="10"/>
      <c r="R318" s="10"/>
      <c r="S318" s="10"/>
      <c r="T318" s="10"/>
      <c r="U318" s="10"/>
      <c r="V318" s="33">
        <v>0</v>
      </c>
      <c r="W318" s="20"/>
      <c r="X318" s="10"/>
      <c r="Y318" s="101"/>
      <c r="Z318" s="152"/>
      <c r="AA318" s="10"/>
      <c r="AB318" s="7"/>
      <c r="AC318" s="7"/>
      <c r="AD318" s="7"/>
      <c r="AE318" s="148"/>
      <c r="AF318" s="7"/>
      <c r="AG318" s="7"/>
      <c r="AH318" s="7"/>
      <c r="AI318" s="7"/>
      <c r="AJ318" s="7"/>
      <c r="AK318" s="7"/>
      <c r="AL318" s="7"/>
      <c r="AM318" s="7"/>
    </row>
    <row r="319" spans="1:39" ht="18.75" hidden="1" customHeight="1">
      <c r="A319" s="116"/>
      <c r="B319" s="10"/>
      <c r="C319" s="10"/>
      <c r="D319" s="24"/>
      <c r="E319" s="10"/>
      <c r="F319" s="10"/>
      <c r="G319" s="10"/>
      <c r="H319" s="10"/>
      <c r="I319" s="33"/>
      <c r="J319" s="10"/>
      <c r="K319" s="10"/>
      <c r="L319" s="10"/>
      <c r="M319" s="10"/>
      <c r="N319" s="10"/>
      <c r="O319" s="10"/>
      <c r="P319" s="10"/>
      <c r="Q319" s="10"/>
      <c r="R319" s="10"/>
      <c r="S319" s="10"/>
      <c r="T319" s="10"/>
      <c r="U319" s="10"/>
      <c r="V319" s="33">
        <v>0</v>
      </c>
      <c r="W319" s="20"/>
      <c r="X319" s="10"/>
      <c r="Y319" s="101"/>
      <c r="Z319" s="152"/>
      <c r="AA319" s="10"/>
      <c r="AB319" s="7"/>
      <c r="AC319" s="7"/>
      <c r="AD319" s="7"/>
      <c r="AE319" s="148"/>
      <c r="AF319" s="7"/>
      <c r="AG319" s="7"/>
      <c r="AH319" s="7"/>
      <c r="AI319" s="7"/>
      <c r="AJ319" s="7"/>
      <c r="AK319" s="7"/>
      <c r="AL319" s="7"/>
      <c r="AM319" s="7"/>
    </row>
    <row r="320" spans="1:39" ht="18.75" hidden="1" customHeight="1">
      <c r="A320" s="116"/>
      <c r="B320" s="10"/>
      <c r="C320" s="10"/>
      <c r="D320" s="24"/>
      <c r="E320" s="10"/>
      <c r="F320" s="10"/>
      <c r="G320" s="10"/>
      <c r="H320" s="10"/>
      <c r="I320" s="33"/>
      <c r="J320" s="10"/>
      <c r="K320" s="10"/>
      <c r="L320" s="10"/>
      <c r="M320" s="10"/>
      <c r="N320" s="10"/>
      <c r="O320" s="10"/>
      <c r="P320" s="10"/>
      <c r="Q320" s="10"/>
      <c r="R320" s="10"/>
      <c r="S320" s="10"/>
      <c r="T320" s="10"/>
      <c r="U320" s="10"/>
      <c r="V320" s="33">
        <v>0</v>
      </c>
      <c r="W320" s="20"/>
      <c r="X320" s="10"/>
      <c r="Y320" s="101"/>
      <c r="Z320" s="152"/>
      <c r="AA320" s="10"/>
      <c r="AB320" s="7"/>
      <c r="AC320" s="7"/>
      <c r="AD320" s="7"/>
      <c r="AE320" s="148"/>
      <c r="AF320" s="7"/>
      <c r="AG320" s="7"/>
      <c r="AH320" s="7"/>
      <c r="AI320" s="7"/>
      <c r="AJ320" s="7"/>
      <c r="AK320" s="7"/>
      <c r="AL320" s="7"/>
      <c r="AM320" s="7"/>
    </row>
    <row r="321" spans="1:39" ht="18.75" hidden="1" customHeight="1">
      <c r="A321" s="116"/>
      <c r="B321" s="10"/>
      <c r="C321" s="10"/>
      <c r="D321" s="24"/>
      <c r="E321" s="10"/>
      <c r="F321" s="10"/>
      <c r="G321" s="10"/>
      <c r="H321" s="10"/>
      <c r="I321" s="33"/>
      <c r="J321" s="10"/>
      <c r="K321" s="10"/>
      <c r="L321" s="10"/>
      <c r="M321" s="10"/>
      <c r="N321" s="10"/>
      <c r="O321" s="10"/>
      <c r="P321" s="10"/>
      <c r="Q321" s="10"/>
      <c r="R321" s="10"/>
      <c r="S321" s="10"/>
      <c r="T321" s="10"/>
      <c r="U321" s="10"/>
      <c r="V321" s="33">
        <v>0</v>
      </c>
      <c r="W321" s="20"/>
      <c r="X321" s="10"/>
      <c r="Y321" s="101"/>
      <c r="Z321" s="152"/>
      <c r="AA321" s="10"/>
      <c r="AB321" s="7"/>
      <c r="AC321" s="7"/>
      <c r="AD321" s="7"/>
      <c r="AE321" s="148"/>
      <c r="AF321" s="7"/>
      <c r="AG321" s="7"/>
      <c r="AH321" s="7"/>
      <c r="AI321" s="7"/>
      <c r="AJ321" s="7"/>
      <c r="AK321" s="7"/>
      <c r="AL321" s="7"/>
      <c r="AM321" s="7"/>
    </row>
    <row r="322" spans="1:39" ht="18.75" hidden="1" customHeight="1">
      <c r="A322" s="116"/>
      <c r="B322" s="10"/>
      <c r="C322" s="10"/>
      <c r="D322" s="24"/>
      <c r="E322" s="10"/>
      <c r="F322" s="10"/>
      <c r="G322" s="10"/>
      <c r="H322" s="10"/>
      <c r="I322" s="33"/>
      <c r="J322" s="10"/>
      <c r="K322" s="10"/>
      <c r="L322" s="10"/>
      <c r="M322" s="10"/>
      <c r="N322" s="10"/>
      <c r="O322" s="10"/>
      <c r="P322" s="10"/>
      <c r="Q322" s="10"/>
      <c r="R322" s="10"/>
      <c r="S322" s="10"/>
      <c r="T322" s="10"/>
      <c r="U322" s="10"/>
      <c r="V322" s="33">
        <v>0</v>
      </c>
      <c r="W322" s="20"/>
      <c r="X322" s="10"/>
      <c r="Y322" s="101"/>
      <c r="Z322" s="152"/>
      <c r="AA322" s="10"/>
      <c r="AB322" s="7"/>
      <c r="AC322" s="7"/>
      <c r="AD322" s="7"/>
      <c r="AE322" s="148"/>
      <c r="AF322" s="7"/>
      <c r="AG322" s="7"/>
      <c r="AH322" s="7"/>
      <c r="AI322" s="7"/>
      <c r="AJ322" s="7"/>
      <c r="AK322" s="7"/>
      <c r="AL322" s="7"/>
      <c r="AM322" s="7"/>
    </row>
    <row r="323" spans="1:39" ht="18.75" hidden="1" customHeight="1">
      <c r="A323" s="116"/>
      <c r="B323" s="10"/>
      <c r="C323" s="10"/>
      <c r="D323" s="24"/>
      <c r="E323" s="10"/>
      <c r="F323" s="10"/>
      <c r="G323" s="10"/>
      <c r="H323" s="10"/>
      <c r="I323" s="33"/>
      <c r="J323" s="10"/>
      <c r="K323" s="10"/>
      <c r="L323" s="10"/>
      <c r="M323" s="10"/>
      <c r="N323" s="10"/>
      <c r="O323" s="10"/>
      <c r="P323" s="10"/>
      <c r="Q323" s="10"/>
      <c r="R323" s="10"/>
      <c r="S323" s="10"/>
      <c r="T323" s="10"/>
      <c r="U323" s="10"/>
      <c r="V323" s="33">
        <v>0</v>
      </c>
      <c r="W323" s="20"/>
      <c r="X323" s="10"/>
      <c r="Y323" s="101"/>
      <c r="Z323" s="152"/>
      <c r="AA323" s="10"/>
      <c r="AB323" s="7"/>
      <c r="AC323" s="7"/>
      <c r="AD323" s="7"/>
      <c r="AE323" s="148"/>
      <c r="AF323" s="7"/>
      <c r="AG323" s="7"/>
      <c r="AH323" s="7"/>
      <c r="AI323" s="7"/>
      <c r="AJ323" s="7"/>
      <c r="AK323" s="7"/>
      <c r="AL323" s="7"/>
      <c r="AM323" s="7"/>
    </row>
    <row r="324" spans="1:39" ht="18.75" hidden="1" customHeight="1">
      <c r="A324" s="116"/>
      <c r="B324" s="10"/>
      <c r="C324" s="10"/>
      <c r="D324" s="24"/>
      <c r="E324" s="10"/>
      <c r="F324" s="10"/>
      <c r="G324" s="10"/>
      <c r="H324" s="10"/>
      <c r="I324" s="33"/>
      <c r="J324" s="10"/>
      <c r="K324" s="10"/>
      <c r="L324" s="10"/>
      <c r="M324" s="10"/>
      <c r="N324" s="10"/>
      <c r="O324" s="10"/>
      <c r="P324" s="10"/>
      <c r="Q324" s="10"/>
      <c r="R324" s="10"/>
      <c r="S324" s="10"/>
      <c r="T324" s="10"/>
      <c r="U324" s="10"/>
      <c r="V324" s="33">
        <v>0</v>
      </c>
      <c r="W324" s="20"/>
      <c r="X324" s="10"/>
      <c r="Y324" s="101"/>
      <c r="Z324" s="152"/>
      <c r="AA324" s="10"/>
      <c r="AB324" s="7"/>
      <c r="AC324" s="7"/>
      <c r="AD324" s="7"/>
      <c r="AE324" s="148"/>
      <c r="AF324" s="7"/>
      <c r="AG324" s="7"/>
      <c r="AH324" s="7"/>
      <c r="AI324" s="7"/>
      <c r="AJ324" s="7"/>
      <c r="AK324" s="7"/>
      <c r="AL324" s="7"/>
      <c r="AM324" s="7"/>
    </row>
    <row r="325" spans="1:39" ht="18.75" hidden="1" customHeight="1">
      <c r="A325" s="116"/>
      <c r="B325" s="10"/>
      <c r="C325" s="10"/>
      <c r="D325" s="24"/>
      <c r="E325" s="10"/>
      <c r="F325" s="10"/>
      <c r="G325" s="10"/>
      <c r="H325" s="10"/>
      <c r="I325" s="33"/>
      <c r="J325" s="10"/>
      <c r="K325" s="10"/>
      <c r="L325" s="10"/>
      <c r="M325" s="10"/>
      <c r="N325" s="10"/>
      <c r="O325" s="10"/>
      <c r="P325" s="10"/>
      <c r="Q325" s="10"/>
      <c r="R325" s="10"/>
      <c r="S325" s="10"/>
      <c r="T325" s="10"/>
      <c r="U325" s="10"/>
      <c r="V325" s="33">
        <v>0</v>
      </c>
      <c r="W325" s="20"/>
      <c r="X325" s="10"/>
      <c r="Y325" s="101"/>
      <c r="Z325" s="152"/>
      <c r="AA325" s="10"/>
      <c r="AB325" s="7"/>
      <c r="AC325" s="7"/>
      <c r="AD325" s="7"/>
      <c r="AE325" s="148"/>
      <c r="AF325" s="7"/>
      <c r="AG325" s="7"/>
      <c r="AH325" s="7"/>
      <c r="AI325" s="7"/>
      <c r="AJ325" s="7"/>
      <c r="AK325" s="7"/>
      <c r="AL325" s="7"/>
      <c r="AM325" s="7"/>
    </row>
    <row r="326" spans="1:39" ht="18.75" hidden="1" customHeight="1">
      <c r="A326" s="116"/>
      <c r="B326" s="10"/>
      <c r="C326" s="10"/>
      <c r="D326" s="24"/>
      <c r="E326" s="10"/>
      <c r="F326" s="10"/>
      <c r="G326" s="10"/>
      <c r="H326" s="10"/>
      <c r="I326" s="33"/>
      <c r="J326" s="10"/>
      <c r="K326" s="10"/>
      <c r="L326" s="10"/>
      <c r="M326" s="10"/>
      <c r="N326" s="10"/>
      <c r="O326" s="10"/>
      <c r="P326" s="10"/>
      <c r="Q326" s="10"/>
      <c r="R326" s="10"/>
      <c r="S326" s="10"/>
      <c r="T326" s="10"/>
      <c r="U326" s="10"/>
      <c r="V326" s="33">
        <v>0</v>
      </c>
      <c r="W326" s="20"/>
      <c r="X326" s="10"/>
      <c r="Y326" s="101"/>
      <c r="Z326" s="152"/>
      <c r="AA326" s="10"/>
      <c r="AB326" s="7"/>
      <c r="AC326" s="7"/>
      <c r="AD326" s="7"/>
      <c r="AE326" s="148"/>
      <c r="AF326" s="7"/>
      <c r="AG326" s="7"/>
      <c r="AH326" s="7"/>
      <c r="AI326" s="7"/>
      <c r="AJ326" s="7"/>
      <c r="AK326" s="7"/>
      <c r="AL326" s="7"/>
      <c r="AM326" s="7"/>
    </row>
    <row r="327" spans="1:39" ht="18.75" hidden="1" customHeight="1">
      <c r="A327" s="116"/>
      <c r="B327" s="10"/>
      <c r="C327" s="10"/>
      <c r="D327" s="24"/>
      <c r="E327" s="10"/>
      <c r="F327" s="10"/>
      <c r="G327" s="10"/>
      <c r="H327" s="10"/>
      <c r="I327" s="33"/>
      <c r="J327" s="10"/>
      <c r="K327" s="10"/>
      <c r="L327" s="10"/>
      <c r="M327" s="10"/>
      <c r="N327" s="10"/>
      <c r="O327" s="10"/>
      <c r="P327" s="10"/>
      <c r="Q327" s="10"/>
      <c r="R327" s="10"/>
      <c r="S327" s="10"/>
      <c r="T327" s="10"/>
      <c r="U327" s="10"/>
      <c r="V327" s="33">
        <v>0</v>
      </c>
      <c r="W327" s="20"/>
      <c r="X327" s="10"/>
      <c r="Y327" s="101"/>
      <c r="Z327" s="152"/>
      <c r="AA327" s="10"/>
      <c r="AB327" s="7"/>
      <c r="AC327" s="7"/>
      <c r="AD327" s="7"/>
      <c r="AE327" s="148"/>
      <c r="AF327" s="7"/>
      <c r="AG327" s="7"/>
      <c r="AH327" s="7"/>
      <c r="AI327" s="7"/>
      <c r="AJ327" s="7"/>
      <c r="AK327" s="7"/>
      <c r="AL327" s="7"/>
      <c r="AM327" s="7"/>
    </row>
    <row r="328" spans="1:39" ht="18.75" hidden="1" customHeight="1">
      <c r="A328" s="116"/>
      <c r="B328" s="10"/>
      <c r="C328" s="10"/>
      <c r="D328" s="24"/>
      <c r="E328" s="10"/>
      <c r="F328" s="10"/>
      <c r="G328" s="10"/>
      <c r="H328" s="10"/>
      <c r="I328" s="33"/>
      <c r="J328" s="10"/>
      <c r="K328" s="10"/>
      <c r="L328" s="10"/>
      <c r="M328" s="10"/>
      <c r="N328" s="10"/>
      <c r="O328" s="10"/>
      <c r="P328" s="10"/>
      <c r="Q328" s="10"/>
      <c r="R328" s="10"/>
      <c r="S328" s="10"/>
      <c r="T328" s="10"/>
      <c r="U328" s="10"/>
      <c r="V328" s="33">
        <v>0</v>
      </c>
      <c r="W328" s="20"/>
      <c r="X328" s="10"/>
      <c r="Y328" s="101"/>
      <c r="Z328" s="152"/>
      <c r="AA328" s="10"/>
      <c r="AB328" s="7"/>
      <c r="AC328" s="7"/>
      <c r="AD328" s="7"/>
      <c r="AE328" s="148"/>
      <c r="AF328" s="7"/>
      <c r="AG328" s="7"/>
      <c r="AH328" s="7"/>
      <c r="AI328" s="7"/>
      <c r="AJ328" s="7"/>
      <c r="AK328" s="7"/>
      <c r="AL328" s="7"/>
      <c r="AM328" s="7"/>
    </row>
    <row r="329" spans="1:39" ht="18.75" hidden="1" customHeight="1">
      <c r="A329" s="116"/>
      <c r="B329" s="10"/>
      <c r="C329" s="10"/>
      <c r="D329" s="24"/>
      <c r="E329" s="10"/>
      <c r="F329" s="10"/>
      <c r="G329" s="10"/>
      <c r="H329" s="10"/>
      <c r="I329" s="33"/>
      <c r="J329" s="10"/>
      <c r="K329" s="10"/>
      <c r="L329" s="10"/>
      <c r="M329" s="10"/>
      <c r="N329" s="10"/>
      <c r="O329" s="10"/>
      <c r="P329" s="10"/>
      <c r="Q329" s="10"/>
      <c r="R329" s="10"/>
      <c r="S329" s="10"/>
      <c r="T329" s="10"/>
      <c r="U329" s="10"/>
      <c r="V329" s="33">
        <v>0</v>
      </c>
      <c r="W329" s="20"/>
      <c r="X329" s="10"/>
      <c r="Y329" s="101"/>
      <c r="Z329" s="152"/>
      <c r="AA329" s="10"/>
      <c r="AB329" s="7"/>
      <c r="AC329" s="7"/>
      <c r="AD329" s="7"/>
      <c r="AE329" s="148"/>
      <c r="AF329" s="7"/>
      <c r="AG329" s="7"/>
      <c r="AH329" s="7"/>
      <c r="AI329" s="7"/>
      <c r="AJ329" s="7"/>
      <c r="AK329" s="7"/>
      <c r="AL329" s="7"/>
      <c r="AM329" s="7"/>
    </row>
    <row r="330" spans="1:39" ht="18.75" hidden="1" customHeight="1">
      <c r="A330" s="116"/>
      <c r="B330" s="10"/>
      <c r="C330" s="10"/>
      <c r="D330" s="24"/>
      <c r="E330" s="10"/>
      <c r="F330" s="10"/>
      <c r="G330" s="10"/>
      <c r="H330" s="10"/>
      <c r="I330" s="33"/>
      <c r="J330" s="10"/>
      <c r="K330" s="10"/>
      <c r="L330" s="10"/>
      <c r="M330" s="10"/>
      <c r="N330" s="10"/>
      <c r="O330" s="10"/>
      <c r="P330" s="10"/>
      <c r="Q330" s="10"/>
      <c r="R330" s="10"/>
      <c r="S330" s="10"/>
      <c r="T330" s="10"/>
      <c r="U330" s="10"/>
      <c r="V330" s="33">
        <v>0</v>
      </c>
      <c r="W330" s="20"/>
      <c r="X330" s="10"/>
      <c r="Y330" s="101"/>
      <c r="Z330" s="152"/>
      <c r="AA330" s="10"/>
      <c r="AB330" s="7"/>
      <c r="AC330" s="7"/>
      <c r="AD330" s="7"/>
      <c r="AE330" s="148"/>
      <c r="AF330" s="7"/>
      <c r="AG330" s="7"/>
      <c r="AH330" s="7"/>
      <c r="AI330" s="7"/>
      <c r="AJ330" s="7"/>
      <c r="AK330" s="7"/>
      <c r="AL330" s="7"/>
      <c r="AM330" s="7"/>
    </row>
    <row r="331" spans="1:39" ht="18.75" hidden="1" customHeight="1">
      <c r="A331" s="116"/>
      <c r="B331" s="10"/>
      <c r="C331" s="10"/>
      <c r="D331" s="24"/>
      <c r="E331" s="10"/>
      <c r="F331" s="10"/>
      <c r="G331" s="10"/>
      <c r="H331" s="10"/>
      <c r="I331" s="33"/>
      <c r="J331" s="10"/>
      <c r="K331" s="10"/>
      <c r="L331" s="10"/>
      <c r="M331" s="10"/>
      <c r="N331" s="10"/>
      <c r="O331" s="10"/>
      <c r="P331" s="10"/>
      <c r="Q331" s="10"/>
      <c r="R331" s="10"/>
      <c r="S331" s="10"/>
      <c r="T331" s="10"/>
      <c r="U331" s="10"/>
      <c r="V331" s="33">
        <v>0</v>
      </c>
      <c r="W331" s="20"/>
      <c r="X331" s="10"/>
      <c r="Y331" s="101"/>
      <c r="Z331" s="152"/>
      <c r="AA331" s="10"/>
      <c r="AB331" s="7"/>
      <c r="AC331" s="7"/>
      <c r="AD331" s="7"/>
      <c r="AE331" s="148"/>
      <c r="AF331" s="7"/>
      <c r="AG331" s="7"/>
      <c r="AH331" s="7"/>
      <c r="AI331" s="7"/>
      <c r="AJ331" s="7"/>
      <c r="AK331" s="7"/>
      <c r="AL331" s="7"/>
      <c r="AM331" s="7"/>
    </row>
    <row r="332" spans="1:39" ht="18.75" hidden="1" customHeight="1">
      <c r="A332" s="116"/>
      <c r="B332" s="10"/>
      <c r="C332" s="10"/>
      <c r="D332" s="24"/>
      <c r="E332" s="10"/>
      <c r="F332" s="10"/>
      <c r="G332" s="10"/>
      <c r="H332" s="10"/>
      <c r="I332" s="33"/>
      <c r="J332" s="10"/>
      <c r="K332" s="10"/>
      <c r="L332" s="10"/>
      <c r="M332" s="10"/>
      <c r="N332" s="10"/>
      <c r="O332" s="10"/>
      <c r="P332" s="10"/>
      <c r="Q332" s="10"/>
      <c r="R332" s="10"/>
      <c r="S332" s="10"/>
      <c r="T332" s="10"/>
      <c r="U332" s="10"/>
      <c r="V332" s="33">
        <v>0</v>
      </c>
      <c r="W332" s="20"/>
      <c r="X332" s="10"/>
      <c r="Y332" s="101"/>
      <c r="Z332" s="152"/>
      <c r="AA332" s="10"/>
      <c r="AB332" s="7"/>
      <c r="AC332" s="7"/>
      <c r="AD332" s="7"/>
      <c r="AE332" s="148"/>
      <c r="AF332" s="7"/>
      <c r="AG332" s="7"/>
      <c r="AH332" s="7"/>
      <c r="AI332" s="7"/>
      <c r="AJ332" s="7"/>
      <c r="AK332" s="7"/>
      <c r="AL332" s="7"/>
      <c r="AM332" s="7"/>
    </row>
    <row r="333" spans="1:39" ht="18.75" hidden="1" customHeight="1">
      <c r="A333" s="116"/>
      <c r="B333" s="10"/>
      <c r="C333" s="10"/>
      <c r="D333" s="24"/>
      <c r="E333" s="10"/>
      <c r="F333" s="10"/>
      <c r="G333" s="10"/>
      <c r="H333" s="10"/>
      <c r="I333" s="33"/>
      <c r="J333" s="10"/>
      <c r="K333" s="10"/>
      <c r="L333" s="10"/>
      <c r="M333" s="10"/>
      <c r="N333" s="10"/>
      <c r="O333" s="10"/>
      <c r="P333" s="10"/>
      <c r="Q333" s="10"/>
      <c r="R333" s="10"/>
      <c r="S333" s="10"/>
      <c r="T333" s="10"/>
      <c r="U333" s="10"/>
      <c r="V333" s="33">
        <v>0</v>
      </c>
      <c r="W333" s="20"/>
      <c r="X333" s="10"/>
      <c r="Y333" s="101"/>
      <c r="Z333" s="152"/>
      <c r="AA333" s="10"/>
      <c r="AB333" s="7"/>
      <c r="AC333" s="15"/>
      <c r="AD333" s="15"/>
      <c r="AE333" s="173"/>
      <c r="AF333" s="15"/>
      <c r="AG333" s="15"/>
      <c r="AH333" s="15"/>
      <c r="AI333" s="15"/>
      <c r="AJ333" s="15"/>
      <c r="AK333" s="15"/>
      <c r="AL333" s="15"/>
      <c r="AM333" s="15"/>
    </row>
    <row r="334" spans="1:39" ht="18.75" hidden="1" customHeight="1">
      <c r="A334" s="116"/>
      <c r="B334" s="10"/>
      <c r="C334" s="10"/>
      <c r="D334" s="24"/>
      <c r="E334" s="10"/>
      <c r="F334" s="10"/>
      <c r="G334" s="10"/>
      <c r="H334" s="10"/>
      <c r="I334" s="33"/>
      <c r="J334" s="10"/>
      <c r="K334" s="10"/>
      <c r="L334" s="10"/>
      <c r="M334" s="10"/>
      <c r="N334" s="10"/>
      <c r="O334" s="10"/>
      <c r="P334" s="10"/>
      <c r="Q334" s="10"/>
      <c r="R334" s="10"/>
      <c r="S334" s="10"/>
      <c r="T334" s="10"/>
      <c r="U334" s="10"/>
      <c r="V334" s="33">
        <v>0</v>
      </c>
      <c r="W334" s="20"/>
      <c r="X334" s="10"/>
      <c r="Y334" s="101"/>
      <c r="Z334" s="152"/>
      <c r="AA334" s="10"/>
      <c r="AB334" s="7"/>
      <c r="AC334" s="15"/>
      <c r="AD334" s="15"/>
      <c r="AE334" s="173"/>
      <c r="AF334" s="15"/>
      <c r="AG334" s="15"/>
      <c r="AH334" s="15"/>
      <c r="AI334" s="15"/>
      <c r="AJ334" s="15"/>
      <c r="AK334" s="15"/>
      <c r="AL334" s="15"/>
      <c r="AM334" s="15"/>
    </row>
    <row r="335" spans="1:39" ht="18.75" hidden="1" customHeight="1">
      <c r="A335" s="116"/>
      <c r="B335" s="10"/>
      <c r="C335" s="10"/>
      <c r="D335" s="24"/>
      <c r="E335" s="10"/>
      <c r="F335" s="10"/>
      <c r="G335" s="10"/>
      <c r="H335" s="10"/>
      <c r="I335" s="33"/>
      <c r="J335" s="10"/>
      <c r="K335" s="10"/>
      <c r="L335" s="10"/>
      <c r="M335" s="10"/>
      <c r="N335" s="10"/>
      <c r="O335" s="10"/>
      <c r="P335" s="10"/>
      <c r="Q335" s="10"/>
      <c r="R335" s="10"/>
      <c r="S335" s="10"/>
      <c r="T335" s="10"/>
      <c r="U335" s="10"/>
      <c r="V335" s="33">
        <v>0</v>
      </c>
      <c r="W335" s="20"/>
      <c r="X335" s="10"/>
      <c r="Y335" s="101"/>
      <c r="Z335" s="152"/>
      <c r="AA335" s="10"/>
      <c r="AB335" s="7"/>
      <c r="AC335" s="15"/>
      <c r="AD335" s="15"/>
      <c r="AE335" s="173"/>
      <c r="AF335" s="15"/>
      <c r="AG335" s="15"/>
      <c r="AH335" s="15"/>
      <c r="AI335" s="15"/>
      <c r="AJ335" s="15"/>
      <c r="AK335" s="15"/>
      <c r="AL335" s="15"/>
      <c r="AM335" s="15"/>
    </row>
    <row r="336" spans="1:39" ht="18.75" hidden="1" customHeight="1">
      <c r="A336" s="116"/>
      <c r="B336" s="10"/>
      <c r="C336" s="10"/>
      <c r="D336" s="24"/>
      <c r="E336" s="10"/>
      <c r="F336" s="10"/>
      <c r="G336" s="10"/>
      <c r="H336" s="10"/>
      <c r="I336" s="33"/>
      <c r="J336" s="10"/>
      <c r="K336" s="10"/>
      <c r="L336" s="10"/>
      <c r="M336" s="10"/>
      <c r="N336" s="10"/>
      <c r="O336" s="10"/>
      <c r="P336" s="10"/>
      <c r="Q336" s="10"/>
      <c r="R336" s="10"/>
      <c r="S336" s="10"/>
      <c r="T336" s="10"/>
      <c r="U336" s="10"/>
      <c r="V336" s="33">
        <v>0</v>
      </c>
      <c r="W336" s="20"/>
      <c r="X336" s="10"/>
      <c r="Y336" s="101"/>
      <c r="Z336" s="152"/>
      <c r="AA336" s="10"/>
      <c r="AB336" s="7"/>
      <c r="AC336" s="15"/>
      <c r="AD336" s="15"/>
      <c r="AE336" s="173"/>
      <c r="AF336" s="15"/>
      <c r="AG336" s="15"/>
      <c r="AH336" s="15"/>
      <c r="AI336" s="15"/>
      <c r="AJ336" s="15"/>
      <c r="AK336" s="15"/>
      <c r="AL336" s="15"/>
      <c r="AM336" s="15"/>
    </row>
    <row r="337" spans="1:39" ht="18.75" hidden="1" customHeight="1">
      <c r="A337" s="116"/>
      <c r="B337" s="10"/>
      <c r="C337" s="10"/>
      <c r="D337" s="24"/>
      <c r="E337" s="10"/>
      <c r="F337" s="10"/>
      <c r="G337" s="10"/>
      <c r="H337" s="10"/>
      <c r="I337" s="33"/>
      <c r="J337" s="10"/>
      <c r="K337" s="10"/>
      <c r="L337" s="10"/>
      <c r="M337" s="10"/>
      <c r="N337" s="10"/>
      <c r="O337" s="10"/>
      <c r="P337" s="10"/>
      <c r="Q337" s="10"/>
      <c r="R337" s="10"/>
      <c r="S337" s="10"/>
      <c r="T337" s="10"/>
      <c r="U337" s="10"/>
      <c r="V337" s="33">
        <v>0</v>
      </c>
      <c r="W337" s="20"/>
      <c r="X337" s="10"/>
      <c r="Y337" s="101"/>
      <c r="Z337" s="152"/>
      <c r="AA337" s="10"/>
      <c r="AB337" s="7"/>
      <c r="AC337" s="15"/>
      <c r="AD337" s="15"/>
      <c r="AE337" s="173"/>
      <c r="AF337" s="15"/>
      <c r="AG337" s="15"/>
      <c r="AH337" s="15"/>
      <c r="AI337" s="15"/>
      <c r="AJ337" s="15"/>
      <c r="AK337" s="15"/>
      <c r="AL337" s="15"/>
      <c r="AM337" s="15"/>
    </row>
    <row r="338" spans="1:39" ht="18.75" hidden="1" customHeight="1">
      <c r="A338" s="116"/>
      <c r="B338" s="10"/>
      <c r="C338" s="10"/>
      <c r="D338" s="24"/>
      <c r="E338" s="10"/>
      <c r="F338" s="10"/>
      <c r="G338" s="10"/>
      <c r="H338" s="10"/>
      <c r="I338" s="33"/>
      <c r="J338" s="10"/>
      <c r="K338" s="10"/>
      <c r="L338" s="10"/>
      <c r="M338" s="10"/>
      <c r="N338" s="10"/>
      <c r="O338" s="10"/>
      <c r="P338" s="10"/>
      <c r="Q338" s="10"/>
      <c r="R338" s="10"/>
      <c r="S338" s="10"/>
      <c r="T338" s="10"/>
      <c r="U338" s="10"/>
      <c r="V338" s="33">
        <v>0</v>
      </c>
      <c r="W338" s="20"/>
      <c r="X338" s="10"/>
      <c r="Y338" s="101"/>
      <c r="Z338" s="152"/>
      <c r="AA338" s="10"/>
      <c r="AB338" s="7"/>
      <c r="AC338" s="15"/>
      <c r="AD338" s="15"/>
      <c r="AE338" s="173"/>
      <c r="AF338" s="15"/>
      <c r="AG338" s="15"/>
      <c r="AH338" s="15"/>
      <c r="AI338" s="15"/>
      <c r="AJ338" s="15"/>
      <c r="AK338" s="15"/>
      <c r="AL338" s="15"/>
      <c r="AM338" s="15"/>
    </row>
    <row r="339" spans="1:39" ht="18.75" hidden="1" customHeight="1">
      <c r="A339" s="116"/>
      <c r="B339" s="10"/>
      <c r="C339" s="10"/>
      <c r="D339" s="24"/>
      <c r="E339" s="10"/>
      <c r="F339" s="10"/>
      <c r="G339" s="10"/>
      <c r="H339" s="10"/>
      <c r="I339" s="33"/>
      <c r="J339" s="10"/>
      <c r="K339" s="10"/>
      <c r="L339" s="10"/>
      <c r="M339" s="10"/>
      <c r="N339" s="10"/>
      <c r="O339" s="10"/>
      <c r="P339" s="10"/>
      <c r="Q339" s="10"/>
      <c r="R339" s="10"/>
      <c r="S339" s="10"/>
      <c r="T339" s="10"/>
      <c r="U339" s="10"/>
      <c r="V339" s="33">
        <v>0</v>
      </c>
      <c r="W339" s="20"/>
      <c r="X339" s="10"/>
      <c r="Y339" s="101"/>
      <c r="Z339" s="152"/>
      <c r="AA339" s="10"/>
      <c r="AB339" s="7"/>
      <c r="AC339" s="15"/>
      <c r="AD339" s="15"/>
      <c r="AE339" s="173"/>
      <c r="AF339" s="15"/>
      <c r="AG339" s="15"/>
      <c r="AH339" s="15"/>
      <c r="AI339" s="15"/>
      <c r="AJ339" s="15"/>
      <c r="AK339" s="15"/>
      <c r="AL339" s="15"/>
      <c r="AM339" s="15"/>
    </row>
    <row r="340" spans="1:39" ht="18.75" hidden="1" customHeight="1">
      <c r="A340" s="116"/>
      <c r="B340" s="10"/>
      <c r="C340" s="10"/>
      <c r="D340" s="24"/>
      <c r="E340" s="10"/>
      <c r="F340" s="10"/>
      <c r="G340" s="10"/>
      <c r="H340" s="10"/>
      <c r="I340" s="33"/>
      <c r="J340" s="10"/>
      <c r="K340" s="10"/>
      <c r="L340" s="10"/>
      <c r="M340" s="10"/>
      <c r="N340" s="10"/>
      <c r="O340" s="10"/>
      <c r="P340" s="10"/>
      <c r="Q340" s="10"/>
      <c r="R340" s="10"/>
      <c r="S340" s="10"/>
      <c r="T340" s="10"/>
      <c r="U340" s="10"/>
      <c r="V340" s="33">
        <v>0</v>
      </c>
      <c r="W340" s="20"/>
      <c r="X340" s="10"/>
      <c r="Y340" s="101"/>
      <c r="Z340" s="152"/>
      <c r="AA340" s="10"/>
      <c r="AB340" s="7"/>
      <c r="AC340" s="15"/>
      <c r="AD340" s="15"/>
      <c r="AE340" s="173"/>
      <c r="AF340" s="15"/>
      <c r="AG340" s="15"/>
      <c r="AH340" s="15"/>
      <c r="AI340" s="15"/>
      <c r="AJ340" s="15"/>
      <c r="AK340" s="15"/>
      <c r="AL340" s="15"/>
      <c r="AM340" s="15"/>
    </row>
    <row r="341" spans="1:39" ht="18.75" hidden="1" customHeight="1">
      <c r="A341" s="116"/>
      <c r="B341" s="10"/>
      <c r="C341" s="10"/>
      <c r="D341" s="24"/>
      <c r="E341" s="10"/>
      <c r="F341" s="10"/>
      <c r="G341" s="10"/>
      <c r="H341" s="10"/>
      <c r="I341" s="33"/>
      <c r="J341" s="10"/>
      <c r="K341" s="10"/>
      <c r="L341" s="10"/>
      <c r="M341" s="10"/>
      <c r="N341" s="10"/>
      <c r="O341" s="10"/>
      <c r="P341" s="10"/>
      <c r="Q341" s="10"/>
      <c r="R341" s="10"/>
      <c r="S341" s="10"/>
      <c r="T341" s="10"/>
      <c r="U341" s="10"/>
      <c r="V341" s="33">
        <v>0</v>
      </c>
      <c r="W341" s="20"/>
      <c r="X341" s="10"/>
      <c r="Y341" s="101"/>
      <c r="Z341" s="152"/>
      <c r="AA341" s="10"/>
      <c r="AB341" s="7"/>
      <c r="AC341" s="15"/>
      <c r="AD341" s="15"/>
      <c r="AE341" s="173"/>
      <c r="AF341" s="15"/>
      <c r="AG341" s="15"/>
      <c r="AH341" s="15"/>
      <c r="AI341" s="15"/>
      <c r="AJ341" s="15"/>
      <c r="AK341" s="15"/>
      <c r="AL341" s="15"/>
      <c r="AM341" s="15"/>
    </row>
    <row r="342" spans="1:39" ht="18.75" hidden="1" customHeight="1">
      <c r="A342" s="116"/>
      <c r="B342" s="10"/>
      <c r="C342" s="10"/>
      <c r="D342" s="24"/>
      <c r="E342" s="10"/>
      <c r="F342" s="10"/>
      <c r="G342" s="10"/>
      <c r="H342" s="10"/>
      <c r="I342" s="33"/>
      <c r="J342" s="10"/>
      <c r="K342" s="10"/>
      <c r="L342" s="10"/>
      <c r="M342" s="10"/>
      <c r="N342" s="10"/>
      <c r="O342" s="10"/>
      <c r="P342" s="10"/>
      <c r="Q342" s="10"/>
      <c r="R342" s="10"/>
      <c r="S342" s="10"/>
      <c r="T342" s="10"/>
      <c r="U342" s="10"/>
      <c r="V342" s="33">
        <v>0</v>
      </c>
      <c r="W342" s="20"/>
      <c r="X342" s="10"/>
      <c r="Y342" s="101"/>
      <c r="Z342" s="152"/>
      <c r="AA342" s="10"/>
      <c r="AB342" s="7"/>
      <c r="AC342" s="15"/>
      <c r="AD342" s="15"/>
      <c r="AE342" s="173"/>
      <c r="AF342" s="15"/>
      <c r="AG342" s="15"/>
      <c r="AH342" s="15"/>
      <c r="AI342" s="15"/>
      <c r="AJ342" s="15"/>
      <c r="AK342" s="15"/>
      <c r="AL342" s="15"/>
      <c r="AM342" s="15"/>
    </row>
    <row r="343" spans="1:39" ht="18.75" hidden="1" customHeight="1">
      <c r="A343" s="116"/>
      <c r="B343" s="10"/>
      <c r="C343" s="10"/>
      <c r="D343" s="24"/>
      <c r="E343" s="10"/>
      <c r="F343" s="10"/>
      <c r="G343" s="10"/>
      <c r="H343" s="10"/>
      <c r="I343" s="33"/>
      <c r="J343" s="10"/>
      <c r="K343" s="10"/>
      <c r="L343" s="10"/>
      <c r="M343" s="10"/>
      <c r="N343" s="10"/>
      <c r="O343" s="10"/>
      <c r="P343" s="10"/>
      <c r="Q343" s="10"/>
      <c r="R343" s="10"/>
      <c r="S343" s="10"/>
      <c r="T343" s="10"/>
      <c r="U343" s="10"/>
      <c r="V343" s="33">
        <v>0</v>
      </c>
      <c r="W343" s="20"/>
      <c r="X343" s="10"/>
      <c r="Y343" s="101"/>
      <c r="Z343" s="152"/>
      <c r="AA343" s="10"/>
      <c r="AB343" s="7"/>
      <c r="AC343" s="15"/>
      <c r="AD343" s="15"/>
      <c r="AE343" s="173"/>
      <c r="AF343" s="15"/>
      <c r="AG343" s="15"/>
      <c r="AH343" s="15"/>
      <c r="AI343" s="15"/>
      <c r="AJ343" s="15"/>
      <c r="AK343" s="15"/>
      <c r="AL343" s="15"/>
      <c r="AM343" s="15"/>
    </row>
    <row r="344" spans="1:39" ht="18.75" hidden="1" customHeight="1">
      <c r="A344" s="116"/>
      <c r="B344" s="10"/>
      <c r="C344" s="10"/>
      <c r="D344" s="24"/>
      <c r="E344" s="10"/>
      <c r="F344" s="10"/>
      <c r="G344" s="10"/>
      <c r="H344" s="10"/>
      <c r="I344" s="33"/>
      <c r="J344" s="10"/>
      <c r="K344" s="10"/>
      <c r="L344" s="10"/>
      <c r="M344" s="10"/>
      <c r="N344" s="10"/>
      <c r="O344" s="10"/>
      <c r="P344" s="10"/>
      <c r="Q344" s="10"/>
      <c r="R344" s="10"/>
      <c r="S344" s="10"/>
      <c r="T344" s="10"/>
      <c r="U344" s="10"/>
      <c r="V344" s="33">
        <v>0</v>
      </c>
      <c r="W344" s="20"/>
      <c r="X344" s="10"/>
      <c r="Y344" s="101"/>
      <c r="Z344" s="152"/>
      <c r="AA344" s="10"/>
      <c r="AB344" s="7"/>
      <c r="AC344" s="15"/>
      <c r="AD344" s="15"/>
      <c r="AE344" s="173"/>
      <c r="AF344" s="15"/>
      <c r="AG344" s="15"/>
      <c r="AH344" s="15"/>
      <c r="AI344" s="15"/>
      <c r="AJ344" s="15"/>
      <c r="AK344" s="15"/>
      <c r="AL344" s="15"/>
      <c r="AM344" s="15"/>
    </row>
    <row r="345" spans="1:39" ht="18.75" hidden="1" customHeight="1">
      <c r="A345" s="116"/>
      <c r="B345" s="10"/>
      <c r="C345" s="10"/>
      <c r="D345" s="24"/>
      <c r="E345" s="10"/>
      <c r="F345" s="10"/>
      <c r="G345" s="10"/>
      <c r="H345" s="10"/>
      <c r="I345" s="33"/>
      <c r="J345" s="10"/>
      <c r="K345" s="10"/>
      <c r="L345" s="10"/>
      <c r="M345" s="10"/>
      <c r="N345" s="10"/>
      <c r="O345" s="10"/>
      <c r="P345" s="10"/>
      <c r="Q345" s="10"/>
      <c r="R345" s="10"/>
      <c r="S345" s="10"/>
      <c r="T345" s="10"/>
      <c r="U345" s="10"/>
      <c r="V345" s="33">
        <v>0</v>
      </c>
      <c r="W345" s="20"/>
      <c r="X345" s="10"/>
      <c r="Y345" s="101"/>
      <c r="Z345" s="152"/>
      <c r="AA345" s="10"/>
      <c r="AB345" s="7"/>
      <c r="AC345" s="15"/>
      <c r="AD345" s="15"/>
      <c r="AE345" s="173"/>
      <c r="AF345" s="15"/>
      <c r="AG345" s="15"/>
      <c r="AH345" s="15"/>
      <c r="AI345" s="15"/>
      <c r="AJ345" s="15"/>
      <c r="AK345" s="15"/>
      <c r="AL345" s="15"/>
      <c r="AM345" s="15"/>
    </row>
    <row r="346" spans="1:39" ht="18.75" hidden="1" customHeight="1">
      <c r="A346" s="116"/>
      <c r="B346" s="10"/>
      <c r="C346" s="10"/>
      <c r="D346" s="24"/>
      <c r="E346" s="10"/>
      <c r="F346" s="10"/>
      <c r="G346" s="10"/>
      <c r="H346" s="10"/>
      <c r="I346" s="33"/>
      <c r="J346" s="10"/>
      <c r="K346" s="10"/>
      <c r="L346" s="10"/>
      <c r="M346" s="10"/>
      <c r="N346" s="10"/>
      <c r="O346" s="10"/>
      <c r="P346" s="10"/>
      <c r="Q346" s="10"/>
      <c r="R346" s="10"/>
      <c r="S346" s="10"/>
      <c r="T346" s="10"/>
      <c r="U346" s="10"/>
      <c r="V346" s="33">
        <v>0</v>
      </c>
      <c r="W346" s="20"/>
      <c r="X346" s="10"/>
      <c r="Y346" s="101"/>
      <c r="Z346" s="152"/>
      <c r="AA346" s="10"/>
      <c r="AB346" s="7"/>
      <c r="AC346" s="15"/>
      <c r="AD346" s="15"/>
      <c r="AE346" s="173"/>
      <c r="AF346" s="15"/>
      <c r="AG346" s="15"/>
      <c r="AH346" s="15"/>
      <c r="AI346" s="15"/>
      <c r="AJ346" s="15"/>
      <c r="AK346" s="15"/>
      <c r="AL346" s="15"/>
      <c r="AM346" s="15"/>
    </row>
    <row r="347" spans="1:39" ht="18.75" hidden="1" customHeight="1">
      <c r="A347" s="116"/>
      <c r="B347" s="10"/>
      <c r="C347" s="10"/>
      <c r="D347" s="24"/>
      <c r="E347" s="10"/>
      <c r="F347" s="10"/>
      <c r="G347" s="10"/>
      <c r="H347" s="10"/>
      <c r="I347" s="33"/>
      <c r="J347" s="10"/>
      <c r="K347" s="10"/>
      <c r="L347" s="10"/>
      <c r="M347" s="10"/>
      <c r="N347" s="10"/>
      <c r="O347" s="10"/>
      <c r="P347" s="10"/>
      <c r="Q347" s="10"/>
      <c r="R347" s="10"/>
      <c r="S347" s="10"/>
      <c r="T347" s="10"/>
      <c r="U347" s="10"/>
      <c r="V347" s="33">
        <v>0</v>
      </c>
      <c r="W347" s="20"/>
      <c r="X347" s="10"/>
      <c r="Y347" s="101"/>
      <c r="Z347" s="152"/>
      <c r="AA347" s="10"/>
      <c r="AB347" s="7"/>
      <c r="AC347" s="15"/>
      <c r="AD347" s="15"/>
      <c r="AE347" s="173"/>
      <c r="AF347" s="15"/>
      <c r="AG347" s="15"/>
      <c r="AH347" s="15"/>
      <c r="AI347" s="15"/>
      <c r="AJ347" s="15"/>
      <c r="AK347" s="15"/>
      <c r="AL347" s="15"/>
      <c r="AM347" s="15"/>
    </row>
    <row r="348" spans="1:39" ht="18.75" hidden="1" customHeight="1">
      <c r="A348" s="116"/>
      <c r="B348" s="10"/>
      <c r="C348" s="10"/>
      <c r="D348" s="24"/>
      <c r="E348" s="10"/>
      <c r="F348" s="10"/>
      <c r="G348" s="10"/>
      <c r="H348" s="10"/>
      <c r="I348" s="33"/>
      <c r="J348" s="10"/>
      <c r="K348" s="10"/>
      <c r="L348" s="10"/>
      <c r="M348" s="10"/>
      <c r="N348" s="10"/>
      <c r="O348" s="10"/>
      <c r="P348" s="10"/>
      <c r="Q348" s="10"/>
      <c r="R348" s="10"/>
      <c r="S348" s="10"/>
      <c r="T348" s="10"/>
      <c r="U348" s="10"/>
      <c r="V348" s="33">
        <v>0</v>
      </c>
      <c r="W348" s="20"/>
      <c r="X348" s="10"/>
      <c r="Y348" s="101"/>
      <c r="Z348" s="152"/>
      <c r="AA348" s="10"/>
      <c r="AB348" s="7"/>
      <c r="AC348" s="15"/>
      <c r="AD348" s="15"/>
      <c r="AE348" s="173"/>
      <c r="AF348" s="15"/>
      <c r="AG348" s="15"/>
      <c r="AH348" s="15"/>
      <c r="AI348" s="15"/>
      <c r="AJ348" s="15"/>
      <c r="AK348" s="15"/>
      <c r="AL348" s="15"/>
      <c r="AM348" s="15"/>
    </row>
    <row r="349" spans="1:39" ht="18.75" hidden="1" customHeight="1">
      <c r="A349" s="116"/>
      <c r="B349" s="10"/>
      <c r="C349" s="10"/>
      <c r="D349" s="24"/>
      <c r="E349" s="10"/>
      <c r="F349" s="10"/>
      <c r="G349" s="10"/>
      <c r="H349" s="10"/>
      <c r="I349" s="33"/>
      <c r="J349" s="10"/>
      <c r="K349" s="10"/>
      <c r="L349" s="10"/>
      <c r="M349" s="10"/>
      <c r="N349" s="10"/>
      <c r="O349" s="10"/>
      <c r="P349" s="10"/>
      <c r="Q349" s="10"/>
      <c r="R349" s="10"/>
      <c r="S349" s="10"/>
      <c r="T349" s="10"/>
      <c r="U349" s="10"/>
      <c r="V349" s="33">
        <v>0</v>
      </c>
      <c r="W349" s="20"/>
      <c r="X349" s="10"/>
      <c r="Y349" s="101"/>
      <c r="Z349" s="152"/>
      <c r="AA349" s="10"/>
      <c r="AB349" s="7"/>
      <c r="AC349" s="15"/>
      <c r="AD349" s="15"/>
      <c r="AE349" s="173"/>
      <c r="AF349" s="15"/>
      <c r="AG349" s="15"/>
      <c r="AH349" s="15"/>
      <c r="AI349" s="15"/>
      <c r="AJ349" s="15"/>
      <c r="AK349" s="15"/>
      <c r="AL349" s="15"/>
      <c r="AM349" s="15"/>
    </row>
    <row r="350" spans="1:39" ht="18.75" hidden="1" customHeight="1">
      <c r="A350" s="116"/>
      <c r="B350" s="10"/>
      <c r="C350" s="10"/>
      <c r="D350" s="24"/>
      <c r="E350" s="10"/>
      <c r="F350" s="10"/>
      <c r="G350" s="10"/>
      <c r="H350" s="10"/>
      <c r="I350" s="33"/>
      <c r="J350" s="10"/>
      <c r="K350" s="10"/>
      <c r="L350" s="10"/>
      <c r="M350" s="10"/>
      <c r="N350" s="10"/>
      <c r="O350" s="10"/>
      <c r="P350" s="10"/>
      <c r="Q350" s="10"/>
      <c r="R350" s="10"/>
      <c r="S350" s="10"/>
      <c r="T350" s="10"/>
      <c r="U350" s="10"/>
      <c r="V350" s="33">
        <v>0</v>
      </c>
      <c r="W350" s="20"/>
      <c r="X350" s="10"/>
      <c r="Y350" s="101"/>
      <c r="Z350" s="152"/>
      <c r="AA350" s="10"/>
      <c r="AB350" s="7"/>
      <c r="AC350" s="15"/>
      <c r="AD350" s="15"/>
      <c r="AE350" s="173"/>
      <c r="AF350" s="15"/>
      <c r="AG350" s="15"/>
      <c r="AH350" s="15"/>
      <c r="AI350" s="15"/>
      <c r="AJ350" s="15"/>
      <c r="AK350" s="15"/>
      <c r="AL350" s="15"/>
      <c r="AM350" s="15"/>
    </row>
    <row r="351" spans="1:39" ht="18.75" hidden="1" customHeight="1">
      <c r="A351" s="116"/>
      <c r="B351" s="10"/>
      <c r="C351" s="10"/>
      <c r="D351" s="24"/>
      <c r="E351" s="10"/>
      <c r="F351" s="10"/>
      <c r="G351" s="10"/>
      <c r="H351" s="10"/>
      <c r="I351" s="33"/>
      <c r="J351" s="10"/>
      <c r="K351" s="10"/>
      <c r="L351" s="10"/>
      <c r="M351" s="10"/>
      <c r="N351" s="10"/>
      <c r="O351" s="10"/>
      <c r="P351" s="10"/>
      <c r="Q351" s="10"/>
      <c r="R351" s="10"/>
      <c r="S351" s="10"/>
      <c r="T351" s="10"/>
      <c r="U351" s="10"/>
      <c r="V351" s="33">
        <v>0</v>
      </c>
      <c r="W351" s="20"/>
      <c r="X351" s="10"/>
      <c r="Y351" s="101"/>
      <c r="Z351" s="152"/>
      <c r="AA351" s="10"/>
      <c r="AB351" s="7"/>
      <c r="AC351" s="15"/>
      <c r="AD351" s="15"/>
      <c r="AE351" s="173"/>
      <c r="AF351" s="15"/>
      <c r="AG351" s="15"/>
      <c r="AH351" s="15"/>
      <c r="AI351" s="15"/>
      <c r="AJ351" s="15"/>
      <c r="AK351" s="15"/>
      <c r="AL351" s="15"/>
      <c r="AM351" s="15"/>
    </row>
    <row r="352" spans="1:39" ht="18.75" hidden="1" customHeight="1">
      <c r="A352" s="116"/>
      <c r="B352" s="10"/>
      <c r="C352" s="10"/>
      <c r="D352" s="24"/>
      <c r="E352" s="10"/>
      <c r="F352" s="10"/>
      <c r="G352" s="10"/>
      <c r="H352" s="10"/>
      <c r="I352" s="33"/>
      <c r="J352" s="10"/>
      <c r="K352" s="10"/>
      <c r="L352" s="10"/>
      <c r="M352" s="10"/>
      <c r="N352" s="10"/>
      <c r="O352" s="10"/>
      <c r="P352" s="10"/>
      <c r="Q352" s="10"/>
      <c r="R352" s="10"/>
      <c r="S352" s="10"/>
      <c r="T352" s="10"/>
      <c r="U352" s="10"/>
      <c r="V352" s="33">
        <v>0</v>
      </c>
      <c r="W352" s="20"/>
      <c r="X352" s="10"/>
      <c r="Y352" s="101"/>
      <c r="Z352" s="152"/>
      <c r="AA352" s="10"/>
      <c r="AB352" s="7"/>
      <c r="AC352" s="15"/>
      <c r="AD352" s="15"/>
      <c r="AE352" s="173"/>
      <c r="AF352" s="15"/>
      <c r="AG352" s="15"/>
      <c r="AH352" s="15"/>
      <c r="AI352" s="15"/>
      <c r="AJ352" s="15"/>
      <c r="AK352" s="15"/>
      <c r="AL352" s="15"/>
      <c r="AM352" s="15"/>
    </row>
    <row r="353" spans="1:39" ht="18.75" hidden="1" customHeight="1">
      <c r="A353" s="116"/>
      <c r="B353" s="10"/>
      <c r="C353" s="10"/>
      <c r="D353" s="24"/>
      <c r="E353" s="10"/>
      <c r="F353" s="10"/>
      <c r="G353" s="10"/>
      <c r="H353" s="10"/>
      <c r="I353" s="33"/>
      <c r="J353" s="10"/>
      <c r="K353" s="10"/>
      <c r="L353" s="10"/>
      <c r="M353" s="10"/>
      <c r="N353" s="10"/>
      <c r="O353" s="10"/>
      <c r="P353" s="10"/>
      <c r="Q353" s="10"/>
      <c r="R353" s="10"/>
      <c r="S353" s="10"/>
      <c r="T353" s="10"/>
      <c r="U353" s="10"/>
      <c r="V353" s="33">
        <v>0</v>
      </c>
      <c r="W353" s="20"/>
      <c r="X353" s="10"/>
      <c r="Y353" s="101"/>
      <c r="Z353" s="152"/>
      <c r="AA353" s="10"/>
      <c r="AB353" s="7"/>
      <c r="AC353" s="15"/>
      <c r="AD353" s="15"/>
      <c r="AE353" s="173"/>
      <c r="AF353" s="15"/>
      <c r="AG353" s="15"/>
      <c r="AH353" s="15"/>
      <c r="AI353" s="15"/>
      <c r="AJ353" s="15"/>
      <c r="AK353" s="15"/>
      <c r="AL353" s="15"/>
      <c r="AM353" s="15"/>
    </row>
    <row r="354" spans="1:39" ht="18.75" hidden="1" customHeight="1">
      <c r="A354" s="116"/>
      <c r="B354" s="10"/>
      <c r="C354" s="10"/>
      <c r="D354" s="24"/>
      <c r="E354" s="10"/>
      <c r="F354" s="10"/>
      <c r="G354" s="10"/>
      <c r="H354" s="10"/>
      <c r="I354" s="33"/>
      <c r="J354" s="10"/>
      <c r="K354" s="10"/>
      <c r="L354" s="10"/>
      <c r="M354" s="10"/>
      <c r="N354" s="10"/>
      <c r="O354" s="10"/>
      <c r="P354" s="10"/>
      <c r="Q354" s="10"/>
      <c r="R354" s="10"/>
      <c r="S354" s="10"/>
      <c r="T354" s="10"/>
      <c r="U354" s="10"/>
      <c r="V354" s="33">
        <v>0</v>
      </c>
      <c r="W354" s="20"/>
      <c r="X354" s="10"/>
      <c r="Y354" s="101"/>
      <c r="Z354" s="152"/>
      <c r="AA354" s="10"/>
      <c r="AB354" s="7"/>
      <c r="AC354" s="15"/>
      <c r="AD354" s="15"/>
      <c r="AE354" s="173"/>
      <c r="AF354" s="15"/>
      <c r="AG354" s="15"/>
      <c r="AH354" s="15"/>
      <c r="AI354" s="15"/>
      <c r="AJ354" s="15"/>
      <c r="AK354" s="15"/>
      <c r="AL354" s="15"/>
      <c r="AM354" s="15"/>
    </row>
    <row r="355" spans="1:39" ht="18.75" hidden="1" customHeight="1">
      <c r="A355" s="116"/>
      <c r="B355" s="10"/>
      <c r="C355" s="10"/>
      <c r="D355" s="24"/>
      <c r="E355" s="10"/>
      <c r="F355" s="10"/>
      <c r="G355" s="10"/>
      <c r="H355" s="10"/>
      <c r="I355" s="33"/>
      <c r="J355" s="10"/>
      <c r="K355" s="10"/>
      <c r="L355" s="10"/>
      <c r="M355" s="10"/>
      <c r="N355" s="10"/>
      <c r="O355" s="10"/>
      <c r="P355" s="10"/>
      <c r="Q355" s="10"/>
      <c r="R355" s="10"/>
      <c r="S355" s="10"/>
      <c r="T355" s="10"/>
      <c r="U355" s="10"/>
      <c r="V355" s="33">
        <v>0</v>
      </c>
      <c r="W355" s="20"/>
      <c r="X355" s="10"/>
      <c r="Y355" s="101"/>
      <c r="Z355" s="152"/>
      <c r="AA355" s="10"/>
      <c r="AB355" s="7"/>
      <c r="AC355" s="15"/>
      <c r="AD355" s="15"/>
      <c r="AE355" s="173"/>
      <c r="AF355" s="15"/>
      <c r="AG355" s="15"/>
      <c r="AH355" s="15"/>
      <c r="AI355" s="15"/>
      <c r="AJ355" s="15"/>
      <c r="AK355" s="15"/>
      <c r="AL355" s="15"/>
      <c r="AM355" s="15"/>
    </row>
    <row r="356" spans="1:39" ht="18.75" hidden="1" customHeight="1">
      <c r="A356" s="116"/>
      <c r="B356" s="10"/>
      <c r="C356" s="10"/>
      <c r="D356" s="24"/>
      <c r="E356" s="10"/>
      <c r="F356" s="10"/>
      <c r="G356" s="10"/>
      <c r="H356" s="10"/>
      <c r="I356" s="33"/>
      <c r="J356" s="10"/>
      <c r="K356" s="10"/>
      <c r="L356" s="10"/>
      <c r="M356" s="10"/>
      <c r="N356" s="10"/>
      <c r="O356" s="10"/>
      <c r="P356" s="10"/>
      <c r="Q356" s="10"/>
      <c r="R356" s="10"/>
      <c r="S356" s="10"/>
      <c r="T356" s="10"/>
      <c r="U356" s="10"/>
      <c r="V356" s="33">
        <v>0</v>
      </c>
      <c r="W356" s="20"/>
      <c r="X356" s="10"/>
      <c r="Y356" s="101"/>
      <c r="Z356" s="152"/>
      <c r="AA356" s="10"/>
      <c r="AB356" s="7"/>
      <c r="AC356" s="15"/>
      <c r="AD356" s="15"/>
      <c r="AE356" s="173"/>
      <c r="AF356" s="15"/>
      <c r="AG356" s="15"/>
      <c r="AH356" s="15"/>
      <c r="AI356" s="15"/>
      <c r="AJ356" s="15"/>
      <c r="AK356" s="15"/>
      <c r="AL356" s="15"/>
      <c r="AM356" s="15"/>
    </row>
    <row r="357" spans="1:39" ht="18.75" hidden="1" customHeight="1">
      <c r="A357" s="116"/>
      <c r="B357" s="10"/>
      <c r="C357" s="10"/>
      <c r="D357" s="24"/>
      <c r="E357" s="10"/>
      <c r="F357" s="10"/>
      <c r="G357" s="10"/>
      <c r="H357" s="10"/>
      <c r="I357" s="33"/>
      <c r="J357" s="10"/>
      <c r="K357" s="10"/>
      <c r="L357" s="10"/>
      <c r="M357" s="10"/>
      <c r="N357" s="10"/>
      <c r="O357" s="10"/>
      <c r="P357" s="10"/>
      <c r="Q357" s="10"/>
      <c r="R357" s="10"/>
      <c r="S357" s="10"/>
      <c r="T357" s="10"/>
      <c r="U357" s="10"/>
      <c r="V357" s="33">
        <v>0</v>
      </c>
      <c r="W357" s="20"/>
      <c r="X357" s="10"/>
      <c r="Y357" s="101"/>
      <c r="Z357" s="152"/>
      <c r="AA357" s="10"/>
      <c r="AB357" s="7"/>
      <c r="AC357" s="15"/>
      <c r="AD357" s="15"/>
      <c r="AE357" s="173"/>
      <c r="AF357" s="15"/>
      <c r="AG357" s="15"/>
      <c r="AH357" s="15"/>
      <c r="AI357" s="15"/>
      <c r="AJ357" s="15"/>
      <c r="AK357" s="15"/>
      <c r="AL357" s="15"/>
      <c r="AM357" s="15"/>
    </row>
    <row r="358" spans="1:39" ht="18.75" hidden="1" customHeight="1">
      <c r="A358" s="116"/>
      <c r="B358" s="10"/>
      <c r="C358" s="10"/>
      <c r="D358" s="24"/>
      <c r="E358" s="10"/>
      <c r="F358" s="10"/>
      <c r="G358" s="10"/>
      <c r="H358" s="10"/>
      <c r="I358" s="33"/>
      <c r="J358" s="10"/>
      <c r="K358" s="10"/>
      <c r="L358" s="10"/>
      <c r="M358" s="10"/>
      <c r="N358" s="10"/>
      <c r="O358" s="10"/>
      <c r="P358" s="10"/>
      <c r="Q358" s="10"/>
      <c r="R358" s="10"/>
      <c r="S358" s="10"/>
      <c r="T358" s="10"/>
      <c r="U358" s="10"/>
      <c r="V358" s="33">
        <v>0</v>
      </c>
      <c r="W358" s="20"/>
      <c r="X358" s="10"/>
      <c r="Y358" s="101"/>
      <c r="Z358" s="152"/>
      <c r="AA358" s="10"/>
      <c r="AB358" s="7"/>
      <c r="AC358" s="15"/>
      <c r="AD358" s="15"/>
      <c r="AE358" s="173"/>
      <c r="AF358" s="15"/>
      <c r="AG358" s="15"/>
      <c r="AH358" s="15"/>
      <c r="AI358" s="15"/>
      <c r="AJ358" s="15"/>
      <c r="AK358" s="15"/>
      <c r="AL358" s="15"/>
      <c r="AM358" s="15"/>
    </row>
    <row r="359" spans="1:39" ht="18.75" hidden="1" customHeight="1">
      <c r="A359" s="116"/>
      <c r="B359" s="10"/>
      <c r="C359" s="10"/>
      <c r="D359" s="24"/>
      <c r="E359" s="10"/>
      <c r="F359" s="10"/>
      <c r="G359" s="10"/>
      <c r="H359" s="10"/>
      <c r="I359" s="33"/>
      <c r="J359" s="10"/>
      <c r="K359" s="10"/>
      <c r="L359" s="10"/>
      <c r="M359" s="10"/>
      <c r="N359" s="10"/>
      <c r="O359" s="10"/>
      <c r="P359" s="10"/>
      <c r="Q359" s="10"/>
      <c r="R359" s="10"/>
      <c r="S359" s="10"/>
      <c r="T359" s="10"/>
      <c r="U359" s="10"/>
      <c r="V359" s="33">
        <v>0</v>
      </c>
      <c r="W359" s="20"/>
      <c r="X359" s="10"/>
      <c r="Y359" s="101"/>
      <c r="Z359" s="152"/>
      <c r="AA359" s="10"/>
      <c r="AB359" s="7"/>
      <c r="AC359" s="15"/>
      <c r="AD359" s="15"/>
      <c r="AE359" s="173"/>
      <c r="AF359" s="15"/>
      <c r="AG359" s="15"/>
      <c r="AH359" s="15"/>
      <c r="AI359" s="15"/>
      <c r="AJ359" s="15"/>
      <c r="AK359" s="15"/>
      <c r="AL359" s="15"/>
      <c r="AM359" s="15"/>
    </row>
    <row r="360" spans="1:39" ht="18.75" hidden="1" customHeight="1">
      <c r="A360" s="116"/>
      <c r="B360" s="10"/>
      <c r="C360" s="10"/>
      <c r="D360" s="24"/>
      <c r="E360" s="10"/>
      <c r="F360" s="10"/>
      <c r="G360" s="10"/>
      <c r="H360" s="10"/>
      <c r="I360" s="33"/>
      <c r="J360" s="10"/>
      <c r="K360" s="10"/>
      <c r="L360" s="10"/>
      <c r="M360" s="10"/>
      <c r="N360" s="10"/>
      <c r="O360" s="10"/>
      <c r="P360" s="10"/>
      <c r="Q360" s="10"/>
      <c r="R360" s="10"/>
      <c r="S360" s="10"/>
      <c r="T360" s="10"/>
      <c r="U360" s="10"/>
      <c r="V360" s="33">
        <v>0</v>
      </c>
      <c r="W360" s="20"/>
      <c r="X360" s="10"/>
      <c r="Y360" s="101"/>
      <c r="Z360" s="152"/>
      <c r="AA360" s="10"/>
      <c r="AB360" s="7"/>
      <c r="AC360" s="15"/>
      <c r="AD360" s="15"/>
      <c r="AE360" s="173"/>
      <c r="AF360" s="15"/>
      <c r="AG360" s="15"/>
      <c r="AH360" s="15"/>
      <c r="AI360" s="15"/>
      <c r="AJ360" s="15"/>
      <c r="AK360" s="15"/>
      <c r="AL360" s="15"/>
      <c r="AM360" s="15"/>
    </row>
    <row r="361" spans="1:39" ht="18.75" hidden="1" customHeight="1">
      <c r="A361" s="116"/>
      <c r="B361" s="10"/>
      <c r="C361" s="10"/>
      <c r="D361" s="24"/>
      <c r="E361" s="10"/>
      <c r="F361" s="10"/>
      <c r="G361" s="10"/>
      <c r="H361" s="10"/>
      <c r="I361" s="33"/>
      <c r="J361" s="10"/>
      <c r="K361" s="10"/>
      <c r="L361" s="10"/>
      <c r="M361" s="10"/>
      <c r="N361" s="10"/>
      <c r="O361" s="10"/>
      <c r="P361" s="10"/>
      <c r="Q361" s="10"/>
      <c r="R361" s="10"/>
      <c r="S361" s="10"/>
      <c r="T361" s="10"/>
      <c r="U361" s="10"/>
      <c r="V361" s="33">
        <v>0</v>
      </c>
      <c r="W361" s="20"/>
      <c r="X361" s="10"/>
      <c r="Y361" s="101"/>
      <c r="Z361" s="152"/>
      <c r="AA361" s="10"/>
      <c r="AB361" s="7"/>
      <c r="AC361" s="15"/>
      <c r="AD361" s="15"/>
      <c r="AE361" s="173"/>
      <c r="AF361" s="15"/>
      <c r="AG361" s="15"/>
      <c r="AH361" s="15"/>
      <c r="AI361" s="15"/>
      <c r="AJ361" s="15"/>
      <c r="AK361" s="15"/>
      <c r="AL361" s="15"/>
      <c r="AM361" s="15"/>
    </row>
    <row r="362" spans="1:39" ht="18.75" hidden="1" customHeight="1">
      <c r="A362" s="116"/>
      <c r="B362" s="10"/>
      <c r="C362" s="10"/>
      <c r="D362" s="24"/>
      <c r="E362" s="10"/>
      <c r="F362" s="10"/>
      <c r="G362" s="10"/>
      <c r="H362" s="10"/>
      <c r="I362" s="33"/>
      <c r="J362" s="10"/>
      <c r="K362" s="10"/>
      <c r="L362" s="10"/>
      <c r="M362" s="10"/>
      <c r="N362" s="10"/>
      <c r="O362" s="10"/>
      <c r="P362" s="10"/>
      <c r="Q362" s="10"/>
      <c r="R362" s="10"/>
      <c r="S362" s="10"/>
      <c r="T362" s="10"/>
      <c r="U362" s="10"/>
      <c r="V362" s="33">
        <v>0</v>
      </c>
      <c r="W362" s="20"/>
      <c r="X362" s="10"/>
      <c r="Y362" s="101"/>
      <c r="Z362" s="152"/>
      <c r="AA362" s="10"/>
      <c r="AB362" s="7"/>
      <c r="AC362" s="15"/>
      <c r="AD362" s="15"/>
      <c r="AE362" s="173"/>
      <c r="AF362" s="15"/>
      <c r="AG362" s="15"/>
      <c r="AH362" s="15"/>
      <c r="AI362" s="15"/>
      <c r="AJ362" s="15"/>
      <c r="AK362" s="15"/>
      <c r="AL362" s="15"/>
      <c r="AM362" s="15"/>
    </row>
    <row r="363" spans="1:39" ht="18.75" hidden="1" customHeight="1">
      <c r="A363" s="116"/>
      <c r="B363" s="10"/>
      <c r="C363" s="10"/>
      <c r="D363" s="24"/>
      <c r="E363" s="10"/>
      <c r="F363" s="10"/>
      <c r="G363" s="10"/>
      <c r="H363" s="10"/>
      <c r="I363" s="33"/>
      <c r="J363" s="10"/>
      <c r="K363" s="10"/>
      <c r="L363" s="10"/>
      <c r="M363" s="10"/>
      <c r="N363" s="10"/>
      <c r="O363" s="10"/>
      <c r="P363" s="10"/>
      <c r="Q363" s="10"/>
      <c r="R363" s="10"/>
      <c r="S363" s="10"/>
      <c r="T363" s="10"/>
      <c r="U363" s="10"/>
      <c r="V363" s="33">
        <v>0</v>
      </c>
      <c r="W363" s="20"/>
      <c r="X363" s="10"/>
      <c r="Y363" s="101"/>
      <c r="Z363" s="152"/>
      <c r="AA363" s="10"/>
      <c r="AB363" s="7"/>
      <c r="AC363" s="15"/>
      <c r="AD363" s="15"/>
      <c r="AE363" s="173"/>
      <c r="AF363" s="15"/>
      <c r="AG363" s="15"/>
      <c r="AH363" s="15"/>
      <c r="AI363" s="15"/>
      <c r="AJ363" s="15"/>
      <c r="AK363" s="15"/>
      <c r="AL363" s="15"/>
      <c r="AM363" s="15"/>
    </row>
    <row r="364" spans="1:39" ht="18.75" hidden="1" customHeight="1">
      <c r="A364" s="116"/>
      <c r="B364" s="10"/>
      <c r="C364" s="10"/>
      <c r="D364" s="24"/>
      <c r="E364" s="10"/>
      <c r="F364" s="10"/>
      <c r="G364" s="10"/>
      <c r="H364" s="10"/>
      <c r="I364" s="33"/>
      <c r="J364" s="10"/>
      <c r="K364" s="10"/>
      <c r="L364" s="10"/>
      <c r="M364" s="10"/>
      <c r="N364" s="10"/>
      <c r="O364" s="10"/>
      <c r="P364" s="10"/>
      <c r="Q364" s="10"/>
      <c r="R364" s="10"/>
      <c r="S364" s="10"/>
      <c r="T364" s="10"/>
      <c r="U364" s="10"/>
      <c r="V364" s="33">
        <v>0</v>
      </c>
      <c r="W364" s="20"/>
      <c r="X364" s="10"/>
      <c r="Y364" s="101"/>
      <c r="Z364" s="152"/>
      <c r="AA364" s="10"/>
      <c r="AB364" s="7"/>
      <c r="AC364" s="15"/>
      <c r="AD364" s="15"/>
      <c r="AE364" s="173"/>
      <c r="AF364" s="15"/>
      <c r="AG364" s="15"/>
      <c r="AH364" s="15"/>
      <c r="AI364" s="15"/>
      <c r="AJ364" s="15"/>
      <c r="AK364" s="15"/>
      <c r="AL364" s="15"/>
      <c r="AM364" s="15"/>
    </row>
    <row r="365" spans="1:39" ht="18.75" hidden="1" customHeight="1">
      <c r="A365" s="116"/>
      <c r="B365" s="10"/>
      <c r="C365" s="10"/>
      <c r="D365" s="24"/>
      <c r="E365" s="10"/>
      <c r="F365" s="10"/>
      <c r="G365" s="10"/>
      <c r="H365" s="10"/>
      <c r="I365" s="33"/>
      <c r="J365" s="10"/>
      <c r="K365" s="10"/>
      <c r="L365" s="10"/>
      <c r="M365" s="10"/>
      <c r="N365" s="10"/>
      <c r="O365" s="10"/>
      <c r="P365" s="10"/>
      <c r="Q365" s="10"/>
      <c r="R365" s="10"/>
      <c r="S365" s="10"/>
      <c r="T365" s="10"/>
      <c r="U365" s="10"/>
      <c r="V365" s="33">
        <v>0</v>
      </c>
      <c r="W365" s="20"/>
      <c r="X365" s="10"/>
      <c r="Y365" s="101"/>
      <c r="Z365" s="152"/>
      <c r="AA365" s="10"/>
      <c r="AB365" s="7"/>
      <c r="AC365" s="15"/>
      <c r="AD365" s="15"/>
      <c r="AE365" s="173"/>
      <c r="AF365" s="15"/>
      <c r="AG365" s="15"/>
      <c r="AH365" s="15"/>
      <c r="AI365" s="15"/>
      <c r="AJ365" s="15"/>
      <c r="AK365" s="15"/>
      <c r="AL365" s="15"/>
      <c r="AM365" s="15"/>
    </row>
    <row r="366" spans="1:39" ht="18.75" hidden="1" customHeight="1">
      <c r="A366" s="116"/>
      <c r="B366" s="10"/>
      <c r="C366" s="10"/>
      <c r="D366" s="24"/>
      <c r="E366" s="10"/>
      <c r="F366" s="10"/>
      <c r="G366" s="10"/>
      <c r="H366" s="10"/>
      <c r="I366" s="33"/>
      <c r="J366" s="10"/>
      <c r="K366" s="10"/>
      <c r="L366" s="10"/>
      <c r="M366" s="10"/>
      <c r="N366" s="10"/>
      <c r="O366" s="10"/>
      <c r="P366" s="10"/>
      <c r="Q366" s="10"/>
      <c r="R366" s="10"/>
      <c r="S366" s="10"/>
      <c r="T366" s="10"/>
      <c r="U366" s="10"/>
      <c r="V366" s="33">
        <v>0</v>
      </c>
      <c r="W366" s="20"/>
      <c r="X366" s="10"/>
      <c r="Y366" s="101"/>
      <c r="Z366" s="152"/>
      <c r="AA366" s="10"/>
      <c r="AB366" s="7"/>
      <c r="AC366" s="15"/>
      <c r="AD366" s="15"/>
      <c r="AE366" s="173"/>
      <c r="AF366" s="15"/>
      <c r="AG366" s="15"/>
      <c r="AH366" s="15"/>
      <c r="AI366" s="15"/>
      <c r="AJ366" s="15"/>
      <c r="AK366" s="15"/>
      <c r="AL366" s="15"/>
      <c r="AM366" s="15"/>
    </row>
    <row r="367" spans="1:39" ht="18.75" hidden="1" customHeight="1">
      <c r="A367" s="116"/>
      <c r="B367" s="10"/>
      <c r="C367" s="10"/>
      <c r="D367" s="24"/>
      <c r="E367" s="10"/>
      <c r="F367" s="10"/>
      <c r="G367" s="10"/>
      <c r="H367" s="10"/>
      <c r="I367" s="33"/>
      <c r="J367" s="10"/>
      <c r="K367" s="10"/>
      <c r="L367" s="10"/>
      <c r="M367" s="10"/>
      <c r="N367" s="10"/>
      <c r="O367" s="10"/>
      <c r="P367" s="10"/>
      <c r="Q367" s="10"/>
      <c r="R367" s="10"/>
      <c r="S367" s="10"/>
      <c r="T367" s="10"/>
      <c r="U367" s="10"/>
      <c r="V367" s="33">
        <v>0</v>
      </c>
      <c r="W367" s="20"/>
      <c r="X367" s="10"/>
      <c r="Y367" s="101"/>
      <c r="Z367" s="152"/>
      <c r="AA367" s="10"/>
      <c r="AB367" s="7"/>
      <c r="AC367" s="15"/>
      <c r="AD367" s="15"/>
      <c r="AE367" s="173"/>
      <c r="AF367" s="15"/>
      <c r="AG367" s="15"/>
      <c r="AH367" s="15"/>
      <c r="AI367" s="15"/>
      <c r="AJ367" s="15"/>
      <c r="AK367" s="15"/>
      <c r="AL367" s="15"/>
      <c r="AM367" s="15"/>
    </row>
    <row r="368" spans="1:39" ht="18.75" hidden="1" customHeight="1">
      <c r="A368" s="116"/>
      <c r="B368" s="10"/>
      <c r="C368" s="10"/>
      <c r="D368" s="24"/>
      <c r="E368" s="10"/>
      <c r="F368" s="10"/>
      <c r="G368" s="10"/>
      <c r="H368" s="10"/>
      <c r="I368" s="33"/>
      <c r="J368" s="10"/>
      <c r="K368" s="10"/>
      <c r="L368" s="10"/>
      <c r="M368" s="10"/>
      <c r="N368" s="10"/>
      <c r="O368" s="10"/>
      <c r="P368" s="10"/>
      <c r="Q368" s="10"/>
      <c r="R368" s="10"/>
      <c r="S368" s="10"/>
      <c r="T368" s="10"/>
      <c r="U368" s="10"/>
      <c r="V368" s="33">
        <v>0</v>
      </c>
      <c r="W368" s="20"/>
      <c r="X368" s="10"/>
      <c r="Y368" s="101"/>
      <c r="Z368" s="152"/>
      <c r="AA368" s="10"/>
      <c r="AB368" s="7"/>
      <c r="AC368" s="15"/>
      <c r="AD368" s="15"/>
      <c r="AE368" s="173"/>
      <c r="AF368" s="15"/>
      <c r="AG368" s="15"/>
      <c r="AH368" s="15"/>
      <c r="AI368" s="15"/>
      <c r="AJ368" s="15"/>
      <c r="AK368" s="15"/>
      <c r="AL368" s="15"/>
      <c r="AM368" s="15"/>
    </row>
    <row r="369" spans="1:39" ht="18.75" hidden="1" customHeight="1">
      <c r="A369" s="116"/>
      <c r="B369" s="10"/>
      <c r="C369" s="10"/>
      <c r="D369" s="24"/>
      <c r="E369" s="10"/>
      <c r="F369" s="10"/>
      <c r="G369" s="10"/>
      <c r="H369" s="10"/>
      <c r="I369" s="33"/>
      <c r="J369" s="10"/>
      <c r="K369" s="10"/>
      <c r="L369" s="10"/>
      <c r="M369" s="10"/>
      <c r="N369" s="10"/>
      <c r="O369" s="10"/>
      <c r="P369" s="10"/>
      <c r="Q369" s="10"/>
      <c r="R369" s="10"/>
      <c r="S369" s="10"/>
      <c r="T369" s="10"/>
      <c r="U369" s="10"/>
      <c r="V369" s="33">
        <v>0</v>
      </c>
      <c r="W369" s="20"/>
      <c r="X369" s="10"/>
      <c r="Y369" s="101"/>
      <c r="Z369" s="152"/>
      <c r="AA369" s="10"/>
      <c r="AB369" s="7"/>
      <c r="AC369" s="15"/>
      <c r="AD369" s="15"/>
      <c r="AE369" s="173"/>
      <c r="AF369" s="15"/>
      <c r="AG369" s="15"/>
      <c r="AH369" s="15"/>
      <c r="AI369" s="15"/>
      <c r="AJ369" s="15"/>
      <c r="AK369" s="15"/>
      <c r="AL369" s="15"/>
      <c r="AM369" s="15"/>
    </row>
    <row r="370" spans="1:39" ht="18.75" hidden="1" customHeight="1">
      <c r="A370" s="116"/>
      <c r="B370" s="10"/>
      <c r="C370" s="10"/>
      <c r="D370" s="24"/>
      <c r="E370" s="10"/>
      <c r="F370" s="10"/>
      <c r="G370" s="10"/>
      <c r="H370" s="10"/>
      <c r="I370" s="33"/>
      <c r="J370" s="10"/>
      <c r="K370" s="10"/>
      <c r="L370" s="10"/>
      <c r="M370" s="10"/>
      <c r="N370" s="10"/>
      <c r="O370" s="10"/>
      <c r="P370" s="10"/>
      <c r="Q370" s="10"/>
      <c r="R370" s="10"/>
      <c r="S370" s="10"/>
      <c r="T370" s="10"/>
      <c r="U370" s="10"/>
      <c r="V370" s="33">
        <v>0</v>
      </c>
      <c r="W370" s="20"/>
      <c r="X370" s="10"/>
      <c r="Y370" s="101"/>
      <c r="Z370" s="152"/>
      <c r="AA370" s="10"/>
      <c r="AB370" s="7"/>
      <c r="AC370" s="15"/>
      <c r="AD370" s="15"/>
      <c r="AE370" s="173"/>
      <c r="AF370" s="15"/>
      <c r="AG370" s="15"/>
      <c r="AH370" s="15"/>
      <c r="AI370" s="15"/>
      <c r="AJ370" s="15"/>
      <c r="AK370" s="15"/>
      <c r="AL370" s="15"/>
      <c r="AM370" s="15"/>
    </row>
    <row r="371" spans="1:39" ht="18.75" hidden="1" customHeight="1">
      <c r="A371" s="116"/>
      <c r="B371" s="10"/>
      <c r="C371" s="10"/>
      <c r="D371" s="24"/>
      <c r="E371" s="10"/>
      <c r="F371" s="10"/>
      <c r="G371" s="10"/>
      <c r="H371" s="10"/>
      <c r="I371" s="33"/>
      <c r="J371" s="10"/>
      <c r="K371" s="10"/>
      <c r="L371" s="10"/>
      <c r="M371" s="10"/>
      <c r="N371" s="10"/>
      <c r="O371" s="10"/>
      <c r="P371" s="10"/>
      <c r="Q371" s="10"/>
      <c r="R371" s="10"/>
      <c r="S371" s="10"/>
      <c r="T371" s="10"/>
      <c r="U371" s="10"/>
      <c r="V371" s="33">
        <v>0</v>
      </c>
      <c r="W371" s="20"/>
      <c r="X371" s="10"/>
      <c r="Y371" s="101"/>
      <c r="Z371" s="152"/>
      <c r="AA371" s="10"/>
      <c r="AB371" s="7"/>
      <c r="AC371" s="15"/>
      <c r="AD371" s="15"/>
      <c r="AE371" s="173"/>
      <c r="AF371" s="15"/>
      <c r="AG371" s="15"/>
      <c r="AH371" s="15"/>
      <c r="AI371" s="15"/>
      <c r="AJ371" s="15"/>
      <c r="AK371" s="15"/>
      <c r="AL371" s="15"/>
      <c r="AM371" s="15"/>
    </row>
    <row r="372" spans="1:39" ht="18.75" hidden="1" customHeight="1">
      <c r="A372" s="116"/>
      <c r="B372" s="10"/>
      <c r="C372" s="10"/>
      <c r="D372" s="24"/>
      <c r="E372" s="10"/>
      <c r="F372" s="10"/>
      <c r="G372" s="10"/>
      <c r="H372" s="10"/>
      <c r="I372" s="33"/>
      <c r="J372" s="10"/>
      <c r="K372" s="10"/>
      <c r="L372" s="10"/>
      <c r="M372" s="10"/>
      <c r="N372" s="10"/>
      <c r="O372" s="10"/>
      <c r="P372" s="10"/>
      <c r="Q372" s="10"/>
      <c r="R372" s="10"/>
      <c r="S372" s="10"/>
      <c r="T372" s="10"/>
      <c r="U372" s="10"/>
      <c r="V372" s="33">
        <v>0</v>
      </c>
      <c r="W372" s="20"/>
      <c r="X372" s="10"/>
      <c r="Y372" s="101"/>
      <c r="Z372" s="152"/>
      <c r="AA372" s="10"/>
      <c r="AB372" s="7"/>
      <c r="AC372" s="15"/>
      <c r="AD372" s="15"/>
      <c r="AE372" s="173"/>
      <c r="AF372" s="15"/>
      <c r="AG372" s="15"/>
      <c r="AH372" s="15"/>
      <c r="AI372" s="15"/>
      <c r="AJ372" s="15"/>
      <c r="AK372" s="15"/>
      <c r="AL372" s="15"/>
      <c r="AM372" s="15"/>
    </row>
    <row r="373" spans="1:39" ht="18.75" hidden="1" customHeight="1">
      <c r="A373" s="116"/>
      <c r="B373" s="10"/>
      <c r="C373" s="10"/>
      <c r="D373" s="24"/>
      <c r="E373" s="10"/>
      <c r="F373" s="10"/>
      <c r="G373" s="10"/>
      <c r="H373" s="10"/>
      <c r="I373" s="33"/>
      <c r="J373" s="10"/>
      <c r="K373" s="10"/>
      <c r="L373" s="10"/>
      <c r="M373" s="10"/>
      <c r="N373" s="10"/>
      <c r="O373" s="10"/>
      <c r="P373" s="10"/>
      <c r="Q373" s="10"/>
      <c r="R373" s="10"/>
      <c r="S373" s="10"/>
      <c r="T373" s="10"/>
      <c r="U373" s="10"/>
      <c r="V373" s="33">
        <v>0</v>
      </c>
      <c r="W373" s="20"/>
      <c r="X373" s="10"/>
      <c r="Y373" s="101"/>
      <c r="Z373" s="152"/>
      <c r="AA373" s="10"/>
      <c r="AB373" s="7"/>
      <c r="AC373" s="15"/>
      <c r="AD373" s="15"/>
      <c r="AE373" s="173"/>
      <c r="AF373" s="15"/>
      <c r="AG373" s="15"/>
      <c r="AH373" s="15"/>
      <c r="AI373" s="15"/>
      <c r="AJ373" s="15"/>
      <c r="AK373" s="15"/>
      <c r="AL373" s="15"/>
      <c r="AM373" s="15"/>
    </row>
    <row r="374" spans="1:39" ht="18.75" hidden="1" customHeight="1">
      <c r="A374" s="116"/>
      <c r="B374" s="10"/>
      <c r="C374" s="10"/>
      <c r="D374" s="24"/>
      <c r="E374" s="10"/>
      <c r="F374" s="10"/>
      <c r="G374" s="10"/>
      <c r="H374" s="10"/>
      <c r="I374" s="33"/>
      <c r="J374" s="10"/>
      <c r="K374" s="10"/>
      <c r="L374" s="10"/>
      <c r="M374" s="10"/>
      <c r="N374" s="10"/>
      <c r="O374" s="10"/>
      <c r="P374" s="10"/>
      <c r="Q374" s="10"/>
      <c r="R374" s="10"/>
      <c r="S374" s="10"/>
      <c r="T374" s="10"/>
      <c r="U374" s="10"/>
      <c r="V374" s="33">
        <v>0</v>
      </c>
      <c r="W374" s="20"/>
      <c r="X374" s="10"/>
      <c r="Y374" s="101"/>
      <c r="Z374" s="152"/>
      <c r="AA374" s="10"/>
      <c r="AB374" s="7"/>
      <c r="AC374" s="15"/>
      <c r="AD374" s="15"/>
      <c r="AE374" s="173"/>
      <c r="AF374" s="15"/>
      <c r="AG374" s="15"/>
      <c r="AH374" s="15"/>
      <c r="AI374" s="15"/>
      <c r="AJ374" s="15"/>
      <c r="AK374" s="15"/>
      <c r="AL374" s="15"/>
      <c r="AM374" s="15"/>
    </row>
    <row r="375" spans="1:39" ht="18.75" hidden="1" customHeight="1">
      <c r="A375" s="116"/>
      <c r="B375" s="10"/>
      <c r="C375" s="10"/>
      <c r="D375" s="24"/>
      <c r="E375" s="10"/>
      <c r="F375" s="10"/>
      <c r="G375" s="10"/>
      <c r="H375" s="10"/>
      <c r="I375" s="33"/>
      <c r="J375" s="10"/>
      <c r="K375" s="10"/>
      <c r="L375" s="10"/>
      <c r="M375" s="10"/>
      <c r="N375" s="10"/>
      <c r="O375" s="10"/>
      <c r="P375" s="10"/>
      <c r="Q375" s="10"/>
      <c r="R375" s="10"/>
      <c r="S375" s="10"/>
      <c r="T375" s="10"/>
      <c r="U375" s="10"/>
      <c r="V375" s="33">
        <v>0</v>
      </c>
      <c r="W375" s="20"/>
      <c r="X375" s="10"/>
      <c r="Y375" s="101"/>
      <c r="Z375" s="152"/>
      <c r="AA375" s="10"/>
      <c r="AB375" s="7"/>
      <c r="AC375" s="15"/>
      <c r="AD375" s="15"/>
      <c r="AE375" s="173"/>
      <c r="AF375" s="15"/>
      <c r="AG375" s="15"/>
      <c r="AH375" s="15"/>
      <c r="AI375" s="15"/>
      <c r="AJ375" s="15"/>
      <c r="AK375" s="15"/>
      <c r="AL375" s="15"/>
      <c r="AM375" s="15"/>
    </row>
    <row r="376" spans="1:39" ht="18.75" hidden="1" customHeight="1">
      <c r="A376" s="116"/>
      <c r="B376" s="10"/>
      <c r="C376" s="10"/>
      <c r="D376" s="24"/>
      <c r="E376" s="10"/>
      <c r="F376" s="10"/>
      <c r="G376" s="10"/>
      <c r="H376" s="10"/>
      <c r="I376" s="33"/>
      <c r="J376" s="10"/>
      <c r="K376" s="10"/>
      <c r="L376" s="10"/>
      <c r="M376" s="10"/>
      <c r="N376" s="10"/>
      <c r="O376" s="10"/>
      <c r="P376" s="10"/>
      <c r="Q376" s="10"/>
      <c r="R376" s="10"/>
      <c r="S376" s="10"/>
      <c r="T376" s="10"/>
      <c r="U376" s="10"/>
      <c r="V376" s="33">
        <v>0</v>
      </c>
      <c r="W376" s="20"/>
      <c r="X376" s="10"/>
      <c r="Y376" s="101"/>
      <c r="Z376" s="152"/>
      <c r="AA376" s="10"/>
      <c r="AB376" s="7"/>
      <c r="AC376" s="15"/>
      <c r="AD376" s="15"/>
      <c r="AE376" s="173"/>
      <c r="AF376" s="15"/>
      <c r="AG376" s="15"/>
      <c r="AH376" s="15"/>
      <c r="AI376" s="15"/>
      <c r="AJ376" s="15"/>
      <c r="AK376" s="15"/>
      <c r="AL376" s="15"/>
      <c r="AM376" s="15"/>
    </row>
    <row r="377" spans="1:39" ht="18.75" hidden="1" customHeight="1">
      <c r="A377" s="116"/>
      <c r="B377" s="10"/>
      <c r="C377" s="10"/>
      <c r="D377" s="24"/>
      <c r="E377" s="10"/>
      <c r="F377" s="10"/>
      <c r="G377" s="10"/>
      <c r="H377" s="10"/>
      <c r="I377" s="33"/>
      <c r="J377" s="10"/>
      <c r="K377" s="10"/>
      <c r="L377" s="10"/>
      <c r="M377" s="10"/>
      <c r="N377" s="10"/>
      <c r="O377" s="10"/>
      <c r="P377" s="10"/>
      <c r="Q377" s="10"/>
      <c r="R377" s="10"/>
      <c r="S377" s="10"/>
      <c r="T377" s="10"/>
      <c r="U377" s="10"/>
      <c r="V377" s="33">
        <v>0</v>
      </c>
      <c r="W377" s="20"/>
      <c r="X377" s="10"/>
      <c r="Y377" s="101"/>
      <c r="Z377" s="152"/>
      <c r="AA377" s="10"/>
      <c r="AB377" s="7"/>
      <c r="AC377" s="15"/>
      <c r="AD377" s="15"/>
      <c r="AE377" s="173"/>
      <c r="AF377" s="15"/>
      <c r="AG377" s="15"/>
      <c r="AH377" s="15"/>
      <c r="AI377" s="15"/>
      <c r="AJ377" s="15"/>
      <c r="AK377" s="15"/>
      <c r="AL377" s="15"/>
      <c r="AM377" s="15"/>
    </row>
    <row r="378" spans="1:39" ht="18.75" hidden="1" customHeight="1">
      <c r="A378" s="116"/>
      <c r="B378" s="10"/>
      <c r="C378" s="10"/>
      <c r="D378" s="24"/>
      <c r="E378" s="10"/>
      <c r="F378" s="10"/>
      <c r="G378" s="10"/>
      <c r="H378" s="10"/>
      <c r="I378" s="33"/>
      <c r="J378" s="10"/>
      <c r="K378" s="10"/>
      <c r="L378" s="10"/>
      <c r="M378" s="10"/>
      <c r="N378" s="10"/>
      <c r="O378" s="10"/>
      <c r="P378" s="10"/>
      <c r="Q378" s="10"/>
      <c r="R378" s="10"/>
      <c r="S378" s="10"/>
      <c r="T378" s="10"/>
      <c r="U378" s="10"/>
      <c r="V378" s="33">
        <v>0</v>
      </c>
      <c r="W378" s="20"/>
      <c r="X378" s="10"/>
      <c r="Y378" s="101"/>
      <c r="Z378" s="152"/>
      <c r="AA378" s="10"/>
      <c r="AB378" s="7"/>
      <c r="AC378" s="15"/>
      <c r="AD378" s="15"/>
      <c r="AE378" s="173"/>
      <c r="AF378" s="15"/>
      <c r="AG378" s="15"/>
      <c r="AH378" s="15"/>
      <c r="AI378" s="15"/>
      <c r="AJ378" s="15"/>
      <c r="AK378" s="15"/>
      <c r="AL378" s="15"/>
      <c r="AM378" s="15"/>
    </row>
    <row r="379" spans="1:39" ht="18.75" hidden="1" customHeight="1">
      <c r="A379" s="116"/>
      <c r="B379" s="10"/>
      <c r="C379" s="10"/>
      <c r="D379" s="24"/>
      <c r="E379" s="10"/>
      <c r="F379" s="10"/>
      <c r="G379" s="10"/>
      <c r="H379" s="10"/>
      <c r="I379" s="33"/>
      <c r="J379" s="10"/>
      <c r="K379" s="10"/>
      <c r="L379" s="10"/>
      <c r="M379" s="10"/>
      <c r="N379" s="10"/>
      <c r="O379" s="10"/>
      <c r="P379" s="10"/>
      <c r="Q379" s="10"/>
      <c r="R379" s="10"/>
      <c r="S379" s="10"/>
      <c r="T379" s="10"/>
      <c r="U379" s="10"/>
      <c r="V379" s="33">
        <v>0</v>
      </c>
      <c r="W379" s="20"/>
      <c r="X379" s="10"/>
      <c r="Y379" s="101"/>
      <c r="Z379" s="152"/>
      <c r="AA379" s="10"/>
      <c r="AB379" s="7"/>
      <c r="AC379" s="15"/>
      <c r="AD379" s="15"/>
      <c r="AE379" s="173"/>
      <c r="AF379" s="15"/>
      <c r="AG379" s="15"/>
      <c r="AH379" s="15"/>
      <c r="AI379" s="15"/>
      <c r="AJ379" s="15"/>
      <c r="AK379" s="15"/>
      <c r="AL379" s="15"/>
      <c r="AM379" s="15"/>
    </row>
    <row r="380" spans="1:39" ht="18.75" hidden="1" customHeight="1">
      <c r="A380" s="116"/>
      <c r="B380" s="10"/>
      <c r="C380" s="10"/>
      <c r="D380" s="24"/>
      <c r="E380" s="10"/>
      <c r="F380" s="10"/>
      <c r="G380" s="10"/>
      <c r="H380" s="10"/>
      <c r="I380" s="33"/>
      <c r="J380" s="10"/>
      <c r="K380" s="10"/>
      <c r="L380" s="10"/>
      <c r="M380" s="10"/>
      <c r="N380" s="10"/>
      <c r="O380" s="10"/>
      <c r="P380" s="10"/>
      <c r="Q380" s="10"/>
      <c r="R380" s="10"/>
      <c r="S380" s="10"/>
      <c r="T380" s="10"/>
      <c r="U380" s="10"/>
      <c r="V380" s="33">
        <v>0</v>
      </c>
      <c r="W380" s="20"/>
      <c r="X380" s="10"/>
      <c r="Y380" s="101"/>
      <c r="Z380" s="152"/>
      <c r="AA380" s="10"/>
      <c r="AB380" s="7"/>
      <c r="AC380" s="15"/>
      <c r="AD380" s="15"/>
      <c r="AE380" s="173"/>
      <c r="AF380" s="15"/>
      <c r="AG380" s="15"/>
      <c r="AH380" s="15"/>
      <c r="AI380" s="15"/>
      <c r="AJ380" s="15"/>
      <c r="AK380" s="15"/>
      <c r="AL380" s="15"/>
      <c r="AM380" s="15"/>
    </row>
    <row r="381" spans="1:39" ht="18.75" hidden="1" customHeight="1">
      <c r="A381" s="116"/>
      <c r="B381" s="10"/>
      <c r="C381" s="10"/>
      <c r="D381" s="24"/>
      <c r="E381" s="10"/>
      <c r="F381" s="10"/>
      <c r="G381" s="10"/>
      <c r="H381" s="10"/>
      <c r="I381" s="33"/>
      <c r="J381" s="10"/>
      <c r="K381" s="10"/>
      <c r="L381" s="10"/>
      <c r="M381" s="10"/>
      <c r="N381" s="10"/>
      <c r="O381" s="10"/>
      <c r="P381" s="10"/>
      <c r="Q381" s="10"/>
      <c r="R381" s="10"/>
      <c r="S381" s="10"/>
      <c r="T381" s="10"/>
      <c r="U381" s="10"/>
      <c r="V381" s="33">
        <v>0</v>
      </c>
      <c r="W381" s="20"/>
      <c r="X381" s="10"/>
      <c r="Y381" s="101"/>
      <c r="Z381" s="152"/>
      <c r="AA381" s="10"/>
      <c r="AB381" s="7"/>
      <c r="AC381" s="15"/>
      <c r="AD381" s="15"/>
      <c r="AE381" s="173"/>
      <c r="AF381" s="15"/>
      <c r="AG381" s="15"/>
      <c r="AH381" s="15"/>
      <c r="AI381" s="15"/>
      <c r="AJ381" s="15"/>
      <c r="AK381" s="15"/>
      <c r="AL381" s="15"/>
      <c r="AM381" s="15"/>
    </row>
    <row r="382" spans="1:39" ht="18.75" hidden="1" customHeight="1">
      <c r="A382" s="116"/>
      <c r="B382" s="10"/>
      <c r="C382" s="10"/>
      <c r="D382" s="24"/>
      <c r="E382" s="10"/>
      <c r="F382" s="10"/>
      <c r="G382" s="10"/>
      <c r="H382" s="10"/>
      <c r="I382" s="33"/>
      <c r="J382" s="10"/>
      <c r="K382" s="10"/>
      <c r="L382" s="10"/>
      <c r="M382" s="10"/>
      <c r="N382" s="10"/>
      <c r="O382" s="10"/>
      <c r="P382" s="10"/>
      <c r="Q382" s="10"/>
      <c r="R382" s="10"/>
      <c r="S382" s="10"/>
      <c r="T382" s="10"/>
      <c r="U382" s="10"/>
      <c r="V382" s="33">
        <v>0</v>
      </c>
      <c r="W382" s="20"/>
      <c r="X382" s="10"/>
      <c r="Y382" s="101"/>
      <c r="Z382" s="152"/>
      <c r="AA382" s="10"/>
      <c r="AB382" s="7"/>
      <c r="AC382" s="15"/>
      <c r="AD382" s="15"/>
      <c r="AE382" s="173"/>
      <c r="AF382" s="15"/>
      <c r="AG382" s="15"/>
      <c r="AH382" s="15"/>
      <c r="AI382" s="15"/>
      <c r="AJ382" s="15"/>
      <c r="AK382" s="15"/>
      <c r="AL382" s="15"/>
      <c r="AM382" s="15"/>
    </row>
    <row r="383" spans="1:39" ht="18.75" hidden="1" customHeight="1">
      <c r="A383" s="116"/>
      <c r="B383" s="10"/>
      <c r="C383" s="10"/>
      <c r="D383" s="24"/>
      <c r="E383" s="10"/>
      <c r="F383" s="10"/>
      <c r="G383" s="10"/>
      <c r="H383" s="10"/>
      <c r="I383" s="33"/>
      <c r="J383" s="10"/>
      <c r="K383" s="10"/>
      <c r="L383" s="10"/>
      <c r="M383" s="10"/>
      <c r="N383" s="10"/>
      <c r="O383" s="10"/>
      <c r="P383" s="10"/>
      <c r="Q383" s="10"/>
      <c r="R383" s="10"/>
      <c r="S383" s="10"/>
      <c r="T383" s="10"/>
      <c r="U383" s="10"/>
      <c r="V383" s="33">
        <v>0</v>
      </c>
      <c r="W383" s="20"/>
      <c r="X383" s="10"/>
      <c r="Y383" s="101"/>
      <c r="Z383" s="152"/>
      <c r="AA383" s="10"/>
      <c r="AB383" s="7"/>
      <c r="AC383" s="15"/>
      <c r="AD383" s="15"/>
      <c r="AE383" s="173"/>
      <c r="AF383" s="15"/>
      <c r="AG383" s="15"/>
      <c r="AH383" s="15"/>
      <c r="AI383" s="15"/>
      <c r="AJ383" s="15"/>
      <c r="AK383" s="15"/>
      <c r="AL383" s="15"/>
      <c r="AM383" s="15"/>
    </row>
    <row r="384" spans="1:39" ht="18.75" hidden="1" customHeight="1">
      <c r="A384" s="116"/>
      <c r="B384" s="10"/>
      <c r="C384" s="10"/>
      <c r="D384" s="24"/>
      <c r="E384" s="10"/>
      <c r="F384" s="10"/>
      <c r="G384" s="10"/>
      <c r="H384" s="10"/>
      <c r="I384" s="33"/>
      <c r="J384" s="10"/>
      <c r="K384" s="10"/>
      <c r="L384" s="10"/>
      <c r="M384" s="10"/>
      <c r="N384" s="10"/>
      <c r="O384" s="10"/>
      <c r="P384" s="10"/>
      <c r="Q384" s="10"/>
      <c r="R384" s="10"/>
      <c r="S384" s="10"/>
      <c r="T384" s="10"/>
      <c r="U384" s="10"/>
      <c r="V384" s="33">
        <v>0</v>
      </c>
      <c r="W384" s="20"/>
      <c r="X384" s="10"/>
      <c r="Y384" s="101"/>
      <c r="Z384" s="152"/>
      <c r="AA384" s="10"/>
      <c r="AB384" s="7"/>
      <c r="AC384" s="15"/>
      <c r="AD384" s="15"/>
      <c r="AE384" s="173"/>
      <c r="AF384" s="15"/>
      <c r="AG384" s="15"/>
      <c r="AH384" s="15"/>
      <c r="AI384" s="15"/>
      <c r="AJ384" s="15"/>
      <c r="AK384" s="15"/>
      <c r="AL384" s="15"/>
      <c r="AM384" s="15"/>
    </row>
    <row r="385" spans="1:39" ht="18.75" hidden="1" customHeight="1">
      <c r="A385" s="116"/>
      <c r="B385" s="10"/>
      <c r="C385" s="10"/>
      <c r="D385" s="24"/>
      <c r="E385" s="10"/>
      <c r="F385" s="10"/>
      <c r="G385" s="10"/>
      <c r="H385" s="10"/>
      <c r="I385" s="33"/>
      <c r="J385" s="10"/>
      <c r="K385" s="10"/>
      <c r="L385" s="10"/>
      <c r="M385" s="10"/>
      <c r="N385" s="10"/>
      <c r="O385" s="10"/>
      <c r="P385" s="10"/>
      <c r="Q385" s="10"/>
      <c r="R385" s="10"/>
      <c r="S385" s="10"/>
      <c r="T385" s="10"/>
      <c r="U385" s="10"/>
      <c r="V385" s="33">
        <v>0</v>
      </c>
      <c r="W385" s="20"/>
      <c r="X385" s="10"/>
      <c r="Y385" s="101"/>
      <c r="Z385" s="152"/>
      <c r="AA385" s="10"/>
      <c r="AB385" s="7"/>
      <c r="AC385" s="15"/>
      <c r="AD385" s="15"/>
      <c r="AE385" s="173"/>
      <c r="AF385" s="15"/>
      <c r="AG385" s="15"/>
      <c r="AH385" s="15"/>
      <c r="AI385" s="15"/>
      <c r="AJ385" s="15"/>
      <c r="AK385" s="15"/>
      <c r="AL385" s="15"/>
      <c r="AM385" s="15"/>
    </row>
    <row r="386" spans="1:39" ht="18.75" hidden="1" customHeight="1">
      <c r="A386" s="116"/>
      <c r="B386" s="10"/>
      <c r="C386" s="10"/>
      <c r="D386" s="24"/>
      <c r="E386" s="10"/>
      <c r="F386" s="10"/>
      <c r="G386" s="10"/>
      <c r="H386" s="10"/>
      <c r="I386" s="33"/>
      <c r="J386" s="10"/>
      <c r="K386" s="10"/>
      <c r="L386" s="10"/>
      <c r="M386" s="10"/>
      <c r="N386" s="10"/>
      <c r="O386" s="10"/>
      <c r="P386" s="10"/>
      <c r="Q386" s="10"/>
      <c r="R386" s="10"/>
      <c r="S386" s="10"/>
      <c r="T386" s="10"/>
      <c r="U386" s="10"/>
      <c r="V386" s="33">
        <v>0</v>
      </c>
      <c r="W386" s="20"/>
      <c r="X386" s="10"/>
      <c r="Y386" s="101"/>
      <c r="Z386" s="152"/>
      <c r="AA386" s="10"/>
      <c r="AB386" s="7"/>
      <c r="AC386" s="15"/>
      <c r="AD386" s="15"/>
      <c r="AE386" s="173"/>
      <c r="AF386" s="15"/>
      <c r="AG386" s="15"/>
      <c r="AH386" s="15"/>
      <c r="AI386" s="15"/>
      <c r="AJ386" s="15"/>
      <c r="AK386" s="15"/>
      <c r="AL386" s="15"/>
      <c r="AM386" s="15"/>
    </row>
    <row r="387" spans="1:39" ht="18.75" hidden="1" customHeight="1">
      <c r="A387" s="116"/>
      <c r="B387" s="10"/>
      <c r="C387" s="10"/>
      <c r="D387" s="24"/>
      <c r="E387" s="10"/>
      <c r="F387" s="10"/>
      <c r="G387" s="10"/>
      <c r="H387" s="10"/>
      <c r="I387" s="33"/>
      <c r="J387" s="10"/>
      <c r="K387" s="10"/>
      <c r="L387" s="10"/>
      <c r="M387" s="10"/>
      <c r="N387" s="10"/>
      <c r="O387" s="10"/>
      <c r="P387" s="10"/>
      <c r="Q387" s="10"/>
      <c r="R387" s="10"/>
      <c r="S387" s="10"/>
      <c r="T387" s="10"/>
      <c r="U387" s="10"/>
      <c r="V387" s="33">
        <v>0</v>
      </c>
      <c r="W387" s="20"/>
      <c r="X387" s="10"/>
      <c r="Y387" s="101"/>
      <c r="Z387" s="152"/>
      <c r="AA387" s="10"/>
      <c r="AB387" s="7"/>
      <c r="AC387" s="15"/>
      <c r="AD387" s="15"/>
      <c r="AE387" s="173"/>
      <c r="AF387" s="15"/>
      <c r="AG387" s="15"/>
      <c r="AH387" s="15"/>
      <c r="AI387" s="15"/>
      <c r="AJ387" s="15"/>
      <c r="AK387" s="15"/>
      <c r="AL387" s="15"/>
      <c r="AM387" s="15"/>
    </row>
    <row r="388" spans="1:39" ht="18.75" hidden="1" customHeight="1">
      <c r="A388" s="116"/>
      <c r="B388" s="10"/>
      <c r="C388" s="10"/>
      <c r="D388" s="24"/>
      <c r="E388" s="10"/>
      <c r="F388" s="10"/>
      <c r="G388" s="10"/>
      <c r="H388" s="10"/>
      <c r="I388" s="33"/>
      <c r="J388" s="10"/>
      <c r="K388" s="10"/>
      <c r="L388" s="10"/>
      <c r="M388" s="10"/>
      <c r="N388" s="10"/>
      <c r="O388" s="10"/>
      <c r="P388" s="10"/>
      <c r="Q388" s="10"/>
      <c r="R388" s="10"/>
      <c r="S388" s="10"/>
      <c r="T388" s="10"/>
      <c r="U388" s="10"/>
      <c r="V388" s="33">
        <v>0</v>
      </c>
      <c r="W388" s="20"/>
      <c r="X388" s="10"/>
      <c r="Y388" s="101"/>
      <c r="Z388" s="152"/>
      <c r="AA388" s="10"/>
      <c r="AB388" s="7"/>
      <c r="AC388" s="15"/>
      <c r="AD388" s="15"/>
      <c r="AE388" s="173"/>
      <c r="AF388" s="15"/>
      <c r="AG388" s="15"/>
      <c r="AH388" s="15"/>
      <c r="AI388" s="15"/>
      <c r="AJ388" s="15"/>
      <c r="AK388" s="15"/>
      <c r="AL388" s="15"/>
      <c r="AM388" s="15"/>
    </row>
    <row r="389" spans="1:39" ht="18.75" hidden="1" customHeight="1">
      <c r="A389" s="116"/>
      <c r="B389" s="10"/>
      <c r="C389" s="10"/>
      <c r="D389" s="24"/>
      <c r="E389" s="10"/>
      <c r="F389" s="10"/>
      <c r="G389" s="10"/>
      <c r="H389" s="10"/>
      <c r="I389" s="33"/>
      <c r="J389" s="10"/>
      <c r="K389" s="10"/>
      <c r="L389" s="10"/>
      <c r="M389" s="10"/>
      <c r="N389" s="10"/>
      <c r="O389" s="10"/>
      <c r="P389" s="10"/>
      <c r="Q389" s="10"/>
      <c r="R389" s="10"/>
      <c r="S389" s="10"/>
      <c r="T389" s="10"/>
      <c r="U389" s="10"/>
      <c r="V389" s="33">
        <v>0</v>
      </c>
      <c r="W389" s="20"/>
      <c r="X389" s="10"/>
      <c r="Y389" s="101"/>
      <c r="Z389" s="152"/>
      <c r="AA389" s="10"/>
      <c r="AB389" s="7"/>
      <c r="AC389" s="15"/>
      <c r="AD389" s="15"/>
      <c r="AE389" s="173"/>
      <c r="AF389" s="15"/>
      <c r="AG389" s="15"/>
      <c r="AH389" s="15"/>
      <c r="AI389" s="15"/>
      <c r="AJ389" s="15"/>
      <c r="AK389" s="15"/>
      <c r="AL389" s="15"/>
      <c r="AM389" s="15"/>
    </row>
    <row r="390" spans="1:39" ht="18.75" hidden="1" customHeight="1">
      <c r="A390" s="116"/>
      <c r="B390" s="10"/>
      <c r="C390" s="10"/>
      <c r="D390" s="24"/>
      <c r="E390" s="10"/>
      <c r="F390" s="10"/>
      <c r="G390" s="10"/>
      <c r="H390" s="10"/>
      <c r="I390" s="33"/>
      <c r="J390" s="10"/>
      <c r="K390" s="10"/>
      <c r="L390" s="10"/>
      <c r="M390" s="10"/>
      <c r="N390" s="10"/>
      <c r="O390" s="10"/>
      <c r="P390" s="10"/>
      <c r="Q390" s="10"/>
      <c r="R390" s="10"/>
      <c r="S390" s="10"/>
      <c r="T390" s="10"/>
      <c r="U390" s="10"/>
      <c r="V390" s="33">
        <v>0</v>
      </c>
      <c r="W390" s="20"/>
      <c r="X390" s="10"/>
      <c r="Y390" s="101"/>
      <c r="Z390" s="152"/>
      <c r="AA390" s="10"/>
      <c r="AB390" s="7"/>
      <c r="AC390" s="15"/>
      <c r="AD390" s="15"/>
      <c r="AE390" s="173"/>
      <c r="AF390" s="15"/>
      <c r="AG390" s="15"/>
      <c r="AH390" s="15"/>
      <c r="AI390" s="15"/>
      <c r="AJ390" s="15"/>
      <c r="AK390" s="15"/>
      <c r="AL390" s="15"/>
      <c r="AM390" s="15"/>
    </row>
    <row r="391" spans="1:39" ht="18.75" hidden="1" customHeight="1">
      <c r="A391" s="116"/>
      <c r="B391" s="10"/>
      <c r="C391" s="10"/>
      <c r="D391" s="24"/>
      <c r="E391" s="10"/>
      <c r="F391" s="10"/>
      <c r="G391" s="10"/>
      <c r="H391" s="10"/>
      <c r="I391" s="33"/>
      <c r="J391" s="10"/>
      <c r="K391" s="10"/>
      <c r="L391" s="10"/>
      <c r="M391" s="10"/>
      <c r="N391" s="10"/>
      <c r="O391" s="10"/>
      <c r="P391" s="10"/>
      <c r="Q391" s="10"/>
      <c r="R391" s="10"/>
      <c r="S391" s="10"/>
      <c r="T391" s="10"/>
      <c r="U391" s="10"/>
      <c r="V391" s="33">
        <v>0</v>
      </c>
      <c r="W391" s="20"/>
      <c r="X391" s="10"/>
      <c r="Y391" s="101"/>
      <c r="Z391" s="152"/>
      <c r="AA391" s="10"/>
      <c r="AB391" s="7"/>
      <c r="AC391" s="15"/>
      <c r="AD391" s="15"/>
      <c r="AE391" s="173"/>
      <c r="AF391" s="15"/>
      <c r="AG391" s="15"/>
      <c r="AH391" s="15"/>
      <c r="AI391" s="15"/>
      <c r="AJ391" s="15"/>
      <c r="AK391" s="15"/>
      <c r="AL391" s="15"/>
      <c r="AM391" s="15"/>
    </row>
    <row r="392" spans="1:39" ht="18.75" hidden="1" customHeight="1">
      <c r="A392" s="116"/>
      <c r="B392" s="10"/>
      <c r="C392" s="10"/>
      <c r="D392" s="24"/>
      <c r="E392" s="10"/>
      <c r="F392" s="10"/>
      <c r="G392" s="10"/>
      <c r="H392" s="10"/>
      <c r="I392" s="33"/>
      <c r="J392" s="10"/>
      <c r="K392" s="10"/>
      <c r="L392" s="10"/>
      <c r="M392" s="10"/>
      <c r="N392" s="10"/>
      <c r="O392" s="10"/>
      <c r="P392" s="10"/>
      <c r="Q392" s="10"/>
      <c r="R392" s="10"/>
      <c r="S392" s="10"/>
      <c r="T392" s="10"/>
      <c r="U392" s="10"/>
      <c r="V392" s="33">
        <v>0</v>
      </c>
      <c r="W392" s="20"/>
      <c r="X392" s="10"/>
      <c r="Y392" s="101"/>
      <c r="Z392" s="150" t="s">
        <v>1811</v>
      </c>
      <c r="AA392" s="10"/>
      <c r="AB392" s="7"/>
      <c r="AC392" s="15"/>
      <c r="AD392" s="15"/>
      <c r="AE392" s="173"/>
      <c r="AF392" s="15"/>
      <c r="AG392" s="15"/>
      <c r="AH392" s="15"/>
      <c r="AI392" s="15"/>
      <c r="AJ392" s="15"/>
      <c r="AK392" s="15"/>
      <c r="AL392" s="15"/>
      <c r="AM392" s="15"/>
    </row>
    <row r="393" spans="1:39" ht="18.75" hidden="1" customHeight="1">
      <c r="A393" s="116"/>
      <c r="B393" s="10"/>
      <c r="C393" s="10"/>
      <c r="D393" s="24"/>
      <c r="E393" s="10"/>
      <c r="F393" s="10"/>
      <c r="G393" s="10"/>
      <c r="H393" s="10"/>
      <c r="I393" s="33"/>
      <c r="J393" s="10"/>
      <c r="K393" s="10"/>
      <c r="L393" s="10"/>
      <c r="M393" s="10"/>
      <c r="N393" s="10"/>
      <c r="O393" s="10"/>
      <c r="P393" s="10"/>
      <c r="Q393" s="10"/>
      <c r="R393" s="10"/>
      <c r="S393" s="10"/>
      <c r="T393" s="10"/>
      <c r="U393" s="10"/>
      <c r="V393" s="33">
        <v>0</v>
      </c>
      <c r="W393" s="20"/>
      <c r="X393" s="10"/>
      <c r="Y393" s="101"/>
      <c r="Z393" s="150" t="s">
        <v>1811</v>
      </c>
      <c r="AA393" s="10"/>
      <c r="AB393" s="7"/>
      <c r="AC393" s="15"/>
      <c r="AD393" s="15"/>
      <c r="AE393" s="173"/>
      <c r="AF393" s="15"/>
      <c r="AG393" s="15"/>
      <c r="AH393" s="15"/>
      <c r="AI393" s="15"/>
      <c r="AJ393" s="15"/>
      <c r="AK393" s="15"/>
      <c r="AL393" s="15"/>
      <c r="AM393" s="15"/>
    </row>
    <row r="394" spans="1:39" ht="18.75" hidden="1" customHeight="1">
      <c r="A394" s="116"/>
      <c r="B394" s="10"/>
      <c r="C394" s="10"/>
      <c r="D394" s="24"/>
      <c r="E394" s="10"/>
      <c r="F394" s="10"/>
      <c r="G394" s="10"/>
      <c r="H394" s="10"/>
      <c r="I394" s="33"/>
      <c r="J394" s="10"/>
      <c r="K394" s="10"/>
      <c r="L394" s="10"/>
      <c r="M394" s="10"/>
      <c r="N394" s="10"/>
      <c r="O394" s="10"/>
      <c r="P394" s="10"/>
      <c r="Q394" s="10"/>
      <c r="R394" s="10"/>
      <c r="S394" s="10"/>
      <c r="T394" s="10"/>
      <c r="U394" s="10"/>
      <c r="V394" s="33">
        <v>0</v>
      </c>
      <c r="W394" s="20"/>
      <c r="X394" s="10"/>
      <c r="Y394" s="101"/>
      <c r="Z394" s="152"/>
      <c r="AA394" s="10"/>
      <c r="AB394" s="7"/>
      <c r="AC394" s="15"/>
      <c r="AD394" s="15"/>
      <c r="AE394" s="173"/>
      <c r="AF394" s="15"/>
      <c r="AG394" s="15"/>
      <c r="AH394" s="15"/>
      <c r="AI394" s="15"/>
      <c r="AJ394" s="15"/>
      <c r="AK394" s="15"/>
      <c r="AL394" s="15"/>
      <c r="AM394" s="15"/>
    </row>
    <row r="395" spans="1:39" ht="18.75" hidden="1" customHeight="1">
      <c r="A395" s="116"/>
      <c r="B395" s="10"/>
      <c r="C395" s="10"/>
      <c r="D395" s="24"/>
      <c r="E395" s="10"/>
      <c r="F395" s="10"/>
      <c r="G395" s="10"/>
      <c r="H395" s="10"/>
      <c r="I395" s="33"/>
      <c r="J395" s="10"/>
      <c r="K395" s="10"/>
      <c r="L395" s="10"/>
      <c r="M395" s="10"/>
      <c r="N395" s="10"/>
      <c r="O395" s="10"/>
      <c r="P395" s="10"/>
      <c r="Q395" s="10"/>
      <c r="R395" s="10"/>
      <c r="S395" s="10"/>
      <c r="T395" s="10"/>
      <c r="U395" s="10"/>
      <c r="V395" s="33">
        <v>0</v>
      </c>
      <c r="W395" s="20"/>
      <c r="X395" s="10"/>
      <c r="Y395" s="101"/>
      <c r="Z395" s="152"/>
      <c r="AA395" s="10"/>
      <c r="AB395" s="7"/>
      <c r="AC395" s="15"/>
      <c r="AD395" s="15"/>
      <c r="AE395" s="173"/>
      <c r="AF395" s="15"/>
      <c r="AG395" s="15"/>
      <c r="AH395" s="15"/>
      <c r="AI395" s="15"/>
      <c r="AJ395" s="15"/>
      <c r="AK395" s="15"/>
      <c r="AL395" s="15"/>
      <c r="AM395" s="15"/>
    </row>
    <row r="396" spans="1:39" ht="18.75" hidden="1" customHeight="1">
      <c r="A396" s="116"/>
      <c r="B396" s="10"/>
      <c r="C396" s="10"/>
      <c r="D396" s="24"/>
      <c r="E396" s="10"/>
      <c r="F396" s="10"/>
      <c r="G396" s="10"/>
      <c r="H396" s="10"/>
      <c r="I396" s="33"/>
      <c r="J396" s="10"/>
      <c r="K396" s="10"/>
      <c r="L396" s="10"/>
      <c r="M396" s="10"/>
      <c r="N396" s="10"/>
      <c r="O396" s="10"/>
      <c r="P396" s="10"/>
      <c r="Q396" s="10"/>
      <c r="R396" s="10"/>
      <c r="S396" s="10"/>
      <c r="T396" s="10"/>
      <c r="U396" s="10"/>
      <c r="V396" s="33">
        <v>0</v>
      </c>
      <c r="W396" s="20"/>
      <c r="X396" s="10"/>
      <c r="Y396" s="101"/>
      <c r="Z396" s="152"/>
      <c r="AA396" s="10"/>
      <c r="AB396" s="7"/>
      <c r="AC396" s="15"/>
      <c r="AD396" s="15"/>
      <c r="AE396" s="173"/>
      <c r="AF396" s="15"/>
      <c r="AG396" s="15"/>
      <c r="AH396" s="15"/>
      <c r="AI396" s="15"/>
      <c r="AJ396" s="15"/>
      <c r="AK396" s="15"/>
      <c r="AL396" s="15"/>
      <c r="AM396" s="15"/>
    </row>
    <row r="397" spans="1:39" ht="18.75" hidden="1" customHeight="1">
      <c r="A397" s="116"/>
      <c r="B397" s="10"/>
      <c r="C397" s="10"/>
      <c r="D397" s="24"/>
      <c r="E397" s="10"/>
      <c r="F397" s="10"/>
      <c r="G397" s="10"/>
      <c r="H397" s="10"/>
      <c r="I397" s="33"/>
      <c r="J397" s="10"/>
      <c r="K397" s="10"/>
      <c r="L397" s="10"/>
      <c r="M397" s="10"/>
      <c r="N397" s="10"/>
      <c r="O397" s="10"/>
      <c r="P397" s="10"/>
      <c r="Q397" s="10"/>
      <c r="R397" s="10"/>
      <c r="S397" s="10"/>
      <c r="T397" s="10"/>
      <c r="U397" s="10"/>
      <c r="V397" s="33">
        <v>0</v>
      </c>
      <c r="W397" s="20"/>
      <c r="X397" s="10"/>
      <c r="Y397" s="101"/>
      <c r="Z397" s="152"/>
      <c r="AA397" s="10"/>
      <c r="AB397" s="7"/>
      <c r="AC397" s="15"/>
      <c r="AD397" s="15"/>
      <c r="AE397" s="173"/>
      <c r="AF397" s="15"/>
      <c r="AG397" s="15"/>
      <c r="AH397" s="15"/>
      <c r="AI397" s="15"/>
      <c r="AJ397" s="15"/>
      <c r="AK397" s="15"/>
      <c r="AL397" s="15"/>
      <c r="AM397" s="15"/>
    </row>
    <row r="398" spans="1:39" ht="18.75" hidden="1" customHeight="1">
      <c r="A398" s="116"/>
      <c r="B398" s="10"/>
      <c r="C398" s="10"/>
      <c r="D398" s="24"/>
      <c r="E398" s="10"/>
      <c r="F398" s="10"/>
      <c r="G398" s="10"/>
      <c r="H398" s="10"/>
      <c r="I398" s="33"/>
      <c r="J398" s="10"/>
      <c r="K398" s="10"/>
      <c r="L398" s="10"/>
      <c r="M398" s="10"/>
      <c r="N398" s="10"/>
      <c r="O398" s="10"/>
      <c r="P398" s="10"/>
      <c r="Q398" s="10"/>
      <c r="R398" s="10"/>
      <c r="S398" s="10"/>
      <c r="T398" s="10"/>
      <c r="U398" s="10"/>
      <c r="V398" s="33">
        <v>0</v>
      </c>
      <c r="W398" s="20"/>
      <c r="X398" s="10"/>
      <c r="Y398" s="101"/>
      <c r="Z398" s="152"/>
      <c r="AA398" s="10"/>
      <c r="AB398" s="7"/>
      <c r="AC398" s="15"/>
      <c r="AD398" s="15"/>
      <c r="AE398" s="173"/>
      <c r="AF398" s="15"/>
      <c r="AG398" s="15"/>
      <c r="AH398" s="15"/>
      <c r="AI398" s="15"/>
      <c r="AJ398" s="15"/>
      <c r="AK398" s="15"/>
      <c r="AL398" s="15"/>
      <c r="AM398" s="15"/>
    </row>
    <row r="399" spans="1:39" ht="18.75" hidden="1" customHeight="1">
      <c r="A399" s="116"/>
      <c r="B399" s="10"/>
      <c r="C399" s="10"/>
      <c r="D399" s="24"/>
      <c r="E399" s="10"/>
      <c r="F399" s="10"/>
      <c r="G399" s="10"/>
      <c r="H399" s="10"/>
      <c r="I399" s="33"/>
      <c r="J399" s="10"/>
      <c r="K399" s="10"/>
      <c r="L399" s="10"/>
      <c r="M399" s="10"/>
      <c r="N399" s="10"/>
      <c r="O399" s="10"/>
      <c r="P399" s="10"/>
      <c r="Q399" s="10"/>
      <c r="R399" s="10"/>
      <c r="S399" s="10"/>
      <c r="T399" s="10"/>
      <c r="U399" s="10"/>
      <c r="V399" s="33">
        <v>0</v>
      </c>
      <c r="W399" s="20"/>
      <c r="X399" s="10"/>
      <c r="Y399" s="101"/>
      <c r="Z399" s="152"/>
      <c r="AA399" s="10"/>
      <c r="AB399" s="7"/>
      <c r="AC399" s="15"/>
      <c r="AD399" s="15"/>
      <c r="AE399" s="173"/>
      <c r="AF399" s="15"/>
      <c r="AG399" s="15"/>
      <c r="AH399" s="15"/>
      <c r="AI399" s="15"/>
      <c r="AJ399" s="15"/>
      <c r="AK399" s="15"/>
      <c r="AL399" s="15"/>
      <c r="AM399" s="15"/>
    </row>
    <row r="400" spans="1:39" ht="18.75" hidden="1" customHeight="1">
      <c r="A400" s="116"/>
      <c r="B400" s="10"/>
      <c r="C400" s="10"/>
      <c r="D400" s="24"/>
      <c r="E400" s="10"/>
      <c r="F400" s="10"/>
      <c r="G400" s="10"/>
      <c r="H400" s="10"/>
      <c r="I400" s="33"/>
      <c r="J400" s="10"/>
      <c r="K400" s="10"/>
      <c r="L400" s="10"/>
      <c r="M400" s="10"/>
      <c r="N400" s="10"/>
      <c r="O400" s="10"/>
      <c r="P400" s="10"/>
      <c r="Q400" s="10"/>
      <c r="R400" s="10"/>
      <c r="S400" s="10"/>
      <c r="T400" s="10"/>
      <c r="U400" s="10"/>
      <c r="V400" s="33">
        <v>0</v>
      </c>
      <c r="W400" s="20"/>
      <c r="X400" s="10"/>
      <c r="Y400" s="101"/>
      <c r="Z400" s="152"/>
      <c r="AA400" s="10"/>
      <c r="AB400" s="7"/>
      <c r="AC400" s="15"/>
      <c r="AD400" s="15"/>
      <c r="AE400" s="173"/>
      <c r="AF400" s="15"/>
      <c r="AG400" s="15"/>
      <c r="AH400" s="15"/>
      <c r="AI400" s="15"/>
      <c r="AJ400" s="15"/>
      <c r="AK400" s="15"/>
      <c r="AL400" s="15"/>
      <c r="AM400" s="15"/>
    </row>
    <row r="401" spans="1:39" ht="18.75" hidden="1" customHeight="1">
      <c r="A401" s="116"/>
      <c r="B401" s="10"/>
      <c r="C401" s="10"/>
      <c r="D401" s="24"/>
      <c r="E401" s="10"/>
      <c r="F401" s="10"/>
      <c r="G401" s="10"/>
      <c r="H401" s="10"/>
      <c r="I401" s="33"/>
      <c r="J401" s="10"/>
      <c r="K401" s="10"/>
      <c r="L401" s="10"/>
      <c r="M401" s="10"/>
      <c r="N401" s="10"/>
      <c r="O401" s="10"/>
      <c r="P401" s="10"/>
      <c r="Q401" s="10"/>
      <c r="R401" s="10"/>
      <c r="S401" s="10"/>
      <c r="T401" s="10"/>
      <c r="U401" s="10"/>
      <c r="V401" s="33">
        <v>0</v>
      </c>
      <c r="W401" s="20"/>
      <c r="X401" s="10"/>
      <c r="Y401" s="101"/>
      <c r="Z401" s="152"/>
      <c r="AA401" s="10"/>
      <c r="AB401" s="7"/>
      <c r="AC401" s="15"/>
      <c r="AD401" s="15"/>
      <c r="AE401" s="173"/>
      <c r="AF401" s="15"/>
      <c r="AG401" s="15"/>
      <c r="AH401" s="15"/>
      <c r="AI401" s="15"/>
      <c r="AJ401" s="15"/>
      <c r="AK401" s="15"/>
      <c r="AL401" s="15"/>
      <c r="AM401" s="15"/>
    </row>
    <row r="402" spans="1:39" ht="18.75" hidden="1" customHeight="1">
      <c r="A402" s="116"/>
      <c r="B402" s="10"/>
      <c r="C402" s="10"/>
      <c r="D402" s="24"/>
      <c r="E402" s="10"/>
      <c r="F402" s="10"/>
      <c r="G402" s="10"/>
      <c r="H402" s="10"/>
      <c r="I402" s="33"/>
      <c r="J402" s="10"/>
      <c r="K402" s="10"/>
      <c r="L402" s="10"/>
      <c r="M402" s="10"/>
      <c r="N402" s="10"/>
      <c r="O402" s="10"/>
      <c r="P402" s="10"/>
      <c r="Q402" s="10"/>
      <c r="R402" s="10"/>
      <c r="S402" s="10"/>
      <c r="T402" s="10"/>
      <c r="U402" s="10"/>
      <c r="V402" s="33">
        <v>0</v>
      </c>
      <c r="W402" s="20"/>
      <c r="X402" s="10"/>
      <c r="Y402" s="101"/>
      <c r="Z402" s="152"/>
      <c r="AA402" s="10"/>
      <c r="AB402" s="7"/>
      <c r="AC402" s="15"/>
      <c r="AD402" s="15"/>
      <c r="AE402" s="173"/>
      <c r="AF402" s="15"/>
      <c r="AG402" s="15"/>
      <c r="AH402" s="15"/>
      <c r="AI402" s="15"/>
      <c r="AJ402" s="15"/>
      <c r="AK402" s="15"/>
      <c r="AL402" s="15"/>
      <c r="AM402" s="15"/>
    </row>
    <row r="403" spans="1:39" ht="18.75" hidden="1" customHeight="1">
      <c r="A403" s="116"/>
      <c r="B403" s="10"/>
      <c r="C403" s="10"/>
      <c r="D403" s="24"/>
      <c r="E403" s="10"/>
      <c r="F403" s="10"/>
      <c r="G403" s="10"/>
      <c r="H403" s="10"/>
      <c r="I403" s="33"/>
      <c r="J403" s="10"/>
      <c r="K403" s="10"/>
      <c r="L403" s="10"/>
      <c r="M403" s="10"/>
      <c r="N403" s="10"/>
      <c r="O403" s="10"/>
      <c r="P403" s="10"/>
      <c r="Q403" s="10"/>
      <c r="R403" s="10"/>
      <c r="S403" s="10"/>
      <c r="T403" s="10"/>
      <c r="U403" s="10"/>
      <c r="V403" s="33">
        <v>0</v>
      </c>
      <c r="W403" s="20"/>
      <c r="X403" s="10"/>
      <c r="Y403" s="101"/>
      <c r="Z403" s="152"/>
      <c r="AA403" s="10"/>
      <c r="AB403" s="7"/>
      <c r="AC403" s="15"/>
      <c r="AD403" s="15"/>
      <c r="AE403" s="173"/>
      <c r="AF403" s="15"/>
      <c r="AG403" s="15"/>
      <c r="AH403" s="15"/>
      <c r="AI403" s="15"/>
      <c r="AJ403" s="15"/>
      <c r="AK403" s="15"/>
      <c r="AL403" s="15"/>
      <c r="AM403" s="15"/>
    </row>
    <row r="404" spans="1:39" ht="18.75" hidden="1" customHeight="1">
      <c r="A404" s="116"/>
      <c r="B404" s="10"/>
      <c r="C404" s="10"/>
      <c r="D404" s="24"/>
      <c r="E404" s="10"/>
      <c r="F404" s="10"/>
      <c r="G404" s="10"/>
      <c r="H404" s="10"/>
      <c r="I404" s="33"/>
      <c r="J404" s="10"/>
      <c r="K404" s="10"/>
      <c r="L404" s="10"/>
      <c r="M404" s="10"/>
      <c r="N404" s="10"/>
      <c r="O404" s="10"/>
      <c r="P404" s="10"/>
      <c r="Q404" s="10"/>
      <c r="R404" s="10"/>
      <c r="S404" s="10"/>
      <c r="T404" s="10"/>
      <c r="U404" s="10"/>
      <c r="V404" s="33">
        <v>0</v>
      </c>
      <c r="W404" s="20"/>
      <c r="X404" s="10"/>
      <c r="Y404" s="101"/>
      <c r="Z404" s="152"/>
      <c r="AA404" s="10"/>
      <c r="AB404" s="7"/>
      <c r="AC404" s="15"/>
      <c r="AD404" s="15"/>
      <c r="AE404" s="173"/>
      <c r="AF404" s="15"/>
      <c r="AG404" s="15"/>
      <c r="AH404" s="15"/>
      <c r="AI404" s="15"/>
      <c r="AJ404" s="15"/>
      <c r="AK404" s="15"/>
      <c r="AL404" s="15"/>
      <c r="AM404" s="15"/>
    </row>
    <row r="405" spans="1:39" ht="18.75" hidden="1" customHeight="1">
      <c r="A405" s="116"/>
      <c r="B405" s="10"/>
      <c r="C405" s="10"/>
      <c r="D405" s="24"/>
      <c r="E405" s="10"/>
      <c r="F405" s="10"/>
      <c r="G405" s="10"/>
      <c r="H405" s="10"/>
      <c r="I405" s="33"/>
      <c r="J405" s="10"/>
      <c r="K405" s="10"/>
      <c r="L405" s="10"/>
      <c r="M405" s="10"/>
      <c r="N405" s="10"/>
      <c r="O405" s="10"/>
      <c r="P405" s="10"/>
      <c r="Q405" s="10"/>
      <c r="R405" s="10"/>
      <c r="S405" s="10"/>
      <c r="T405" s="10"/>
      <c r="U405" s="10"/>
      <c r="V405" s="33">
        <v>0</v>
      </c>
      <c r="W405" s="20"/>
      <c r="X405" s="10"/>
      <c r="Y405" s="101"/>
      <c r="Z405" s="152"/>
      <c r="AA405" s="10"/>
      <c r="AB405" s="7"/>
      <c r="AC405" s="15"/>
      <c r="AD405" s="15"/>
      <c r="AE405" s="173"/>
      <c r="AF405" s="15"/>
      <c r="AG405" s="15"/>
      <c r="AH405" s="15"/>
      <c r="AI405" s="15"/>
      <c r="AJ405" s="15"/>
      <c r="AK405" s="15"/>
      <c r="AL405" s="15"/>
      <c r="AM405" s="15"/>
    </row>
    <row r="406" spans="1:39" ht="18.75" hidden="1" customHeight="1">
      <c r="A406" s="116"/>
      <c r="B406" s="10"/>
      <c r="C406" s="10"/>
      <c r="D406" s="24"/>
      <c r="E406" s="10"/>
      <c r="F406" s="10"/>
      <c r="G406" s="10"/>
      <c r="H406" s="10"/>
      <c r="I406" s="33"/>
      <c r="J406" s="10"/>
      <c r="K406" s="10"/>
      <c r="L406" s="10"/>
      <c r="M406" s="10"/>
      <c r="N406" s="10"/>
      <c r="O406" s="10"/>
      <c r="P406" s="10"/>
      <c r="Q406" s="10"/>
      <c r="R406" s="10"/>
      <c r="S406" s="10"/>
      <c r="T406" s="10"/>
      <c r="U406" s="10"/>
      <c r="V406" s="33">
        <v>0</v>
      </c>
      <c r="W406" s="20"/>
      <c r="X406" s="10"/>
      <c r="Y406" s="101"/>
      <c r="Z406" s="152"/>
      <c r="AA406" s="10"/>
      <c r="AB406" s="7"/>
      <c r="AC406" s="15"/>
      <c r="AD406" s="15"/>
      <c r="AE406" s="173"/>
      <c r="AF406" s="15"/>
      <c r="AG406" s="15"/>
      <c r="AH406" s="15"/>
      <c r="AI406" s="15"/>
      <c r="AJ406" s="15"/>
      <c r="AK406" s="15"/>
      <c r="AL406" s="15"/>
      <c r="AM406" s="15"/>
    </row>
    <row r="407" spans="1:39" ht="18.75" hidden="1" customHeight="1">
      <c r="A407" s="116"/>
      <c r="B407" s="10"/>
      <c r="C407" s="10"/>
      <c r="D407" s="24"/>
      <c r="E407" s="10"/>
      <c r="F407" s="10"/>
      <c r="G407" s="10"/>
      <c r="H407" s="10"/>
      <c r="I407" s="33"/>
      <c r="J407" s="10"/>
      <c r="K407" s="10"/>
      <c r="L407" s="10"/>
      <c r="M407" s="10"/>
      <c r="N407" s="10"/>
      <c r="O407" s="10"/>
      <c r="P407" s="10"/>
      <c r="Q407" s="10"/>
      <c r="R407" s="10"/>
      <c r="S407" s="10"/>
      <c r="T407" s="10"/>
      <c r="U407" s="10"/>
      <c r="V407" s="33">
        <v>0</v>
      </c>
      <c r="W407" s="20"/>
      <c r="X407" s="10"/>
      <c r="Y407" s="101"/>
      <c r="Z407" s="152"/>
      <c r="AA407" s="10"/>
      <c r="AB407" s="7"/>
      <c r="AC407" s="15"/>
      <c r="AD407" s="15"/>
      <c r="AE407" s="173"/>
      <c r="AF407" s="15"/>
      <c r="AG407" s="15"/>
      <c r="AH407" s="15"/>
      <c r="AI407" s="15"/>
      <c r="AJ407" s="15"/>
      <c r="AK407" s="15"/>
      <c r="AL407" s="15"/>
      <c r="AM407" s="15"/>
    </row>
    <row r="408" spans="1:39" ht="18.75" hidden="1" customHeight="1">
      <c r="A408" s="116"/>
      <c r="B408" s="10"/>
      <c r="C408" s="10"/>
      <c r="D408" s="24"/>
      <c r="E408" s="10"/>
      <c r="F408" s="10"/>
      <c r="G408" s="10"/>
      <c r="H408" s="10"/>
      <c r="I408" s="33"/>
      <c r="J408" s="10"/>
      <c r="K408" s="10"/>
      <c r="L408" s="10"/>
      <c r="M408" s="10"/>
      <c r="N408" s="10"/>
      <c r="O408" s="10"/>
      <c r="P408" s="10"/>
      <c r="Q408" s="10"/>
      <c r="R408" s="10"/>
      <c r="S408" s="10"/>
      <c r="T408" s="10"/>
      <c r="U408" s="10"/>
      <c r="V408" s="33">
        <v>0</v>
      </c>
      <c r="W408" s="20"/>
      <c r="X408" s="10"/>
      <c r="Y408" s="101"/>
      <c r="Z408" s="152"/>
      <c r="AA408" s="10"/>
      <c r="AB408" s="7"/>
      <c r="AC408" s="15"/>
      <c r="AD408" s="15"/>
      <c r="AE408" s="173"/>
      <c r="AF408" s="15"/>
      <c r="AG408" s="15"/>
      <c r="AH408" s="15"/>
      <c r="AI408" s="15"/>
      <c r="AJ408" s="15"/>
      <c r="AK408" s="15"/>
      <c r="AL408" s="15"/>
      <c r="AM408" s="15"/>
    </row>
    <row r="409" spans="1:39" ht="18.75" hidden="1" customHeight="1">
      <c r="A409" s="116"/>
      <c r="B409" s="10"/>
      <c r="C409" s="10"/>
      <c r="D409" s="24"/>
      <c r="E409" s="10"/>
      <c r="F409" s="10"/>
      <c r="G409" s="10"/>
      <c r="H409" s="10"/>
      <c r="I409" s="33"/>
      <c r="J409" s="10"/>
      <c r="K409" s="10"/>
      <c r="L409" s="10"/>
      <c r="M409" s="10"/>
      <c r="N409" s="10"/>
      <c r="O409" s="10"/>
      <c r="P409" s="10"/>
      <c r="Q409" s="10"/>
      <c r="R409" s="10"/>
      <c r="S409" s="10"/>
      <c r="T409" s="10"/>
      <c r="U409" s="10"/>
      <c r="V409" s="33">
        <v>0</v>
      </c>
      <c r="W409" s="20"/>
      <c r="X409" s="10"/>
      <c r="Y409" s="101"/>
      <c r="Z409" s="152"/>
      <c r="AA409" s="10"/>
      <c r="AB409" s="7"/>
      <c r="AC409" s="15"/>
      <c r="AD409" s="15"/>
      <c r="AE409" s="173"/>
      <c r="AF409" s="15"/>
      <c r="AG409" s="15"/>
      <c r="AH409" s="15"/>
      <c r="AI409" s="15"/>
      <c r="AJ409" s="15"/>
      <c r="AK409" s="15"/>
      <c r="AL409" s="15"/>
      <c r="AM409" s="15"/>
    </row>
    <row r="410" spans="1:39" ht="18.75" hidden="1" customHeight="1">
      <c r="A410" s="116"/>
      <c r="B410" s="10"/>
      <c r="C410" s="10"/>
      <c r="D410" s="24"/>
      <c r="E410" s="10"/>
      <c r="F410" s="10"/>
      <c r="G410" s="10"/>
      <c r="H410" s="10"/>
      <c r="I410" s="33"/>
      <c r="J410" s="10"/>
      <c r="K410" s="10"/>
      <c r="L410" s="10"/>
      <c r="M410" s="10"/>
      <c r="N410" s="10"/>
      <c r="O410" s="10"/>
      <c r="P410" s="10"/>
      <c r="Q410" s="10"/>
      <c r="R410" s="10"/>
      <c r="S410" s="10"/>
      <c r="T410" s="10"/>
      <c r="U410" s="10"/>
      <c r="V410" s="33">
        <v>0</v>
      </c>
      <c r="W410" s="20"/>
      <c r="X410" s="10"/>
      <c r="Y410" s="101"/>
      <c r="Z410" s="152"/>
      <c r="AA410" s="10"/>
      <c r="AB410" s="7"/>
      <c r="AC410" s="15"/>
      <c r="AD410" s="15"/>
      <c r="AE410" s="173"/>
      <c r="AF410" s="15"/>
      <c r="AG410" s="15"/>
      <c r="AH410" s="15"/>
      <c r="AI410" s="15"/>
      <c r="AJ410" s="15"/>
      <c r="AK410" s="15"/>
      <c r="AL410" s="15"/>
      <c r="AM410" s="15"/>
    </row>
    <row r="411" spans="1:39" ht="18.75" hidden="1" customHeight="1">
      <c r="A411" s="116"/>
      <c r="B411" s="10"/>
      <c r="C411" s="10"/>
      <c r="D411" s="24"/>
      <c r="E411" s="10"/>
      <c r="F411" s="10"/>
      <c r="G411" s="10"/>
      <c r="H411" s="10"/>
      <c r="I411" s="33"/>
      <c r="J411" s="10"/>
      <c r="K411" s="10"/>
      <c r="L411" s="10"/>
      <c r="M411" s="10"/>
      <c r="N411" s="10"/>
      <c r="O411" s="10"/>
      <c r="P411" s="10"/>
      <c r="Q411" s="10"/>
      <c r="R411" s="10"/>
      <c r="S411" s="10"/>
      <c r="T411" s="10"/>
      <c r="U411" s="10"/>
      <c r="V411" s="33">
        <v>0</v>
      </c>
      <c r="W411" s="20"/>
      <c r="X411" s="10"/>
      <c r="Y411" s="101"/>
      <c r="Z411" s="152"/>
      <c r="AA411" s="10"/>
      <c r="AB411" s="7"/>
      <c r="AC411" s="15"/>
      <c r="AD411" s="15"/>
      <c r="AE411" s="173"/>
      <c r="AF411" s="15"/>
      <c r="AG411" s="15"/>
      <c r="AH411" s="15"/>
      <c r="AI411" s="15"/>
      <c r="AJ411" s="15"/>
      <c r="AK411" s="15"/>
      <c r="AL411" s="15"/>
      <c r="AM411" s="15"/>
    </row>
    <row r="412" spans="1:39" ht="18.75" hidden="1" customHeight="1">
      <c r="A412" s="116"/>
      <c r="B412" s="10"/>
      <c r="C412" s="10"/>
      <c r="D412" s="24"/>
      <c r="E412" s="10"/>
      <c r="F412" s="10"/>
      <c r="G412" s="10"/>
      <c r="H412" s="10"/>
      <c r="I412" s="33"/>
      <c r="J412" s="10"/>
      <c r="K412" s="10"/>
      <c r="L412" s="10"/>
      <c r="M412" s="10"/>
      <c r="N412" s="10"/>
      <c r="O412" s="10"/>
      <c r="P412" s="10"/>
      <c r="Q412" s="10"/>
      <c r="R412" s="10"/>
      <c r="S412" s="10"/>
      <c r="T412" s="10"/>
      <c r="U412" s="10"/>
      <c r="V412" s="33">
        <v>0</v>
      </c>
      <c r="W412" s="20"/>
      <c r="X412" s="10"/>
      <c r="Y412" s="101"/>
      <c r="Z412" s="152"/>
      <c r="AA412" s="10"/>
      <c r="AB412" s="7"/>
      <c r="AC412" s="15"/>
      <c r="AD412" s="15"/>
      <c r="AE412" s="173"/>
      <c r="AF412" s="15"/>
      <c r="AG412" s="15"/>
      <c r="AH412" s="15"/>
      <c r="AI412" s="15"/>
      <c r="AJ412" s="15"/>
      <c r="AK412" s="15"/>
      <c r="AL412" s="15"/>
      <c r="AM412" s="15"/>
    </row>
    <row r="413" spans="1:39" ht="18.75" hidden="1" customHeight="1">
      <c r="A413" s="116"/>
      <c r="B413" s="10"/>
      <c r="C413" s="10"/>
      <c r="D413" s="24"/>
      <c r="E413" s="10"/>
      <c r="F413" s="10"/>
      <c r="G413" s="10"/>
      <c r="H413" s="10"/>
      <c r="I413" s="33"/>
      <c r="J413" s="10"/>
      <c r="K413" s="10"/>
      <c r="L413" s="10"/>
      <c r="M413" s="10"/>
      <c r="N413" s="10"/>
      <c r="O413" s="10"/>
      <c r="P413" s="10"/>
      <c r="Q413" s="10"/>
      <c r="R413" s="10"/>
      <c r="S413" s="10"/>
      <c r="T413" s="10"/>
      <c r="U413" s="10"/>
      <c r="V413" s="33">
        <v>0</v>
      </c>
      <c r="W413" s="20"/>
      <c r="X413" s="10"/>
      <c r="Y413" s="101"/>
      <c r="Z413" s="152"/>
      <c r="AA413" s="10"/>
      <c r="AB413" s="7"/>
      <c r="AC413" s="15"/>
      <c r="AD413" s="15"/>
      <c r="AE413" s="173"/>
      <c r="AF413" s="15"/>
      <c r="AG413" s="15"/>
      <c r="AH413" s="15"/>
      <c r="AI413" s="15"/>
      <c r="AJ413" s="15"/>
      <c r="AK413" s="15"/>
      <c r="AL413" s="15"/>
      <c r="AM413" s="15"/>
    </row>
    <row r="414" spans="1:39" ht="18.75" hidden="1" customHeight="1">
      <c r="A414" s="116"/>
      <c r="B414" s="10"/>
      <c r="C414" s="10"/>
      <c r="D414" s="24"/>
      <c r="E414" s="10"/>
      <c r="F414" s="10"/>
      <c r="G414" s="10"/>
      <c r="H414" s="10"/>
      <c r="I414" s="33"/>
      <c r="J414" s="10"/>
      <c r="K414" s="10"/>
      <c r="L414" s="10"/>
      <c r="M414" s="10"/>
      <c r="N414" s="10"/>
      <c r="O414" s="10"/>
      <c r="P414" s="10"/>
      <c r="Q414" s="10"/>
      <c r="R414" s="10"/>
      <c r="S414" s="10"/>
      <c r="T414" s="10"/>
      <c r="U414" s="10"/>
      <c r="V414" s="33">
        <v>0</v>
      </c>
      <c r="W414" s="20"/>
      <c r="X414" s="10"/>
      <c r="Y414" s="101"/>
      <c r="Z414" s="152"/>
      <c r="AA414" s="10"/>
      <c r="AB414" s="7"/>
      <c r="AC414" s="15"/>
      <c r="AD414" s="15"/>
      <c r="AE414" s="173"/>
      <c r="AF414" s="15"/>
      <c r="AG414" s="15"/>
      <c r="AH414" s="15"/>
      <c r="AI414" s="15"/>
      <c r="AJ414" s="15"/>
      <c r="AK414" s="15"/>
      <c r="AL414" s="15"/>
      <c r="AM414" s="15"/>
    </row>
    <row r="415" spans="1:39" ht="18.75" hidden="1" customHeight="1">
      <c r="A415" s="116"/>
      <c r="B415" s="10"/>
      <c r="C415" s="10"/>
      <c r="D415" s="24"/>
      <c r="E415" s="10"/>
      <c r="F415" s="10"/>
      <c r="G415" s="10"/>
      <c r="H415" s="10"/>
      <c r="I415" s="33"/>
      <c r="J415" s="10"/>
      <c r="K415" s="10"/>
      <c r="L415" s="10"/>
      <c r="M415" s="10"/>
      <c r="N415" s="10"/>
      <c r="O415" s="10"/>
      <c r="P415" s="10"/>
      <c r="Q415" s="10"/>
      <c r="R415" s="10"/>
      <c r="S415" s="10"/>
      <c r="T415" s="10"/>
      <c r="U415" s="10"/>
      <c r="V415" s="33">
        <v>0</v>
      </c>
      <c r="W415" s="20"/>
      <c r="X415" s="10"/>
      <c r="Y415" s="101"/>
      <c r="Z415" s="152"/>
      <c r="AA415" s="10"/>
      <c r="AB415" s="7"/>
      <c r="AC415" s="15"/>
      <c r="AD415" s="15"/>
      <c r="AE415" s="173"/>
      <c r="AF415" s="15"/>
      <c r="AG415" s="15"/>
      <c r="AH415" s="15"/>
      <c r="AI415" s="15"/>
      <c r="AJ415" s="15"/>
      <c r="AK415" s="15"/>
      <c r="AL415" s="15"/>
      <c r="AM415" s="15"/>
    </row>
    <row r="416" spans="1:39" ht="18.75" hidden="1" customHeight="1">
      <c r="A416" s="116"/>
      <c r="B416" s="10"/>
      <c r="C416" s="10"/>
      <c r="D416" s="24"/>
      <c r="E416" s="10"/>
      <c r="F416" s="10"/>
      <c r="G416" s="10"/>
      <c r="H416" s="10"/>
      <c r="I416" s="33"/>
      <c r="J416" s="10"/>
      <c r="K416" s="10"/>
      <c r="L416" s="10"/>
      <c r="M416" s="10"/>
      <c r="N416" s="10"/>
      <c r="O416" s="10"/>
      <c r="P416" s="10"/>
      <c r="Q416" s="10"/>
      <c r="R416" s="10"/>
      <c r="S416" s="10"/>
      <c r="T416" s="10"/>
      <c r="U416" s="10"/>
      <c r="V416" s="33">
        <v>0</v>
      </c>
      <c r="W416" s="20"/>
      <c r="X416" s="10"/>
      <c r="Y416" s="101"/>
      <c r="Z416" s="152"/>
      <c r="AA416" s="10"/>
      <c r="AB416" s="7"/>
      <c r="AC416" s="15"/>
      <c r="AD416" s="15"/>
      <c r="AE416" s="173"/>
      <c r="AF416" s="15"/>
      <c r="AG416" s="15"/>
      <c r="AH416" s="15"/>
      <c r="AI416" s="15"/>
      <c r="AJ416" s="15"/>
      <c r="AK416" s="15"/>
      <c r="AL416" s="15"/>
      <c r="AM416" s="15"/>
    </row>
    <row r="417" spans="1:39" ht="18.75" hidden="1" customHeight="1">
      <c r="A417" s="116"/>
      <c r="B417" s="10"/>
      <c r="C417" s="10"/>
      <c r="D417" s="24"/>
      <c r="E417" s="10"/>
      <c r="F417" s="10"/>
      <c r="G417" s="10"/>
      <c r="H417" s="10"/>
      <c r="I417" s="33"/>
      <c r="J417" s="10"/>
      <c r="K417" s="10"/>
      <c r="L417" s="10"/>
      <c r="M417" s="10"/>
      <c r="N417" s="10"/>
      <c r="O417" s="10"/>
      <c r="P417" s="10"/>
      <c r="Q417" s="10"/>
      <c r="R417" s="10"/>
      <c r="S417" s="10"/>
      <c r="T417" s="10"/>
      <c r="U417" s="10"/>
      <c r="V417" s="33">
        <v>0</v>
      </c>
      <c r="W417" s="20"/>
      <c r="X417" s="10"/>
      <c r="Y417" s="101"/>
      <c r="Z417" s="152"/>
      <c r="AA417" s="10"/>
      <c r="AB417" s="7"/>
      <c r="AC417" s="15"/>
      <c r="AD417" s="15"/>
      <c r="AE417" s="173"/>
      <c r="AF417" s="15"/>
      <c r="AG417" s="15"/>
      <c r="AH417" s="15"/>
      <c r="AI417" s="15"/>
      <c r="AJ417" s="15"/>
      <c r="AK417" s="15"/>
      <c r="AL417" s="15"/>
      <c r="AM417" s="15"/>
    </row>
    <row r="418" spans="1:39" ht="18.75" hidden="1" customHeight="1">
      <c r="A418" s="116"/>
      <c r="B418" s="10"/>
      <c r="C418" s="10"/>
      <c r="D418" s="24"/>
      <c r="E418" s="10"/>
      <c r="F418" s="10"/>
      <c r="G418" s="10"/>
      <c r="H418" s="10"/>
      <c r="I418" s="33"/>
      <c r="J418" s="10"/>
      <c r="K418" s="10"/>
      <c r="L418" s="10"/>
      <c r="M418" s="10"/>
      <c r="N418" s="10"/>
      <c r="O418" s="10"/>
      <c r="P418" s="10"/>
      <c r="Q418" s="10"/>
      <c r="R418" s="10"/>
      <c r="S418" s="10"/>
      <c r="T418" s="10"/>
      <c r="U418" s="10"/>
      <c r="V418" s="33">
        <v>0</v>
      </c>
      <c r="W418" s="20"/>
      <c r="X418" s="10"/>
      <c r="Y418" s="101"/>
      <c r="Z418" s="152"/>
      <c r="AA418" s="10"/>
      <c r="AB418" s="7"/>
      <c r="AC418" s="15"/>
      <c r="AD418" s="15"/>
      <c r="AE418" s="173"/>
      <c r="AF418" s="15"/>
      <c r="AG418" s="15"/>
      <c r="AH418" s="15"/>
      <c r="AI418" s="15"/>
      <c r="AJ418" s="15"/>
      <c r="AK418" s="15"/>
      <c r="AL418" s="15"/>
      <c r="AM418" s="15"/>
    </row>
    <row r="419" spans="1:39" ht="18.75" hidden="1" customHeight="1">
      <c r="A419" s="10"/>
      <c r="B419" s="10"/>
      <c r="C419" s="10"/>
      <c r="D419" s="24"/>
      <c r="E419" s="10"/>
      <c r="F419" s="10"/>
      <c r="G419" s="10"/>
      <c r="H419" s="10"/>
      <c r="I419" s="33"/>
      <c r="J419" s="10"/>
      <c r="K419" s="10"/>
      <c r="L419" s="10"/>
      <c r="M419" s="10"/>
      <c r="N419" s="10"/>
      <c r="O419" s="10"/>
      <c r="P419" s="10"/>
      <c r="Q419" s="10"/>
      <c r="R419" s="10"/>
      <c r="S419" s="10"/>
      <c r="T419" s="10"/>
      <c r="U419" s="10"/>
      <c r="V419" s="33">
        <v>0</v>
      </c>
      <c r="W419" s="20"/>
      <c r="X419" s="10"/>
      <c r="Y419" s="101"/>
      <c r="Z419" s="152"/>
      <c r="AA419" s="10"/>
      <c r="AB419" s="7"/>
      <c r="AC419" s="15"/>
      <c r="AD419" s="15"/>
      <c r="AE419" s="173"/>
      <c r="AF419" s="15"/>
      <c r="AG419" s="15"/>
      <c r="AH419" s="15"/>
      <c r="AI419" s="15"/>
      <c r="AJ419" s="15"/>
      <c r="AK419" s="15"/>
      <c r="AL419" s="15"/>
      <c r="AM419" s="15"/>
    </row>
    <row r="420" spans="1:39" ht="18.75" hidden="1" customHeight="1">
      <c r="A420" s="10"/>
      <c r="B420" s="10"/>
      <c r="C420" s="10"/>
      <c r="D420" s="24"/>
      <c r="E420" s="10"/>
      <c r="F420" s="10"/>
      <c r="G420" s="10"/>
      <c r="H420" s="10"/>
      <c r="I420" s="33"/>
      <c r="J420" s="10"/>
      <c r="K420" s="10"/>
      <c r="L420" s="10"/>
      <c r="M420" s="10"/>
      <c r="N420" s="10"/>
      <c r="O420" s="10"/>
      <c r="P420" s="10"/>
      <c r="Q420" s="10"/>
      <c r="R420" s="10"/>
      <c r="S420" s="10"/>
      <c r="T420" s="10"/>
      <c r="U420" s="10"/>
      <c r="V420" s="33">
        <v>0</v>
      </c>
      <c r="W420" s="20"/>
      <c r="X420" s="10"/>
      <c r="Y420" s="101"/>
      <c r="Z420" s="152"/>
      <c r="AA420" s="10"/>
      <c r="AB420" s="7"/>
      <c r="AC420" s="15"/>
      <c r="AD420" s="15"/>
      <c r="AE420" s="173"/>
      <c r="AF420" s="15"/>
      <c r="AG420" s="15"/>
      <c r="AH420" s="15"/>
      <c r="AI420" s="15"/>
      <c r="AJ420" s="15"/>
      <c r="AK420" s="15"/>
      <c r="AL420" s="15"/>
      <c r="AM420" s="15"/>
    </row>
    <row r="421" spans="1:39" ht="18.75" hidden="1" customHeight="1">
      <c r="A421" s="10"/>
      <c r="B421" s="10"/>
      <c r="C421" s="10"/>
      <c r="D421" s="24"/>
      <c r="E421" s="10"/>
      <c r="F421" s="10"/>
      <c r="G421" s="10"/>
      <c r="H421" s="10"/>
      <c r="I421" s="33"/>
      <c r="J421" s="10"/>
      <c r="K421" s="10"/>
      <c r="L421" s="10"/>
      <c r="M421" s="10"/>
      <c r="N421" s="10"/>
      <c r="O421" s="10"/>
      <c r="P421" s="10"/>
      <c r="Q421" s="10"/>
      <c r="R421" s="10"/>
      <c r="S421" s="10"/>
      <c r="T421" s="10"/>
      <c r="U421" s="10"/>
      <c r="V421" s="33">
        <v>0</v>
      </c>
      <c r="W421" s="20"/>
      <c r="X421" s="10"/>
      <c r="Y421" s="101"/>
      <c r="Z421" s="152"/>
      <c r="AA421" s="10"/>
      <c r="AB421" s="7"/>
      <c r="AC421" s="15"/>
      <c r="AD421" s="15"/>
      <c r="AE421" s="173"/>
      <c r="AF421" s="15"/>
      <c r="AG421" s="15"/>
      <c r="AH421" s="15"/>
      <c r="AI421" s="15"/>
      <c r="AJ421" s="15"/>
      <c r="AK421" s="15"/>
      <c r="AL421" s="15"/>
      <c r="AM421" s="15"/>
    </row>
    <row r="422" spans="1:39" ht="18.75" hidden="1" customHeight="1">
      <c r="A422" s="10"/>
      <c r="B422" s="10"/>
      <c r="C422" s="10"/>
      <c r="D422" s="24"/>
      <c r="E422" s="10"/>
      <c r="F422" s="10"/>
      <c r="G422" s="10"/>
      <c r="H422" s="10"/>
      <c r="I422" s="33"/>
      <c r="J422" s="10"/>
      <c r="K422" s="10"/>
      <c r="L422" s="10"/>
      <c r="M422" s="10"/>
      <c r="N422" s="10"/>
      <c r="O422" s="10"/>
      <c r="P422" s="10"/>
      <c r="Q422" s="10"/>
      <c r="R422" s="10"/>
      <c r="S422" s="10"/>
      <c r="T422" s="10"/>
      <c r="U422" s="10"/>
      <c r="V422" s="33">
        <v>0</v>
      </c>
      <c r="W422" s="20"/>
      <c r="X422" s="10"/>
      <c r="Y422" s="101"/>
      <c r="Z422" s="152"/>
      <c r="AA422" s="10"/>
      <c r="AB422" s="7"/>
      <c r="AC422" s="15"/>
      <c r="AD422" s="15"/>
      <c r="AE422" s="173"/>
      <c r="AF422" s="15"/>
      <c r="AG422" s="15"/>
      <c r="AH422" s="15"/>
      <c r="AI422" s="15"/>
      <c r="AJ422" s="15"/>
      <c r="AK422" s="15"/>
      <c r="AL422" s="15"/>
      <c r="AM422" s="15"/>
    </row>
    <row r="423" spans="1:39" ht="18.75" hidden="1" customHeight="1">
      <c r="A423" s="10"/>
      <c r="B423" s="10"/>
      <c r="C423" s="10"/>
      <c r="D423" s="24"/>
      <c r="E423" s="10"/>
      <c r="F423" s="10"/>
      <c r="G423" s="10"/>
      <c r="H423" s="10"/>
      <c r="I423" s="33"/>
      <c r="J423" s="10"/>
      <c r="K423" s="10"/>
      <c r="L423" s="10"/>
      <c r="M423" s="10"/>
      <c r="N423" s="10"/>
      <c r="O423" s="10"/>
      <c r="P423" s="10"/>
      <c r="Q423" s="10"/>
      <c r="R423" s="10"/>
      <c r="S423" s="10"/>
      <c r="T423" s="10"/>
      <c r="U423" s="10"/>
      <c r="V423" s="33">
        <v>0</v>
      </c>
      <c r="W423" s="20"/>
      <c r="X423" s="10"/>
      <c r="Y423" s="101"/>
      <c r="Z423" s="152"/>
      <c r="AA423" s="10"/>
      <c r="AB423" s="7"/>
      <c r="AC423" s="15"/>
      <c r="AD423" s="15"/>
      <c r="AE423" s="173"/>
      <c r="AF423" s="15"/>
      <c r="AG423" s="15"/>
      <c r="AH423" s="15"/>
      <c r="AI423" s="15"/>
      <c r="AJ423" s="15"/>
      <c r="AK423" s="15"/>
      <c r="AL423" s="15"/>
      <c r="AM423" s="15"/>
    </row>
    <row r="424" spans="1:39" ht="18.75" hidden="1" customHeight="1">
      <c r="A424" s="10"/>
      <c r="B424" s="10"/>
      <c r="C424" s="10"/>
      <c r="D424" s="24"/>
      <c r="E424" s="10"/>
      <c r="F424" s="10"/>
      <c r="G424" s="10"/>
      <c r="H424" s="10"/>
      <c r="I424" s="33"/>
      <c r="J424" s="10"/>
      <c r="K424" s="10"/>
      <c r="L424" s="10"/>
      <c r="M424" s="10"/>
      <c r="N424" s="10"/>
      <c r="O424" s="10"/>
      <c r="P424" s="10"/>
      <c r="Q424" s="10"/>
      <c r="R424" s="10"/>
      <c r="S424" s="10"/>
      <c r="T424" s="10"/>
      <c r="U424" s="10"/>
      <c r="V424" s="33">
        <v>0</v>
      </c>
      <c r="W424" s="20"/>
      <c r="X424" s="10"/>
      <c r="Y424" s="101"/>
      <c r="Z424" s="152"/>
      <c r="AA424" s="10"/>
      <c r="AB424" s="7"/>
      <c r="AC424" s="15"/>
      <c r="AD424" s="15"/>
      <c r="AE424" s="173"/>
      <c r="AF424" s="15"/>
      <c r="AG424" s="15"/>
      <c r="AH424" s="15"/>
      <c r="AI424" s="15"/>
      <c r="AJ424" s="15"/>
      <c r="AK424" s="15"/>
      <c r="AL424" s="15"/>
      <c r="AM424" s="15"/>
    </row>
    <row r="425" spans="1:39" ht="18.75" hidden="1" customHeight="1">
      <c r="A425" s="10"/>
      <c r="B425" s="10"/>
      <c r="C425" s="10"/>
      <c r="D425" s="24"/>
      <c r="E425" s="10"/>
      <c r="F425" s="10"/>
      <c r="G425" s="10"/>
      <c r="H425" s="10"/>
      <c r="I425" s="33"/>
      <c r="J425" s="10"/>
      <c r="K425" s="10"/>
      <c r="L425" s="10"/>
      <c r="M425" s="10"/>
      <c r="N425" s="10"/>
      <c r="O425" s="10"/>
      <c r="P425" s="10"/>
      <c r="Q425" s="10"/>
      <c r="R425" s="10"/>
      <c r="S425" s="10"/>
      <c r="T425" s="10"/>
      <c r="U425" s="10"/>
      <c r="V425" s="33">
        <v>0</v>
      </c>
      <c r="W425" s="20"/>
      <c r="X425" s="10"/>
      <c r="Y425" s="101"/>
      <c r="Z425" s="152"/>
      <c r="AA425" s="10"/>
      <c r="AB425" s="7"/>
      <c r="AC425" s="15"/>
      <c r="AD425" s="15"/>
      <c r="AE425" s="173"/>
      <c r="AF425" s="15"/>
      <c r="AG425" s="15"/>
      <c r="AH425" s="15"/>
      <c r="AI425" s="15"/>
      <c r="AJ425" s="15"/>
      <c r="AK425" s="15"/>
      <c r="AL425" s="15"/>
      <c r="AM425" s="15"/>
    </row>
    <row r="426" spans="1:39" ht="18.75" hidden="1" customHeight="1">
      <c r="A426" s="10"/>
      <c r="B426" s="10"/>
      <c r="C426" s="10"/>
      <c r="D426" s="24"/>
      <c r="E426" s="10"/>
      <c r="F426" s="10"/>
      <c r="G426" s="10"/>
      <c r="H426" s="10"/>
      <c r="I426" s="33"/>
      <c r="J426" s="10"/>
      <c r="K426" s="10"/>
      <c r="L426" s="10"/>
      <c r="M426" s="10"/>
      <c r="N426" s="10"/>
      <c r="O426" s="10"/>
      <c r="P426" s="10"/>
      <c r="Q426" s="10"/>
      <c r="R426" s="10"/>
      <c r="S426" s="10"/>
      <c r="T426" s="10"/>
      <c r="U426" s="10"/>
      <c r="V426" s="33">
        <v>0</v>
      </c>
      <c r="W426" s="20"/>
      <c r="X426" s="10"/>
      <c r="Y426" s="101"/>
      <c r="Z426" s="152"/>
      <c r="AA426" s="10"/>
      <c r="AB426" s="7"/>
      <c r="AC426" s="15"/>
      <c r="AD426" s="15"/>
      <c r="AE426" s="173"/>
      <c r="AF426" s="15"/>
      <c r="AG426" s="15"/>
      <c r="AH426" s="15"/>
      <c r="AI426" s="15"/>
      <c r="AJ426" s="15"/>
      <c r="AK426" s="15"/>
      <c r="AL426" s="15"/>
      <c r="AM426" s="15"/>
    </row>
    <row r="427" spans="1:39" ht="18.75" hidden="1" customHeight="1">
      <c r="A427" s="10"/>
      <c r="B427" s="10"/>
      <c r="C427" s="10"/>
      <c r="D427" s="24"/>
      <c r="E427" s="10"/>
      <c r="F427" s="10"/>
      <c r="G427" s="10"/>
      <c r="H427" s="10"/>
      <c r="I427" s="33"/>
      <c r="J427" s="10"/>
      <c r="K427" s="10"/>
      <c r="L427" s="10"/>
      <c r="M427" s="10"/>
      <c r="N427" s="10"/>
      <c r="O427" s="10"/>
      <c r="P427" s="10"/>
      <c r="Q427" s="10"/>
      <c r="R427" s="10"/>
      <c r="S427" s="10"/>
      <c r="T427" s="10"/>
      <c r="U427" s="10"/>
      <c r="V427" s="33">
        <v>0</v>
      </c>
      <c r="W427" s="20"/>
      <c r="X427" s="10"/>
      <c r="Y427" s="101"/>
      <c r="Z427" s="152"/>
      <c r="AA427" s="10"/>
      <c r="AB427" s="7"/>
      <c r="AC427" s="15"/>
      <c r="AD427" s="15"/>
      <c r="AE427" s="173"/>
      <c r="AF427" s="15"/>
      <c r="AG427" s="15"/>
      <c r="AH427" s="15"/>
      <c r="AI427" s="15"/>
      <c r="AJ427" s="15"/>
      <c r="AK427" s="15"/>
      <c r="AL427" s="15"/>
      <c r="AM427" s="15"/>
    </row>
    <row r="428" spans="1:39" ht="18.75" hidden="1" customHeight="1">
      <c r="A428" s="10"/>
      <c r="B428" s="10"/>
      <c r="C428" s="10"/>
      <c r="D428" s="24"/>
      <c r="E428" s="10"/>
      <c r="F428" s="10"/>
      <c r="G428" s="10"/>
      <c r="H428" s="10"/>
      <c r="I428" s="33"/>
      <c r="J428" s="10"/>
      <c r="K428" s="10"/>
      <c r="L428" s="10"/>
      <c r="M428" s="10"/>
      <c r="N428" s="10"/>
      <c r="O428" s="10"/>
      <c r="P428" s="10"/>
      <c r="Q428" s="10"/>
      <c r="R428" s="10"/>
      <c r="S428" s="10"/>
      <c r="T428" s="10"/>
      <c r="U428" s="10"/>
      <c r="V428" s="33">
        <v>0</v>
      </c>
      <c r="W428" s="20"/>
      <c r="X428" s="10"/>
      <c r="Y428" s="101"/>
      <c r="Z428" s="152"/>
      <c r="AA428" s="10"/>
      <c r="AB428" s="7"/>
      <c r="AC428" s="15"/>
      <c r="AD428" s="15"/>
      <c r="AE428" s="173"/>
      <c r="AF428" s="15"/>
      <c r="AG428" s="15"/>
      <c r="AH428" s="15"/>
      <c r="AI428" s="15"/>
      <c r="AJ428" s="15"/>
      <c r="AK428" s="15"/>
      <c r="AL428" s="15"/>
      <c r="AM428" s="15"/>
    </row>
    <row r="429" spans="1:39" ht="18.75" hidden="1" customHeight="1">
      <c r="A429" s="10"/>
      <c r="B429" s="10"/>
      <c r="C429" s="10"/>
      <c r="D429" s="24"/>
      <c r="E429" s="10"/>
      <c r="F429" s="10"/>
      <c r="G429" s="10"/>
      <c r="H429" s="10"/>
      <c r="I429" s="33"/>
      <c r="J429" s="10"/>
      <c r="K429" s="10"/>
      <c r="L429" s="10"/>
      <c r="M429" s="10"/>
      <c r="N429" s="10"/>
      <c r="O429" s="10"/>
      <c r="P429" s="10"/>
      <c r="Q429" s="10"/>
      <c r="R429" s="10"/>
      <c r="S429" s="10"/>
      <c r="T429" s="10"/>
      <c r="U429" s="10"/>
      <c r="V429" s="33">
        <v>0</v>
      </c>
      <c r="W429" s="20"/>
      <c r="X429" s="10"/>
      <c r="Y429" s="101"/>
      <c r="Z429" s="152"/>
      <c r="AA429" s="10"/>
      <c r="AB429" s="7"/>
      <c r="AC429" s="15"/>
      <c r="AD429" s="15"/>
      <c r="AE429" s="173"/>
      <c r="AF429" s="15"/>
      <c r="AG429" s="15"/>
      <c r="AH429" s="15"/>
      <c r="AI429" s="15"/>
      <c r="AJ429" s="15"/>
      <c r="AK429" s="15"/>
      <c r="AL429" s="15"/>
      <c r="AM429" s="15"/>
    </row>
    <row r="430" spans="1:39" ht="18.75" hidden="1" customHeight="1">
      <c r="A430" s="10"/>
      <c r="B430" s="10"/>
      <c r="C430" s="10"/>
      <c r="D430" s="24"/>
      <c r="E430" s="10"/>
      <c r="F430" s="10"/>
      <c r="G430" s="10"/>
      <c r="H430" s="10"/>
      <c r="I430" s="33"/>
      <c r="J430" s="10"/>
      <c r="K430" s="10"/>
      <c r="L430" s="10"/>
      <c r="M430" s="10"/>
      <c r="N430" s="10"/>
      <c r="O430" s="10"/>
      <c r="P430" s="10"/>
      <c r="Q430" s="10"/>
      <c r="R430" s="10"/>
      <c r="S430" s="10"/>
      <c r="T430" s="10"/>
      <c r="U430" s="10"/>
      <c r="V430" s="33">
        <v>0</v>
      </c>
      <c r="W430" s="20"/>
      <c r="X430" s="10"/>
      <c r="Y430" s="101"/>
      <c r="Z430" s="152"/>
      <c r="AA430" s="10"/>
      <c r="AB430" s="7"/>
      <c r="AC430" s="15"/>
      <c r="AD430" s="15"/>
      <c r="AE430" s="173"/>
      <c r="AF430" s="15"/>
      <c r="AG430" s="15"/>
      <c r="AH430" s="15"/>
      <c r="AI430" s="15"/>
      <c r="AJ430" s="15"/>
      <c r="AK430" s="15"/>
      <c r="AL430" s="15"/>
      <c r="AM430" s="15"/>
    </row>
    <row r="431" spans="1:39" ht="18.75" hidden="1" customHeight="1">
      <c r="A431" s="10"/>
      <c r="B431" s="10"/>
      <c r="C431" s="10"/>
      <c r="D431" s="24"/>
      <c r="E431" s="10"/>
      <c r="F431" s="10"/>
      <c r="G431" s="10"/>
      <c r="H431" s="10"/>
      <c r="I431" s="33"/>
      <c r="J431" s="10"/>
      <c r="K431" s="10"/>
      <c r="L431" s="10"/>
      <c r="M431" s="10"/>
      <c r="N431" s="10"/>
      <c r="O431" s="10"/>
      <c r="P431" s="10"/>
      <c r="Q431" s="10"/>
      <c r="R431" s="10"/>
      <c r="S431" s="10"/>
      <c r="T431" s="10"/>
      <c r="U431" s="10"/>
      <c r="V431" s="33">
        <v>0</v>
      </c>
      <c r="W431" s="20"/>
      <c r="X431" s="10"/>
      <c r="Y431" s="101"/>
      <c r="Z431" s="152"/>
      <c r="AA431" s="10"/>
      <c r="AB431" s="7"/>
      <c r="AC431" s="15"/>
      <c r="AD431" s="15"/>
      <c r="AE431" s="173"/>
      <c r="AF431" s="15"/>
      <c r="AG431" s="15"/>
      <c r="AH431" s="15"/>
      <c r="AI431" s="15"/>
      <c r="AJ431" s="15"/>
      <c r="AK431" s="15"/>
      <c r="AL431" s="15"/>
      <c r="AM431" s="15"/>
    </row>
    <row r="432" spans="1:39" ht="18.75" hidden="1" customHeight="1">
      <c r="A432" s="10"/>
      <c r="B432" s="10"/>
      <c r="C432" s="10"/>
      <c r="D432" s="24"/>
      <c r="E432" s="10"/>
      <c r="F432" s="10"/>
      <c r="G432" s="10"/>
      <c r="H432" s="10"/>
      <c r="I432" s="33"/>
      <c r="J432" s="10"/>
      <c r="K432" s="10"/>
      <c r="L432" s="10"/>
      <c r="M432" s="10"/>
      <c r="N432" s="10"/>
      <c r="O432" s="10"/>
      <c r="P432" s="10"/>
      <c r="Q432" s="10"/>
      <c r="R432" s="10"/>
      <c r="S432" s="10"/>
      <c r="T432" s="10"/>
      <c r="U432" s="10"/>
      <c r="V432" s="33">
        <v>0</v>
      </c>
      <c r="W432" s="20"/>
      <c r="X432" s="10"/>
      <c r="Y432" s="101"/>
      <c r="Z432" s="152"/>
      <c r="AA432" s="10"/>
      <c r="AB432" s="7"/>
      <c r="AC432" s="15"/>
      <c r="AD432" s="15"/>
      <c r="AE432" s="173"/>
      <c r="AF432" s="15"/>
      <c r="AG432" s="15"/>
      <c r="AH432" s="15"/>
      <c r="AI432" s="15"/>
      <c r="AJ432" s="15"/>
      <c r="AK432" s="15"/>
      <c r="AL432" s="15"/>
      <c r="AM432" s="15"/>
    </row>
    <row r="433" spans="1:39" ht="18.75" hidden="1" customHeight="1">
      <c r="A433" s="10"/>
      <c r="B433" s="10"/>
      <c r="C433" s="10"/>
      <c r="D433" s="24"/>
      <c r="E433" s="10"/>
      <c r="F433" s="10"/>
      <c r="G433" s="10"/>
      <c r="H433" s="10"/>
      <c r="I433" s="33"/>
      <c r="J433" s="10"/>
      <c r="K433" s="10"/>
      <c r="L433" s="10"/>
      <c r="M433" s="10"/>
      <c r="N433" s="10"/>
      <c r="O433" s="10"/>
      <c r="P433" s="10"/>
      <c r="Q433" s="10"/>
      <c r="R433" s="10"/>
      <c r="S433" s="10"/>
      <c r="T433" s="10"/>
      <c r="U433" s="10"/>
      <c r="V433" s="33">
        <v>0</v>
      </c>
      <c r="W433" s="20"/>
      <c r="X433" s="10"/>
      <c r="Y433" s="101"/>
      <c r="Z433" s="152"/>
      <c r="AA433" s="10"/>
      <c r="AB433" s="7"/>
      <c r="AC433" s="15"/>
      <c r="AD433" s="15"/>
      <c r="AE433" s="173"/>
      <c r="AF433" s="15"/>
      <c r="AG433" s="15"/>
      <c r="AH433" s="15"/>
      <c r="AI433" s="15"/>
      <c r="AJ433" s="15"/>
      <c r="AK433" s="15"/>
      <c r="AL433" s="15"/>
      <c r="AM433" s="15"/>
    </row>
    <row r="434" spans="1:39" ht="18.75" hidden="1" customHeight="1">
      <c r="A434" s="10"/>
      <c r="B434" s="10"/>
      <c r="C434" s="10"/>
      <c r="D434" s="24"/>
      <c r="E434" s="10"/>
      <c r="F434" s="10"/>
      <c r="G434" s="10"/>
      <c r="H434" s="10"/>
      <c r="I434" s="33"/>
      <c r="J434" s="10"/>
      <c r="K434" s="10"/>
      <c r="L434" s="10"/>
      <c r="M434" s="10"/>
      <c r="N434" s="10"/>
      <c r="O434" s="10"/>
      <c r="P434" s="10"/>
      <c r="Q434" s="10"/>
      <c r="R434" s="10"/>
      <c r="S434" s="10"/>
      <c r="T434" s="10"/>
      <c r="U434" s="10"/>
      <c r="V434" s="33">
        <v>0</v>
      </c>
      <c r="W434" s="20"/>
      <c r="X434" s="10"/>
      <c r="Y434" s="101"/>
      <c r="Z434" s="152"/>
      <c r="AA434" s="10"/>
      <c r="AB434" s="7"/>
      <c r="AC434" s="15"/>
      <c r="AD434" s="15"/>
      <c r="AE434" s="173"/>
      <c r="AF434" s="15"/>
      <c r="AG434" s="15"/>
      <c r="AH434" s="15"/>
      <c r="AI434" s="15"/>
      <c r="AJ434" s="15"/>
      <c r="AK434" s="15"/>
      <c r="AL434" s="15"/>
      <c r="AM434" s="15"/>
    </row>
    <row r="435" spans="1:39" ht="18.75" hidden="1" customHeight="1">
      <c r="A435" s="10"/>
      <c r="B435" s="10"/>
      <c r="C435" s="10"/>
      <c r="D435" s="24"/>
      <c r="E435" s="10"/>
      <c r="F435" s="10"/>
      <c r="G435" s="10"/>
      <c r="H435" s="10"/>
      <c r="I435" s="33"/>
      <c r="J435" s="10"/>
      <c r="K435" s="10"/>
      <c r="L435" s="10"/>
      <c r="M435" s="10"/>
      <c r="N435" s="10"/>
      <c r="O435" s="10"/>
      <c r="P435" s="10"/>
      <c r="Q435" s="10"/>
      <c r="R435" s="10"/>
      <c r="S435" s="10"/>
      <c r="T435" s="10"/>
      <c r="U435" s="10"/>
      <c r="V435" s="33">
        <v>0</v>
      </c>
      <c r="W435" s="20"/>
      <c r="X435" s="10"/>
      <c r="Y435" s="101"/>
      <c r="Z435" s="152"/>
      <c r="AA435" s="10"/>
      <c r="AB435" s="7"/>
      <c r="AC435" s="15"/>
      <c r="AD435" s="15"/>
      <c r="AE435" s="173"/>
      <c r="AF435" s="15"/>
      <c r="AG435" s="15"/>
      <c r="AH435" s="15"/>
      <c r="AI435" s="15"/>
      <c r="AJ435" s="15"/>
      <c r="AK435" s="15"/>
      <c r="AL435" s="15"/>
      <c r="AM435" s="15"/>
    </row>
    <row r="436" spans="1:39" ht="18.75" hidden="1" customHeight="1">
      <c r="A436" s="10"/>
      <c r="B436" s="10"/>
      <c r="C436" s="10"/>
      <c r="D436" s="24"/>
      <c r="E436" s="10"/>
      <c r="F436" s="10"/>
      <c r="G436" s="10"/>
      <c r="H436" s="10"/>
      <c r="I436" s="33"/>
      <c r="J436" s="10"/>
      <c r="K436" s="10"/>
      <c r="L436" s="10"/>
      <c r="M436" s="10"/>
      <c r="N436" s="10"/>
      <c r="O436" s="10"/>
      <c r="P436" s="10"/>
      <c r="Q436" s="10"/>
      <c r="R436" s="10"/>
      <c r="S436" s="10"/>
      <c r="T436" s="10"/>
      <c r="U436" s="10"/>
      <c r="V436" s="33">
        <v>0</v>
      </c>
      <c r="W436" s="20"/>
      <c r="X436" s="10"/>
      <c r="Y436" s="101"/>
      <c r="Z436" s="152"/>
      <c r="AA436" s="10"/>
      <c r="AB436" s="7"/>
      <c r="AC436" s="15"/>
      <c r="AD436" s="15"/>
      <c r="AE436" s="173"/>
      <c r="AF436" s="15"/>
      <c r="AG436" s="15"/>
      <c r="AH436" s="15"/>
      <c r="AI436" s="15"/>
      <c r="AJ436" s="15"/>
      <c r="AK436" s="15"/>
      <c r="AL436" s="15"/>
      <c r="AM436" s="15"/>
    </row>
    <row r="437" spans="1:39" ht="18.75" hidden="1" customHeight="1">
      <c r="A437" s="10"/>
      <c r="B437" s="10"/>
      <c r="C437" s="10"/>
      <c r="D437" s="24"/>
      <c r="E437" s="10"/>
      <c r="F437" s="10"/>
      <c r="G437" s="10"/>
      <c r="H437" s="10"/>
      <c r="I437" s="33"/>
      <c r="J437" s="10"/>
      <c r="K437" s="10"/>
      <c r="L437" s="10"/>
      <c r="M437" s="10"/>
      <c r="N437" s="10"/>
      <c r="O437" s="10"/>
      <c r="P437" s="10"/>
      <c r="Q437" s="10"/>
      <c r="R437" s="10"/>
      <c r="S437" s="10"/>
      <c r="T437" s="10"/>
      <c r="U437" s="10"/>
      <c r="V437" s="33">
        <v>0</v>
      </c>
      <c r="W437" s="20"/>
      <c r="X437" s="10"/>
      <c r="Y437" s="101"/>
      <c r="Z437" s="152"/>
      <c r="AA437" s="10"/>
      <c r="AB437" s="7"/>
      <c r="AC437" s="15"/>
      <c r="AD437" s="15"/>
      <c r="AE437" s="173"/>
      <c r="AF437" s="15"/>
      <c r="AG437" s="15"/>
      <c r="AH437" s="15"/>
      <c r="AI437" s="15"/>
      <c r="AJ437" s="15"/>
      <c r="AK437" s="15"/>
      <c r="AL437" s="15"/>
      <c r="AM437" s="15"/>
    </row>
    <row r="438" spans="1:39" ht="18.75" hidden="1" customHeight="1">
      <c r="A438" s="10"/>
      <c r="B438" s="10"/>
      <c r="C438" s="10"/>
      <c r="D438" s="24"/>
      <c r="E438" s="10"/>
      <c r="F438" s="10"/>
      <c r="G438" s="10"/>
      <c r="H438" s="10"/>
      <c r="I438" s="33"/>
      <c r="J438" s="10"/>
      <c r="K438" s="10"/>
      <c r="L438" s="10"/>
      <c r="M438" s="10"/>
      <c r="N438" s="10"/>
      <c r="O438" s="10"/>
      <c r="P438" s="10"/>
      <c r="Q438" s="10"/>
      <c r="R438" s="10"/>
      <c r="S438" s="10"/>
      <c r="T438" s="10"/>
      <c r="U438" s="10"/>
      <c r="V438" s="33">
        <v>0</v>
      </c>
      <c r="W438" s="20"/>
      <c r="X438" s="10"/>
      <c r="Y438" s="101"/>
      <c r="Z438" s="152"/>
      <c r="AA438" s="10"/>
      <c r="AB438" s="7"/>
      <c r="AC438" s="15"/>
      <c r="AD438" s="15"/>
      <c r="AE438" s="173"/>
      <c r="AF438" s="15"/>
      <c r="AG438" s="15"/>
      <c r="AH438" s="15"/>
      <c r="AI438" s="15"/>
      <c r="AJ438" s="15"/>
      <c r="AK438" s="15"/>
      <c r="AL438" s="15"/>
      <c r="AM438" s="15"/>
    </row>
    <row r="439" spans="1:39" ht="18.75" hidden="1" customHeight="1">
      <c r="A439" s="10"/>
      <c r="B439" s="10"/>
      <c r="C439" s="10"/>
      <c r="D439" s="24"/>
      <c r="E439" s="10"/>
      <c r="F439" s="10"/>
      <c r="G439" s="10"/>
      <c r="H439" s="10"/>
      <c r="I439" s="33"/>
      <c r="J439" s="10"/>
      <c r="K439" s="10"/>
      <c r="L439" s="10"/>
      <c r="M439" s="10"/>
      <c r="N439" s="10"/>
      <c r="O439" s="10"/>
      <c r="P439" s="10"/>
      <c r="Q439" s="10"/>
      <c r="R439" s="10"/>
      <c r="S439" s="10"/>
      <c r="T439" s="10"/>
      <c r="U439" s="10"/>
      <c r="V439" s="33">
        <v>0</v>
      </c>
      <c r="W439" s="20"/>
      <c r="X439" s="10"/>
      <c r="Y439" s="101"/>
      <c r="Z439" s="152"/>
      <c r="AA439" s="10"/>
      <c r="AB439" s="7"/>
      <c r="AC439" s="15"/>
      <c r="AD439" s="15"/>
      <c r="AE439" s="173"/>
      <c r="AF439" s="15"/>
      <c r="AG439" s="15"/>
      <c r="AH439" s="15"/>
      <c r="AI439" s="15"/>
      <c r="AJ439" s="15"/>
      <c r="AK439" s="15"/>
      <c r="AL439" s="15"/>
      <c r="AM439" s="15"/>
    </row>
    <row r="440" spans="1:39" ht="18.75" hidden="1" customHeight="1">
      <c r="A440" s="10"/>
      <c r="B440" s="10"/>
      <c r="C440" s="10"/>
      <c r="D440" s="24"/>
      <c r="E440" s="10"/>
      <c r="F440" s="10"/>
      <c r="G440" s="10"/>
      <c r="H440" s="10"/>
      <c r="I440" s="33"/>
      <c r="J440" s="10"/>
      <c r="K440" s="10"/>
      <c r="L440" s="10"/>
      <c r="M440" s="10"/>
      <c r="N440" s="10"/>
      <c r="O440" s="10"/>
      <c r="P440" s="10"/>
      <c r="Q440" s="10"/>
      <c r="R440" s="10"/>
      <c r="S440" s="10"/>
      <c r="T440" s="10"/>
      <c r="U440" s="10"/>
      <c r="V440" s="33">
        <v>0</v>
      </c>
      <c r="W440" s="20"/>
      <c r="X440" s="10"/>
      <c r="Y440" s="101"/>
      <c r="Z440" s="152"/>
      <c r="AA440" s="10"/>
      <c r="AB440" s="7"/>
      <c r="AC440" s="15"/>
      <c r="AD440" s="15"/>
      <c r="AE440" s="173"/>
      <c r="AF440" s="15"/>
      <c r="AG440" s="15"/>
      <c r="AH440" s="15"/>
      <c r="AI440" s="15"/>
      <c r="AJ440" s="15"/>
      <c r="AK440" s="15"/>
      <c r="AL440" s="15"/>
      <c r="AM440" s="15"/>
    </row>
    <row r="441" spans="1:39" ht="18.75" hidden="1" customHeight="1">
      <c r="A441" s="10"/>
      <c r="B441" s="10"/>
      <c r="C441" s="10"/>
      <c r="D441" s="24"/>
      <c r="E441" s="10"/>
      <c r="F441" s="10"/>
      <c r="G441" s="10"/>
      <c r="H441" s="10"/>
      <c r="I441" s="33"/>
      <c r="J441" s="10"/>
      <c r="K441" s="10"/>
      <c r="L441" s="10"/>
      <c r="M441" s="10"/>
      <c r="N441" s="10"/>
      <c r="O441" s="10"/>
      <c r="P441" s="10"/>
      <c r="Q441" s="10"/>
      <c r="R441" s="10"/>
      <c r="S441" s="10"/>
      <c r="T441" s="10"/>
      <c r="U441" s="10"/>
      <c r="V441" s="33">
        <v>0</v>
      </c>
      <c r="W441" s="20"/>
      <c r="X441" s="10"/>
      <c r="Y441" s="101"/>
      <c r="Z441" s="152"/>
      <c r="AA441" s="10"/>
      <c r="AB441" s="7"/>
      <c r="AC441" s="15"/>
      <c r="AD441" s="15"/>
      <c r="AE441" s="173"/>
      <c r="AF441" s="15"/>
      <c r="AG441" s="15"/>
      <c r="AH441" s="15"/>
      <c r="AI441" s="15"/>
      <c r="AJ441" s="15"/>
      <c r="AK441" s="15"/>
      <c r="AL441" s="15"/>
      <c r="AM441" s="15"/>
    </row>
    <row r="442" spans="1:39" ht="18.75" hidden="1" customHeight="1">
      <c r="A442" s="10"/>
      <c r="B442" s="10"/>
      <c r="C442" s="10"/>
      <c r="D442" s="24"/>
      <c r="E442" s="10"/>
      <c r="F442" s="10"/>
      <c r="G442" s="10"/>
      <c r="H442" s="10"/>
      <c r="I442" s="33"/>
      <c r="J442" s="10"/>
      <c r="K442" s="10"/>
      <c r="L442" s="10"/>
      <c r="M442" s="10"/>
      <c r="N442" s="10"/>
      <c r="O442" s="10"/>
      <c r="P442" s="10"/>
      <c r="Q442" s="10"/>
      <c r="R442" s="10"/>
      <c r="S442" s="10"/>
      <c r="T442" s="10"/>
      <c r="U442" s="10"/>
      <c r="V442" s="33">
        <v>0</v>
      </c>
      <c r="W442" s="20"/>
      <c r="X442" s="10"/>
      <c r="Y442" s="101"/>
      <c r="Z442" s="152"/>
      <c r="AA442" s="10"/>
      <c r="AB442" s="7"/>
      <c r="AC442" s="15"/>
      <c r="AD442" s="15"/>
      <c r="AE442" s="173"/>
      <c r="AF442" s="15"/>
      <c r="AG442" s="15"/>
      <c r="AH442" s="15"/>
      <c r="AI442" s="15"/>
      <c r="AJ442" s="15"/>
      <c r="AK442" s="15"/>
      <c r="AL442" s="15"/>
      <c r="AM442" s="15"/>
    </row>
    <row r="443" spans="1:39" ht="18.75" hidden="1" customHeight="1">
      <c r="A443" s="10"/>
      <c r="B443" s="10"/>
      <c r="C443" s="10"/>
      <c r="D443" s="24"/>
      <c r="E443" s="10"/>
      <c r="F443" s="10"/>
      <c r="G443" s="10"/>
      <c r="H443" s="10"/>
      <c r="I443" s="33"/>
      <c r="J443" s="10"/>
      <c r="K443" s="10"/>
      <c r="L443" s="10"/>
      <c r="M443" s="10"/>
      <c r="N443" s="10"/>
      <c r="O443" s="10"/>
      <c r="P443" s="10"/>
      <c r="Q443" s="10"/>
      <c r="R443" s="10"/>
      <c r="S443" s="10"/>
      <c r="T443" s="10"/>
      <c r="U443" s="10"/>
      <c r="V443" s="33">
        <v>0</v>
      </c>
      <c r="W443" s="20"/>
      <c r="X443" s="10"/>
      <c r="Y443" s="101"/>
      <c r="Z443" s="152"/>
      <c r="AA443" s="10"/>
      <c r="AB443" s="7"/>
      <c r="AC443" s="15"/>
      <c r="AD443" s="15"/>
      <c r="AE443" s="173"/>
      <c r="AF443" s="15"/>
      <c r="AG443" s="15"/>
      <c r="AH443" s="15"/>
      <c r="AI443" s="15"/>
      <c r="AJ443" s="15"/>
      <c r="AK443" s="15"/>
      <c r="AL443" s="15"/>
      <c r="AM443" s="15"/>
    </row>
    <row r="444" spans="1:39" ht="18.75" hidden="1" customHeight="1">
      <c r="A444" s="10"/>
      <c r="B444" s="10"/>
      <c r="C444" s="10"/>
      <c r="D444" s="24"/>
      <c r="E444" s="10"/>
      <c r="F444" s="10"/>
      <c r="G444" s="10"/>
      <c r="H444" s="10"/>
      <c r="I444" s="33"/>
      <c r="J444" s="10"/>
      <c r="K444" s="10"/>
      <c r="L444" s="10"/>
      <c r="M444" s="10"/>
      <c r="N444" s="10"/>
      <c r="O444" s="10"/>
      <c r="P444" s="10"/>
      <c r="Q444" s="10"/>
      <c r="R444" s="10"/>
      <c r="S444" s="10"/>
      <c r="T444" s="10"/>
      <c r="U444" s="10"/>
      <c r="V444" s="33">
        <v>0</v>
      </c>
      <c r="W444" s="20"/>
      <c r="X444" s="10"/>
      <c r="Y444" s="101"/>
      <c r="Z444" s="152"/>
      <c r="AA444" s="10"/>
      <c r="AB444" s="7"/>
      <c r="AC444" s="15"/>
      <c r="AD444" s="15"/>
      <c r="AE444" s="173"/>
      <c r="AF444" s="15"/>
      <c r="AG444" s="15"/>
      <c r="AH444" s="15"/>
      <c r="AI444" s="15"/>
      <c r="AJ444" s="15"/>
      <c r="AK444" s="15"/>
      <c r="AL444" s="15"/>
      <c r="AM444" s="15"/>
    </row>
    <row r="445" spans="1:39" ht="18.75" hidden="1" customHeight="1">
      <c r="A445" s="10"/>
      <c r="B445" s="10"/>
      <c r="C445" s="10"/>
      <c r="D445" s="24"/>
      <c r="E445" s="10"/>
      <c r="F445" s="10"/>
      <c r="G445" s="10"/>
      <c r="H445" s="10"/>
      <c r="I445" s="33"/>
      <c r="J445" s="10"/>
      <c r="K445" s="10"/>
      <c r="L445" s="10"/>
      <c r="M445" s="10"/>
      <c r="N445" s="10"/>
      <c r="O445" s="10"/>
      <c r="P445" s="10"/>
      <c r="Q445" s="10"/>
      <c r="R445" s="10"/>
      <c r="S445" s="10"/>
      <c r="T445" s="10"/>
      <c r="U445" s="10"/>
      <c r="V445" s="33">
        <v>0</v>
      </c>
      <c r="W445" s="20"/>
      <c r="X445" s="10"/>
      <c r="Y445" s="101"/>
      <c r="Z445" s="152"/>
      <c r="AA445" s="10"/>
      <c r="AB445" s="7"/>
      <c r="AC445" s="15"/>
      <c r="AD445" s="15"/>
      <c r="AE445" s="173"/>
      <c r="AF445" s="15"/>
      <c r="AG445" s="15"/>
      <c r="AH445" s="15"/>
      <c r="AI445" s="15"/>
      <c r="AJ445" s="15"/>
      <c r="AK445" s="15"/>
      <c r="AL445" s="15"/>
      <c r="AM445" s="15"/>
    </row>
    <row r="446" spans="1:39" ht="18.75" hidden="1" customHeight="1">
      <c r="A446" s="10"/>
      <c r="B446" s="10"/>
      <c r="C446" s="10"/>
      <c r="D446" s="24"/>
      <c r="E446" s="10"/>
      <c r="F446" s="10"/>
      <c r="G446" s="10"/>
      <c r="H446" s="10"/>
      <c r="I446" s="33"/>
      <c r="J446" s="10"/>
      <c r="K446" s="10"/>
      <c r="L446" s="10"/>
      <c r="M446" s="10"/>
      <c r="N446" s="10"/>
      <c r="O446" s="10"/>
      <c r="P446" s="10"/>
      <c r="Q446" s="10"/>
      <c r="R446" s="10"/>
      <c r="S446" s="10"/>
      <c r="T446" s="10"/>
      <c r="U446" s="10"/>
      <c r="V446" s="33">
        <v>0</v>
      </c>
      <c r="W446" s="20"/>
      <c r="X446" s="10"/>
      <c r="Y446" s="101"/>
      <c r="Z446" s="152"/>
      <c r="AA446" s="10"/>
      <c r="AB446" s="7"/>
      <c r="AC446" s="15"/>
      <c r="AD446" s="15"/>
      <c r="AE446" s="173"/>
      <c r="AF446" s="15"/>
      <c r="AG446" s="15"/>
      <c r="AH446" s="15"/>
      <c r="AI446" s="15"/>
      <c r="AJ446" s="15"/>
      <c r="AK446" s="15"/>
      <c r="AL446" s="15"/>
      <c r="AM446" s="15"/>
    </row>
    <row r="447" spans="1:39" ht="18.75" hidden="1" customHeight="1">
      <c r="A447" s="10"/>
      <c r="B447" s="10"/>
      <c r="C447" s="10"/>
      <c r="D447" s="24"/>
      <c r="E447" s="10"/>
      <c r="F447" s="10"/>
      <c r="G447" s="10"/>
      <c r="H447" s="10"/>
      <c r="I447" s="33"/>
      <c r="J447" s="10"/>
      <c r="K447" s="10"/>
      <c r="L447" s="10"/>
      <c r="M447" s="10"/>
      <c r="N447" s="10"/>
      <c r="O447" s="10"/>
      <c r="P447" s="10"/>
      <c r="Q447" s="10"/>
      <c r="R447" s="10"/>
      <c r="S447" s="10"/>
      <c r="T447" s="10"/>
      <c r="U447" s="10"/>
      <c r="V447" s="33">
        <v>0</v>
      </c>
      <c r="W447" s="20"/>
      <c r="X447" s="10"/>
      <c r="Y447" s="101"/>
      <c r="Z447" s="152"/>
      <c r="AA447" s="10"/>
      <c r="AB447" s="7"/>
      <c r="AC447" s="15"/>
      <c r="AD447" s="15"/>
      <c r="AE447" s="173"/>
      <c r="AF447" s="15"/>
      <c r="AG447" s="15"/>
      <c r="AH447" s="15"/>
      <c r="AI447" s="15"/>
      <c r="AJ447" s="15"/>
      <c r="AK447" s="15"/>
      <c r="AL447" s="15"/>
      <c r="AM447" s="15"/>
    </row>
    <row r="448" spans="1:39" ht="18.75" hidden="1" customHeight="1">
      <c r="A448" s="10"/>
      <c r="B448" s="10"/>
      <c r="C448" s="10"/>
      <c r="D448" s="24"/>
      <c r="E448" s="10"/>
      <c r="F448" s="10"/>
      <c r="G448" s="10"/>
      <c r="H448" s="10"/>
      <c r="I448" s="33"/>
      <c r="J448" s="10"/>
      <c r="K448" s="10"/>
      <c r="L448" s="10"/>
      <c r="M448" s="10"/>
      <c r="N448" s="10"/>
      <c r="O448" s="10"/>
      <c r="P448" s="10"/>
      <c r="Q448" s="10"/>
      <c r="R448" s="10"/>
      <c r="S448" s="10"/>
      <c r="T448" s="10"/>
      <c r="U448" s="10"/>
      <c r="V448" s="33">
        <v>0</v>
      </c>
      <c r="W448" s="20"/>
      <c r="X448" s="10"/>
      <c r="Y448" s="101"/>
      <c r="Z448" s="152"/>
      <c r="AA448" s="10"/>
      <c r="AB448" s="7"/>
      <c r="AC448" s="15"/>
      <c r="AD448" s="15"/>
      <c r="AE448" s="173"/>
      <c r="AF448" s="15"/>
      <c r="AG448" s="15"/>
      <c r="AH448" s="15"/>
      <c r="AI448" s="15"/>
      <c r="AJ448" s="15"/>
      <c r="AK448" s="15"/>
      <c r="AL448" s="15"/>
      <c r="AM448" s="15"/>
    </row>
    <row r="449" spans="1:39" ht="18.75" hidden="1" customHeight="1">
      <c r="A449" s="10"/>
      <c r="B449" s="10"/>
      <c r="C449" s="10"/>
      <c r="D449" s="24"/>
      <c r="E449" s="10"/>
      <c r="F449" s="10"/>
      <c r="G449" s="10"/>
      <c r="H449" s="10"/>
      <c r="I449" s="33"/>
      <c r="J449" s="10"/>
      <c r="K449" s="10"/>
      <c r="L449" s="10"/>
      <c r="M449" s="10"/>
      <c r="N449" s="10"/>
      <c r="O449" s="10"/>
      <c r="P449" s="10"/>
      <c r="Q449" s="10"/>
      <c r="R449" s="10"/>
      <c r="S449" s="10"/>
      <c r="T449" s="10"/>
      <c r="U449" s="10"/>
      <c r="V449" s="33">
        <v>0</v>
      </c>
      <c r="W449" s="20"/>
      <c r="X449" s="10"/>
      <c r="Y449" s="101"/>
      <c r="Z449" s="152"/>
      <c r="AA449" s="10"/>
      <c r="AB449" s="7"/>
      <c r="AC449" s="15"/>
      <c r="AD449" s="15"/>
      <c r="AE449" s="173"/>
      <c r="AF449" s="15"/>
      <c r="AG449" s="15"/>
      <c r="AH449" s="15"/>
      <c r="AI449" s="15"/>
      <c r="AJ449" s="15"/>
      <c r="AK449" s="15"/>
      <c r="AL449" s="15"/>
      <c r="AM449" s="15"/>
    </row>
    <row r="450" spans="1:39" ht="18.75" hidden="1" customHeight="1">
      <c r="A450" s="10"/>
      <c r="B450" s="10"/>
      <c r="C450" s="10"/>
      <c r="D450" s="24"/>
      <c r="E450" s="10"/>
      <c r="F450" s="10"/>
      <c r="G450" s="10"/>
      <c r="H450" s="10"/>
      <c r="I450" s="33"/>
      <c r="J450" s="10"/>
      <c r="K450" s="10"/>
      <c r="L450" s="10"/>
      <c r="M450" s="10"/>
      <c r="N450" s="10"/>
      <c r="O450" s="10"/>
      <c r="P450" s="10"/>
      <c r="Q450" s="10"/>
      <c r="R450" s="10"/>
      <c r="S450" s="10"/>
      <c r="T450" s="10"/>
      <c r="U450" s="10"/>
      <c r="V450" s="33">
        <v>0</v>
      </c>
      <c r="W450" s="20"/>
      <c r="X450" s="10"/>
      <c r="Y450" s="101"/>
      <c r="Z450" s="152"/>
      <c r="AA450" s="10"/>
      <c r="AB450" s="7"/>
      <c r="AC450" s="15"/>
      <c r="AD450" s="15"/>
      <c r="AE450" s="173"/>
      <c r="AF450" s="15"/>
      <c r="AG450" s="15"/>
      <c r="AH450" s="15"/>
      <c r="AI450" s="15"/>
      <c r="AJ450" s="15"/>
      <c r="AK450" s="15"/>
      <c r="AL450" s="15"/>
      <c r="AM450" s="15"/>
    </row>
    <row r="451" spans="1:39" ht="18.75" hidden="1" customHeight="1">
      <c r="A451" s="10"/>
      <c r="B451" s="10"/>
      <c r="C451" s="10"/>
      <c r="D451" s="24"/>
      <c r="E451" s="10"/>
      <c r="F451" s="10"/>
      <c r="G451" s="10"/>
      <c r="H451" s="10"/>
      <c r="I451" s="33"/>
      <c r="J451" s="10"/>
      <c r="K451" s="10"/>
      <c r="L451" s="10"/>
      <c r="M451" s="10"/>
      <c r="N451" s="10"/>
      <c r="O451" s="10"/>
      <c r="P451" s="10"/>
      <c r="Q451" s="10"/>
      <c r="R451" s="10"/>
      <c r="S451" s="10"/>
      <c r="T451" s="10"/>
      <c r="U451" s="10"/>
      <c r="V451" s="33">
        <v>0</v>
      </c>
      <c r="W451" s="20"/>
      <c r="X451" s="10"/>
      <c r="Y451" s="101"/>
      <c r="Z451" s="152"/>
      <c r="AA451" s="10"/>
      <c r="AB451" s="7"/>
      <c r="AC451" s="15"/>
      <c r="AD451" s="15"/>
      <c r="AE451" s="173"/>
      <c r="AF451" s="15"/>
      <c r="AG451" s="15"/>
      <c r="AH451" s="15"/>
      <c r="AI451" s="15"/>
      <c r="AJ451" s="15"/>
      <c r="AK451" s="15"/>
      <c r="AL451" s="15"/>
      <c r="AM451" s="15"/>
    </row>
    <row r="452" spans="1:39" ht="18.75" hidden="1" customHeight="1">
      <c r="A452" s="10"/>
      <c r="B452" s="10"/>
      <c r="C452" s="10"/>
      <c r="D452" s="24"/>
      <c r="E452" s="10"/>
      <c r="F452" s="10"/>
      <c r="G452" s="10"/>
      <c r="H452" s="10"/>
      <c r="I452" s="33"/>
      <c r="J452" s="10"/>
      <c r="K452" s="10"/>
      <c r="L452" s="10"/>
      <c r="M452" s="10"/>
      <c r="N452" s="10"/>
      <c r="O452" s="10"/>
      <c r="P452" s="10"/>
      <c r="Q452" s="10"/>
      <c r="R452" s="10"/>
      <c r="S452" s="10"/>
      <c r="T452" s="10"/>
      <c r="U452" s="10"/>
      <c r="V452" s="33">
        <v>0</v>
      </c>
      <c r="W452" s="20"/>
      <c r="X452" s="10"/>
      <c r="Y452" s="101"/>
      <c r="Z452" s="152"/>
      <c r="AA452" s="10"/>
      <c r="AB452" s="7"/>
      <c r="AC452" s="15"/>
      <c r="AD452" s="15"/>
      <c r="AE452" s="173"/>
      <c r="AF452" s="15"/>
      <c r="AG452" s="15"/>
      <c r="AH452" s="15"/>
      <c r="AI452" s="15"/>
      <c r="AJ452" s="15"/>
      <c r="AK452" s="15"/>
      <c r="AL452" s="15"/>
      <c r="AM452" s="15"/>
    </row>
    <row r="453" spans="1:39" ht="18.75" hidden="1" customHeight="1">
      <c r="A453" s="10"/>
      <c r="B453" s="10"/>
      <c r="C453" s="10"/>
      <c r="D453" s="24"/>
      <c r="E453" s="10"/>
      <c r="F453" s="10"/>
      <c r="G453" s="10"/>
      <c r="H453" s="10"/>
      <c r="I453" s="33"/>
      <c r="J453" s="10"/>
      <c r="K453" s="10"/>
      <c r="L453" s="10"/>
      <c r="M453" s="10"/>
      <c r="N453" s="10"/>
      <c r="O453" s="10"/>
      <c r="P453" s="10"/>
      <c r="Q453" s="10"/>
      <c r="R453" s="10"/>
      <c r="S453" s="10"/>
      <c r="T453" s="10"/>
      <c r="U453" s="10"/>
      <c r="V453" s="33">
        <v>0</v>
      </c>
      <c r="W453" s="20"/>
      <c r="X453" s="10"/>
      <c r="Y453" s="101"/>
      <c r="Z453" s="152"/>
      <c r="AA453" s="10"/>
      <c r="AB453" s="7"/>
      <c r="AC453" s="15"/>
      <c r="AD453" s="15"/>
      <c r="AE453" s="173"/>
      <c r="AF453" s="15"/>
      <c r="AG453" s="15"/>
      <c r="AH453" s="15"/>
      <c r="AI453" s="15"/>
      <c r="AJ453" s="15"/>
      <c r="AK453" s="15"/>
      <c r="AL453" s="15"/>
      <c r="AM453" s="15"/>
    </row>
    <row r="454" spans="1:39" ht="18.75" hidden="1" customHeight="1">
      <c r="A454" s="10"/>
      <c r="B454" s="10"/>
      <c r="C454" s="10"/>
      <c r="D454" s="24"/>
      <c r="E454" s="10"/>
      <c r="F454" s="10"/>
      <c r="G454" s="10"/>
      <c r="H454" s="10"/>
      <c r="I454" s="33"/>
      <c r="J454" s="10"/>
      <c r="K454" s="10"/>
      <c r="L454" s="10"/>
      <c r="M454" s="10"/>
      <c r="N454" s="10"/>
      <c r="O454" s="10"/>
      <c r="P454" s="10"/>
      <c r="Q454" s="10"/>
      <c r="R454" s="10"/>
      <c r="S454" s="10"/>
      <c r="T454" s="10"/>
      <c r="U454" s="10"/>
      <c r="V454" s="33">
        <v>0</v>
      </c>
      <c r="W454" s="20"/>
      <c r="X454" s="10"/>
      <c r="Y454" s="101"/>
      <c r="Z454" s="152"/>
      <c r="AA454" s="10"/>
      <c r="AB454" s="7"/>
      <c r="AC454" s="15"/>
      <c r="AD454" s="15"/>
      <c r="AE454" s="173"/>
      <c r="AF454" s="15"/>
      <c r="AG454" s="15"/>
      <c r="AH454" s="15"/>
      <c r="AI454" s="15"/>
      <c r="AJ454" s="15"/>
      <c r="AK454" s="15"/>
      <c r="AL454" s="15"/>
      <c r="AM454" s="15"/>
    </row>
    <row r="455" spans="1:39" ht="18.75" hidden="1" customHeight="1">
      <c r="A455" s="10"/>
      <c r="B455" s="10"/>
      <c r="C455" s="10"/>
      <c r="D455" s="24"/>
      <c r="E455" s="10"/>
      <c r="F455" s="10"/>
      <c r="G455" s="10"/>
      <c r="H455" s="10"/>
      <c r="I455" s="33"/>
      <c r="J455" s="10"/>
      <c r="K455" s="10"/>
      <c r="L455" s="10"/>
      <c r="M455" s="10"/>
      <c r="N455" s="10"/>
      <c r="O455" s="10"/>
      <c r="P455" s="10"/>
      <c r="Q455" s="10"/>
      <c r="R455" s="10"/>
      <c r="S455" s="10"/>
      <c r="T455" s="10"/>
      <c r="U455" s="10"/>
      <c r="V455" s="33">
        <v>0</v>
      </c>
      <c r="W455" s="20"/>
      <c r="X455" s="10"/>
      <c r="Y455" s="101"/>
      <c r="Z455" s="152"/>
      <c r="AA455" s="10"/>
      <c r="AB455" s="7"/>
      <c r="AC455" s="15"/>
      <c r="AD455" s="15"/>
      <c r="AE455" s="173"/>
      <c r="AF455" s="15"/>
      <c r="AG455" s="15"/>
      <c r="AH455" s="15"/>
      <c r="AI455" s="15"/>
      <c r="AJ455" s="15"/>
      <c r="AK455" s="15"/>
      <c r="AL455" s="15"/>
      <c r="AM455" s="15"/>
    </row>
    <row r="456" spans="1:39" ht="18.75" hidden="1" customHeight="1">
      <c r="A456" s="10"/>
      <c r="B456" s="10"/>
      <c r="C456" s="10"/>
      <c r="D456" s="24"/>
      <c r="E456" s="10"/>
      <c r="F456" s="10"/>
      <c r="G456" s="10"/>
      <c r="H456" s="10"/>
      <c r="I456" s="33"/>
      <c r="J456" s="10"/>
      <c r="K456" s="10"/>
      <c r="L456" s="10"/>
      <c r="M456" s="10"/>
      <c r="N456" s="10"/>
      <c r="O456" s="10"/>
      <c r="P456" s="10"/>
      <c r="Q456" s="10"/>
      <c r="R456" s="10"/>
      <c r="S456" s="10"/>
      <c r="T456" s="10"/>
      <c r="U456" s="10"/>
      <c r="V456" s="33">
        <v>0</v>
      </c>
      <c r="W456" s="20"/>
      <c r="X456" s="10"/>
      <c r="Y456" s="101"/>
      <c r="Z456" s="152"/>
      <c r="AA456" s="10"/>
      <c r="AB456" s="7"/>
      <c r="AC456" s="15"/>
      <c r="AD456" s="15"/>
      <c r="AE456" s="173"/>
      <c r="AF456" s="15"/>
      <c r="AG456" s="15"/>
      <c r="AH456" s="15"/>
      <c r="AI456" s="15"/>
      <c r="AJ456" s="15"/>
      <c r="AK456" s="15"/>
      <c r="AL456" s="15"/>
      <c r="AM456" s="15"/>
    </row>
    <row r="457" spans="1:39" ht="18.75" hidden="1" customHeight="1">
      <c r="A457" s="10"/>
      <c r="B457" s="10"/>
      <c r="C457" s="10"/>
      <c r="D457" s="24"/>
      <c r="E457" s="10"/>
      <c r="F457" s="10"/>
      <c r="G457" s="10"/>
      <c r="H457" s="10"/>
      <c r="I457" s="33"/>
      <c r="J457" s="10"/>
      <c r="K457" s="10"/>
      <c r="L457" s="10"/>
      <c r="M457" s="10"/>
      <c r="N457" s="10"/>
      <c r="O457" s="10"/>
      <c r="P457" s="10"/>
      <c r="Q457" s="10"/>
      <c r="R457" s="10"/>
      <c r="S457" s="10"/>
      <c r="T457" s="10"/>
      <c r="U457" s="10"/>
      <c r="V457" s="33">
        <v>0</v>
      </c>
      <c r="W457" s="20"/>
      <c r="X457" s="10"/>
      <c r="Y457" s="101"/>
      <c r="Z457" s="152"/>
      <c r="AA457" s="10"/>
      <c r="AB457" s="7"/>
      <c r="AC457" s="15"/>
      <c r="AD457" s="15"/>
      <c r="AE457" s="173"/>
      <c r="AF457" s="15"/>
      <c r="AG457" s="15"/>
      <c r="AH457" s="15"/>
      <c r="AI457" s="15"/>
      <c r="AJ457" s="15"/>
      <c r="AK457" s="15"/>
      <c r="AL457" s="15"/>
      <c r="AM457" s="15"/>
    </row>
    <row r="458" spans="1:39" ht="18.75" hidden="1" customHeight="1">
      <c r="A458" s="10"/>
      <c r="B458" s="10"/>
      <c r="C458" s="10"/>
      <c r="D458" s="24"/>
      <c r="E458" s="10"/>
      <c r="F458" s="10"/>
      <c r="G458" s="10"/>
      <c r="H458" s="10"/>
      <c r="I458" s="33"/>
      <c r="J458" s="10"/>
      <c r="K458" s="10"/>
      <c r="L458" s="10"/>
      <c r="M458" s="10"/>
      <c r="N458" s="10"/>
      <c r="O458" s="10"/>
      <c r="P458" s="10"/>
      <c r="Q458" s="10"/>
      <c r="R458" s="10"/>
      <c r="S458" s="10"/>
      <c r="T458" s="10"/>
      <c r="U458" s="10"/>
      <c r="V458" s="33">
        <v>0</v>
      </c>
      <c r="W458" s="20"/>
      <c r="X458" s="10"/>
      <c r="Y458" s="101"/>
      <c r="Z458" s="152"/>
      <c r="AA458" s="10"/>
      <c r="AB458" s="7"/>
      <c r="AC458" s="15"/>
      <c r="AD458" s="15"/>
      <c r="AE458" s="173"/>
      <c r="AF458" s="15"/>
      <c r="AG458" s="15"/>
      <c r="AH458" s="15"/>
      <c r="AI458" s="15"/>
      <c r="AJ458" s="15"/>
      <c r="AK458" s="15"/>
      <c r="AL458" s="15"/>
      <c r="AM458" s="15"/>
    </row>
    <row r="459" spans="1:39" ht="18.75" hidden="1" customHeight="1">
      <c r="A459" s="10"/>
      <c r="B459" s="10"/>
      <c r="C459" s="10"/>
      <c r="D459" s="24"/>
      <c r="E459" s="10"/>
      <c r="F459" s="10"/>
      <c r="G459" s="10"/>
      <c r="H459" s="10"/>
      <c r="I459" s="33"/>
      <c r="J459" s="10"/>
      <c r="K459" s="10"/>
      <c r="L459" s="10"/>
      <c r="M459" s="10"/>
      <c r="N459" s="10"/>
      <c r="O459" s="10"/>
      <c r="P459" s="10"/>
      <c r="Q459" s="10"/>
      <c r="R459" s="10"/>
      <c r="S459" s="10"/>
      <c r="T459" s="10"/>
      <c r="U459" s="10"/>
      <c r="V459" s="33">
        <v>0</v>
      </c>
      <c r="W459" s="20"/>
      <c r="X459" s="10"/>
      <c r="Y459" s="101"/>
      <c r="Z459" s="152"/>
      <c r="AA459" s="10"/>
      <c r="AB459" s="7"/>
      <c r="AC459" s="15"/>
      <c r="AD459" s="15"/>
      <c r="AE459" s="173"/>
      <c r="AF459" s="15"/>
      <c r="AG459" s="15"/>
      <c r="AH459" s="15"/>
      <c r="AI459" s="15"/>
      <c r="AJ459" s="15"/>
      <c r="AK459" s="15"/>
      <c r="AL459" s="15"/>
      <c r="AM459" s="15"/>
    </row>
    <row r="460" spans="1:39" ht="18.75" hidden="1" customHeight="1">
      <c r="A460" s="10"/>
      <c r="B460" s="10"/>
      <c r="C460" s="10"/>
      <c r="D460" s="24"/>
      <c r="E460" s="10"/>
      <c r="F460" s="10"/>
      <c r="G460" s="10"/>
      <c r="H460" s="10"/>
      <c r="I460" s="33"/>
      <c r="J460" s="10"/>
      <c r="K460" s="10"/>
      <c r="L460" s="10"/>
      <c r="M460" s="10"/>
      <c r="N460" s="10"/>
      <c r="O460" s="10"/>
      <c r="P460" s="10"/>
      <c r="Q460" s="10"/>
      <c r="R460" s="10"/>
      <c r="S460" s="10"/>
      <c r="T460" s="10"/>
      <c r="U460" s="10"/>
      <c r="V460" s="33">
        <v>0</v>
      </c>
      <c r="W460" s="20"/>
      <c r="X460" s="10"/>
      <c r="Y460" s="101"/>
      <c r="Z460" s="152"/>
      <c r="AA460" s="10"/>
      <c r="AB460" s="7"/>
      <c r="AC460" s="15"/>
      <c r="AD460" s="15"/>
      <c r="AE460" s="173"/>
      <c r="AF460" s="15"/>
      <c r="AG460" s="15"/>
      <c r="AH460" s="15"/>
      <c r="AI460" s="15"/>
      <c r="AJ460" s="15"/>
      <c r="AK460" s="15"/>
      <c r="AL460" s="15"/>
      <c r="AM460" s="15"/>
    </row>
    <row r="461" spans="1:39" ht="18.75" hidden="1" customHeight="1">
      <c r="A461" s="10"/>
      <c r="B461" s="10"/>
      <c r="C461" s="10"/>
      <c r="D461" s="24"/>
      <c r="E461" s="10"/>
      <c r="F461" s="10"/>
      <c r="G461" s="10"/>
      <c r="H461" s="10"/>
      <c r="I461" s="33"/>
      <c r="J461" s="10"/>
      <c r="K461" s="10"/>
      <c r="L461" s="10"/>
      <c r="M461" s="10"/>
      <c r="N461" s="10"/>
      <c r="O461" s="10"/>
      <c r="P461" s="10"/>
      <c r="Q461" s="10"/>
      <c r="R461" s="10"/>
      <c r="S461" s="10"/>
      <c r="T461" s="10"/>
      <c r="U461" s="10"/>
      <c r="V461" s="33">
        <v>0</v>
      </c>
      <c r="W461" s="20"/>
      <c r="X461" s="10"/>
      <c r="Y461" s="101"/>
      <c r="Z461" s="152"/>
      <c r="AA461" s="10"/>
      <c r="AB461" s="7"/>
      <c r="AC461" s="15"/>
      <c r="AD461" s="15"/>
      <c r="AE461" s="173"/>
      <c r="AF461" s="15"/>
      <c r="AG461" s="15"/>
      <c r="AH461" s="15"/>
      <c r="AI461" s="15"/>
      <c r="AJ461" s="15"/>
      <c r="AK461" s="15"/>
      <c r="AL461" s="15"/>
      <c r="AM461" s="15"/>
    </row>
    <row r="462" spans="1:39" ht="18.75" hidden="1" customHeight="1">
      <c r="A462" s="10"/>
      <c r="B462" s="10"/>
      <c r="C462" s="10"/>
      <c r="D462" s="24"/>
      <c r="E462" s="10"/>
      <c r="F462" s="10"/>
      <c r="G462" s="10"/>
      <c r="H462" s="10"/>
      <c r="I462" s="33"/>
      <c r="J462" s="10"/>
      <c r="K462" s="10"/>
      <c r="L462" s="10"/>
      <c r="M462" s="10"/>
      <c r="N462" s="10"/>
      <c r="O462" s="10"/>
      <c r="P462" s="10"/>
      <c r="Q462" s="10"/>
      <c r="R462" s="10"/>
      <c r="S462" s="10"/>
      <c r="T462" s="10"/>
      <c r="U462" s="10"/>
      <c r="V462" s="33">
        <v>0</v>
      </c>
      <c r="W462" s="20"/>
      <c r="X462" s="10"/>
      <c r="Y462" s="101"/>
      <c r="Z462" s="152"/>
      <c r="AA462" s="10"/>
      <c r="AB462" s="7"/>
      <c r="AC462" s="15"/>
      <c r="AD462" s="15"/>
      <c r="AE462" s="173"/>
      <c r="AF462" s="15"/>
      <c r="AG462" s="15"/>
      <c r="AH462" s="15"/>
      <c r="AI462" s="15"/>
      <c r="AJ462" s="15"/>
      <c r="AK462" s="15"/>
      <c r="AL462" s="15"/>
      <c r="AM462" s="15"/>
    </row>
    <row r="463" spans="1:39" ht="18.75" hidden="1" customHeight="1">
      <c r="A463" s="10"/>
      <c r="B463" s="10"/>
      <c r="C463" s="10"/>
      <c r="D463" s="24"/>
      <c r="E463" s="10"/>
      <c r="F463" s="10"/>
      <c r="G463" s="10"/>
      <c r="H463" s="10"/>
      <c r="I463" s="33"/>
      <c r="J463" s="10"/>
      <c r="K463" s="10"/>
      <c r="L463" s="10"/>
      <c r="M463" s="10"/>
      <c r="N463" s="10"/>
      <c r="O463" s="10"/>
      <c r="P463" s="10"/>
      <c r="Q463" s="10"/>
      <c r="R463" s="10"/>
      <c r="S463" s="10"/>
      <c r="T463" s="10"/>
      <c r="U463" s="10"/>
      <c r="V463" s="33">
        <v>0</v>
      </c>
      <c r="W463" s="20"/>
      <c r="X463" s="10"/>
      <c r="Y463" s="101"/>
      <c r="Z463" s="152"/>
      <c r="AA463" s="10"/>
      <c r="AB463" s="7"/>
      <c r="AC463" s="15"/>
      <c r="AD463" s="15"/>
      <c r="AE463" s="173"/>
      <c r="AF463" s="15"/>
      <c r="AG463" s="15"/>
      <c r="AH463" s="15"/>
      <c r="AI463" s="15"/>
      <c r="AJ463" s="15"/>
      <c r="AK463" s="15"/>
      <c r="AL463" s="15"/>
      <c r="AM463" s="15"/>
    </row>
    <row r="464" spans="1:39" ht="18.75" hidden="1" customHeight="1">
      <c r="A464" s="10"/>
      <c r="B464" s="10"/>
      <c r="C464" s="10"/>
      <c r="D464" s="24"/>
      <c r="E464" s="10"/>
      <c r="F464" s="10"/>
      <c r="G464" s="10"/>
      <c r="H464" s="10"/>
      <c r="I464" s="33"/>
      <c r="J464" s="10"/>
      <c r="K464" s="10"/>
      <c r="L464" s="10"/>
      <c r="M464" s="10"/>
      <c r="N464" s="10"/>
      <c r="O464" s="10"/>
      <c r="P464" s="10"/>
      <c r="Q464" s="10"/>
      <c r="R464" s="10"/>
      <c r="S464" s="10"/>
      <c r="T464" s="10"/>
      <c r="U464" s="10"/>
      <c r="V464" s="33">
        <v>0</v>
      </c>
      <c r="W464" s="20"/>
      <c r="X464" s="10"/>
      <c r="Y464" s="101"/>
      <c r="Z464" s="152"/>
      <c r="AA464" s="10"/>
      <c r="AB464" s="7"/>
      <c r="AC464" s="15"/>
      <c r="AD464" s="15"/>
      <c r="AE464" s="173"/>
      <c r="AF464" s="15"/>
      <c r="AG464" s="15"/>
      <c r="AH464" s="15"/>
      <c r="AI464" s="15"/>
      <c r="AJ464" s="15"/>
      <c r="AK464" s="15"/>
      <c r="AL464" s="15"/>
      <c r="AM464" s="15"/>
    </row>
    <row r="465" spans="1:39" ht="18.75" hidden="1" customHeight="1">
      <c r="A465" s="10"/>
      <c r="B465" s="10"/>
      <c r="C465" s="10"/>
      <c r="D465" s="24"/>
      <c r="E465" s="10"/>
      <c r="F465" s="10"/>
      <c r="G465" s="10"/>
      <c r="H465" s="10"/>
      <c r="I465" s="33"/>
      <c r="J465" s="10"/>
      <c r="K465" s="10"/>
      <c r="L465" s="10"/>
      <c r="M465" s="10"/>
      <c r="N465" s="10"/>
      <c r="O465" s="10"/>
      <c r="P465" s="10"/>
      <c r="Q465" s="10"/>
      <c r="R465" s="10"/>
      <c r="S465" s="10"/>
      <c r="T465" s="10"/>
      <c r="U465" s="10"/>
      <c r="V465" s="33">
        <v>0</v>
      </c>
      <c r="W465" s="20"/>
      <c r="X465" s="10"/>
      <c r="Y465" s="101"/>
      <c r="Z465" s="152"/>
      <c r="AA465" s="10"/>
      <c r="AB465" s="7"/>
      <c r="AC465" s="15"/>
      <c r="AD465" s="15"/>
      <c r="AE465" s="173"/>
      <c r="AF465" s="15"/>
      <c r="AG465" s="15"/>
      <c r="AH465" s="15"/>
      <c r="AI465" s="15"/>
      <c r="AJ465" s="15"/>
      <c r="AK465" s="15"/>
      <c r="AL465" s="15"/>
      <c r="AM465" s="15"/>
    </row>
    <row r="466" spans="1:39" ht="18.75" hidden="1" customHeight="1">
      <c r="A466" s="10"/>
      <c r="B466" s="10"/>
      <c r="C466" s="10"/>
      <c r="D466" s="24"/>
      <c r="E466" s="10"/>
      <c r="F466" s="10"/>
      <c r="G466" s="10"/>
      <c r="H466" s="10"/>
      <c r="I466" s="33"/>
      <c r="J466" s="10"/>
      <c r="K466" s="10"/>
      <c r="L466" s="10"/>
      <c r="M466" s="10"/>
      <c r="N466" s="10"/>
      <c r="O466" s="10"/>
      <c r="P466" s="10"/>
      <c r="Q466" s="10"/>
      <c r="R466" s="10"/>
      <c r="S466" s="10"/>
      <c r="T466" s="10"/>
      <c r="U466" s="10"/>
      <c r="V466" s="33">
        <v>0</v>
      </c>
      <c r="W466" s="20"/>
      <c r="X466" s="10"/>
      <c r="Y466" s="101"/>
      <c r="Z466" s="152"/>
      <c r="AA466" s="10"/>
      <c r="AB466" s="7"/>
      <c r="AC466" s="15"/>
      <c r="AD466" s="15"/>
      <c r="AE466" s="173"/>
      <c r="AF466" s="15"/>
      <c r="AG466" s="15"/>
      <c r="AH466" s="15"/>
      <c r="AI466" s="15"/>
      <c r="AJ466" s="15"/>
      <c r="AK466" s="15"/>
      <c r="AL466" s="15"/>
      <c r="AM466" s="15"/>
    </row>
    <row r="467" spans="1:39" ht="18.75" hidden="1" customHeight="1">
      <c r="A467" s="10"/>
      <c r="B467" s="10"/>
      <c r="C467" s="10"/>
      <c r="D467" s="24"/>
      <c r="E467" s="10"/>
      <c r="F467" s="10"/>
      <c r="G467" s="10"/>
      <c r="H467" s="10"/>
      <c r="I467" s="33"/>
      <c r="J467" s="10"/>
      <c r="K467" s="10"/>
      <c r="L467" s="10"/>
      <c r="M467" s="10"/>
      <c r="N467" s="10"/>
      <c r="O467" s="10"/>
      <c r="P467" s="10"/>
      <c r="Q467" s="10"/>
      <c r="R467" s="10"/>
      <c r="S467" s="10"/>
      <c r="T467" s="10"/>
      <c r="U467" s="10"/>
      <c r="V467" s="33">
        <v>0</v>
      </c>
      <c r="W467" s="20"/>
      <c r="X467" s="10"/>
      <c r="Y467" s="101"/>
      <c r="Z467" s="152"/>
      <c r="AA467" s="10"/>
      <c r="AB467" s="7"/>
      <c r="AC467" s="15"/>
      <c r="AD467" s="15"/>
      <c r="AE467" s="173"/>
      <c r="AF467" s="15"/>
      <c r="AG467" s="15"/>
      <c r="AH467" s="15"/>
      <c r="AI467" s="15"/>
      <c r="AJ467" s="15"/>
      <c r="AK467" s="15"/>
      <c r="AL467" s="15"/>
      <c r="AM467" s="15"/>
    </row>
    <row r="468" spans="1:39" ht="18.75" hidden="1" customHeight="1">
      <c r="A468" s="10"/>
      <c r="B468" s="10"/>
      <c r="C468" s="10"/>
      <c r="D468" s="24"/>
      <c r="E468" s="10"/>
      <c r="F468" s="10"/>
      <c r="G468" s="10"/>
      <c r="H468" s="10"/>
      <c r="I468" s="33"/>
      <c r="J468" s="10"/>
      <c r="K468" s="10"/>
      <c r="L468" s="10"/>
      <c r="M468" s="10"/>
      <c r="N468" s="10"/>
      <c r="O468" s="10"/>
      <c r="P468" s="10"/>
      <c r="Q468" s="10"/>
      <c r="R468" s="10"/>
      <c r="S468" s="10"/>
      <c r="T468" s="10"/>
      <c r="U468" s="10"/>
      <c r="V468" s="33">
        <v>0</v>
      </c>
      <c r="W468" s="20"/>
      <c r="X468" s="10"/>
      <c r="Y468" s="101"/>
      <c r="Z468" s="152"/>
      <c r="AA468" s="10"/>
      <c r="AB468" s="7"/>
      <c r="AC468" s="15"/>
      <c r="AD468" s="15"/>
      <c r="AE468" s="173"/>
      <c r="AF468" s="15"/>
      <c r="AG468" s="15"/>
      <c r="AH468" s="15"/>
      <c r="AI468" s="15"/>
      <c r="AJ468" s="15"/>
      <c r="AK468" s="15"/>
      <c r="AL468" s="15"/>
      <c r="AM468" s="15"/>
    </row>
    <row r="469" spans="1:39" ht="18.75" hidden="1" customHeight="1">
      <c r="A469" s="10"/>
      <c r="B469" s="10"/>
      <c r="C469" s="10"/>
      <c r="D469" s="24"/>
      <c r="E469" s="10"/>
      <c r="F469" s="10"/>
      <c r="G469" s="10"/>
      <c r="H469" s="10"/>
      <c r="I469" s="33"/>
      <c r="J469" s="10"/>
      <c r="K469" s="10"/>
      <c r="L469" s="10"/>
      <c r="M469" s="10"/>
      <c r="N469" s="10"/>
      <c r="O469" s="10"/>
      <c r="P469" s="10"/>
      <c r="Q469" s="10"/>
      <c r="R469" s="10"/>
      <c r="S469" s="10"/>
      <c r="T469" s="10"/>
      <c r="U469" s="10"/>
      <c r="V469" s="33">
        <v>0</v>
      </c>
      <c r="W469" s="20"/>
      <c r="X469" s="10"/>
      <c r="Y469" s="101"/>
      <c r="Z469" s="152"/>
      <c r="AA469" s="10"/>
      <c r="AB469" s="7"/>
      <c r="AC469" s="15"/>
      <c r="AD469" s="15"/>
      <c r="AE469" s="173"/>
      <c r="AF469" s="15"/>
      <c r="AG469" s="15"/>
      <c r="AH469" s="15"/>
      <c r="AI469" s="15"/>
      <c r="AJ469" s="15"/>
      <c r="AK469" s="15"/>
      <c r="AL469" s="15"/>
      <c r="AM469" s="15"/>
    </row>
    <row r="470" spans="1:39" ht="18.75" hidden="1" customHeight="1">
      <c r="A470" s="10"/>
      <c r="B470" s="10"/>
      <c r="C470" s="10"/>
      <c r="D470" s="24"/>
      <c r="E470" s="10"/>
      <c r="F470" s="10"/>
      <c r="G470" s="10"/>
      <c r="H470" s="10"/>
      <c r="I470" s="33"/>
      <c r="J470" s="10"/>
      <c r="K470" s="10"/>
      <c r="L470" s="10"/>
      <c r="M470" s="10"/>
      <c r="N470" s="10"/>
      <c r="O470" s="10"/>
      <c r="P470" s="10"/>
      <c r="Q470" s="10"/>
      <c r="R470" s="10"/>
      <c r="S470" s="10"/>
      <c r="T470" s="10"/>
      <c r="U470" s="10"/>
      <c r="V470" s="33">
        <v>0</v>
      </c>
      <c r="W470" s="20"/>
      <c r="X470" s="10"/>
      <c r="Y470" s="101"/>
      <c r="Z470" s="152"/>
      <c r="AA470" s="10"/>
      <c r="AB470" s="7"/>
      <c r="AC470" s="15"/>
      <c r="AD470" s="15"/>
      <c r="AE470" s="173"/>
      <c r="AF470" s="15"/>
      <c r="AG470" s="15"/>
      <c r="AH470" s="15"/>
      <c r="AI470" s="15"/>
      <c r="AJ470" s="15"/>
      <c r="AK470" s="15"/>
      <c r="AL470" s="15"/>
      <c r="AM470" s="15"/>
    </row>
    <row r="471" spans="1:39" ht="18.75" hidden="1" customHeight="1">
      <c r="A471" s="10"/>
      <c r="B471" s="10"/>
      <c r="C471" s="10"/>
      <c r="D471" s="24"/>
      <c r="E471" s="10"/>
      <c r="F471" s="10"/>
      <c r="G471" s="10"/>
      <c r="H471" s="10"/>
      <c r="I471" s="33"/>
      <c r="J471" s="10"/>
      <c r="K471" s="10"/>
      <c r="L471" s="10"/>
      <c r="M471" s="10"/>
      <c r="N471" s="10"/>
      <c r="O471" s="10"/>
      <c r="P471" s="10"/>
      <c r="Q471" s="10"/>
      <c r="R471" s="10"/>
      <c r="S471" s="10"/>
      <c r="T471" s="10"/>
      <c r="U471" s="10"/>
      <c r="V471" s="33">
        <v>0</v>
      </c>
      <c r="W471" s="20"/>
      <c r="X471" s="10"/>
      <c r="Y471" s="101"/>
      <c r="Z471" s="152"/>
      <c r="AA471" s="10"/>
      <c r="AB471" s="7"/>
      <c r="AC471" s="15"/>
      <c r="AD471" s="15"/>
      <c r="AE471" s="173"/>
      <c r="AF471" s="15"/>
      <c r="AG471" s="15"/>
      <c r="AH471" s="15"/>
      <c r="AI471" s="15"/>
      <c r="AJ471" s="15"/>
      <c r="AK471" s="15"/>
      <c r="AL471" s="15"/>
      <c r="AM471" s="15"/>
    </row>
    <row r="472" spans="1:39" ht="18.75" hidden="1" customHeight="1">
      <c r="A472" s="10"/>
      <c r="B472" s="10"/>
      <c r="C472" s="10"/>
      <c r="D472" s="24"/>
      <c r="E472" s="10"/>
      <c r="F472" s="10"/>
      <c r="G472" s="10"/>
      <c r="H472" s="10"/>
      <c r="I472" s="33"/>
      <c r="J472" s="10"/>
      <c r="K472" s="10"/>
      <c r="L472" s="10"/>
      <c r="M472" s="10"/>
      <c r="N472" s="10"/>
      <c r="O472" s="10"/>
      <c r="P472" s="10"/>
      <c r="Q472" s="10"/>
      <c r="R472" s="10"/>
      <c r="S472" s="10"/>
      <c r="T472" s="10"/>
      <c r="U472" s="10"/>
      <c r="V472" s="33">
        <v>0</v>
      </c>
      <c r="W472" s="20"/>
      <c r="X472" s="10"/>
      <c r="Y472" s="101"/>
      <c r="Z472" s="152"/>
      <c r="AA472" s="10"/>
      <c r="AB472" s="7"/>
      <c r="AC472" s="15"/>
      <c r="AD472" s="15"/>
      <c r="AE472" s="173"/>
      <c r="AF472" s="15"/>
      <c r="AG472" s="15"/>
      <c r="AH472" s="15"/>
      <c r="AI472" s="15"/>
      <c r="AJ472" s="15"/>
      <c r="AK472" s="15"/>
      <c r="AL472" s="15"/>
      <c r="AM472" s="15"/>
    </row>
    <row r="473" spans="1:39" ht="18.75" hidden="1" customHeight="1">
      <c r="A473" s="10"/>
      <c r="B473" s="10"/>
      <c r="C473" s="10"/>
      <c r="D473" s="24"/>
      <c r="E473" s="10"/>
      <c r="F473" s="10"/>
      <c r="G473" s="10"/>
      <c r="H473" s="10"/>
      <c r="I473" s="33"/>
      <c r="J473" s="10"/>
      <c r="K473" s="10"/>
      <c r="L473" s="10"/>
      <c r="M473" s="10"/>
      <c r="N473" s="10"/>
      <c r="O473" s="10"/>
      <c r="P473" s="10"/>
      <c r="Q473" s="10"/>
      <c r="R473" s="10"/>
      <c r="S473" s="10"/>
      <c r="T473" s="10"/>
      <c r="U473" s="10"/>
      <c r="V473" s="33">
        <v>0</v>
      </c>
      <c r="W473" s="20"/>
      <c r="X473" s="10"/>
      <c r="Y473" s="101"/>
      <c r="Z473" s="152"/>
      <c r="AA473" s="10"/>
      <c r="AB473" s="7"/>
      <c r="AC473" s="15"/>
      <c r="AD473" s="15"/>
      <c r="AE473" s="173"/>
      <c r="AF473" s="15"/>
      <c r="AG473" s="15"/>
      <c r="AH473" s="15"/>
      <c r="AI473" s="15"/>
      <c r="AJ473" s="15"/>
      <c r="AK473" s="15"/>
      <c r="AL473" s="15"/>
      <c r="AM473" s="15"/>
    </row>
    <row r="474" spans="1:39" ht="18.75" hidden="1" customHeight="1">
      <c r="A474" s="10"/>
      <c r="B474" s="10"/>
      <c r="C474" s="10"/>
      <c r="D474" s="24"/>
      <c r="E474" s="10"/>
      <c r="F474" s="10"/>
      <c r="G474" s="10"/>
      <c r="H474" s="10"/>
      <c r="I474" s="33"/>
      <c r="J474" s="10"/>
      <c r="K474" s="10"/>
      <c r="L474" s="10"/>
      <c r="M474" s="10"/>
      <c r="N474" s="10"/>
      <c r="O474" s="10"/>
      <c r="P474" s="10"/>
      <c r="Q474" s="10"/>
      <c r="R474" s="10"/>
      <c r="S474" s="10"/>
      <c r="T474" s="10"/>
      <c r="U474" s="10"/>
      <c r="V474" s="33">
        <v>0</v>
      </c>
      <c r="W474" s="20"/>
      <c r="X474" s="10"/>
      <c r="Y474" s="101"/>
      <c r="Z474" s="152"/>
      <c r="AA474" s="10"/>
      <c r="AB474" s="7"/>
      <c r="AC474" s="15"/>
      <c r="AD474" s="15"/>
      <c r="AE474" s="173"/>
      <c r="AF474" s="15"/>
      <c r="AG474" s="15"/>
      <c r="AH474" s="15"/>
      <c r="AI474" s="15"/>
      <c r="AJ474" s="15"/>
      <c r="AK474" s="15"/>
      <c r="AL474" s="15"/>
      <c r="AM474" s="15"/>
    </row>
    <row r="475" spans="1:39" ht="18.75" hidden="1" customHeight="1">
      <c r="A475" s="10"/>
      <c r="B475" s="10"/>
      <c r="C475" s="10"/>
      <c r="D475" s="24"/>
      <c r="E475" s="10"/>
      <c r="F475" s="10"/>
      <c r="G475" s="10"/>
      <c r="H475" s="10"/>
      <c r="I475" s="33"/>
      <c r="J475" s="10"/>
      <c r="K475" s="10"/>
      <c r="L475" s="10"/>
      <c r="M475" s="10"/>
      <c r="N475" s="10"/>
      <c r="O475" s="10"/>
      <c r="P475" s="10"/>
      <c r="Q475" s="10"/>
      <c r="R475" s="10"/>
      <c r="S475" s="10"/>
      <c r="T475" s="10"/>
      <c r="U475" s="10"/>
      <c r="V475" s="33">
        <v>0</v>
      </c>
      <c r="W475" s="20"/>
      <c r="X475" s="10"/>
      <c r="Y475" s="101"/>
      <c r="Z475" s="152"/>
      <c r="AA475" s="10"/>
      <c r="AB475" s="7"/>
      <c r="AC475" s="15"/>
      <c r="AD475" s="15"/>
      <c r="AE475" s="173"/>
      <c r="AF475" s="15"/>
      <c r="AG475" s="15"/>
      <c r="AH475" s="15"/>
      <c r="AI475" s="15"/>
      <c r="AJ475" s="15"/>
      <c r="AK475" s="15"/>
      <c r="AL475" s="15"/>
      <c r="AM475" s="15"/>
    </row>
    <row r="476" spans="1:39" ht="18.75" hidden="1" customHeight="1">
      <c r="A476" s="10"/>
      <c r="B476" s="10"/>
      <c r="C476" s="10"/>
      <c r="D476" s="24"/>
      <c r="E476" s="10"/>
      <c r="F476" s="10"/>
      <c r="G476" s="10"/>
      <c r="H476" s="10"/>
      <c r="I476" s="33"/>
      <c r="J476" s="10"/>
      <c r="K476" s="10"/>
      <c r="L476" s="10"/>
      <c r="M476" s="10"/>
      <c r="N476" s="10"/>
      <c r="O476" s="10"/>
      <c r="P476" s="10"/>
      <c r="Q476" s="10"/>
      <c r="R476" s="10"/>
      <c r="S476" s="10"/>
      <c r="T476" s="10"/>
      <c r="U476" s="10"/>
      <c r="V476" s="33">
        <v>0</v>
      </c>
      <c r="W476" s="20"/>
      <c r="X476" s="10"/>
      <c r="Y476" s="101"/>
      <c r="Z476" s="152"/>
      <c r="AA476" s="10"/>
      <c r="AB476" s="7"/>
      <c r="AC476" s="15"/>
      <c r="AD476" s="15"/>
      <c r="AE476" s="173"/>
      <c r="AF476" s="15"/>
      <c r="AG476" s="15"/>
      <c r="AH476" s="15"/>
      <c r="AI476" s="15"/>
      <c r="AJ476" s="15"/>
      <c r="AK476" s="15"/>
      <c r="AL476" s="15"/>
      <c r="AM476" s="15"/>
    </row>
    <row r="477" spans="1:39" ht="18.75" hidden="1" customHeight="1">
      <c r="A477" s="10"/>
      <c r="B477" s="10"/>
      <c r="C477" s="10"/>
      <c r="D477" s="24"/>
      <c r="E477" s="10"/>
      <c r="F477" s="10"/>
      <c r="G477" s="10"/>
      <c r="H477" s="10"/>
      <c r="I477" s="33"/>
      <c r="J477" s="10"/>
      <c r="K477" s="10"/>
      <c r="L477" s="10"/>
      <c r="M477" s="10"/>
      <c r="N477" s="10"/>
      <c r="O477" s="10"/>
      <c r="P477" s="10"/>
      <c r="Q477" s="10"/>
      <c r="R477" s="10"/>
      <c r="S477" s="10"/>
      <c r="T477" s="10"/>
      <c r="U477" s="10"/>
      <c r="V477" s="33">
        <v>0</v>
      </c>
      <c r="W477" s="20"/>
      <c r="X477" s="10"/>
      <c r="Y477" s="101"/>
      <c r="Z477" s="152"/>
      <c r="AA477" s="10"/>
      <c r="AB477" s="7"/>
      <c r="AC477" s="15"/>
      <c r="AD477" s="15"/>
      <c r="AE477" s="173"/>
      <c r="AF477" s="15"/>
      <c r="AG477" s="15"/>
      <c r="AH477" s="15"/>
      <c r="AI477" s="15"/>
      <c r="AJ477" s="15"/>
      <c r="AK477" s="15"/>
      <c r="AL477" s="15"/>
      <c r="AM477" s="15"/>
    </row>
    <row r="478" spans="1:39" ht="18.75" hidden="1" customHeight="1">
      <c r="A478" s="10"/>
      <c r="B478" s="10"/>
      <c r="C478" s="10"/>
      <c r="D478" s="24"/>
      <c r="E478" s="10"/>
      <c r="F478" s="10"/>
      <c r="G478" s="10"/>
      <c r="H478" s="10"/>
      <c r="I478" s="33"/>
      <c r="J478" s="10"/>
      <c r="K478" s="10"/>
      <c r="L478" s="10"/>
      <c r="M478" s="10"/>
      <c r="N478" s="10"/>
      <c r="O478" s="10"/>
      <c r="P478" s="10"/>
      <c r="Q478" s="10"/>
      <c r="R478" s="10"/>
      <c r="S478" s="10"/>
      <c r="T478" s="10"/>
      <c r="U478" s="10"/>
      <c r="V478" s="33">
        <v>0</v>
      </c>
      <c r="W478" s="20"/>
      <c r="X478" s="10"/>
      <c r="Y478" s="101"/>
      <c r="Z478" s="152"/>
      <c r="AA478" s="10"/>
      <c r="AB478" s="7"/>
      <c r="AC478" s="15"/>
      <c r="AD478" s="15"/>
      <c r="AE478" s="173"/>
      <c r="AF478" s="15"/>
      <c r="AG478" s="15"/>
      <c r="AH478" s="15"/>
      <c r="AI478" s="15"/>
      <c r="AJ478" s="15"/>
      <c r="AK478" s="15"/>
      <c r="AL478" s="15"/>
      <c r="AM478" s="15"/>
    </row>
    <row r="479" spans="1:39" ht="18.75" hidden="1" customHeight="1">
      <c r="A479" s="10"/>
      <c r="B479" s="10"/>
      <c r="C479" s="10"/>
      <c r="D479" s="24"/>
      <c r="E479" s="10"/>
      <c r="F479" s="10"/>
      <c r="G479" s="10"/>
      <c r="H479" s="10"/>
      <c r="I479" s="33"/>
      <c r="J479" s="10"/>
      <c r="K479" s="10"/>
      <c r="L479" s="10"/>
      <c r="M479" s="10"/>
      <c r="N479" s="10"/>
      <c r="O479" s="10"/>
      <c r="P479" s="10"/>
      <c r="Q479" s="10"/>
      <c r="R479" s="10"/>
      <c r="S479" s="10"/>
      <c r="T479" s="10"/>
      <c r="U479" s="10"/>
      <c r="V479" s="33">
        <v>0</v>
      </c>
      <c r="W479" s="20"/>
      <c r="X479" s="10"/>
      <c r="Y479" s="101"/>
      <c r="Z479" s="152"/>
      <c r="AA479" s="10"/>
      <c r="AB479" s="7"/>
      <c r="AC479" s="15"/>
      <c r="AD479" s="15"/>
      <c r="AE479" s="173"/>
      <c r="AF479" s="15"/>
      <c r="AG479" s="15"/>
      <c r="AH479" s="15"/>
      <c r="AI479" s="15"/>
      <c r="AJ479" s="15"/>
      <c r="AK479" s="15"/>
      <c r="AL479" s="15"/>
      <c r="AM479" s="15"/>
    </row>
    <row r="480" spans="1:39" ht="18.75" hidden="1" customHeight="1">
      <c r="A480" s="10"/>
      <c r="B480" s="10"/>
      <c r="C480" s="10"/>
      <c r="D480" s="24"/>
      <c r="E480" s="10"/>
      <c r="F480" s="10"/>
      <c r="G480" s="10"/>
      <c r="H480" s="10"/>
      <c r="I480" s="33"/>
      <c r="J480" s="10"/>
      <c r="K480" s="10"/>
      <c r="L480" s="10"/>
      <c r="M480" s="10"/>
      <c r="N480" s="10"/>
      <c r="O480" s="10"/>
      <c r="P480" s="10"/>
      <c r="Q480" s="10"/>
      <c r="R480" s="10"/>
      <c r="S480" s="10"/>
      <c r="T480" s="10"/>
      <c r="U480" s="10"/>
      <c r="V480" s="33">
        <v>0</v>
      </c>
      <c r="W480" s="20"/>
      <c r="X480" s="10"/>
      <c r="Y480" s="101"/>
      <c r="Z480" s="152"/>
      <c r="AA480" s="10"/>
      <c r="AB480" s="7"/>
      <c r="AC480" s="15"/>
      <c r="AD480" s="15"/>
      <c r="AE480" s="173"/>
      <c r="AF480" s="15"/>
      <c r="AG480" s="15"/>
      <c r="AH480" s="15"/>
      <c r="AI480" s="15"/>
      <c r="AJ480" s="15"/>
      <c r="AK480" s="15"/>
      <c r="AL480" s="15"/>
      <c r="AM480" s="15"/>
    </row>
    <row r="481" spans="1:39" ht="18.75" hidden="1" customHeight="1">
      <c r="A481" s="10"/>
      <c r="B481" s="10"/>
      <c r="C481" s="10"/>
      <c r="D481" s="24"/>
      <c r="E481" s="10"/>
      <c r="F481" s="10"/>
      <c r="G481" s="10"/>
      <c r="H481" s="10"/>
      <c r="I481" s="33"/>
      <c r="J481" s="10"/>
      <c r="K481" s="10"/>
      <c r="L481" s="10"/>
      <c r="M481" s="10"/>
      <c r="N481" s="10"/>
      <c r="O481" s="10"/>
      <c r="P481" s="10"/>
      <c r="Q481" s="10"/>
      <c r="R481" s="10"/>
      <c r="S481" s="10"/>
      <c r="T481" s="10"/>
      <c r="U481" s="10"/>
      <c r="V481" s="33">
        <v>0</v>
      </c>
      <c r="W481" s="20"/>
      <c r="X481" s="10"/>
      <c r="Y481" s="101"/>
      <c r="Z481" s="152"/>
      <c r="AA481" s="10"/>
      <c r="AB481" s="7"/>
      <c r="AC481" s="15"/>
      <c r="AD481" s="15"/>
      <c r="AE481" s="173"/>
      <c r="AF481" s="15"/>
      <c r="AG481" s="15"/>
      <c r="AH481" s="15"/>
      <c r="AI481" s="15"/>
      <c r="AJ481" s="15"/>
      <c r="AK481" s="15"/>
      <c r="AL481" s="15"/>
      <c r="AM481" s="15"/>
    </row>
    <row r="482" spans="1:39" ht="18.75" hidden="1" customHeight="1">
      <c r="A482" s="10"/>
      <c r="B482" s="10"/>
      <c r="C482" s="10"/>
      <c r="D482" s="24"/>
      <c r="E482" s="10"/>
      <c r="F482" s="10"/>
      <c r="G482" s="10"/>
      <c r="H482" s="10"/>
      <c r="I482" s="33"/>
      <c r="J482" s="10"/>
      <c r="K482" s="10"/>
      <c r="L482" s="10"/>
      <c r="M482" s="10"/>
      <c r="N482" s="10"/>
      <c r="O482" s="10"/>
      <c r="P482" s="10"/>
      <c r="Q482" s="10"/>
      <c r="R482" s="10"/>
      <c r="S482" s="10"/>
      <c r="T482" s="10"/>
      <c r="U482" s="10"/>
      <c r="V482" s="33">
        <v>0</v>
      </c>
      <c r="W482" s="20"/>
      <c r="X482" s="10"/>
      <c r="Y482" s="101"/>
      <c r="Z482" s="152"/>
      <c r="AA482" s="10"/>
      <c r="AB482" s="7"/>
      <c r="AC482" s="15"/>
      <c r="AD482" s="15"/>
      <c r="AE482" s="173"/>
      <c r="AF482" s="15"/>
      <c r="AG482" s="15"/>
      <c r="AH482" s="15"/>
      <c r="AI482" s="15"/>
      <c r="AJ482" s="15"/>
      <c r="AK482" s="15"/>
      <c r="AL482" s="15"/>
      <c r="AM482" s="15"/>
    </row>
    <row r="483" spans="1:39" ht="18.75" hidden="1" customHeight="1">
      <c r="A483" s="10"/>
      <c r="B483" s="10"/>
      <c r="C483" s="10"/>
      <c r="D483" s="24"/>
      <c r="E483" s="10"/>
      <c r="F483" s="10"/>
      <c r="G483" s="10"/>
      <c r="H483" s="10"/>
      <c r="I483" s="33"/>
      <c r="J483" s="10"/>
      <c r="K483" s="10"/>
      <c r="L483" s="10"/>
      <c r="M483" s="10"/>
      <c r="N483" s="10"/>
      <c r="O483" s="10"/>
      <c r="P483" s="10"/>
      <c r="Q483" s="10"/>
      <c r="R483" s="10"/>
      <c r="S483" s="10"/>
      <c r="T483" s="10"/>
      <c r="U483" s="10"/>
      <c r="V483" s="33">
        <v>0</v>
      </c>
      <c r="W483" s="20"/>
      <c r="X483" s="10"/>
      <c r="Y483" s="101"/>
      <c r="Z483" s="152"/>
      <c r="AA483" s="10"/>
      <c r="AB483" s="7"/>
      <c r="AC483" s="15"/>
      <c r="AD483" s="15"/>
      <c r="AE483" s="173"/>
      <c r="AF483" s="15"/>
      <c r="AG483" s="15"/>
      <c r="AH483" s="15"/>
      <c r="AI483" s="15"/>
      <c r="AJ483" s="15"/>
      <c r="AK483" s="15"/>
      <c r="AL483" s="15"/>
      <c r="AM483" s="15"/>
    </row>
    <row r="484" spans="1:39" ht="18.75" hidden="1" customHeight="1">
      <c r="A484" s="10"/>
      <c r="B484" s="10"/>
      <c r="C484" s="10"/>
      <c r="D484" s="24"/>
      <c r="E484" s="10"/>
      <c r="F484" s="10"/>
      <c r="G484" s="10"/>
      <c r="H484" s="10"/>
      <c r="I484" s="33"/>
      <c r="J484" s="10"/>
      <c r="K484" s="10"/>
      <c r="L484" s="10"/>
      <c r="M484" s="10"/>
      <c r="N484" s="10"/>
      <c r="O484" s="10"/>
      <c r="P484" s="10"/>
      <c r="Q484" s="10"/>
      <c r="R484" s="10"/>
      <c r="S484" s="10"/>
      <c r="T484" s="10"/>
      <c r="U484" s="10"/>
      <c r="V484" s="33">
        <v>0</v>
      </c>
      <c r="W484" s="20"/>
      <c r="X484" s="10"/>
      <c r="Y484" s="101"/>
      <c r="Z484" s="152"/>
      <c r="AA484" s="10"/>
      <c r="AB484" s="7"/>
      <c r="AC484" s="15"/>
      <c r="AD484" s="15"/>
      <c r="AE484" s="173"/>
      <c r="AF484" s="15"/>
      <c r="AG484" s="15"/>
      <c r="AH484" s="15"/>
      <c r="AI484" s="15"/>
      <c r="AJ484" s="15"/>
      <c r="AK484" s="15"/>
      <c r="AL484" s="15"/>
      <c r="AM484" s="15"/>
    </row>
    <row r="485" spans="1:39" ht="18.75" hidden="1" customHeight="1">
      <c r="A485" s="10"/>
      <c r="B485" s="10"/>
      <c r="C485" s="10"/>
      <c r="D485" s="24"/>
      <c r="E485" s="10"/>
      <c r="F485" s="10"/>
      <c r="G485" s="10"/>
      <c r="H485" s="10"/>
      <c r="I485" s="33"/>
      <c r="J485" s="10"/>
      <c r="K485" s="10"/>
      <c r="L485" s="10"/>
      <c r="M485" s="10"/>
      <c r="N485" s="10"/>
      <c r="O485" s="10"/>
      <c r="P485" s="10"/>
      <c r="Q485" s="10"/>
      <c r="R485" s="10"/>
      <c r="S485" s="10"/>
      <c r="T485" s="10"/>
      <c r="U485" s="10"/>
      <c r="V485" s="33">
        <v>0</v>
      </c>
      <c r="W485" s="20"/>
      <c r="X485" s="10"/>
      <c r="Y485" s="101"/>
      <c r="Z485" s="152"/>
      <c r="AA485" s="10"/>
      <c r="AB485" s="7"/>
      <c r="AC485" s="15"/>
      <c r="AD485" s="15"/>
      <c r="AE485" s="173"/>
      <c r="AF485" s="15"/>
      <c r="AG485" s="15"/>
      <c r="AH485" s="15"/>
      <c r="AI485" s="15"/>
      <c r="AJ485" s="15"/>
      <c r="AK485" s="15"/>
      <c r="AL485" s="15"/>
      <c r="AM485" s="15"/>
    </row>
    <row r="486" spans="1:39" ht="18.75" hidden="1" customHeight="1">
      <c r="A486" s="10"/>
      <c r="B486" s="10"/>
      <c r="C486" s="10"/>
      <c r="D486" s="24"/>
      <c r="E486" s="10"/>
      <c r="F486" s="10"/>
      <c r="G486" s="10"/>
      <c r="H486" s="10"/>
      <c r="I486" s="33"/>
      <c r="J486" s="10"/>
      <c r="K486" s="10"/>
      <c r="L486" s="10"/>
      <c r="M486" s="10"/>
      <c r="N486" s="10"/>
      <c r="O486" s="10"/>
      <c r="P486" s="10"/>
      <c r="Q486" s="10"/>
      <c r="R486" s="10"/>
      <c r="S486" s="10"/>
      <c r="T486" s="10"/>
      <c r="U486" s="10"/>
      <c r="V486" s="33">
        <v>0</v>
      </c>
      <c r="W486" s="20"/>
      <c r="X486" s="10"/>
      <c r="Y486" s="101"/>
      <c r="Z486" s="152"/>
      <c r="AA486" s="10"/>
      <c r="AB486" s="7"/>
      <c r="AC486" s="15"/>
      <c r="AD486" s="15"/>
      <c r="AE486" s="173"/>
      <c r="AF486" s="15"/>
      <c r="AG486" s="15"/>
      <c r="AH486" s="15"/>
      <c r="AI486" s="15"/>
      <c r="AJ486" s="15"/>
      <c r="AK486" s="15"/>
      <c r="AL486" s="15"/>
      <c r="AM486" s="15"/>
    </row>
    <row r="487" spans="1:39" ht="18.75" hidden="1" customHeight="1">
      <c r="A487" s="10"/>
      <c r="B487" s="10"/>
      <c r="C487" s="10"/>
      <c r="D487" s="24"/>
      <c r="E487" s="10"/>
      <c r="F487" s="10"/>
      <c r="G487" s="10"/>
      <c r="H487" s="10"/>
      <c r="I487" s="33"/>
      <c r="J487" s="10"/>
      <c r="K487" s="10"/>
      <c r="L487" s="10"/>
      <c r="M487" s="10"/>
      <c r="N487" s="10"/>
      <c r="O487" s="10"/>
      <c r="P487" s="10"/>
      <c r="Q487" s="10"/>
      <c r="R487" s="10"/>
      <c r="S487" s="10"/>
      <c r="T487" s="10"/>
      <c r="U487" s="10"/>
      <c r="V487" s="33">
        <v>0</v>
      </c>
      <c r="W487" s="20"/>
      <c r="X487" s="10"/>
      <c r="Y487" s="101"/>
      <c r="Z487" s="152"/>
      <c r="AA487" s="10"/>
      <c r="AB487" s="7"/>
      <c r="AC487" s="15"/>
      <c r="AD487" s="15"/>
      <c r="AE487" s="173"/>
      <c r="AF487" s="15"/>
      <c r="AG487" s="15"/>
      <c r="AH487" s="15"/>
      <c r="AI487" s="15"/>
      <c r="AJ487" s="15"/>
      <c r="AK487" s="15"/>
      <c r="AL487" s="15"/>
      <c r="AM487" s="15"/>
    </row>
    <row r="488" spans="1:39" ht="18.75" hidden="1" customHeight="1">
      <c r="A488" s="10"/>
      <c r="B488" s="10"/>
      <c r="C488" s="10"/>
      <c r="D488" s="24"/>
      <c r="E488" s="10"/>
      <c r="F488" s="10"/>
      <c r="G488" s="10"/>
      <c r="H488" s="10"/>
      <c r="I488" s="33"/>
      <c r="J488" s="10"/>
      <c r="K488" s="10"/>
      <c r="L488" s="10"/>
      <c r="M488" s="10"/>
      <c r="N488" s="10"/>
      <c r="O488" s="10"/>
      <c r="P488" s="10"/>
      <c r="Q488" s="10"/>
      <c r="R488" s="10"/>
      <c r="S488" s="10"/>
      <c r="T488" s="10"/>
      <c r="U488" s="10"/>
      <c r="V488" s="33">
        <v>0</v>
      </c>
      <c r="W488" s="20"/>
      <c r="X488" s="10"/>
      <c r="Y488" s="101"/>
      <c r="Z488" s="152"/>
      <c r="AA488" s="10"/>
      <c r="AB488" s="7"/>
      <c r="AC488" s="15"/>
      <c r="AD488" s="15"/>
      <c r="AE488" s="173"/>
      <c r="AF488" s="15"/>
      <c r="AG488" s="15"/>
      <c r="AH488" s="15"/>
      <c r="AI488" s="15"/>
      <c r="AJ488" s="15"/>
      <c r="AK488" s="15"/>
      <c r="AL488" s="15"/>
      <c r="AM488" s="15"/>
    </row>
    <row r="489" spans="1:39" ht="18.75" hidden="1" customHeight="1">
      <c r="A489" s="10"/>
      <c r="B489" s="10"/>
      <c r="C489" s="10"/>
      <c r="D489" s="24"/>
      <c r="E489" s="10"/>
      <c r="F489" s="10"/>
      <c r="G489" s="10"/>
      <c r="H489" s="10"/>
      <c r="I489" s="33"/>
      <c r="J489" s="10"/>
      <c r="K489" s="10"/>
      <c r="L489" s="10"/>
      <c r="M489" s="10"/>
      <c r="N489" s="10"/>
      <c r="O489" s="10"/>
      <c r="P489" s="10"/>
      <c r="Q489" s="10"/>
      <c r="R489" s="10"/>
      <c r="S489" s="10"/>
      <c r="T489" s="10"/>
      <c r="U489" s="10"/>
      <c r="V489" s="33">
        <v>0</v>
      </c>
      <c r="W489" s="20"/>
      <c r="X489" s="10"/>
      <c r="Y489" s="101"/>
      <c r="Z489" s="152"/>
      <c r="AA489" s="10"/>
      <c r="AB489" s="7"/>
      <c r="AC489" s="15"/>
      <c r="AD489" s="15"/>
      <c r="AE489" s="173"/>
      <c r="AF489" s="15"/>
      <c r="AG489" s="15"/>
      <c r="AH489" s="15"/>
      <c r="AI489" s="15"/>
      <c r="AJ489" s="15"/>
      <c r="AK489" s="15"/>
      <c r="AL489" s="15"/>
      <c r="AM489" s="15"/>
    </row>
    <row r="490" spans="1:39" ht="18.75" hidden="1" customHeight="1">
      <c r="A490" s="10"/>
      <c r="B490" s="10"/>
      <c r="C490" s="10"/>
      <c r="D490" s="24"/>
      <c r="E490" s="10"/>
      <c r="F490" s="10"/>
      <c r="G490" s="10"/>
      <c r="H490" s="10"/>
      <c r="I490" s="33"/>
      <c r="J490" s="10"/>
      <c r="K490" s="10"/>
      <c r="L490" s="10"/>
      <c r="M490" s="10"/>
      <c r="N490" s="10"/>
      <c r="O490" s="10"/>
      <c r="P490" s="10"/>
      <c r="Q490" s="10"/>
      <c r="R490" s="10"/>
      <c r="S490" s="10"/>
      <c r="T490" s="10"/>
      <c r="U490" s="10"/>
      <c r="V490" s="33">
        <v>0</v>
      </c>
      <c r="W490" s="20"/>
      <c r="X490" s="10"/>
      <c r="Y490" s="101"/>
      <c r="Z490" s="152"/>
      <c r="AA490" s="10"/>
      <c r="AB490" s="7"/>
      <c r="AC490" s="15"/>
      <c r="AD490" s="15"/>
      <c r="AE490" s="173"/>
      <c r="AF490" s="15"/>
      <c r="AG490" s="15"/>
      <c r="AH490" s="15"/>
      <c r="AI490" s="15"/>
      <c r="AJ490" s="15"/>
      <c r="AK490" s="15"/>
      <c r="AL490" s="15"/>
      <c r="AM490" s="15"/>
    </row>
    <row r="491" spans="1:39" ht="18.75" hidden="1" customHeight="1">
      <c r="A491" s="10"/>
      <c r="B491" s="10"/>
      <c r="C491" s="10"/>
      <c r="D491" s="24"/>
      <c r="E491" s="10"/>
      <c r="F491" s="10"/>
      <c r="G491" s="10"/>
      <c r="H491" s="10"/>
      <c r="I491" s="33"/>
      <c r="J491" s="10"/>
      <c r="K491" s="10"/>
      <c r="L491" s="10"/>
      <c r="M491" s="10"/>
      <c r="N491" s="10"/>
      <c r="O491" s="10"/>
      <c r="P491" s="10"/>
      <c r="Q491" s="10"/>
      <c r="R491" s="10"/>
      <c r="S491" s="10"/>
      <c r="T491" s="10"/>
      <c r="U491" s="10"/>
      <c r="V491" s="33">
        <v>0</v>
      </c>
      <c r="W491" s="20"/>
      <c r="X491" s="10"/>
      <c r="Y491" s="101"/>
      <c r="Z491" s="152"/>
      <c r="AA491" s="10"/>
      <c r="AB491" s="7"/>
      <c r="AC491" s="15"/>
      <c r="AD491" s="15"/>
      <c r="AE491" s="173"/>
      <c r="AF491" s="15"/>
      <c r="AG491" s="15"/>
      <c r="AH491" s="15"/>
      <c r="AI491" s="15"/>
      <c r="AJ491" s="15"/>
      <c r="AK491" s="15"/>
      <c r="AL491" s="15"/>
      <c r="AM491" s="15"/>
    </row>
    <row r="492" spans="1:39" ht="18.75" hidden="1" customHeight="1">
      <c r="A492" s="10"/>
      <c r="B492" s="10"/>
      <c r="C492" s="10"/>
      <c r="D492" s="24"/>
      <c r="E492" s="10"/>
      <c r="F492" s="10"/>
      <c r="G492" s="10"/>
      <c r="H492" s="10"/>
      <c r="I492" s="33"/>
      <c r="J492" s="10"/>
      <c r="K492" s="10"/>
      <c r="L492" s="10"/>
      <c r="M492" s="10"/>
      <c r="N492" s="10"/>
      <c r="O492" s="10"/>
      <c r="P492" s="10"/>
      <c r="Q492" s="10"/>
      <c r="R492" s="10"/>
      <c r="S492" s="10"/>
      <c r="T492" s="10"/>
      <c r="U492" s="10"/>
      <c r="V492" s="33">
        <v>0</v>
      </c>
      <c r="W492" s="20"/>
      <c r="X492" s="10"/>
      <c r="Y492" s="101"/>
      <c r="Z492" s="152"/>
      <c r="AA492" s="10"/>
      <c r="AB492" s="7"/>
      <c r="AC492" s="15"/>
      <c r="AD492" s="15"/>
      <c r="AE492" s="173"/>
      <c r="AF492" s="15"/>
      <c r="AG492" s="15"/>
      <c r="AH492" s="15"/>
      <c r="AI492" s="15"/>
      <c r="AJ492" s="15"/>
      <c r="AK492" s="15"/>
      <c r="AL492" s="15"/>
      <c r="AM492" s="15"/>
    </row>
    <row r="493" spans="1:39" ht="18.75" hidden="1" customHeight="1">
      <c r="A493" s="10"/>
      <c r="B493" s="10"/>
      <c r="C493" s="10"/>
      <c r="D493" s="24"/>
      <c r="E493" s="10"/>
      <c r="F493" s="10"/>
      <c r="G493" s="10"/>
      <c r="H493" s="10"/>
      <c r="I493" s="33"/>
      <c r="J493" s="10"/>
      <c r="K493" s="10"/>
      <c r="L493" s="10"/>
      <c r="M493" s="10"/>
      <c r="N493" s="10"/>
      <c r="O493" s="10"/>
      <c r="P493" s="10"/>
      <c r="Q493" s="10"/>
      <c r="R493" s="10"/>
      <c r="S493" s="10"/>
      <c r="T493" s="10"/>
      <c r="U493" s="10"/>
      <c r="V493" s="33">
        <v>0</v>
      </c>
      <c r="W493" s="20"/>
      <c r="X493" s="10"/>
      <c r="Y493" s="101"/>
      <c r="Z493" s="152"/>
      <c r="AA493" s="10"/>
      <c r="AB493" s="7"/>
      <c r="AC493" s="15"/>
      <c r="AD493" s="15"/>
      <c r="AE493" s="173"/>
      <c r="AF493" s="15"/>
      <c r="AG493" s="15"/>
      <c r="AH493" s="15"/>
      <c r="AI493" s="15"/>
      <c r="AJ493" s="15"/>
      <c r="AK493" s="15"/>
      <c r="AL493" s="15"/>
      <c r="AM493" s="15"/>
    </row>
    <row r="494" spans="1:39" ht="18.75" hidden="1" customHeight="1">
      <c r="A494" s="10"/>
      <c r="B494" s="10"/>
      <c r="C494" s="10"/>
      <c r="D494" s="24"/>
      <c r="E494" s="10"/>
      <c r="F494" s="10"/>
      <c r="G494" s="10"/>
      <c r="H494" s="10"/>
      <c r="I494" s="33"/>
      <c r="J494" s="10"/>
      <c r="K494" s="10"/>
      <c r="L494" s="10"/>
      <c r="M494" s="10"/>
      <c r="N494" s="10"/>
      <c r="O494" s="10"/>
      <c r="P494" s="10"/>
      <c r="Q494" s="10"/>
      <c r="R494" s="10"/>
      <c r="S494" s="10"/>
      <c r="T494" s="10"/>
      <c r="U494" s="10"/>
      <c r="V494" s="33">
        <v>0</v>
      </c>
      <c r="W494" s="20"/>
      <c r="X494" s="10"/>
      <c r="Y494" s="101"/>
      <c r="Z494" s="152"/>
      <c r="AA494" s="10"/>
      <c r="AB494" s="7"/>
      <c r="AC494" s="15"/>
      <c r="AD494" s="15"/>
      <c r="AE494" s="173"/>
      <c r="AF494" s="15"/>
      <c r="AG494" s="15"/>
      <c r="AH494" s="15"/>
      <c r="AI494" s="15"/>
      <c r="AJ494" s="15"/>
      <c r="AK494" s="15"/>
      <c r="AL494" s="15"/>
      <c r="AM494" s="15"/>
    </row>
    <row r="495" spans="1:39" ht="18.75" hidden="1" customHeight="1">
      <c r="A495" s="10"/>
      <c r="B495" s="10"/>
      <c r="C495" s="10"/>
      <c r="D495" s="24"/>
      <c r="E495" s="10"/>
      <c r="F495" s="10"/>
      <c r="G495" s="10"/>
      <c r="H495" s="10"/>
      <c r="I495" s="33"/>
      <c r="J495" s="10"/>
      <c r="K495" s="10"/>
      <c r="L495" s="10"/>
      <c r="M495" s="10"/>
      <c r="N495" s="10"/>
      <c r="O495" s="10"/>
      <c r="P495" s="10"/>
      <c r="Q495" s="10"/>
      <c r="R495" s="10"/>
      <c r="S495" s="10"/>
      <c r="T495" s="10"/>
      <c r="U495" s="10"/>
      <c r="V495" s="33">
        <v>0</v>
      </c>
      <c r="W495" s="20"/>
      <c r="X495" s="10"/>
      <c r="Y495" s="101"/>
      <c r="Z495" s="152"/>
      <c r="AA495" s="10"/>
      <c r="AB495" s="7"/>
      <c r="AC495" s="15"/>
      <c r="AD495" s="15"/>
      <c r="AE495" s="173"/>
      <c r="AF495" s="15"/>
      <c r="AG495" s="15"/>
      <c r="AH495" s="15"/>
      <c r="AI495" s="15"/>
      <c r="AJ495" s="15"/>
      <c r="AK495" s="15"/>
      <c r="AL495" s="15"/>
      <c r="AM495" s="15"/>
    </row>
    <row r="496" spans="1:39" ht="18.75" hidden="1" customHeight="1">
      <c r="A496" s="10"/>
      <c r="B496" s="10"/>
      <c r="C496" s="10"/>
      <c r="D496" s="24"/>
      <c r="E496" s="10"/>
      <c r="F496" s="10"/>
      <c r="G496" s="10"/>
      <c r="H496" s="10"/>
      <c r="I496" s="33"/>
      <c r="J496" s="10"/>
      <c r="K496" s="10"/>
      <c r="L496" s="10"/>
      <c r="M496" s="10"/>
      <c r="N496" s="10"/>
      <c r="O496" s="10"/>
      <c r="P496" s="10"/>
      <c r="Q496" s="10"/>
      <c r="R496" s="10"/>
      <c r="S496" s="10"/>
      <c r="T496" s="10"/>
      <c r="U496" s="10"/>
      <c r="V496" s="33">
        <v>0</v>
      </c>
      <c r="W496" s="20"/>
      <c r="X496" s="10"/>
      <c r="Y496" s="101"/>
      <c r="Z496" s="152"/>
      <c r="AA496" s="10"/>
      <c r="AB496" s="7"/>
      <c r="AC496" s="15"/>
      <c r="AD496" s="15"/>
      <c r="AE496" s="173"/>
      <c r="AF496" s="15"/>
      <c r="AG496" s="15"/>
      <c r="AH496" s="15"/>
      <c r="AI496" s="15"/>
      <c r="AJ496" s="15"/>
      <c r="AK496" s="15"/>
      <c r="AL496" s="15"/>
      <c r="AM496" s="15"/>
    </row>
    <row r="497" spans="1:39" ht="18.75" hidden="1" customHeight="1">
      <c r="A497" s="10"/>
      <c r="B497" s="10"/>
      <c r="C497" s="10"/>
      <c r="D497" s="24"/>
      <c r="E497" s="10"/>
      <c r="F497" s="10"/>
      <c r="G497" s="10"/>
      <c r="H497" s="10"/>
      <c r="I497" s="33"/>
      <c r="J497" s="10"/>
      <c r="K497" s="10"/>
      <c r="L497" s="10"/>
      <c r="M497" s="10"/>
      <c r="N497" s="10"/>
      <c r="O497" s="10"/>
      <c r="P497" s="10"/>
      <c r="Q497" s="10"/>
      <c r="R497" s="10"/>
      <c r="S497" s="10"/>
      <c r="T497" s="10"/>
      <c r="U497" s="10"/>
      <c r="V497" s="33">
        <v>0</v>
      </c>
      <c r="W497" s="20"/>
      <c r="X497" s="10"/>
      <c r="Y497" s="101"/>
      <c r="Z497" s="152"/>
      <c r="AA497" s="10"/>
      <c r="AB497" s="7"/>
      <c r="AC497" s="15"/>
      <c r="AD497" s="15"/>
      <c r="AE497" s="173"/>
      <c r="AF497" s="15"/>
      <c r="AG497" s="15"/>
      <c r="AH497" s="15"/>
      <c r="AI497" s="15"/>
      <c r="AJ497" s="15"/>
      <c r="AK497" s="15"/>
      <c r="AL497" s="15"/>
      <c r="AM497" s="15"/>
    </row>
    <row r="498" spans="1:39" ht="18.75" hidden="1" customHeight="1">
      <c r="A498" s="10"/>
      <c r="B498" s="10"/>
      <c r="C498" s="10"/>
      <c r="D498" s="24"/>
      <c r="E498" s="10"/>
      <c r="F498" s="10"/>
      <c r="G498" s="10"/>
      <c r="H498" s="10"/>
      <c r="I498" s="33"/>
      <c r="J498" s="10"/>
      <c r="K498" s="10"/>
      <c r="L498" s="10"/>
      <c r="M498" s="10"/>
      <c r="N498" s="10"/>
      <c r="O498" s="10"/>
      <c r="P498" s="10"/>
      <c r="Q498" s="10"/>
      <c r="R498" s="10"/>
      <c r="S498" s="10"/>
      <c r="T498" s="10"/>
      <c r="U498" s="10"/>
      <c r="V498" s="33">
        <v>0</v>
      </c>
      <c r="W498" s="20"/>
      <c r="X498" s="10"/>
      <c r="Y498" s="101"/>
      <c r="Z498" s="152"/>
      <c r="AA498" s="10"/>
      <c r="AB498" s="7"/>
      <c r="AC498" s="15"/>
      <c r="AD498" s="15"/>
      <c r="AE498" s="173"/>
      <c r="AF498" s="15"/>
      <c r="AG498" s="15"/>
      <c r="AH498" s="15"/>
      <c r="AI498" s="15"/>
      <c r="AJ498" s="15"/>
      <c r="AK498" s="15"/>
      <c r="AL498" s="15"/>
      <c r="AM498" s="15"/>
    </row>
    <row r="499" spans="1:39" ht="18.75" hidden="1" customHeight="1">
      <c r="A499" s="10"/>
      <c r="B499" s="10"/>
      <c r="C499" s="10"/>
      <c r="D499" s="24"/>
      <c r="E499" s="10"/>
      <c r="F499" s="10"/>
      <c r="G499" s="10"/>
      <c r="H499" s="10"/>
      <c r="I499" s="33"/>
      <c r="J499" s="10"/>
      <c r="K499" s="10"/>
      <c r="L499" s="10"/>
      <c r="M499" s="10"/>
      <c r="N499" s="10"/>
      <c r="O499" s="10"/>
      <c r="P499" s="10"/>
      <c r="Q499" s="10"/>
      <c r="R499" s="10"/>
      <c r="S499" s="10"/>
      <c r="T499" s="10"/>
      <c r="U499" s="10"/>
      <c r="V499" s="33">
        <v>0</v>
      </c>
      <c r="W499" s="20"/>
      <c r="X499" s="10"/>
      <c r="Y499" s="101"/>
      <c r="Z499" s="152"/>
      <c r="AA499" s="10"/>
      <c r="AB499" s="7"/>
      <c r="AC499" s="15"/>
      <c r="AD499" s="15"/>
      <c r="AE499" s="173"/>
      <c r="AF499" s="15"/>
      <c r="AG499" s="15"/>
      <c r="AH499" s="15"/>
      <c r="AI499" s="15"/>
      <c r="AJ499" s="15"/>
      <c r="AK499" s="15"/>
      <c r="AL499" s="15"/>
      <c r="AM499" s="15"/>
    </row>
    <row r="500" spans="1:39" ht="18.75" hidden="1" customHeight="1">
      <c r="A500" s="10"/>
      <c r="B500" s="10"/>
      <c r="C500" s="10"/>
      <c r="D500" s="24"/>
      <c r="E500" s="10"/>
      <c r="F500" s="10"/>
      <c r="G500" s="10"/>
      <c r="H500" s="10"/>
      <c r="I500" s="33"/>
      <c r="J500" s="10"/>
      <c r="K500" s="10"/>
      <c r="L500" s="10"/>
      <c r="M500" s="10"/>
      <c r="N500" s="10"/>
      <c r="O500" s="10"/>
      <c r="P500" s="10"/>
      <c r="Q500" s="10"/>
      <c r="R500" s="10"/>
      <c r="S500" s="10"/>
      <c r="T500" s="10"/>
      <c r="U500" s="10"/>
      <c r="V500" s="33">
        <v>0</v>
      </c>
      <c r="W500" s="20"/>
      <c r="X500" s="10"/>
      <c r="Y500" s="101"/>
      <c r="Z500" s="152"/>
      <c r="AA500" s="10"/>
      <c r="AB500" s="7"/>
      <c r="AC500" s="15"/>
      <c r="AD500" s="15"/>
      <c r="AE500" s="173"/>
      <c r="AF500" s="15"/>
      <c r="AG500" s="15"/>
      <c r="AH500" s="15"/>
      <c r="AI500" s="15"/>
      <c r="AJ500" s="15"/>
      <c r="AK500" s="15"/>
      <c r="AL500" s="15"/>
      <c r="AM500" s="15"/>
    </row>
    <row r="501" spans="1:39" ht="18.75" hidden="1" customHeight="1">
      <c r="A501" s="10"/>
      <c r="B501" s="10"/>
      <c r="C501" s="10"/>
      <c r="D501" s="24"/>
      <c r="E501" s="10"/>
      <c r="F501" s="10"/>
      <c r="G501" s="10"/>
      <c r="H501" s="10"/>
      <c r="I501" s="33"/>
      <c r="J501" s="10"/>
      <c r="K501" s="10"/>
      <c r="L501" s="10"/>
      <c r="M501" s="10"/>
      <c r="N501" s="10"/>
      <c r="O501" s="10"/>
      <c r="P501" s="10"/>
      <c r="Q501" s="10"/>
      <c r="R501" s="10"/>
      <c r="S501" s="10"/>
      <c r="T501" s="10"/>
      <c r="U501" s="10"/>
      <c r="V501" s="33">
        <v>0</v>
      </c>
      <c r="W501" s="20"/>
      <c r="X501" s="10"/>
      <c r="Y501" s="101"/>
      <c r="Z501" s="152"/>
      <c r="AA501" s="10"/>
      <c r="AB501" s="7"/>
      <c r="AC501" s="15"/>
      <c r="AD501" s="15"/>
      <c r="AE501" s="173"/>
      <c r="AF501" s="15"/>
      <c r="AG501" s="15"/>
      <c r="AH501" s="15"/>
      <c r="AI501" s="15"/>
      <c r="AJ501" s="15"/>
      <c r="AK501" s="15"/>
      <c r="AL501" s="15"/>
      <c r="AM501" s="15"/>
    </row>
    <row r="502" spans="1:39" ht="18.75" hidden="1" customHeight="1">
      <c r="A502" s="10"/>
      <c r="B502" s="10"/>
      <c r="C502" s="10"/>
      <c r="D502" s="24"/>
      <c r="E502" s="10"/>
      <c r="F502" s="10"/>
      <c r="G502" s="10"/>
      <c r="H502" s="10"/>
      <c r="I502" s="33"/>
      <c r="J502" s="10"/>
      <c r="K502" s="10"/>
      <c r="L502" s="10"/>
      <c r="M502" s="10"/>
      <c r="N502" s="10"/>
      <c r="O502" s="10"/>
      <c r="P502" s="10"/>
      <c r="Q502" s="10"/>
      <c r="R502" s="10"/>
      <c r="S502" s="10"/>
      <c r="T502" s="10"/>
      <c r="U502" s="10"/>
      <c r="V502" s="33">
        <v>0</v>
      </c>
      <c r="W502" s="20"/>
      <c r="X502" s="10"/>
      <c r="Y502" s="101"/>
      <c r="Z502" s="152"/>
      <c r="AA502" s="10"/>
      <c r="AB502" s="7"/>
      <c r="AC502" s="15"/>
      <c r="AD502" s="15"/>
      <c r="AE502" s="173"/>
      <c r="AF502" s="15"/>
      <c r="AG502" s="15"/>
      <c r="AH502" s="15"/>
      <c r="AI502" s="15"/>
      <c r="AJ502" s="15"/>
      <c r="AK502" s="15"/>
      <c r="AL502" s="15"/>
      <c r="AM502" s="15"/>
    </row>
    <row r="503" spans="1:39" ht="18.75" hidden="1" customHeight="1">
      <c r="A503" s="10"/>
      <c r="B503" s="10"/>
      <c r="C503" s="10"/>
      <c r="D503" s="24"/>
      <c r="E503" s="10"/>
      <c r="F503" s="10"/>
      <c r="G503" s="10"/>
      <c r="H503" s="10"/>
      <c r="I503" s="33"/>
      <c r="J503" s="10"/>
      <c r="K503" s="10"/>
      <c r="L503" s="10"/>
      <c r="M503" s="10"/>
      <c r="N503" s="10"/>
      <c r="O503" s="10"/>
      <c r="P503" s="10"/>
      <c r="Q503" s="10"/>
      <c r="R503" s="10"/>
      <c r="S503" s="10"/>
      <c r="T503" s="10"/>
      <c r="U503" s="10"/>
      <c r="V503" s="33">
        <v>0</v>
      </c>
      <c r="W503" s="20"/>
      <c r="X503" s="10"/>
      <c r="Y503" s="101"/>
      <c r="Z503" s="152"/>
      <c r="AA503" s="10"/>
      <c r="AB503" s="7"/>
      <c r="AC503" s="15"/>
      <c r="AD503" s="15"/>
      <c r="AE503" s="173"/>
      <c r="AF503" s="15"/>
      <c r="AG503" s="15"/>
      <c r="AH503" s="15"/>
      <c r="AI503" s="15"/>
      <c r="AJ503" s="15"/>
      <c r="AK503" s="15"/>
      <c r="AL503" s="15"/>
      <c r="AM503" s="15"/>
    </row>
    <row r="504" spans="1:39" ht="18.75" hidden="1" customHeight="1">
      <c r="A504" s="10"/>
      <c r="B504" s="10"/>
      <c r="C504" s="10"/>
      <c r="D504" s="24"/>
      <c r="E504" s="10"/>
      <c r="F504" s="10"/>
      <c r="G504" s="10"/>
      <c r="H504" s="10"/>
      <c r="I504" s="33"/>
      <c r="J504" s="10"/>
      <c r="K504" s="10"/>
      <c r="L504" s="10"/>
      <c r="M504" s="10"/>
      <c r="N504" s="10"/>
      <c r="O504" s="10"/>
      <c r="P504" s="10"/>
      <c r="Q504" s="10"/>
      <c r="R504" s="10"/>
      <c r="S504" s="10"/>
      <c r="T504" s="10"/>
      <c r="U504" s="10"/>
      <c r="V504" s="33">
        <v>0</v>
      </c>
      <c r="W504" s="20"/>
      <c r="X504" s="10"/>
      <c r="Y504" s="101"/>
      <c r="Z504" s="152"/>
      <c r="AA504" s="10"/>
      <c r="AB504" s="7"/>
      <c r="AC504" s="15"/>
      <c r="AD504" s="15"/>
      <c r="AE504" s="173"/>
      <c r="AF504" s="15"/>
      <c r="AG504" s="15"/>
      <c r="AH504" s="15"/>
      <c r="AI504" s="15"/>
      <c r="AJ504" s="15"/>
      <c r="AK504" s="15"/>
      <c r="AL504" s="15"/>
      <c r="AM504" s="15"/>
    </row>
    <row r="505" spans="1:39" ht="18.75" hidden="1" customHeight="1">
      <c r="A505" s="10"/>
      <c r="B505" s="10"/>
      <c r="C505" s="10"/>
      <c r="D505" s="24"/>
      <c r="E505" s="10"/>
      <c r="F505" s="10"/>
      <c r="G505" s="10"/>
      <c r="H505" s="10"/>
      <c r="I505" s="33"/>
      <c r="J505" s="10"/>
      <c r="K505" s="10"/>
      <c r="L505" s="10"/>
      <c r="M505" s="10"/>
      <c r="N505" s="10"/>
      <c r="O505" s="10"/>
      <c r="P505" s="10"/>
      <c r="Q505" s="10"/>
      <c r="R505" s="10"/>
      <c r="S505" s="10"/>
      <c r="T505" s="10"/>
      <c r="U505" s="10"/>
      <c r="V505" s="33">
        <v>0</v>
      </c>
      <c r="W505" s="20"/>
      <c r="X505" s="10"/>
      <c r="Y505" s="101"/>
      <c r="Z505" s="152"/>
      <c r="AA505" s="10"/>
      <c r="AB505" s="7"/>
      <c r="AC505" s="15"/>
      <c r="AD505" s="15"/>
      <c r="AE505" s="173"/>
      <c r="AF505" s="15"/>
      <c r="AG505" s="15"/>
      <c r="AH505" s="15"/>
      <c r="AI505" s="15"/>
      <c r="AJ505" s="15"/>
      <c r="AK505" s="15"/>
      <c r="AL505" s="15"/>
      <c r="AM505" s="15"/>
    </row>
    <row r="506" spans="1:39" ht="18.75" hidden="1" customHeight="1">
      <c r="A506" s="10"/>
      <c r="B506" s="10"/>
      <c r="C506" s="10"/>
      <c r="D506" s="24"/>
      <c r="E506" s="10"/>
      <c r="F506" s="10"/>
      <c r="G506" s="10"/>
      <c r="H506" s="10"/>
      <c r="I506" s="33"/>
      <c r="J506" s="10"/>
      <c r="K506" s="10"/>
      <c r="L506" s="10"/>
      <c r="M506" s="10"/>
      <c r="N506" s="10"/>
      <c r="O506" s="10"/>
      <c r="P506" s="10"/>
      <c r="Q506" s="10"/>
      <c r="R506" s="10"/>
      <c r="S506" s="10"/>
      <c r="T506" s="10"/>
      <c r="U506" s="10"/>
      <c r="V506" s="33">
        <v>0</v>
      </c>
      <c r="W506" s="20"/>
      <c r="X506" s="10"/>
      <c r="Y506" s="101"/>
      <c r="Z506" s="152"/>
      <c r="AA506" s="10"/>
      <c r="AB506" s="7"/>
      <c r="AC506" s="15"/>
      <c r="AD506" s="15"/>
      <c r="AE506" s="173"/>
      <c r="AF506" s="15"/>
      <c r="AG506" s="15"/>
      <c r="AH506" s="15"/>
      <c r="AI506" s="15"/>
      <c r="AJ506" s="15"/>
      <c r="AK506" s="15"/>
      <c r="AL506" s="15"/>
      <c r="AM506" s="15"/>
    </row>
    <row r="507" spans="1:39" ht="18.75" hidden="1" customHeight="1">
      <c r="A507" s="10"/>
      <c r="B507" s="10"/>
      <c r="C507" s="10"/>
      <c r="D507" s="24"/>
      <c r="E507" s="10"/>
      <c r="F507" s="10"/>
      <c r="G507" s="10"/>
      <c r="H507" s="10"/>
      <c r="I507" s="33"/>
      <c r="J507" s="10"/>
      <c r="K507" s="10"/>
      <c r="L507" s="10"/>
      <c r="M507" s="10"/>
      <c r="N507" s="10"/>
      <c r="O507" s="10"/>
      <c r="P507" s="10"/>
      <c r="Q507" s="10"/>
      <c r="R507" s="10"/>
      <c r="S507" s="10"/>
      <c r="T507" s="10"/>
      <c r="U507" s="10"/>
      <c r="V507" s="33">
        <v>0</v>
      </c>
      <c r="W507" s="20"/>
      <c r="X507" s="10"/>
      <c r="Y507" s="101"/>
      <c r="Z507" s="152"/>
      <c r="AA507" s="10"/>
      <c r="AB507" s="7"/>
      <c r="AC507" s="15"/>
      <c r="AD507" s="15"/>
      <c r="AE507" s="173"/>
      <c r="AF507" s="15"/>
      <c r="AG507" s="15"/>
      <c r="AH507" s="15"/>
      <c r="AI507" s="15"/>
      <c r="AJ507" s="15"/>
      <c r="AK507" s="15"/>
      <c r="AL507" s="15"/>
      <c r="AM507" s="15"/>
    </row>
    <row r="508" spans="1:39" ht="18.75" hidden="1" customHeight="1">
      <c r="A508" s="10"/>
      <c r="B508" s="10"/>
      <c r="C508" s="10"/>
      <c r="D508" s="24"/>
      <c r="E508" s="10"/>
      <c r="F508" s="10"/>
      <c r="G508" s="10"/>
      <c r="H508" s="10"/>
      <c r="I508" s="33"/>
      <c r="J508" s="10"/>
      <c r="K508" s="10"/>
      <c r="L508" s="10"/>
      <c r="M508" s="10"/>
      <c r="N508" s="10"/>
      <c r="O508" s="10"/>
      <c r="P508" s="10"/>
      <c r="Q508" s="10"/>
      <c r="R508" s="10"/>
      <c r="S508" s="10"/>
      <c r="T508" s="10"/>
      <c r="U508" s="10"/>
      <c r="V508" s="33">
        <v>0</v>
      </c>
      <c r="W508" s="20"/>
      <c r="X508" s="10"/>
      <c r="Y508" s="101"/>
      <c r="Z508" s="152"/>
      <c r="AA508" s="10"/>
      <c r="AB508" s="7"/>
      <c r="AC508" s="15"/>
      <c r="AD508" s="15"/>
      <c r="AE508" s="173"/>
      <c r="AF508" s="15"/>
      <c r="AG508" s="15"/>
      <c r="AH508" s="15"/>
      <c r="AI508" s="15"/>
      <c r="AJ508" s="15"/>
      <c r="AK508" s="15"/>
      <c r="AL508" s="15"/>
      <c r="AM508" s="15"/>
    </row>
    <row r="509" spans="1:39" ht="18.75" hidden="1" customHeight="1">
      <c r="A509" s="10"/>
      <c r="B509" s="10"/>
      <c r="C509" s="10"/>
      <c r="D509" s="24"/>
      <c r="E509" s="10"/>
      <c r="F509" s="10"/>
      <c r="G509" s="10"/>
      <c r="H509" s="10"/>
      <c r="I509" s="33"/>
      <c r="J509" s="10"/>
      <c r="K509" s="10"/>
      <c r="L509" s="10"/>
      <c r="M509" s="10"/>
      <c r="N509" s="10"/>
      <c r="O509" s="10"/>
      <c r="P509" s="10"/>
      <c r="Q509" s="10"/>
      <c r="R509" s="10"/>
      <c r="S509" s="10"/>
      <c r="T509" s="10"/>
      <c r="U509" s="10"/>
      <c r="V509" s="33">
        <v>0</v>
      </c>
      <c r="W509" s="20"/>
      <c r="X509" s="10"/>
      <c r="Y509" s="101"/>
      <c r="Z509" s="152"/>
      <c r="AA509" s="10"/>
      <c r="AB509" s="7"/>
      <c r="AC509" s="15"/>
      <c r="AD509" s="15"/>
      <c r="AE509" s="173"/>
      <c r="AF509" s="15"/>
      <c r="AG509" s="15"/>
      <c r="AH509" s="15"/>
      <c r="AI509" s="15"/>
      <c r="AJ509" s="15"/>
      <c r="AK509" s="15"/>
      <c r="AL509" s="15"/>
      <c r="AM509" s="15"/>
    </row>
    <row r="510" spans="1:39" ht="18.75" hidden="1" customHeight="1">
      <c r="A510" s="10"/>
      <c r="B510" s="10"/>
      <c r="C510" s="10"/>
      <c r="D510" s="24"/>
      <c r="E510" s="10"/>
      <c r="F510" s="10"/>
      <c r="G510" s="10"/>
      <c r="H510" s="10"/>
      <c r="I510" s="33"/>
      <c r="J510" s="10"/>
      <c r="K510" s="10"/>
      <c r="L510" s="10"/>
      <c r="M510" s="10"/>
      <c r="N510" s="10"/>
      <c r="O510" s="10"/>
      <c r="P510" s="10"/>
      <c r="Q510" s="10"/>
      <c r="R510" s="10"/>
      <c r="S510" s="10"/>
      <c r="T510" s="10"/>
      <c r="U510" s="10"/>
      <c r="V510" s="33">
        <v>0</v>
      </c>
      <c r="W510" s="20"/>
      <c r="X510" s="10"/>
      <c r="Y510" s="101"/>
      <c r="Z510" s="152"/>
      <c r="AA510" s="10"/>
      <c r="AB510" s="7"/>
      <c r="AC510" s="15"/>
      <c r="AD510" s="15"/>
      <c r="AE510" s="173"/>
      <c r="AF510" s="15"/>
      <c r="AG510" s="15"/>
      <c r="AH510" s="15"/>
      <c r="AI510" s="15"/>
      <c r="AJ510" s="15"/>
      <c r="AK510" s="15"/>
      <c r="AL510" s="15"/>
      <c r="AM510" s="15"/>
    </row>
    <row r="511" spans="1:39" ht="18.75" hidden="1" customHeight="1">
      <c r="A511" s="10"/>
      <c r="B511" s="10"/>
      <c r="C511" s="10"/>
      <c r="D511" s="24"/>
      <c r="E511" s="10"/>
      <c r="F511" s="10"/>
      <c r="G511" s="10"/>
      <c r="H511" s="10"/>
      <c r="I511" s="33"/>
      <c r="J511" s="10"/>
      <c r="K511" s="10"/>
      <c r="L511" s="10"/>
      <c r="M511" s="10"/>
      <c r="N511" s="10"/>
      <c r="O511" s="10"/>
      <c r="P511" s="10"/>
      <c r="Q511" s="10"/>
      <c r="R511" s="10"/>
      <c r="S511" s="10"/>
      <c r="T511" s="10"/>
      <c r="U511" s="10"/>
      <c r="V511" s="33">
        <v>0</v>
      </c>
      <c r="W511" s="20"/>
      <c r="X511" s="10"/>
      <c r="Y511" s="101"/>
      <c r="Z511" s="152"/>
      <c r="AA511" s="10"/>
      <c r="AB511" s="7"/>
      <c r="AC511" s="15"/>
      <c r="AD511" s="15"/>
      <c r="AE511" s="173"/>
      <c r="AF511" s="15"/>
      <c r="AG511" s="15"/>
      <c r="AH511" s="15"/>
      <c r="AI511" s="15"/>
      <c r="AJ511" s="15"/>
      <c r="AK511" s="15"/>
      <c r="AL511" s="15"/>
      <c r="AM511" s="15"/>
    </row>
    <row r="512" spans="1:39" ht="18.75" hidden="1" customHeight="1">
      <c r="A512" s="10"/>
      <c r="B512" s="10"/>
      <c r="C512" s="10"/>
      <c r="D512" s="24"/>
      <c r="E512" s="10"/>
      <c r="F512" s="10"/>
      <c r="G512" s="10"/>
      <c r="H512" s="10"/>
      <c r="I512" s="33"/>
      <c r="J512" s="10"/>
      <c r="K512" s="10"/>
      <c r="L512" s="10"/>
      <c r="M512" s="10"/>
      <c r="N512" s="10"/>
      <c r="O512" s="10"/>
      <c r="P512" s="10"/>
      <c r="Q512" s="10"/>
      <c r="R512" s="10"/>
      <c r="S512" s="10"/>
      <c r="T512" s="10"/>
      <c r="U512" s="10"/>
      <c r="V512" s="33">
        <v>0</v>
      </c>
      <c r="W512" s="20"/>
      <c r="X512" s="10"/>
      <c r="Y512" s="101"/>
      <c r="Z512" s="152"/>
      <c r="AA512" s="10"/>
      <c r="AB512" s="7"/>
      <c r="AC512" s="15"/>
      <c r="AD512" s="15"/>
      <c r="AE512" s="173"/>
      <c r="AF512" s="15"/>
      <c r="AG512" s="15"/>
      <c r="AH512" s="15"/>
      <c r="AI512" s="15"/>
      <c r="AJ512" s="15"/>
      <c r="AK512" s="15"/>
      <c r="AL512" s="15"/>
      <c r="AM512" s="15"/>
    </row>
    <row r="513" spans="1:39" ht="18.75" hidden="1" customHeight="1">
      <c r="A513" s="10"/>
      <c r="B513" s="10"/>
      <c r="C513" s="10"/>
      <c r="D513" s="24"/>
      <c r="E513" s="10"/>
      <c r="F513" s="10"/>
      <c r="G513" s="10"/>
      <c r="H513" s="10"/>
      <c r="I513" s="33"/>
      <c r="J513" s="10"/>
      <c r="K513" s="10"/>
      <c r="L513" s="10"/>
      <c r="M513" s="10"/>
      <c r="N513" s="10"/>
      <c r="O513" s="10"/>
      <c r="P513" s="10"/>
      <c r="Q513" s="10"/>
      <c r="R513" s="10"/>
      <c r="S513" s="10"/>
      <c r="T513" s="10"/>
      <c r="U513" s="10"/>
      <c r="V513" s="33">
        <v>0</v>
      </c>
      <c r="W513" s="20"/>
      <c r="X513" s="10"/>
      <c r="Y513" s="101"/>
      <c r="Z513" s="152"/>
      <c r="AA513" s="10"/>
      <c r="AB513" s="7"/>
      <c r="AC513" s="15"/>
      <c r="AD513" s="15"/>
      <c r="AE513" s="173"/>
      <c r="AF513" s="15"/>
      <c r="AG513" s="15"/>
      <c r="AH513" s="15"/>
      <c r="AI513" s="15"/>
      <c r="AJ513" s="15"/>
      <c r="AK513" s="15"/>
      <c r="AL513" s="15"/>
      <c r="AM513" s="15"/>
    </row>
    <row r="514" spans="1:39" ht="18.75" hidden="1" customHeight="1">
      <c r="A514" s="10"/>
      <c r="B514" s="10"/>
      <c r="C514" s="10"/>
      <c r="D514" s="24"/>
      <c r="E514" s="10"/>
      <c r="F514" s="10"/>
      <c r="G514" s="10"/>
      <c r="H514" s="10"/>
      <c r="I514" s="33"/>
      <c r="J514" s="10"/>
      <c r="K514" s="10"/>
      <c r="L514" s="10"/>
      <c r="M514" s="10"/>
      <c r="N514" s="10"/>
      <c r="O514" s="10"/>
      <c r="P514" s="10"/>
      <c r="Q514" s="10"/>
      <c r="R514" s="10"/>
      <c r="S514" s="10"/>
      <c r="T514" s="10"/>
      <c r="U514" s="10"/>
      <c r="V514" s="33">
        <v>0</v>
      </c>
      <c r="W514" s="20"/>
      <c r="X514" s="10"/>
      <c r="Y514" s="101"/>
      <c r="Z514" s="152"/>
      <c r="AA514" s="10"/>
      <c r="AB514" s="7"/>
      <c r="AC514" s="15"/>
      <c r="AD514" s="15"/>
      <c r="AE514" s="173"/>
      <c r="AF514" s="15"/>
      <c r="AG514" s="15"/>
      <c r="AH514" s="15"/>
      <c r="AI514" s="15"/>
      <c r="AJ514" s="15"/>
      <c r="AK514" s="15"/>
      <c r="AL514" s="15"/>
      <c r="AM514" s="15"/>
    </row>
    <row r="515" spans="1:39" ht="18.75" hidden="1" customHeight="1">
      <c r="A515" s="10"/>
      <c r="B515" s="10"/>
      <c r="C515" s="10"/>
      <c r="D515" s="24"/>
      <c r="E515" s="10"/>
      <c r="F515" s="10"/>
      <c r="G515" s="10"/>
      <c r="H515" s="10"/>
      <c r="I515" s="33"/>
      <c r="J515" s="10"/>
      <c r="K515" s="10"/>
      <c r="L515" s="10"/>
      <c r="M515" s="10"/>
      <c r="N515" s="10"/>
      <c r="O515" s="10"/>
      <c r="P515" s="10"/>
      <c r="Q515" s="10"/>
      <c r="R515" s="10"/>
      <c r="S515" s="10"/>
      <c r="T515" s="10"/>
      <c r="U515" s="10"/>
      <c r="V515" s="33">
        <v>0</v>
      </c>
      <c r="W515" s="20"/>
      <c r="X515" s="10"/>
      <c r="Y515" s="101"/>
      <c r="Z515" s="152"/>
      <c r="AA515" s="10"/>
      <c r="AB515" s="7"/>
      <c r="AC515" s="15"/>
      <c r="AD515" s="15"/>
      <c r="AE515" s="173"/>
      <c r="AF515" s="15"/>
      <c r="AG515" s="15"/>
      <c r="AH515" s="15"/>
      <c r="AI515" s="15"/>
      <c r="AJ515" s="15"/>
      <c r="AK515" s="15"/>
      <c r="AL515" s="15"/>
      <c r="AM515" s="15"/>
    </row>
    <row r="516" spans="1:39" ht="18.75" hidden="1" customHeight="1">
      <c r="A516" s="10"/>
      <c r="B516" s="10"/>
      <c r="C516" s="10"/>
      <c r="D516" s="24"/>
      <c r="E516" s="10"/>
      <c r="F516" s="10"/>
      <c r="G516" s="10"/>
      <c r="H516" s="10"/>
      <c r="I516" s="33"/>
      <c r="J516" s="10"/>
      <c r="K516" s="10"/>
      <c r="L516" s="10"/>
      <c r="M516" s="10"/>
      <c r="N516" s="10"/>
      <c r="O516" s="10"/>
      <c r="P516" s="10"/>
      <c r="Q516" s="10"/>
      <c r="R516" s="10"/>
      <c r="S516" s="10"/>
      <c r="T516" s="10"/>
      <c r="U516" s="10"/>
      <c r="V516" s="33">
        <v>0</v>
      </c>
      <c r="W516" s="20"/>
      <c r="X516" s="10"/>
      <c r="Y516" s="101"/>
      <c r="Z516" s="152"/>
      <c r="AA516" s="10"/>
      <c r="AB516" s="7"/>
      <c r="AC516" s="15"/>
      <c r="AD516" s="15"/>
      <c r="AE516" s="173"/>
      <c r="AF516" s="15"/>
      <c r="AG516" s="15"/>
      <c r="AH516" s="15"/>
      <c r="AI516" s="15"/>
      <c r="AJ516" s="15"/>
      <c r="AK516" s="15"/>
      <c r="AL516" s="15"/>
      <c r="AM516" s="15"/>
    </row>
    <row r="517" spans="1:39" ht="18.75" hidden="1" customHeight="1">
      <c r="A517" s="10"/>
      <c r="B517" s="10"/>
      <c r="C517" s="10"/>
      <c r="D517" s="24"/>
      <c r="E517" s="10"/>
      <c r="F517" s="10"/>
      <c r="G517" s="10"/>
      <c r="H517" s="10"/>
      <c r="I517" s="33"/>
      <c r="J517" s="33"/>
      <c r="K517" s="33"/>
      <c r="L517" s="33"/>
      <c r="M517" s="33"/>
      <c r="N517" s="33"/>
      <c r="O517" s="33"/>
      <c r="P517" s="33"/>
      <c r="Q517" s="33"/>
      <c r="R517" s="33"/>
      <c r="S517" s="33"/>
      <c r="T517" s="33"/>
      <c r="U517" s="33"/>
      <c r="V517" s="33">
        <v>0</v>
      </c>
      <c r="W517" s="20"/>
      <c r="X517" s="10"/>
      <c r="Y517" s="101"/>
      <c r="Z517" s="150">
        <v>0</v>
      </c>
      <c r="AA517" s="4"/>
      <c r="AB517" s="15"/>
      <c r="AC517" s="15"/>
      <c r="AD517" s="15"/>
      <c r="AE517" s="173"/>
      <c r="AF517" s="15"/>
      <c r="AG517" s="15"/>
      <c r="AH517" s="15"/>
      <c r="AI517" s="15"/>
      <c r="AJ517" s="15"/>
      <c r="AK517" s="15"/>
      <c r="AL517" s="15"/>
      <c r="AM517" s="15"/>
    </row>
    <row r="518" spans="1:39" ht="18.75" hidden="1" customHeight="1">
      <c r="A518" s="10"/>
      <c r="B518" s="10"/>
      <c r="C518" s="10"/>
      <c r="D518" s="24"/>
      <c r="E518" s="10"/>
      <c r="F518" s="10"/>
      <c r="G518" s="10"/>
      <c r="H518" s="10"/>
      <c r="I518" s="33"/>
      <c r="J518" s="33"/>
      <c r="K518" s="33"/>
      <c r="L518" s="33"/>
      <c r="M518" s="33"/>
      <c r="N518" s="33"/>
      <c r="O518" s="33"/>
      <c r="P518" s="33"/>
      <c r="Q518" s="33"/>
      <c r="R518" s="33"/>
      <c r="S518" s="33"/>
      <c r="T518" s="33"/>
      <c r="U518" s="33"/>
      <c r="V518" s="33">
        <v>0</v>
      </c>
      <c r="W518" s="20"/>
      <c r="X518" s="10"/>
      <c r="Y518" s="101"/>
      <c r="Z518" s="150">
        <v>0</v>
      </c>
      <c r="AA518" s="4"/>
      <c r="AB518" s="15"/>
      <c r="AC518" s="15"/>
      <c r="AD518" s="15"/>
      <c r="AE518" s="173"/>
      <c r="AF518" s="15"/>
      <c r="AG518" s="15"/>
      <c r="AH518" s="15"/>
      <c r="AI518" s="15"/>
      <c r="AJ518" s="15"/>
      <c r="AK518" s="15"/>
      <c r="AL518" s="15"/>
      <c r="AM518" s="15"/>
    </row>
    <row r="519" spans="1:39" ht="18.75" hidden="1" customHeight="1">
      <c r="A519" s="10"/>
      <c r="B519" s="10"/>
      <c r="C519" s="10"/>
      <c r="D519" s="24"/>
      <c r="E519" s="10"/>
      <c r="F519" s="10"/>
      <c r="G519" s="10"/>
      <c r="H519" s="10"/>
      <c r="I519" s="33"/>
      <c r="J519" s="33"/>
      <c r="K519" s="33"/>
      <c r="L519" s="33"/>
      <c r="M519" s="33"/>
      <c r="N519" s="33"/>
      <c r="O519" s="33"/>
      <c r="P519" s="33"/>
      <c r="Q519" s="33"/>
      <c r="R519" s="33"/>
      <c r="S519" s="33"/>
      <c r="T519" s="33"/>
      <c r="U519" s="33"/>
      <c r="V519" s="33">
        <v>0</v>
      </c>
      <c r="W519" s="20"/>
      <c r="X519" s="10"/>
      <c r="Y519" s="101"/>
      <c r="Z519" s="150">
        <v>0</v>
      </c>
      <c r="AA519" s="4"/>
      <c r="AB519" s="15"/>
      <c r="AC519" s="15"/>
      <c r="AD519" s="15"/>
      <c r="AE519" s="173"/>
      <c r="AF519" s="15"/>
      <c r="AG519" s="15"/>
      <c r="AH519" s="15"/>
      <c r="AI519" s="15"/>
      <c r="AJ519" s="15"/>
      <c r="AK519" s="15"/>
      <c r="AL519" s="15"/>
      <c r="AM519" s="15"/>
    </row>
    <row r="520" spans="1:39" ht="18.75" hidden="1" customHeight="1">
      <c r="A520" s="10"/>
      <c r="B520" s="10"/>
      <c r="C520" s="10"/>
      <c r="D520" s="24"/>
      <c r="E520" s="10"/>
      <c r="F520" s="10"/>
      <c r="G520" s="10"/>
      <c r="H520" s="10"/>
      <c r="I520" s="33"/>
      <c r="J520" s="33"/>
      <c r="K520" s="33"/>
      <c r="L520" s="33"/>
      <c r="M520" s="33"/>
      <c r="N520" s="33"/>
      <c r="O520" s="33"/>
      <c r="P520" s="33"/>
      <c r="Q520" s="33"/>
      <c r="R520" s="33"/>
      <c r="S520" s="33"/>
      <c r="T520" s="33"/>
      <c r="U520" s="33"/>
      <c r="V520" s="33">
        <v>0</v>
      </c>
      <c r="W520" s="20"/>
      <c r="X520" s="10"/>
      <c r="Y520" s="101"/>
      <c r="Z520" s="150">
        <v>0</v>
      </c>
      <c r="AA520" s="4"/>
      <c r="AB520" s="15"/>
      <c r="AC520" s="15"/>
      <c r="AD520" s="15"/>
      <c r="AE520" s="173"/>
      <c r="AF520" s="15"/>
      <c r="AG520" s="15"/>
      <c r="AH520" s="15"/>
      <c r="AI520" s="15"/>
      <c r="AJ520" s="15"/>
      <c r="AK520" s="15"/>
      <c r="AL520" s="15"/>
      <c r="AM520" s="15"/>
    </row>
    <row r="521" spans="1:39" ht="18.75" hidden="1" customHeight="1">
      <c r="A521" s="10"/>
      <c r="B521" s="10"/>
      <c r="C521" s="10"/>
      <c r="D521" s="24"/>
      <c r="E521" s="10"/>
      <c r="F521" s="10"/>
      <c r="G521" s="10"/>
      <c r="H521" s="10"/>
      <c r="I521" s="33"/>
      <c r="J521" s="33"/>
      <c r="K521" s="33"/>
      <c r="L521" s="33"/>
      <c r="M521" s="33"/>
      <c r="N521" s="33"/>
      <c r="O521" s="33"/>
      <c r="P521" s="33"/>
      <c r="Q521" s="33"/>
      <c r="R521" s="33"/>
      <c r="S521" s="33"/>
      <c r="T521" s="33"/>
      <c r="U521" s="33"/>
      <c r="V521" s="33">
        <v>0</v>
      </c>
      <c r="W521" s="20"/>
      <c r="X521" s="10"/>
      <c r="Y521" s="101"/>
      <c r="Z521" s="150">
        <v>0</v>
      </c>
      <c r="AA521" s="4"/>
      <c r="AB521" s="15"/>
      <c r="AC521" s="15"/>
      <c r="AD521" s="15"/>
      <c r="AE521" s="173"/>
      <c r="AF521" s="15"/>
      <c r="AG521" s="15"/>
      <c r="AH521" s="15"/>
      <c r="AI521" s="15"/>
      <c r="AJ521" s="15"/>
      <c r="AK521" s="15"/>
      <c r="AL521" s="15"/>
      <c r="AM521" s="15"/>
    </row>
    <row r="522" spans="1:39" ht="18.75" hidden="1" customHeight="1">
      <c r="A522" s="10"/>
      <c r="B522" s="10"/>
      <c r="C522" s="10"/>
      <c r="D522" s="24"/>
      <c r="E522" s="10"/>
      <c r="F522" s="10"/>
      <c r="G522" s="10"/>
      <c r="H522" s="10"/>
      <c r="I522" s="33"/>
      <c r="J522" s="33"/>
      <c r="K522" s="33"/>
      <c r="L522" s="33"/>
      <c r="M522" s="33"/>
      <c r="N522" s="33"/>
      <c r="O522" s="33"/>
      <c r="P522" s="33"/>
      <c r="Q522" s="33"/>
      <c r="R522" s="33"/>
      <c r="S522" s="33"/>
      <c r="T522" s="33"/>
      <c r="U522" s="33"/>
      <c r="V522" s="33">
        <v>0</v>
      </c>
      <c r="W522" s="20"/>
      <c r="X522" s="10"/>
      <c r="Y522" s="101"/>
      <c r="Z522" s="150">
        <v>0</v>
      </c>
      <c r="AA522" s="4"/>
      <c r="AB522" s="15"/>
      <c r="AC522" s="15"/>
      <c r="AD522" s="15"/>
      <c r="AE522" s="173"/>
      <c r="AF522" s="15"/>
      <c r="AG522" s="15"/>
      <c r="AH522" s="15"/>
      <c r="AI522" s="15"/>
      <c r="AJ522" s="15"/>
      <c r="AK522" s="15"/>
      <c r="AL522" s="15"/>
      <c r="AM522" s="15"/>
    </row>
    <row r="523" spans="1:39" ht="18.75" hidden="1" customHeight="1">
      <c r="A523" s="10"/>
      <c r="B523" s="10"/>
      <c r="C523" s="10"/>
      <c r="D523" s="24"/>
      <c r="E523" s="10"/>
      <c r="F523" s="10"/>
      <c r="G523" s="10"/>
      <c r="H523" s="10"/>
      <c r="I523" s="33"/>
      <c r="J523" s="33"/>
      <c r="K523" s="33"/>
      <c r="L523" s="33"/>
      <c r="M523" s="33"/>
      <c r="N523" s="33"/>
      <c r="O523" s="33"/>
      <c r="P523" s="33"/>
      <c r="Q523" s="33"/>
      <c r="R523" s="33"/>
      <c r="S523" s="33"/>
      <c r="T523" s="33"/>
      <c r="U523" s="33"/>
      <c r="V523" s="33">
        <v>0</v>
      </c>
      <c r="W523" s="20"/>
      <c r="X523" s="10"/>
      <c r="Y523" s="101"/>
      <c r="Z523" s="150">
        <v>0</v>
      </c>
      <c r="AA523" s="4"/>
      <c r="AB523" s="15"/>
      <c r="AC523" s="15"/>
      <c r="AD523" s="15"/>
      <c r="AE523" s="173"/>
      <c r="AF523" s="15"/>
      <c r="AG523" s="15"/>
      <c r="AH523" s="15"/>
      <c r="AI523" s="15"/>
      <c r="AJ523" s="15"/>
      <c r="AK523" s="15"/>
      <c r="AL523" s="15"/>
      <c r="AM523" s="15"/>
    </row>
    <row r="524" spans="1:39" ht="18.75" hidden="1" customHeight="1">
      <c r="A524" s="10"/>
      <c r="B524" s="10"/>
      <c r="C524" s="10"/>
      <c r="D524" s="24"/>
      <c r="E524" s="10"/>
      <c r="F524" s="10"/>
      <c r="G524" s="10"/>
      <c r="H524" s="10"/>
      <c r="I524" s="33"/>
      <c r="J524" s="33"/>
      <c r="K524" s="33"/>
      <c r="L524" s="33"/>
      <c r="M524" s="33"/>
      <c r="N524" s="33"/>
      <c r="O524" s="33"/>
      <c r="P524" s="33"/>
      <c r="Q524" s="33"/>
      <c r="R524" s="33"/>
      <c r="S524" s="33"/>
      <c r="T524" s="33"/>
      <c r="U524" s="33"/>
      <c r="V524" s="33">
        <v>0</v>
      </c>
      <c r="W524" s="20"/>
      <c r="X524" s="10"/>
      <c r="Y524" s="101"/>
      <c r="Z524" s="150">
        <v>0</v>
      </c>
      <c r="AA524" s="4"/>
      <c r="AB524" s="15"/>
      <c r="AC524" s="15"/>
      <c r="AD524" s="15"/>
      <c r="AE524" s="173"/>
      <c r="AF524" s="15"/>
      <c r="AG524" s="15"/>
      <c r="AH524" s="15"/>
      <c r="AI524" s="15"/>
      <c r="AJ524" s="15"/>
      <c r="AK524" s="15"/>
      <c r="AL524" s="15"/>
      <c r="AM524" s="15"/>
    </row>
    <row r="525" spans="1:39" ht="18.75" hidden="1" customHeight="1">
      <c r="A525" s="10"/>
      <c r="B525" s="10"/>
      <c r="C525" s="10"/>
      <c r="D525" s="24"/>
      <c r="E525" s="10"/>
      <c r="F525" s="10"/>
      <c r="G525" s="10"/>
      <c r="H525" s="10"/>
      <c r="I525" s="33"/>
      <c r="J525" s="33"/>
      <c r="K525" s="33"/>
      <c r="L525" s="33"/>
      <c r="M525" s="33"/>
      <c r="N525" s="33"/>
      <c r="O525" s="33"/>
      <c r="P525" s="33"/>
      <c r="Q525" s="33"/>
      <c r="R525" s="33"/>
      <c r="S525" s="33"/>
      <c r="T525" s="33"/>
      <c r="U525" s="33"/>
      <c r="V525" s="33">
        <v>0</v>
      </c>
      <c r="W525" s="20"/>
      <c r="X525" s="10"/>
      <c r="Y525" s="101"/>
      <c r="Z525" s="150">
        <v>0</v>
      </c>
      <c r="AA525" s="4"/>
      <c r="AB525" s="15"/>
      <c r="AC525" s="15"/>
      <c r="AD525" s="15"/>
      <c r="AE525" s="173"/>
      <c r="AF525" s="15"/>
      <c r="AG525" s="15"/>
      <c r="AH525" s="15"/>
      <c r="AI525" s="15"/>
      <c r="AJ525" s="15"/>
      <c r="AK525" s="15"/>
      <c r="AL525" s="15"/>
      <c r="AM525" s="15"/>
    </row>
    <row r="526" spans="1:39" ht="18.75" hidden="1" customHeight="1">
      <c r="A526" s="10"/>
      <c r="B526" s="10"/>
      <c r="C526" s="10"/>
      <c r="D526" s="24"/>
      <c r="E526" s="10"/>
      <c r="F526" s="10"/>
      <c r="G526" s="10"/>
      <c r="H526" s="10"/>
      <c r="I526" s="33"/>
      <c r="J526" s="33"/>
      <c r="K526" s="33"/>
      <c r="L526" s="33"/>
      <c r="M526" s="33"/>
      <c r="N526" s="33"/>
      <c r="O526" s="33"/>
      <c r="P526" s="33"/>
      <c r="Q526" s="33"/>
      <c r="R526" s="33"/>
      <c r="S526" s="33"/>
      <c r="T526" s="33"/>
      <c r="U526" s="33"/>
      <c r="V526" s="33">
        <v>0</v>
      </c>
      <c r="W526" s="20"/>
      <c r="X526" s="10"/>
      <c r="Y526" s="101"/>
      <c r="Z526" s="150">
        <v>0</v>
      </c>
      <c r="AA526" s="4"/>
      <c r="AB526" s="15"/>
      <c r="AC526" s="15"/>
      <c r="AD526" s="15"/>
      <c r="AE526" s="173"/>
      <c r="AF526" s="15"/>
      <c r="AG526" s="15"/>
      <c r="AH526" s="15"/>
      <c r="AI526" s="15"/>
      <c r="AJ526" s="15"/>
      <c r="AK526" s="15"/>
      <c r="AL526" s="15"/>
      <c r="AM526" s="15"/>
    </row>
    <row r="527" spans="1:39" ht="18.75" hidden="1" customHeight="1">
      <c r="A527" s="10"/>
      <c r="B527" s="10"/>
      <c r="C527" s="10"/>
      <c r="D527" s="24"/>
      <c r="E527" s="10"/>
      <c r="F527" s="10"/>
      <c r="G527" s="10"/>
      <c r="H527" s="10"/>
      <c r="I527" s="33"/>
      <c r="J527" s="33"/>
      <c r="K527" s="33"/>
      <c r="L527" s="33"/>
      <c r="M527" s="33"/>
      <c r="N527" s="33"/>
      <c r="O527" s="33"/>
      <c r="P527" s="33"/>
      <c r="Q527" s="33"/>
      <c r="R527" s="33"/>
      <c r="S527" s="33"/>
      <c r="T527" s="33"/>
      <c r="U527" s="33"/>
      <c r="V527" s="33">
        <v>0</v>
      </c>
      <c r="W527" s="20"/>
      <c r="X527" s="10"/>
      <c r="Y527" s="101"/>
      <c r="Z527" s="150">
        <v>0</v>
      </c>
      <c r="AA527" s="4"/>
      <c r="AB527" s="15"/>
      <c r="AC527" s="15"/>
      <c r="AD527" s="15"/>
      <c r="AE527" s="173"/>
      <c r="AF527" s="15"/>
      <c r="AG527" s="15"/>
      <c r="AH527" s="15"/>
      <c r="AI527" s="15"/>
      <c r="AJ527" s="15"/>
      <c r="AK527" s="15"/>
      <c r="AL527" s="15"/>
      <c r="AM527" s="15"/>
    </row>
    <row r="528" spans="1:39" ht="18.75" hidden="1" customHeight="1">
      <c r="A528" s="10"/>
      <c r="B528" s="10"/>
      <c r="C528" s="10"/>
      <c r="D528" s="24"/>
      <c r="E528" s="10"/>
      <c r="F528" s="10"/>
      <c r="G528" s="10"/>
      <c r="H528" s="10"/>
      <c r="I528" s="33"/>
      <c r="J528" s="33"/>
      <c r="K528" s="33"/>
      <c r="L528" s="33"/>
      <c r="M528" s="33"/>
      <c r="N528" s="33"/>
      <c r="O528" s="33"/>
      <c r="P528" s="33"/>
      <c r="Q528" s="33"/>
      <c r="R528" s="33"/>
      <c r="S528" s="33"/>
      <c r="T528" s="33"/>
      <c r="U528" s="33"/>
      <c r="V528" s="33">
        <v>0</v>
      </c>
      <c r="W528" s="20"/>
      <c r="X528" s="10"/>
      <c r="Y528" s="101"/>
      <c r="Z528" s="150">
        <v>0</v>
      </c>
      <c r="AA528" s="4"/>
      <c r="AB528" s="15"/>
      <c r="AC528" s="15"/>
      <c r="AD528" s="15"/>
      <c r="AE528" s="173"/>
      <c r="AF528" s="15"/>
      <c r="AG528" s="15"/>
      <c r="AH528" s="15"/>
      <c r="AI528" s="15"/>
      <c r="AJ528" s="15"/>
      <c r="AK528" s="15"/>
      <c r="AL528" s="15"/>
      <c r="AM528" s="15"/>
    </row>
    <row r="529" spans="1:39" ht="18.75" hidden="1" customHeight="1">
      <c r="A529" s="10"/>
      <c r="B529" s="10"/>
      <c r="C529" s="10"/>
      <c r="D529" s="24"/>
      <c r="E529" s="10"/>
      <c r="F529" s="10"/>
      <c r="G529" s="10"/>
      <c r="H529" s="10"/>
      <c r="I529" s="33"/>
      <c r="J529" s="33"/>
      <c r="K529" s="33"/>
      <c r="L529" s="33"/>
      <c r="M529" s="33"/>
      <c r="N529" s="33"/>
      <c r="O529" s="33"/>
      <c r="P529" s="33"/>
      <c r="Q529" s="33"/>
      <c r="R529" s="33"/>
      <c r="S529" s="33"/>
      <c r="T529" s="33"/>
      <c r="U529" s="33"/>
      <c r="V529" s="33">
        <v>0</v>
      </c>
      <c r="W529" s="20"/>
      <c r="X529" s="10"/>
      <c r="Y529" s="101"/>
      <c r="Z529" s="150">
        <v>0</v>
      </c>
      <c r="AA529" s="4"/>
      <c r="AB529" s="15"/>
      <c r="AC529" s="15"/>
      <c r="AD529" s="15"/>
      <c r="AE529" s="173"/>
      <c r="AF529" s="15"/>
      <c r="AG529" s="15"/>
      <c r="AH529" s="15"/>
      <c r="AI529" s="15"/>
      <c r="AJ529" s="15"/>
      <c r="AK529" s="15"/>
      <c r="AL529" s="15"/>
      <c r="AM529" s="15"/>
    </row>
    <row r="530" spans="1:39" ht="18.75" hidden="1" customHeight="1">
      <c r="A530" s="10"/>
      <c r="B530" s="10"/>
      <c r="C530" s="10"/>
      <c r="D530" s="24"/>
      <c r="E530" s="10"/>
      <c r="F530" s="10"/>
      <c r="G530" s="10"/>
      <c r="H530" s="10"/>
      <c r="I530" s="33"/>
      <c r="J530" s="33"/>
      <c r="K530" s="33"/>
      <c r="L530" s="33"/>
      <c r="M530" s="33"/>
      <c r="N530" s="33"/>
      <c r="O530" s="33"/>
      <c r="P530" s="33"/>
      <c r="Q530" s="33"/>
      <c r="R530" s="33"/>
      <c r="S530" s="33"/>
      <c r="T530" s="33"/>
      <c r="U530" s="33"/>
      <c r="V530" s="33">
        <v>0</v>
      </c>
      <c r="W530" s="20"/>
      <c r="X530" s="10"/>
      <c r="Y530" s="101"/>
      <c r="Z530" s="150">
        <v>0</v>
      </c>
      <c r="AA530" s="4"/>
      <c r="AB530" s="15"/>
      <c r="AC530" s="15"/>
      <c r="AD530" s="15"/>
      <c r="AE530" s="173"/>
      <c r="AF530" s="15"/>
      <c r="AG530" s="15"/>
      <c r="AH530" s="15"/>
      <c r="AI530" s="15"/>
      <c r="AJ530" s="15"/>
      <c r="AK530" s="15"/>
      <c r="AL530" s="15"/>
      <c r="AM530" s="15"/>
    </row>
    <row r="531" spans="1:39" ht="18.75" hidden="1" customHeight="1">
      <c r="A531" s="10"/>
      <c r="B531" s="10"/>
      <c r="C531" s="10"/>
      <c r="D531" s="24"/>
      <c r="E531" s="10"/>
      <c r="F531" s="10"/>
      <c r="G531" s="10"/>
      <c r="H531" s="10"/>
      <c r="I531" s="33"/>
      <c r="J531" s="33"/>
      <c r="K531" s="33"/>
      <c r="L531" s="33"/>
      <c r="M531" s="33"/>
      <c r="N531" s="33"/>
      <c r="O531" s="33"/>
      <c r="P531" s="33"/>
      <c r="Q531" s="33"/>
      <c r="R531" s="33"/>
      <c r="S531" s="33"/>
      <c r="T531" s="33"/>
      <c r="U531" s="33"/>
      <c r="V531" s="33">
        <v>0</v>
      </c>
      <c r="W531" s="20"/>
      <c r="X531" s="10"/>
      <c r="Y531" s="101"/>
      <c r="Z531" s="150">
        <v>0</v>
      </c>
      <c r="AA531" s="4"/>
      <c r="AB531" s="15"/>
      <c r="AC531" s="15"/>
      <c r="AD531" s="15"/>
      <c r="AE531" s="173"/>
      <c r="AF531" s="15"/>
      <c r="AG531" s="15"/>
      <c r="AH531" s="15"/>
      <c r="AI531" s="15"/>
      <c r="AJ531" s="15"/>
      <c r="AK531" s="15"/>
      <c r="AL531" s="15"/>
      <c r="AM531" s="15"/>
    </row>
    <row r="532" spans="1:39" ht="18.75" hidden="1" customHeight="1">
      <c r="A532" s="10"/>
      <c r="B532" s="10"/>
      <c r="C532" s="10"/>
      <c r="D532" s="24"/>
      <c r="E532" s="10"/>
      <c r="F532" s="10"/>
      <c r="G532" s="10"/>
      <c r="H532" s="10"/>
      <c r="I532" s="33"/>
      <c r="J532" s="33"/>
      <c r="K532" s="33"/>
      <c r="L532" s="33"/>
      <c r="M532" s="33"/>
      <c r="N532" s="33"/>
      <c r="O532" s="33"/>
      <c r="P532" s="33"/>
      <c r="Q532" s="33"/>
      <c r="R532" s="33"/>
      <c r="S532" s="33"/>
      <c r="T532" s="33"/>
      <c r="U532" s="33"/>
      <c r="V532" s="33">
        <v>0</v>
      </c>
      <c r="W532" s="20"/>
      <c r="X532" s="10"/>
      <c r="Y532" s="101"/>
      <c r="Z532" s="150">
        <v>0</v>
      </c>
      <c r="AA532" s="4"/>
      <c r="AB532" s="15"/>
      <c r="AC532" s="15"/>
      <c r="AD532" s="15"/>
      <c r="AE532" s="173"/>
      <c r="AF532" s="15"/>
      <c r="AG532" s="15"/>
      <c r="AH532" s="15"/>
      <c r="AI532" s="15"/>
      <c r="AJ532" s="15"/>
      <c r="AK532" s="15"/>
      <c r="AL532" s="15"/>
      <c r="AM532" s="15"/>
    </row>
    <row r="533" spans="1:39" ht="12.75">
      <c r="A533" s="30"/>
      <c r="B533" s="30"/>
      <c r="C533" s="30"/>
      <c r="D533" s="174"/>
      <c r="E533" s="30"/>
      <c r="F533" s="30"/>
      <c r="G533" s="30"/>
      <c r="H533" s="10"/>
      <c r="I533" s="39"/>
      <c r="J533" s="26"/>
      <c r="K533" s="26"/>
      <c r="L533" s="26"/>
      <c r="M533" s="26"/>
      <c r="N533" s="26"/>
      <c r="O533" s="26"/>
      <c r="P533" s="26"/>
      <c r="Q533" s="26"/>
      <c r="R533" s="26"/>
      <c r="S533" s="26"/>
      <c r="T533" s="26"/>
      <c r="U533" s="26"/>
      <c r="V533" s="39"/>
      <c r="W533" s="10"/>
      <c r="X533" s="10"/>
      <c r="Y533" s="4"/>
      <c r="Z533" s="152"/>
      <c r="AA533" s="4"/>
      <c r="AB533" s="15">
        <v>23</v>
      </c>
      <c r="AC533" s="15"/>
      <c r="AD533" s="15"/>
      <c r="AE533" s="173"/>
      <c r="AF533" s="15"/>
      <c r="AG533" s="15"/>
      <c r="AH533" s="15"/>
      <c r="AI533" s="15"/>
      <c r="AJ533" s="15"/>
      <c r="AK533" s="15"/>
      <c r="AL533" s="15"/>
      <c r="AM533" s="15"/>
    </row>
    <row r="534" spans="1:39" ht="15" customHeight="1">
      <c r="A534" s="7"/>
      <c r="B534" s="115"/>
      <c r="C534" s="115"/>
      <c r="D534" s="175"/>
      <c r="E534" s="7"/>
      <c r="F534" s="7"/>
      <c r="G534" s="7"/>
      <c r="H534" s="7"/>
      <c r="I534" s="42"/>
      <c r="J534" s="7"/>
      <c r="K534" s="7"/>
      <c r="L534" s="7"/>
      <c r="M534" s="7"/>
      <c r="N534" s="7"/>
      <c r="O534" s="7"/>
      <c r="P534" s="7"/>
      <c r="Q534" s="7"/>
      <c r="R534" s="7"/>
      <c r="S534" s="7"/>
      <c r="T534" s="7"/>
      <c r="U534" s="7"/>
      <c r="V534" s="42"/>
      <c r="W534" s="10" t="s">
        <v>131</v>
      </c>
      <c r="X534" s="7"/>
      <c r="Y534" s="7"/>
      <c r="Z534" s="7"/>
      <c r="AA534" s="10"/>
      <c r="AB534" s="7">
        <v>23</v>
      </c>
      <c r="AC534" s="7"/>
      <c r="AD534" s="7"/>
      <c r="AE534" s="148"/>
      <c r="AF534" s="7"/>
      <c r="AG534" s="7"/>
      <c r="AH534" s="15"/>
      <c r="AI534" s="15"/>
      <c r="AJ534" s="15"/>
      <c r="AK534" s="15"/>
      <c r="AL534" s="15"/>
      <c r="AM534" s="15"/>
    </row>
    <row r="535" spans="1:39" ht="15" customHeight="1">
      <c r="A535" s="7"/>
      <c r="B535" s="115"/>
      <c r="C535" s="115"/>
      <c r="D535" s="175"/>
      <c r="E535" s="7"/>
      <c r="F535" s="7"/>
      <c r="G535" s="7"/>
      <c r="H535" s="7"/>
      <c r="I535" s="42"/>
      <c r="J535" s="7"/>
      <c r="K535" s="7"/>
      <c r="L535" s="115"/>
      <c r="M535" s="7"/>
      <c r="N535" s="7"/>
      <c r="O535" s="7"/>
      <c r="P535" s="7"/>
      <c r="Q535" s="7"/>
      <c r="R535" s="7"/>
      <c r="S535" s="7"/>
      <c r="T535" s="7"/>
      <c r="U535" s="7"/>
      <c r="V535" s="42"/>
      <c r="W535" s="10" t="s">
        <v>121</v>
      </c>
      <c r="X535" s="7"/>
      <c r="Y535" s="7"/>
      <c r="Z535" s="7"/>
      <c r="AA535" s="10"/>
      <c r="AB535" s="7"/>
      <c r="AC535" s="7"/>
      <c r="AD535" s="7"/>
      <c r="AE535" s="148"/>
      <c r="AF535" s="7"/>
      <c r="AG535" s="7"/>
      <c r="AH535" s="7"/>
      <c r="AI535" s="7"/>
      <c r="AJ535" s="7"/>
      <c r="AK535" s="7"/>
      <c r="AL535" s="7"/>
      <c r="AM535" s="7"/>
    </row>
    <row r="536" spans="1:39" ht="15" customHeight="1">
      <c r="A536" s="7"/>
      <c r="B536" s="115"/>
      <c r="C536" s="115"/>
      <c r="D536" s="175"/>
      <c r="E536" s="7"/>
      <c r="F536" s="7"/>
      <c r="G536" s="7"/>
      <c r="H536" s="7"/>
      <c r="I536" s="42"/>
      <c r="J536" s="7"/>
      <c r="K536" s="7"/>
      <c r="L536" s="115"/>
      <c r="M536" s="7"/>
      <c r="N536" s="7"/>
      <c r="O536" s="7"/>
      <c r="P536" s="7"/>
      <c r="Q536" s="7"/>
      <c r="R536" s="7"/>
      <c r="S536" s="7"/>
      <c r="T536" s="115"/>
      <c r="U536" s="115"/>
      <c r="V536" s="42"/>
      <c r="W536" s="10" t="s">
        <v>97</v>
      </c>
      <c r="X536" s="7"/>
      <c r="Y536" s="7"/>
      <c r="Z536" s="7"/>
      <c r="AA536" s="10"/>
      <c r="AB536" s="7"/>
      <c r="AC536" s="7"/>
      <c r="AD536" s="7"/>
      <c r="AE536" s="148"/>
      <c r="AF536" s="7"/>
      <c r="AG536" s="7"/>
      <c r="AH536" s="7"/>
      <c r="AI536" s="7"/>
      <c r="AJ536" s="7"/>
      <c r="AK536" s="7"/>
      <c r="AL536" s="7"/>
      <c r="AM536" s="7"/>
    </row>
    <row r="537" spans="1:39" ht="15" customHeight="1">
      <c r="A537" s="7"/>
      <c r="B537" s="115"/>
      <c r="C537" s="115"/>
      <c r="D537" s="175"/>
      <c r="E537" s="7"/>
      <c r="F537" s="7"/>
      <c r="G537" s="7"/>
      <c r="H537" s="7"/>
      <c r="I537" s="42"/>
      <c r="J537" s="7"/>
      <c r="K537" s="7"/>
      <c r="L537" s="115"/>
      <c r="M537" s="7"/>
      <c r="N537" s="7"/>
      <c r="O537" s="7"/>
      <c r="P537" s="7"/>
      <c r="Q537" s="7"/>
      <c r="R537" s="7"/>
      <c r="S537" s="7"/>
      <c r="T537" s="115"/>
      <c r="U537" s="115"/>
      <c r="V537" s="42"/>
      <c r="W537" s="10" t="s">
        <v>34</v>
      </c>
      <c r="X537" s="7"/>
      <c r="Y537" s="7"/>
      <c r="Z537" s="7"/>
      <c r="AA537" s="10"/>
      <c r="AB537" s="7"/>
      <c r="AC537" s="7"/>
      <c r="AD537" s="7"/>
      <c r="AE537" s="148"/>
      <c r="AF537" s="7"/>
      <c r="AG537" s="7"/>
      <c r="AH537" s="7"/>
      <c r="AI537" s="7"/>
      <c r="AJ537" s="7"/>
      <c r="AK537" s="7"/>
      <c r="AL537" s="7"/>
      <c r="AM537" s="7"/>
    </row>
    <row r="538" spans="1:39" ht="15" customHeight="1">
      <c r="A538" s="7"/>
      <c r="B538" s="115"/>
      <c r="C538" s="115"/>
      <c r="D538" s="175"/>
      <c r="E538" s="7"/>
      <c r="F538" s="7"/>
      <c r="G538" s="7"/>
      <c r="H538" s="7"/>
      <c r="I538" s="42"/>
      <c r="J538" s="7"/>
      <c r="K538" s="7"/>
      <c r="L538" s="115"/>
      <c r="M538" s="7"/>
      <c r="N538" s="7"/>
      <c r="O538" s="7"/>
      <c r="P538" s="7"/>
      <c r="Q538" s="7"/>
      <c r="R538" s="7"/>
      <c r="S538" s="7"/>
      <c r="T538" s="115"/>
      <c r="U538" s="115"/>
      <c r="V538" s="42"/>
      <c r="W538" s="10" t="s">
        <v>1949</v>
      </c>
      <c r="X538" s="7"/>
      <c r="Y538" s="7"/>
      <c r="Z538" s="7"/>
      <c r="AA538" s="10"/>
      <c r="AB538" s="7"/>
      <c r="AC538" s="7"/>
      <c r="AD538" s="7"/>
      <c r="AE538" s="148"/>
      <c r="AF538" s="7"/>
      <c r="AG538" s="7"/>
      <c r="AH538" s="7"/>
      <c r="AI538" s="7"/>
      <c r="AJ538" s="7"/>
      <c r="AK538" s="7"/>
      <c r="AL538" s="7"/>
      <c r="AM538" s="7"/>
    </row>
    <row r="539" spans="1:39" ht="15" customHeight="1">
      <c r="A539" s="7"/>
      <c r="B539" s="115"/>
      <c r="C539" s="115"/>
      <c r="D539" s="175"/>
      <c r="E539" s="7"/>
      <c r="F539" s="7"/>
      <c r="G539" s="7"/>
      <c r="H539" s="7"/>
      <c r="I539" s="42"/>
      <c r="J539" s="7"/>
      <c r="K539" s="7"/>
      <c r="L539" s="115"/>
      <c r="M539" s="7"/>
      <c r="N539" s="7"/>
      <c r="O539" s="7"/>
      <c r="P539" s="7"/>
      <c r="Q539" s="7"/>
      <c r="R539" s="7"/>
      <c r="S539" s="7"/>
      <c r="T539" s="115"/>
      <c r="U539" s="115"/>
      <c r="V539" s="42"/>
      <c r="W539" s="10" t="s">
        <v>1950</v>
      </c>
      <c r="X539" s="7"/>
      <c r="Y539" s="7"/>
      <c r="Z539" s="7"/>
      <c r="AA539" s="10"/>
      <c r="AB539" s="7"/>
      <c r="AC539" s="7"/>
      <c r="AD539" s="7"/>
      <c r="AE539" s="148"/>
      <c r="AF539" s="7"/>
      <c r="AG539" s="7"/>
      <c r="AH539" s="7"/>
      <c r="AI539" s="7"/>
      <c r="AJ539" s="7"/>
      <c r="AK539" s="7"/>
      <c r="AL539" s="7"/>
      <c r="AM539" s="7"/>
    </row>
    <row r="540" spans="1:39" ht="15" customHeight="1">
      <c r="A540" s="7"/>
      <c r="B540" s="115"/>
      <c r="C540" s="115"/>
      <c r="D540" s="175"/>
      <c r="E540" s="7"/>
      <c r="F540" s="7"/>
      <c r="G540" s="7"/>
      <c r="H540" s="7"/>
      <c r="I540" s="42"/>
      <c r="J540" s="7"/>
      <c r="K540" s="7"/>
      <c r="L540" s="115"/>
      <c r="M540" s="7"/>
      <c r="N540" s="7"/>
      <c r="O540" s="7"/>
      <c r="P540" s="7"/>
      <c r="Q540" s="7"/>
      <c r="R540" s="7"/>
      <c r="S540" s="7"/>
      <c r="T540" s="115"/>
      <c r="U540" s="115"/>
      <c r="V540" s="42"/>
      <c r="W540" s="7"/>
      <c r="X540" s="7"/>
      <c r="Y540" s="7"/>
      <c r="Z540" s="7"/>
      <c r="AA540" s="10"/>
      <c r="AB540" s="7"/>
      <c r="AC540" s="7"/>
      <c r="AD540" s="7"/>
      <c r="AE540" s="148"/>
      <c r="AF540" s="7"/>
      <c r="AG540" s="7"/>
      <c r="AH540" s="7"/>
      <c r="AI540" s="7"/>
      <c r="AJ540" s="7"/>
      <c r="AK540" s="7"/>
      <c r="AL540" s="7"/>
      <c r="AM540" s="7"/>
    </row>
    <row r="541" spans="1:39" ht="12.75">
      <c r="A541" s="7"/>
      <c r="B541" s="7"/>
      <c r="C541" s="7"/>
      <c r="D541" s="66"/>
      <c r="E541" s="7"/>
      <c r="F541" s="7"/>
      <c r="G541" s="7"/>
      <c r="H541" s="7"/>
      <c r="I541" s="42"/>
      <c r="J541" s="7"/>
      <c r="K541" s="7"/>
      <c r="L541" s="115"/>
      <c r="M541" s="7"/>
      <c r="N541" s="7"/>
      <c r="O541" s="7"/>
      <c r="P541" s="7"/>
      <c r="Q541" s="7"/>
      <c r="R541" s="7"/>
      <c r="S541" s="7"/>
      <c r="T541" s="115"/>
      <c r="U541" s="115"/>
      <c r="V541" s="42"/>
      <c r="W541" s="7"/>
      <c r="X541" s="7"/>
      <c r="Y541" s="7"/>
      <c r="Z541" s="7"/>
      <c r="AA541" s="10"/>
      <c r="AB541" s="7"/>
      <c r="AC541" s="7"/>
      <c r="AD541" s="7"/>
      <c r="AE541" s="148"/>
      <c r="AF541" s="7"/>
      <c r="AG541" s="7"/>
      <c r="AH541" s="7"/>
      <c r="AI541" s="7"/>
      <c r="AJ541" s="7"/>
      <c r="AK541" s="7"/>
      <c r="AL541" s="7"/>
      <c r="AM541" s="7"/>
    </row>
    <row r="542" spans="1:39" ht="12.75">
      <c r="A542" s="7"/>
      <c r="B542" s="7"/>
      <c r="C542" s="7"/>
      <c r="D542" s="66"/>
      <c r="E542" s="7"/>
      <c r="F542" s="7"/>
      <c r="G542" s="7"/>
      <c r="H542" s="7"/>
      <c r="I542" s="42"/>
      <c r="J542" s="7"/>
      <c r="K542" s="7"/>
      <c r="L542" s="7"/>
      <c r="M542" s="7"/>
      <c r="N542" s="7"/>
      <c r="O542" s="7"/>
      <c r="P542" s="7"/>
      <c r="Q542" s="7"/>
      <c r="R542" s="7"/>
      <c r="S542" s="7"/>
      <c r="T542" s="115"/>
      <c r="U542" s="115"/>
      <c r="V542" s="42"/>
      <c r="W542" s="7"/>
      <c r="X542" s="7"/>
      <c r="Y542" s="7"/>
      <c r="Z542" s="7"/>
      <c r="AA542" s="10"/>
      <c r="AB542" s="7"/>
      <c r="AC542" s="7"/>
      <c r="AD542" s="7"/>
      <c r="AE542" s="148"/>
      <c r="AF542" s="7"/>
      <c r="AG542" s="7"/>
      <c r="AH542" s="7"/>
      <c r="AI542" s="7"/>
      <c r="AJ542" s="7"/>
      <c r="AK542" s="7"/>
      <c r="AL542" s="7"/>
      <c r="AM542" s="7"/>
    </row>
    <row r="543" spans="1:39" ht="12.75">
      <c r="A543" s="7"/>
      <c r="B543" s="7"/>
      <c r="C543" s="7"/>
      <c r="D543" s="66"/>
      <c r="E543" s="7"/>
      <c r="F543" s="7"/>
      <c r="G543" s="7"/>
      <c r="H543" s="7"/>
      <c r="I543" s="42"/>
      <c r="J543" s="7"/>
      <c r="K543" s="7"/>
      <c r="L543" s="7"/>
      <c r="M543" s="7"/>
      <c r="N543" s="7"/>
      <c r="O543" s="7"/>
      <c r="P543" s="7"/>
      <c r="Q543" s="7"/>
      <c r="R543" s="7"/>
      <c r="S543" s="7"/>
      <c r="T543" s="7"/>
      <c r="U543" s="7"/>
      <c r="V543" s="42"/>
      <c r="W543" s="7"/>
      <c r="X543" s="7"/>
      <c r="Y543" s="7"/>
      <c r="Z543" s="7"/>
      <c r="AA543" s="10"/>
      <c r="AB543" s="7"/>
      <c r="AC543" s="7"/>
      <c r="AD543" s="7"/>
      <c r="AE543" s="148"/>
      <c r="AF543" s="7"/>
      <c r="AG543" s="7"/>
      <c r="AH543" s="7"/>
      <c r="AI543" s="7"/>
      <c r="AJ543" s="7"/>
      <c r="AK543" s="7"/>
      <c r="AL543" s="7"/>
      <c r="AM543" s="7"/>
    </row>
    <row r="544" spans="1:39" ht="12.75">
      <c r="A544" s="7"/>
      <c r="B544" s="7"/>
      <c r="C544" s="7"/>
      <c r="D544" s="66"/>
      <c r="E544" s="7"/>
      <c r="F544" s="7"/>
      <c r="G544" s="7"/>
      <c r="H544" s="7"/>
      <c r="I544" s="42"/>
      <c r="J544" s="7"/>
      <c r="K544" s="7"/>
      <c r="L544" s="7"/>
      <c r="M544" s="7"/>
      <c r="N544" s="7"/>
      <c r="O544" s="7"/>
      <c r="P544" s="7"/>
      <c r="Q544" s="7"/>
      <c r="R544" s="7"/>
      <c r="S544" s="7"/>
      <c r="T544" s="7"/>
      <c r="U544" s="7"/>
      <c r="V544" s="42"/>
      <c r="W544" s="7"/>
      <c r="X544" s="7"/>
      <c r="Y544" s="7"/>
      <c r="Z544" s="7"/>
      <c r="AA544" s="10"/>
      <c r="AB544" s="7"/>
      <c r="AC544" s="7"/>
      <c r="AD544" s="7"/>
      <c r="AE544" s="148"/>
      <c r="AF544" s="7"/>
      <c r="AG544" s="7"/>
      <c r="AH544" s="7"/>
      <c r="AI544" s="7"/>
      <c r="AJ544" s="7"/>
      <c r="AK544" s="7"/>
      <c r="AL544" s="7"/>
      <c r="AM544" s="7"/>
    </row>
    <row r="545" spans="1:39" ht="12.75">
      <c r="A545" s="7"/>
      <c r="B545" s="7"/>
      <c r="C545" s="7"/>
      <c r="D545" s="66"/>
      <c r="E545" s="7"/>
      <c r="F545" s="7"/>
      <c r="G545" s="7"/>
      <c r="H545" s="7"/>
      <c r="I545" s="42"/>
      <c r="J545" s="7"/>
      <c r="K545" s="7"/>
      <c r="L545" s="7"/>
      <c r="M545" s="7"/>
      <c r="N545" s="7"/>
      <c r="O545" s="7"/>
      <c r="P545" s="7"/>
      <c r="Q545" s="7"/>
      <c r="R545" s="7"/>
      <c r="S545" s="7"/>
      <c r="T545" s="7"/>
      <c r="U545" s="7"/>
      <c r="V545" s="42"/>
      <c r="W545" s="7"/>
      <c r="X545" s="7"/>
      <c r="Y545" s="7"/>
      <c r="Z545" s="7"/>
      <c r="AA545" s="10"/>
      <c r="AB545" s="7"/>
      <c r="AC545" s="7"/>
      <c r="AD545" s="7"/>
      <c r="AE545" s="148"/>
      <c r="AF545" s="7"/>
      <c r="AG545" s="7"/>
      <c r="AH545" s="7"/>
      <c r="AI545" s="7"/>
      <c r="AJ545" s="7"/>
      <c r="AK545" s="7"/>
      <c r="AL545" s="7"/>
      <c r="AM545" s="7"/>
    </row>
    <row r="546" spans="1:39" ht="12.75">
      <c r="A546" s="7"/>
      <c r="B546" s="7"/>
      <c r="C546" s="7"/>
      <c r="D546" s="66"/>
      <c r="E546" s="7"/>
      <c r="F546" s="7"/>
      <c r="G546" s="7"/>
      <c r="H546" s="7"/>
      <c r="I546" s="42"/>
      <c r="J546" s="7"/>
      <c r="K546" s="7"/>
      <c r="L546" s="7"/>
      <c r="M546" s="7"/>
      <c r="N546" s="7"/>
      <c r="O546" s="7"/>
      <c r="P546" s="7"/>
      <c r="Q546" s="7"/>
      <c r="R546" s="7"/>
      <c r="S546" s="7"/>
      <c r="T546" s="7"/>
      <c r="U546" s="7"/>
      <c r="V546" s="42"/>
      <c r="W546" s="7"/>
      <c r="X546" s="7"/>
      <c r="Y546" s="7"/>
      <c r="Z546" s="7"/>
      <c r="AA546" s="10"/>
      <c r="AB546" s="7"/>
      <c r="AC546" s="7"/>
      <c r="AD546" s="7"/>
      <c r="AE546" s="148"/>
      <c r="AF546" s="7"/>
      <c r="AG546" s="7"/>
      <c r="AH546" s="7"/>
      <c r="AI546" s="7"/>
      <c r="AJ546" s="7"/>
      <c r="AK546" s="7"/>
      <c r="AL546" s="7"/>
      <c r="AM546" s="7"/>
    </row>
    <row r="547" spans="1:39" ht="12.75">
      <c r="A547" s="7"/>
      <c r="B547" s="7"/>
      <c r="C547" s="7"/>
      <c r="D547" s="66"/>
      <c r="E547" s="7"/>
      <c r="F547" s="7"/>
      <c r="G547" s="7"/>
      <c r="H547" s="7"/>
      <c r="I547" s="42"/>
      <c r="J547" s="7"/>
      <c r="K547" s="7"/>
      <c r="L547" s="7"/>
      <c r="M547" s="7"/>
      <c r="N547" s="7"/>
      <c r="O547" s="7"/>
      <c r="P547" s="7"/>
      <c r="Q547" s="7"/>
      <c r="R547" s="7"/>
      <c r="S547" s="7"/>
      <c r="T547" s="7"/>
      <c r="U547" s="7"/>
      <c r="V547" s="42"/>
      <c r="W547" s="7"/>
      <c r="X547" s="7"/>
      <c r="Y547" s="7"/>
      <c r="Z547" s="7"/>
      <c r="AA547" s="10"/>
      <c r="AB547" s="7"/>
      <c r="AC547" s="7"/>
      <c r="AD547" s="7"/>
      <c r="AE547" s="148"/>
      <c r="AF547" s="7"/>
      <c r="AG547" s="7"/>
      <c r="AH547" s="7"/>
      <c r="AI547" s="7"/>
      <c r="AJ547" s="7"/>
      <c r="AK547" s="7"/>
      <c r="AL547" s="7"/>
      <c r="AM547" s="7"/>
    </row>
    <row r="548" spans="1:39" ht="12.75">
      <c r="A548" s="7"/>
      <c r="B548" s="7"/>
      <c r="C548" s="7"/>
      <c r="D548" s="66"/>
      <c r="E548" s="7"/>
      <c r="F548" s="7"/>
      <c r="G548" s="7"/>
      <c r="H548" s="7"/>
      <c r="I548" s="42"/>
      <c r="J548" s="7"/>
      <c r="K548" s="7"/>
      <c r="L548" s="7"/>
      <c r="M548" s="7"/>
      <c r="N548" s="7"/>
      <c r="O548" s="7"/>
      <c r="P548" s="7"/>
      <c r="Q548" s="7"/>
      <c r="R548" s="7"/>
      <c r="S548" s="7"/>
      <c r="T548" s="7"/>
      <c r="U548" s="7"/>
      <c r="V548" s="42"/>
      <c r="W548" s="7"/>
      <c r="X548" s="7"/>
      <c r="Y548" s="7"/>
      <c r="Z548" s="7"/>
      <c r="AA548" s="10"/>
      <c r="AB548" s="7"/>
      <c r="AC548" s="7"/>
      <c r="AD548" s="7"/>
      <c r="AE548" s="148"/>
      <c r="AF548" s="7"/>
      <c r="AG548" s="7"/>
      <c r="AH548" s="7"/>
      <c r="AI548" s="7"/>
      <c r="AJ548" s="7"/>
      <c r="AK548" s="7"/>
      <c r="AL548" s="7"/>
      <c r="AM548" s="7"/>
    </row>
    <row r="549" spans="1:39" ht="12.75">
      <c r="A549" s="7"/>
      <c r="B549" s="7"/>
      <c r="C549" s="7"/>
      <c r="D549" s="66"/>
      <c r="E549" s="7"/>
      <c r="F549" s="7"/>
      <c r="G549" s="7"/>
      <c r="H549" s="7"/>
      <c r="I549" s="42"/>
      <c r="J549" s="7"/>
      <c r="K549" s="7"/>
      <c r="L549" s="7"/>
      <c r="M549" s="7"/>
      <c r="N549" s="7"/>
      <c r="O549" s="7"/>
      <c r="P549" s="7"/>
      <c r="Q549" s="7"/>
      <c r="R549" s="7"/>
      <c r="S549" s="7"/>
      <c r="T549" s="7"/>
      <c r="U549" s="7"/>
      <c r="V549" s="42"/>
      <c r="W549" s="7"/>
      <c r="X549" s="7"/>
      <c r="Y549" s="7"/>
      <c r="Z549" s="7"/>
      <c r="AA549" s="10"/>
      <c r="AB549" s="7"/>
      <c r="AC549" s="7"/>
      <c r="AD549" s="7"/>
      <c r="AE549" s="148"/>
      <c r="AF549" s="7"/>
      <c r="AG549" s="7"/>
      <c r="AH549" s="7"/>
      <c r="AI549" s="7"/>
      <c r="AJ549" s="7"/>
      <c r="AK549" s="7"/>
      <c r="AL549" s="7"/>
      <c r="AM549" s="7"/>
    </row>
    <row r="550" spans="1:39" ht="12.75">
      <c r="A550" s="7"/>
      <c r="B550" s="7"/>
      <c r="C550" s="7"/>
      <c r="D550" s="66"/>
      <c r="E550" s="7"/>
      <c r="F550" s="7"/>
      <c r="G550" s="7"/>
      <c r="H550" s="7"/>
      <c r="I550" s="42"/>
      <c r="J550" s="7"/>
      <c r="K550" s="7"/>
      <c r="L550" s="7"/>
      <c r="M550" s="7"/>
      <c r="N550" s="7"/>
      <c r="O550" s="7"/>
      <c r="P550" s="7"/>
      <c r="Q550" s="7"/>
      <c r="R550" s="7"/>
      <c r="S550" s="7"/>
      <c r="T550" s="7"/>
      <c r="U550" s="7"/>
      <c r="V550" s="42"/>
      <c r="W550" s="7"/>
      <c r="X550" s="7"/>
      <c r="Y550" s="7"/>
      <c r="Z550" s="7"/>
      <c r="AA550" s="10"/>
      <c r="AB550" s="7"/>
      <c r="AC550" s="7"/>
      <c r="AD550" s="7"/>
      <c r="AE550" s="148"/>
      <c r="AF550" s="7"/>
      <c r="AG550" s="7"/>
      <c r="AH550" s="7"/>
      <c r="AI550" s="7"/>
      <c r="AJ550" s="7"/>
      <c r="AK550" s="7"/>
      <c r="AL550" s="7"/>
      <c r="AM550" s="7"/>
    </row>
    <row r="551" spans="1:39" ht="12.75">
      <c r="A551" s="7"/>
      <c r="B551" s="7"/>
      <c r="C551" s="7"/>
      <c r="D551" s="66"/>
      <c r="E551" s="7"/>
      <c r="F551" s="7"/>
      <c r="G551" s="7"/>
      <c r="H551" s="7"/>
      <c r="I551" s="42"/>
      <c r="J551" s="7"/>
      <c r="K551" s="7"/>
      <c r="L551" s="7"/>
      <c r="M551" s="7"/>
      <c r="N551" s="7"/>
      <c r="O551" s="7"/>
      <c r="P551" s="7"/>
      <c r="Q551" s="7"/>
      <c r="R551" s="7"/>
      <c r="S551" s="7"/>
      <c r="T551" s="7"/>
      <c r="U551" s="7"/>
      <c r="V551" s="42"/>
      <c r="W551" s="7"/>
      <c r="X551" s="7"/>
      <c r="Y551" s="7"/>
      <c r="Z551" s="7"/>
      <c r="AA551" s="10"/>
      <c r="AB551" s="7"/>
      <c r="AC551" s="7"/>
      <c r="AD551" s="7"/>
      <c r="AE551" s="148"/>
      <c r="AF551" s="7"/>
      <c r="AG551" s="7"/>
      <c r="AH551" s="7"/>
      <c r="AI551" s="7"/>
      <c r="AJ551" s="7"/>
      <c r="AK551" s="7"/>
      <c r="AL551" s="7"/>
      <c r="AM551" s="7"/>
    </row>
    <row r="552" spans="1:39" ht="12.75">
      <c r="A552" s="7"/>
      <c r="B552" s="7"/>
      <c r="C552" s="7"/>
      <c r="D552" s="66"/>
      <c r="E552" s="7"/>
      <c r="F552" s="7"/>
      <c r="G552" s="7"/>
      <c r="H552" s="7"/>
      <c r="I552" s="42"/>
      <c r="J552" s="7"/>
      <c r="K552" s="7"/>
      <c r="L552" s="7"/>
      <c r="M552" s="7"/>
      <c r="N552" s="7"/>
      <c r="O552" s="7"/>
      <c r="P552" s="7"/>
      <c r="Q552" s="7"/>
      <c r="R552" s="7"/>
      <c r="S552" s="7"/>
      <c r="T552" s="7"/>
      <c r="U552" s="7"/>
      <c r="V552" s="42"/>
      <c r="W552" s="7"/>
      <c r="X552" s="7"/>
      <c r="Y552" s="7"/>
      <c r="Z552" s="7"/>
      <c r="AA552" s="10"/>
      <c r="AB552" s="7"/>
      <c r="AC552" s="7"/>
      <c r="AD552" s="7"/>
      <c r="AE552" s="148"/>
      <c r="AF552" s="7"/>
      <c r="AG552" s="7"/>
      <c r="AH552" s="7"/>
      <c r="AI552" s="7"/>
      <c r="AJ552" s="7"/>
      <c r="AK552" s="7"/>
      <c r="AL552" s="7"/>
      <c r="AM552" s="7"/>
    </row>
    <row r="553" spans="1:39" ht="12.75">
      <c r="A553" s="7"/>
      <c r="B553" s="7"/>
      <c r="C553" s="7"/>
      <c r="D553" s="66"/>
      <c r="E553" s="7"/>
      <c r="F553" s="7"/>
      <c r="G553" s="7"/>
      <c r="H553" s="7"/>
      <c r="I553" s="42"/>
      <c r="J553" s="7"/>
      <c r="K553" s="7"/>
      <c r="L553" s="7"/>
      <c r="M553" s="7"/>
      <c r="N553" s="7"/>
      <c r="O553" s="7"/>
      <c r="P553" s="7"/>
      <c r="Q553" s="7"/>
      <c r="R553" s="7"/>
      <c r="S553" s="7"/>
      <c r="T553" s="7"/>
      <c r="U553" s="7"/>
      <c r="V553" s="42"/>
      <c r="W553" s="7"/>
      <c r="X553" s="7"/>
      <c r="Y553" s="7"/>
      <c r="Z553" s="7"/>
      <c r="AA553" s="10"/>
      <c r="AB553" s="7"/>
      <c r="AC553" s="7"/>
      <c r="AD553" s="7"/>
      <c r="AE553" s="148"/>
      <c r="AF553" s="7"/>
      <c r="AG553" s="7"/>
      <c r="AH553" s="7"/>
      <c r="AI553" s="7"/>
      <c r="AJ553" s="7"/>
      <c r="AK553" s="7"/>
      <c r="AL553" s="7"/>
      <c r="AM553" s="7"/>
    </row>
    <row r="554" spans="1:39" ht="12.75">
      <c r="A554" s="7"/>
      <c r="B554" s="7"/>
      <c r="C554" s="7"/>
      <c r="D554" s="66"/>
      <c r="E554" s="7"/>
      <c r="F554" s="7"/>
      <c r="G554" s="7"/>
      <c r="H554" s="7"/>
      <c r="I554" s="42"/>
      <c r="J554" s="7"/>
      <c r="K554" s="7"/>
      <c r="L554" s="7"/>
      <c r="M554" s="7"/>
      <c r="N554" s="7"/>
      <c r="O554" s="7"/>
      <c r="P554" s="7"/>
      <c r="Q554" s="7"/>
      <c r="R554" s="7"/>
      <c r="S554" s="7"/>
      <c r="T554" s="7"/>
      <c r="U554" s="7"/>
      <c r="V554" s="42"/>
      <c r="W554" s="7"/>
      <c r="X554" s="7"/>
      <c r="Y554" s="7"/>
      <c r="Z554" s="7"/>
      <c r="AA554" s="10"/>
      <c r="AB554" s="7"/>
      <c r="AC554" s="7"/>
      <c r="AD554" s="7"/>
      <c r="AE554" s="148"/>
      <c r="AF554" s="7"/>
      <c r="AG554" s="7"/>
      <c r="AH554" s="7"/>
      <c r="AI554" s="7"/>
      <c r="AJ554" s="7"/>
      <c r="AK554" s="7"/>
      <c r="AL554" s="7"/>
      <c r="AM554" s="7"/>
    </row>
    <row r="555" spans="1:39" ht="12.75">
      <c r="A555" s="7"/>
      <c r="B555" s="7"/>
      <c r="C555" s="7"/>
      <c r="D555" s="66"/>
      <c r="E555" s="7"/>
      <c r="F555" s="7"/>
      <c r="G555" s="7"/>
      <c r="H555" s="7"/>
      <c r="I555" s="42"/>
      <c r="J555" s="7"/>
      <c r="K555" s="7"/>
      <c r="L555" s="7"/>
      <c r="M555" s="7"/>
      <c r="N555" s="7"/>
      <c r="O555" s="7"/>
      <c r="P555" s="7"/>
      <c r="Q555" s="7"/>
      <c r="R555" s="7"/>
      <c r="S555" s="7"/>
      <c r="T555" s="7"/>
      <c r="U555" s="7"/>
      <c r="V555" s="42"/>
      <c r="W555" s="7"/>
      <c r="X555" s="7"/>
      <c r="Y555" s="7"/>
      <c r="Z555" s="7"/>
      <c r="AA555" s="10"/>
      <c r="AB555" s="7"/>
      <c r="AC555" s="7"/>
      <c r="AD555" s="7"/>
      <c r="AE555" s="148"/>
      <c r="AF555" s="7"/>
      <c r="AG555" s="7"/>
      <c r="AH555" s="7"/>
      <c r="AI555" s="7"/>
      <c r="AJ555" s="7"/>
      <c r="AK555" s="7"/>
      <c r="AL555" s="7"/>
      <c r="AM555" s="7"/>
    </row>
    <row r="556" spans="1:39" ht="12.75">
      <c r="A556" s="7"/>
      <c r="B556" s="7"/>
      <c r="C556" s="7"/>
      <c r="D556" s="66"/>
      <c r="E556" s="7"/>
      <c r="F556" s="7"/>
      <c r="G556" s="7"/>
      <c r="H556" s="7"/>
      <c r="I556" s="42"/>
      <c r="J556" s="7"/>
      <c r="K556" s="7"/>
      <c r="L556" s="7"/>
      <c r="M556" s="7"/>
      <c r="N556" s="7"/>
      <c r="O556" s="7"/>
      <c r="P556" s="7"/>
      <c r="Q556" s="7"/>
      <c r="R556" s="7"/>
      <c r="S556" s="7"/>
      <c r="T556" s="7"/>
      <c r="U556" s="7"/>
      <c r="V556" s="42"/>
      <c r="W556" s="7"/>
      <c r="X556" s="7"/>
      <c r="Y556" s="7"/>
      <c r="Z556" s="7"/>
      <c r="AA556" s="10"/>
      <c r="AB556" s="7"/>
      <c r="AC556" s="7"/>
      <c r="AD556" s="7"/>
      <c r="AE556" s="148"/>
      <c r="AF556" s="7"/>
      <c r="AG556" s="7"/>
      <c r="AH556" s="7"/>
      <c r="AI556" s="7"/>
      <c r="AJ556" s="7"/>
      <c r="AK556" s="7"/>
      <c r="AL556" s="7"/>
      <c r="AM556" s="7"/>
    </row>
    <row r="557" spans="1:39" ht="12.75">
      <c r="A557" s="7"/>
      <c r="B557" s="7"/>
      <c r="C557" s="7"/>
      <c r="D557" s="66"/>
      <c r="E557" s="7"/>
      <c r="F557" s="7"/>
      <c r="G557" s="7"/>
      <c r="H557" s="7"/>
      <c r="I557" s="42"/>
      <c r="J557" s="7"/>
      <c r="K557" s="7"/>
      <c r="L557" s="7"/>
      <c r="M557" s="7"/>
      <c r="N557" s="7"/>
      <c r="O557" s="7"/>
      <c r="P557" s="7"/>
      <c r="Q557" s="7"/>
      <c r="R557" s="7"/>
      <c r="S557" s="7"/>
      <c r="T557" s="7"/>
      <c r="U557" s="7"/>
      <c r="V557" s="42"/>
      <c r="W557" s="7"/>
      <c r="X557" s="7"/>
      <c r="Y557" s="7"/>
      <c r="Z557" s="7"/>
      <c r="AA557" s="10"/>
      <c r="AB557" s="7"/>
      <c r="AC557" s="7"/>
      <c r="AD557" s="7"/>
      <c r="AE557" s="148"/>
      <c r="AF557" s="7"/>
      <c r="AG557" s="7"/>
      <c r="AH557" s="7"/>
      <c r="AI557" s="7"/>
      <c r="AJ557" s="7"/>
      <c r="AK557" s="7"/>
      <c r="AL557" s="7"/>
      <c r="AM557" s="7"/>
    </row>
    <row r="558" spans="1:39" ht="12.75">
      <c r="A558" s="7"/>
      <c r="B558" s="7"/>
      <c r="C558" s="7"/>
      <c r="D558" s="66"/>
      <c r="E558" s="7"/>
      <c r="F558" s="7"/>
      <c r="G558" s="7"/>
      <c r="H558" s="7"/>
      <c r="I558" s="42"/>
      <c r="J558" s="7"/>
      <c r="K558" s="7"/>
      <c r="L558" s="7"/>
      <c r="M558" s="7"/>
      <c r="N558" s="7"/>
      <c r="O558" s="7"/>
      <c r="P558" s="7"/>
      <c r="Q558" s="7"/>
      <c r="R558" s="7"/>
      <c r="S558" s="7"/>
      <c r="T558" s="7"/>
      <c r="U558" s="7"/>
      <c r="V558" s="42"/>
      <c r="W558" s="7"/>
      <c r="X558" s="7"/>
      <c r="Y558" s="7"/>
      <c r="Z558" s="7"/>
      <c r="AA558" s="10"/>
      <c r="AB558" s="7"/>
      <c r="AC558" s="7"/>
      <c r="AD558" s="7"/>
      <c r="AE558" s="148"/>
      <c r="AF558" s="7"/>
      <c r="AG558" s="7"/>
      <c r="AH558" s="7"/>
      <c r="AI558" s="7"/>
      <c r="AJ558" s="7"/>
      <c r="AK558" s="7"/>
      <c r="AL558" s="7"/>
      <c r="AM558" s="7"/>
    </row>
    <row r="559" spans="1:39" ht="12.75">
      <c r="A559" s="7"/>
      <c r="B559" s="7"/>
      <c r="C559" s="7"/>
      <c r="D559" s="66"/>
      <c r="E559" s="7"/>
      <c r="F559" s="7"/>
      <c r="G559" s="7"/>
      <c r="H559" s="7"/>
      <c r="I559" s="42"/>
      <c r="J559" s="7"/>
      <c r="K559" s="7"/>
      <c r="L559" s="7"/>
      <c r="M559" s="7"/>
      <c r="N559" s="7"/>
      <c r="O559" s="7"/>
      <c r="P559" s="7"/>
      <c r="Q559" s="7"/>
      <c r="R559" s="7"/>
      <c r="S559" s="7"/>
      <c r="T559" s="7"/>
      <c r="U559" s="7"/>
      <c r="V559" s="42"/>
      <c r="W559" s="7"/>
      <c r="X559" s="7"/>
      <c r="Y559" s="7"/>
      <c r="Z559" s="7"/>
      <c r="AA559" s="10"/>
      <c r="AB559" s="7"/>
      <c r="AC559" s="7"/>
      <c r="AD559" s="7"/>
      <c r="AE559" s="148"/>
      <c r="AF559" s="7"/>
      <c r="AG559" s="7"/>
      <c r="AH559" s="7"/>
      <c r="AI559" s="7"/>
      <c r="AJ559" s="7"/>
      <c r="AK559" s="7"/>
      <c r="AL559" s="7"/>
      <c r="AM559" s="7"/>
    </row>
    <row r="560" spans="1:39" ht="12.75">
      <c r="A560" s="7"/>
      <c r="B560" s="7"/>
      <c r="C560" s="7"/>
      <c r="D560" s="66"/>
      <c r="E560" s="7"/>
      <c r="F560" s="7"/>
      <c r="G560" s="7"/>
      <c r="H560" s="7"/>
      <c r="I560" s="42"/>
      <c r="J560" s="7"/>
      <c r="K560" s="7"/>
      <c r="L560" s="7"/>
      <c r="M560" s="7"/>
      <c r="N560" s="7"/>
      <c r="O560" s="7"/>
      <c r="P560" s="7"/>
      <c r="Q560" s="7"/>
      <c r="R560" s="7"/>
      <c r="S560" s="7"/>
      <c r="T560" s="7"/>
      <c r="U560" s="7"/>
      <c r="V560" s="42"/>
      <c r="W560" s="7"/>
      <c r="X560" s="7"/>
      <c r="Y560" s="7"/>
      <c r="Z560" s="7"/>
      <c r="AA560" s="10"/>
      <c r="AB560" s="7"/>
      <c r="AC560" s="7"/>
      <c r="AD560" s="7"/>
      <c r="AE560" s="148"/>
      <c r="AF560" s="7"/>
      <c r="AG560" s="7"/>
      <c r="AH560" s="7"/>
      <c r="AI560" s="7"/>
      <c r="AJ560" s="7"/>
      <c r="AK560" s="7"/>
      <c r="AL560" s="7"/>
      <c r="AM560" s="7"/>
    </row>
    <row r="561" spans="1:39" ht="12.75">
      <c r="A561" s="7"/>
      <c r="B561" s="7"/>
      <c r="C561" s="7"/>
      <c r="D561" s="66"/>
      <c r="E561" s="7"/>
      <c r="F561" s="7"/>
      <c r="G561" s="7"/>
      <c r="H561" s="7"/>
      <c r="I561" s="42"/>
      <c r="J561" s="7"/>
      <c r="K561" s="7"/>
      <c r="L561" s="7"/>
      <c r="M561" s="7"/>
      <c r="N561" s="7"/>
      <c r="O561" s="7"/>
      <c r="P561" s="7"/>
      <c r="Q561" s="7"/>
      <c r="R561" s="7"/>
      <c r="S561" s="7"/>
      <c r="T561" s="7"/>
      <c r="U561" s="7"/>
      <c r="V561" s="42"/>
      <c r="W561" s="7"/>
      <c r="X561" s="7"/>
      <c r="Y561" s="7"/>
      <c r="Z561" s="7"/>
      <c r="AA561" s="10"/>
      <c r="AB561" s="7"/>
      <c r="AC561" s="7"/>
      <c r="AD561" s="7"/>
      <c r="AE561" s="148"/>
      <c r="AF561" s="7"/>
      <c r="AG561" s="7"/>
      <c r="AH561" s="7"/>
      <c r="AI561" s="7"/>
      <c r="AJ561" s="7"/>
      <c r="AK561" s="7"/>
      <c r="AL561" s="7"/>
      <c r="AM561" s="7"/>
    </row>
    <row r="562" spans="1:39" ht="12.75">
      <c r="A562" s="7"/>
      <c r="B562" s="7"/>
      <c r="C562" s="7"/>
      <c r="D562" s="66"/>
      <c r="E562" s="7"/>
      <c r="F562" s="7"/>
      <c r="G562" s="7"/>
      <c r="H562" s="7"/>
      <c r="I562" s="42"/>
      <c r="J562" s="7"/>
      <c r="K562" s="7"/>
      <c r="L562" s="7"/>
      <c r="M562" s="7"/>
      <c r="N562" s="7"/>
      <c r="O562" s="7"/>
      <c r="P562" s="7"/>
      <c r="Q562" s="7"/>
      <c r="R562" s="7"/>
      <c r="S562" s="7"/>
      <c r="T562" s="7"/>
      <c r="U562" s="7"/>
      <c r="V562" s="42"/>
      <c r="W562" s="7"/>
      <c r="X562" s="7"/>
      <c r="Y562" s="7"/>
      <c r="Z562" s="7"/>
      <c r="AA562" s="10"/>
      <c r="AB562" s="7"/>
      <c r="AC562" s="7"/>
      <c r="AD562" s="7"/>
      <c r="AE562" s="148"/>
      <c r="AF562" s="7"/>
      <c r="AG562" s="7"/>
      <c r="AH562" s="7"/>
      <c r="AI562" s="7"/>
      <c r="AJ562" s="7"/>
      <c r="AK562" s="7"/>
      <c r="AL562" s="7"/>
      <c r="AM562" s="7"/>
    </row>
    <row r="563" spans="1:39" ht="12.75">
      <c r="A563" s="7"/>
      <c r="B563" s="7"/>
      <c r="C563" s="7"/>
      <c r="D563" s="66"/>
      <c r="E563" s="7"/>
      <c r="F563" s="7"/>
      <c r="G563" s="7"/>
      <c r="H563" s="7"/>
      <c r="I563" s="42"/>
      <c r="J563" s="7"/>
      <c r="K563" s="7"/>
      <c r="L563" s="7"/>
      <c r="M563" s="7"/>
      <c r="N563" s="7"/>
      <c r="O563" s="7"/>
      <c r="P563" s="7"/>
      <c r="Q563" s="7"/>
      <c r="R563" s="7"/>
      <c r="S563" s="7"/>
      <c r="T563" s="7"/>
      <c r="U563" s="7"/>
      <c r="V563" s="42"/>
      <c r="W563" s="7"/>
      <c r="X563" s="7"/>
      <c r="Y563" s="7"/>
      <c r="Z563" s="7"/>
      <c r="AA563" s="10"/>
      <c r="AB563" s="7"/>
      <c r="AC563" s="7"/>
      <c r="AD563" s="7"/>
      <c r="AE563" s="148"/>
      <c r="AF563" s="7"/>
      <c r="AG563" s="7"/>
      <c r="AH563" s="7"/>
      <c r="AI563" s="7"/>
      <c r="AJ563" s="7"/>
      <c r="AK563" s="7"/>
      <c r="AL563" s="7"/>
      <c r="AM563" s="7"/>
    </row>
    <row r="564" spans="1:39" ht="12.75">
      <c r="A564" s="7"/>
      <c r="B564" s="7"/>
      <c r="C564" s="7"/>
      <c r="D564" s="66"/>
      <c r="E564" s="7"/>
      <c r="F564" s="7"/>
      <c r="G564" s="7"/>
      <c r="H564" s="7"/>
      <c r="I564" s="42"/>
      <c r="J564" s="7"/>
      <c r="K564" s="7"/>
      <c r="L564" s="7"/>
      <c r="M564" s="7"/>
      <c r="N564" s="7"/>
      <c r="O564" s="7"/>
      <c r="P564" s="7"/>
      <c r="Q564" s="7"/>
      <c r="R564" s="7"/>
      <c r="S564" s="7"/>
      <c r="T564" s="7"/>
      <c r="U564" s="7"/>
      <c r="V564" s="42"/>
      <c r="W564" s="7"/>
      <c r="X564" s="7"/>
      <c r="Y564" s="7"/>
      <c r="Z564" s="7"/>
      <c r="AA564" s="10"/>
      <c r="AB564" s="7"/>
      <c r="AC564" s="7"/>
      <c r="AD564" s="7"/>
      <c r="AE564" s="148"/>
      <c r="AF564" s="7"/>
      <c r="AG564" s="7"/>
      <c r="AH564" s="7"/>
      <c r="AI564" s="7"/>
      <c r="AJ564" s="7"/>
      <c r="AK564" s="7"/>
      <c r="AL564" s="7"/>
      <c r="AM564" s="7"/>
    </row>
    <row r="565" spans="1:39" ht="12.75">
      <c r="A565" s="7"/>
      <c r="B565" s="7"/>
      <c r="C565" s="7"/>
      <c r="D565" s="66"/>
      <c r="E565" s="7"/>
      <c r="F565" s="7"/>
      <c r="G565" s="7"/>
      <c r="H565" s="7"/>
      <c r="I565" s="42"/>
      <c r="J565" s="7"/>
      <c r="K565" s="7"/>
      <c r="L565" s="7"/>
      <c r="M565" s="7"/>
      <c r="N565" s="7"/>
      <c r="O565" s="7"/>
      <c r="P565" s="7"/>
      <c r="Q565" s="7"/>
      <c r="R565" s="7"/>
      <c r="S565" s="7"/>
      <c r="T565" s="7"/>
      <c r="U565" s="7"/>
      <c r="V565" s="42"/>
      <c r="W565" s="7"/>
      <c r="X565" s="7"/>
      <c r="Y565" s="7"/>
      <c r="Z565" s="7"/>
      <c r="AA565" s="10"/>
      <c r="AB565" s="7"/>
      <c r="AC565" s="7"/>
      <c r="AD565" s="7"/>
      <c r="AE565" s="148"/>
      <c r="AF565" s="7"/>
      <c r="AG565" s="7"/>
      <c r="AH565" s="7"/>
      <c r="AI565" s="7"/>
      <c r="AJ565" s="7"/>
      <c r="AK565" s="7"/>
      <c r="AL565" s="7"/>
      <c r="AM565" s="7"/>
    </row>
    <row r="566" spans="1:39" ht="12.75">
      <c r="A566" s="7"/>
      <c r="B566" s="7"/>
      <c r="C566" s="7"/>
      <c r="D566" s="66"/>
      <c r="E566" s="7"/>
      <c r="F566" s="7"/>
      <c r="G566" s="7"/>
      <c r="H566" s="7"/>
      <c r="I566" s="42"/>
      <c r="J566" s="7"/>
      <c r="K566" s="7"/>
      <c r="L566" s="7"/>
      <c r="M566" s="7"/>
      <c r="N566" s="7"/>
      <c r="O566" s="7"/>
      <c r="P566" s="7"/>
      <c r="Q566" s="7"/>
      <c r="R566" s="7"/>
      <c r="S566" s="7"/>
      <c r="T566" s="7"/>
      <c r="U566" s="7"/>
      <c r="V566" s="42"/>
      <c r="W566" s="7"/>
      <c r="X566" s="7"/>
      <c r="Y566" s="7"/>
      <c r="Z566" s="7"/>
      <c r="AA566" s="10"/>
      <c r="AB566" s="7"/>
      <c r="AC566" s="7"/>
      <c r="AD566" s="7"/>
      <c r="AE566" s="148"/>
      <c r="AF566" s="7"/>
      <c r="AG566" s="7"/>
      <c r="AH566" s="7"/>
      <c r="AI566" s="7"/>
      <c r="AJ566" s="7"/>
      <c r="AK566" s="7"/>
      <c r="AL566" s="7"/>
      <c r="AM566" s="7"/>
    </row>
    <row r="567" spans="1:39" ht="12.75">
      <c r="A567" s="7"/>
      <c r="B567" s="7"/>
      <c r="C567" s="7"/>
      <c r="D567" s="66"/>
      <c r="E567" s="7"/>
      <c r="F567" s="7"/>
      <c r="G567" s="7"/>
      <c r="H567" s="7"/>
      <c r="I567" s="42"/>
      <c r="J567" s="7"/>
      <c r="K567" s="7"/>
      <c r="L567" s="7"/>
      <c r="M567" s="7"/>
      <c r="N567" s="7"/>
      <c r="O567" s="7"/>
      <c r="P567" s="7"/>
      <c r="Q567" s="7"/>
      <c r="R567" s="7"/>
      <c r="S567" s="7"/>
      <c r="T567" s="7"/>
      <c r="U567" s="7"/>
      <c r="V567" s="42"/>
      <c r="W567" s="7"/>
      <c r="X567" s="7"/>
      <c r="Y567" s="7"/>
      <c r="Z567" s="7"/>
      <c r="AA567" s="10"/>
      <c r="AB567" s="7"/>
      <c r="AC567" s="7"/>
      <c r="AD567" s="7"/>
      <c r="AE567" s="148"/>
      <c r="AF567" s="7"/>
      <c r="AG567" s="7"/>
      <c r="AH567" s="7"/>
      <c r="AI567" s="7"/>
      <c r="AJ567" s="7"/>
      <c r="AK567" s="7"/>
      <c r="AL567" s="7"/>
      <c r="AM567" s="7"/>
    </row>
    <row r="568" spans="1:39" ht="12.75">
      <c r="A568" s="7"/>
      <c r="B568" s="7"/>
      <c r="C568" s="7"/>
      <c r="D568" s="66"/>
      <c r="E568" s="7"/>
      <c r="F568" s="7"/>
      <c r="G568" s="7"/>
      <c r="H568" s="7"/>
      <c r="I568" s="42"/>
      <c r="J568" s="7"/>
      <c r="K568" s="7"/>
      <c r="L568" s="7"/>
      <c r="M568" s="7"/>
      <c r="N568" s="7"/>
      <c r="O568" s="7"/>
      <c r="P568" s="7"/>
      <c r="Q568" s="7"/>
      <c r="R568" s="7"/>
      <c r="S568" s="7"/>
      <c r="T568" s="7"/>
      <c r="U568" s="7"/>
      <c r="V568" s="42"/>
      <c r="W568" s="7"/>
      <c r="X568" s="7"/>
      <c r="Y568" s="7"/>
      <c r="Z568" s="7"/>
      <c r="AA568" s="10"/>
      <c r="AB568" s="7"/>
      <c r="AC568" s="7"/>
      <c r="AD568" s="7"/>
      <c r="AE568" s="148"/>
      <c r="AF568" s="7"/>
      <c r="AG568" s="7"/>
      <c r="AH568" s="7"/>
      <c r="AI568" s="7"/>
      <c r="AJ568" s="7"/>
      <c r="AK568" s="7"/>
      <c r="AL568" s="7"/>
      <c r="AM568" s="7"/>
    </row>
    <row r="569" spans="1:39" ht="12.75">
      <c r="A569" s="7"/>
      <c r="B569" s="7"/>
      <c r="C569" s="7"/>
      <c r="D569" s="66"/>
      <c r="E569" s="7"/>
      <c r="F569" s="7"/>
      <c r="G569" s="7"/>
      <c r="H569" s="7"/>
      <c r="I569" s="42"/>
      <c r="J569" s="7"/>
      <c r="K569" s="7"/>
      <c r="L569" s="7"/>
      <c r="M569" s="7"/>
      <c r="N569" s="7"/>
      <c r="O569" s="7"/>
      <c r="P569" s="7"/>
      <c r="Q569" s="7"/>
      <c r="R569" s="7"/>
      <c r="S569" s="7"/>
      <c r="T569" s="7"/>
      <c r="U569" s="7"/>
      <c r="V569" s="42"/>
      <c r="W569" s="7"/>
      <c r="X569" s="7"/>
      <c r="Y569" s="7"/>
      <c r="Z569" s="7"/>
      <c r="AA569" s="10"/>
      <c r="AB569" s="7"/>
      <c r="AC569" s="7"/>
      <c r="AD569" s="7"/>
      <c r="AE569" s="148"/>
      <c r="AF569" s="7"/>
      <c r="AG569" s="7"/>
      <c r="AH569" s="7"/>
      <c r="AI569" s="7"/>
      <c r="AJ569" s="7"/>
      <c r="AK569" s="7"/>
      <c r="AL569" s="7"/>
      <c r="AM569" s="7"/>
    </row>
    <row r="570" spans="1:39" ht="12.75">
      <c r="A570" s="7"/>
      <c r="B570" s="7"/>
      <c r="C570" s="7"/>
      <c r="D570" s="66"/>
      <c r="E570" s="7"/>
      <c r="F570" s="7"/>
      <c r="G570" s="7"/>
      <c r="H570" s="7"/>
      <c r="I570" s="42"/>
      <c r="J570" s="7"/>
      <c r="K570" s="7"/>
      <c r="L570" s="7"/>
      <c r="M570" s="7"/>
      <c r="N570" s="7"/>
      <c r="O570" s="7"/>
      <c r="P570" s="7"/>
      <c r="Q570" s="7"/>
      <c r="R570" s="7"/>
      <c r="S570" s="7"/>
      <c r="T570" s="7"/>
      <c r="U570" s="7"/>
      <c r="V570" s="42"/>
      <c r="W570" s="7"/>
      <c r="X570" s="7"/>
      <c r="Y570" s="7"/>
      <c r="Z570" s="7"/>
      <c r="AA570" s="10"/>
      <c r="AB570" s="7"/>
      <c r="AC570" s="7"/>
      <c r="AD570" s="7"/>
      <c r="AE570" s="148"/>
      <c r="AF570" s="7"/>
      <c r="AG570" s="7"/>
      <c r="AH570" s="7"/>
      <c r="AI570" s="7"/>
      <c r="AJ570" s="7"/>
      <c r="AK570" s="7"/>
      <c r="AL570" s="7"/>
      <c r="AM570" s="7"/>
    </row>
    <row r="571" spans="1:39" ht="12.75">
      <c r="A571" s="7"/>
      <c r="B571" s="7"/>
      <c r="C571" s="7"/>
      <c r="D571" s="66"/>
      <c r="E571" s="7"/>
      <c r="F571" s="7"/>
      <c r="G571" s="7"/>
      <c r="H571" s="7"/>
      <c r="I571" s="42"/>
      <c r="J571" s="7"/>
      <c r="K571" s="7"/>
      <c r="L571" s="7"/>
      <c r="M571" s="7"/>
      <c r="N571" s="7"/>
      <c r="O571" s="7"/>
      <c r="P571" s="7"/>
      <c r="Q571" s="7"/>
      <c r="R571" s="7"/>
      <c r="S571" s="7"/>
      <c r="T571" s="7"/>
      <c r="U571" s="7"/>
      <c r="V571" s="42"/>
      <c r="W571" s="7"/>
      <c r="X571" s="7"/>
      <c r="Y571" s="7"/>
      <c r="Z571" s="7"/>
      <c r="AA571" s="10"/>
      <c r="AB571" s="7"/>
      <c r="AC571" s="7"/>
      <c r="AD571" s="7"/>
      <c r="AE571" s="148"/>
      <c r="AF571" s="7"/>
      <c r="AG571" s="7"/>
      <c r="AH571" s="7"/>
      <c r="AI571" s="7"/>
      <c r="AJ571" s="7"/>
      <c r="AK571" s="7"/>
      <c r="AL571" s="7"/>
      <c r="AM571" s="7"/>
    </row>
    <row r="572" spans="1:39" ht="12.75">
      <c r="A572" s="7"/>
      <c r="B572" s="7"/>
      <c r="C572" s="7"/>
      <c r="D572" s="66"/>
      <c r="E572" s="7"/>
      <c r="F572" s="7"/>
      <c r="G572" s="7"/>
      <c r="H572" s="7"/>
      <c r="I572" s="42"/>
      <c r="J572" s="7"/>
      <c r="K572" s="7"/>
      <c r="L572" s="7"/>
      <c r="M572" s="7"/>
      <c r="N572" s="7"/>
      <c r="O572" s="7"/>
      <c r="P572" s="7"/>
      <c r="Q572" s="7"/>
      <c r="R572" s="7"/>
      <c r="S572" s="7"/>
      <c r="T572" s="7"/>
      <c r="U572" s="7"/>
      <c r="V572" s="42"/>
      <c r="W572" s="7"/>
      <c r="X572" s="7"/>
      <c r="Y572" s="7"/>
      <c r="Z572" s="7"/>
      <c r="AA572" s="10"/>
      <c r="AB572" s="7"/>
      <c r="AC572" s="7"/>
      <c r="AD572" s="7"/>
      <c r="AE572" s="148"/>
      <c r="AF572" s="7"/>
      <c r="AG572" s="7"/>
      <c r="AH572" s="7"/>
      <c r="AI572" s="7"/>
      <c r="AJ572" s="7"/>
      <c r="AK572" s="7"/>
      <c r="AL572" s="7"/>
      <c r="AM572" s="7"/>
    </row>
    <row r="573" spans="1:39" ht="12.75">
      <c r="A573" s="7"/>
      <c r="B573" s="7"/>
      <c r="C573" s="7"/>
      <c r="D573" s="66"/>
      <c r="E573" s="7"/>
      <c r="F573" s="7"/>
      <c r="G573" s="7"/>
      <c r="H573" s="7"/>
      <c r="I573" s="42"/>
      <c r="J573" s="7"/>
      <c r="K573" s="7"/>
      <c r="L573" s="7"/>
      <c r="M573" s="7"/>
      <c r="N573" s="7"/>
      <c r="O573" s="7"/>
      <c r="P573" s="7"/>
      <c r="Q573" s="7"/>
      <c r="R573" s="7"/>
      <c r="S573" s="7"/>
      <c r="T573" s="7"/>
      <c r="U573" s="7"/>
      <c r="V573" s="42"/>
      <c r="W573" s="7"/>
      <c r="X573" s="7"/>
      <c r="Y573" s="7"/>
      <c r="Z573" s="7"/>
      <c r="AA573" s="10"/>
      <c r="AB573" s="7"/>
      <c r="AC573" s="7"/>
      <c r="AD573" s="7"/>
      <c r="AE573" s="148"/>
      <c r="AF573" s="7"/>
      <c r="AG573" s="7"/>
      <c r="AH573" s="7"/>
      <c r="AI573" s="7"/>
      <c r="AJ573" s="7"/>
      <c r="AK573" s="7"/>
      <c r="AL573" s="7"/>
      <c r="AM573" s="7"/>
    </row>
    <row r="574" spans="1:39" ht="12.75">
      <c r="A574" s="7"/>
      <c r="B574" s="7"/>
      <c r="C574" s="7"/>
      <c r="D574" s="66"/>
      <c r="E574" s="7"/>
      <c r="F574" s="7"/>
      <c r="G574" s="7"/>
      <c r="H574" s="7"/>
      <c r="I574" s="42"/>
      <c r="J574" s="7"/>
      <c r="K574" s="7"/>
      <c r="L574" s="7"/>
      <c r="M574" s="7"/>
      <c r="N574" s="7"/>
      <c r="O574" s="7"/>
      <c r="P574" s="7"/>
      <c r="Q574" s="7"/>
      <c r="R574" s="7"/>
      <c r="S574" s="7"/>
      <c r="T574" s="7"/>
      <c r="U574" s="7"/>
      <c r="V574" s="42"/>
      <c r="W574" s="7"/>
      <c r="X574" s="7"/>
      <c r="Y574" s="7"/>
      <c r="Z574" s="7"/>
      <c r="AA574" s="10"/>
      <c r="AB574" s="7"/>
      <c r="AC574" s="7"/>
      <c r="AD574" s="7"/>
      <c r="AE574" s="148"/>
      <c r="AF574" s="7"/>
      <c r="AG574" s="7"/>
      <c r="AH574" s="7"/>
      <c r="AI574" s="7"/>
      <c r="AJ574" s="7"/>
      <c r="AK574" s="7"/>
      <c r="AL574" s="7"/>
      <c r="AM574" s="7"/>
    </row>
    <row r="575" spans="1:39" ht="12.75">
      <c r="A575" s="7"/>
      <c r="B575" s="7"/>
      <c r="C575" s="7"/>
      <c r="D575" s="66"/>
      <c r="E575" s="7"/>
      <c r="F575" s="7"/>
      <c r="G575" s="7"/>
      <c r="H575" s="7"/>
      <c r="I575" s="42"/>
      <c r="J575" s="7"/>
      <c r="K575" s="7"/>
      <c r="L575" s="7"/>
      <c r="M575" s="7"/>
      <c r="N575" s="7"/>
      <c r="O575" s="7"/>
      <c r="P575" s="7"/>
      <c r="Q575" s="7"/>
      <c r="R575" s="7"/>
      <c r="S575" s="7"/>
      <c r="T575" s="7"/>
      <c r="U575" s="7"/>
      <c r="V575" s="42"/>
      <c r="W575" s="7"/>
      <c r="X575" s="7"/>
      <c r="Y575" s="7"/>
      <c r="Z575" s="7"/>
      <c r="AA575" s="10"/>
      <c r="AB575" s="7"/>
      <c r="AC575" s="7"/>
      <c r="AD575" s="7"/>
      <c r="AE575" s="148"/>
      <c r="AF575" s="7"/>
      <c r="AG575" s="7"/>
      <c r="AH575" s="7"/>
      <c r="AI575" s="7"/>
      <c r="AJ575" s="7"/>
      <c r="AK575" s="7"/>
      <c r="AL575" s="7"/>
      <c r="AM575" s="7"/>
    </row>
    <row r="576" spans="1:39" ht="12.75">
      <c r="A576" s="7"/>
      <c r="B576" s="7"/>
      <c r="C576" s="7"/>
      <c r="D576" s="66"/>
      <c r="E576" s="7"/>
      <c r="F576" s="7"/>
      <c r="G576" s="7"/>
      <c r="H576" s="7"/>
      <c r="I576" s="42"/>
      <c r="J576" s="7"/>
      <c r="K576" s="7"/>
      <c r="L576" s="7"/>
      <c r="M576" s="7"/>
      <c r="N576" s="7"/>
      <c r="O576" s="7"/>
      <c r="P576" s="7"/>
      <c r="Q576" s="7"/>
      <c r="R576" s="7"/>
      <c r="S576" s="7"/>
      <c r="T576" s="7"/>
      <c r="U576" s="7"/>
      <c r="V576" s="42"/>
      <c r="W576" s="7"/>
      <c r="X576" s="7"/>
      <c r="Y576" s="7"/>
      <c r="Z576" s="7"/>
      <c r="AA576" s="10"/>
      <c r="AB576" s="7"/>
      <c r="AC576" s="7"/>
      <c r="AD576" s="7"/>
      <c r="AE576" s="148"/>
      <c r="AF576" s="7"/>
      <c r="AG576" s="7"/>
      <c r="AH576" s="7"/>
      <c r="AI576" s="7"/>
      <c r="AJ576" s="7"/>
      <c r="AK576" s="7"/>
      <c r="AL576" s="7"/>
      <c r="AM576" s="7"/>
    </row>
    <row r="577" spans="1:39" ht="12.75">
      <c r="A577" s="7"/>
      <c r="B577" s="7"/>
      <c r="C577" s="7"/>
      <c r="D577" s="66"/>
      <c r="E577" s="7"/>
      <c r="F577" s="7"/>
      <c r="G577" s="7"/>
      <c r="H577" s="7"/>
      <c r="I577" s="42"/>
      <c r="J577" s="7"/>
      <c r="K577" s="7"/>
      <c r="L577" s="7"/>
      <c r="M577" s="7"/>
      <c r="N577" s="7"/>
      <c r="O577" s="7"/>
      <c r="P577" s="7"/>
      <c r="Q577" s="7"/>
      <c r="R577" s="7"/>
      <c r="S577" s="7"/>
      <c r="T577" s="7"/>
      <c r="U577" s="7"/>
      <c r="V577" s="42"/>
      <c r="W577" s="7"/>
      <c r="X577" s="7"/>
      <c r="Y577" s="7"/>
      <c r="Z577" s="7"/>
      <c r="AA577" s="10"/>
      <c r="AB577" s="7"/>
      <c r="AC577" s="7"/>
      <c r="AD577" s="7"/>
      <c r="AE577" s="148"/>
      <c r="AF577" s="7"/>
      <c r="AG577" s="7"/>
      <c r="AH577" s="7"/>
      <c r="AI577" s="7"/>
      <c r="AJ577" s="7"/>
      <c r="AK577" s="7"/>
      <c r="AL577" s="7"/>
      <c r="AM577" s="7"/>
    </row>
    <row r="578" spans="1:39" ht="12.75">
      <c r="A578" s="7"/>
      <c r="B578" s="7"/>
      <c r="C578" s="7"/>
      <c r="D578" s="66"/>
      <c r="E578" s="7"/>
      <c r="F578" s="7"/>
      <c r="G578" s="7"/>
      <c r="H578" s="7"/>
      <c r="I578" s="42"/>
      <c r="J578" s="7"/>
      <c r="K578" s="7"/>
      <c r="L578" s="7"/>
      <c r="M578" s="7"/>
      <c r="N578" s="7"/>
      <c r="O578" s="7"/>
      <c r="P578" s="7"/>
      <c r="Q578" s="7"/>
      <c r="R578" s="7"/>
      <c r="S578" s="7"/>
      <c r="T578" s="7"/>
      <c r="U578" s="7"/>
      <c r="V578" s="42"/>
      <c r="W578" s="7"/>
      <c r="X578" s="7"/>
      <c r="Y578" s="7"/>
      <c r="Z578" s="7"/>
      <c r="AA578" s="10"/>
      <c r="AB578" s="7"/>
      <c r="AC578" s="7"/>
      <c r="AD578" s="7"/>
      <c r="AE578" s="148"/>
      <c r="AF578" s="7"/>
      <c r="AG578" s="7"/>
      <c r="AH578" s="7"/>
      <c r="AI578" s="7"/>
      <c r="AJ578" s="7"/>
      <c r="AK578" s="7"/>
      <c r="AL578" s="7"/>
      <c r="AM578" s="7"/>
    </row>
    <row r="579" spans="1:39" ht="12.75">
      <c r="A579" s="7"/>
      <c r="B579" s="7"/>
      <c r="C579" s="7"/>
      <c r="D579" s="66"/>
      <c r="E579" s="7"/>
      <c r="F579" s="7"/>
      <c r="G579" s="7"/>
      <c r="H579" s="7"/>
      <c r="I579" s="42"/>
      <c r="J579" s="7"/>
      <c r="K579" s="7"/>
      <c r="L579" s="7"/>
      <c r="M579" s="7"/>
      <c r="N579" s="7"/>
      <c r="O579" s="7"/>
      <c r="P579" s="7"/>
      <c r="Q579" s="7"/>
      <c r="R579" s="7"/>
      <c r="S579" s="7"/>
      <c r="T579" s="7"/>
      <c r="U579" s="7"/>
      <c r="V579" s="42"/>
      <c r="W579" s="7"/>
      <c r="X579" s="7"/>
      <c r="Y579" s="7"/>
      <c r="Z579" s="7"/>
      <c r="AA579" s="10"/>
      <c r="AB579" s="7"/>
      <c r="AC579" s="7"/>
      <c r="AD579" s="7"/>
      <c r="AE579" s="148"/>
      <c r="AF579" s="7"/>
      <c r="AG579" s="7"/>
      <c r="AH579" s="7"/>
      <c r="AI579" s="7"/>
      <c r="AJ579" s="7"/>
      <c r="AK579" s="7"/>
      <c r="AL579" s="7"/>
      <c r="AM579" s="7"/>
    </row>
    <row r="580" spans="1:39" ht="12.75">
      <c r="A580" s="7"/>
      <c r="B580" s="7"/>
      <c r="C580" s="7"/>
      <c r="D580" s="66"/>
      <c r="E580" s="7"/>
      <c r="F580" s="7"/>
      <c r="G580" s="7"/>
      <c r="H580" s="7"/>
      <c r="I580" s="42"/>
      <c r="J580" s="7"/>
      <c r="K580" s="7"/>
      <c r="L580" s="7"/>
      <c r="M580" s="7"/>
      <c r="N580" s="7"/>
      <c r="O580" s="7"/>
      <c r="P580" s="7"/>
      <c r="Q580" s="7"/>
      <c r="R580" s="7"/>
      <c r="S580" s="7"/>
      <c r="T580" s="7"/>
      <c r="U580" s="7"/>
      <c r="V580" s="42"/>
      <c r="W580" s="7"/>
      <c r="X580" s="7"/>
      <c r="Y580" s="7"/>
      <c r="Z580" s="7"/>
      <c r="AA580" s="10"/>
      <c r="AB580" s="7"/>
      <c r="AC580" s="7"/>
      <c r="AD580" s="7"/>
      <c r="AE580" s="148"/>
      <c r="AF580" s="7"/>
      <c r="AG580" s="7"/>
      <c r="AH580" s="7"/>
      <c r="AI580" s="7"/>
      <c r="AJ580" s="7"/>
      <c r="AK580" s="7"/>
      <c r="AL580" s="7"/>
      <c r="AM580" s="7"/>
    </row>
    <row r="581" spans="1:39" ht="12.75">
      <c r="A581" s="7"/>
      <c r="B581" s="7"/>
      <c r="C581" s="7"/>
      <c r="D581" s="66"/>
      <c r="E581" s="7"/>
      <c r="F581" s="7"/>
      <c r="G581" s="7"/>
      <c r="H581" s="7"/>
      <c r="I581" s="42"/>
      <c r="J581" s="7"/>
      <c r="K581" s="7"/>
      <c r="L581" s="7"/>
      <c r="M581" s="7"/>
      <c r="N581" s="7"/>
      <c r="O581" s="7"/>
      <c r="P581" s="7"/>
      <c r="Q581" s="7"/>
      <c r="R581" s="7"/>
      <c r="S581" s="7"/>
      <c r="T581" s="7"/>
      <c r="U581" s="7"/>
      <c r="V581" s="42"/>
      <c r="W581" s="7"/>
      <c r="X581" s="7"/>
      <c r="Y581" s="7"/>
      <c r="Z581" s="7"/>
      <c r="AA581" s="10"/>
      <c r="AB581" s="7"/>
      <c r="AC581" s="7"/>
      <c r="AD581" s="7"/>
      <c r="AE581" s="148"/>
      <c r="AF581" s="7"/>
      <c r="AG581" s="7"/>
      <c r="AH581" s="7"/>
      <c r="AI581" s="7"/>
      <c r="AJ581" s="7"/>
      <c r="AK581" s="7"/>
      <c r="AL581" s="7"/>
      <c r="AM581" s="7"/>
    </row>
    <row r="582" spans="1:39" ht="12.75">
      <c r="A582" s="7"/>
      <c r="B582" s="7"/>
      <c r="C582" s="7"/>
      <c r="D582" s="66"/>
      <c r="E582" s="7"/>
      <c r="F582" s="7"/>
      <c r="G582" s="7"/>
      <c r="H582" s="7"/>
      <c r="I582" s="42"/>
      <c r="J582" s="7"/>
      <c r="K582" s="7"/>
      <c r="L582" s="7"/>
      <c r="M582" s="7"/>
      <c r="N582" s="7"/>
      <c r="O582" s="7"/>
      <c r="P582" s="7"/>
      <c r="Q582" s="7"/>
      <c r="R582" s="7"/>
      <c r="S582" s="7"/>
      <c r="T582" s="7"/>
      <c r="U582" s="7"/>
      <c r="V582" s="42"/>
      <c r="W582" s="7"/>
      <c r="X582" s="7"/>
      <c r="Y582" s="7"/>
      <c r="Z582" s="7"/>
      <c r="AA582" s="10"/>
      <c r="AB582" s="7"/>
      <c r="AC582" s="7"/>
      <c r="AD582" s="7"/>
      <c r="AE582" s="148"/>
      <c r="AF582" s="7"/>
      <c r="AG582" s="7"/>
      <c r="AH582" s="7"/>
      <c r="AI582" s="7"/>
      <c r="AJ582" s="7"/>
      <c r="AK582" s="7"/>
      <c r="AL582" s="7"/>
      <c r="AM582" s="7"/>
    </row>
    <row r="583" spans="1:39" ht="12.75">
      <c r="A583" s="7"/>
      <c r="B583" s="7"/>
      <c r="C583" s="7"/>
      <c r="D583" s="66"/>
      <c r="E583" s="7"/>
      <c r="F583" s="7"/>
      <c r="G583" s="7"/>
      <c r="H583" s="7"/>
      <c r="I583" s="42"/>
      <c r="J583" s="7"/>
      <c r="K583" s="7"/>
      <c r="L583" s="7"/>
      <c r="M583" s="7"/>
      <c r="N583" s="7"/>
      <c r="O583" s="7"/>
      <c r="P583" s="7"/>
      <c r="Q583" s="7"/>
      <c r="R583" s="7"/>
      <c r="S583" s="7"/>
      <c r="T583" s="7"/>
      <c r="U583" s="7"/>
      <c r="V583" s="42"/>
      <c r="W583" s="7"/>
      <c r="X583" s="7"/>
      <c r="Y583" s="7"/>
      <c r="Z583" s="7"/>
      <c r="AA583" s="10"/>
      <c r="AB583" s="7"/>
      <c r="AC583" s="7"/>
      <c r="AD583" s="7"/>
      <c r="AE583" s="148"/>
      <c r="AF583" s="7"/>
      <c r="AG583" s="7"/>
      <c r="AH583" s="7"/>
      <c r="AI583" s="7"/>
      <c r="AJ583" s="7"/>
      <c r="AK583" s="7"/>
      <c r="AL583" s="7"/>
      <c r="AM583" s="7"/>
    </row>
    <row r="584" spans="1:39" ht="12.75">
      <c r="A584" s="7"/>
      <c r="B584" s="7"/>
      <c r="C584" s="7"/>
      <c r="D584" s="66"/>
      <c r="E584" s="7"/>
      <c r="F584" s="7"/>
      <c r="G584" s="7"/>
      <c r="H584" s="7"/>
      <c r="I584" s="42"/>
      <c r="J584" s="7"/>
      <c r="K584" s="7"/>
      <c r="L584" s="7"/>
      <c r="M584" s="7"/>
      <c r="N584" s="7"/>
      <c r="O584" s="7"/>
      <c r="P584" s="7"/>
      <c r="Q584" s="7"/>
      <c r="R584" s="7"/>
      <c r="S584" s="7"/>
      <c r="T584" s="7"/>
      <c r="U584" s="7"/>
      <c r="V584" s="42"/>
      <c r="W584" s="7"/>
      <c r="X584" s="7"/>
      <c r="Y584" s="7"/>
      <c r="Z584" s="7"/>
      <c r="AA584" s="10"/>
      <c r="AB584" s="7"/>
      <c r="AC584" s="7"/>
      <c r="AD584" s="7"/>
      <c r="AE584" s="148"/>
      <c r="AF584" s="7"/>
      <c r="AG584" s="7"/>
      <c r="AH584" s="7"/>
      <c r="AI584" s="7"/>
      <c r="AJ584" s="7"/>
      <c r="AK584" s="7"/>
      <c r="AL584" s="7"/>
      <c r="AM584" s="7"/>
    </row>
    <row r="585" spans="1:39" ht="12.75">
      <c r="A585" s="7"/>
      <c r="B585" s="7"/>
      <c r="C585" s="7"/>
      <c r="D585" s="66"/>
      <c r="E585" s="7"/>
      <c r="F585" s="7"/>
      <c r="G585" s="7"/>
      <c r="H585" s="7"/>
      <c r="I585" s="42"/>
      <c r="J585" s="7"/>
      <c r="K585" s="7"/>
      <c r="L585" s="7"/>
      <c r="M585" s="7"/>
      <c r="N585" s="7"/>
      <c r="O585" s="7"/>
      <c r="P585" s="7"/>
      <c r="Q585" s="7"/>
      <c r="R585" s="7"/>
      <c r="S585" s="7"/>
      <c r="T585" s="7"/>
      <c r="U585" s="7"/>
      <c r="V585" s="42"/>
      <c r="W585" s="7"/>
      <c r="X585" s="7"/>
      <c r="Y585" s="7"/>
      <c r="Z585" s="7"/>
      <c r="AA585" s="10"/>
      <c r="AB585" s="7"/>
      <c r="AC585" s="7"/>
      <c r="AD585" s="7"/>
      <c r="AE585" s="148"/>
      <c r="AF585" s="7"/>
      <c r="AG585" s="7"/>
      <c r="AH585" s="7"/>
      <c r="AI585" s="7"/>
      <c r="AJ585" s="7"/>
      <c r="AK585" s="7"/>
      <c r="AL585" s="7"/>
      <c r="AM585" s="7"/>
    </row>
    <row r="586" spans="1:39" ht="12.75">
      <c r="A586" s="7"/>
      <c r="B586" s="7"/>
      <c r="C586" s="7"/>
      <c r="D586" s="66"/>
      <c r="E586" s="7"/>
      <c r="F586" s="7"/>
      <c r="G586" s="7"/>
      <c r="H586" s="7"/>
      <c r="I586" s="42"/>
      <c r="J586" s="7"/>
      <c r="K586" s="7"/>
      <c r="L586" s="7"/>
      <c r="M586" s="7"/>
      <c r="N586" s="7"/>
      <c r="O586" s="7"/>
      <c r="P586" s="7"/>
      <c r="Q586" s="7"/>
      <c r="R586" s="7"/>
      <c r="S586" s="7"/>
      <c r="T586" s="7"/>
      <c r="U586" s="7"/>
      <c r="V586" s="42"/>
      <c r="W586" s="7"/>
      <c r="X586" s="7"/>
      <c r="Y586" s="7"/>
      <c r="Z586" s="7"/>
      <c r="AA586" s="10"/>
      <c r="AB586" s="7"/>
      <c r="AC586" s="7"/>
      <c r="AD586" s="7"/>
      <c r="AE586" s="148"/>
      <c r="AF586" s="7"/>
      <c r="AG586" s="7"/>
      <c r="AH586" s="7"/>
      <c r="AI586" s="7"/>
      <c r="AJ586" s="7"/>
      <c r="AK586" s="7"/>
      <c r="AL586" s="7"/>
      <c r="AM586" s="7"/>
    </row>
    <row r="587" spans="1:39" ht="12.75">
      <c r="A587" s="7"/>
      <c r="B587" s="7"/>
      <c r="C587" s="7"/>
      <c r="D587" s="66"/>
      <c r="E587" s="7"/>
      <c r="F587" s="7"/>
      <c r="G587" s="7"/>
      <c r="H587" s="7"/>
      <c r="I587" s="42"/>
      <c r="J587" s="7"/>
      <c r="K587" s="7"/>
      <c r="L587" s="7"/>
      <c r="M587" s="7"/>
      <c r="N587" s="7"/>
      <c r="O587" s="7"/>
      <c r="P587" s="7"/>
      <c r="Q587" s="7"/>
      <c r="R587" s="7"/>
      <c r="S587" s="7"/>
      <c r="T587" s="7"/>
      <c r="U587" s="7"/>
      <c r="V587" s="42"/>
      <c r="W587" s="7"/>
      <c r="X587" s="7"/>
      <c r="Y587" s="7"/>
      <c r="Z587" s="7"/>
      <c r="AA587" s="10"/>
      <c r="AB587" s="7"/>
      <c r="AC587" s="7"/>
      <c r="AD587" s="7"/>
      <c r="AE587" s="148"/>
      <c r="AF587" s="7"/>
      <c r="AG587" s="7"/>
      <c r="AH587" s="7"/>
      <c r="AI587" s="7"/>
      <c r="AJ587" s="7"/>
      <c r="AK587" s="7"/>
      <c r="AL587" s="7"/>
      <c r="AM587" s="7"/>
    </row>
    <row r="588" spans="1:39" ht="12.75">
      <c r="A588" s="7"/>
      <c r="B588" s="7"/>
      <c r="C588" s="7"/>
      <c r="D588" s="66"/>
      <c r="E588" s="7"/>
      <c r="F588" s="7"/>
      <c r="G588" s="7"/>
      <c r="H588" s="7"/>
      <c r="I588" s="42"/>
      <c r="J588" s="7"/>
      <c r="K588" s="7"/>
      <c r="L588" s="7"/>
      <c r="M588" s="7"/>
      <c r="N588" s="7"/>
      <c r="O588" s="7"/>
      <c r="P588" s="7"/>
      <c r="Q588" s="7"/>
      <c r="R588" s="7"/>
      <c r="S588" s="7"/>
      <c r="T588" s="7"/>
      <c r="U588" s="7"/>
      <c r="V588" s="42"/>
      <c r="W588" s="7"/>
      <c r="X588" s="7"/>
      <c r="Y588" s="7"/>
      <c r="Z588" s="7"/>
      <c r="AA588" s="10"/>
      <c r="AB588" s="7"/>
      <c r="AC588" s="7"/>
      <c r="AD588" s="7"/>
      <c r="AE588" s="148"/>
      <c r="AF588" s="7"/>
      <c r="AG588" s="7"/>
      <c r="AH588" s="7"/>
      <c r="AI588" s="7"/>
      <c r="AJ588" s="7"/>
      <c r="AK588" s="7"/>
      <c r="AL588" s="7"/>
      <c r="AM588" s="7"/>
    </row>
    <row r="589" spans="1:39" ht="12.75">
      <c r="A589" s="7"/>
      <c r="B589" s="7"/>
      <c r="C589" s="7"/>
      <c r="D589" s="66"/>
      <c r="E589" s="7"/>
      <c r="F589" s="7"/>
      <c r="G589" s="7"/>
      <c r="H589" s="7"/>
      <c r="I589" s="42"/>
      <c r="J589" s="7"/>
      <c r="K589" s="7"/>
      <c r="L589" s="7"/>
      <c r="M589" s="7"/>
      <c r="N589" s="7"/>
      <c r="O589" s="7"/>
      <c r="P589" s="7"/>
      <c r="Q589" s="7"/>
      <c r="R589" s="7"/>
      <c r="S589" s="7"/>
      <c r="T589" s="7"/>
      <c r="U589" s="7"/>
      <c r="V589" s="42"/>
      <c r="W589" s="7"/>
      <c r="X589" s="7"/>
      <c r="Y589" s="7"/>
      <c r="Z589" s="7"/>
      <c r="AA589" s="10"/>
      <c r="AB589" s="7"/>
      <c r="AC589" s="7"/>
      <c r="AD589" s="7"/>
      <c r="AE589" s="148"/>
      <c r="AF589" s="7"/>
      <c r="AG589" s="7"/>
      <c r="AH589" s="7"/>
      <c r="AI589" s="7"/>
      <c r="AJ589" s="7"/>
      <c r="AK589" s="7"/>
      <c r="AL589" s="7"/>
      <c r="AM589" s="7"/>
    </row>
    <row r="590" spans="1:39" ht="12.75">
      <c r="A590" s="7"/>
      <c r="B590" s="7"/>
      <c r="C590" s="7"/>
      <c r="D590" s="66"/>
      <c r="E590" s="7"/>
      <c r="F590" s="7"/>
      <c r="G590" s="7"/>
      <c r="H590" s="7"/>
      <c r="I590" s="42"/>
      <c r="J590" s="7"/>
      <c r="K590" s="7"/>
      <c r="L590" s="7"/>
      <c r="M590" s="7"/>
      <c r="N590" s="7"/>
      <c r="O590" s="7"/>
      <c r="P590" s="7"/>
      <c r="Q590" s="7"/>
      <c r="R590" s="7"/>
      <c r="S590" s="7"/>
      <c r="T590" s="7"/>
      <c r="U590" s="7"/>
      <c r="V590" s="42"/>
      <c r="W590" s="7"/>
      <c r="X590" s="7"/>
      <c r="Y590" s="7"/>
      <c r="Z590" s="7"/>
      <c r="AA590" s="10"/>
      <c r="AB590" s="7"/>
      <c r="AC590" s="7"/>
      <c r="AD590" s="7"/>
      <c r="AE590" s="148"/>
      <c r="AF590" s="7"/>
      <c r="AG590" s="7"/>
      <c r="AH590" s="7"/>
      <c r="AI590" s="7"/>
      <c r="AJ590" s="7"/>
      <c r="AK590" s="7"/>
      <c r="AL590" s="7"/>
      <c r="AM590" s="7"/>
    </row>
    <row r="591" spans="1:39" ht="12.75">
      <c r="A591" s="7"/>
      <c r="B591" s="7"/>
      <c r="C591" s="7"/>
      <c r="D591" s="66"/>
      <c r="E591" s="7"/>
      <c r="F591" s="7"/>
      <c r="G591" s="7"/>
      <c r="H591" s="7"/>
      <c r="I591" s="42"/>
      <c r="J591" s="7"/>
      <c r="K591" s="7"/>
      <c r="L591" s="7"/>
      <c r="M591" s="7"/>
      <c r="N591" s="7"/>
      <c r="O591" s="7"/>
      <c r="P591" s="7"/>
      <c r="Q591" s="7"/>
      <c r="R591" s="7"/>
      <c r="S591" s="7"/>
      <c r="T591" s="7"/>
      <c r="U591" s="7"/>
      <c r="V591" s="42"/>
      <c r="W591" s="7"/>
      <c r="X591" s="7"/>
      <c r="Y591" s="7"/>
      <c r="Z591" s="7"/>
      <c r="AA591" s="10"/>
      <c r="AB591" s="7"/>
      <c r="AC591" s="7"/>
      <c r="AD591" s="7"/>
      <c r="AE591" s="148"/>
      <c r="AF591" s="7"/>
      <c r="AG591" s="7"/>
      <c r="AH591" s="7"/>
      <c r="AI591" s="7"/>
      <c r="AJ591" s="7"/>
      <c r="AK591" s="7"/>
      <c r="AL591" s="7"/>
      <c r="AM591" s="7"/>
    </row>
    <row r="592" spans="1:39" ht="12.75">
      <c r="A592" s="7"/>
      <c r="B592" s="7"/>
      <c r="C592" s="7"/>
      <c r="D592" s="66"/>
      <c r="E592" s="7"/>
      <c r="F592" s="7"/>
      <c r="G592" s="7"/>
      <c r="H592" s="7"/>
      <c r="I592" s="42"/>
      <c r="J592" s="7"/>
      <c r="K592" s="7"/>
      <c r="L592" s="7"/>
      <c r="M592" s="7"/>
      <c r="N592" s="7"/>
      <c r="O592" s="7"/>
      <c r="P592" s="7"/>
      <c r="Q592" s="7"/>
      <c r="R592" s="7"/>
      <c r="S592" s="7"/>
      <c r="T592" s="7"/>
      <c r="U592" s="7"/>
      <c r="V592" s="42"/>
      <c r="W592" s="7"/>
      <c r="X592" s="7"/>
      <c r="Y592" s="7"/>
      <c r="Z592" s="7"/>
      <c r="AA592" s="10"/>
      <c r="AB592" s="7"/>
      <c r="AC592" s="7"/>
      <c r="AD592" s="7"/>
      <c r="AE592" s="148"/>
      <c r="AF592" s="7"/>
      <c r="AG592" s="7"/>
      <c r="AH592" s="7"/>
      <c r="AI592" s="7"/>
      <c r="AJ592" s="7"/>
      <c r="AK592" s="7"/>
      <c r="AL592" s="7"/>
      <c r="AM592" s="7"/>
    </row>
    <row r="593" spans="1:39" ht="12.75">
      <c r="A593" s="7"/>
      <c r="B593" s="7"/>
      <c r="C593" s="7"/>
      <c r="D593" s="66"/>
      <c r="E593" s="7"/>
      <c r="F593" s="7"/>
      <c r="G593" s="7"/>
      <c r="H593" s="7"/>
      <c r="I593" s="42"/>
      <c r="J593" s="7"/>
      <c r="K593" s="7"/>
      <c r="L593" s="7"/>
      <c r="M593" s="7"/>
      <c r="N593" s="7"/>
      <c r="O593" s="7"/>
      <c r="P593" s="7"/>
      <c r="Q593" s="7"/>
      <c r="R593" s="7"/>
      <c r="S593" s="7"/>
      <c r="T593" s="7"/>
      <c r="U593" s="7"/>
      <c r="V593" s="42"/>
      <c r="W593" s="7"/>
      <c r="X593" s="7"/>
      <c r="Y593" s="7"/>
      <c r="Z593" s="7"/>
      <c r="AA593" s="10"/>
      <c r="AB593" s="7"/>
      <c r="AC593" s="7"/>
      <c r="AD593" s="7"/>
      <c r="AE593" s="148"/>
      <c r="AF593" s="7"/>
      <c r="AG593" s="7"/>
      <c r="AH593" s="7"/>
      <c r="AI593" s="7"/>
      <c r="AJ593" s="7"/>
      <c r="AK593" s="7"/>
      <c r="AL593" s="7"/>
      <c r="AM593" s="7"/>
    </row>
    <row r="594" spans="1:39" ht="12.75">
      <c r="A594" s="7"/>
      <c r="B594" s="7"/>
      <c r="C594" s="7"/>
      <c r="D594" s="66"/>
      <c r="E594" s="7"/>
      <c r="F594" s="7"/>
      <c r="G594" s="7"/>
      <c r="H594" s="7"/>
      <c r="I594" s="42"/>
      <c r="J594" s="7"/>
      <c r="K594" s="7"/>
      <c r="L594" s="7"/>
      <c r="M594" s="7"/>
      <c r="N594" s="7"/>
      <c r="O594" s="7"/>
      <c r="P594" s="7"/>
      <c r="Q594" s="7"/>
      <c r="R594" s="7"/>
      <c r="S594" s="7"/>
      <c r="T594" s="7"/>
      <c r="U594" s="7"/>
      <c r="V594" s="42"/>
      <c r="W594" s="7"/>
      <c r="X594" s="7"/>
      <c r="Y594" s="7"/>
      <c r="Z594" s="7"/>
      <c r="AA594" s="10"/>
      <c r="AB594" s="7"/>
      <c r="AC594" s="7"/>
      <c r="AD594" s="7"/>
      <c r="AE594" s="148"/>
      <c r="AF594" s="7"/>
      <c r="AG594" s="7"/>
      <c r="AH594" s="7"/>
      <c r="AI594" s="7"/>
      <c r="AJ594" s="7"/>
      <c r="AK594" s="7"/>
      <c r="AL594" s="7"/>
      <c r="AM594" s="7"/>
    </row>
    <row r="595" spans="1:39" ht="12.75">
      <c r="A595" s="7"/>
      <c r="B595" s="7"/>
      <c r="C595" s="7"/>
      <c r="D595" s="66"/>
      <c r="E595" s="7"/>
      <c r="F595" s="7"/>
      <c r="G595" s="7"/>
      <c r="H595" s="7"/>
      <c r="I595" s="42"/>
      <c r="J595" s="7"/>
      <c r="K595" s="7"/>
      <c r="L595" s="7"/>
      <c r="M595" s="7"/>
      <c r="N595" s="7"/>
      <c r="O595" s="7"/>
      <c r="P595" s="7"/>
      <c r="Q595" s="7"/>
      <c r="R595" s="7"/>
      <c r="S595" s="7"/>
      <c r="T595" s="7"/>
      <c r="U595" s="7"/>
      <c r="V595" s="42"/>
      <c r="W595" s="7"/>
      <c r="X595" s="7"/>
      <c r="Y595" s="7"/>
      <c r="Z595" s="7"/>
      <c r="AA595" s="10"/>
      <c r="AB595" s="7"/>
      <c r="AC595" s="7"/>
      <c r="AD595" s="7"/>
      <c r="AE595" s="148"/>
      <c r="AF595" s="7"/>
      <c r="AG595" s="7"/>
      <c r="AH595" s="7"/>
      <c r="AI595" s="7"/>
      <c r="AJ595" s="7"/>
      <c r="AK595" s="7"/>
      <c r="AL595" s="7"/>
      <c r="AM595" s="7"/>
    </row>
    <row r="596" spans="1:39" ht="12.75">
      <c r="A596" s="7"/>
      <c r="B596" s="7"/>
      <c r="C596" s="7"/>
      <c r="D596" s="66"/>
      <c r="E596" s="7"/>
      <c r="F596" s="7"/>
      <c r="G596" s="7"/>
      <c r="H596" s="7"/>
      <c r="I596" s="42"/>
      <c r="J596" s="7"/>
      <c r="K596" s="7"/>
      <c r="L596" s="7"/>
      <c r="M596" s="7"/>
      <c r="N596" s="7"/>
      <c r="O596" s="7"/>
      <c r="P596" s="7"/>
      <c r="Q596" s="7"/>
      <c r="R596" s="7"/>
      <c r="S596" s="7"/>
      <c r="T596" s="7"/>
      <c r="U596" s="7"/>
      <c r="V596" s="42"/>
      <c r="W596" s="7"/>
      <c r="X596" s="7"/>
      <c r="Y596" s="7"/>
      <c r="Z596" s="7"/>
      <c r="AA596" s="10"/>
      <c r="AB596" s="7"/>
      <c r="AC596" s="7"/>
      <c r="AD596" s="7"/>
      <c r="AE596" s="148"/>
      <c r="AF596" s="7"/>
      <c r="AG596" s="7"/>
      <c r="AH596" s="7"/>
      <c r="AI596" s="7"/>
      <c r="AJ596" s="7"/>
      <c r="AK596" s="7"/>
      <c r="AL596" s="7"/>
      <c r="AM596" s="7"/>
    </row>
    <row r="597" spans="1:39" ht="12.75">
      <c r="A597" s="7"/>
      <c r="B597" s="7"/>
      <c r="C597" s="7"/>
      <c r="D597" s="66"/>
      <c r="E597" s="7"/>
      <c r="F597" s="7"/>
      <c r="G597" s="7"/>
      <c r="H597" s="7"/>
      <c r="I597" s="42"/>
      <c r="J597" s="7"/>
      <c r="K597" s="7"/>
      <c r="L597" s="7"/>
      <c r="M597" s="7"/>
      <c r="N597" s="7"/>
      <c r="O597" s="7"/>
      <c r="P597" s="7"/>
      <c r="Q597" s="7"/>
      <c r="R597" s="7"/>
      <c r="S597" s="7"/>
      <c r="T597" s="7"/>
      <c r="U597" s="7"/>
      <c r="V597" s="42"/>
      <c r="W597" s="7"/>
      <c r="X597" s="7"/>
      <c r="Y597" s="7"/>
      <c r="Z597" s="7"/>
      <c r="AA597" s="10"/>
      <c r="AB597" s="7"/>
      <c r="AC597" s="7"/>
      <c r="AD597" s="7"/>
      <c r="AE597" s="148"/>
      <c r="AF597" s="7"/>
      <c r="AG597" s="7"/>
      <c r="AH597" s="7"/>
      <c r="AI597" s="7"/>
      <c r="AJ597" s="7"/>
      <c r="AK597" s="7"/>
      <c r="AL597" s="7"/>
      <c r="AM597" s="7"/>
    </row>
    <row r="598" spans="1:39" ht="12.75">
      <c r="A598" s="7"/>
      <c r="B598" s="7"/>
      <c r="C598" s="7"/>
      <c r="D598" s="66"/>
      <c r="E598" s="7"/>
      <c r="F598" s="7"/>
      <c r="G598" s="7"/>
      <c r="H598" s="7"/>
      <c r="I598" s="42"/>
      <c r="J598" s="7"/>
      <c r="K598" s="7"/>
      <c r="L598" s="7"/>
      <c r="M598" s="7"/>
      <c r="N598" s="7"/>
      <c r="O598" s="7"/>
      <c r="P598" s="7"/>
      <c r="Q598" s="7"/>
      <c r="R598" s="7"/>
      <c r="S598" s="7"/>
      <c r="T598" s="7"/>
      <c r="U598" s="7"/>
      <c r="V598" s="42"/>
      <c r="W598" s="7"/>
      <c r="X598" s="7"/>
      <c r="Y598" s="7"/>
      <c r="Z598" s="7"/>
      <c r="AA598" s="10"/>
      <c r="AB598" s="7"/>
      <c r="AC598" s="7"/>
      <c r="AD598" s="7"/>
      <c r="AE598" s="148"/>
      <c r="AF598" s="7"/>
      <c r="AG598" s="7"/>
      <c r="AH598" s="7"/>
      <c r="AI598" s="7"/>
      <c r="AJ598" s="7"/>
      <c r="AK598" s="7"/>
      <c r="AL598" s="7"/>
      <c r="AM598" s="7"/>
    </row>
    <row r="599" spans="1:39" ht="12.75">
      <c r="A599" s="7"/>
      <c r="B599" s="7"/>
      <c r="C599" s="7"/>
      <c r="D599" s="66"/>
      <c r="E599" s="7"/>
      <c r="F599" s="7"/>
      <c r="G599" s="7"/>
      <c r="H599" s="7"/>
      <c r="I599" s="42"/>
      <c r="J599" s="7"/>
      <c r="K599" s="7"/>
      <c r="L599" s="7"/>
      <c r="M599" s="7"/>
      <c r="N599" s="7"/>
      <c r="O599" s="7"/>
      <c r="P599" s="7"/>
      <c r="Q599" s="7"/>
      <c r="R599" s="7"/>
      <c r="S599" s="7"/>
      <c r="T599" s="7"/>
      <c r="U599" s="7"/>
      <c r="V599" s="42"/>
      <c r="W599" s="7"/>
      <c r="X599" s="7"/>
      <c r="Y599" s="7"/>
      <c r="Z599" s="7"/>
      <c r="AA599" s="10"/>
      <c r="AB599" s="7"/>
      <c r="AC599" s="7"/>
      <c r="AD599" s="7"/>
      <c r="AE599" s="148"/>
      <c r="AF599" s="7"/>
      <c r="AG599" s="7"/>
      <c r="AH599" s="7"/>
      <c r="AI599" s="7"/>
      <c r="AJ599" s="7"/>
      <c r="AK599" s="7"/>
      <c r="AL599" s="7"/>
      <c r="AM599" s="7"/>
    </row>
    <row r="600" spans="1:39" ht="12.75">
      <c r="A600" s="7"/>
      <c r="B600" s="7"/>
      <c r="C600" s="7"/>
      <c r="D600" s="66"/>
      <c r="E600" s="7"/>
      <c r="F600" s="7"/>
      <c r="G600" s="7"/>
      <c r="H600" s="7"/>
      <c r="I600" s="42"/>
      <c r="J600" s="7"/>
      <c r="K600" s="7"/>
      <c r="L600" s="7"/>
      <c r="M600" s="7"/>
      <c r="N600" s="7"/>
      <c r="O600" s="7"/>
      <c r="P600" s="7"/>
      <c r="Q600" s="7"/>
      <c r="R600" s="7"/>
      <c r="S600" s="7"/>
      <c r="T600" s="7"/>
      <c r="U600" s="7"/>
      <c r="V600" s="42"/>
      <c r="W600" s="7"/>
      <c r="X600" s="7"/>
      <c r="Y600" s="7"/>
      <c r="Z600" s="7"/>
      <c r="AA600" s="10"/>
      <c r="AB600" s="7"/>
      <c r="AC600" s="7"/>
      <c r="AD600" s="7"/>
      <c r="AE600" s="148"/>
      <c r="AF600" s="7"/>
      <c r="AG600" s="7"/>
      <c r="AH600" s="7"/>
      <c r="AI600" s="7"/>
      <c r="AJ600" s="7"/>
      <c r="AK600" s="7"/>
      <c r="AL600" s="7"/>
      <c r="AM600" s="7"/>
    </row>
    <row r="601" spans="1:39" ht="12.75">
      <c r="A601" s="7"/>
      <c r="B601" s="7"/>
      <c r="C601" s="7"/>
      <c r="D601" s="66"/>
      <c r="E601" s="7"/>
      <c r="F601" s="7"/>
      <c r="G601" s="7"/>
      <c r="H601" s="7"/>
      <c r="I601" s="42"/>
      <c r="J601" s="7"/>
      <c r="K601" s="7"/>
      <c r="L601" s="7"/>
      <c r="M601" s="7"/>
      <c r="N601" s="7"/>
      <c r="O601" s="7"/>
      <c r="P601" s="7"/>
      <c r="Q601" s="7"/>
      <c r="R601" s="7"/>
      <c r="S601" s="7"/>
      <c r="T601" s="7"/>
      <c r="U601" s="7"/>
      <c r="V601" s="42"/>
      <c r="W601" s="7"/>
      <c r="X601" s="7"/>
      <c r="Y601" s="7"/>
      <c r="Z601" s="7"/>
      <c r="AA601" s="10"/>
      <c r="AB601" s="7"/>
      <c r="AC601" s="7"/>
      <c r="AD601" s="7"/>
      <c r="AE601" s="148"/>
      <c r="AF601" s="7"/>
      <c r="AG601" s="7"/>
      <c r="AH601" s="7"/>
      <c r="AI601" s="7"/>
      <c r="AJ601" s="7"/>
      <c r="AK601" s="7"/>
      <c r="AL601" s="7"/>
      <c r="AM601" s="7"/>
    </row>
    <row r="602" spans="1:39" ht="12.75">
      <c r="A602" s="7"/>
      <c r="B602" s="7"/>
      <c r="C602" s="7"/>
      <c r="D602" s="66"/>
      <c r="E602" s="7"/>
      <c r="F602" s="7"/>
      <c r="G602" s="7"/>
      <c r="H602" s="7"/>
      <c r="I602" s="42"/>
      <c r="J602" s="7"/>
      <c r="K602" s="7"/>
      <c r="L602" s="7"/>
      <c r="M602" s="7"/>
      <c r="N602" s="7"/>
      <c r="O602" s="7"/>
      <c r="P602" s="7"/>
      <c r="Q602" s="7"/>
      <c r="R602" s="7"/>
      <c r="S602" s="7"/>
      <c r="T602" s="7"/>
      <c r="U602" s="7"/>
      <c r="V602" s="42"/>
      <c r="W602" s="7"/>
      <c r="X602" s="7"/>
      <c r="Y602" s="7"/>
      <c r="Z602" s="7"/>
      <c r="AA602" s="10"/>
      <c r="AB602" s="7"/>
      <c r="AC602" s="7"/>
      <c r="AD602" s="7"/>
      <c r="AE602" s="148"/>
      <c r="AF602" s="7"/>
      <c r="AG602" s="7"/>
      <c r="AH602" s="7"/>
      <c r="AI602" s="7"/>
      <c r="AJ602" s="7"/>
      <c r="AK602" s="7"/>
      <c r="AL602" s="7"/>
      <c r="AM602" s="7"/>
    </row>
    <row r="603" spans="1:39" ht="12.75">
      <c r="A603" s="7"/>
      <c r="B603" s="7"/>
      <c r="C603" s="7"/>
      <c r="D603" s="66"/>
      <c r="E603" s="7"/>
      <c r="F603" s="7"/>
      <c r="G603" s="7"/>
      <c r="H603" s="7"/>
      <c r="I603" s="42"/>
      <c r="J603" s="7"/>
      <c r="K603" s="7"/>
      <c r="L603" s="7"/>
      <c r="M603" s="7"/>
      <c r="N603" s="7"/>
      <c r="O603" s="7"/>
      <c r="P603" s="7"/>
      <c r="Q603" s="7"/>
      <c r="R603" s="7"/>
      <c r="S603" s="7"/>
      <c r="T603" s="7"/>
      <c r="U603" s="7"/>
      <c r="V603" s="42"/>
      <c r="W603" s="7"/>
      <c r="X603" s="7"/>
      <c r="Y603" s="7"/>
      <c r="Z603" s="7"/>
      <c r="AA603" s="10"/>
      <c r="AB603" s="7"/>
      <c r="AC603" s="7"/>
      <c r="AD603" s="7"/>
      <c r="AE603" s="148"/>
      <c r="AF603" s="7"/>
      <c r="AG603" s="7"/>
      <c r="AH603" s="7"/>
      <c r="AI603" s="7"/>
      <c r="AJ603" s="7"/>
      <c r="AK603" s="7"/>
      <c r="AL603" s="7"/>
      <c r="AM603" s="7"/>
    </row>
    <row r="604" spans="1:39" ht="12.75">
      <c r="A604" s="7"/>
      <c r="B604" s="7"/>
      <c r="C604" s="7"/>
      <c r="D604" s="66"/>
      <c r="E604" s="7"/>
      <c r="F604" s="7"/>
      <c r="G604" s="7"/>
      <c r="H604" s="7"/>
      <c r="I604" s="42"/>
      <c r="J604" s="7"/>
      <c r="K604" s="7"/>
      <c r="L604" s="7"/>
      <c r="M604" s="7"/>
      <c r="N604" s="7"/>
      <c r="O604" s="7"/>
      <c r="P604" s="7"/>
      <c r="Q604" s="7"/>
      <c r="R604" s="7"/>
      <c r="S604" s="7"/>
      <c r="T604" s="7"/>
      <c r="U604" s="7"/>
      <c r="V604" s="42"/>
      <c r="W604" s="7"/>
      <c r="X604" s="7"/>
      <c r="Y604" s="7"/>
      <c r="Z604" s="7"/>
      <c r="AA604" s="10"/>
      <c r="AB604" s="7"/>
      <c r="AC604" s="7"/>
      <c r="AD604" s="7"/>
      <c r="AE604" s="148"/>
      <c r="AF604" s="7"/>
      <c r="AG604" s="7"/>
      <c r="AH604" s="7"/>
      <c r="AI604" s="7"/>
      <c r="AJ604" s="7"/>
      <c r="AK604" s="7"/>
      <c r="AL604" s="7"/>
      <c r="AM604" s="7"/>
    </row>
    <row r="605" spans="1:39" ht="12.75">
      <c r="A605" s="7"/>
      <c r="B605" s="7"/>
      <c r="C605" s="7"/>
      <c r="D605" s="66"/>
      <c r="E605" s="7"/>
      <c r="F605" s="7"/>
      <c r="G605" s="7"/>
      <c r="H605" s="7"/>
      <c r="I605" s="42"/>
      <c r="J605" s="7"/>
      <c r="K605" s="7"/>
      <c r="L605" s="7"/>
      <c r="M605" s="7"/>
      <c r="N605" s="7"/>
      <c r="O605" s="7"/>
      <c r="P605" s="7"/>
      <c r="Q605" s="7"/>
      <c r="R605" s="7"/>
      <c r="S605" s="7"/>
      <c r="T605" s="7"/>
      <c r="U605" s="7"/>
      <c r="V605" s="42"/>
      <c r="W605" s="7"/>
      <c r="X605" s="7"/>
      <c r="Y605" s="7"/>
      <c r="Z605" s="7"/>
      <c r="AA605" s="10"/>
      <c r="AB605" s="7"/>
      <c r="AC605" s="7"/>
      <c r="AD605" s="7"/>
      <c r="AE605" s="148"/>
      <c r="AF605" s="7"/>
      <c r="AG605" s="7"/>
      <c r="AH605" s="7"/>
      <c r="AI605" s="7"/>
      <c r="AJ605" s="7"/>
      <c r="AK605" s="7"/>
      <c r="AL605" s="7"/>
      <c r="AM605" s="7"/>
    </row>
    <row r="606" spans="1:39" ht="12.75">
      <c r="A606" s="7"/>
      <c r="B606" s="7"/>
      <c r="C606" s="7"/>
      <c r="D606" s="66"/>
      <c r="E606" s="7"/>
      <c r="F606" s="7"/>
      <c r="G606" s="7"/>
      <c r="H606" s="7"/>
      <c r="I606" s="42"/>
      <c r="J606" s="7"/>
      <c r="K606" s="7"/>
      <c r="L606" s="7"/>
      <c r="M606" s="7"/>
      <c r="N606" s="7"/>
      <c r="O606" s="7"/>
      <c r="P606" s="7"/>
      <c r="Q606" s="7"/>
      <c r="R606" s="7"/>
      <c r="S606" s="7"/>
      <c r="T606" s="7"/>
      <c r="U606" s="7"/>
      <c r="V606" s="42"/>
      <c r="W606" s="7"/>
      <c r="X606" s="7"/>
      <c r="Y606" s="7"/>
      <c r="Z606" s="7"/>
      <c r="AA606" s="10"/>
      <c r="AB606" s="7"/>
      <c r="AC606" s="7"/>
      <c r="AD606" s="7"/>
      <c r="AE606" s="148"/>
      <c r="AF606" s="7"/>
      <c r="AG606" s="7"/>
      <c r="AH606" s="7"/>
      <c r="AI606" s="7"/>
      <c r="AJ606" s="7"/>
      <c r="AK606" s="7"/>
      <c r="AL606" s="7"/>
      <c r="AM606" s="7"/>
    </row>
    <row r="607" spans="1:39" ht="12.75">
      <c r="A607" s="7"/>
      <c r="B607" s="7"/>
      <c r="C607" s="7"/>
      <c r="D607" s="66"/>
      <c r="E607" s="7"/>
      <c r="F607" s="7"/>
      <c r="G607" s="7"/>
      <c r="H607" s="7"/>
      <c r="I607" s="42"/>
      <c r="J607" s="7"/>
      <c r="K607" s="7"/>
      <c r="L607" s="7"/>
      <c r="M607" s="7"/>
      <c r="N607" s="7"/>
      <c r="O607" s="7"/>
      <c r="P607" s="7"/>
      <c r="Q607" s="7"/>
      <c r="R607" s="7"/>
      <c r="S607" s="7"/>
      <c r="T607" s="7"/>
      <c r="U607" s="7"/>
      <c r="V607" s="42"/>
      <c r="W607" s="7"/>
      <c r="X607" s="7"/>
      <c r="Y607" s="7"/>
      <c r="Z607" s="7"/>
      <c r="AA607" s="10"/>
      <c r="AB607" s="7"/>
      <c r="AC607" s="7"/>
      <c r="AD607" s="7"/>
      <c r="AE607" s="148"/>
      <c r="AF607" s="7"/>
      <c r="AG607" s="7"/>
      <c r="AH607" s="7"/>
      <c r="AI607" s="7"/>
      <c r="AJ607" s="7"/>
      <c r="AK607" s="7"/>
      <c r="AL607" s="7"/>
      <c r="AM607" s="7"/>
    </row>
    <row r="608" spans="1:39" ht="12.75">
      <c r="A608" s="7"/>
      <c r="B608" s="7"/>
      <c r="C608" s="7"/>
      <c r="D608" s="66"/>
      <c r="E608" s="7"/>
      <c r="F608" s="7"/>
      <c r="G608" s="7"/>
      <c r="H608" s="7"/>
      <c r="I608" s="42"/>
      <c r="J608" s="7"/>
      <c r="K608" s="7"/>
      <c r="L608" s="7"/>
      <c r="M608" s="7"/>
      <c r="N608" s="7"/>
      <c r="O608" s="7"/>
      <c r="P608" s="7"/>
      <c r="Q608" s="7"/>
      <c r="R608" s="7"/>
      <c r="S608" s="7"/>
      <c r="T608" s="7"/>
      <c r="U608" s="7"/>
      <c r="V608" s="42"/>
      <c r="W608" s="7"/>
      <c r="X608" s="7"/>
      <c r="Y608" s="7"/>
      <c r="Z608" s="7"/>
      <c r="AA608" s="10"/>
      <c r="AB608" s="7"/>
      <c r="AC608" s="7"/>
      <c r="AD608" s="7"/>
      <c r="AE608" s="148"/>
      <c r="AF608" s="7"/>
      <c r="AG608" s="7"/>
      <c r="AH608" s="7"/>
      <c r="AI608" s="7"/>
      <c r="AJ608" s="7"/>
      <c r="AK608" s="7"/>
      <c r="AL608" s="7"/>
      <c r="AM608" s="7"/>
    </row>
    <row r="609" spans="1:39" ht="12.75">
      <c r="A609" s="7"/>
      <c r="B609" s="7"/>
      <c r="C609" s="7"/>
      <c r="D609" s="66"/>
      <c r="E609" s="7"/>
      <c r="F609" s="7"/>
      <c r="G609" s="7"/>
      <c r="H609" s="7"/>
      <c r="I609" s="42"/>
      <c r="J609" s="7"/>
      <c r="K609" s="7"/>
      <c r="L609" s="7"/>
      <c r="M609" s="7"/>
      <c r="N609" s="7"/>
      <c r="O609" s="7"/>
      <c r="P609" s="7"/>
      <c r="Q609" s="7"/>
      <c r="R609" s="7"/>
      <c r="S609" s="7"/>
      <c r="T609" s="7"/>
      <c r="U609" s="7"/>
      <c r="V609" s="42"/>
      <c r="W609" s="7"/>
      <c r="X609" s="7"/>
      <c r="Y609" s="7"/>
      <c r="Z609" s="7"/>
      <c r="AA609" s="10"/>
      <c r="AB609" s="7"/>
      <c r="AC609" s="7"/>
      <c r="AD609" s="7"/>
      <c r="AE609" s="148"/>
      <c r="AF609" s="7"/>
      <c r="AG609" s="7"/>
      <c r="AH609" s="7"/>
      <c r="AI609" s="7"/>
      <c r="AJ609" s="7"/>
      <c r="AK609" s="7"/>
      <c r="AL609" s="7"/>
      <c r="AM609" s="7"/>
    </row>
    <row r="610" spans="1:39" ht="12.75">
      <c r="A610" s="7"/>
      <c r="B610" s="7"/>
      <c r="C610" s="7"/>
      <c r="D610" s="66"/>
      <c r="E610" s="7"/>
      <c r="F610" s="7"/>
      <c r="G610" s="7"/>
      <c r="H610" s="7"/>
      <c r="I610" s="42"/>
      <c r="J610" s="7"/>
      <c r="K610" s="7"/>
      <c r="L610" s="7"/>
      <c r="M610" s="7"/>
      <c r="N610" s="7"/>
      <c r="O610" s="7"/>
      <c r="P610" s="7"/>
      <c r="Q610" s="7"/>
      <c r="R610" s="7"/>
      <c r="S610" s="7"/>
      <c r="T610" s="7"/>
      <c r="U610" s="7"/>
      <c r="V610" s="42"/>
      <c r="W610" s="7"/>
      <c r="X610" s="7"/>
      <c r="Y610" s="7"/>
      <c r="Z610" s="7"/>
      <c r="AA610" s="10"/>
      <c r="AB610" s="7"/>
      <c r="AC610" s="7"/>
      <c r="AD610" s="7"/>
      <c r="AE610" s="148"/>
      <c r="AF610" s="7"/>
      <c r="AG610" s="7"/>
      <c r="AH610" s="7"/>
      <c r="AI610" s="7"/>
      <c r="AJ610" s="7"/>
      <c r="AK610" s="7"/>
      <c r="AL610" s="7"/>
      <c r="AM610" s="7"/>
    </row>
    <row r="611" spans="1:39" ht="12.75">
      <c r="A611" s="7"/>
      <c r="B611" s="7"/>
      <c r="C611" s="7"/>
      <c r="D611" s="66"/>
      <c r="E611" s="7"/>
      <c r="F611" s="7"/>
      <c r="G611" s="7"/>
      <c r="H611" s="7"/>
      <c r="I611" s="42"/>
      <c r="J611" s="7"/>
      <c r="K611" s="7"/>
      <c r="L611" s="7"/>
      <c r="M611" s="7"/>
      <c r="N611" s="7"/>
      <c r="O611" s="7"/>
      <c r="P611" s="7"/>
      <c r="Q611" s="7"/>
      <c r="R611" s="7"/>
      <c r="S611" s="7"/>
      <c r="T611" s="7"/>
      <c r="U611" s="7"/>
      <c r="V611" s="42"/>
      <c r="W611" s="7"/>
      <c r="X611" s="7"/>
      <c r="Y611" s="7"/>
      <c r="Z611" s="7"/>
      <c r="AA611" s="10"/>
      <c r="AB611" s="7"/>
      <c r="AC611" s="7"/>
      <c r="AD611" s="7"/>
      <c r="AE611" s="148"/>
      <c r="AF611" s="7"/>
      <c r="AG611" s="7"/>
      <c r="AH611" s="7"/>
      <c r="AI611" s="7"/>
      <c r="AJ611" s="7"/>
      <c r="AK611" s="7"/>
      <c r="AL611" s="7"/>
      <c r="AM611" s="7"/>
    </row>
    <row r="612" spans="1:39" ht="12.75">
      <c r="A612" s="7"/>
      <c r="B612" s="7"/>
      <c r="C612" s="7"/>
      <c r="D612" s="66"/>
      <c r="E612" s="7"/>
      <c r="F612" s="7"/>
      <c r="G612" s="7"/>
      <c r="H612" s="7"/>
      <c r="I612" s="42"/>
      <c r="J612" s="7"/>
      <c r="K612" s="7"/>
      <c r="L612" s="7"/>
      <c r="M612" s="7"/>
      <c r="N612" s="7"/>
      <c r="O612" s="7"/>
      <c r="P612" s="7"/>
      <c r="Q612" s="7"/>
      <c r="R612" s="7"/>
      <c r="S612" s="7"/>
      <c r="T612" s="7"/>
      <c r="U612" s="7"/>
      <c r="V612" s="42"/>
      <c r="W612" s="7"/>
      <c r="X612" s="7"/>
      <c r="Y612" s="7"/>
      <c r="Z612" s="7"/>
      <c r="AA612" s="10"/>
      <c r="AB612" s="7"/>
      <c r="AC612" s="7"/>
      <c r="AD612" s="7"/>
      <c r="AE612" s="148"/>
      <c r="AF612" s="7"/>
      <c r="AG612" s="7"/>
      <c r="AH612" s="7"/>
      <c r="AI612" s="7"/>
      <c r="AJ612" s="7"/>
      <c r="AK612" s="7"/>
      <c r="AL612" s="7"/>
      <c r="AM612" s="7"/>
    </row>
    <row r="613" spans="1:39" ht="12.75">
      <c r="A613" s="7"/>
      <c r="B613" s="7"/>
      <c r="C613" s="7"/>
      <c r="D613" s="66"/>
      <c r="E613" s="7"/>
      <c r="F613" s="7"/>
      <c r="G613" s="7"/>
      <c r="H613" s="7"/>
      <c r="I613" s="42"/>
      <c r="J613" s="7"/>
      <c r="K613" s="7"/>
      <c r="L613" s="7"/>
      <c r="M613" s="7"/>
      <c r="N613" s="7"/>
      <c r="O613" s="7"/>
      <c r="P613" s="7"/>
      <c r="Q613" s="7"/>
      <c r="R613" s="7"/>
      <c r="S613" s="7"/>
      <c r="T613" s="7"/>
      <c r="U613" s="7"/>
      <c r="V613" s="42"/>
      <c r="W613" s="7"/>
      <c r="X613" s="7"/>
      <c r="Y613" s="7"/>
      <c r="Z613" s="7"/>
      <c r="AA613" s="10"/>
      <c r="AB613" s="7"/>
      <c r="AC613" s="7"/>
      <c r="AD613" s="7"/>
      <c r="AE613" s="148"/>
      <c r="AF613" s="7"/>
      <c r="AG613" s="7"/>
      <c r="AH613" s="7"/>
      <c r="AI613" s="7"/>
      <c r="AJ613" s="7"/>
      <c r="AK613" s="7"/>
      <c r="AL613" s="7"/>
      <c r="AM613" s="7"/>
    </row>
    <row r="614" spans="1:39" ht="12.75">
      <c r="A614" s="7"/>
      <c r="B614" s="7"/>
      <c r="C614" s="7"/>
      <c r="D614" s="66"/>
      <c r="E614" s="7"/>
      <c r="F614" s="7"/>
      <c r="G614" s="7"/>
      <c r="H614" s="7"/>
      <c r="I614" s="42"/>
      <c r="J614" s="7"/>
      <c r="K614" s="7"/>
      <c r="L614" s="7"/>
      <c r="M614" s="7"/>
      <c r="N614" s="7"/>
      <c r="O614" s="7"/>
      <c r="P614" s="7"/>
      <c r="Q614" s="7"/>
      <c r="R614" s="7"/>
      <c r="S614" s="7"/>
      <c r="T614" s="7"/>
      <c r="U614" s="7"/>
      <c r="V614" s="42"/>
      <c r="W614" s="7"/>
      <c r="X614" s="7"/>
      <c r="Y614" s="7"/>
      <c r="Z614" s="7"/>
      <c r="AA614" s="10"/>
      <c r="AB614" s="7"/>
      <c r="AC614" s="7"/>
      <c r="AD614" s="7"/>
      <c r="AE614" s="148"/>
      <c r="AF614" s="7"/>
      <c r="AG614" s="7"/>
      <c r="AH614" s="7"/>
      <c r="AI614" s="7"/>
      <c r="AJ614" s="7"/>
      <c r="AK614" s="7"/>
      <c r="AL614" s="7"/>
      <c r="AM614" s="7"/>
    </row>
    <row r="615" spans="1:39" ht="12.75">
      <c r="A615" s="7"/>
      <c r="B615" s="7"/>
      <c r="C615" s="7"/>
      <c r="D615" s="66"/>
      <c r="E615" s="7"/>
      <c r="F615" s="7"/>
      <c r="G615" s="7"/>
      <c r="H615" s="7"/>
      <c r="I615" s="42"/>
      <c r="J615" s="7"/>
      <c r="K615" s="7"/>
      <c r="L615" s="7"/>
      <c r="M615" s="7"/>
      <c r="N615" s="7"/>
      <c r="O615" s="7"/>
      <c r="P615" s="7"/>
      <c r="Q615" s="7"/>
      <c r="R615" s="7"/>
      <c r="S615" s="7"/>
      <c r="T615" s="7"/>
      <c r="U615" s="7"/>
      <c r="V615" s="42"/>
      <c r="W615" s="7"/>
      <c r="X615" s="7"/>
      <c r="Y615" s="7"/>
      <c r="Z615" s="7"/>
      <c r="AA615" s="10"/>
      <c r="AB615" s="7"/>
      <c r="AC615" s="7"/>
      <c r="AD615" s="7"/>
      <c r="AE615" s="148"/>
      <c r="AF615" s="7"/>
      <c r="AG615" s="7"/>
      <c r="AH615" s="7"/>
      <c r="AI615" s="7"/>
      <c r="AJ615" s="7"/>
      <c r="AK615" s="7"/>
      <c r="AL615" s="7"/>
      <c r="AM615" s="7"/>
    </row>
    <row r="616" spans="1:39" ht="12.75">
      <c r="A616" s="7"/>
      <c r="B616" s="7"/>
      <c r="C616" s="7"/>
      <c r="D616" s="66"/>
      <c r="E616" s="7"/>
      <c r="F616" s="7"/>
      <c r="G616" s="7"/>
      <c r="H616" s="7"/>
      <c r="I616" s="42"/>
      <c r="J616" s="7"/>
      <c r="K616" s="7"/>
      <c r="L616" s="7"/>
      <c r="M616" s="7"/>
      <c r="N616" s="7"/>
      <c r="O616" s="7"/>
      <c r="P616" s="7"/>
      <c r="Q616" s="7"/>
      <c r="R616" s="7"/>
      <c r="S616" s="7"/>
      <c r="T616" s="7"/>
      <c r="U616" s="7"/>
      <c r="V616" s="42"/>
      <c r="W616" s="7"/>
      <c r="X616" s="7"/>
      <c r="Y616" s="7"/>
      <c r="Z616" s="7"/>
      <c r="AA616" s="10"/>
      <c r="AB616" s="7"/>
      <c r="AC616" s="7"/>
      <c r="AD616" s="7"/>
      <c r="AE616" s="148"/>
      <c r="AF616" s="7"/>
      <c r="AG616" s="7"/>
      <c r="AH616" s="7"/>
      <c r="AI616" s="7"/>
      <c r="AJ616" s="7"/>
      <c r="AK616" s="7"/>
      <c r="AL616" s="7"/>
      <c r="AM616" s="7"/>
    </row>
    <row r="617" spans="1:39" ht="12.75">
      <c r="A617" s="7"/>
      <c r="B617" s="7"/>
      <c r="C617" s="7"/>
      <c r="D617" s="66"/>
      <c r="E617" s="7"/>
      <c r="F617" s="7"/>
      <c r="G617" s="7"/>
      <c r="H617" s="7"/>
      <c r="I617" s="42"/>
      <c r="J617" s="7"/>
      <c r="K617" s="7"/>
      <c r="L617" s="7"/>
      <c r="M617" s="7"/>
      <c r="N617" s="7"/>
      <c r="O617" s="7"/>
      <c r="P617" s="7"/>
      <c r="Q617" s="7"/>
      <c r="R617" s="7"/>
      <c r="S617" s="7"/>
      <c r="T617" s="7"/>
      <c r="U617" s="7"/>
      <c r="V617" s="42"/>
      <c r="W617" s="7"/>
      <c r="X617" s="7"/>
      <c r="Y617" s="7"/>
      <c r="Z617" s="7"/>
      <c r="AA617" s="10"/>
      <c r="AB617" s="7"/>
      <c r="AC617" s="7"/>
      <c r="AD617" s="7"/>
      <c r="AE617" s="148"/>
      <c r="AF617" s="7"/>
      <c r="AG617" s="7"/>
      <c r="AH617" s="7"/>
      <c r="AI617" s="7"/>
      <c r="AJ617" s="7"/>
      <c r="AK617" s="7"/>
      <c r="AL617" s="7"/>
      <c r="AM617" s="7"/>
    </row>
    <row r="618" spans="1:39" ht="12.75">
      <c r="A618" s="7"/>
      <c r="B618" s="7"/>
      <c r="C618" s="7"/>
      <c r="D618" s="66"/>
      <c r="E618" s="7"/>
      <c r="F618" s="7"/>
      <c r="G618" s="7"/>
      <c r="H618" s="7"/>
      <c r="I618" s="42"/>
      <c r="J618" s="7"/>
      <c r="K618" s="7"/>
      <c r="L618" s="7"/>
      <c r="M618" s="7"/>
      <c r="N618" s="7"/>
      <c r="O618" s="7"/>
      <c r="P618" s="7"/>
      <c r="Q618" s="7"/>
      <c r="R618" s="7"/>
      <c r="S618" s="7"/>
      <c r="T618" s="7"/>
      <c r="U618" s="7"/>
      <c r="V618" s="42"/>
      <c r="W618" s="7"/>
      <c r="X618" s="7"/>
      <c r="Y618" s="7"/>
      <c r="Z618" s="7"/>
      <c r="AA618" s="10"/>
      <c r="AB618" s="7"/>
      <c r="AC618" s="7"/>
      <c r="AD618" s="7"/>
      <c r="AE618" s="148"/>
      <c r="AF618" s="7"/>
      <c r="AG618" s="7"/>
      <c r="AH618" s="7"/>
      <c r="AI618" s="7"/>
      <c r="AJ618" s="7"/>
      <c r="AK618" s="7"/>
      <c r="AL618" s="7"/>
      <c r="AM618" s="7"/>
    </row>
    <row r="619" spans="1:39" ht="12.75">
      <c r="A619" s="7"/>
      <c r="B619" s="7"/>
      <c r="C619" s="7"/>
      <c r="D619" s="66"/>
      <c r="E619" s="7"/>
      <c r="F619" s="7"/>
      <c r="G619" s="7"/>
      <c r="H619" s="7"/>
      <c r="I619" s="42"/>
      <c r="J619" s="7"/>
      <c r="K619" s="7"/>
      <c r="L619" s="7"/>
      <c r="M619" s="7"/>
      <c r="N619" s="7"/>
      <c r="O619" s="7"/>
      <c r="P619" s="7"/>
      <c r="Q619" s="7"/>
      <c r="R619" s="7"/>
      <c r="S619" s="7"/>
      <c r="T619" s="7"/>
      <c r="U619" s="7"/>
      <c r="V619" s="42"/>
      <c r="W619" s="7"/>
      <c r="X619" s="7"/>
      <c r="Y619" s="7"/>
      <c r="Z619" s="7"/>
      <c r="AA619" s="10"/>
      <c r="AB619" s="7"/>
      <c r="AC619" s="7"/>
      <c r="AD619" s="7"/>
      <c r="AE619" s="148"/>
      <c r="AF619" s="7"/>
      <c r="AG619" s="7"/>
      <c r="AH619" s="7"/>
      <c r="AI619" s="7"/>
      <c r="AJ619" s="7"/>
      <c r="AK619" s="7"/>
      <c r="AL619" s="7"/>
      <c r="AM619" s="7"/>
    </row>
    <row r="620" spans="1:39" ht="12.75">
      <c r="A620" s="7"/>
      <c r="B620" s="7"/>
      <c r="C620" s="7"/>
      <c r="D620" s="66"/>
      <c r="E620" s="7"/>
      <c r="F620" s="7"/>
      <c r="G620" s="7"/>
      <c r="H620" s="7"/>
      <c r="I620" s="42"/>
      <c r="J620" s="7"/>
      <c r="K620" s="7"/>
      <c r="L620" s="7"/>
      <c r="M620" s="7"/>
      <c r="N620" s="7"/>
      <c r="O620" s="7"/>
      <c r="P620" s="7"/>
      <c r="Q620" s="7"/>
      <c r="R620" s="7"/>
      <c r="S620" s="7"/>
      <c r="T620" s="7"/>
      <c r="U620" s="7"/>
      <c r="V620" s="42"/>
      <c r="W620" s="7"/>
      <c r="X620" s="7"/>
      <c r="Y620" s="7"/>
      <c r="Z620" s="7"/>
      <c r="AA620" s="10"/>
      <c r="AB620" s="7"/>
      <c r="AC620" s="7"/>
      <c r="AD620" s="7"/>
      <c r="AE620" s="148"/>
      <c r="AF620" s="7"/>
      <c r="AG620" s="7"/>
      <c r="AH620" s="7"/>
      <c r="AI620" s="7"/>
      <c r="AJ620" s="7"/>
      <c r="AK620" s="7"/>
      <c r="AL620" s="7"/>
      <c r="AM620" s="7"/>
    </row>
    <row r="621" spans="1:39" ht="12.75">
      <c r="A621" s="7"/>
      <c r="B621" s="7"/>
      <c r="C621" s="7"/>
      <c r="D621" s="66"/>
      <c r="E621" s="7"/>
      <c r="F621" s="7"/>
      <c r="G621" s="7"/>
      <c r="H621" s="7"/>
      <c r="I621" s="42"/>
      <c r="J621" s="7"/>
      <c r="K621" s="7"/>
      <c r="L621" s="7"/>
      <c r="M621" s="7"/>
      <c r="N621" s="7"/>
      <c r="O621" s="7"/>
      <c r="P621" s="7"/>
      <c r="Q621" s="7"/>
      <c r="R621" s="7"/>
      <c r="S621" s="7"/>
      <c r="T621" s="7"/>
      <c r="U621" s="7"/>
      <c r="V621" s="42"/>
      <c r="W621" s="7"/>
      <c r="X621" s="7"/>
      <c r="Y621" s="7"/>
      <c r="Z621" s="7"/>
      <c r="AA621" s="10"/>
      <c r="AB621" s="7"/>
      <c r="AC621" s="7"/>
      <c r="AD621" s="7"/>
      <c r="AE621" s="148"/>
      <c r="AF621" s="7"/>
      <c r="AG621" s="7"/>
      <c r="AH621" s="7"/>
      <c r="AI621" s="7"/>
      <c r="AJ621" s="7"/>
      <c r="AK621" s="7"/>
      <c r="AL621" s="7"/>
      <c r="AM621" s="7"/>
    </row>
    <row r="622" spans="1:39" ht="12.75">
      <c r="A622" s="7"/>
      <c r="B622" s="7"/>
      <c r="C622" s="7"/>
      <c r="D622" s="66"/>
      <c r="E622" s="7"/>
      <c r="F622" s="7"/>
      <c r="G622" s="7"/>
      <c r="H622" s="7"/>
      <c r="I622" s="42"/>
      <c r="J622" s="7"/>
      <c r="K622" s="7"/>
      <c r="L622" s="7"/>
      <c r="M622" s="7"/>
      <c r="N622" s="7"/>
      <c r="O622" s="7"/>
      <c r="P622" s="7"/>
      <c r="Q622" s="7"/>
      <c r="R622" s="7"/>
      <c r="S622" s="7"/>
      <c r="T622" s="7"/>
      <c r="U622" s="7"/>
      <c r="V622" s="42"/>
      <c r="W622" s="7"/>
      <c r="X622" s="7"/>
      <c r="Y622" s="7"/>
      <c r="Z622" s="7"/>
      <c r="AA622" s="10"/>
      <c r="AB622" s="7"/>
      <c r="AC622" s="7"/>
      <c r="AD622" s="7"/>
      <c r="AE622" s="148"/>
      <c r="AF622" s="7"/>
      <c r="AG622" s="7"/>
      <c r="AH622" s="7"/>
      <c r="AI622" s="7"/>
      <c r="AJ622" s="7"/>
      <c r="AK622" s="7"/>
      <c r="AL622" s="7"/>
      <c r="AM622" s="7"/>
    </row>
    <row r="623" spans="1:39" ht="12.75">
      <c r="A623" s="7"/>
      <c r="B623" s="7"/>
      <c r="C623" s="7"/>
      <c r="D623" s="66"/>
      <c r="E623" s="7"/>
      <c r="F623" s="7"/>
      <c r="G623" s="7"/>
      <c r="H623" s="7"/>
      <c r="I623" s="42"/>
      <c r="J623" s="7"/>
      <c r="K623" s="7"/>
      <c r="L623" s="7"/>
      <c r="M623" s="7"/>
      <c r="N623" s="7"/>
      <c r="O623" s="7"/>
      <c r="P623" s="7"/>
      <c r="Q623" s="7"/>
      <c r="R623" s="7"/>
      <c r="S623" s="7"/>
      <c r="T623" s="7"/>
      <c r="U623" s="7"/>
      <c r="V623" s="42"/>
      <c r="W623" s="7"/>
      <c r="X623" s="7"/>
      <c r="Y623" s="7"/>
      <c r="Z623" s="7"/>
      <c r="AA623" s="10"/>
      <c r="AB623" s="7"/>
      <c r="AC623" s="7"/>
      <c r="AD623" s="7"/>
      <c r="AE623" s="148"/>
      <c r="AF623" s="7"/>
      <c r="AG623" s="7"/>
      <c r="AH623" s="7"/>
      <c r="AI623" s="7"/>
      <c r="AJ623" s="7"/>
      <c r="AK623" s="7"/>
      <c r="AL623" s="7"/>
      <c r="AM623" s="7"/>
    </row>
    <row r="624" spans="1:39" ht="12.75">
      <c r="A624" s="7"/>
      <c r="B624" s="7"/>
      <c r="C624" s="7"/>
      <c r="D624" s="66"/>
      <c r="E624" s="7"/>
      <c r="F624" s="7"/>
      <c r="G624" s="7"/>
      <c r="H624" s="7"/>
      <c r="I624" s="42"/>
      <c r="J624" s="7"/>
      <c r="K624" s="7"/>
      <c r="L624" s="7"/>
      <c r="M624" s="7"/>
      <c r="N624" s="7"/>
      <c r="O624" s="7"/>
      <c r="P624" s="7"/>
      <c r="Q624" s="7"/>
      <c r="R624" s="7"/>
      <c r="S624" s="7"/>
      <c r="T624" s="7"/>
      <c r="U624" s="7"/>
      <c r="V624" s="42"/>
      <c r="W624" s="7"/>
      <c r="X624" s="7"/>
      <c r="Y624" s="7"/>
      <c r="Z624" s="7"/>
      <c r="AA624" s="10"/>
      <c r="AB624" s="7"/>
      <c r="AC624" s="7"/>
      <c r="AD624" s="7"/>
      <c r="AE624" s="148"/>
      <c r="AF624" s="7"/>
      <c r="AG624" s="7"/>
      <c r="AH624" s="7"/>
      <c r="AI624" s="7"/>
      <c r="AJ624" s="7"/>
      <c r="AK624" s="7"/>
      <c r="AL624" s="7"/>
      <c r="AM624" s="7"/>
    </row>
    <row r="625" spans="1:39" ht="12.75">
      <c r="A625" s="7"/>
      <c r="B625" s="7"/>
      <c r="C625" s="7"/>
      <c r="D625" s="66"/>
      <c r="E625" s="7"/>
      <c r="F625" s="7"/>
      <c r="G625" s="7"/>
      <c r="H625" s="7"/>
      <c r="I625" s="42"/>
      <c r="J625" s="7"/>
      <c r="K625" s="7"/>
      <c r="L625" s="7"/>
      <c r="M625" s="7"/>
      <c r="N625" s="7"/>
      <c r="O625" s="7"/>
      <c r="P625" s="7"/>
      <c r="Q625" s="7"/>
      <c r="R625" s="7"/>
      <c r="S625" s="7"/>
      <c r="T625" s="7"/>
      <c r="U625" s="7"/>
      <c r="V625" s="42"/>
      <c r="W625" s="7"/>
      <c r="X625" s="7"/>
      <c r="Y625" s="7"/>
      <c r="Z625" s="7"/>
      <c r="AA625" s="10"/>
      <c r="AB625" s="7"/>
      <c r="AC625" s="7"/>
      <c r="AD625" s="7"/>
      <c r="AE625" s="148"/>
      <c r="AF625" s="7"/>
      <c r="AG625" s="7"/>
      <c r="AH625" s="7"/>
      <c r="AI625" s="7"/>
      <c r="AJ625" s="7"/>
      <c r="AK625" s="7"/>
      <c r="AL625" s="7"/>
      <c r="AM625" s="7"/>
    </row>
    <row r="626" spans="1:39" ht="12.75">
      <c r="A626" s="7"/>
      <c r="B626" s="7"/>
      <c r="C626" s="7"/>
      <c r="D626" s="66"/>
      <c r="E626" s="7"/>
      <c r="F626" s="7"/>
      <c r="G626" s="7"/>
      <c r="H626" s="7"/>
      <c r="I626" s="42"/>
      <c r="J626" s="7"/>
      <c r="K626" s="7"/>
      <c r="L626" s="7"/>
      <c r="M626" s="7"/>
      <c r="N626" s="7"/>
      <c r="O626" s="7"/>
      <c r="P626" s="7"/>
      <c r="Q626" s="7"/>
      <c r="R626" s="7"/>
      <c r="S626" s="7"/>
      <c r="T626" s="7"/>
      <c r="U626" s="7"/>
      <c r="V626" s="42"/>
      <c r="W626" s="7"/>
      <c r="X626" s="7"/>
      <c r="Y626" s="7"/>
      <c r="Z626" s="7"/>
      <c r="AA626" s="10"/>
      <c r="AB626" s="7"/>
      <c r="AC626" s="7"/>
      <c r="AD626" s="7"/>
      <c r="AE626" s="148"/>
      <c r="AF626" s="7"/>
      <c r="AG626" s="7"/>
      <c r="AH626" s="7"/>
      <c r="AI626" s="7"/>
      <c r="AJ626" s="7"/>
      <c r="AK626" s="7"/>
      <c r="AL626" s="7"/>
      <c r="AM626" s="7"/>
    </row>
    <row r="627" spans="1:39" ht="12.75">
      <c r="A627" s="7"/>
      <c r="B627" s="7"/>
      <c r="C627" s="7"/>
      <c r="D627" s="66"/>
      <c r="E627" s="7"/>
      <c r="F627" s="7"/>
      <c r="G627" s="7"/>
      <c r="H627" s="7"/>
      <c r="I627" s="42"/>
      <c r="J627" s="7"/>
      <c r="K627" s="7"/>
      <c r="L627" s="7"/>
      <c r="M627" s="7"/>
      <c r="N627" s="7"/>
      <c r="O627" s="7"/>
      <c r="P627" s="7"/>
      <c r="Q627" s="7"/>
      <c r="R627" s="7"/>
      <c r="S627" s="7"/>
      <c r="T627" s="7"/>
      <c r="U627" s="7"/>
      <c r="V627" s="42"/>
      <c r="W627" s="7"/>
      <c r="X627" s="7"/>
      <c r="Y627" s="7"/>
      <c r="Z627" s="7"/>
      <c r="AA627" s="10"/>
      <c r="AB627" s="7"/>
      <c r="AC627" s="7"/>
      <c r="AD627" s="7"/>
      <c r="AE627" s="148"/>
      <c r="AF627" s="7"/>
      <c r="AG627" s="7"/>
      <c r="AH627" s="7"/>
      <c r="AI627" s="7"/>
      <c r="AJ627" s="7"/>
      <c r="AK627" s="7"/>
      <c r="AL627" s="7"/>
      <c r="AM627" s="7"/>
    </row>
    <row r="628" spans="1:39" ht="12.75">
      <c r="A628" s="7"/>
      <c r="B628" s="7"/>
      <c r="C628" s="7"/>
      <c r="D628" s="66"/>
      <c r="E628" s="7"/>
      <c r="F628" s="7"/>
      <c r="G628" s="7"/>
      <c r="H628" s="7"/>
      <c r="I628" s="42"/>
      <c r="J628" s="7"/>
      <c r="K628" s="7"/>
      <c r="L628" s="7"/>
      <c r="M628" s="7"/>
      <c r="N628" s="7"/>
      <c r="O628" s="7"/>
      <c r="P628" s="7"/>
      <c r="Q628" s="7"/>
      <c r="R628" s="7"/>
      <c r="S628" s="7"/>
      <c r="T628" s="7"/>
      <c r="U628" s="7"/>
      <c r="V628" s="42"/>
      <c r="W628" s="7"/>
      <c r="X628" s="7"/>
      <c r="Y628" s="7"/>
      <c r="Z628" s="7"/>
      <c r="AA628" s="10"/>
      <c r="AB628" s="7"/>
      <c r="AC628" s="7"/>
      <c r="AD628" s="7"/>
      <c r="AE628" s="148"/>
      <c r="AF628" s="7"/>
      <c r="AG628" s="7"/>
      <c r="AH628" s="7"/>
      <c r="AI628" s="7"/>
      <c r="AJ628" s="7"/>
      <c r="AK628" s="7"/>
      <c r="AL628" s="7"/>
      <c r="AM628" s="7"/>
    </row>
    <row r="629" spans="1:39" ht="12.75">
      <c r="A629" s="7"/>
      <c r="B629" s="7"/>
      <c r="C629" s="7"/>
      <c r="D629" s="66"/>
      <c r="E629" s="7"/>
      <c r="F629" s="7"/>
      <c r="G629" s="7"/>
      <c r="H629" s="7"/>
      <c r="I629" s="42"/>
      <c r="J629" s="7"/>
      <c r="K629" s="7"/>
      <c r="L629" s="7"/>
      <c r="M629" s="7"/>
      <c r="N629" s="7"/>
      <c r="O629" s="7"/>
      <c r="P629" s="7"/>
      <c r="Q629" s="7"/>
      <c r="R629" s="7"/>
      <c r="S629" s="7"/>
      <c r="T629" s="7"/>
      <c r="U629" s="7"/>
      <c r="V629" s="42"/>
      <c r="W629" s="7"/>
      <c r="X629" s="7"/>
      <c r="Y629" s="7"/>
      <c r="Z629" s="7"/>
      <c r="AA629" s="10"/>
      <c r="AB629" s="7"/>
      <c r="AC629" s="7"/>
      <c r="AD629" s="7"/>
      <c r="AE629" s="148"/>
      <c r="AF629" s="7"/>
      <c r="AG629" s="7"/>
      <c r="AH629" s="7"/>
      <c r="AI629" s="7"/>
      <c r="AJ629" s="7"/>
      <c r="AK629" s="7"/>
      <c r="AL629" s="7"/>
      <c r="AM629" s="7"/>
    </row>
    <row r="630" spans="1:39" ht="12.75">
      <c r="A630" s="7"/>
      <c r="B630" s="7"/>
      <c r="C630" s="7"/>
      <c r="D630" s="66"/>
      <c r="E630" s="7"/>
      <c r="F630" s="7"/>
      <c r="G630" s="7"/>
      <c r="H630" s="7"/>
      <c r="I630" s="42"/>
      <c r="J630" s="7"/>
      <c r="K630" s="7"/>
      <c r="L630" s="7"/>
      <c r="M630" s="7"/>
      <c r="N630" s="7"/>
      <c r="O630" s="7"/>
      <c r="P630" s="7"/>
      <c r="Q630" s="7"/>
      <c r="R630" s="7"/>
      <c r="S630" s="7"/>
      <c r="T630" s="7"/>
      <c r="U630" s="7"/>
      <c r="V630" s="42"/>
      <c r="W630" s="7"/>
      <c r="X630" s="7"/>
      <c r="Y630" s="7"/>
      <c r="Z630" s="7"/>
      <c r="AA630" s="10"/>
      <c r="AB630" s="7"/>
      <c r="AC630" s="7"/>
      <c r="AD630" s="7"/>
      <c r="AE630" s="148"/>
      <c r="AF630" s="7"/>
      <c r="AG630" s="7"/>
      <c r="AH630" s="7"/>
      <c r="AI630" s="7"/>
      <c r="AJ630" s="7"/>
      <c r="AK630" s="7"/>
      <c r="AL630" s="7"/>
      <c r="AM630" s="7"/>
    </row>
    <row r="631" spans="1:39" ht="12.75">
      <c r="A631" s="7"/>
      <c r="B631" s="7"/>
      <c r="C631" s="7"/>
      <c r="D631" s="66"/>
      <c r="E631" s="7"/>
      <c r="F631" s="7"/>
      <c r="G631" s="7"/>
      <c r="H631" s="7"/>
      <c r="I631" s="42"/>
      <c r="J631" s="7"/>
      <c r="K631" s="7"/>
      <c r="L631" s="7"/>
      <c r="M631" s="7"/>
      <c r="N631" s="7"/>
      <c r="O631" s="7"/>
      <c r="P631" s="7"/>
      <c r="Q631" s="7"/>
      <c r="R631" s="7"/>
      <c r="S631" s="7"/>
      <c r="T631" s="7"/>
      <c r="U631" s="7"/>
      <c r="V631" s="42"/>
      <c r="W631" s="7"/>
      <c r="X631" s="7"/>
      <c r="Y631" s="7"/>
      <c r="Z631" s="7"/>
      <c r="AA631" s="10"/>
      <c r="AB631" s="7"/>
      <c r="AC631" s="7"/>
      <c r="AD631" s="7"/>
      <c r="AE631" s="148"/>
      <c r="AF631" s="7"/>
      <c r="AG631" s="7"/>
      <c r="AH631" s="7"/>
      <c r="AI631" s="7"/>
      <c r="AJ631" s="7"/>
      <c r="AK631" s="7"/>
      <c r="AL631" s="7"/>
      <c r="AM631" s="7"/>
    </row>
    <row r="632" spans="1:39" ht="12.75">
      <c r="A632" s="7"/>
      <c r="B632" s="7"/>
      <c r="C632" s="7"/>
      <c r="D632" s="66"/>
      <c r="E632" s="7"/>
      <c r="F632" s="7"/>
      <c r="G632" s="7"/>
      <c r="H632" s="7"/>
      <c r="I632" s="42"/>
      <c r="J632" s="7"/>
      <c r="K632" s="7"/>
      <c r="L632" s="7"/>
      <c r="M632" s="7"/>
      <c r="N632" s="7"/>
      <c r="O632" s="7"/>
      <c r="P632" s="7"/>
      <c r="Q632" s="7"/>
      <c r="R632" s="7"/>
      <c r="S632" s="7"/>
      <c r="T632" s="7"/>
      <c r="U632" s="7"/>
      <c r="V632" s="42"/>
      <c r="W632" s="7"/>
      <c r="X632" s="7"/>
      <c r="Y632" s="7"/>
      <c r="Z632" s="7"/>
      <c r="AA632" s="10"/>
      <c r="AB632" s="7"/>
      <c r="AC632" s="7"/>
      <c r="AD632" s="7"/>
      <c r="AE632" s="148"/>
      <c r="AF632" s="7"/>
      <c r="AG632" s="7"/>
      <c r="AH632" s="7"/>
      <c r="AI632" s="7"/>
      <c r="AJ632" s="7"/>
      <c r="AK632" s="7"/>
      <c r="AL632" s="7"/>
      <c r="AM632" s="7"/>
    </row>
    <row r="633" spans="1:39" ht="12.75">
      <c r="A633" s="7"/>
      <c r="B633" s="7"/>
      <c r="C633" s="7"/>
      <c r="D633" s="66"/>
      <c r="E633" s="7"/>
      <c r="F633" s="7"/>
      <c r="G633" s="7"/>
      <c r="H633" s="7"/>
      <c r="I633" s="42"/>
      <c r="J633" s="7"/>
      <c r="K633" s="7"/>
      <c r="L633" s="7"/>
      <c r="M633" s="7"/>
      <c r="N633" s="7"/>
      <c r="O633" s="7"/>
      <c r="P633" s="7"/>
      <c r="Q633" s="7"/>
      <c r="R633" s="7"/>
      <c r="S633" s="7"/>
      <c r="T633" s="7"/>
      <c r="U633" s="7"/>
      <c r="V633" s="42"/>
      <c r="W633" s="7"/>
      <c r="X633" s="7"/>
      <c r="Y633" s="7"/>
      <c r="Z633" s="7"/>
      <c r="AA633" s="10"/>
      <c r="AB633" s="7"/>
      <c r="AC633" s="7"/>
      <c r="AD633" s="7"/>
      <c r="AE633" s="148"/>
      <c r="AF633" s="7"/>
      <c r="AG633" s="7"/>
      <c r="AH633" s="7"/>
      <c r="AI633" s="7"/>
      <c r="AJ633" s="7"/>
      <c r="AK633" s="7"/>
      <c r="AL633" s="7"/>
      <c r="AM633" s="7"/>
    </row>
    <row r="634" spans="1:39" ht="12.75">
      <c r="A634" s="7"/>
      <c r="B634" s="7"/>
      <c r="C634" s="7"/>
      <c r="D634" s="66"/>
      <c r="E634" s="7"/>
      <c r="F634" s="7"/>
      <c r="G634" s="7"/>
      <c r="H634" s="7"/>
      <c r="I634" s="42"/>
      <c r="J634" s="7"/>
      <c r="K634" s="7"/>
      <c r="L634" s="7"/>
      <c r="M634" s="7"/>
      <c r="N634" s="7"/>
      <c r="O634" s="7"/>
      <c r="P634" s="7"/>
      <c r="Q634" s="7"/>
      <c r="R634" s="7"/>
      <c r="S634" s="7"/>
      <c r="T634" s="7"/>
      <c r="U634" s="7"/>
      <c r="V634" s="42"/>
      <c r="W634" s="7"/>
      <c r="X634" s="7"/>
      <c r="Y634" s="7"/>
      <c r="Z634" s="7"/>
      <c r="AA634" s="10"/>
      <c r="AB634" s="7"/>
      <c r="AC634" s="7"/>
      <c r="AD634" s="7"/>
      <c r="AE634" s="148"/>
      <c r="AF634" s="7"/>
      <c r="AG634" s="7"/>
      <c r="AH634" s="7"/>
      <c r="AI634" s="7"/>
      <c r="AJ634" s="7"/>
      <c r="AK634" s="7"/>
      <c r="AL634" s="7"/>
      <c r="AM634" s="7"/>
    </row>
    <row r="635" spans="1:39" ht="12.75">
      <c r="A635" s="7"/>
      <c r="B635" s="7"/>
      <c r="C635" s="7"/>
      <c r="D635" s="66"/>
      <c r="E635" s="7"/>
      <c r="F635" s="7"/>
      <c r="G635" s="7"/>
      <c r="H635" s="7"/>
      <c r="I635" s="42"/>
      <c r="J635" s="7"/>
      <c r="K635" s="7"/>
      <c r="L635" s="7"/>
      <c r="M635" s="7"/>
      <c r="N635" s="7"/>
      <c r="O635" s="7"/>
      <c r="P635" s="7"/>
      <c r="Q635" s="7"/>
      <c r="R635" s="7"/>
      <c r="S635" s="7"/>
      <c r="T635" s="7"/>
      <c r="U635" s="7"/>
      <c r="V635" s="42"/>
      <c r="W635" s="7"/>
      <c r="X635" s="7"/>
      <c r="Y635" s="7"/>
      <c r="Z635" s="7"/>
      <c r="AA635" s="10"/>
      <c r="AB635" s="7"/>
      <c r="AC635" s="7"/>
      <c r="AD635" s="7"/>
      <c r="AE635" s="148"/>
      <c r="AF635" s="7"/>
      <c r="AG635" s="7"/>
      <c r="AH635" s="7"/>
      <c r="AI635" s="7"/>
      <c r="AJ635" s="7"/>
      <c r="AK635" s="7"/>
      <c r="AL635" s="7"/>
      <c r="AM635" s="7"/>
    </row>
    <row r="636" spans="1:39" ht="12.75">
      <c r="A636" s="7"/>
      <c r="B636" s="7"/>
      <c r="C636" s="7"/>
      <c r="D636" s="66"/>
      <c r="E636" s="7"/>
      <c r="F636" s="7"/>
      <c r="G636" s="7"/>
      <c r="H636" s="7"/>
      <c r="I636" s="42"/>
      <c r="J636" s="7"/>
      <c r="K636" s="7"/>
      <c r="L636" s="7"/>
      <c r="M636" s="7"/>
      <c r="N636" s="7"/>
      <c r="O636" s="7"/>
      <c r="P636" s="7"/>
      <c r="Q636" s="7"/>
      <c r="R636" s="7"/>
      <c r="S636" s="7"/>
      <c r="T636" s="7"/>
      <c r="U636" s="7"/>
      <c r="V636" s="42"/>
      <c r="W636" s="7"/>
      <c r="X636" s="7"/>
      <c r="Y636" s="7"/>
      <c r="Z636" s="7"/>
      <c r="AA636" s="10"/>
      <c r="AB636" s="7"/>
      <c r="AC636" s="7"/>
      <c r="AD636" s="7"/>
      <c r="AE636" s="148"/>
      <c r="AF636" s="7"/>
      <c r="AG636" s="7"/>
      <c r="AH636" s="7"/>
      <c r="AI636" s="7"/>
      <c r="AJ636" s="7"/>
      <c r="AK636" s="7"/>
      <c r="AL636" s="7"/>
      <c r="AM636" s="7"/>
    </row>
    <row r="637" spans="1:39" ht="12.75">
      <c r="A637" s="7"/>
      <c r="B637" s="7"/>
      <c r="C637" s="7"/>
      <c r="D637" s="66"/>
      <c r="E637" s="7"/>
      <c r="F637" s="7"/>
      <c r="G637" s="7"/>
      <c r="H637" s="7"/>
      <c r="I637" s="42"/>
      <c r="J637" s="7"/>
      <c r="K637" s="7"/>
      <c r="L637" s="7"/>
      <c r="M637" s="7"/>
      <c r="N637" s="7"/>
      <c r="O637" s="7"/>
      <c r="P637" s="7"/>
      <c r="Q637" s="7"/>
      <c r="R637" s="7"/>
      <c r="S637" s="7"/>
      <c r="T637" s="7"/>
      <c r="U637" s="7"/>
      <c r="V637" s="42"/>
      <c r="W637" s="7"/>
      <c r="X637" s="7"/>
      <c r="Y637" s="7"/>
      <c r="Z637" s="7"/>
      <c r="AA637" s="10"/>
      <c r="AB637" s="7"/>
      <c r="AC637" s="7"/>
      <c r="AD637" s="7"/>
      <c r="AE637" s="148"/>
      <c r="AF637" s="7"/>
      <c r="AG637" s="7"/>
      <c r="AH637" s="7"/>
      <c r="AI637" s="7"/>
      <c r="AJ637" s="7"/>
      <c r="AK637" s="7"/>
      <c r="AL637" s="7"/>
      <c r="AM637" s="7"/>
    </row>
    <row r="638" spans="1:39" ht="12.75">
      <c r="A638" s="7"/>
      <c r="B638" s="7"/>
      <c r="C638" s="7"/>
      <c r="D638" s="66"/>
      <c r="E638" s="7"/>
      <c r="F638" s="7"/>
      <c r="G638" s="7"/>
      <c r="H638" s="7"/>
      <c r="I638" s="42"/>
      <c r="J638" s="7"/>
      <c r="K638" s="7"/>
      <c r="L638" s="7"/>
      <c r="M638" s="7"/>
      <c r="N638" s="7"/>
      <c r="O638" s="7"/>
      <c r="P638" s="7"/>
      <c r="Q638" s="7"/>
      <c r="R638" s="7"/>
      <c r="S638" s="7"/>
      <c r="T638" s="7"/>
      <c r="U638" s="7"/>
      <c r="V638" s="42"/>
      <c r="W638" s="7"/>
      <c r="X638" s="7"/>
      <c r="Y638" s="7"/>
      <c r="Z638" s="7"/>
      <c r="AA638" s="10"/>
      <c r="AB638" s="7"/>
      <c r="AC638" s="7"/>
      <c r="AD638" s="7"/>
      <c r="AE638" s="148"/>
      <c r="AF638" s="7"/>
      <c r="AG638" s="7"/>
      <c r="AH638" s="7"/>
      <c r="AI638" s="7"/>
      <c r="AJ638" s="7"/>
      <c r="AK638" s="7"/>
      <c r="AL638" s="7"/>
      <c r="AM638" s="7"/>
    </row>
    <row r="639" spans="1:39" ht="12.75">
      <c r="A639" s="7"/>
      <c r="B639" s="7"/>
      <c r="C639" s="7"/>
      <c r="D639" s="66"/>
      <c r="E639" s="7"/>
      <c r="F639" s="7"/>
      <c r="G639" s="7"/>
      <c r="H639" s="7"/>
      <c r="I639" s="42"/>
      <c r="J639" s="7"/>
      <c r="K639" s="7"/>
      <c r="L639" s="7"/>
      <c r="M639" s="7"/>
      <c r="N639" s="7"/>
      <c r="O639" s="7"/>
      <c r="P639" s="7"/>
      <c r="Q639" s="7"/>
      <c r="R639" s="7"/>
      <c r="S639" s="7"/>
      <c r="T639" s="7"/>
      <c r="U639" s="7"/>
      <c r="V639" s="42"/>
      <c r="W639" s="7"/>
      <c r="X639" s="7"/>
      <c r="Y639" s="7"/>
      <c r="Z639" s="7"/>
      <c r="AA639" s="10"/>
      <c r="AB639" s="7"/>
      <c r="AC639" s="7"/>
      <c r="AD639" s="7"/>
      <c r="AE639" s="148"/>
      <c r="AF639" s="7"/>
      <c r="AG639" s="7"/>
      <c r="AH639" s="7"/>
      <c r="AI639" s="7"/>
      <c r="AJ639" s="7"/>
      <c r="AK639" s="7"/>
      <c r="AL639" s="7"/>
      <c r="AM639" s="7"/>
    </row>
    <row r="640" spans="1:39" ht="12.75">
      <c r="A640" s="7"/>
      <c r="B640" s="7"/>
      <c r="C640" s="7"/>
      <c r="D640" s="66"/>
      <c r="E640" s="7"/>
      <c r="F640" s="7"/>
      <c r="G640" s="7"/>
      <c r="H640" s="7"/>
      <c r="I640" s="42"/>
      <c r="J640" s="7"/>
      <c r="K640" s="7"/>
      <c r="L640" s="7"/>
      <c r="M640" s="7"/>
      <c r="N640" s="7"/>
      <c r="O640" s="7"/>
      <c r="P640" s="7"/>
      <c r="Q640" s="7"/>
      <c r="R640" s="7"/>
      <c r="S640" s="7"/>
      <c r="T640" s="7"/>
      <c r="U640" s="7"/>
      <c r="V640" s="42"/>
      <c r="W640" s="7"/>
      <c r="X640" s="7"/>
      <c r="Y640" s="7"/>
      <c r="Z640" s="7"/>
      <c r="AA640" s="10"/>
      <c r="AB640" s="7"/>
      <c r="AC640" s="7"/>
      <c r="AD640" s="7"/>
      <c r="AE640" s="148"/>
      <c r="AF640" s="7"/>
      <c r="AG640" s="7"/>
      <c r="AH640" s="7"/>
      <c r="AI640" s="7"/>
      <c r="AJ640" s="7"/>
      <c r="AK640" s="7"/>
      <c r="AL640" s="7"/>
      <c r="AM640" s="7"/>
    </row>
    <row r="641" spans="1:39" ht="12.75">
      <c r="A641" s="7"/>
      <c r="B641" s="7"/>
      <c r="C641" s="7"/>
      <c r="D641" s="66"/>
      <c r="E641" s="7"/>
      <c r="F641" s="7"/>
      <c r="G641" s="7"/>
      <c r="H641" s="7"/>
      <c r="I641" s="42"/>
      <c r="J641" s="7"/>
      <c r="K641" s="7"/>
      <c r="L641" s="7"/>
      <c r="M641" s="7"/>
      <c r="N641" s="7"/>
      <c r="O641" s="7"/>
      <c r="P641" s="7"/>
      <c r="Q641" s="7"/>
      <c r="R641" s="7"/>
      <c r="S641" s="7"/>
      <c r="T641" s="7"/>
      <c r="U641" s="7"/>
      <c r="V641" s="42"/>
      <c r="W641" s="7"/>
      <c r="X641" s="7"/>
      <c r="Y641" s="7"/>
      <c r="Z641" s="7"/>
      <c r="AA641" s="10"/>
      <c r="AB641" s="7"/>
      <c r="AC641" s="7"/>
      <c r="AD641" s="7"/>
      <c r="AE641" s="148"/>
      <c r="AF641" s="7"/>
      <c r="AG641" s="7"/>
      <c r="AH641" s="7"/>
      <c r="AI641" s="7"/>
      <c r="AJ641" s="7"/>
      <c r="AK641" s="7"/>
      <c r="AL641" s="7"/>
      <c r="AM641" s="7"/>
    </row>
    <row r="642" spans="1:39" ht="12.75">
      <c r="A642" s="7"/>
      <c r="B642" s="7"/>
      <c r="C642" s="7"/>
      <c r="D642" s="66"/>
      <c r="E642" s="7"/>
      <c r="F642" s="7"/>
      <c r="G642" s="7"/>
      <c r="H642" s="7"/>
      <c r="I642" s="42"/>
      <c r="J642" s="7"/>
      <c r="K642" s="7"/>
      <c r="L642" s="7"/>
      <c r="M642" s="7"/>
      <c r="N642" s="7"/>
      <c r="O642" s="7"/>
      <c r="P642" s="7"/>
      <c r="Q642" s="7"/>
      <c r="R642" s="7"/>
      <c r="S642" s="7"/>
      <c r="T642" s="7"/>
      <c r="U642" s="7"/>
      <c r="V642" s="42"/>
      <c r="W642" s="7"/>
      <c r="X642" s="7"/>
      <c r="Y642" s="7"/>
      <c r="Z642" s="7"/>
      <c r="AA642" s="10"/>
      <c r="AB642" s="7"/>
      <c r="AC642" s="7"/>
      <c r="AD642" s="7"/>
      <c r="AE642" s="148"/>
      <c r="AF642" s="7"/>
      <c r="AG642" s="7"/>
      <c r="AH642" s="7"/>
      <c r="AI642" s="7"/>
      <c r="AJ642" s="7"/>
      <c r="AK642" s="7"/>
      <c r="AL642" s="7"/>
      <c r="AM642" s="7"/>
    </row>
    <row r="643" spans="1:39" ht="12.75">
      <c r="A643" s="7"/>
      <c r="B643" s="7"/>
      <c r="C643" s="7"/>
      <c r="D643" s="66"/>
      <c r="E643" s="7"/>
      <c r="F643" s="7"/>
      <c r="G643" s="7"/>
      <c r="H643" s="7"/>
      <c r="I643" s="42"/>
      <c r="J643" s="7"/>
      <c r="K643" s="7"/>
      <c r="L643" s="7"/>
      <c r="M643" s="7"/>
      <c r="N643" s="7"/>
      <c r="O643" s="7"/>
      <c r="P643" s="7"/>
      <c r="Q643" s="7"/>
      <c r="R643" s="7"/>
      <c r="S643" s="7"/>
      <c r="T643" s="7"/>
      <c r="U643" s="7"/>
      <c r="V643" s="42"/>
      <c r="W643" s="7"/>
      <c r="X643" s="7"/>
      <c r="Y643" s="7"/>
      <c r="Z643" s="7"/>
      <c r="AA643" s="10"/>
      <c r="AB643" s="7"/>
      <c r="AC643" s="7"/>
      <c r="AD643" s="7"/>
      <c r="AE643" s="148"/>
      <c r="AF643" s="7"/>
      <c r="AG643" s="7"/>
      <c r="AH643" s="7"/>
      <c r="AI643" s="7"/>
      <c r="AJ643" s="7"/>
      <c r="AK643" s="7"/>
      <c r="AL643" s="7"/>
      <c r="AM643" s="7"/>
    </row>
    <row r="644" spans="1:39" ht="12.75">
      <c r="A644" s="7"/>
      <c r="B644" s="7"/>
      <c r="C644" s="7"/>
      <c r="D644" s="66"/>
      <c r="E644" s="7"/>
      <c r="F644" s="7"/>
      <c r="G644" s="7"/>
      <c r="H644" s="7"/>
      <c r="I644" s="42"/>
      <c r="J644" s="7"/>
      <c r="K644" s="7"/>
      <c r="L644" s="7"/>
      <c r="M644" s="7"/>
      <c r="N644" s="7"/>
      <c r="O644" s="7"/>
      <c r="P644" s="7"/>
      <c r="Q644" s="7"/>
      <c r="R644" s="7"/>
      <c r="S644" s="7"/>
      <c r="T644" s="7"/>
      <c r="U644" s="7"/>
      <c r="V644" s="42"/>
      <c r="W644" s="7"/>
      <c r="X644" s="7"/>
      <c r="Y644" s="7"/>
      <c r="Z644" s="7"/>
      <c r="AA644" s="10"/>
      <c r="AB644" s="7"/>
      <c r="AC644" s="7"/>
      <c r="AD644" s="7"/>
      <c r="AE644" s="148"/>
      <c r="AF644" s="7"/>
      <c r="AG644" s="7"/>
      <c r="AH644" s="7"/>
      <c r="AI644" s="7"/>
      <c r="AJ644" s="7"/>
      <c r="AK644" s="7"/>
      <c r="AL644" s="7"/>
      <c r="AM644" s="7"/>
    </row>
    <row r="645" spans="1:39" ht="12.75">
      <c r="A645" s="7"/>
      <c r="B645" s="7"/>
      <c r="C645" s="7"/>
      <c r="D645" s="66"/>
      <c r="E645" s="7"/>
      <c r="F645" s="7"/>
      <c r="G645" s="7"/>
      <c r="H645" s="7"/>
      <c r="I645" s="42"/>
      <c r="J645" s="7"/>
      <c r="K645" s="7"/>
      <c r="L645" s="7"/>
      <c r="M645" s="7"/>
      <c r="N645" s="7"/>
      <c r="O645" s="7"/>
      <c r="P645" s="7"/>
      <c r="Q645" s="7"/>
      <c r="R645" s="7"/>
      <c r="S645" s="7"/>
      <c r="T645" s="7"/>
      <c r="U645" s="7"/>
      <c r="V645" s="42"/>
      <c r="W645" s="7"/>
      <c r="X645" s="7"/>
      <c r="Y645" s="7"/>
      <c r="Z645" s="7"/>
      <c r="AA645" s="10"/>
      <c r="AB645" s="7"/>
      <c r="AC645" s="7"/>
      <c r="AD645" s="7"/>
      <c r="AE645" s="148"/>
      <c r="AF645" s="7"/>
      <c r="AG645" s="7"/>
      <c r="AH645" s="7"/>
      <c r="AI645" s="7"/>
      <c r="AJ645" s="7"/>
      <c r="AK645" s="7"/>
      <c r="AL645" s="7"/>
      <c r="AM645" s="7"/>
    </row>
    <row r="646" spans="1:39" ht="12.75">
      <c r="A646" s="7"/>
      <c r="B646" s="7"/>
      <c r="C646" s="7"/>
      <c r="D646" s="66"/>
      <c r="E646" s="7"/>
      <c r="F646" s="7"/>
      <c r="G646" s="7"/>
      <c r="H646" s="7"/>
      <c r="I646" s="42"/>
      <c r="J646" s="7"/>
      <c r="K646" s="7"/>
      <c r="L646" s="7"/>
      <c r="M646" s="7"/>
      <c r="N646" s="7"/>
      <c r="O646" s="7"/>
      <c r="P646" s="7"/>
      <c r="Q646" s="7"/>
      <c r="R646" s="7"/>
      <c r="S646" s="7"/>
      <c r="T646" s="7"/>
      <c r="U646" s="7"/>
      <c r="V646" s="42"/>
      <c r="W646" s="7"/>
      <c r="X646" s="7"/>
      <c r="Y646" s="7"/>
      <c r="Z646" s="7"/>
      <c r="AA646" s="10"/>
      <c r="AB646" s="7"/>
      <c r="AC646" s="7"/>
      <c r="AD646" s="7"/>
      <c r="AE646" s="148"/>
      <c r="AF646" s="7"/>
      <c r="AG646" s="7"/>
      <c r="AH646" s="7"/>
      <c r="AI646" s="7"/>
      <c r="AJ646" s="7"/>
      <c r="AK646" s="7"/>
      <c r="AL646" s="7"/>
      <c r="AM646" s="7"/>
    </row>
    <row r="647" spans="1:39" ht="12.75">
      <c r="A647" s="7"/>
      <c r="B647" s="7"/>
      <c r="C647" s="7"/>
      <c r="D647" s="66"/>
      <c r="E647" s="7"/>
      <c r="F647" s="7"/>
      <c r="G647" s="7"/>
      <c r="H647" s="7"/>
      <c r="I647" s="42"/>
      <c r="J647" s="7"/>
      <c r="K647" s="7"/>
      <c r="L647" s="7"/>
      <c r="M647" s="7"/>
      <c r="N647" s="7"/>
      <c r="O647" s="7"/>
      <c r="P647" s="7"/>
      <c r="Q647" s="7"/>
      <c r="R647" s="7"/>
      <c r="S647" s="7"/>
      <c r="T647" s="7"/>
      <c r="U647" s="7"/>
      <c r="V647" s="42"/>
      <c r="W647" s="7"/>
      <c r="X647" s="7"/>
      <c r="Y647" s="7"/>
      <c r="Z647" s="7"/>
      <c r="AA647" s="10"/>
      <c r="AB647" s="7"/>
      <c r="AC647" s="7"/>
      <c r="AD647" s="7"/>
      <c r="AE647" s="148"/>
      <c r="AF647" s="7"/>
      <c r="AG647" s="7"/>
      <c r="AH647" s="7"/>
      <c r="AI647" s="7"/>
      <c r="AJ647" s="7"/>
      <c r="AK647" s="7"/>
      <c r="AL647" s="7"/>
      <c r="AM647" s="7"/>
    </row>
    <row r="648" spans="1:39" ht="12.75">
      <c r="A648" s="7"/>
      <c r="B648" s="7"/>
      <c r="C648" s="7"/>
      <c r="D648" s="66"/>
      <c r="E648" s="7"/>
      <c r="F648" s="7"/>
      <c r="G648" s="7"/>
      <c r="H648" s="7"/>
      <c r="I648" s="42"/>
      <c r="J648" s="7"/>
      <c r="K648" s="7"/>
      <c r="L648" s="7"/>
      <c r="M648" s="7"/>
      <c r="N648" s="7"/>
      <c r="O648" s="7"/>
      <c r="P648" s="7"/>
      <c r="Q648" s="7"/>
      <c r="R648" s="7"/>
      <c r="S648" s="7"/>
      <c r="T648" s="7"/>
      <c r="U648" s="7"/>
      <c r="V648" s="42"/>
      <c r="W648" s="7"/>
      <c r="X648" s="7"/>
      <c r="Y648" s="7"/>
      <c r="Z648" s="7"/>
      <c r="AA648" s="10"/>
      <c r="AB648" s="7"/>
      <c r="AC648" s="7"/>
      <c r="AD648" s="7"/>
      <c r="AE648" s="148"/>
      <c r="AF648" s="7"/>
      <c r="AG648" s="7"/>
      <c r="AH648" s="7"/>
      <c r="AI648" s="7"/>
      <c r="AJ648" s="7"/>
      <c r="AK648" s="7"/>
      <c r="AL648" s="7"/>
      <c r="AM648" s="7"/>
    </row>
    <row r="649" spans="1:39" ht="12.75">
      <c r="A649" s="7"/>
      <c r="B649" s="7"/>
      <c r="C649" s="7"/>
      <c r="D649" s="66"/>
      <c r="E649" s="7"/>
      <c r="F649" s="7"/>
      <c r="G649" s="7"/>
      <c r="H649" s="7"/>
      <c r="I649" s="42"/>
      <c r="J649" s="7"/>
      <c r="K649" s="7"/>
      <c r="L649" s="7"/>
      <c r="M649" s="7"/>
      <c r="N649" s="7"/>
      <c r="O649" s="7"/>
      <c r="P649" s="7"/>
      <c r="Q649" s="7"/>
      <c r="R649" s="7"/>
      <c r="S649" s="7"/>
      <c r="T649" s="7"/>
      <c r="U649" s="7"/>
      <c r="V649" s="42"/>
      <c r="W649" s="7"/>
      <c r="X649" s="7"/>
      <c r="Y649" s="7"/>
      <c r="Z649" s="7"/>
      <c r="AA649" s="10"/>
      <c r="AB649" s="7"/>
      <c r="AC649" s="7"/>
      <c r="AD649" s="7"/>
      <c r="AE649" s="148"/>
      <c r="AF649" s="7"/>
      <c r="AG649" s="7"/>
      <c r="AH649" s="7"/>
      <c r="AI649" s="7"/>
      <c r="AJ649" s="7"/>
      <c r="AK649" s="7"/>
      <c r="AL649" s="7"/>
      <c r="AM649" s="7"/>
    </row>
    <row r="650" spans="1:39" ht="12.75">
      <c r="A650" s="7"/>
      <c r="B650" s="7"/>
      <c r="C650" s="7"/>
      <c r="D650" s="66"/>
      <c r="E650" s="7"/>
      <c r="F650" s="7"/>
      <c r="G650" s="7"/>
      <c r="H650" s="7"/>
      <c r="I650" s="42"/>
      <c r="J650" s="7"/>
      <c r="K650" s="7"/>
      <c r="L650" s="7"/>
      <c r="M650" s="7"/>
      <c r="N650" s="7"/>
      <c r="O650" s="7"/>
      <c r="P650" s="7"/>
      <c r="Q650" s="7"/>
      <c r="R650" s="7"/>
      <c r="S650" s="7"/>
      <c r="T650" s="7"/>
      <c r="U650" s="7"/>
      <c r="V650" s="42"/>
      <c r="W650" s="7"/>
      <c r="X650" s="7"/>
      <c r="Y650" s="7"/>
      <c r="Z650" s="7"/>
      <c r="AA650" s="10"/>
      <c r="AB650" s="7"/>
      <c r="AC650" s="7"/>
      <c r="AD650" s="7"/>
      <c r="AE650" s="148"/>
      <c r="AF650" s="7"/>
      <c r="AG650" s="7"/>
      <c r="AH650" s="7"/>
      <c r="AI650" s="7"/>
      <c r="AJ650" s="7"/>
      <c r="AK650" s="7"/>
      <c r="AL650" s="7"/>
      <c r="AM650" s="7"/>
    </row>
    <row r="651" spans="1:39" ht="12.75">
      <c r="A651" s="7"/>
      <c r="B651" s="7"/>
      <c r="C651" s="7"/>
      <c r="D651" s="66"/>
      <c r="E651" s="7"/>
      <c r="F651" s="7"/>
      <c r="G651" s="7"/>
      <c r="H651" s="7"/>
      <c r="I651" s="42"/>
      <c r="J651" s="7"/>
      <c r="K651" s="7"/>
      <c r="L651" s="7"/>
      <c r="M651" s="7"/>
      <c r="N651" s="7"/>
      <c r="O651" s="7"/>
      <c r="P651" s="7"/>
      <c r="Q651" s="7"/>
      <c r="R651" s="7"/>
      <c r="S651" s="7"/>
      <c r="T651" s="7"/>
      <c r="U651" s="7"/>
      <c r="V651" s="42"/>
      <c r="W651" s="7"/>
      <c r="X651" s="7"/>
      <c r="Y651" s="7"/>
      <c r="Z651" s="7"/>
      <c r="AA651" s="10"/>
      <c r="AB651" s="7"/>
      <c r="AC651" s="7"/>
      <c r="AD651" s="7"/>
      <c r="AE651" s="148"/>
      <c r="AF651" s="7"/>
      <c r="AG651" s="7"/>
      <c r="AH651" s="7"/>
      <c r="AI651" s="7"/>
      <c r="AJ651" s="7"/>
      <c r="AK651" s="7"/>
      <c r="AL651" s="7"/>
      <c r="AM651" s="7"/>
    </row>
    <row r="652" spans="1:39" ht="12.75">
      <c r="A652" s="7"/>
      <c r="B652" s="7"/>
      <c r="C652" s="7"/>
      <c r="D652" s="66"/>
      <c r="E652" s="7"/>
      <c r="F652" s="7"/>
      <c r="G652" s="7"/>
      <c r="H652" s="7"/>
      <c r="I652" s="42"/>
      <c r="J652" s="7"/>
      <c r="K652" s="7"/>
      <c r="L652" s="7"/>
      <c r="M652" s="7"/>
      <c r="N652" s="7"/>
      <c r="O652" s="7"/>
      <c r="P652" s="7"/>
      <c r="Q652" s="7"/>
      <c r="R652" s="7"/>
      <c r="S652" s="7"/>
      <c r="T652" s="7"/>
      <c r="U652" s="7"/>
      <c r="V652" s="42"/>
      <c r="W652" s="7"/>
      <c r="X652" s="7"/>
      <c r="Y652" s="7"/>
      <c r="Z652" s="7"/>
      <c r="AA652" s="10"/>
      <c r="AB652" s="7"/>
      <c r="AC652" s="7"/>
      <c r="AD652" s="7"/>
      <c r="AE652" s="148"/>
      <c r="AF652" s="7"/>
      <c r="AG652" s="7"/>
      <c r="AH652" s="7"/>
      <c r="AI652" s="7"/>
      <c r="AJ652" s="7"/>
      <c r="AK652" s="7"/>
      <c r="AL652" s="7"/>
      <c r="AM652" s="7"/>
    </row>
    <row r="653" spans="1:39" ht="12.75">
      <c r="A653" s="7"/>
      <c r="B653" s="7"/>
      <c r="C653" s="7"/>
      <c r="D653" s="66"/>
      <c r="E653" s="7"/>
      <c r="F653" s="7"/>
      <c r="G653" s="7"/>
      <c r="H653" s="7"/>
      <c r="I653" s="42"/>
      <c r="J653" s="7"/>
      <c r="K653" s="7"/>
      <c r="L653" s="7"/>
      <c r="M653" s="7"/>
      <c r="N653" s="7"/>
      <c r="O653" s="7"/>
      <c r="P653" s="7"/>
      <c r="Q653" s="7"/>
      <c r="R653" s="7"/>
      <c r="S653" s="7"/>
      <c r="T653" s="7"/>
      <c r="U653" s="7"/>
      <c r="V653" s="42"/>
      <c r="W653" s="7"/>
      <c r="X653" s="7"/>
      <c r="Y653" s="7"/>
      <c r="Z653" s="7"/>
      <c r="AA653" s="10"/>
      <c r="AB653" s="7"/>
      <c r="AC653" s="7"/>
      <c r="AD653" s="7"/>
      <c r="AE653" s="148"/>
      <c r="AF653" s="7"/>
      <c r="AG653" s="7"/>
      <c r="AH653" s="7"/>
      <c r="AI653" s="7"/>
      <c r="AJ653" s="7"/>
      <c r="AK653" s="7"/>
      <c r="AL653" s="7"/>
      <c r="AM653" s="7"/>
    </row>
    <row r="654" spans="1:39" ht="12.75">
      <c r="A654" s="7"/>
      <c r="B654" s="7"/>
      <c r="C654" s="7"/>
      <c r="D654" s="66"/>
      <c r="E654" s="7"/>
      <c r="F654" s="7"/>
      <c r="G654" s="7"/>
      <c r="H654" s="7"/>
      <c r="I654" s="42"/>
      <c r="J654" s="7"/>
      <c r="K654" s="7"/>
      <c r="L654" s="7"/>
      <c r="M654" s="7"/>
      <c r="N654" s="7"/>
      <c r="O654" s="7"/>
      <c r="P654" s="7"/>
      <c r="Q654" s="7"/>
      <c r="R654" s="7"/>
      <c r="S654" s="7"/>
      <c r="T654" s="7"/>
      <c r="U654" s="7"/>
      <c r="V654" s="42"/>
      <c r="W654" s="7"/>
      <c r="X654" s="7"/>
      <c r="Y654" s="7"/>
      <c r="Z654" s="7"/>
      <c r="AA654" s="10"/>
      <c r="AB654" s="7"/>
      <c r="AC654" s="7"/>
      <c r="AD654" s="7"/>
      <c r="AE654" s="148"/>
      <c r="AF654" s="7"/>
      <c r="AG654" s="7"/>
      <c r="AH654" s="7"/>
      <c r="AI654" s="7"/>
      <c r="AJ654" s="7"/>
      <c r="AK654" s="7"/>
      <c r="AL654" s="7"/>
      <c r="AM654" s="7"/>
    </row>
    <row r="655" spans="1:39" ht="12.75">
      <c r="A655" s="7"/>
      <c r="B655" s="7"/>
      <c r="C655" s="7"/>
      <c r="D655" s="66"/>
      <c r="E655" s="7"/>
      <c r="F655" s="7"/>
      <c r="G655" s="7"/>
      <c r="H655" s="7"/>
      <c r="I655" s="42"/>
      <c r="J655" s="7"/>
      <c r="K655" s="7"/>
      <c r="L655" s="7"/>
      <c r="M655" s="7"/>
      <c r="N655" s="7"/>
      <c r="O655" s="7"/>
      <c r="P655" s="7"/>
      <c r="Q655" s="7"/>
      <c r="R655" s="7"/>
      <c r="S655" s="7"/>
      <c r="T655" s="7"/>
      <c r="U655" s="7"/>
      <c r="V655" s="42"/>
      <c r="W655" s="7"/>
      <c r="X655" s="7"/>
      <c r="Y655" s="7"/>
      <c r="Z655" s="7"/>
      <c r="AA655" s="10"/>
      <c r="AB655" s="7"/>
      <c r="AC655" s="7"/>
      <c r="AD655" s="7"/>
      <c r="AE655" s="148"/>
      <c r="AF655" s="7"/>
      <c r="AG655" s="7"/>
      <c r="AH655" s="7"/>
      <c r="AI655" s="7"/>
      <c r="AJ655" s="7"/>
      <c r="AK655" s="7"/>
      <c r="AL655" s="7"/>
      <c r="AM655" s="7"/>
    </row>
    <row r="656" spans="1:39" ht="12.75">
      <c r="A656" s="7"/>
      <c r="B656" s="7"/>
      <c r="C656" s="7"/>
      <c r="D656" s="66"/>
      <c r="E656" s="7"/>
      <c r="F656" s="7"/>
      <c r="G656" s="7"/>
      <c r="H656" s="7"/>
      <c r="I656" s="42"/>
      <c r="J656" s="7"/>
      <c r="K656" s="7"/>
      <c r="L656" s="7"/>
      <c r="M656" s="7"/>
      <c r="N656" s="7"/>
      <c r="O656" s="7"/>
      <c r="P656" s="7"/>
      <c r="Q656" s="7"/>
      <c r="R656" s="7"/>
      <c r="S656" s="7"/>
      <c r="T656" s="7"/>
      <c r="U656" s="7"/>
      <c r="V656" s="42"/>
      <c r="W656" s="7"/>
      <c r="X656" s="7"/>
      <c r="Y656" s="7"/>
      <c r="Z656" s="7"/>
      <c r="AA656" s="10"/>
      <c r="AB656" s="7"/>
      <c r="AC656" s="7"/>
      <c r="AD656" s="7"/>
      <c r="AE656" s="148"/>
      <c r="AF656" s="7"/>
      <c r="AG656" s="7"/>
      <c r="AH656" s="7"/>
      <c r="AI656" s="7"/>
      <c r="AJ656" s="7"/>
      <c r="AK656" s="7"/>
      <c r="AL656" s="7"/>
      <c r="AM656" s="7"/>
    </row>
    <row r="657" spans="1:39" ht="12.75">
      <c r="A657" s="7"/>
      <c r="B657" s="7"/>
      <c r="C657" s="7"/>
      <c r="D657" s="66"/>
      <c r="E657" s="7"/>
      <c r="F657" s="7"/>
      <c r="G657" s="7"/>
      <c r="H657" s="7"/>
      <c r="I657" s="42"/>
      <c r="J657" s="7"/>
      <c r="K657" s="7"/>
      <c r="L657" s="7"/>
      <c r="M657" s="7"/>
      <c r="N657" s="7"/>
      <c r="O657" s="7"/>
      <c r="P657" s="7"/>
      <c r="Q657" s="7"/>
      <c r="R657" s="7"/>
      <c r="S657" s="7"/>
      <c r="T657" s="7"/>
      <c r="U657" s="7"/>
      <c r="V657" s="42"/>
      <c r="W657" s="7"/>
      <c r="X657" s="7"/>
      <c r="Y657" s="7"/>
      <c r="Z657" s="7"/>
      <c r="AA657" s="10"/>
      <c r="AB657" s="7"/>
      <c r="AC657" s="7"/>
      <c r="AD657" s="7"/>
      <c r="AE657" s="148"/>
      <c r="AF657" s="7"/>
      <c r="AG657" s="7"/>
      <c r="AH657" s="7"/>
      <c r="AI657" s="7"/>
      <c r="AJ657" s="7"/>
      <c r="AK657" s="7"/>
      <c r="AL657" s="7"/>
      <c r="AM657" s="7"/>
    </row>
    <row r="658" spans="1:39" ht="12.75">
      <c r="A658" s="7"/>
      <c r="B658" s="7"/>
      <c r="C658" s="7"/>
      <c r="D658" s="66"/>
      <c r="E658" s="7"/>
      <c r="F658" s="7"/>
      <c r="G658" s="7"/>
      <c r="H658" s="7"/>
      <c r="I658" s="42"/>
      <c r="J658" s="7"/>
      <c r="K658" s="7"/>
      <c r="L658" s="7"/>
      <c r="M658" s="7"/>
      <c r="N658" s="7"/>
      <c r="O658" s="7"/>
      <c r="P658" s="7"/>
      <c r="Q658" s="7"/>
      <c r="R658" s="7"/>
      <c r="S658" s="7"/>
      <c r="T658" s="7"/>
      <c r="U658" s="7"/>
      <c r="V658" s="42"/>
      <c r="W658" s="7"/>
      <c r="X658" s="7"/>
      <c r="Y658" s="7"/>
      <c r="Z658" s="7"/>
      <c r="AA658" s="10"/>
      <c r="AB658" s="7"/>
      <c r="AC658" s="7"/>
      <c r="AD658" s="7"/>
      <c r="AE658" s="148"/>
      <c r="AF658" s="7"/>
      <c r="AG658" s="7"/>
      <c r="AH658" s="7"/>
      <c r="AI658" s="7"/>
      <c r="AJ658" s="7"/>
      <c r="AK658" s="7"/>
      <c r="AL658" s="7"/>
      <c r="AM658" s="7"/>
    </row>
    <row r="659" spans="1:39" ht="12.75">
      <c r="A659" s="7"/>
      <c r="B659" s="7"/>
      <c r="C659" s="7"/>
      <c r="D659" s="66"/>
      <c r="E659" s="7"/>
      <c r="F659" s="7"/>
      <c r="G659" s="7"/>
      <c r="H659" s="7"/>
      <c r="I659" s="42"/>
      <c r="J659" s="7"/>
      <c r="K659" s="7"/>
      <c r="L659" s="7"/>
      <c r="M659" s="7"/>
      <c r="N659" s="7"/>
      <c r="O659" s="7"/>
      <c r="P659" s="7"/>
      <c r="Q659" s="7"/>
      <c r="R659" s="7"/>
      <c r="S659" s="7"/>
      <c r="T659" s="7"/>
      <c r="U659" s="7"/>
      <c r="V659" s="42"/>
      <c r="W659" s="7"/>
      <c r="X659" s="7"/>
      <c r="Y659" s="7"/>
      <c r="Z659" s="7"/>
      <c r="AA659" s="10"/>
      <c r="AB659" s="7"/>
      <c r="AC659" s="7"/>
      <c r="AD659" s="7"/>
      <c r="AE659" s="148"/>
      <c r="AF659" s="7"/>
      <c r="AG659" s="7"/>
      <c r="AH659" s="7"/>
      <c r="AI659" s="7"/>
      <c r="AJ659" s="7"/>
      <c r="AK659" s="7"/>
      <c r="AL659" s="7"/>
      <c r="AM659" s="7"/>
    </row>
    <row r="660" spans="1:39" ht="12.75">
      <c r="A660" s="7"/>
      <c r="B660" s="7"/>
      <c r="C660" s="7"/>
      <c r="D660" s="66"/>
      <c r="E660" s="7"/>
      <c r="F660" s="7"/>
      <c r="G660" s="7"/>
      <c r="H660" s="7"/>
      <c r="I660" s="42"/>
      <c r="J660" s="7"/>
      <c r="K660" s="7"/>
      <c r="L660" s="7"/>
      <c r="M660" s="7"/>
      <c r="N660" s="7"/>
      <c r="O660" s="7"/>
      <c r="P660" s="7"/>
      <c r="Q660" s="7"/>
      <c r="R660" s="7"/>
      <c r="S660" s="7"/>
      <c r="T660" s="7"/>
      <c r="U660" s="7"/>
      <c r="V660" s="42"/>
      <c r="W660" s="7"/>
      <c r="X660" s="7"/>
      <c r="Y660" s="7"/>
      <c r="Z660" s="7"/>
      <c r="AA660" s="10"/>
      <c r="AB660" s="7"/>
      <c r="AC660" s="7"/>
      <c r="AD660" s="7"/>
      <c r="AE660" s="148"/>
      <c r="AF660" s="7"/>
      <c r="AG660" s="7"/>
      <c r="AH660" s="7"/>
      <c r="AI660" s="7"/>
      <c r="AJ660" s="7"/>
      <c r="AK660" s="7"/>
      <c r="AL660" s="7"/>
      <c r="AM660" s="7"/>
    </row>
    <row r="661" spans="1:39" ht="12.75">
      <c r="A661" s="7"/>
      <c r="B661" s="7"/>
      <c r="C661" s="7"/>
      <c r="D661" s="66"/>
      <c r="E661" s="7"/>
      <c r="F661" s="7"/>
      <c r="G661" s="7"/>
      <c r="H661" s="7"/>
      <c r="I661" s="42"/>
      <c r="J661" s="7"/>
      <c r="K661" s="7"/>
      <c r="L661" s="7"/>
      <c r="M661" s="7"/>
      <c r="N661" s="7"/>
      <c r="O661" s="7"/>
      <c r="P661" s="7"/>
      <c r="Q661" s="7"/>
      <c r="R661" s="7"/>
      <c r="S661" s="7"/>
      <c r="T661" s="7"/>
      <c r="U661" s="7"/>
      <c r="V661" s="42"/>
      <c r="W661" s="7"/>
      <c r="X661" s="7"/>
      <c r="Y661" s="7"/>
      <c r="Z661" s="7"/>
      <c r="AA661" s="10"/>
      <c r="AB661" s="7"/>
      <c r="AC661" s="7"/>
      <c r="AD661" s="7"/>
      <c r="AE661" s="148"/>
      <c r="AF661" s="7"/>
      <c r="AG661" s="7"/>
      <c r="AH661" s="7"/>
      <c r="AI661" s="7"/>
      <c r="AJ661" s="7"/>
      <c r="AK661" s="7"/>
      <c r="AL661" s="7"/>
      <c r="AM661" s="7"/>
    </row>
    <row r="662" spans="1:39" ht="12.75">
      <c r="A662" s="7"/>
      <c r="B662" s="7"/>
      <c r="C662" s="7"/>
      <c r="D662" s="66"/>
      <c r="E662" s="7"/>
      <c r="F662" s="7"/>
      <c r="G662" s="7"/>
      <c r="H662" s="7"/>
      <c r="I662" s="42"/>
      <c r="J662" s="7"/>
      <c r="K662" s="7"/>
      <c r="L662" s="7"/>
      <c r="M662" s="7"/>
      <c r="N662" s="7"/>
      <c r="O662" s="7"/>
      <c r="P662" s="7"/>
      <c r="Q662" s="7"/>
      <c r="R662" s="7"/>
      <c r="S662" s="7"/>
      <c r="T662" s="7"/>
      <c r="U662" s="7"/>
      <c r="V662" s="42"/>
      <c r="W662" s="7"/>
      <c r="X662" s="7"/>
      <c r="Y662" s="7"/>
      <c r="Z662" s="7"/>
      <c r="AA662" s="10"/>
      <c r="AB662" s="7"/>
      <c r="AC662" s="7"/>
      <c r="AD662" s="7"/>
      <c r="AE662" s="148"/>
      <c r="AF662" s="7"/>
      <c r="AG662" s="7"/>
      <c r="AH662" s="7"/>
      <c r="AI662" s="7"/>
      <c r="AJ662" s="7"/>
      <c r="AK662" s="7"/>
      <c r="AL662" s="7"/>
      <c r="AM662" s="7"/>
    </row>
    <row r="663" spans="1:39" ht="12.75">
      <c r="A663" s="7"/>
      <c r="B663" s="7"/>
      <c r="C663" s="7"/>
      <c r="D663" s="66"/>
      <c r="E663" s="7"/>
      <c r="F663" s="7"/>
      <c r="G663" s="7"/>
      <c r="H663" s="7"/>
      <c r="I663" s="42"/>
      <c r="J663" s="7"/>
      <c r="K663" s="7"/>
      <c r="L663" s="7"/>
      <c r="M663" s="7"/>
      <c r="N663" s="7"/>
      <c r="O663" s="7"/>
      <c r="P663" s="7"/>
      <c r="Q663" s="7"/>
      <c r="R663" s="7"/>
      <c r="S663" s="7"/>
      <c r="T663" s="7"/>
      <c r="U663" s="7"/>
      <c r="V663" s="42"/>
      <c r="W663" s="7"/>
      <c r="X663" s="7"/>
      <c r="Y663" s="7"/>
      <c r="Z663" s="7"/>
      <c r="AA663" s="10"/>
      <c r="AB663" s="7"/>
      <c r="AC663" s="7"/>
      <c r="AD663" s="7"/>
      <c r="AE663" s="148"/>
      <c r="AF663" s="7"/>
      <c r="AG663" s="7"/>
      <c r="AH663" s="7"/>
      <c r="AI663" s="7"/>
      <c r="AJ663" s="7"/>
      <c r="AK663" s="7"/>
      <c r="AL663" s="7"/>
      <c r="AM663" s="7"/>
    </row>
    <row r="664" spans="1:39" ht="12.75">
      <c r="A664" s="7"/>
      <c r="B664" s="7"/>
      <c r="C664" s="7"/>
      <c r="D664" s="66"/>
      <c r="E664" s="7"/>
      <c r="F664" s="7"/>
      <c r="G664" s="7"/>
      <c r="H664" s="7"/>
      <c r="I664" s="42"/>
      <c r="J664" s="7"/>
      <c r="K664" s="7"/>
      <c r="L664" s="7"/>
      <c r="M664" s="7"/>
      <c r="N664" s="7"/>
      <c r="O664" s="7"/>
      <c r="P664" s="7"/>
      <c r="Q664" s="7"/>
      <c r="R664" s="7"/>
      <c r="S664" s="7"/>
      <c r="T664" s="7"/>
      <c r="U664" s="7"/>
      <c r="V664" s="42"/>
      <c r="W664" s="7"/>
      <c r="X664" s="7"/>
      <c r="Y664" s="7"/>
      <c r="Z664" s="7"/>
      <c r="AA664" s="10"/>
      <c r="AB664" s="7"/>
      <c r="AC664" s="7"/>
      <c r="AD664" s="7"/>
      <c r="AE664" s="148"/>
      <c r="AF664" s="7"/>
      <c r="AG664" s="7"/>
      <c r="AH664" s="7"/>
      <c r="AI664" s="7"/>
      <c r="AJ664" s="7"/>
      <c r="AK664" s="7"/>
      <c r="AL664" s="7"/>
      <c r="AM664" s="7"/>
    </row>
    <row r="665" spans="1:39" ht="12.75">
      <c r="A665" s="7"/>
      <c r="B665" s="7"/>
      <c r="C665" s="7"/>
      <c r="D665" s="66"/>
      <c r="E665" s="7"/>
      <c r="F665" s="7"/>
      <c r="G665" s="7"/>
      <c r="H665" s="7"/>
      <c r="I665" s="42"/>
      <c r="J665" s="7"/>
      <c r="K665" s="7"/>
      <c r="L665" s="7"/>
      <c r="M665" s="7"/>
      <c r="N665" s="7"/>
      <c r="O665" s="7"/>
      <c r="P665" s="7"/>
      <c r="Q665" s="7"/>
      <c r="R665" s="7"/>
      <c r="S665" s="7"/>
      <c r="T665" s="7"/>
      <c r="U665" s="7"/>
      <c r="V665" s="42"/>
      <c r="W665" s="7"/>
      <c r="X665" s="7"/>
      <c r="Y665" s="7"/>
      <c r="Z665" s="7"/>
      <c r="AA665" s="10"/>
      <c r="AB665" s="7"/>
      <c r="AC665" s="7"/>
      <c r="AD665" s="7"/>
      <c r="AE665" s="148"/>
      <c r="AF665" s="7"/>
      <c r="AG665" s="7"/>
      <c r="AH665" s="7"/>
      <c r="AI665" s="7"/>
      <c r="AJ665" s="7"/>
      <c r="AK665" s="7"/>
      <c r="AL665" s="7"/>
      <c r="AM665" s="7"/>
    </row>
    <row r="666" spans="1:39" ht="12.75">
      <c r="A666" s="7"/>
      <c r="B666" s="7"/>
      <c r="C666" s="7"/>
      <c r="D666" s="66"/>
      <c r="E666" s="7"/>
      <c r="F666" s="7"/>
      <c r="G666" s="7"/>
      <c r="H666" s="7"/>
      <c r="I666" s="42"/>
      <c r="J666" s="7"/>
      <c r="K666" s="7"/>
      <c r="L666" s="7"/>
      <c r="M666" s="7"/>
      <c r="N666" s="7"/>
      <c r="O666" s="7"/>
      <c r="P666" s="7"/>
      <c r="Q666" s="7"/>
      <c r="R666" s="7"/>
      <c r="S666" s="7"/>
      <c r="T666" s="7"/>
      <c r="U666" s="7"/>
      <c r="V666" s="42"/>
      <c r="W666" s="7"/>
      <c r="X666" s="7"/>
      <c r="Y666" s="7"/>
      <c r="Z666" s="7"/>
      <c r="AA666" s="10"/>
      <c r="AB666" s="7"/>
      <c r="AC666" s="7"/>
      <c r="AD666" s="7"/>
      <c r="AE666" s="148"/>
      <c r="AF666" s="7"/>
      <c r="AG666" s="7"/>
      <c r="AH666" s="7"/>
      <c r="AI666" s="7"/>
      <c r="AJ666" s="7"/>
      <c r="AK666" s="7"/>
      <c r="AL666" s="7"/>
      <c r="AM666" s="7"/>
    </row>
    <row r="667" spans="1:39" ht="12.75">
      <c r="A667" s="7"/>
      <c r="B667" s="7"/>
      <c r="C667" s="7"/>
      <c r="D667" s="66"/>
      <c r="E667" s="7"/>
      <c r="F667" s="7"/>
      <c r="G667" s="7"/>
      <c r="H667" s="7"/>
      <c r="I667" s="42"/>
      <c r="J667" s="7"/>
      <c r="K667" s="7"/>
      <c r="L667" s="7"/>
      <c r="M667" s="7"/>
      <c r="N667" s="7"/>
      <c r="O667" s="7"/>
      <c r="P667" s="7"/>
      <c r="Q667" s="7"/>
      <c r="R667" s="7"/>
      <c r="S667" s="7"/>
      <c r="T667" s="7"/>
      <c r="U667" s="7"/>
      <c r="V667" s="42"/>
      <c r="W667" s="7"/>
      <c r="X667" s="7"/>
      <c r="Y667" s="7"/>
      <c r="Z667" s="7"/>
      <c r="AA667" s="10"/>
      <c r="AB667" s="7"/>
      <c r="AC667" s="7"/>
      <c r="AD667" s="7"/>
      <c r="AE667" s="148"/>
      <c r="AF667" s="7"/>
      <c r="AG667" s="7"/>
      <c r="AH667" s="7"/>
      <c r="AI667" s="7"/>
      <c r="AJ667" s="7"/>
      <c r="AK667" s="7"/>
      <c r="AL667" s="7"/>
      <c r="AM667" s="7"/>
    </row>
    <row r="668" spans="1:39" ht="12.75">
      <c r="A668" s="7"/>
      <c r="B668" s="7"/>
      <c r="C668" s="7"/>
      <c r="D668" s="66"/>
      <c r="E668" s="7"/>
      <c r="F668" s="7"/>
      <c r="G668" s="7"/>
      <c r="H668" s="7"/>
      <c r="I668" s="42"/>
      <c r="J668" s="7"/>
      <c r="K668" s="7"/>
      <c r="L668" s="7"/>
      <c r="M668" s="7"/>
      <c r="N668" s="7"/>
      <c r="O668" s="7"/>
      <c r="P668" s="7"/>
      <c r="Q668" s="7"/>
      <c r="R668" s="7"/>
      <c r="S668" s="7"/>
      <c r="T668" s="7"/>
      <c r="U668" s="7"/>
      <c r="V668" s="42"/>
      <c r="W668" s="7"/>
      <c r="X668" s="7"/>
      <c r="Y668" s="7"/>
      <c r="Z668" s="7"/>
      <c r="AA668" s="10"/>
      <c r="AB668" s="7"/>
      <c r="AC668" s="7"/>
      <c r="AD668" s="7"/>
      <c r="AE668" s="148"/>
      <c r="AF668" s="7"/>
      <c r="AG668" s="7"/>
      <c r="AH668" s="7"/>
      <c r="AI668" s="7"/>
      <c r="AJ668" s="7"/>
      <c r="AK668" s="7"/>
      <c r="AL668" s="7"/>
      <c r="AM668" s="7"/>
    </row>
    <row r="669" spans="1:39" ht="12.75">
      <c r="A669" s="7"/>
      <c r="B669" s="7"/>
      <c r="C669" s="7"/>
      <c r="D669" s="66"/>
      <c r="E669" s="7"/>
      <c r="F669" s="7"/>
      <c r="G669" s="7"/>
      <c r="H669" s="7"/>
      <c r="I669" s="42"/>
      <c r="J669" s="7"/>
      <c r="K669" s="7"/>
      <c r="L669" s="7"/>
      <c r="M669" s="7"/>
      <c r="N669" s="7"/>
      <c r="O669" s="7"/>
      <c r="P669" s="7"/>
      <c r="Q669" s="7"/>
      <c r="R669" s="7"/>
      <c r="S669" s="7"/>
      <c r="T669" s="7"/>
      <c r="U669" s="7"/>
      <c r="V669" s="42"/>
      <c r="W669" s="7"/>
      <c r="X669" s="7"/>
      <c r="Y669" s="7"/>
      <c r="Z669" s="7"/>
      <c r="AA669" s="10"/>
      <c r="AB669" s="7"/>
      <c r="AC669" s="7"/>
      <c r="AD669" s="7"/>
      <c r="AE669" s="148"/>
      <c r="AF669" s="7"/>
      <c r="AG669" s="7"/>
      <c r="AH669" s="7"/>
      <c r="AI669" s="7"/>
      <c r="AJ669" s="7"/>
      <c r="AK669" s="7"/>
      <c r="AL669" s="7"/>
      <c r="AM669" s="7"/>
    </row>
    <row r="670" spans="1:39" ht="12.75">
      <c r="A670" s="7"/>
      <c r="B670" s="7"/>
      <c r="C670" s="7"/>
      <c r="D670" s="66"/>
      <c r="E670" s="7"/>
      <c r="F670" s="7"/>
      <c r="G670" s="7"/>
      <c r="H670" s="7"/>
      <c r="I670" s="42"/>
      <c r="J670" s="7"/>
      <c r="K670" s="7"/>
      <c r="L670" s="7"/>
      <c r="M670" s="7"/>
      <c r="N670" s="7"/>
      <c r="O670" s="7"/>
      <c r="P670" s="7"/>
      <c r="Q670" s="7"/>
      <c r="R670" s="7"/>
      <c r="S670" s="7"/>
      <c r="T670" s="7"/>
      <c r="U670" s="7"/>
      <c r="V670" s="42"/>
      <c r="W670" s="7"/>
      <c r="X670" s="7"/>
      <c r="Y670" s="7"/>
      <c r="Z670" s="7"/>
      <c r="AA670" s="10"/>
      <c r="AB670" s="7"/>
      <c r="AC670" s="7"/>
      <c r="AD670" s="7"/>
      <c r="AE670" s="148"/>
      <c r="AF670" s="7"/>
      <c r="AG670" s="7"/>
      <c r="AH670" s="7"/>
      <c r="AI670" s="7"/>
      <c r="AJ670" s="7"/>
      <c r="AK670" s="7"/>
      <c r="AL670" s="7"/>
      <c r="AM670" s="7"/>
    </row>
    <row r="671" spans="1:39" ht="12.75">
      <c r="A671" s="7"/>
      <c r="B671" s="7"/>
      <c r="C671" s="7"/>
      <c r="D671" s="66"/>
      <c r="E671" s="7"/>
      <c r="F671" s="7"/>
      <c r="G671" s="7"/>
      <c r="H671" s="7"/>
      <c r="I671" s="42"/>
      <c r="J671" s="7"/>
      <c r="K671" s="7"/>
      <c r="L671" s="7"/>
      <c r="M671" s="7"/>
      <c r="N671" s="7"/>
      <c r="O671" s="7"/>
      <c r="P671" s="7"/>
      <c r="Q671" s="7"/>
      <c r="R671" s="7"/>
      <c r="S671" s="7"/>
      <c r="T671" s="7"/>
      <c r="U671" s="7"/>
      <c r="V671" s="42"/>
      <c r="W671" s="7"/>
      <c r="X671" s="7"/>
      <c r="Y671" s="7"/>
      <c r="Z671" s="7"/>
      <c r="AA671" s="10"/>
      <c r="AB671" s="7"/>
      <c r="AC671" s="7"/>
      <c r="AD671" s="7"/>
      <c r="AE671" s="148"/>
      <c r="AF671" s="7"/>
      <c r="AG671" s="7"/>
      <c r="AH671" s="7"/>
      <c r="AI671" s="7"/>
      <c r="AJ671" s="7"/>
      <c r="AK671" s="7"/>
      <c r="AL671" s="7"/>
      <c r="AM671" s="7"/>
    </row>
    <row r="672" spans="1:39" ht="12.75">
      <c r="A672" s="7"/>
      <c r="B672" s="7"/>
      <c r="C672" s="7"/>
      <c r="D672" s="66"/>
      <c r="E672" s="7"/>
      <c r="F672" s="7"/>
      <c r="G672" s="7"/>
      <c r="H672" s="7"/>
      <c r="I672" s="42"/>
      <c r="J672" s="7"/>
      <c r="K672" s="7"/>
      <c r="L672" s="7"/>
      <c r="M672" s="7"/>
      <c r="N672" s="7"/>
      <c r="O672" s="7"/>
      <c r="P672" s="7"/>
      <c r="Q672" s="7"/>
      <c r="R672" s="7"/>
      <c r="S672" s="7"/>
      <c r="T672" s="7"/>
      <c r="U672" s="7"/>
      <c r="V672" s="42"/>
      <c r="W672" s="7"/>
      <c r="X672" s="7"/>
      <c r="Y672" s="7"/>
      <c r="Z672" s="7"/>
      <c r="AA672" s="10"/>
      <c r="AB672" s="7"/>
      <c r="AC672" s="7"/>
      <c r="AD672" s="7"/>
      <c r="AE672" s="148"/>
      <c r="AF672" s="7"/>
      <c r="AG672" s="7"/>
      <c r="AH672" s="7"/>
      <c r="AI672" s="7"/>
      <c r="AJ672" s="7"/>
      <c r="AK672" s="7"/>
      <c r="AL672" s="7"/>
      <c r="AM672" s="7"/>
    </row>
    <row r="673" spans="1:39" ht="12.75">
      <c r="A673" s="7"/>
      <c r="B673" s="7"/>
      <c r="C673" s="7"/>
      <c r="D673" s="66"/>
      <c r="E673" s="7"/>
      <c r="F673" s="7"/>
      <c r="G673" s="7"/>
      <c r="H673" s="7"/>
      <c r="I673" s="42"/>
      <c r="J673" s="7"/>
      <c r="K673" s="7"/>
      <c r="L673" s="7"/>
      <c r="M673" s="7"/>
      <c r="N673" s="7"/>
      <c r="O673" s="7"/>
      <c r="P673" s="7"/>
      <c r="Q673" s="7"/>
      <c r="R673" s="7"/>
      <c r="S673" s="7"/>
      <c r="T673" s="7"/>
      <c r="U673" s="7"/>
      <c r="V673" s="42"/>
      <c r="W673" s="7"/>
      <c r="X673" s="7"/>
      <c r="Y673" s="7"/>
      <c r="Z673" s="7"/>
      <c r="AA673" s="10"/>
      <c r="AB673" s="7"/>
      <c r="AC673" s="7"/>
      <c r="AD673" s="7"/>
      <c r="AE673" s="148"/>
      <c r="AF673" s="7"/>
      <c r="AG673" s="7"/>
      <c r="AH673" s="7"/>
      <c r="AI673" s="7"/>
      <c r="AJ673" s="7"/>
      <c r="AK673" s="7"/>
      <c r="AL673" s="7"/>
      <c r="AM673" s="7"/>
    </row>
    <row r="674" spans="1:39" ht="12.75">
      <c r="A674" s="7"/>
      <c r="B674" s="7"/>
      <c r="C674" s="7"/>
      <c r="D674" s="66"/>
      <c r="E674" s="7"/>
      <c r="F674" s="7"/>
      <c r="G674" s="7"/>
      <c r="H674" s="7"/>
      <c r="I674" s="42"/>
      <c r="J674" s="7"/>
      <c r="K674" s="7"/>
      <c r="L674" s="7"/>
      <c r="M674" s="7"/>
      <c r="N674" s="7"/>
      <c r="O674" s="7"/>
      <c r="P674" s="7"/>
      <c r="Q674" s="7"/>
      <c r="R674" s="7"/>
      <c r="S674" s="7"/>
      <c r="T674" s="7"/>
      <c r="U674" s="7"/>
      <c r="V674" s="42"/>
      <c r="W674" s="7"/>
      <c r="X674" s="7"/>
      <c r="Y674" s="7"/>
      <c r="Z674" s="7"/>
      <c r="AA674" s="10"/>
      <c r="AB674" s="7"/>
      <c r="AC674" s="7"/>
      <c r="AD674" s="7"/>
      <c r="AE674" s="148"/>
      <c r="AF674" s="7"/>
      <c r="AG674" s="7"/>
      <c r="AH674" s="7"/>
      <c r="AI674" s="7"/>
      <c r="AJ674" s="7"/>
      <c r="AK674" s="7"/>
      <c r="AL674" s="7"/>
      <c r="AM674" s="7"/>
    </row>
    <row r="675" spans="1:39" ht="12.75">
      <c r="A675" s="7"/>
      <c r="B675" s="7"/>
      <c r="C675" s="7"/>
      <c r="D675" s="66"/>
      <c r="E675" s="7"/>
      <c r="F675" s="7"/>
      <c r="G675" s="7"/>
      <c r="H675" s="7"/>
      <c r="I675" s="42"/>
      <c r="J675" s="7"/>
      <c r="K675" s="7"/>
      <c r="L675" s="7"/>
      <c r="M675" s="7"/>
      <c r="N675" s="7"/>
      <c r="O675" s="7"/>
      <c r="P675" s="7"/>
      <c r="Q675" s="7"/>
      <c r="R675" s="7"/>
      <c r="S675" s="7"/>
      <c r="T675" s="7"/>
      <c r="U675" s="7"/>
      <c r="V675" s="42"/>
      <c r="W675" s="7"/>
      <c r="X675" s="7"/>
      <c r="Y675" s="7"/>
      <c r="Z675" s="7"/>
      <c r="AA675" s="10"/>
      <c r="AB675" s="7"/>
      <c r="AC675" s="7"/>
      <c r="AD675" s="7"/>
      <c r="AE675" s="148"/>
      <c r="AF675" s="7"/>
      <c r="AG675" s="7"/>
      <c r="AH675" s="7"/>
      <c r="AI675" s="7"/>
      <c r="AJ675" s="7"/>
      <c r="AK675" s="7"/>
      <c r="AL675" s="7"/>
      <c r="AM675" s="7"/>
    </row>
    <row r="676" spans="1:39" ht="12.75">
      <c r="A676" s="7"/>
      <c r="B676" s="7"/>
      <c r="C676" s="7"/>
      <c r="D676" s="66"/>
      <c r="E676" s="7"/>
      <c r="F676" s="7"/>
      <c r="G676" s="7"/>
      <c r="H676" s="7"/>
      <c r="I676" s="42"/>
      <c r="J676" s="7"/>
      <c r="K676" s="7"/>
      <c r="L676" s="7"/>
      <c r="M676" s="7"/>
      <c r="N676" s="7"/>
      <c r="O676" s="7"/>
      <c r="P676" s="7"/>
      <c r="Q676" s="7"/>
      <c r="R676" s="7"/>
      <c r="S676" s="7"/>
      <c r="T676" s="7"/>
      <c r="U676" s="7"/>
      <c r="V676" s="42"/>
      <c r="W676" s="7"/>
      <c r="X676" s="7"/>
      <c r="Y676" s="7"/>
      <c r="Z676" s="7"/>
      <c r="AA676" s="10"/>
      <c r="AB676" s="7"/>
      <c r="AC676" s="7"/>
      <c r="AD676" s="7"/>
      <c r="AE676" s="148"/>
      <c r="AF676" s="7"/>
      <c r="AG676" s="7"/>
      <c r="AH676" s="7"/>
      <c r="AI676" s="7"/>
      <c r="AJ676" s="7"/>
      <c r="AK676" s="7"/>
      <c r="AL676" s="7"/>
      <c r="AM676" s="7"/>
    </row>
    <row r="677" spans="1:39" ht="12.75">
      <c r="A677" s="7"/>
      <c r="B677" s="7"/>
      <c r="C677" s="7"/>
      <c r="D677" s="66"/>
      <c r="E677" s="7"/>
      <c r="F677" s="7"/>
      <c r="G677" s="7"/>
      <c r="H677" s="7"/>
      <c r="I677" s="42"/>
      <c r="J677" s="7"/>
      <c r="K677" s="7"/>
      <c r="L677" s="7"/>
      <c r="M677" s="7"/>
      <c r="N677" s="7"/>
      <c r="O677" s="7"/>
      <c r="P677" s="7"/>
      <c r="Q677" s="7"/>
      <c r="R677" s="7"/>
      <c r="S677" s="7"/>
      <c r="T677" s="7"/>
      <c r="U677" s="7"/>
      <c r="V677" s="42"/>
      <c r="W677" s="7"/>
      <c r="X677" s="7"/>
      <c r="Y677" s="7"/>
      <c r="Z677" s="7"/>
      <c r="AA677" s="10"/>
      <c r="AB677" s="7"/>
      <c r="AC677" s="7"/>
      <c r="AD677" s="7"/>
      <c r="AE677" s="148"/>
      <c r="AF677" s="7"/>
      <c r="AG677" s="7"/>
      <c r="AH677" s="7"/>
      <c r="AI677" s="7"/>
      <c r="AJ677" s="7"/>
      <c r="AK677" s="7"/>
      <c r="AL677" s="7"/>
      <c r="AM677" s="7"/>
    </row>
    <row r="678" spans="1:39" ht="12.75">
      <c r="A678" s="7"/>
      <c r="B678" s="7"/>
      <c r="C678" s="7"/>
      <c r="D678" s="66"/>
      <c r="E678" s="7"/>
      <c r="F678" s="7"/>
      <c r="G678" s="7"/>
      <c r="H678" s="7"/>
      <c r="I678" s="42"/>
      <c r="J678" s="7"/>
      <c r="K678" s="7"/>
      <c r="L678" s="7"/>
      <c r="M678" s="7"/>
      <c r="N678" s="7"/>
      <c r="O678" s="7"/>
      <c r="P678" s="7"/>
      <c r="Q678" s="7"/>
      <c r="R678" s="7"/>
      <c r="S678" s="7"/>
      <c r="T678" s="7"/>
      <c r="U678" s="7"/>
      <c r="V678" s="42"/>
      <c r="W678" s="7"/>
      <c r="X678" s="7"/>
      <c r="Y678" s="7"/>
      <c r="Z678" s="7"/>
      <c r="AA678" s="10"/>
      <c r="AB678" s="7"/>
      <c r="AC678" s="7"/>
      <c r="AD678" s="7"/>
      <c r="AE678" s="148"/>
      <c r="AF678" s="7"/>
      <c r="AG678" s="7"/>
      <c r="AH678" s="7"/>
      <c r="AI678" s="7"/>
      <c r="AJ678" s="7"/>
      <c r="AK678" s="7"/>
      <c r="AL678" s="7"/>
      <c r="AM678" s="7"/>
    </row>
    <row r="679" spans="1:39" ht="12.75">
      <c r="A679" s="7"/>
      <c r="B679" s="7"/>
      <c r="C679" s="7"/>
      <c r="D679" s="66"/>
      <c r="E679" s="7"/>
      <c r="F679" s="7"/>
      <c r="G679" s="7"/>
      <c r="H679" s="7"/>
      <c r="I679" s="42"/>
      <c r="J679" s="7"/>
      <c r="K679" s="7"/>
      <c r="L679" s="7"/>
      <c r="M679" s="7"/>
      <c r="N679" s="7"/>
      <c r="O679" s="7"/>
      <c r="P679" s="7"/>
      <c r="Q679" s="7"/>
      <c r="R679" s="7"/>
      <c r="S679" s="7"/>
      <c r="T679" s="7"/>
      <c r="U679" s="7"/>
      <c r="V679" s="42"/>
      <c r="W679" s="7"/>
      <c r="X679" s="7"/>
      <c r="Y679" s="7"/>
      <c r="Z679" s="7"/>
      <c r="AA679" s="10"/>
      <c r="AB679" s="7"/>
      <c r="AC679" s="7"/>
      <c r="AD679" s="7"/>
      <c r="AE679" s="148"/>
      <c r="AF679" s="7"/>
      <c r="AG679" s="7"/>
      <c r="AH679" s="7"/>
      <c r="AI679" s="7"/>
      <c r="AJ679" s="7"/>
      <c r="AK679" s="7"/>
      <c r="AL679" s="7"/>
      <c r="AM679" s="7"/>
    </row>
    <row r="680" spans="1:39" ht="12.75">
      <c r="A680" s="7"/>
      <c r="B680" s="7"/>
      <c r="C680" s="7"/>
      <c r="D680" s="66"/>
      <c r="E680" s="7"/>
      <c r="F680" s="7"/>
      <c r="G680" s="7"/>
      <c r="H680" s="7"/>
      <c r="I680" s="42"/>
      <c r="J680" s="7"/>
      <c r="K680" s="7"/>
      <c r="L680" s="7"/>
      <c r="M680" s="7"/>
      <c r="N680" s="7"/>
      <c r="O680" s="7"/>
      <c r="P680" s="7"/>
      <c r="Q680" s="7"/>
      <c r="R680" s="7"/>
      <c r="S680" s="7"/>
      <c r="T680" s="7"/>
      <c r="U680" s="7"/>
      <c r="V680" s="42"/>
      <c r="W680" s="7"/>
      <c r="X680" s="7"/>
      <c r="Y680" s="7"/>
      <c r="Z680" s="7"/>
      <c r="AA680" s="10"/>
      <c r="AB680" s="7"/>
      <c r="AC680" s="7"/>
      <c r="AD680" s="7"/>
      <c r="AE680" s="148"/>
      <c r="AF680" s="7"/>
      <c r="AG680" s="7"/>
      <c r="AH680" s="7"/>
      <c r="AI680" s="7"/>
      <c r="AJ680" s="7"/>
      <c r="AK680" s="7"/>
      <c r="AL680" s="7"/>
      <c r="AM680" s="7"/>
    </row>
    <row r="681" spans="1:39" ht="12.75">
      <c r="A681" s="7"/>
      <c r="B681" s="7"/>
      <c r="C681" s="7"/>
      <c r="D681" s="66"/>
      <c r="E681" s="7"/>
      <c r="F681" s="7"/>
      <c r="G681" s="7"/>
      <c r="H681" s="7"/>
      <c r="I681" s="42"/>
      <c r="J681" s="7"/>
      <c r="K681" s="7"/>
      <c r="L681" s="7"/>
      <c r="M681" s="7"/>
      <c r="N681" s="7"/>
      <c r="O681" s="7"/>
      <c r="P681" s="7"/>
      <c r="Q681" s="7"/>
      <c r="R681" s="7"/>
      <c r="S681" s="7"/>
      <c r="T681" s="7"/>
      <c r="U681" s="7"/>
      <c r="V681" s="42"/>
      <c r="W681" s="7"/>
      <c r="X681" s="7"/>
      <c r="Y681" s="7"/>
      <c r="Z681" s="7"/>
      <c r="AA681" s="10"/>
      <c r="AB681" s="7"/>
      <c r="AC681" s="7"/>
      <c r="AD681" s="7"/>
      <c r="AE681" s="148"/>
      <c r="AF681" s="7"/>
      <c r="AG681" s="7"/>
      <c r="AH681" s="7"/>
      <c r="AI681" s="7"/>
      <c r="AJ681" s="7"/>
      <c r="AK681" s="7"/>
      <c r="AL681" s="7"/>
      <c r="AM681" s="7"/>
    </row>
    <row r="682" spans="1:39" ht="12.75">
      <c r="A682" s="7"/>
      <c r="B682" s="7"/>
      <c r="C682" s="7"/>
      <c r="D682" s="66"/>
      <c r="E682" s="7"/>
      <c r="F682" s="7"/>
      <c r="G682" s="7"/>
      <c r="H682" s="7"/>
      <c r="I682" s="42"/>
      <c r="J682" s="7"/>
      <c r="K682" s="7"/>
      <c r="L682" s="7"/>
      <c r="M682" s="7"/>
      <c r="N682" s="7"/>
      <c r="O682" s="7"/>
      <c r="P682" s="7"/>
      <c r="Q682" s="7"/>
      <c r="R682" s="7"/>
      <c r="S682" s="7"/>
      <c r="T682" s="7"/>
      <c r="U682" s="7"/>
      <c r="V682" s="42"/>
      <c r="W682" s="7"/>
      <c r="X682" s="7"/>
      <c r="Y682" s="7"/>
      <c r="Z682" s="7"/>
      <c r="AA682" s="10"/>
      <c r="AB682" s="7"/>
      <c r="AC682" s="7"/>
      <c r="AD682" s="7"/>
      <c r="AE682" s="148"/>
      <c r="AF682" s="7"/>
      <c r="AG682" s="7"/>
      <c r="AH682" s="7"/>
      <c r="AI682" s="7"/>
      <c r="AJ682" s="7"/>
      <c r="AK682" s="7"/>
      <c r="AL682" s="7"/>
      <c r="AM682" s="7"/>
    </row>
    <row r="683" spans="1:39" ht="12.75">
      <c r="A683" s="7"/>
      <c r="B683" s="7"/>
      <c r="C683" s="7"/>
      <c r="D683" s="66"/>
      <c r="E683" s="7"/>
      <c r="F683" s="7"/>
      <c r="G683" s="7"/>
      <c r="H683" s="7"/>
      <c r="I683" s="42"/>
      <c r="J683" s="7"/>
      <c r="K683" s="7"/>
      <c r="L683" s="7"/>
      <c r="M683" s="7"/>
      <c r="N683" s="7"/>
      <c r="O683" s="7"/>
      <c r="P683" s="7"/>
      <c r="Q683" s="7"/>
      <c r="R683" s="7"/>
      <c r="S683" s="7"/>
      <c r="T683" s="7"/>
      <c r="U683" s="7"/>
      <c r="V683" s="42"/>
      <c r="W683" s="7"/>
      <c r="X683" s="7"/>
      <c r="Y683" s="7"/>
      <c r="Z683" s="7"/>
      <c r="AA683" s="10"/>
      <c r="AB683" s="7"/>
      <c r="AC683" s="7"/>
      <c r="AD683" s="7"/>
      <c r="AE683" s="148"/>
      <c r="AF683" s="7"/>
      <c r="AG683" s="7"/>
      <c r="AH683" s="7"/>
      <c r="AI683" s="7"/>
      <c r="AJ683" s="7"/>
      <c r="AK683" s="7"/>
      <c r="AL683" s="7"/>
      <c r="AM683" s="7"/>
    </row>
    <row r="684" spans="1:39" ht="12.75">
      <c r="A684" s="7"/>
      <c r="B684" s="7"/>
      <c r="C684" s="7"/>
      <c r="D684" s="66"/>
      <c r="E684" s="7"/>
      <c r="F684" s="7"/>
      <c r="G684" s="7"/>
      <c r="H684" s="7"/>
      <c r="I684" s="42"/>
      <c r="J684" s="7"/>
      <c r="K684" s="7"/>
      <c r="L684" s="7"/>
      <c r="M684" s="7"/>
      <c r="N684" s="7"/>
      <c r="O684" s="7"/>
      <c r="P684" s="7"/>
      <c r="Q684" s="7"/>
      <c r="R684" s="7"/>
      <c r="S684" s="7"/>
      <c r="T684" s="7"/>
      <c r="U684" s="7"/>
      <c r="V684" s="42"/>
      <c r="W684" s="7"/>
      <c r="X684" s="7"/>
      <c r="Y684" s="7"/>
      <c r="Z684" s="7"/>
      <c r="AA684" s="10"/>
      <c r="AB684" s="7"/>
      <c r="AC684" s="7"/>
      <c r="AD684" s="7"/>
      <c r="AE684" s="148"/>
      <c r="AF684" s="7"/>
      <c r="AG684" s="7"/>
      <c r="AH684" s="7"/>
      <c r="AI684" s="7"/>
      <c r="AJ684" s="7"/>
      <c r="AK684" s="7"/>
      <c r="AL684" s="7"/>
      <c r="AM684" s="7"/>
    </row>
    <row r="685" spans="1:39" ht="12.75">
      <c r="A685" s="7"/>
      <c r="B685" s="7"/>
      <c r="C685" s="7"/>
      <c r="D685" s="66"/>
      <c r="E685" s="7"/>
      <c r="F685" s="7"/>
      <c r="G685" s="7"/>
      <c r="H685" s="7"/>
      <c r="I685" s="42"/>
      <c r="J685" s="7"/>
      <c r="K685" s="7"/>
      <c r="L685" s="7"/>
      <c r="M685" s="7"/>
      <c r="N685" s="7"/>
      <c r="O685" s="7"/>
      <c r="P685" s="7"/>
      <c r="Q685" s="7"/>
      <c r="R685" s="7"/>
      <c r="S685" s="7"/>
      <c r="T685" s="7"/>
      <c r="U685" s="7"/>
      <c r="V685" s="42"/>
      <c r="W685" s="7"/>
      <c r="X685" s="7"/>
      <c r="Y685" s="7"/>
      <c r="Z685" s="7"/>
      <c r="AA685" s="10"/>
      <c r="AB685" s="7"/>
      <c r="AC685" s="7"/>
      <c r="AD685" s="7"/>
      <c r="AE685" s="148"/>
      <c r="AF685" s="7"/>
      <c r="AG685" s="7"/>
      <c r="AH685" s="7"/>
      <c r="AI685" s="7"/>
      <c r="AJ685" s="7"/>
      <c r="AK685" s="7"/>
      <c r="AL685" s="7"/>
      <c r="AM685" s="7"/>
    </row>
    <row r="686" spans="1:39" ht="12.75">
      <c r="A686" s="7"/>
      <c r="B686" s="7"/>
      <c r="C686" s="7"/>
      <c r="D686" s="66"/>
      <c r="E686" s="7"/>
      <c r="F686" s="7"/>
      <c r="G686" s="7"/>
      <c r="H686" s="7"/>
      <c r="I686" s="42"/>
      <c r="J686" s="7"/>
      <c r="K686" s="7"/>
      <c r="L686" s="7"/>
      <c r="M686" s="7"/>
      <c r="N686" s="7"/>
      <c r="O686" s="7"/>
      <c r="P686" s="7"/>
      <c r="Q686" s="7"/>
      <c r="R686" s="7"/>
      <c r="S686" s="7"/>
      <c r="T686" s="7"/>
      <c r="U686" s="7"/>
      <c r="V686" s="42"/>
      <c r="W686" s="7"/>
      <c r="X686" s="7"/>
      <c r="Y686" s="7"/>
      <c r="Z686" s="7"/>
      <c r="AA686" s="10"/>
      <c r="AB686" s="7"/>
      <c r="AC686" s="7"/>
      <c r="AD686" s="7"/>
      <c r="AE686" s="148"/>
      <c r="AF686" s="7"/>
      <c r="AG686" s="7"/>
      <c r="AH686" s="7"/>
      <c r="AI686" s="7"/>
      <c r="AJ686" s="7"/>
      <c r="AK686" s="7"/>
      <c r="AL686" s="7"/>
      <c r="AM686" s="7"/>
    </row>
    <row r="687" spans="1:39" ht="12.75">
      <c r="A687" s="7"/>
      <c r="B687" s="7"/>
      <c r="C687" s="7"/>
      <c r="D687" s="66"/>
      <c r="E687" s="7"/>
      <c r="F687" s="7"/>
      <c r="G687" s="7"/>
      <c r="H687" s="7"/>
      <c r="I687" s="42"/>
      <c r="J687" s="7"/>
      <c r="K687" s="7"/>
      <c r="L687" s="7"/>
      <c r="M687" s="7"/>
      <c r="N687" s="7"/>
      <c r="O687" s="7"/>
      <c r="P687" s="7"/>
      <c r="Q687" s="7"/>
      <c r="R687" s="7"/>
      <c r="S687" s="7"/>
      <c r="T687" s="7"/>
      <c r="U687" s="7"/>
      <c r="V687" s="42"/>
      <c r="W687" s="7"/>
      <c r="X687" s="7"/>
      <c r="Y687" s="7"/>
      <c r="Z687" s="7"/>
      <c r="AA687" s="10"/>
      <c r="AB687" s="7"/>
      <c r="AC687" s="7"/>
      <c r="AD687" s="7"/>
      <c r="AE687" s="148"/>
      <c r="AF687" s="7"/>
      <c r="AG687" s="7"/>
      <c r="AH687" s="7"/>
      <c r="AI687" s="7"/>
      <c r="AJ687" s="7"/>
      <c r="AK687" s="7"/>
      <c r="AL687" s="7"/>
      <c r="AM687" s="7"/>
    </row>
    <row r="688" spans="1:39" ht="12.75">
      <c r="A688" s="7"/>
      <c r="B688" s="7"/>
      <c r="C688" s="7"/>
      <c r="D688" s="66"/>
      <c r="E688" s="7"/>
      <c r="F688" s="7"/>
      <c r="G688" s="7"/>
      <c r="H688" s="7"/>
      <c r="I688" s="42"/>
      <c r="J688" s="7"/>
      <c r="K688" s="7"/>
      <c r="L688" s="7"/>
      <c r="M688" s="7"/>
      <c r="N688" s="7"/>
      <c r="O688" s="7"/>
      <c r="P688" s="7"/>
      <c r="Q688" s="7"/>
      <c r="R688" s="7"/>
      <c r="S688" s="7"/>
      <c r="T688" s="7"/>
      <c r="U688" s="7"/>
      <c r="V688" s="42"/>
      <c r="W688" s="7"/>
      <c r="X688" s="7"/>
      <c r="Y688" s="7"/>
      <c r="Z688" s="7"/>
      <c r="AA688" s="10"/>
      <c r="AB688" s="7"/>
      <c r="AC688" s="7"/>
      <c r="AD688" s="7"/>
      <c r="AE688" s="148"/>
      <c r="AF688" s="7"/>
      <c r="AG688" s="7"/>
      <c r="AH688" s="7"/>
      <c r="AI688" s="7"/>
      <c r="AJ688" s="7"/>
      <c r="AK688" s="7"/>
      <c r="AL688" s="7"/>
      <c r="AM688" s="7"/>
    </row>
    <row r="689" spans="1:39" ht="12.75">
      <c r="A689" s="7"/>
      <c r="B689" s="7"/>
      <c r="C689" s="7"/>
      <c r="D689" s="66"/>
      <c r="E689" s="7"/>
      <c r="F689" s="7"/>
      <c r="G689" s="7"/>
      <c r="H689" s="7"/>
      <c r="I689" s="42"/>
      <c r="J689" s="7"/>
      <c r="K689" s="7"/>
      <c r="L689" s="7"/>
      <c r="M689" s="7"/>
      <c r="N689" s="7"/>
      <c r="O689" s="7"/>
      <c r="P689" s="7"/>
      <c r="Q689" s="7"/>
      <c r="R689" s="7"/>
      <c r="S689" s="7"/>
      <c r="T689" s="7"/>
      <c r="U689" s="7"/>
      <c r="V689" s="42"/>
      <c r="W689" s="7"/>
      <c r="X689" s="7"/>
      <c r="Y689" s="7"/>
      <c r="Z689" s="7"/>
      <c r="AA689" s="10"/>
      <c r="AB689" s="7"/>
      <c r="AC689" s="7"/>
      <c r="AD689" s="7"/>
      <c r="AE689" s="148"/>
      <c r="AF689" s="7"/>
      <c r="AG689" s="7"/>
      <c r="AH689" s="7"/>
      <c r="AI689" s="7"/>
      <c r="AJ689" s="7"/>
      <c r="AK689" s="7"/>
      <c r="AL689" s="7"/>
      <c r="AM689" s="7"/>
    </row>
    <row r="690" spans="1:39" ht="12.75">
      <c r="A690" s="7"/>
      <c r="B690" s="7"/>
      <c r="C690" s="7"/>
      <c r="D690" s="66"/>
      <c r="E690" s="7"/>
      <c r="F690" s="7"/>
      <c r="G690" s="7"/>
      <c r="H690" s="7"/>
      <c r="I690" s="42"/>
      <c r="J690" s="7"/>
      <c r="K690" s="7"/>
      <c r="L690" s="7"/>
      <c r="M690" s="7"/>
      <c r="N690" s="7"/>
      <c r="O690" s="7"/>
      <c r="P690" s="7"/>
      <c r="Q690" s="7"/>
      <c r="R690" s="7"/>
      <c r="S690" s="7"/>
      <c r="T690" s="7"/>
      <c r="U690" s="7"/>
      <c r="V690" s="42"/>
      <c r="W690" s="7"/>
      <c r="X690" s="7"/>
      <c r="Y690" s="7"/>
      <c r="Z690" s="7"/>
      <c r="AA690" s="10"/>
      <c r="AB690" s="7"/>
      <c r="AC690" s="7"/>
      <c r="AD690" s="7"/>
      <c r="AE690" s="148"/>
      <c r="AF690" s="7"/>
      <c r="AG690" s="7"/>
      <c r="AH690" s="7"/>
      <c r="AI690" s="7"/>
      <c r="AJ690" s="7"/>
      <c r="AK690" s="7"/>
      <c r="AL690" s="7"/>
      <c r="AM690" s="7"/>
    </row>
    <row r="691" spans="1:39" ht="12.75">
      <c r="A691" s="7"/>
      <c r="B691" s="7"/>
      <c r="C691" s="7"/>
      <c r="D691" s="66"/>
      <c r="E691" s="7"/>
      <c r="F691" s="7"/>
      <c r="G691" s="7"/>
      <c r="H691" s="7"/>
      <c r="I691" s="42"/>
      <c r="J691" s="7"/>
      <c r="K691" s="7"/>
      <c r="L691" s="7"/>
      <c r="M691" s="7"/>
      <c r="N691" s="7"/>
      <c r="O691" s="7"/>
      <c r="P691" s="7"/>
      <c r="Q691" s="7"/>
      <c r="R691" s="7"/>
      <c r="S691" s="7"/>
      <c r="T691" s="7"/>
      <c r="U691" s="7"/>
      <c r="V691" s="42"/>
      <c r="W691" s="7"/>
      <c r="X691" s="7"/>
      <c r="Y691" s="7"/>
      <c r="Z691" s="7"/>
      <c r="AA691" s="10"/>
      <c r="AB691" s="7"/>
      <c r="AC691" s="7"/>
      <c r="AD691" s="7"/>
      <c r="AE691" s="148"/>
      <c r="AF691" s="7"/>
      <c r="AG691" s="7"/>
      <c r="AH691" s="7"/>
      <c r="AI691" s="7"/>
      <c r="AJ691" s="7"/>
      <c r="AK691" s="7"/>
      <c r="AL691" s="7"/>
      <c r="AM691" s="7"/>
    </row>
    <row r="692" spans="1:39" ht="12.75">
      <c r="A692" s="7"/>
      <c r="B692" s="7"/>
      <c r="C692" s="7"/>
      <c r="D692" s="66"/>
      <c r="E692" s="7"/>
      <c r="F692" s="7"/>
      <c r="G692" s="7"/>
      <c r="H692" s="7"/>
      <c r="I692" s="42"/>
      <c r="J692" s="7"/>
      <c r="K692" s="7"/>
      <c r="L692" s="7"/>
      <c r="M692" s="7"/>
      <c r="N692" s="7"/>
      <c r="O692" s="7"/>
      <c r="P692" s="7"/>
      <c r="Q692" s="7"/>
      <c r="R692" s="7"/>
      <c r="S692" s="7"/>
      <c r="T692" s="7"/>
      <c r="U692" s="7"/>
      <c r="V692" s="42"/>
      <c r="W692" s="7"/>
      <c r="X692" s="7"/>
      <c r="Y692" s="7"/>
      <c r="Z692" s="7"/>
      <c r="AA692" s="10"/>
      <c r="AB692" s="7"/>
      <c r="AC692" s="7"/>
      <c r="AD692" s="7"/>
      <c r="AE692" s="148"/>
      <c r="AF692" s="7"/>
      <c r="AG692" s="7"/>
      <c r="AH692" s="7"/>
      <c r="AI692" s="7"/>
      <c r="AJ692" s="7"/>
      <c r="AK692" s="7"/>
      <c r="AL692" s="7"/>
      <c r="AM692" s="7"/>
    </row>
    <row r="693" spans="1:39" ht="12.75">
      <c r="A693" s="7"/>
      <c r="B693" s="7"/>
      <c r="C693" s="7"/>
      <c r="D693" s="66"/>
      <c r="E693" s="7"/>
      <c r="F693" s="7"/>
      <c r="G693" s="7"/>
      <c r="H693" s="7"/>
      <c r="I693" s="42"/>
      <c r="J693" s="7"/>
      <c r="K693" s="7"/>
      <c r="L693" s="7"/>
      <c r="M693" s="7"/>
      <c r="N693" s="7"/>
      <c r="O693" s="7"/>
      <c r="P693" s="7"/>
      <c r="Q693" s="7"/>
      <c r="R693" s="7"/>
      <c r="S693" s="7"/>
      <c r="T693" s="7"/>
      <c r="U693" s="7"/>
      <c r="V693" s="42"/>
      <c r="W693" s="7"/>
      <c r="X693" s="7"/>
      <c r="Y693" s="7"/>
      <c r="Z693" s="7"/>
      <c r="AA693" s="10"/>
      <c r="AB693" s="7"/>
      <c r="AC693" s="7"/>
      <c r="AD693" s="7"/>
      <c r="AE693" s="148"/>
      <c r="AF693" s="7"/>
      <c r="AG693" s="7"/>
      <c r="AH693" s="7"/>
      <c r="AI693" s="7"/>
      <c r="AJ693" s="7"/>
      <c r="AK693" s="7"/>
      <c r="AL693" s="7"/>
      <c r="AM693" s="7"/>
    </row>
    <row r="694" spans="1:39" ht="12.75">
      <c r="A694" s="7"/>
      <c r="B694" s="7"/>
      <c r="C694" s="7"/>
      <c r="D694" s="66"/>
      <c r="E694" s="7"/>
      <c r="F694" s="7"/>
      <c r="G694" s="7"/>
      <c r="H694" s="7"/>
      <c r="I694" s="42"/>
      <c r="J694" s="7"/>
      <c r="K694" s="7"/>
      <c r="L694" s="7"/>
      <c r="M694" s="7"/>
      <c r="N694" s="7"/>
      <c r="O694" s="7"/>
      <c r="P694" s="7"/>
      <c r="Q694" s="7"/>
      <c r="R694" s="7"/>
      <c r="S694" s="7"/>
      <c r="T694" s="7"/>
      <c r="U694" s="7"/>
      <c r="V694" s="42"/>
      <c r="W694" s="7"/>
      <c r="X694" s="7"/>
      <c r="Y694" s="7"/>
      <c r="Z694" s="7"/>
      <c r="AA694" s="10"/>
      <c r="AB694" s="7"/>
      <c r="AC694" s="7"/>
      <c r="AD694" s="7"/>
      <c r="AE694" s="148"/>
      <c r="AF694" s="7"/>
      <c r="AG694" s="7"/>
      <c r="AH694" s="7"/>
      <c r="AI694" s="7"/>
      <c r="AJ694" s="7"/>
      <c r="AK694" s="7"/>
      <c r="AL694" s="7"/>
      <c r="AM694" s="7"/>
    </row>
    <row r="695" spans="1:39" ht="12.75">
      <c r="A695" s="7"/>
      <c r="B695" s="7"/>
      <c r="C695" s="7"/>
      <c r="D695" s="66"/>
      <c r="E695" s="7"/>
      <c r="F695" s="7"/>
      <c r="G695" s="7"/>
      <c r="H695" s="7"/>
      <c r="I695" s="42"/>
      <c r="J695" s="7"/>
      <c r="K695" s="7"/>
      <c r="L695" s="7"/>
      <c r="M695" s="7"/>
      <c r="N695" s="7"/>
      <c r="O695" s="7"/>
      <c r="P695" s="7"/>
      <c r="Q695" s="7"/>
      <c r="R695" s="7"/>
      <c r="S695" s="7"/>
      <c r="T695" s="7"/>
      <c r="U695" s="7"/>
      <c r="V695" s="42"/>
      <c r="W695" s="7"/>
      <c r="X695" s="7"/>
      <c r="Y695" s="7"/>
      <c r="Z695" s="7"/>
      <c r="AA695" s="10"/>
      <c r="AB695" s="7"/>
      <c r="AC695" s="7"/>
      <c r="AD695" s="7"/>
      <c r="AE695" s="148"/>
      <c r="AF695" s="7"/>
      <c r="AG695" s="7"/>
      <c r="AH695" s="7"/>
      <c r="AI695" s="7"/>
      <c r="AJ695" s="7"/>
      <c r="AK695" s="7"/>
      <c r="AL695" s="7"/>
      <c r="AM695" s="7"/>
    </row>
    <row r="696" spans="1:39" ht="12.75">
      <c r="A696" s="7"/>
      <c r="B696" s="7"/>
      <c r="C696" s="7"/>
      <c r="D696" s="66"/>
      <c r="E696" s="7"/>
      <c r="F696" s="7"/>
      <c r="G696" s="7"/>
      <c r="H696" s="7"/>
      <c r="I696" s="42"/>
      <c r="J696" s="7"/>
      <c r="K696" s="7"/>
      <c r="L696" s="7"/>
      <c r="M696" s="7"/>
      <c r="N696" s="7"/>
      <c r="O696" s="7"/>
      <c r="P696" s="7"/>
      <c r="Q696" s="7"/>
      <c r="R696" s="7"/>
      <c r="S696" s="7"/>
      <c r="T696" s="7"/>
      <c r="U696" s="7"/>
      <c r="V696" s="42"/>
      <c r="W696" s="7"/>
      <c r="X696" s="7"/>
      <c r="Y696" s="7"/>
      <c r="Z696" s="7"/>
      <c r="AA696" s="10"/>
      <c r="AB696" s="7"/>
      <c r="AC696" s="7"/>
      <c r="AD696" s="7"/>
      <c r="AE696" s="148"/>
      <c r="AF696" s="7"/>
      <c r="AG696" s="7"/>
      <c r="AH696" s="7"/>
      <c r="AI696" s="7"/>
      <c r="AJ696" s="7"/>
      <c r="AK696" s="7"/>
      <c r="AL696" s="7"/>
      <c r="AM696" s="7"/>
    </row>
    <row r="697" spans="1:39" ht="12.75">
      <c r="A697" s="7"/>
      <c r="B697" s="7"/>
      <c r="C697" s="7"/>
      <c r="D697" s="66"/>
      <c r="E697" s="7"/>
      <c r="F697" s="7"/>
      <c r="G697" s="7"/>
      <c r="H697" s="7"/>
      <c r="I697" s="42"/>
      <c r="J697" s="7"/>
      <c r="K697" s="7"/>
      <c r="L697" s="7"/>
      <c r="M697" s="7"/>
      <c r="N697" s="7"/>
      <c r="O697" s="7"/>
      <c r="P697" s="7"/>
      <c r="Q697" s="7"/>
      <c r="R697" s="7"/>
      <c r="S697" s="7"/>
      <c r="T697" s="7"/>
      <c r="U697" s="7"/>
      <c r="V697" s="42"/>
      <c r="W697" s="7"/>
      <c r="X697" s="7"/>
      <c r="Y697" s="7"/>
      <c r="Z697" s="7"/>
      <c r="AA697" s="10"/>
      <c r="AB697" s="7"/>
      <c r="AC697" s="7"/>
      <c r="AD697" s="7"/>
      <c r="AE697" s="148"/>
      <c r="AF697" s="7"/>
      <c r="AG697" s="7"/>
      <c r="AH697" s="7"/>
      <c r="AI697" s="7"/>
      <c r="AJ697" s="7"/>
      <c r="AK697" s="7"/>
      <c r="AL697" s="7"/>
      <c r="AM697" s="7"/>
    </row>
    <row r="698" spans="1:39" ht="12.75">
      <c r="A698" s="7"/>
      <c r="B698" s="7"/>
      <c r="C698" s="7"/>
      <c r="D698" s="66"/>
      <c r="E698" s="7"/>
      <c r="F698" s="7"/>
      <c r="G698" s="7"/>
      <c r="H698" s="7"/>
      <c r="I698" s="42"/>
      <c r="J698" s="7"/>
      <c r="K698" s="7"/>
      <c r="L698" s="7"/>
      <c r="M698" s="7"/>
      <c r="N698" s="7"/>
      <c r="O698" s="7"/>
      <c r="P698" s="7"/>
      <c r="Q698" s="7"/>
      <c r="R698" s="7"/>
      <c r="S698" s="7"/>
      <c r="T698" s="7"/>
      <c r="U698" s="7"/>
      <c r="V698" s="42"/>
      <c r="W698" s="7"/>
      <c r="X698" s="7"/>
      <c r="Y698" s="7"/>
      <c r="Z698" s="7"/>
      <c r="AA698" s="10"/>
      <c r="AB698" s="7"/>
      <c r="AC698" s="7"/>
      <c r="AD698" s="7"/>
      <c r="AE698" s="148"/>
      <c r="AF698" s="7"/>
      <c r="AG698" s="7"/>
      <c r="AH698" s="7"/>
      <c r="AI698" s="7"/>
      <c r="AJ698" s="7"/>
      <c r="AK698" s="7"/>
      <c r="AL698" s="7"/>
      <c r="AM698" s="7"/>
    </row>
    <row r="699" spans="1:39" ht="12.75">
      <c r="A699" s="7"/>
      <c r="B699" s="7"/>
      <c r="C699" s="7"/>
      <c r="D699" s="66"/>
      <c r="E699" s="7"/>
      <c r="F699" s="7"/>
      <c r="G699" s="7"/>
      <c r="H699" s="7"/>
      <c r="I699" s="42"/>
      <c r="J699" s="7"/>
      <c r="K699" s="7"/>
      <c r="L699" s="7"/>
      <c r="M699" s="7"/>
      <c r="N699" s="7"/>
      <c r="O699" s="7"/>
      <c r="P699" s="7"/>
      <c r="Q699" s="7"/>
      <c r="R699" s="7"/>
      <c r="S699" s="7"/>
      <c r="T699" s="7"/>
      <c r="U699" s="7"/>
      <c r="V699" s="42"/>
      <c r="W699" s="7"/>
      <c r="X699" s="7"/>
      <c r="Y699" s="7"/>
      <c r="Z699" s="7"/>
      <c r="AA699" s="10"/>
      <c r="AB699" s="7"/>
      <c r="AC699" s="7"/>
      <c r="AD699" s="7"/>
      <c r="AE699" s="148"/>
      <c r="AF699" s="7"/>
      <c r="AG699" s="7"/>
      <c r="AH699" s="7"/>
      <c r="AI699" s="7"/>
      <c r="AJ699" s="7"/>
      <c r="AK699" s="7"/>
      <c r="AL699" s="7"/>
      <c r="AM699" s="7"/>
    </row>
    <row r="700" spans="1:39" ht="12.75">
      <c r="A700" s="7"/>
      <c r="B700" s="7"/>
      <c r="C700" s="7"/>
      <c r="D700" s="66"/>
      <c r="E700" s="7"/>
      <c r="F700" s="7"/>
      <c r="G700" s="7"/>
      <c r="H700" s="7"/>
      <c r="I700" s="42"/>
      <c r="J700" s="7"/>
      <c r="K700" s="7"/>
      <c r="L700" s="7"/>
      <c r="M700" s="7"/>
      <c r="N700" s="7"/>
      <c r="O700" s="7"/>
      <c r="P700" s="7"/>
      <c r="Q700" s="7"/>
      <c r="R700" s="7"/>
      <c r="S700" s="7"/>
      <c r="T700" s="7"/>
      <c r="U700" s="7"/>
      <c r="V700" s="42"/>
      <c r="W700" s="7"/>
      <c r="X700" s="7"/>
      <c r="Y700" s="7"/>
      <c r="Z700" s="7"/>
      <c r="AA700" s="10"/>
      <c r="AB700" s="7"/>
      <c r="AC700" s="7"/>
      <c r="AD700" s="7"/>
      <c r="AE700" s="148"/>
      <c r="AF700" s="7"/>
      <c r="AG700" s="7"/>
      <c r="AH700" s="7"/>
      <c r="AI700" s="7"/>
      <c r="AJ700" s="7"/>
      <c r="AK700" s="7"/>
      <c r="AL700" s="7"/>
      <c r="AM700" s="7"/>
    </row>
    <row r="701" spans="1:39" ht="12.75">
      <c r="A701" s="7"/>
      <c r="B701" s="7"/>
      <c r="C701" s="7"/>
      <c r="D701" s="66"/>
      <c r="E701" s="7"/>
      <c r="F701" s="7"/>
      <c r="G701" s="7"/>
      <c r="H701" s="7"/>
      <c r="I701" s="42"/>
      <c r="J701" s="7"/>
      <c r="K701" s="7"/>
      <c r="L701" s="7"/>
      <c r="M701" s="7"/>
      <c r="N701" s="7"/>
      <c r="O701" s="7"/>
      <c r="P701" s="7"/>
      <c r="Q701" s="7"/>
      <c r="R701" s="7"/>
      <c r="S701" s="7"/>
      <c r="T701" s="7"/>
      <c r="U701" s="7"/>
      <c r="V701" s="42"/>
      <c r="W701" s="7"/>
      <c r="X701" s="7"/>
      <c r="Y701" s="7"/>
      <c r="Z701" s="7"/>
      <c r="AA701" s="10"/>
      <c r="AB701" s="7"/>
      <c r="AC701" s="7"/>
      <c r="AD701" s="7"/>
      <c r="AE701" s="148"/>
      <c r="AF701" s="7"/>
      <c r="AG701" s="7"/>
      <c r="AH701" s="7"/>
      <c r="AI701" s="7"/>
      <c r="AJ701" s="7"/>
      <c r="AK701" s="7"/>
      <c r="AL701" s="7"/>
      <c r="AM701" s="7"/>
    </row>
    <row r="702" spans="1:39" ht="12.75">
      <c r="A702" s="7"/>
      <c r="B702" s="7"/>
      <c r="C702" s="7"/>
      <c r="D702" s="66"/>
      <c r="E702" s="7"/>
      <c r="F702" s="7"/>
      <c r="G702" s="7"/>
      <c r="H702" s="7"/>
      <c r="I702" s="42"/>
      <c r="J702" s="7"/>
      <c r="K702" s="7"/>
      <c r="L702" s="7"/>
      <c r="M702" s="7"/>
      <c r="N702" s="7"/>
      <c r="O702" s="7"/>
      <c r="P702" s="7"/>
      <c r="Q702" s="7"/>
      <c r="R702" s="7"/>
      <c r="S702" s="7"/>
      <c r="T702" s="7"/>
      <c r="U702" s="7"/>
      <c r="V702" s="42"/>
      <c r="W702" s="7"/>
      <c r="X702" s="7"/>
      <c r="Y702" s="7"/>
      <c r="Z702" s="7"/>
      <c r="AA702" s="10"/>
      <c r="AB702" s="7"/>
      <c r="AC702" s="7"/>
      <c r="AD702" s="7"/>
      <c r="AE702" s="148"/>
      <c r="AF702" s="7"/>
      <c r="AG702" s="7"/>
      <c r="AH702" s="7"/>
      <c r="AI702" s="7"/>
      <c r="AJ702" s="7"/>
      <c r="AK702" s="7"/>
      <c r="AL702" s="7"/>
      <c r="AM702" s="7"/>
    </row>
    <row r="703" spans="1:39" ht="12.75">
      <c r="A703" s="7"/>
      <c r="B703" s="7"/>
      <c r="C703" s="7"/>
      <c r="D703" s="66"/>
      <c r="E703" s="7"/>
      <c r="F703" s="7"/>
      <c r="G703" s="7"/>
      <c r="H703" s="7"/>
      <c r="I703" s="42"/>
      <c r="J703" s="7"/>
      <c r="K703" s="7"/>
      <c r="L703" s="7"/>
      <c r="M703" s="7"/>
      <c r="N703" s="7"/>
      <c r="O703" s="7"/>
      <c r="P703" s="7"/>
      <c r="Q703" s="7"/>
      <c r="R703" s="7"/>
      <c r="S703" s="7"/>
      <c r="T703" s="7"/>
      <c r="U703" s="7"/>
      <c r="V703" s="42"/>
      <c r="W703" s="7"/>
      <c r="X703" s="7"/>
      <c r="Y703" s="7"/>
      <c r="Z703" s="7"/>
      <c r="AA703" s="10"/>
      <c r="AB703" s="7"/>
      <c r="AC703" s="7"/>
      <c r="AD703" s="7"/>
      <c r="AE703" s="148"/>
      <c r="AF703" s="7"/>
      <c r="AG703" s="7"/>
      <c r="AH703" s="7"/>
      <c r="AI703" s="7"/>
      <c r="AJ703" s="7"/>
      <c r="AK703" s="7"/>
      <c r="AL703" s="7"/>
      <c r="AM703" s="7"/>
    </row>
    <row r="704" spans="1:39" ht="12.75">
      <c r="A704" s="7"/>
      <c r="B704" s="7"/>
      <c r="C704" s="7"/>
      <c r="D704" s="66"/>
      <c r="E704" s="7"/>
      <c r="F704" s="7"/>
      <c r="G704" s="7"/>
      <c r="H704" s="7"/>
      <c r="I704" s="42"/>
      <c r="J704" s="7"/>
      <c r="K704" s="7"/>
      <c r="L704" s="7"/>
      <c r="M704" s="7"/>
      <c r="N704" s="7"/>
      <c r="O704" s="7"/>
      <c r="P704" s="7"/>
      <c r="Q704" s="7"/>
      <c r="R704" s="7"/>
      <c r="S704" s="7"/>
      <c r="T704" s="7"/>
      <c r="U704" s="7"/>
      <c r="V704" s="42"/>
      <c r="W704" s="7"/>
      <c r="X704" s="7"/>
      <c r="Y704" s="7"/>
      <c r="Z704" s="7"/>
      <c r="AA704" s="10"/>
      <c r="AB704" s="7"/>
      <c r="AC704" s="7"/>
      <c r="AD704" s="7"/>
      <c r="AE704" s="148"/>
      <c r="AF704" s="7"/>
      <c r="AG704" s="7"/>
      <c r="AH704" s="7"/>
      <c r="AI704" s="7"/>
      <c r="AJ704" s="7"/>
      <c r="AK704" s="7"/>
      <c r="AL704" s="7"/>
      <c r="AM704" s="7"/>
    </row>
    <row r="705" spans="1:39" ht="12.75">
      <c r="A705" s="7"/>
      <c r="B705" s="7"/>
      <c r="C705" s="7"/>
      <c r="D705" s="66"/>
      <c r="E705" s="7"/>
      <c r="F705" s="7"/>
      <c r="G705" s="7"/>
      <c r="H705" s="7"/>
      <c r="I705" s="42"/>
      <c r="J705" s="7"/>
      <c r="K705" s="7"/>
      <c r="L705" s="7"/>
      <c r="M705" s="7"/>
      <c r="N705" s="7"/>
      <c r="O705" s="7"/>
      <c r="P705" s="7"/>
      <c r="Q705" s="7"/>
      <c r="R705" s="7"/>
      <c r="S705" s="7"/>
      <c r="T705" s="7"/>
      <c r="U705" s="7"/>
      <c r="V705" s="42"/>
      <c r="W705" s="7"/>
      <c r="X705" s="7"/>
      <c r="Y705" s="7"/>
      <c r="Z705" s="7"/>
      <c r="AA705" s="10"/>
      <c r="AB705" s="7"/>
      <c r="AC705" s="7"/>
      <c r="AD705" s="7"/>
      <c r="AE705" s="148"/>
      <c r="AF705" s="7"/>
      <c r="AG705" s="7"/>
      <c r="AH705" s="7"/>
      <c r="AI705" s="7"/>
      <c r="AJ705" s="7"/>
      <c r="AK705" s="7"/>
      <c r="AL705" s="7"/>
      <c r="AM705" s="7"/>
    </row>
    <row r="706" spans="1:39" ht="12.75">
      <c r="A706" s="7"/>
      <c r="B706" s="7"/>
      <c r="C706" s="7"/>
      <c r="D706" s="66"/>
      <c r="E706" s="7"/>
      <c r="F706" s="7"/>
      <c r="G706" s="7"/>
      <c r="H706" s="7"/>
      <c r="I706" s="42"/>
      <c r="J706" s="7"/>
      <c r="K706" s="7"/>
      <c r="L706" s="7"/>
      <c r="M706" s="7"/>
      <c r="N706" s="7"/>
      <c r="O706" s="7"/>
      <c r="P706" s="7"/>
      <c r="Q706" s="7"/>
      <c r="R706" s="7"/>
      <c r="S706" s="7"/>
      <c r="T706" s="7"/>
      <c r="U706" s="7"/>
      <c r="V706" s="42"/>
      <c r="W706" s="7"/>
      <c r="X706" s="7"/>
      <c r="Y706" s="7"/>
      <c r="Z706" s="7"/>
      <c r="AA706" s="10"/>
      <c r="AB706" s="7"/>
      <c r="AC706" s="7"/>
      <c r="AD706" s="7"/>
      <c r="AE706" s="148"/>
      <c r="AF706" s="7"/>
      <c r="AG706" s="7"/>
      <c r="AH706" s="7"/>
      <c r="AI706" s="7"/>
      <c r="AJ706" s="7"/>
      <c r="AK706" s="7"/>
      <c r="AL706" s="7"/>
      <c r="AM706" s="7"/>
    </row>
    <row r="707" spans="1:39" ht="12.75">
      <c r="A707" s="7"/>
      <c r="B707" s="7"/>
      <c r="C707" s="7"/>
      <c r="D707" s="66"/>
      <c r="E707" s="7"/>
      <c r="F707" s="7"/>
      <c r="G707" s="7"/>
      <c r="H707" s="7"/>
      <c r="I707" s="42"/>
      <c r="J707" s="7"/>
      <c r="K707" s="7"/>
      <c r="L707" s="7"/>
      <c r="M707" s="7"/>
      <c r="N707" s="7"/>
      <c r="O707" s="7"/>
      <c r="P707" s="7"/>
      <c r="Q707" s="7"/>
      <c r="R707" s="7"/>
      <c r="S707" s="7"/>
      <c r="T707" s="7"/>
      <c r="U707" s="7"/>
      <c r="V707" s="42"/>
      <c r="W707" s="7"/>
      <c r="X707" s="7"/>
      <c r="Y707" s="7"/>
      <c r="Z707" s="7"/>
      <c r="AA707" s="10"/>
      <c r="AB707" s="7"/>
      <c r="AC707" s="7"/>
      <c r="AD707" s="7"/>
      <c r="AE707" s="148"/>
      <c r="AF707" s="7"/>
      <c r="AG707" s="7"/>
      <c r="AH707" s="7"/>
      <c r="AI707" s="7"/>
      <c r="AJ707" s="7"/>
      <c r="AK707" s="7"/>
      <c r="AL707" s="7"/>
      <c r="AM707" s="7"/>
    </row>
    <row r="708" spans="1:39" ht="12.75">
      <c r="A708" s="7"/>
      <c r="B708" s="7"/>
      <c r="C708" s="7"/>
      <c r="D708" s="66"/>
      <c r="E708" s="7"/>
      <c r="F708" s="7"/>
      <c r="G708" s="7"/>
      <c r="H708" s="7"/>
      <c r="I708" s="42"/>
      <c r="J708" s="7"/>
      <c r="K708" s="7"/>
      <c r="L708" s="7"/>
      <c r="M708" s="7"/>
      <c r="N708" s="7"/>
      <c r="O708" s="7"/>
      <c r="P708" s="7"/>
      <c r="Q708" s="7"/>
      <c r="R708" s="7"/>
      <c r="S708" s="7"/>
      <c r="T708" s="7"/>
      <c r="U708" s="7"/>
      <c r="V708" s="42"/>
      <c r="W708" s="7"/>
      <c r="X708" s="7"/>
      <c r="Y708" s="7"/>
      <c r="Z708" s="7"/>
      <c r="AA708" s="10"/>
      <c r="AB708" s="7"/>
      <c r="AC708" s="7"/>
      <c r="AD708" s="7"/>
      <c r="AE708" s="148"/>
      <c r="AF708" s="7"/>
      <c r="AG708" s="7"/>
      <c r="AH708" s="7"/>
      <c r="AI708" s="7"/>
      <c r="AJ708" s="7"/>
      <c r="AK708" s="7"/>
      <c r="AL708" s="7"/>
      <c r="AM708" s="7"/>
    </row>
    <row r="709" spans="1:39" ht="12.75">
      <c r="A709" s="7"/>
      <c r="B709" s="7"/>
      <c r="C709" s="7"/>
      <c r="D709" s="66"/>
      <c r="E709" s="7"/>
      <c r="F709" s="7"/>
      <c r="G709" s="7"/>
      <c r="H709" s="7"/>
      <c r="I709" s="42"/>
      <c r="J709" s="7"/>
      <c r="K709" s="7"/>
      <c r="L709" s="7"/>
      <c r="M709" s="7"/>
      <c r="N709" s="7"/>
      <c r="O709" s="7"/>
      <c r="P709" s="7"/>
      <c r="Q709" s="7"/>
      <c r="R709" s="7"/>
      <c r="S709" s="7"/>
      <c r="T709" s="7"/>
      <c r="U709" s="7"/>
      <c r="V709" s="42"/>
      <c r="W709" s="7"/>
      <c r="X709" s="7"/>
      <c r="Y709" s="7"/>
      <c r="Z709" s="7"/>
      <c r="AA709" s="10"/>
      <c r="AB709" s="7"/>
      <c r="AC709" s="7"/>
      <c r="AD709" s="7"/>
      <c r="AE709" s="148"/>
      <c r="AF709" s="7"/>
      <c r="AG709" s="7"/>
      <c r="AH709" s="7"/>
      <c r="AI709" s="7"/>
      <c r="AJ709" s="7"/>
      <c r="AK709" s="7"/>
      <c r="AL709" s="7"/>
      <c r="AM709" s="7"/>
    </row>
    <row r="710" spans="1:39" ht="12.75">
      <c r="A710" s="7"/>
      <c r="B710" s="7"/>
      <c r="C710" s="7"/>
      <c r="D710" s="66"/>
      <c r="E710" s="7"/>
      <c r="F710" s="7"/>
      <c r="G710" s="7"/>
      <c r="H710" s="7"/>
      <c r="I710" s="42"/>
      <c r="J710" s="7"/>
      <c r="K710" s="7"/>
      <c r="L710" s="7"/>
      <c r="M710" s="7"/>
      <c r="N710" s="7"/>
      <c r="O710" s="7"/>
      <c r="P710" s="7"/>
      <c r="Q710" s="7"/>
      <c r="R710" s="7"/>
      <c r="S710" s="7"/>
      <c r="T710" s="7"/>
      <c r="U710" s="7"/>
      <c r="V710" s="42"/>
      <c r="W710" s="7"/>
      <c r="X710" s="7"/>
      <c r="Y710" s="7"/>
      <c r="Z710" s="7"/>
      <c r="AA710" s="10"/>
      <c r="AB710" s="7"/>
      <c r="AC710" s="7"/>
      <c r="AD710" s="7"/>
      <c r="AE710" s="148"/>
      <c r="AF710" s="7"/>
      <c r="AG710" s="7"/>
      <c r="AH710" s="7"/>
      <c r="AI710" s="7"/>
      <c r="AJ710" s="7"/>
      <c r="AK710" s="7"/>
      <c r="AL710" s="7"/>
      <c r="AM710" s="7"/>
    </row>
    <row r="711" spans="1:39" ht="12.75">
      <c r="A711" s="7"/>
      <c r="B711" s="7"/>
      <c r="C711" s="7"/>
      <c r="D711" s="66"/>
      <c r="E711" s="7"/>
      <c r="F711" s="7"/>
      <c r="G711" s="7"/>
      <c r="H711" s="7"/>
      <c r="I711" s="42"/>
      <c r="J711" s="7"/>
      <c r="K711" s="7"/>
      <c r="L711" s="7"/>
      <c r="M711" s="7"/>
      <c r="N711" s="7"/>
      <c r="O711" s="7"/>
      <c r="P711" s="7"/>
      <c r="Q711" s="7"/>
      <c r="R711" s="7"/>
      <c r="S711" s="7"/>
      <c r="T711" s="7"/>
      <c r="U711" s="7"/>
      <c r="V711" s="42"/>
      <c r="W711" s="7"/>
      <c r="X711" s="7"/>
      <c r="Y711" s="7"/>
      <c r="Z711" s="7"/>
      <c r="AA711" s="10"/>
      <c r="AB711" s="7"/>
      <c r="AC711" s="7"/>
      <c r="AD711" s="7"/>
      <c r="AE711" s="148"/>
      <c r="AF711" s="7"/>
      <c r="AG711" s="7"/>
      <c r="AH711" s="7"/>
      <c r="AI711" s="7"/>
      <c r="AJ711" s="7"/>
      <c r="AK711" s="7"/>
      <c r="AL711" s="7"/>
      <c r="AM711" s="7"/>
    </row>
    <row r="712" spans="1:39" ht="12.75">
      <c r="A712" s="7"/>
      <c r="B712" s="7"/>
      <c r="C712" s="7"/>
      <c r="D712" s="66"/>
      <c r="E712" s="7"/>
      <c r="F712" s="7"/>
      <c r="G712" s="7"/>
      <c r="H712" s="7"/>
      <c r="I712" s="42"/>
      <c r="J712" s="7"/>
      <c r="K712" s="7"/>
      <c r="L712" s="7"/>
      <c r="M712" s="7"/>
      <c r="N712" s="7"/>
      <c r="O712" s="7"/>
      <c r="P712" s="7"/>
      <c r="Q712" s="7"/>
      <c r="R712" s="7"/>
      <c r="S712" s="7"/>
      <c r="T712" s="7"/>
      <c r="U712" s="7"/>
      <c r="V712" s="42"/>
      <c r="W712" s="7"/>
      <c r="X712" s="7"/>
      <c r="Y712" s="7"/>
      <c r="Z712" s="7"/>
      <c r="AA712" s="10"/>
      <c r="AB712" s="7"/>
      <c r="AC712" s="7"/>
      <c r="AD712" s="7"/>
      <c r="AE712" s="148"/>
      <c r="AF712" s="7"/>
      <c r="AG712" s="7"/>
      <c r="AH712" s="7"/>
      <c r="AI712" s="7"/>
      <c r="AJ712" s="7"/>
      <c r="AK712" s="7"/>
      <c r="AL712" s="7"/>
      <c r="AM712" s="7"/>
    </row>
    <row r="713" spans="1:39" ht="12.75">
      <c r="A713" s="7"/>
      <c r="B713" s="7"/>
      <c r="C713" s="7"/>
      <c r="D713" s="66"/>
      <c r="E713" s="7"/>
      <c r="F713" s="7"/>
      <c r="G713" s="7"/>
      <c r="H713" s="7"/>
      <c r="I713" s="42"/>
      <c r="J713" s="7"/>
      <c r="K713" s="7"/>
      <c r="L713" s="7"/>
      <c r="M713" s="7"/>
      <c r="N713" s="7"/>
      <c r="O713" s="7"/>
      <c r="P713" s="7"/>
      <c r="Q713" s="7"/>
      <c r="R713" s="7"/>
      <c r="S713" s="7"/>
      <c r="T713" s="7"/>
      <c r="U713" s="7"/>
      <c r="V713" s="42"/>
      <c r="W713" s="7"/>
      <c r="X713" s="7"/>
      <c r="Y713" s="7"/>
      <c r="Z713" s="7"/>
      <c r="AA713" s="10"/>
      <c r="AB713" s="7"/>
      <c r="AC713" s="7"/>
      <c r="AD713" s="7"/>
      <c r="AE713" s="148"/>
      <c r="AF713" s="7"/>
      <c r="AG713" s="7"/>
      <c r="AH713" s="7"/>
      <c r="AI713" s="7"/>
      <c r="AJ713" s="7"/>
      <c r="AK713" s="7"/>
      <c r="AL713" s="7"/>
      <c r="AM713" s="7"/>
    </row>
    <row r="714" spans="1:39" ht="12.75">
      <c r="A714" s="7"/>
      <c r="B714" s="7"/>
      <c r="C714" s="7"/>
      <c r="D714" s="66"/>
      <c r="E714" s="7"/>
      <c r="F714" s="7"/>
      <c r="G714" s="7"/>
      <c r="H714" s="7"/>
      <c r="I714" s="42"/>
      <c r="J714" s="7"/>
      <c r="K714" s="7"/>
      <c r="L714" s="7"/>
      <c r="M714" s="7"/>
      <c r="N714" s="7"/>
      <c r="O714" s="7"/>
      <c r="P714" s="7"/>
      <c r="Q714" s="7"/>
      <c r="R714" s="7"/>
      <c r="S714" s="7"/>
      <c r="T714" s="7"/>
      <c r="U714" s="7"/>
      <c r="V714" s="42"/>
      <c r="W714" s="7"/>
      <c r="X714" s="7"/>
      <c r="Y714" s="7"/>
      <c r="Z714" s="7"/>
      <c r="AA714" s="10"/>
      <c r="AB714" s="7"/>
      <c r="AC714" s="7"/>
      <c r="AD714" s="7"/>
      <c r="AE714" s="148"/>
      <c r="AF714" s="7"/>
      <c r="AG714" s="7"/>
      <c r="AH714" s="7"/>
      <c r="AI714" s="7"/>
      <c r="AJ714" s="7"/>
      <c r="AK714" s="7"/>
      <c r="AL714" s="7"/>
      <c r="AM714" s="7"/>
    </row>
    <row r="715" spans="1:39" ht="12.75">
      <c r="A715" s="7"/>
      <c r="B715" s="7"/>
      <c r="C715" s="7"/>
      <c r="D715" s="66"/>
      <c r="E715" s="7"/>
      <c r="F715" s="7"/>
      <c r="G715" s="7"/>
      <c r="H715" s="7"/>
      <c r="I715" s="42"/>
      <c r="J715" s="7"/>
      <c r="K715" s="7"/>
      <c r="L715" s="7"/>
      <c r="M715" s="7"/>
      <c r="N715" s="7"/>
      <c r="O715" s="7"/>
      <c r="P715" s="7"/>
      <c r="Q715" s="7"/>
      <c r="R715" s="7"/>
      <c r="S715" s="7"/>
      <c r="T715" s="7"/>
      <c r="U715" s="7"/>
      <c r="V715" s="42"/>
      <c r="W715" s="7"/>
      <c r="X715" s="7"/>
      <c r="Y715" s="7"/>
      <c r="Z715" s="7"/>
      <c r="AA715" s="10"/>
      <c r="AB715" s="7"/>
      <c r="AC715" s="7"/>
      <c r="AD715" s="7"/>
      <c r="AE715" s="148"/>
      <c r="AF715" s="7"/>
      <c r="AG715" s="7"/>
      <c r="AH715" s="7"/>
      <c r="AI715" s="7"/>
      <c r="AJ715" s="7"/>
      <c r="AK715" s="7"/>
      <c r="AL715" s="7"/>
      <c r="AM715" s="7"/>
    </row>
    <row r="716" spans="1:39" ht="12.75">
      <c r="A716" s="7"/>
      <c r="B716" s="7"/>
      <c r="C716" s="7"/>
      <c r="D716" s="66"/>
      <c r="E716" s="7"/>
      <c r="F716" s="7"/>
      <c r="G716" s="7"/>
      <c r="H716" s="7"/>
      <c r="I716" s="42"/>
      <c r="J716" s="7"/>
      <c r="K716" s="7"/>
      <c r="L716" s="7"/>
      <c r="M716" s="7"/>
      <c r="N716" s="7"/>
      <c r="O716" s="7"/>
      <c r="P716" s="7"/>
      <c r="Q716" s="7"/>
      <c r="R716" s="7"/>
      <c r="S716" s="7"/>
      <c r="T716" s="7"/>
      <c r="U716" s="7"/>
      <c r="V716" s="42"/>
      <c r="W716" s="7"/>
      <c r="X716" s="7"/>
      <c r="Y716" s="7"/>
      <c r="Z716" s="7"/>
      <c r="AA716" s="10"/>
      <c r="AB716" s="7"/>
      <c r="AC716" s="7"/>
      <c r="AD716" s="7"/>
      <c r="AE716" s="148"/>
      <c r="AF716" s="7"/>
      <c r="AG716" s="7"/>
      <c r="AH716" s="7"/>
      <c r="AI716" s="7"/>
      <c r="AJ716" s="7"/>
      <c r="AK716" s="7"/>
      <c r="AL716" s="7"/>
      <c r="AM716" s="7"/>
    </row>
    <row r="717" spans="1:39" ht="12.75">
      <c r="A717" s="7"/>
      <c r="B717" s="7"/>
      <c r="C717" s="7"/>
      <c r="D717" s="66"/>
      <c r="E717" s="7"/>
      <c r="F717" s="7"/>
      <c r="G717" s="7"/>
      <c r="H717" s="7"/>
      <c r="I717" s="42"/>
      <c r="J717" s="7"/>
      <c r="K717" s="7"/>
      <c r="L717" s="7"/>
      <c r="M717" s="7"/>
      <c r="N717" s="7"/>
      <c r="O717" s="7"/>
      <c r="P717" s="7"/>
      <c r="Q717" s="7"/>
      <c r="R717" s="7"/>
      <c r="S717" s="7"/>
      <c r="T717" s="7"/>
      <c r="U717" s="7"/>
      <c r="V717" s="42"/>
      <c r="W717" s="7"/>
      <c r="X717" s="7"/>
      <c r="Y717" s="7"/>
      <c r="Z717" s="7"/>
      <c r="AA717" s="10"/>
      <c r="AB717" s="7"/>
      <c r="AC717" s="7"/>
      <c r="AD717" s="7"/>
      <c r="AE717" s="148"/>
      <c r="AF717" s="7"/>
      <c r="AG717" s="7"/>
      <c r="AH717" s="7"/>
      <c r="AI717" s="7"/>
      <c r="AJ717" s="7"/>
      <c r="AK717" s="7"/>
      <c r="AL717" s="7"/>
      <c r="AM717" s="7"/>
    </row>
    <row r="718" spans="1:39" ht="12.75">
      <c r="A718" s="7"/>
      <c r="B718" s="7"/>
      <c r="C718" s="7"/>
      <c r="D718" s="66"/>
      <c r="E718" s="7"/>
      <c r="F718" s="7"/>
      <c r="G718" s="7"/>
      <c r="H718" s="7"/>
      <c r="I718" s="42"/>
      <c r="J718" s="7"/>
      <c r="K718" s="7"/>
      <c r="L718" s="7"/>
      <c r="M718" s="7"/>
      <c r="N718" s="7"/>
      <c r="O718" s="7"/>
      <c r="P718" s="7"/>
      <c r="Q718" s="7"/>
      <c r="R718" s="7"/>
      <c r="S718" s="7"/>
      <c r="T718" s="7"/>
      <c r="U718" s="7"/>
      <c r="V718" s="42"/>
      <c r="W718" s="7"/>
      <c r="X718" s="7"/>
      <c r="Y718" s="7"/>
      <c r="Z718" s="7"/>
      <c r="AA718" s="10"/>
      <c r="AB718" s="7"/>
      <c r="AC718" s="7"/>
      <c r="AD718" s="7"/>
      <c r="AE718" s="148"/>
      <c r="AF718" s="7"/>
      <c r="AG718" s="7"/>
      <c r="AH718" s="7"/>
      <c r="AI718" s="7"/>
      <c r="AJ718" s="7"/>
      <c r="AK718" s="7"/>
      <c r="AL718" s="7"/>
      <c r="AM718" s="7"/>
    </row>
    <row r="719" spans="1:39" ht="12.75">
      <c r="A719" s="7"/>
      <c r="B719" s="7"/>
      <c r="C719" s="7"/>
      <c r="D719" s="66"/>
      <c r="E719" s="7"/>
      <c r="F719" s="7"/>
      <c r="G719" s="7"/>
      <c r="H719" s="7"/>
      <c r="I719" s="42"/>
      <c r="J719" s="7"/>
      <c r="K719" s="7"/>
      <c r="L719" s="7"/>
      <c r="M719" s="7"/>
      <c r="N719" s="7"/>
      <c r="O719" s="7"/>
      <c r="P719" s="7"/>
      <c r="Q719" s="7"/>
      <c r="R719" s="7"/>
      <c r="S719" s="7"/>
      <c r="T719" s="7"/>
      <c r="U719" s="7"/>
      <c r="V719" s="42"/>
      <c r="W719" s="7"/>
      <c r="X719" s="7"/>
      <c r="Y719" s="7"/>
      <c r="Z719" s="7"/>
      <c r="AA719" s="10"/>
      <c r="AB719" s="7"/>
      <c r="AC719" s="7"/>
      <c r="AD719" s="7"/>
      <c r="AE719" s="148"/>
      <c r="AF719" s="7"/>
      <c r="AG719" s="7"/>
      <c r="AH719" s="7"/>
      <c r="AI719" s="7"/>
      <c r="AJ719" s="7"/>
      <c r="AK719" s="7"/>
      <c r="AL719" s="7"/>
      <c r="AM719" s="7"/>
    </row>
    <row r="720" spans="1:39" ht="12.75">
      <c r="A720" s="7"/>
      <c r="B720" s="7"/>
      <c r="C720" s="7"/>
      <c r="D720" s="66"/>
      <c r="E720" s="7"/>
      <c r="F720" s="7"/>
      <c r="G720" s="7"/>
      <c r="H720" s="7"/>
      <c r="I720" s="42"/>
      <c r="J720" s="7"/>
      <c r="K720" s="7"/>
      <c r="L720" s="7"/>
      <c r="M720" s="7"/>
      <c r="N720" s="7"/>
      <c r="O720" s="7"/>
      <c r="P720" s="7"/>
      <c r="Q720" s="7"/>
      <c r="R720" s="7"/>
      <c r="S720" s="7"/>
      <c r="T720" s="7"/>
      <c r="U720" s="7"/>
      <c r="V720" s="42"/>
      <c r="W720" s="7"/>
      <c r="X720" s="7"/>
      <c r="Y720" s="7"/>
      <c r="Z720" s="7"/>
      <c r="AA720" s="10"/>
      <c r="AB720" s="7"/>
      <c r="AC720" s="7"/>
      <c r="AD720" s="7"/>
      <c r="AE720" s="148"/>
      <c r="AF720" s="7"/>
      <c r="AG720" s="7"/>
      <c r="AH720" s="7"/>
      <c r="AI720" s="7"/>
      <c r="AJ720" s="7"/>
      <c r="AK720" s="7"/>
      <c r="AL720" s="7"/>
      <c r="AM720" s="7"/>
    </row>
    <row r="721" spans="1:39" ht="12.75">
      <c r="A721" s="7"/>
      <c r="B721" s="7"/>
      <c r="C721" s="7"/>
      <c r="D721" s="66"/>
      <c r="E721" s="7"/>
      <c r="F721" s="7"/>
      <c r="G721" s="7"/>
      <c r="H721" s="7"/>
      <c r="I721" s="42"/>
      <c r="J721" s="7"/>
      <c r="K721" s="7"/>
      <c r="L721" s="7"/>
      <c r="M721" s="7"/>
      <c r="N721" s="7"/>
      <c r="O721" s="7"/>
      <c r="P721" s="7"/>
      <c r="Q721" s="7"/>
      <c r="R721" s="7"/>
      <c r="S721" s="7"/>
      <c r="T721" s="7"/>
      <c r="U721" s="7"/>
      <c r="V721" s="42"/>
      <c r="W721" s="7"/>
      <c r="X721" s="7"/>
      <c r="Y721" s="7"/>
      <c r="Z721" s="7"/>
      <c r="AA721" s="10"/>
      <c r="AB721" s="7"/>
      <c r="AC721" s="7"/>
      <c r="AD721" s="7"/>
      <c r="AE721" s="148"/>
      <c r="AF721" s="7"/>
      <c r="AG721" s="7"/>
      <c r="AH721" s="7"/>
      <c r="AI721" s="7"/>
      <c r="AJ721" s="7"/>
      <c r="AK721" s="7"/>
      <c r="AL721" s="7"/>
      <c r="AM721" s="7"/>
    </row>
    <row r="722" spans="1:39" ht="12.75">
      <c r="A722" s="7"/>
      <c r="B722" s="7"/>
      <c r="C722" s="7"/>
      <c r="D722" s="66"/>
      <c r="E722" s="7"/>
      <c r="F722" s="7"/>
      <c r="G722" s="7"/>
      <c r="H722" s="7"/>
      <c r="I722" s="42"/>
      <c r="J722" s="7"/>
      <c r="K722" s="7"/>
      <c r="L722" s="7"/>
      <c r="M722" s="7"/>
      <c r="N722" s="7"/>
      <c r="O722" s="7"/>
      <c r="P722" s="7"/>
      <c r="Q722" s="7"/>
      <c r="R722" s="7"/>
      <c r="S722" s="7"/>
      <c r="T722" s="7"/>
      <c r="U722" s="7"/>
      <c r="V722" s="42"/>
      <c r="W722" s="7"/>
      <c r="X722" s="7"/>
      <c r="Y722" s="7"/>
      <c r="Z722" s="7"/>
      <c r="AA722" s="10"/>
      <c r="AB722" s="7"/>
      <c r="AC722" s="7"/>
      <c r="AD722" s="7"/>
      <c r="AE722" s="148"/>
      <c r="AF722" s="7"/>
      <c r="AG722" s="7"/>
      <c r="AH722" s="7"/>
      <c r="AI722" s="7"/>
      <c r="AJ722" s="7"/>
      <c r="AK722" s="7"/>
      <c r="AL722" s="7"/>
      <c r="AM722" s="7"/>
    </row>
    <row r="723" spans="1:39" ht="12.75">
      <c r="A723" s="7"/>
      <c r="B723" s="7"/>
      <c r="C723" s="7"/>
      <c r="D723" s="66"/>
      <c r="E723" s="7"/>
      <c r="F723" s="7"/>
      <c r="G723" s="7"/>
      <c r="H723" s="7"/>
      <c r="I723" s="42"/>
      <c r="J723" s="7"/>
      <c r="K723" s="7"/>
      <c r="L723" s="7"/>
      <c r="M723" s="7"/>
      <c r="N723" s="7"/>
      <c r="O723" s="7"/>
      <c r="P723" s="7"/>
      <c r="Q723" s="7"/>
      <c r="R723" s="7"/>
      <c r="S723" s="7"/>
      <c r="T723" s="7"/>
      <c r="U723" s="7"/>
      <c r="V723" s="42"/>
      <c r="W723" s="7"/>
      <c r="X723" s="7"/>
      <c r="Y723" s="7"/>
      <c r="Z723" s="7"/>
      <c r="AA723" s="10"/>
      <c r="AB723" s="7"/>
      <c r="AC723" s="7"/>
      <c r="AD723" s="7"/>
      <c r="AE723" s="148"/>
      <c r="AF723" s="7"/>
      <c r="AG723" s="7"/>
      <c r="AH723" s="7"/>
      <c r="AI723" s="7"/>
      <c r="AJ723" s="7"/>
      <c r="AK723" s="7"/>
      <c r="AL723" s="7"/>
      <c r="AM723" s="7"/>
    </row>
    <row r="724" spans="1:39" ht="12.75">
      <c r="A724" s="7"/>
      <c r="B724" s="7"/>
      <c r="C724" s="7"/>
      <c r="D724" s="66"/>
      <c r="E724" s="7"/>
      <c r="F724" s="7"/>
      <c r="G724" s="7"/>
      <c r="H724" s="7"/>
      <c r="I724" s="42"/>
      <c r="J724" s="7"/>
      <c r="K724" s="7"/>
      <c r="L724" s="7"/>
      <c r="M724" s="7"/>
      <c r="N724" s="7"/>
      <c r="O724" s="7"/>
      <c r="P724" s="7"/>
      <c r="Q724" s="7"/>
      <c r="R724" s="7"/>
      <c r="S724" s="7"/>
      <c r="T724" s="7"/>
      <c r="U724" s="7"/>
      <c r="V724" s="42"/>
      <c r="W724" s="7"/>
      <c r="X724" s="7"/>
      <c r="Y724" s="7"/>
      <c r="Z724" s="7"/>
      <c r="AA724" s="10"/>
      <c r="AB724" s="7"/>
      <c r="AC724" s="7"/>
      <c r="AD724" s="7"/>
      <c r="AE724" s="148"/>
      <c r="AF724" s="7"/>
      <c r="AG724" s="7"/>
      <c r="AH724" s="7"/>
      <c r="AI724" s="7"/>
      <c r="AJ724" s="7"/>
      <c r="AK724" s="7"/>
      <c r="AL724" s="7"/>
      <c r="AM724" s="7"/>
    </row>
    <row r="725" spans="1:39" ht="12.75">
      <c r="A725" s="7"/>
      <c r="B725" s="7"/>
      <c r="C725" s="7"/>
      <c r="D725" s="66"/>
      <c r="E725" s="7"/>
      <c r="F725" s="7"/>
      <c r="G725" s="7"/>
      <c r="H725" s="7"/>
      <c r="I725" s="42"/>
      <c r="J725" s="7"/>
      <c r="K725" s="7"/>
      <c r="L725" s="7"/>
      <c r="M725" s="7"/>
      <c r="N725" s="7"/>
      <c r="O725" s="7"/>
      <c r="P725" s="7"/>
      <c r="Q725" s="7"/>
      <c r="R725" s="7"/>
      <c r="S725" s="7"/>
      <c r="T725" s="7"/>
      <c r="U725" s="7"/>
      <c r="V725" s="42"/>
      <c r="W725" s="7"/>
      <c r="X725" s="7"/>
      <c r="Y725" s="7"/>
      <c r="Z725" s="7"/>
      <c r="AA725" s="10"/>
      <c r="AB725" s="7"/>
      <c r="AC725" s="7"/>
      <c r="AD725" s="7"/>
      <c r="AE725" s="148"/>
      <c r="AF725" s="7"/>
      <c r="AG725" s="7"/>
      <c r="AH725" s="7"/>
      <c r="AI725" s="7"/>
      <c r="AJ725" s="7"/>
      <c r="AK725" s="7"/>
      <c r="AL725" s="7"/>
      <c r="AM725" s="7"/>
    </row>
    <row r="726" spans="1:39" ht="12.75">
      <c r="A726" s="7"/>
      <c r="B726" s="7"/>
      <c r="C726" s="7"/>
      <c r="D726" s="66"/>
      <c r="E726" s="7"/>
      <c r="F726" s="7"/>
      <c r="G726" s="7"/>
      <c r="H726" s="7"/>
      <c r="I726" s="42"/>
      <c r="J726" s="7"/>
      <c r="K726" s="7"/>
      <c r="L726" s="7"/>
      <c r="M726" s="7"/>
      <c r="N726" s="7"/>
      <c r="O726" s="7"/>
      <c r="P726" s="7"/>
      <c r="Q726" s="7"/>
      <c r="R726" s="7"/>
      <c r="S726" s="7"/>
      <c r="T726" s="7"/>
      <c r="U726" s="7"/>
      <c r="V726" s="42"/>
      <c r="W726" s="7"/>
      <c r="X726" s="7"/>
      <c r="Y726" s="7"/>
      <c r="Z726" s="7"/>
      <c r="AA726" s="10"/>
      <c r="AB726" s="7"/>
      <c r="AC726" s="7"/>
      <c r="AD726" s="7"/>
      <c r="AE726" s="148"/>
      <c r="AF726" s="7"/>
      <c r="AG726" s="7"/>
      <c r="AH726" s="7"/>
      <c r="AI726" s="7"/>
      <c r="AJ726" s="7"/>
      <c r="AK726" s="7"/>
      <c r="AL726" s="7"/>
      <c r="AM726" s="7"/>
    </row>
    <row r="727" spans="1:39" ht="12.75">
      <c r="A727" s="7"/>
      <c r="B727" s="7"/>
      <c r="C727" s="7"/>
      <c r="D727" s="66"/>
      <c r="E727" s="7"/>
      <c r="F727" s="7"/>
      <c r="G727" s="7"/>
      <c r="H727" s="7"/>
      <c r="I727" s="42"/>
      <c r="J727" s="7"/>
      <c r="K727" s="7"/>
      <c r="L727" s="7"/>
      <c r="M727" s="7"/>
      <c r="N727" s="7"/>
      <c r="O727" s="7"/>
      <c r="P727" s="7"/>
      <c r="Q727" s="7"/>
      <c r="R727" s="7"/>
      <c r="S727" s="7"/>
      <c r="T727" s="7"/>
      <c r="U727" s="7"/>
      <c r="V727" s="42"/>
      <c r="W727" s="7"/>
      <c r="X727" s="7"/>
      <c r="Y727" s="7"/>
      <c r="Z727" s="7"/>
      <c r="AA727" s="10"/>
      <c r="AB727" s="7"/>
      <c r="AC727" s="7"/>
      <c r="AD727" s="7"/>
      <c r="AE727" s="148"/>
      <c r="AF727" s="7"/>
      <c r="AG727" s="7"/>
      <c r="AH727" s="7"/>
      <c r="AI727" s="7"/>
      <c r="AJ727" s="7"/>
      <c r="AK727" s="7"/>
      <c r="AL727" s="7"/>
      <c r="AM727" s="7"/>
    </row>
    <row r="728" spans="1:39" ht="12.75">
      <c r="A728" s="7"/>
      <c r="B728" s="7"/>
      <c r="C728" s="7"/>
      <c r="D728" s="66"/>
      <c r="E728" s="7"/>
      <c r="F728" s="7"/>
      <c r="G728" s="7"/>
      <c r="H728" s="7"/>
      <c r="I728" s="42"/>
      <c r="J728" s="7"/>
      <c r="K728" s="7"/>
      <c r="L728" s="7"/>
      <c r="M728" s="7"/>
      <c r="N728" s="7"/>
      <c r="O728" s="7"/>
      <c r="P728" s="7"/>
      <c r="Q728" s="7"/>
      <c r="R728" s="7"/>
      <c r="S728" s="7"/>
      <c r="T728" s="7"/>
      <c r="U728" s="7"/>
      <c r="V728" s="42"/>
      <c r="W728" s="7"/>
      <c r="X728" s="7"/>
      <c r="Y728" s="7"/>
      <c r="Z728" s="7"/>
      <c r="AA728" s="10"/>
      <c r="AB728" s="7"/>
      <c r="AC728" s="7"/>
      <c r="AD728" s="7"/>
      <c r="AE728" s="148"/>
      <c r="AF728" s="7"/>
      <c r="AG728" s="7"/>
      <c r="AH728" s="7"/>
      <c r="AI728" s="7"/>
      <c r="AJ728" s="7"/>
      <c r="AK728" s="7"/>
      <c r="AL728" s="7"/>
      <c r="AM728" s="7"/>
    </row>
    <row r="729" spans="1:39" ht="12.75">
      <c r="A729" s="7"/>
      <c r="B729" s="7"/>
      <c r="C729" s="7"/>
      <c r="D729" s="66"/>
      <c r="E729" s="7"/>
      <c r="F729" s="7"/>
      <c r="G729" s="7"/>
      <c r="H729" s="7"/>
      <c r="I729" s="42"/>
      <c r="J729" s="7"/>
      <c r="K729" s="7"/>
      <c r="L729" s="7"/>
      <c r="M729" s="7"/>
      <c r="N729" s="7"/>
      <c r="O729" s="7"/>
      <c r="P729" s="7"/>
      <c r="Q729" s="7"/>
      <c r="R729" s="7"/>
      <c r="S729" s="7"/>
      <c r="T729" s="7"/>
      <c r="U729" s="7"/>
      <c r="V729" s="42"/>
      <c r="W729" s="7"/>
      <c r="X729" s="7"/>
      <c r="Y729" s="7"/>
      <c r="Z729" s="7"/>
      <c r="AA729" s="10"/>
      <c r="AB729" s="7"/>
      <c r="AC729" s="7"/>
      <c r="AD729" s="7"/>
      <c r="AE729" s="148"/>
      <c r="AF729" s="7"/>
      <c r="AG729" s="7"/>
      <c r="AH729" s="7"/>
      <c r="AI729" s="7"/>
      <c r="AJ729" s="7"/>
      <c r="AK729" s="7"/>
      <c r="AL729" s="7"/>
      <c r="AM729" s="7"/>
    </row>
    <row r="730" spans="1:39" ht="12.75">
      <c r="A730" s="7"/>
      <c r="B730" s="7"/>
      <c r="C730" s="7"/>
      <c r="D730" s="66"/>
      <c r="E730" s="7"/>
      <c r="F730" s="7"/>
      <c r="G730" s="7"/>
      <c r="H730" s="7"/>
      <c r="I730" s="42"/>
      <c r="J730" s="7"/>
      <c r="K730" s="7"/>
      <c r="L730" s="7"/>
      <c r="M730" s="7"/>
      <c r="N730" s="7"/>
      <c r="O730" s="7"/>
      <c r="P730" s="7"/>
      <c r="Q730" s="7"/>
      <c r="R730" s="7"/>
      <c r="S730" s="7"/>
      <c r="T730" s="7"/>
      <c r="U730" s="7"/>
      <c r="V730" s="42"/>
      <c r="W730" s="7"/>
      <c r="X730" s="7"/>
      <c r="Y730" s="7"/>
      <c r="Z730" s="7"/>
      <c r="AA730" s="10"/>
      <c r="AB730" s="7"/>
      <c r="AC730" s="7"/>
      <c r="AD730" s="7"/>
      <c r="AE730" s="148"/>
      <c r="AF730" s="7"/>
      <c r="AG730" s="7"/>
      <c r="AH730" s="7"/>
      <c r="AI730" s="7"/>
      <c r="AJ730" s="7"/>
      <c r="AK730" s="7"/>
      <c r="AL730" s="7"/>
      <c r="AM730" s="7"/>
    </row>
    <row r="731" spans="1:39" ht="12.75">
      <c r="A731" s="7"/>
      <c r="B731" s="7"/>
      <c r="C731" s="7"/>
      <c r="D731" s="66"/>
      <c r="E731" s="7"/>
      <c r="F731" s="7"/>
      <c r="G731" s="7"/>
      <c r="H731" s="7"/>
      <c r="I731" s="42"/>
      <c r="J731" s="7"/>
      <c r="K731" s="7"/>
      <c r="L731" s="7"/>
      <c r="M731" s="7"/>
      <c r="N731" s="7"/>
      <c r="O731" s="7"/>
      <c r="P731" s="7"/>
      <c r="Q731" s="7"/>
      <c r="R731" s="7"/>
      <c r="S731" s="7"/>
      <c r="T731" s="7"/>
      <c r="U731" s="7"/>
      <c r="V731" s="42"/>
      <c r="W731" s="7"/>
      <c r="X731" s="7"/>
      <c r="Y731" s="7"/>
      <c r="Z731" s="7"/>
      <c r="AA731" s="10"/>
      <c r="AB731" s="7"/>
      <c r="AC731" s="7"/>
      <c r="AD731" s="7"/>
      <c r="AE731" s="148"/>
      <c r="AF731" s="7"/>
      <c r="AG731" s="7"/>
      <c r="AH731" s="7"/>
      <c r="AI731" s="7"/>
      <c r="AJ731" s="7"/>
      <c r="AK731" s="7"/>
      <c r="AL731" s="7"/>
      <c r="AM731" s="7"/>
    </row>
    <row r="732" spans="1:39" ht="12.75">
      <c r="A732" s="7"/>
      <c r="B732" s="7"/>
      <c r="C732" s="7"/>
      <c r="D732" s="66"/>
      <c r="E732" s="7"/>
      <c r="F732" s="7"/>
      <c r="G732" s="7"/>
      <c r="H732" s="7"/>
      <c r="I732" s="42"/>
      <c r="J732" s="7"/>
      <c r="K732" s="7"/>
      <c r="L732" s="7"/>
      <c r="M732" s="7"/>
      <c r="N732" s="7"/>
      <c r="O732" s="7"/>
      <c r="P732" s="7"/>
      <c r="Q732" s="7"/>
      <c r="R732" s="7"/>
      <c r="S732" s="7"/>
      <c r="T732" s="7"/>
      <c r="U732" s="7"/>
      <c r="V732" s="42"/>
      <c r="W732" s="7"/>
      <c r="X732" s="7"/>
      <c r="Y732" s="7"/>
      <c r="Z732" s="7"/>
      <c r="AA732" s="10"/>
      <c r="AB732" s="7"/>
      <c r="AC732" s="7"/>
      <c r="AD732" s="7"/>
      <c r="AE732" s="148"/>
      <c r="AF732" s="7"/>
      <c r="AG732" s="7"/>
      <c r="AH732" s="7"/>
      <c r="AI732" s="7"/>
      <c r="AJ732" s="7"/>
      <c r="AK732" s="7"/>
      <c r="AL732" s="7"/>
      <c r="AM732" s="7"/>
    </row>
    <row r="733" spans="1:39" ht="12.75">
      <c r="A733" s="7"/>
      <c r="B733" s="7"/>
      <c r="C733" s="7"/>
      <c r="D733" s="66"/>
      <c r="E733" s="7"/>
      <c r="F733" s="7"/>
      <c r="G733" s="7"/>
      <c r="H733" s="7"/>
      <c r="I733" s="42"/>
      <c r="J733" s="7"/>
      <c r="K733" s="7"/>
      <c r="L733" s="7"/>
      <c r="M733" s="7"/>
      <c r="N733" s="7"/>
      <c r="O733" s="7"/>
      <c r="P733" s="7"/>
      <c r="Q733" s="7"/>
      <c r="R733" s="7"/>
      <c r="S733" s="7"/>
      <c r="T733" s="7"/>
      <c r="U733" s="7"/>
      <c r="V733" s="42"/>
      <c r="W733" s="7"/>
      <c r="X733" s="7"/>
      <c r="Y733" s="7"/>
      <c r="Z733" s="7"/>
      <c r="AA733" s="10"/>
      <c r="AB733" s="7"/>
      <c r="AC733" s="7"/>
      <c r="AD733" s="7"/>
      <c r="AE733" s="148"/>
      <c r="AF733" s="7"/>
      <c r="AG733" s="7"/>
      <c r="AH733" s="7"/>
      <c r="AI733" s="7"/>
      <c r="AJ733" s="7"/>
      <c r="AK733" s="7"/>
      <c r="AL733" s="7"/>
      <c r="AM733" s="7"/>
    </row>
    <row r="734" spans="1:39" ht="12.75">
      <c r="A734" s="7"/>
      <c r="B734" s="7"/>
      <c r="C734" s="7"/>
      <c r="D734" s="66"/>
      <c r="E734" s="7"/>
      <c r="F734" s="7"/>
      <c r="G734" s="7"/>
      <c r="H734" s="7"/>
      <c r="I734" s="42"/>
      <c r="J734" s="7"/>
      <c r="K734" s="7"/>
      <c r="L734" s="7"/>
      <c r="M734" s="7"/>
      <c r="N734" s="7"/>
      <c r="O734" s="7"/>
      <c r="P734" s="7"/>
      <c r="Q734" s="7"/>
      <c r="R734" s="7"/>
      <c r="S734" s="7"/>
      <c r="T734" s="7"/>
      <c r="U734" s="7"/>
      <c r="V734" s="42"/>
      <c r="W734" s="7"/>
      <c r="X734" s="7"/>
      <c r="Y734" s="7"/>
      <c r="Z734" s="7"/>
      <c r="AA734" s="10"/>
      <c r="AB734" s="7"/>
      <c r="AC734" s="7"/>
      <c r="AD734" s="7"/>
      <c r="AE734" s="148"/>
      <c r="AF734" s="7"/>
      <c r="AG734" s="7"/>
      <c r="AH734" s="7"/>
      <c r="AI734" s="7"/>
      <c r="AJ734" s="7"/>
      <c r="AK734" s="7"/>
      <c r="AL734" s="7"/>
      <c r="AM734" s="7"/>
    </row>
    <row r="735" spans="1:39" ht="12.75">
      <c r="A735" s="7"/>
      <c r="B735" s="7"/>
      <c r="C735" s="7"/>
      <c r="D735" s="66"/>
      <c r="E735" s="7"/>
      <c r="F735" s="7"/>
      <c r="G735" s="7"/>
      <c r="H735" s="7"/>
      <c r="I735" s="42"/>
      <c r="J735" s="7"/>
      <c r="K735" s="7"/>
      <c r="L735" s="7"/>
      <c r="M735" s="7"/>
      <c r="N735" s="7"/>
      <c r="O735" s="7"/>
      <c r="P735" s="7"/>
      <c r="Q735" s="7"/>
      <c r="R735" s="7"/>
      <c r="S735" s="7"/>
      <c r="T735" s="7"/>
      <c r="U735" s="7"/>
      <c r="V735" s="42"/>
      <c r="W735" s="7"/>
      <c r="X735" s="7"/>
      <c r="Y735" s="7"/>
      <c r="Z735" s="7"/>
      <c r="AA735" s="10"/>
      <c r="AB735" s="7"/>
      <c r="AC735" s="7"/>
      <c r="AD735" s="7"/>
      <c r="AE735" s="148"/>
      <c r="AF735" s="7"/>
      <c r="AG735" s="7"/>
      <c r="AH735" s="7"/>
      <c r="AI735" s="7"/>
      <c r="AJ735" s="7"/>
      <c r="AK735" s="7"/>
      <c r="AL735" s="7"/>
      <c r="AM735" s="7"/>
    </row>
    <row r="736" spans="1:39" ht="12.75">
      <c r="A736" s="7"/>
      <c r="B736" s="7"/>
      <c r="C736" s="7"/>
      <c r="D736" s="66"/>
      <c r="E736" s="7"/>
      <c r="F736" s="7"/>
      <c r="G736" s="7"/>
      <c r="H736" s="7"/>
      <c r="I736" s="42"/>
      <c r="J736" s="7"/>
      <c r="K736" s="7"/>
      <c r="L736" s="7"/>
      <c r="M736" s="7"/>
      <c r="N736" s="7"/>
      <c r="O736" s="7"/>
      <c r="P736" s="7"/>
      <c r="Q736" s="7"/>
      <c r="R736" s="7"/>
      <c r="S736" s="7"/>
      <c r="T736" s="7"/>
      <c r="U736" s="7"/>
      <c r="V736" s="42"/>
      <c r="W736" s="7"/>
      <c r="X736" s="7"/>
      <c r="Y736" s="7"/>
      <c r="Z736" s="7"/>
      <c r="AA736" s="10"/>
      <c r="AB736" s="7"/>
      <c r="AC736" s="7"/>
      <c r="AD736" s="7"/>
      <c r="AE736" s="148"/>
      <c r="AF736" s="7"/>
      <c r="AG736" s="7"/>
      <c r="AH736" s="7"/>
      <c r="AI736" s="7"/>
      <c r="AJ736" s="7"/>
      <c r="AK736" s="7"/>
      <c r="AL736" s="7"/>
      <c r="AM736" s="7"/>
    </row>
    <row r="737" spans="1:39" ht="12.75">
      <c r="A737" s="7"/>
      <c r="B737" s="7"/>
      <c r="C737" s="7"/>
      <c r="D737" s="66"/>
      <c r="E737" s="7"/>
      <c r="F737" s="7"/>
      <c r="G737" s="7"/>
      <c r="H737" s="7"/>
      <c r="I737" s="42"/>
      <c r="J737" s="7"/>
      <c r="K737" s="7"/>
      <c r="L737" s="7"/>
      <c r="M737" s="7"/>
      <c r="N737" s="7"/>
      <c r="O737" s="7"/>
      <c r="P737" s="7"/>
      <c r="Q737" s="7"/>
      <c r="R737" s="7"/>
      <c r="S737" s="7"/>
      <c r="T737" s="7"/>
      <c r="U737" s="7"/>
      <c r="V737" s="42"/>
      <c r="W737" s="7"/>
      <c r="X737" s="7"/>
      <c r="Y737" s="7"/>
      <c r="Z737" s="7"/>
      <c r="AA737" s="10"/>
      <c r="AB737" s="7"/>
      <c r="AC737" s="7"/>
      <c r="AD737" s="7"/>
      <c r="AE737" s="148"/>
      <c r="AF737" s="7"/>
      <c r="AG737" s="7"/>
      <c r="AH737" s="7"/>
      <c r="AI737" s="7"/>
      <c r="AJ737" s="7"/>
      <c r="AK737" s="7"/>
      <c r="AL737" s="7"/>
      <c r="AM737" s="7"/>
    </row>
    <row r="738" spans="1:39" ht="12.75">
      <c r="A738" s="7"/>
      <c r="B738" s="7"/>
      <c r="C738" s="7"/>
      <c r="D738" s="66"/>
      <c r="E738" s="7"/>
      <c r="F738" s="7"/>
      <c r="G738" s="7"/>
      <c r="H738" s="7"/>
      <c r="I738" s="42"/>
      <c r="J738" s="7"/>
      <c r="K738" s="7"/>
      <c r="L738" s="7"/>
      <c r="M738" s="7"/>
      <c r="N738" s="7"/>
      <c r="O738" s="7"/>
      <c r="P738" s="7"/>
      <c r="Q738" s="7"/>
      <c r="R738" s="7"/>
      <c r="S738" s="7"/>
      <c r="T738" s="7"/>
      <c r="U738" s="7"/>
      <c r="V738" s="42"/>
      <c r="W738" s="7"/>
      <c r="X738" s="7"/>
      <c r="Y738" s="7"/>
      <c r="Z738" s="7"/>
      <c r="AA738" s="10"/>
      <c r="AB738" s="7"/>
      <c r="AC738" s="7"/>
      <c r="AD738" s="7"/>
      <c r="AE738" s="148"/>
      <c r="AF738" s="7"/>
      <c r="AG738" s="7"/>
      <c r="AH738" s="7"/>
      <c r="AI738" s="7"/>
      <c r="AJ738" s="7"/>
      <c r="AK738" s="7"/>
      <c r="AL738" s="7"/>
      <c r="AM738" s="7"/>
    </row>
    <row r="739" spans="1:39" ht="12.75">
      <c r="A739" s="7"/>
      <c r="B739" s="7"/>
      <c r="C739" s="7"/>
      <c r="D739" s="66"/>
      <c r="E739" s="7"/>
      <c r="F739" s="7"/>
      <c r="G739" s="7"/>
      <c r="H739" s="7"/>
      <c r="I739" s="42"/>
      <c r="J739" s="7"/>
      <c r="K739" s="7"/>
      <c r="L739" s="7"/>
      <c r="M739" s="7"/>
      <c r="N739" s="7"/>
      <c r="O739" s="7"/>
      <c r="P739" s="7"/>
      <c r="Q739" s="7"/>
      <c r="R739" s="7"/>
      <c r="S739" s="7"/>
      <c r="T739" s="7"/>
      <c r="U739" s="7"/>
      <c r="V739" s="42"/>
      <c r="W739" s="7"/>
      <c r="X739" s="7"/>
      <c r="Y739" s="7"/>
      <c r="Z739" s="7"/>
      <c r="AA739" s="10"/>
      <c r="AB739" s="7"/>
      <c r="AC739" s="7"/>
      <c r="AD739" s="7"/>
      <c r="AE739" s="148"/>
      <c r="AF739" s="7"/>
      <c r="AG739" s="7"/>
      <c r="AH739" s="7"/>
      <c r="AI739" s="7"/>
      <c r="AJ739" s="7"/>
      <c r="AK739" s="7"/>
      <c r="AL739" s="7"/>
      <c r="AM739" s="7"/>
    </row>
    <row r="740" spans="1:39" ht="12.75">
      <c r="A740" s="7"/>
      <c r="B740" s="7"/>
      <c r="C740" s="7"/>
      <c r="D740" s="66"/>
      <c r="E740" s="7"/>
      <c r="F740" s="7"/>
      <c r="G740" s="7"/>
      <c r="H740" s="7"/>
      <c r="I740" s="42"/>
      <c r="J740" s="7"/>
      <c r="K740" s="7"/>
      <c r="L740" s="7"/>
      <c r="M740" s="7"/>
      <c r="N740" s="7"/>
      <c r="O740" s="7"/>
      <c r="P740" s="7"/>
      <c r="Q740" s="7"/>
      <c r="R740" s="7"/>
      <c r="S740" s="7"/>
      <c r="T740" s="7"/>
      <c r="U740" s="7"/>
      <c r="V740" s="42"/>
      <c r="W740" s="7"/>
      <c r="X740" s="7"/>
      <c r="Y740" s="7"/>
      <c r="Z740" s="7"/>
      <c r="AA740" s="10"/>
      <c r="AB740" s="7"/>
      <c r="AC740" s="7"/>
      <c r="AD740" s="7"/>
      <c r="AE740" s="148"/>
      <c r="AF740" s="7"/>
      <c r="AG740" s="7"/>
      <c r="AH740" s="7"/>
      <c r="AI740" s="7"/>
      <c r="AJ740" s="7"/>
      <c r="AK740" s="7"/>
      <c r="AL740" s="7"/>
      <c r="AM740" s="7"/>
    </row>
    <row r="741" spans="1:39" ht="12.75">
      <c r="A741" s="7"/>
      <c r="B741" s="7"/>
      <c r="C741" s="7"/>
      <c r="D741" s="66"/>
      <c r="E741" s="7"/>
      <c r="F741" s="7"/>
      <c r="G741" s="7"/>
      <c r="H741" s="7"/>
      <c r="I741" s="42"/>
      <c r="J741" s="7"/>
      <c r="K741" s="7"/>
      <c r="L741" s="7"/>
      <c r="M741" s="7"/>
      <c r="N741" s="7"/>
      <c r="O741" s="7"/>
      <c r="P741" s="7"/>
      <c r="Q741" s="7"/>
      <c r="R741" s="7"/>
      <c r="S741" s="7"/>
      <c r="T741" s="7"/>
      <c r="U741" s="7"/>
      <c r="V741" s="42"/>
      <c r="W741" s="7"/>
      <c r="X741" s="7"/>
      <c r="Y741" s="7"/>
      <c r="Z741" s="7"/>
      <c r="AA741" s="10"/>
      <c r="AB741" s="7"/>
      <c r="AC741" s="7"/>
      <c r="AD741" s="7"/>
      <c r="AE741" s="148"/>
      <c r="AF741" s="7"/>
      <c r="AG741" s="7"/>
      <c r="AH741" s="7"/>
      <c r="AI741" s="7"/>
      <c r="AJ741" s="7"/>
      <c r="AK741" s="7"/>
      <c r="AL741" s="7"/>
      <c r="AM741" s="7"/>
    </row>
    <row r="742" spans="1:39" ht="12.75">
      <c r="A742" s="7"/>
      <c r="B742" s="7"/>
      <c r="C742" s="7"/>
      <c r="D742" s="66"/>
      <c r="E742" s="7"/>
      <c r="F742" s="7"/>
      <c r="G742" s="7"/>
      <c r="H742" s="7"/>
      <c r="I742" s="42"/>
      <c r="J742" s="7"/>
      <c r="K742" s="7"/>
      <c r="L742" s="7"/>
      <c r="M742" s="7"/>
      <c r="N742" s="7"/>
      <c r="O742" s="7"/>
      <c r="P742" s="7"/>
      <c r="Q742" s="7"/>
      <c r="R742" s="7"/>
      <c r="S742" s="7"/>
      <c r="T742" s="7"/>
      <c r="U742" s="7"/>
      <c r="V742" s="42"/>
      <c r="W742" s="7"/>
      <c r="X742" s="7"/>
      <c r="Y742" s="7"/>
      <c r="Z742" s="7"/>
      <c r="AA742" s="10"/>
      <c r="AB742" s="7"/>
      <c r="AC742" s="7"/>
      <c r="AD742" s="7"/>
      <c r="AE742" s="148"/>
      <c r="AF742" s="7"/>
      <c r="AG742" s="7"/>
      <c r="AH742" s="7"/>
      <c r="AI742" s="7"/>
      <c r="AJ742" s="7"/>
      <c r="AK742" s="7"/>
      <c r="AL742" s="7"/>
      <c r="AM742" s="7"/>
    </row>
    <row r="743" spans="1:39" ht="12.75">
      <c r="A743" s="7"/>
      <c r="B743" s="7"/>
      <c r="C743" s="7"/>
      <c r="D743" s="66"/>
      <c r="E743" s="7"/>
      <c r="F743" s="7"/>
      <c r="G743" s="7"/>
      <c r="H743" s="7"/>
      <c r="I743" s="42"/>
      <c r="J743" s="7"/>
      <c r="K743" s="7"/>
      <c r="L743" s="7"/>
      <c r="M743" s="7"/>
      <c r="N743" s="7"/>
      <c r="O743" s="7"/>
      <c r="P743" s="7"/>
      <c r="Q743" s="7"/>
      <c r="R743" s="7"/>
      <c r="S743" s="7"/>
      <c r="T743" s="7"/>
      <c r="U743" s="7"/>
      <c r="V743" s="42"/>
      <c r="W743" s="7"/>
      <c r="X743" s="7"/>
      <c r="Y743" s="7"/>
      <c r="Z743" s="7"/>
      <c r="AA743" s="10"/>
      <c r="AB743" s="7"/>
      <c r="AC743" s="7"/>
      <c r="AD743" s="7"/>
      <c r="AE743" s="148"/>
      <c r="AF743" s="7"/>
      <c r="AG743" s="7"/>
      <c r="AH743" s="7"/>
      <c r="AI743" s="7"/>
      <c r="AJ743" s="7"/>
      <c r="AK743" s="7"/>
      <c r="AL743" s="7"/>
      <c r="AM743" s="7"/>
    </row>
    <row r="744" spans="1:39" ht="12.75">
      <c r="A744" s="7"/>
      <c r="B744" s="7"/>
      <c r="C744" s="7"/>
      <c r="D744" s="66"/>
      <c r="E744" s="7"/>
      <c r="F744" s="7"/>
      <c r="G744" s="7"/>
      <c r="H744" s="7"/>
      <c r="I744" s="42"/>
      <c r="J744" s="7"/>
      <c r="K744" s="7"/>
      <c r="L744" s="7"/>
      <c r="M744" s="7"/>
      <c r="N744" s="7"/>
      <c r="O744" s="7"/>
      <c r="P744" s="7"/>
      <c r="Q744" s="7"/>
      <c r="R744" s="7"/>
      <c r="S744" s="7"/>
      <c r="T744" s="7"/>
      <c r="U744" s="7"/>
      <c r="V744" s="42"/>
      <c r="W744" s="7"/>
      <c r="X744" s="7"/>
      <c r="Y744" s="7"/>
      <c r="Z744" s="7"/>
      <c r="AA744" s="10"/>
      <c r="AB744" s="7"/>
      <c r="AC744" s="7"/>
      <c r="AD744" s="7"/>
      <c r="AE744" s="148"/>
      <c r="AF744" s="7"/>
      <c r="AG744" s="7"/>
      <c r="AH744" s="7"/>
      <c r="AI744" s="7"/>
      <c r="AJ744" s="7"/>
      <c r="AK744" s="7"/>
      <c r="AL744" s="7"/>
      <c r="AM744" s="7"/>
    </row>
    <row r="745" spans="1:39" ht="12.75">
      <c r="A745" s="7"/>
      <c r="B745" s="7"/>
      <c r="C745" s="7"/>
      <c r="D745" s="66"/>
      <c r="E745" s="7"/>
      <c r="F745" s="7"/>
      <c r="G745" s="7"/>
      <c r="H745" s="7"/>
      <c r="I745" s="42"/>
      <c r="J745" s="7"/>
      <c r="K745" s="7"/>
      <c r="L745" s="7"/>
      <c r="M745" s="7"/>
      <c r="N745" s="7"/>
      <c r="O745" s="7"/>
      <c r="P745" s="7"/>
      <c r="Q745" s="7"/>
      <c r="R745" s="7"/>
      <c r="S745" s="7"/>
      <c r="T745" s="7"/>
      <c r="U745" s="7"/>
      <c r="V745" s="42"/>
      <c r="W745" s="7"/>
      <c r="X745" s="7"/>
      <c r="Y745" s="7"/>
      <c r="Z745" s="7"/>
      <c r="AA745" s="10"/>
      <c r="AB745" s="7"/>
      <c r="AC745" s="7"/>
      <c r="AD745" s="7"/>
      <c r="AE745" s="148"/>
      <c r="AF745" s="7"/>
      <c r="AG745" s="7"/>
      <c r="AH745" s="7"/>
      <c r="AI745" s="7"/>
      <c r="AJ745" s="7"/>
      <c r="AK745" s="7"/>
      <c r="AL745" s="7"/>
      <c r="AM745" s="7"/>
    </row>
    <row r="746" spans="1:39" ht="12.75">
      <c r="A746" s="7"/>
      <c r="B746" s="7"/>
      <c r="C746" s="7"/>
      <c r="D746" s="66"/>
      <c r="E746" s="7"/>
      <c r="F746" s="7"/>
      <c r="G746" s="7"/>
      <c r="H746" s="7"/>
      <c r="I746" s="42"/>
      <c r="J746" s="7"/>
      <c r="K746" s="7"/>
      <c r="L746" s="7"/>
      <c r="M746" s="7"/>
      <c r="N746" s="7"/>
      <c r="O746" s="7"/>
      <c r="P746" s="7"/>
      <c r="Q746" s="7"/>
      <c r="R746" s="7"/>
      <c r="S746" s="7"/>
      <c r="T746" s="7"/>
      <c r="U746" s="7"/>
      <c r="V746" s="42"/>
      <c r="W746" s="7"/>
      <c r="X746" s="7"/>
      <c r="Y746" s="7"/>
      <c r="Z746" s="7"/>
      <c r="AA746" s="10"/>
      <c r="AB746" s="7"/>
      <c r="AC746" s="7"/>
      <c r="AD746" s="7"/>
      <c r="AE746" s="148"/>
      <c r="AF746" s="7"/>
      <c r="AG746" s="7"/>
      <c r="AH746" s="7"/>
      <c r="AI746" s="7"/>
      <c r="AJ746" s="7"/>
      <c r="AK746" s="7"/>
      <c r="AL746" s="7"/>
      <c r="AM746" s="7"/>
    </row>
    <row r="747" spans="1:39" ht="12.75">
      <c r="A747" s="7"/>
      <c r="B747" s="7"/>
      <c r="C747" s="7"/>
      <c r="D747" s="66"/>
      <c r="E747" s="7"/>
      <c r="F747" s="7"/>
      <c r="G747" s="7"/>
      <c r="H747" s="7"/>
      <c r="I747" s="42"/>
      <c r="J747" s="7"/>
      <c r="K747" s="7"/>
      <c r="L747" s="7"/>
      <c r="M747" s="7"/>
      <c r="N747" s="7"/>
      <c r="O747" s="7"/>
      <c r="P747" s="7"/>
      <c r="Q747" s="7"/>
      <c r="R747" s="7"/>
      <c r="S747" s="7"/>
      <c r="T747" s="7"/>
      <c r="U747" s="7"/>
      <c r="V747" s="42"/>
      <c r="W747" s="7"/>
      <c r="X747" s="7"/>
      <c r="Y747" s="7"/>
      <c r="Z747" s="7"/>
      <c r="AA747" s="10"/>
      <c r="AB747" s="7"/>
      <c r="AC747" s="7"/>
      <c r="AD747" s="7"/>
      <c r="AE747" s="148"/>
      <c r="AF747" s="7"/>
      <c r="AG747" s="7"/>
      <c r="AH747" s="7"/>
      <c r="AI747" s="7"/>
      <c r="AJ747" s="7"/>
      <c r="AK747" s="7"/>
      <c r="AL747" s="7"/>
      <c r="AM747" s="7"/>
    </row>
    <row r="748" spans="1:39" ht="12.75">
      <c r="A748" s="7"/>
      <c r="B748" s="7"/>
      <c r="C748" s="7"/>
      <c r="D748" s="66"/>
      <c r="E748" s="7"/>
      <c r="F748" s="7"/>
      <c r="G748" s="7"/>
      <c r="H748" s="7"/>
      <c r="I748" s="42"/>
      <c r="J748" s="7"/>
      <c r="K748" s="7"/>
      <c r="L748" s="7"/>
      <c r="M748" s="7"/>
      <c r="N748" s="7"/>
      <c r="O748" s="7"/>
      <c r="P748" s="7"/>
      <c r="Q748" s="7"/>
      <c r="R748" s="7"/>
      <c r="S748" s="7"/>
      <c r="T748" s="7"/>
      <c r="U748" s="7"/>
      <c r="V748" s="42"/>
      <c r="W748" s="7"/>
      <c r="X748" s="7"/>
      <c r="Y748" s="7"/>
      <c r="Z748" s="7"/>
      <c r="AA748" s="10"/>
      <c r="AB748" s="7"/>
      <c r="AC748" s="7"/>
      <c r="AD748" s="7"/>
      <c r="AE748" s="148"/>
      <c r="AF748" s="7"/>
      <c r="AG748" s="7"/>
      <c r="AH748" s="7"/>
      <c r="AI748" s="7"/>
      <c r="AJ748" s="7"/>
      <c r="AK748" s="7"/>
      <c r="AL748" s="7"/>
      <c r="AM748" s="7"/>
    </row>
    <row r="749" spans="1:39" ht="12.75">
      <c r="A749" s="7"/>
      <c r="B749" s="7"/>
      <c r="C749" s="7"/>
      <c r="D749" s="66"/>
      <c r="E749" s="7"/>
      <c r="F749" s="7"/>
      <c r="G749" s="7"/>
      <c r="H749" s="7"/>
      <c r="I749" s="42"/>
      <c r="J749" s="7"/>
      <c r="K749" s="7"/>
      <c r="L749" s="7"/>
      <c r="M749" s="7"/>
      <c r="N749" s="7"/>
      <c r="O749" s="7"/>
      <c r="P749" s="7"/>
      <c r="Q749" s="7"/>
      <c r="R749" s="7"/>
      <c r="S749" s="7"/>
      <c r="T749" s="7"/>
      <c r="U749" s="7"/>
      <c r="V749" s="42"/>
      <c r="W749" s="7"/>
      <c r="X749" s="7"/>
      <c r="Y749" s="7"/>
      <c r="Z749" s="7"/>
      <c r="AA749" s="10"/>
      <c r="AB749" s="7"/>
      <c r="AC749" s="7"/>
      <c r="AD749" s="7"/>
      <c r="AE749" s="148"/>
      <c r="AF749" s="7"/>
      <c r="AG749" s="7"/>
      <c r="AH749" s="7"/>
      <c r="AI749" s="7"/>
      <c r="AJ749" s="7"/>
      <c r="AK749" s="7"/>
      <c r="AL749" s="7"/>
      <c r="AM749" s="7"/>
    </row>
    <row r="750" spans="1:39" ht="12.75">
      <c r="A750" s="7"/>
      <c r="B750" s="7"/>
      <c r="C750" s="7"/>
      <c r="D750" s="66"/>
      <c r="E750" s="7"/>
      <c r="F750" s="7"/>
      <c r="G750" s="7"/>
      <c r="H750" s="7"/>
      <c r="I750" s="42"/>
      <c r="J750" s="7"/>
      <c r="K750" s="7"/>
      <c r="L750" s="7"/>
      <c r="M750" s="7"/>
      <c r="N750" s="7"/>
      <c r="O750" s="7"/>
      <c r="P750" s="7"/>
      <c r="Q750" s="7"/>
      <c r="R750" s="7"/>
      <c r="S750" s="7"/>
      <c r="T750" s="7"/>
      <c r="U750" s="7"/>
      <c r="V750" s="42"/>
      <c r="W750" s="7"/>
      <c r="X750" s="7"/>
      <c r="Y750" s="7"/>
      <c r="Z750" s="7"/>
      <c r="AA750" s="10"/>
      <c r="AB750" s="7"/>
      <c r="AC750" s="7"/>
      <c r="AD750" s="7"/>
      <c r="AE750" s="148"/>
      <c r="AF750" s="7"/>
      <c r="AG750" s="7"/>
      <c r="AH750" s="7"/>
      <c r="AI750" s="7"/>
      <c r="AJ750" s="7"/>
      <c r="AK750" s="7"/>
      <c r="AL750" s="7"/>
      <c r="AM750" s="7"/>
    </row>
    <row r="751" spans="1:39" ht="12.75">
      <c r="A751" s="7"/>
      <c r="B751" s="7"/>
      <c r="C751" s="7"/>
      <c r="D751" s="66"/>
      <c r="E751" s="7"/>
      <c r="F751" s="7"/>
      <c r="G751" s="7"/>
      <c r="H751" s="7"/>
      <c r="I751" s="42"/>
      <c r="J751" s="7"/>
      <c r="K751" s="7"/>
      <c r="L751" s="7"/>
      <c r="M751" s="7"/>
      <c r="N751" s="7"/>
      <c r="O751" s="7"/>
      <c r="P751" s="7"/>
      <c r="Q751" s="7"/>
      <c r="R751" s="7"/>
      <c r="S751" s="7"/>
      <c r="T751" s="7"/>
      <c r="U751" s="7"/>
      <c r="V751" s="42"/>
      <c r="W751" s="7"/>
      <c r="X751" s="7"/>
      <c r="Y751" s="7"/>
      <c r="Z751" s="7"/>
      <c r="AA751" s="10"/>
      <c r="AB751" s="7"/>
      <c r="AC751" s="7"/>
      <c r="AD751" s="7"/>
      <c r="AE751" s="148"/>
      <c r="AF751" s="7"/>
      <c r="AG751" s="7"/>
      <c r="AH751" s="7"/>
      <c r="AI751" s="7"/>
      <c r="AJ751" s="7"/>
      <c r="AK751" s="7"/>
      <c r="AL751" s="7"/>
      <c r="AM751" s="7"/>
    </row>
    <row r="752" spans="1:39" ht="12.75">
      <c r="A752" s="7"/>
      <c r="B752" s="7"/>
      <c r="C752" s="7"/>
      <c r="D752" s="66"/>
      <c r="E752" s="7"/>
      <c r="F752" s="7"/>
      <c r="G752" s="7"/>
      <c r="H752" s="7"/>
      <c r="I752" s="42"/>
      <c r="J752" s="7"/>
      <c r="K752" s="7"/>
      <c r="L752" s="7"/>
      <c r="M752" s="7"/>
      <c r="N752" s="7"/>
      <c r="O752" s="7"/>
      <c r="P752" s="7"/>
      <c r="Q752" s="7"/>
      <c r="R752" s="7"/>
      <c r="S752" s="7"/>
      <c r="T752" s="7"/>
      <c r="U752" s="7"/>
      <c r="V752" s="42"/>
      <c r="W752" s="7"/>
      <c r="X752" s="7"/>
      <c r="Y752" s="7"/>
      <c r="Z752" s="7"/>
      <c r="AA752" s="10"/>
      <c r="AB752" s="7"/>
      <c r="AC752" s="7"/>
      <c r="AD752" s="7"/>
      <c r="AE752" s="148"/>
      <c r="AF752" s="7"/>
      <c r="AG752" s="7"/>
      <c r="AH752" s="7"/>
      <c r="AI752" s="7"/>
      <c r="AJ752" s="7"/>
      <c r="AK752" s="7"/>
      <c r="AL752" s="7"/>
      <c r="AM752" s="7"/>
    </row>
    <row r="753" spans="1:39" ht="12.75">
      <c r="A753" s="7"/>
      <c r="B753" s="7"/>
      <c r="C753" s="7"/>
      <c r="D753" s="66"/>
      <c r="E753" s="7"/>
      <c r="F753" s="7"/>
      <c r="G753" s="7"/>
      <c r="H753" s="7"/>
      <c r="I753" s="42"/>
      <c r="J753" s="7"/>
      <c r="K753" s="7"/>
      <c r="L753" s="7"/>
      <c r="M753" s="7"/>
      <c r="N753" s="7"/>
      <c r="O753" s="7"/>
      <c r="P753" s="7"/>
      <c r="Q753" s="7"/>
      <c r="R753" s="7"/>
      <c r="S753" s="7"/>
      <c r="T753" s="7"/>
      <c r="U753" s="7"/>
      <c r="V753" s="42"/>
      <c r="W753" s="7"/>
      <c r="X753" s="7"/>
      <c r="Y753" s="7"/>
      <c r="Z753" s="7"/>
      <c r="AA753" s="10"/>
      <c r="AB753" s="7"/>
      <c r="AC753" s="7"/>
      <c r="AD753" s="7"/>
      <c r="AE753" s="148"/>
      <c r="AF753" s="7"/>
      <c r="AG753" s="7"/>
      <c r="AH753" s="7"/>
      <c r="AI753" s="7"/>
      <c r="AJ753" s="7"/>
      <c r="AK753" s="7"/>
      <c r="AL753" s="7"/>
      <c r="AM753" s="7"/>
    </row>
    <row r="754" spans="1:39" ht="12.75">
      <c r="A754" s="7"/>
      <c r="B754" s="7"/>
      <c r="C754" s="7"/>
      <c r="D754" s="66"/>
      <c r="E754" s="7"/>
      <c r="F754" s="7"/>
      <c r="G754" s="7"/>
      <c r="H754" s="7"/>
      <c r="I754" s="42"/>
      <c r="J754" s="7"/>
      <c r="K754" s="7"/>
      <c r="L754" s="7"/>
      <c r="M754" s="7"/>
      <c r="N754" s="7"/>
      <c r="O754" s="7"/>
      <c r="P754" s="7"/>
      <c r="Q754" s="7"/>
      <c r="R754" s="7"/>
      <c r="S754" s="7"/>
      <c r="T754" s="7"/>
      <c r="U754" s="7"/>
      <c r="V754" s="42"/>
      <c r="W754" s="7"/>
      <c r="X754" s="7"/>
      <c r="Y754" s="7"/>
      <c r="Z754" s="7"/>
      <c r="AA754" s="10"/>
      <c r="AB754" s="7"/>
      <c r="AC754" s="7"/>
      <c r="AD754" s="7"/>
      <c r="AE754" s="148"/>
      <c r="AF754" s="7"/>
      <c r="AG754" s="7"/>
      <c r="AH754" s="7"/>
      <c r="AI754" s="7"/>
      <c r="AJ754" s="7"/>
      <c r="AK754" s="7"/>
      <c r="AL754" s="7"/>
      <c r="AM754" s="7"/>
    </row>
    <row r="755" spans="1:39" ht="12.75">
      <c r="A755" s="7"/>
      <c r="B755" s="7"/>
      <c r="C755" s="7"/>
      <c r="D755" s="66"/>
      <c r="E755" s="7"/>
      <c r="F755" s="7"/>
      <c r="G755" s="7"/>
      <c r="H755" s="7"/>
      <c r="I755" s="42"/>
      <c r="J755" s="7"/>
      <c r="K755" s="7"/>
      <c r="L755" s="7"/>
      <c r="M755" s="7"/>
      <c r="N755" s="7"/>
      <c r="O755" s="7"/>
      <c r="P755" s="7"/>
      <c r="Q755" s="7"/>
      <c r="R755" s="7"/>
      <c r="S755" s="7"/>
      <c r="T755" s="7"/>
      <c r="U755" s="7"/>
      <c r="V755" s="42"/>
      <c r="W755" s="7"/>
      <c r="X755" s="7"/>
      <c r="Y755" s="7"/>
      <c r="Z755" s="7"/>
      <c r="AA755" s="10"/>
      <c r="AB755" s="7"/>
      <c r="AC755" s="7"/>
      <c r="AD755" s="7"/>
      <c r="AE755" s="148"/>
      <c r="AF755" s="7"/>
      <c r="AG755" s="7"/>
      <c r="AH755" s="7"/>
      <c r="AI755" s="7"/>
      <c r="AJ755" s="7"/>
      <c r="AK755" s="7"/>
      <c r="AL755" s="7"/>
      <c r="AM755" s="7"/>
    </row>
    <row r="756" spans="1:39" ht="12.75">
      <c r="A756" s="7"/>
      <c r="B756" s="7"/>
      <c r="C756" s="7"/>
      <c r="D756" s="66"/>
      <c r="E756" s="7"/>
      <c r="F756" s="7"/>
      <c r="G756" s="7"/>
      <c r="H756" s="7"/>
      <c r="I756" s="42"/>
      <c r="J756" s="7"/>
      <c r="K756" s="7"/>
      <c r="L756" s="7"/>
      <c r="M756" s="7"/>
      <c r="N756" s="7"/>
      <c r="O756" s="7"/>
      <c r="P756" s="7"/>
      <c r="Q756" s="7"/>
      <c r="R756" s="7"/>
      <c r="S756" s="7"/>
      <c r="T756" s="7"/>
      <c r="U756" s="7"/>
      <c r="V756" s="42"/>
      <c r="W756" s="7"/>
      <c r="X756" s="7"/>
      <c r="Y756" s="7"/>
      <c r="Z756" s="7"/>
      <c r="AA756" s="10"/>
      <c r="AB756" s="7"/>
      <c r="AC756" s="7"/>
      <c r="AD756" s="7"/>
      <c r="AE756" s="148"/>
      <c r="AF756" s="7"/>
      <c r="AG756" s="7"/>
      <c r="AH756" s="7"/>
      <c r="AI756" s="7"/>
      <c r="AJ756" s="7"/>
      <c r="AK756" s="7"/>
      <c r="AL756" s="7"/>
      <c r="AM756" s="7"/>
    </row>
    <row r="757" spans="1:39" ht="12.75">
      <c r="A757" s="7"/>
      <c r="B757" s="7"/>
      <c r="C757" s="7"/>
      <c r="D757" s="66"/>
      <c r="E757" s="7"/>
      <c r="F757" s="7"/>
      <c r="G757" s="7"/>
      <c r="H757" s="7"/>
      <c r="I757" s="42"/>
      <c r="J757" s="7"/>
      <c r="K757" s="7"/>
      <c r="L757" s="7"/>
      <c r="M757" s="7"/>
      <c r="N757" s="7"/>
      <c r="O757" s="7"/>
      <c r="P757" s="7"/>
      <c r="Q757" s="7"/>
      <c r="R757" s="7"/>
      <c r="S757" s="7"/>
      <c r="T757" s="7"/>
      <c r="U757" s="7"/>
      <c r="V757" s="42"/>
      <c r="W757" s="7"/>
      <c r="X757" s="7"/>
      <c r="Y757" s="7"/>
      <c r="Z757" s="7"/>
      <c r="AA757" s="10"/>
      <c r="AB757" s="7"/>
      <c r="AC757" s="7"/>
      <c r="AD757" s="7"/>
      <c r="AE757" s="148"/>
      <c r="AF757" s="7"/>
      <c r="AG757" s="7"/>
      <c r="AH757" s="7"/>
      <c r="AI757" s="7"/>
      <c r="AJ757" s="7"/>
      <c r="AK757" s="7"/>
      <c r="AL757" s="7"/>
      <c r="AM757" s="7"/>
    </row>
    <row r="758" spans="1:39" ht="12.75">
      <c r="A758" s="7"/>
      <c r="B758" s="7"/>
      <c r="C758" s="7"/>
      <c r="D758" s="66"/>
      <c r="E758" s="7"/>
      <c r="F758" s="7"/>
      <c r="G758" s="7"/>
      <c r="H758" s="7"/>
      <c r="I758" s="42"/>
      <c r="J758" s="7"/>
      <c r="K758" s="7"/>
      <c r="L758" s="7"/>
      <c r="M758" s="7"/>
      <c r="N758" s="7"/>
      <c r="O758" s="7"/>
      <c r="P758" s="7"/>
      <c r="Q758" s="7"/>
      <c r="R758" s="7"/>
      <c r="S758" s="7"/>
      <c r="T758" s="7"/>
      <c r="U758" s="7"/>
      <c r="V758" s="42"/>
      <c r="W758" s="7"/>
      <c r="X758" s="7"/>
      <c r="Y758" s="7"/>
      <c r="Z758" s="7"/>
      <c r="AA758" s="10"/>
      <c r="AB758" s="7"/>
      <c r="AC758" s="7"/>
      <c r="AD758" s="7"/>
      <c r="AE758" s="148"/>
      <c r="AF758" s="7"/>
      <c r="AG758" s="7"/>
      <c r="AH758" s="7"/>
      <c r="AI758" s="7"/>
      <c r="AJ758" s="7"/>
      <c r="AK758" s="7"/>
      <c r="AL758" s="7"/>
      <c r="AM758" s="7"/>
    </row>
    <row r="759" spans="1:39" ht="12.75">
      <c r="A759" s="7"/>
      <c r="B759" s="7"/>
      <c r="C759" s="7"/>
      <c r="D759" s="66"/>
      <c r="E759" s="7"/>
      <c r="F759" s="7"/>
      <c r="G759" s="7"/>
      <c r="H759" s="7"/>
      <c r="I759" s="42"/>
      <c r="J759" s="7"/>
      <c r="K759" s="7"/>
      <c r="L759" s="7"/>
      <c r="M759" s="7"/>
      <c r="N759" s="7"/>
      <c r="O759" s="7"/>
      <c r="P759" s="7"/>
      <c r="Q759" s="7"/>
      <c r="R759" s="7"/>
      <c r="S759" s="7"/>
      <c r="T759" s="7"/>
      <c r="U759" s="7"/>
      <c r="V759" s="42"/>
      <c r="W759" s="7"/>
      <c r="X759" s="7"/>
      <c r="Y759" s="7"/>
      <c r="Z759" s="7"/>
      <c r="AA759" s="10"/>
      <c r="AB759" s="7"/>
      <c r="AC759" s="7"/>
      <c r="AD759" s="7"/>
      <c r="AE759" s="148"/>
      <c r="AF759" s="7"/>
      <c r="AG759" s="7"/>
      <c r="AH759" s="7"/>
      <c r="AI759" s="7"/>
      <c r="AJ759" s="7"/>
      <c r="AK759" s="7"/>
      <c r="AL759" s="7"/>
      <c r="AM759" s="7"/>
    </row>
    <row r="760" spans="1:39" ht="12.75">
      <c r="A760" s="7"/>
      <c r="B760" s="7"/>
      <c r="C760" s="7"/>
      <c r="D760" s="66"/>
      <c r="E760" s="7"/>
      <c r="F760" s="7"/>
      <c r="G760" s="7"/>
      <c r="H760" s="7"/>
      <c r="I760" s="42"/>
      <c r="J760" s="7"/>
      <c r="K760" s="7"/>
      <c r="L760" s="7"/>
      <c r="M760" s="7"/>
      <c r="N760" s="7"/>
      <c r="O760" s="7"/>
      <c r="P760" s="7"/>
      <c r="Q760" s="7"/>
      <c r="R760" s="7"/>
      <c r="S760" s="7"/>
      <c r="T760" s="7"/>
      <c r="U760" s="7"/>
      <c r="V760" s="42"/>
      <c r="W760" s="7"/>
      <c r="X760" s="7"/>
      <c r="Y760" s="7"/>
      <c r="Z760" s="7"/>
      <c r="AA760" s="10"/>
      <c r="AB760" s="7"/>
      <c r="AC760" s="7"/>
      <c r="AD760" s="7"/>
      <c r="AE760" s="148"/>
      <c r="AF760" s="7"/>
      <c r="AG760" s="7"/>
      <c r="AH760" s="7"/>
      <c r="AI760" s="7"/>
      <c r="AJ760" s="7"/>
      <c r="AK760" s="7"/>
      <c r="AL760" s="7"/>
      <c r="AM760" s="7"/>
    </row>
    <row r="761" spans="1:39" ht="12.75">
      <c r="A761" s="7"/>
      <c r="B761" s="7"/>
      <c r="C761" s="7"/>
      <c r="D761" s="66"/>
      <c r="E761" s="7"/>
      <c r="F761" s="7"/>
      <c r="G761" s="7"/>
      <c r="H761" s="7"/>
      <c r="I761" s="42"/>
      <c r="J761" s="7"/>
      <c r="K761" s="7"/>
      <c r="L761" s="7"/>
      <c r="M761" s="7"/>
      <c r="N761" s="7"/>
      <c r="O761" s="7"/>
      <c r="P761" s="7"/>
      <c r="Q761" s="7"/>
      <c r="R761" s="7"/>
      <c r="S761" s="7"/>
      <c r="T761" s="7"/>
      <c r="U761" s="7"/>
      <c r="V761" s="42"/>
      <c r="W761" s="7"/>
      <c r="X761" s="7"/>
      <c r="Y761" s="7"/>
      <c r="Z761" s="7"/>
      <c r="AA761" s="10"/>
      <c r="AB761" s="7"/>
      <c r="AC761" s="7"/>
      <c r="AD761" s="7"/>
      <c r="AE761" s="148"/>
      <c r="AF761" s="7"/>
      <c r="AG761" s="7"/>
      <c r="AH761" s="7"/>
      <c r="AI761" s="7"/>
      <c r="AJ761" s="7"/>
      <c r="AK761" s="7"/>
      <c r="AL761" s="7"/>
      <c r="AM761" s="7"/>
    </row>
    <row r="762" spans="1:39" ht="12.75">
      <c r="A762" s="7"/>
      <c r="B762" s="7"/>
      <c r="C762" s="7"/>
      <c r="D762" s="66"/>
      <c r="E762" s="7"/>
      <c r="F762" s="7"/>
      <c r="G762" s="7"/>
      <c r="H762" s="7"/>
      <c r="I762" s="42"/>
      <c r="J762" s="7"/>
      <c r="K762" s="7"/>
      <c r="L762" s="7"/>
      <c r="M762" s="7"/>
      <c r="N762" s="7"/>
      <c r="O762" s="7"/>
      <c r="P762" s="7"/>
      <c r="Q762" s="7"/>
      <c r="R762" s="7"/>
      <c r="S762" s="7"/>
      <c r="T762" s="7"/>
      <c r="U762" s="7"/>
      <c r="V762" s="42"/>
      <c r="W762" s="7"/>
      <c r="X762" s="7"/>
      <c r="Y762" s="7"/>
      <c r="Z762" s="7"/>
      <c r="AA762" s="10"/>
      <c r="AB762" s="7"/>
      <c r="AC762" s="7"/>
      <c r="AD762" s="7"/>
      <c r="AE762" s="148"/>
      <c r="AF762" s="7"/>
      <c r="AG762" s="7"/>
      <c r="AH762" s="7"/>
      <c r="AI762" s="7"/>
      <c r="AJ762" s="7"/>
      <c r="AK762" s="7"/>
      <c r="AL762" s="7"/>
      <c r="AM762" s="7"/>
    </row>
    <row r="763" spans="1:39" ht="12.75">
      <c r="A763" s="7"/>
      <c r="B763" s="7"/>
      <c r="C763" s="7"/>
      <c r="D763" s="66"/>
      <c r="E763" s="7"/>
      <c r="F763" s="7"/>
      <c r="G763" s="7"/>
      <c r="H763" s="7"/>
      <c r="I763" s="42"/>
      <c r="J763" s="7"/>
      <c r="K763" s="7"/>
      <c r="L763" s="7"/>
      <c r="M763" s="7"/>
      <c r="N763" s="7"/>
      <c r="O763" s="7"/>
      <c r="P763" s="7"/>
      <c r="Q763" s="7"/>
      <c r="R763" s="7"/>
      <c r="S763" s="7"/>
      <c r="T763" s="7"/>
      <c r="U763" s="7"/>
      <c r="V763" s="42"/>
      <c r="W763" s="7"/>
      <c r="X763" s="7"/>
      <c r="Y763" s="7"/>
      <c r="Z763" s="7"/>
      <c r="AA763" s="10"/>
      <c r="AB763" s="7"/>
      <c r="AC763" s="7"/>
      <c r="AD763" s="7"/>
      <c r="AE763" s="148"/>
      <c r="AF763" s="7"/>
      <c r="AG763" s="7"/>
      <c r="AH763" s="7"/>
      <c r="AI763" s="7"/>
      <c r="AJ763" s="7"/>
      <c r="AK763" s="7"/>
      <c r="AL763" s="7"/>
      <c r="AM763" s="7"/>
    </row>
    <row r="764" spans="1:39" ht="12.75">
      <c r="A764" s="7"/>
      <c r="B764" s="7"/>
      <c r="C764" s="7"/>
      <c r="D764" s="66"/>
      <c r="E764" s="7"/>
      <c r="F764" s="7"/>
      <c r="G764" s="7"/>
      <c r="H764" s="7"/>
      <c r="I764" s="42"/>
      <c r="J764" s="7"/>
      <c r="K764" s="7"/>
      <c r="L764" s="7"/>
      <c r="M764" s="7"/>
      <c r="N764" s="7"/>
      <c r="O764" s="7"/>
      <c r="P764" s="7"/>
      <c r="Q764" s="7"/>
      <c r="R764" s="7"/>
      <c r="S764" s="7"/>
      <c r="T764" s="7"/>
      <c r="U764" s="7"/>
      <c r="V764" s="42"/>
      <c r="W764" s="7"/>
      <c r="X764" s="7"/>
      <c r="Y764" s="7"/>
      <c r="Z764" s="7"/>
      <c r="AA764" s="10"/>
      <c r="AB764" s="7"/>
      <c r="AC764" s="7"/>
      <c r="AD764" s="7"/>
      <c r="AE764" s="148"/>
      <c r="AF764" s="7"/>
      <c r="AG764" s="7"/>
      <c r="AH764" s="7"/>
      <c r="AI764" s="7"/>
      <c r="AJ764" s="7"/>
      <c r="AK764" s="7"/>
      <c r="AL764" s="7"/>
      <c r="AM764" s="7"/>
    </row>
    <row r="765" spans="1:39" ht="12.75">
      <c r="A765" s="7"/>
      <c r="B765" s="7"/>
      <c r="C765" s="7"/>
      <c r="D765" s="66"/>
      <c r="E765" s="7"/>
      <c r="F765" s="7"/>
      <c r="G765" s="7"/>
      <c r="H765" s="7"/>
      <c r="I765" s="42"/>
      <c r="J765" s="7"/>
      <c r="K765" s="7"/>
      <c r="L765" s="7"/>
      <c r="M765" s="7"/>
      <c r="N765" s="7"/>
      <c r="O765" s="7"/>
      <c r="P765" s="7"/>
      <c r="Q765" s="7"/>
      <c r="R765" s="7"/>
      <c r="S765" s="7"/>
      <c r="T765" s="7"/>
      <c r="U765" s="7"/>
      <c r="V765" s="42"/>
      <c r="W765" s="7"/>
      <c r="X765" s="7"/>
      <c r="Y765" s="7"/>
      <c r="Z765" s="7"/>
      <c r="AA765" s="10"/>
      <c r="AB765" s="7"/>
      <c r="AC765" s="7"/>
      <c r="AD765" s="7"/>
      <c r="AE765" s="148"/>
      <c r="AF765" s="7"/>
      <c r="AG765" s="7"/>
      <c r="AH765" s="7"/>
      <c r="AI765" s="7"/>
      <c r="AJ765" s="7"/>
      <c r="AK765" s="7"/>
      <c r="AL765" s="7"/>
      <c r="AM765" s="7"/>
    </row>
    <row r="766" spans="1:39" ht="12.75">
      <c r="A766" s="7"/>
      <c r="B766" s="7"/>
      <c r="C766" s="7"/>
      <c r="D766" s="66"/>
      <c r="E766" s="7"/>
      <c r="F766" s="7"/>
      <c r="G766" s="7"/>
      <c r="H766" s="7"/>
      <c r="I766" s="42"/>
      <c r="J766" s="7"/>
      <c r="K766" s="7"/>
      <c r="L766" s="7"/>
      <c r="M766" s="7"/>
      <c r="N766" s="7"/>
      <c r="O766" s="7"/>
      <c r="P766" s="7"/>
      <c r="Q766" s="7"/>
      <c r="R766" s="7"/>
      <c r="S766" s="7"/>
      <c r="T766" s="7"/>
      <c r="U766" s="7"/>
      <c r="V766" s="42"/>
      <c r="W766" s="7"/>
      <c r="X766" s="7"/>
      <c r="Y766" s="7"/>
      <c r="Z766" s="7"/>
      <c r="AA766" s="10"/>
      <c r="AB766" s="7"/>
      <c r="AC766" s="7"/>
      <c r="AD766" s="7"/>
      <c r="AE766" s="148"/>
      <c r="AF766" s="7"/>
      <c r="AG766" s="7"/>
      <c r="AH766" s="7"/>
      <c r="AI766" s="7"/>
      <c r="AJ766" s="7"/>
      <c r="AK766" s="7"/>
      <c r="AL766" s="7"/>
      <c r="AM766" s="7"/>
    </row>
    <row r="767" spans="1:39" ht="12.75">
      <c r="A767" s="7"/>
      <c r="B767" s="7"/>
      <c r="C767" s="7"/>
      <c r="D767" s="66"/>
      <c r="E767" s="7"/>
      <c r="F767" s="7"/>
      <c r="G767" s="7"/>
      <c r="H767" s="7"/>
      <c r="I767" s="42"/>
      <c r="J767" s="7"/>
      <c r="K767" s="7"/>
      <c r="L767" s="7"/>
      <c r="M767" s="7"/>
      <c r="N767" s="7"/>
      <c r="O767" s="7"/>
      <c r="P767" s="7"/>
      <c r="Q767" s="7"/>
      <c r="R767" s="7"/>
      <c r="S767" s="7"/>
      <c r="T767" s="7"/>
      <c r="U767" s="7"/>
      <c r="V767" s="42"/>
      <c r="W767" s="7"/>
      <c r="X767" s="7"/>
      <c r="Y767" s="7"/>
      <c r="Z767" s="7"/>
      <c r="AA767" s="10"/>
      <c r="AB767" s="7"/>
      <c r="AC767" s="7"/>
      <c r="AD767" s="7"/>
      <c r="AE767" s="148"/>
      <c r="AF767" s="7"/>
      <c r="AG767" s="7"/>
      <c r="AH767" s="7"/>
      <c r="AI767" s="7"/>
      <c r="AJ767" s="7"/>
      <c r="AK767" s="7"/>
      <c r="AL767" s="7"/>
      <c r="AM767" s="7"/>
    </row>
    <row r="768" spans="1:39" ht="12.75">
      <c r="A768" s="7"/>
      <c r="B768" s="7"/>
      <c r="C768" s="7"/>
      <c r="D768" s="66"/>
      <c r="E768" s="7"/>
      <c r="F768" s="7"/>
      <c r="G768" s="7"/>
      <c r="H768" s="7"/>
      <c r="I768" s="42"/>
      <c r="J768" s="7"/>
      <c r="K768" s="7"/>
      <c r="L768" s="7"/>
      <c r="M768" s="7"/>
      <c r="N768" s="7"/>
      <c r="O768" s="7"/>
      <c r="P768" s="7"/>
      <c r="Q768" s="7"/>
      <c r="R768" s="7"/>
      <c r="S768" s="7"/>
      <c r="T768" s="7"/>
      <c r="U768" s="7"/>
      <c r="V768" s="42"/>
      <c r="W768" s="7"/>
      <c r="X768" s="7"/>
      <c r="Y768" s="7"/>
      <c r="Z768" s="7"/>
      <c r="AA768" s="10"/>
      <c r="AB768" s="7"/>
      <c r="AC768" s="7"/>
      <c r="AD768" s="7"/>
      <c r="AE768" s="148"/>
      <c r="AF768" s="7"/>
      <c r="AG768" s="7"/>
      <c r="AH768" s="7"/>
      <c r="AI768" s="7"/>
      <c r="AJ768" s="7"/>
      <c r="AK768" s="7"/>
      <c r="AL768" s="7"/>
      <c r="AM768" s="7"/>
    </row>
    <row r="769" spans="1:39" ht="12.75">
      <c r="A769" s="7"/>
      <c r="B769" s="7"/>
      <c r="C769" s="7"/>
      <c r="D769" s="66"/>
      <c r="E769" s="7"/>
      <c r="F769" s="7"/>
      <c r="G769" s="7"/>
      <c r="H769" s="7"/>
      <c r="I769" s="42"/>
      <c r="J769" s="7"/>
      <c r="K769" s="7"/>
      <c r="L769" s="7"/>
      <c r="M769" s="7"/>
      <c r="N769" s="7"/>
      <c r="O769" s="7"/>
      <c r="P769" s="7"/>
      <c r="Q769" s="7"/>
      <c r="R769" s="7"/>
      <c r="S769" s="7"/>
      <c r="T769" s="7"/>
      <c r="U769" s="7"/>
      <c r="V769" s="42"/>
      <c r="W769" s="7"/>
      <c r="X769" s="7"/>
      <c r="Y769" s="7"/>
      <c r="Z769" s="7"/>
      <c r="AA769" s="10"/>
      <c r="AB769" s="7"/>
      <c r="AC769" s="7"/>
      <c r="AD769" s="7"/>
      <c r="AE769" s="148"/>
      <c r="AF769" s="7"/>
      <c r="AG769" s="7"/>
      <c r="AH769" s="7"/>
      <c r="AI769" s="7"/>
      <c r="AJ769" s="7"/>
      <c r="AK769" s="7"/>
      <c r="AL769" s="7"/>
      <c r="AM769" s="7"/>
    </row>
    <row r="770" spans="1:39" ht="12.75">
      <c r="A770" s="7"/>
      <c r="B770" s="7"/>
      <c r="C770" s="7"/>
      <c r="D770" s="66"/>
      <c r="E770" s="7"/>
      <c r="F770" s="7"/>
      <c r="G770" s="7"/>
      <c r="H770" s="7"/>
      <c r="I770" s="42"/>
      <c r="J770" s="7"/>
      <c r="K770" s="7"/>
      <c r="L770" s="7"/>
      <c r="M770" s="7"/>
      <c r="N770" s="7"/>
      <c r="O770" s="7"/>
      <c r="P770" s="7"/>
      <c r="Q770" s="7"/>
      <c r="R770" s="7"/>
      <c r="S770" s="7"/>
      <c r="T770" s="7"/>
      <c r="U770" s="7"/>
      <c r="V770" s="42"/>
      <c r="W770" s="7"/>
      <c r="X770" s="7"/>
      <c r="Y770" s="7"/>
      <c r="Z770" s="7"/>
      <c r="AA770" s="10"/>
      <c r="AB770" s="7"/>
      <c r="AC770" s="7"/>
      <c r="AD770" s="7"/>
      <c r="AE770" s="148"/>
      <c r="AF770" s="7"/>
      <c r="AG770" s="7"/>
      <c r="AH770" s="7"/>
      <c r="AI770" s="7"/>
      <c r="AJ770" s="7"/>
      <c r="AK770" s="7"/>
      <c r="AL770" s="7"/>
      <c r="AM770" s="7"/>
    </row>
    <row r="771" spans="1:39" ht="12.75">
      <c r="A771" s="7"/>
      <c r="B771" s="7"/>
      <c r="C771" s="7"/>
      <c r="D771" s="66"/>
      <c r="E771" s="7"/>
      <c r="F771" s="7"/>
      <c r="G771" s="7"/>
      <c r="H771" s="7"/>
      <c r="I771" s="42"/>
      <c r="J771" s="7"/>
      <c r="K771" s="7"/>
      <c r="L771" s="7"/>
      <c r="M771" s="7"/>
      <c r="N771" s="7"/>
      <c r="O771" s="7"/>
      <c r="P771" s="7"/>
      <c r="Q771" s="7"/>
      <c r="R771" s="7"/>
      <c r="S771" s="7"/>
      <c r="T771" s="7"/>
      <c r="U771" s="7"/>
      <c r="V771" s="42"/>
      <c r="W771" s="7"/>
      <c r="X771" s="7"/>
      <c r="Y771" s="7"/>
      <c r="Z771" s="7"/>
      <c r="AA771" s="10"/>
      <c r="AB771" s="7"/>
      <c r="AC771" s="7"/>
      <c r="AD771" s="7"/>
      <c r="AE771" s="148"/>
      <c r="AF771" s="7"/>
      <c r="AG771" s="7"/>
      <c r="AH771" s="7"/>
      <c r="AI771" s="7"/>
      <c r="AJ771" s="7"/>
      <c r="AK771" s="7"/>
      <c r="AL771" s="7"/>
      <c r="AM771" s="7"/>
    </row>
    <row r="772" spans="1:39" ht="12.75">
      <c r="A772" s="7"/>
      <c r="B772" s="7"/>
      <c r="C772" s="7"/>
      <c r="D772" s="66"/>
      <c r="E772" s="7"/>
      <c r="F772" s="7"/>
      <c r="G772" s="7"/>
      <c r="H772" s="7"/>
      <c r="I772" s="42"/>
      <c r="J772" s="7"/>
      <c r="K772" s="7"/>
      <c r="L772" s="7"/>
      <c r="M772" s="7"/>
      <c r="N772" s="7"/>
      <c r="O772" s="7"/>
      <c r="P772" s="7"/>
      <c r="Q772" s="7"/>
      <c r="R772" s="7"/>
      <c r="S772" s="7"/>
      <c r="T772" s="7"/>
      <c r="U772" s="7"/>
      <c r="V772" s="42"/>
      <c r="W772" s="7"/>
      <c r="X772" s="7"/>
      <c r="Y772" s="7"/>
      <c r="Z772" s="7"/>
      <c r="AA772" s="10"/>
      <c r="AB772" s="7"/>
      <c r="AC772" s="7"/>
      <c r="AD772" s="7"/>
      <c r="AE772" s="148"/>
      <c r="AF772" s="7"/>
      <c r="AG772" s="7"/>
      <c r="AH772" s="7"/>
      <c r="AI772" s="7"/>
      <c r="AJ772" s="7"/>
      <c r="AK772" s="7"/>
      <c r="AL772" s="7"/>
      <c r="AM772" s="7"/>
    </row>
    <row r="773" spans="1:39" ht="12.75">
      <c r="A773" s="7"/>
      <c r="B773" s="7"/>
      <c r="C773" s="7"/>
      <c r="D773" s="66"/>
      <c r="E773" s="7"/>
      <c r="F773" s="7"/>
      <c r="G773" s="7"/>
      <c r="H773" s="7"/>
      <c r="I773" s="42"/>
      <c r="J773" s="7"/>
      <c r="K773" s="7"/>
      <c r="L773" s="7"/>
      <c r="M773" s="7"/>
      <c r="N773" s="7"/>
      <c r="O773" s="7"/>
      <c r="P773" s="7"/>
      <c r="Q773" s="7"/>
      <c r="R773" s="7"/>
      <c r="S773" s="7"/>
      <c r="T773" s="7"/>
      <c r="U773" s="7"/>
      <c r="V773" s="42"/>
      <c r="W773" s="7"/>
      <c r="X773" s="7"/>
      <c r="Y773" s="7"/>
      <c r="Z773" s="7"/>
      <c r="AA773" s="10"/>
      <c r="AB773" s="7"/>
      <c r="AC773" s="7"/>
      <c r="AD773" s="7"/>
      <c r="AE773" s="148"/>
      <c r="AF773" s="7"/>
      <c r="AG773" s="7"/>
      <c r="AH773" s="7"/>
      <c r="AI773" s="7"/>
      <c r="AJ773" s="7"/>
      <c r="AK773" s="7"/>
      <c r="AL773" s="7"/>
      <c r="AM773" s="7"/>
    </row>
    <row r="774" spans="1:39" ht="12.75">
      <c r="A774" s="7"/>
      <c r="B774" s="7"/>
      <c r="C774" s="7"/>
      <c r="D774" s="66"/>
      <c r="E774" s="7"/>
      <c r="F774" s="7"/>
      <c r="G774" s="7"/>
      <c r="H774" s="7"/>
      <c r="I774" s="42"/>
      <c r="J774" s="7"/>
      <c r="K774" s="7"/>
      <c r="L774" s="7"/>
      <c r="M774" s="7"/>
      <c r="N774" s="7"/>
      <c r="O774" s="7"/>
      <c r="P774" s="7"/>
      <c r="Q774" s="7"/>
      <c r="R774" s="7"/>
      <c r="S774" s="7"/>
      <c r="T774" s="7"/>
      <c r="U774" s="7"/>
      <c r="V774" s="42"/>
      <c r="W774" s="7"/>
      <c r="X774" s="7"/>
      <c r="Y774" s="7"/>
      <c r="Z774" s="7"/>
      <c r="AA774" s="10"/>
      <c r="AB774" s="7"/>
      <c r="AC774" s="7"/>
      <c r="AD774" s="7"/>
      <c r="AE774" s="148"/>
      <c r="AF774" s="7"/>
      <c r="AG774" s="7"/>
      <c r="AH774" s="7"/>
      <c r="AI774" s="7"/>
      <c r="AJ774" s="7"/>
      <c r="AK774" s="7"/>
      <c r="AL774" s="7"/>
      <c r="AM774" s="7"/>
    </row>
    <row r="775" spans="1:39" ht="12.75">
      <c r="A775" s="7"/>
      <c r="B775" s="7"/>
      <c r="C775" s="7"/>
      <c r="D775" s="66"/>
      <c r="E775" s="7"/>
      <c r="F775" s="7"/>
      <c r="G775" s="7"/>
      <c r="H775" s="7"/>
      <c r="I775" s="42"/>
      <c r="J775" s="7"/>
      <c r="K775" s="7"/>
      <c r="L775" s="7"/>
      <c r="M775" s="7"/>
      <c r="N775" s="7"/>
      <c r="O775" s="7"/>
      <c r="P775" s="7"/>
      <c r="Q775" s="7"/>
      <c r="R775" s="7"/>
      <c r="S775" s="7"/>
      <c r="T775" s="7"/>
      <c r="U775" s="7"/>
      <c r="V775" s="42"/>
      <c r="W775" s="7"/>
      <c r="X775" s="7"/>
      <c r="Y775" s="7"/>
      <c r="Z775" s="7"/>
      <c r="AA775" s="10"/>
      <c r="AB775" s="7"/>
      <c r="AC775" s="7"/>
      <c r="AD775" s="7"/>
      <c r="AE775" s="148"/>
      <c r="AF775" s="7"/>
      <c r="AG775" s="7"/>
      <c r="AH775" s="7"/>
      <c r="AI775" s="7"/>
      <c r="AJ775" s="7"/>
      <c r="AK775" s="7"/>
      <c r="AL775" s="7"/>
      <c r="AM775" s="7"/>
    </row>
    <row r="776" spans="1:39" ht="12.75">
      <c r="A776" s="7"/>
      <c r="B776" s="7"/>
      <c r="C776" s="7"/>
      <c r="D776" s="66"/>
      <c r="E776" s="7"/>
      <c r="F776" s="7"/>
      <c r="G776" s="7"/>
      <c r="H776" s="7"/>
      <c r="I776" s="42"/>
      <c r="J776" s="7"/>
      <c r="K776" s="7"/>
      <c r="L776" s="7"/>
      <c r="M776" s="7"/>
      <c r="N776" s="7"/>
      <c r="O776" s="7"/>
      <c r="P776" s="7"/>
      <c r="Q776" s="7"/>
      <c r="R776" s="7"/>
      <c r="S776" s="7"/>
      <c r="T776" s="7"/>
      <c r="U776" s="7"/>
      <c r="V776" s="42"/>
      <c r="W776" s="7"/>
      <c r="X776" s="7"/>
      <c r="Y776" s="7"/>
      <c r="Z776" s="7"/>
      <c r="AA776" s="10"/>
      <c r="AB776" s="7"/>
      <c r="AC776" s="7"/>
      <c r="AD776" s="7"/>
      <c r="AE776" s="148"/>
      <c r="AF776" s="7"/>
      <c r="AG776" s="7"/>
      <c r="AH776" s="7"/>
      <c r="AI776" s="7"/>
      <c r="AJ776" s="7"/>
      <c r="AK776" s="7"/>
      <c r="AL776" s="7"/>
      <c r="AM776" s="7"/>
    </row>
    <row r="777" spans="1:39" ht="12.75">
      <c r="A777" s="7"/>
      <c r="B777" s="7"/>
      <c r="C777" s="7"/>
      <c r="D777" s="66"/>
      <c r="E777" s="7"/>
      <c r="F777" s="7"/>
      <c r="G777" s="7"/>
      <c r="H777" s="7"/>
      <c r="I777" s="42"/>
      <c r="J777" s="7"/>
      <c r="K777" s="7"/>
      <c r="L777" s="7"/>
      <c r="M777" s="7"/>
      <c r="N777" s="7"/>
      <c r="O777" s="7"/>
      <c r="P777" s="7"/>
      <c r="Q777" s="7"/>
      <c r="R777" s="7"/>
      <c r="S777" s="7"/>
      <c r="T777" s="7"/>
      <c r="U777" s="7"/>
      <c r="V777" s="42"/>
      <c r="W777" s="7"/>
      <c r="X777" s="7"/>
      <c r="Y777" s="7"/>
      <c r="Z777" s="7"/>
      <c r="AA777" s="10"/>
      <c r="AB777" s="7"/>
      <c r="AC777" s="7"/>
      <c r="AD777" s="7"/>
      <c r="AE777" s="148"/>
      <c r="AF777" s="7"/>
      <c r="AG777" s="7"/>
      <c r="AH777" s="7"/>
      <c r="AI777" s="7"/>
      <c r="AJ777" s="7"/>
      <c r="AK777" s="7"/>
      <c r="AL777" s="7"/>
      <c r="AM777" s="7"/>
    </row>
    <row r="778" spans="1:39" ht="12.75">
      <c r="A778" s="7"/>
      <c r="B778" s="7"/>
      <c r="C778" s="7"/>
      <c r="D778" s="66"/>
      <c r="E778" s="7"/>
      <c r="F778" s="7"/>
      <c r="G778" s="7"/>
      <c r="H778" s="7"/>
      <c r="I778" s="42"/>
      <c r="J778" s="7"/>
      <c r="K778" s="7"/>
      <c r="L778" s="7"/>
      <c r="M778" s="7"/>
      <c r="N778" s="7"/>
      <c r="O778" s="7"/>
      <c r="P778" s="7"/>
      <c r="Q778" s="7"/>
      <c r="R778" s="7"/>
      <c r="S778" s="7"/>
      <c r="T778" s="7"/>
      <c r="U778" s="7"/>
      <c r="V778" s="42"/>
      <c r="W778" s="7"/>
      <c r="X778" s="7"/>
      <c r="Y778" s="7"/>
      <c r="Z778" s="7"/>
      <c r="AA778" s="10"/>
      <c r="AB778" s="7"/>
      <c r="AC778" s="7"/>
      <c r="AD778" s="7"/>
      <c r="AE778" s="148"/>
      <c r="AF778" s="7"/>
      <c r="AG778" s="7"/>
      <c r="AH778" s="7"/>
      <c r="AI778" s="7"/>
      <c r="AJ778" s="7"/>
      <c r="AK778" s="7"/>
      <c r="AL778" s="7"/>
      <c r="AM778" s="7"/>
    </row>
    <row r="779" spans="1:39" ht="12.75">
      <c r="A779" s="7"/>
      <c r="B779" s="7"/>
      <c r="C779" s="7"/>
      <c r="D779" s="66"/>
      <c r="E779" s="7"/>
      <c r="F779" s="7"/>
      <c r="G779" s="7"/>
      <c r="H779" s="7"/>
      <c r="I779" s="42"/>
      <c r="J779" s="7"/>
      <c r="K779" s="7"/>
      <c r="L779" s="7"/>
      <c r="M779" s="7"/>
      <c r="N779" s="7"/>
      <c r="O779" s="7"/>
      <c r="P779" s="7"/>
      <c r="Q779" s="7"/>
      <c r="R779" s="7"/>
      <c r="S779" s="7"/>
      <c r="T779" s="7"/>
      <c r="U779" s="7"/>
      <c r="V779" s="42"/>
      <c r="W779" s="7"/>
      <c r="X779" s="7"/>
      <c r="Y779" s="7"/>
      <c r="Z779" s="7"/>
      <c r="AA779" s="10"/>
      <c r="AB779" s="7"/>
      <c r="AC779" s="7"/>
      <c r="AD779" s="7"/>
      <c r="AE779" s="148"/>
      <c r="AF779" s="7"/>
      <c r="AG779" s="7"/>
      <c r="AH779" s="7"/>
      <c r="AI779" s="7"/>
      <c r="AJ779" s="7"/>
      <c r="AK779" s="7"/>
      <c r="AL779" s="7"/>
      <c r="AM779" s="7"/>
    </row>
    <row r="780" spans="1:39" ht="12.75">
      <c r="A780" s="7"/>
      <c r="B780" s="7"/>
      <c r="C780" s="7"/>
      <c r="D780" s="66"/>
      <c r="E780" s="7"/>
      <c r="F780" s="7"/>
      <c r="G780" s="7"/>
      <c r="H780" s="7"/>
      <c r="I780" s="42"/>
      <c r="J780" s="7"/>
      <c r="K780" s="7"/>
      <c r="L780" s="7"/>
      <c r="M780" s="7"/>
      <c r="N780" s="7"/>
      <c r="O780" s="7"/>
      <c r="P780" s="7"/>
      <c r="Q780" s="7"/>
      <c r="R780" s="7"/>
      <c r="S780" s="7"/>
      <c r="T780" s="7"/>
      <c r="U780" s="7"/>
      <c r="V780" s="42"/>
      <c r="W780" s="7"/>
      <c r="X780" s="7"/>
      <c r="Y780" s="7"/>
      <c r="Z780" s="7"/>
      <c r="AA780" s="10"/>
      <c r="AB780" s="7"/>
      <c r="AC780" s="7"/>
      <c r="AD780" s="7"/>
      <c r="AE780" s="148"/>
      <c r="AF780" s="7"/>
      <c r="AG780" s="7"/>
      <c r="AH780" s="7"/>
      <c r="AI780" s="7"/>
      <c r="AJ780" s="7"/>
      <c r="AK780" s="7"/>
      <c r="AL780" s="7"/>
      <c r="AM780" s="7"/>
    </row>
    <row r="781" spans="1:39" ht="12.75">
      <c r="A781" s="7"/>
      <c r="B781" s="7"/>
      <c r="C781" s="7"/>
      <c r="D781" s="66"/>
      <c r="E781" s="7"/>
      <c r="F781" s="7"/>
      <c r="G781" s="7"/>
      <c r="H781" s="7"/>
      <c r="I781" s="42"/>
      <c r="J781" s="7"/>
      <c r="K781" s="7"/>
      <c r="L781" s="7"/>
      <c r="M781" s="7"/>
      <c r="N781" s="7"/>
      <c r="O781" s="7"/>
      <c r="P781" s="7"/>
      <c r="Q781" s="7"/>
      <c r="R781" s="7"/>
      <c r="S781" s="7"/>
      <c r="T781" s="7"/>
      <c r="U781" s="7"/>
      <c r="V781" s="42"/>
      <c r="W781" s="7"/>
      <c r="X781" s="7"/>
      <c r="Y781" s="7"/>
      <c r="Z781" s="7"/>
      <c r="AA781" s="10"/>
      <c r="AB781" s="7"/>
      <c r="AC781" s="7"/>
      <c r="AD781" s="7"/>
      <c r="AE781" s="148"/>
      <c r="AF781" s="7"/>
      <c r="AG781" s="7"/>
      <c r="AH781" s="7"/>
      <c r="AI781" s="7"/>
      <c r="AJ781" s="7"/>
      <c r="AK781" s="7"/>
      <c r="AL781" s="7"/>
      <c r="AM781" s="7"/>
    </row>
    <row r="782" spans="1:39" ht="12.75">
      <c r="A782" s="7"/>
      <c r="B782" s="7"/>
      <c r="C782" s="7"/>
      <c r="D782" s="66"/>
      <c r="E782" s="7"/>
      <c r="F782" s="7"/>
      <c r="G782" s="7"/>
      <c r="H782" s="7"/>
      <c r="I782" s="42"/>
      <c r="J782" s="7"/>
      <c r="K782" s="7"/>
      <c r="L782" s="7"/>
      <c r="M782" s="7"/>
      <c r="N782" s="7"/>
      <c r="O782" s="7"/>
      <c r="P782" s="7"/>
      <c r="Q782" s="7"/>
      <c r="R782" s="7"/>
      <c r="S782" s="7"/>
      <c r="T782" s="7"/>
      <c r="U782" s="7"/>
      <c r="V782" s="42"/>
      <c r="W782" s="7"/>
      <c r="X782" s="7"/>
      <c r="Y782" s="7"/>
      <c r="Z782" s="7"/>
      <c r="AA782" s="10"/>
      <c r="AB782" s="7"/>
      <c r="AC782" s="7"/>
      <c r="AD782" s="7"/>
      <c r="AE782" s="148"/>
      <c r="AF782" s="7"/>
      <c r="AG782" s="7"/>
      <c r="AH782" s="7"/>
      <c r="AI782" s="7"/>
      <c r="AJ782" s="7"/>
      <c r="AK782" s="7"/>
      <c r="AL782" s="7"/>
      <c r="AM782" s="7"/>
    </row>
    <row r="783" spans="1:39" ht="12.75">
      <c r="A783" s="7"/>
      <c r="B783" s="7"/>
      <c r="C783" s="7"/>
      <c r="D783" s="66"/>
      <c r="E783" s="7"/>
      <c r="F783" s="7"/>
      <c r="G783" s="7"/>
      <c r="H783" s="7"/>
      <c r="I783" s="42"/>
      <c r="J783" s="7"/>
      <c r="K783" s="7"/>
      <c r="L783" s="7"/>
      <c r="M783" s="7"/>
      <c r="N783" s="7"/>
      <c r="O783" s="7"/>
      <c r="P783" s="7"/>
      <c r="Q783" s="7"/>
      <c r="R783" s="7"/>
      <c r="S783" s="7"/>
      <c r="T783" s="7"/>
      <c r="U783" s="7"/>
      <c r="V783" s="42"/>
      <c r="W783" s="7"/>
      <c r="X783" s="7"/>
      <c r="Y783" s="7"/>
      <c r="Z783" s="7"/>
      <c r="AA783" s="10"/>
      <c r="AB783" s="7"/>
      <c r="AC783" s="7"/>
      <c r="AD783" s="7"/>
      <c r="AE783" s="148"/>
      <c r="AF783" s="7"/>
      <c r="AG783" s="7"/>
      <c r="AH783" s="7"/>
      <c r="AI783" s="7"/>
      <c r="AJ783" s="7"/>
      <c r="AK783" s="7"/>
      <c r="AL783" s="7"/>
      <c r="AM783" s="7"/>
    </row>
    <row r="784" spans="1:39" ht="12.75">
      <c r="A784" s="7"/>
      <c r="B784" s="7"/>
      <c r="C784" s="7"/>
      <c r="D784" s="66"/>
      <c r="E784" s="7"/>
      <c r="F784" s="7"/>
      <c r="G784" s="7"/>
      <c r="H784" s="7"/>
      <c r="I784" s="42"/>
      <c r="J784" s="7"/>
      <c r="K784" s="7"/>
      <c r="L784" s="7"/>
      <c r="M784" s="7"/>
      <c r="N784" s="7"/>
      <c r="O784" s="7"/>
      <c r="P784" s="7"/>
      <c r="Q784" s="7"/>
      <c r="R784" s="7"/>
      <c r="S784" s="7"/>
      <c r="T784" s="7"/>
      <c r="U784" s="7"/>
      <c r="V784" s="42"/>
      <c r="W784" s="7"/>
      <c r="X784" s="7"/>
      <c r="Y784" s="7"/>
      <c r="Z784" s="7"/>
      <c r="AA784" s="10"/>
      <c r="AB784" s="7"/>
      <c r="AC784" s="7"/>
      <c r="AD784" s="7"/>
      <c r="AE784" s="148"/>
      <c r="AF784" s="7"/>
      <c r="AG784" s="7"/>
      <c r="AH784" s="7"/>
      <c r="AI784" s="7"/>
      <c r="AJ784" s="7"/>
      <c r="AK784" s="7"/>
      <c r="AL784" s="7"/>
      <c r="AM784" s="7"/>
    </row>
    <row r="785" spans="1:39" ht="12.75">
      <c r="A785" s="7"/>
      <c r="B785" s="7"/>
      <c r="C785" s="7"/>
      <c r="D785" s="66"/>
      <c r="E785" s="7"/>
      <c r="F785" s="7"/>
      <c r="G785" s="7"/>
      <c r="H785" s="7"/>
      <c r="I785" s="42"/>
      <c r="J785" s="7"/>
      <c r="K785" s="7"/>
      <c r="L785" s="7"/>
      <c r="M785" s="7"/>
      <c r="N785" s="7"/>
      <c r="O785" s="7"/>
      <c r="P785" s="7"/>
      <c r="Q785" s="7"/>
      <c r="R785" s="7"/>
      <c r="S785" s="7"/>
      <c r="T785" s="7"/>
      <c r="U785" s="7"/>
      <c r="V785" s="42"/>
      <c r="W785" s="7"/>
      <c r="X785" s="7"/>
      <c r="Y785" s="7"/>
      <c r="Z785" s="7"/>
      <c r="AA785" s="10"/>
      <c r="AB785" s="7"/>
      <c r="AC785" s="7"/>
      <c r="AD785" s="7"/>
      <c r="AE785" s="148"/>
      <c r="AF785" s="7"/>
      <c r="AG785" s="7"/>
      <c r="AH785" s="7"/>
      <c r="AI785" s="7"/>
      <c r="AJ785" s="7"/>
      <c r="AK785" s="7"/>
      <c r="AL785" s="7"/>
      <c r="AM785" s="7"/>
    </row>
    <row r="786" spans="1:39" ht="12.75">
      <c r="A786" s="7"/>
      <c r="B786" s="7"/>
      <c r="C786" s="7"/>
      <c r="D786" s="66"/>
      <c r="E786" s="7"/>
      <c r="F786" s="7"/>
      <c r="G786" s="7"/>
      <c r="H786" s="7"/>
      <c r="I786" s="42"/>
      <c r="J786" s="7"/>
      <c r="K786" s="7"/>
      <c r="L786" s="7"/>
      <c r="M786" s="7"/>
      <c r="N786" s="7"/>
      <c r="O786" s="7"/>
      <c r="P786" s="7"/>
      <c r="Q786" s="7"/>
      <c r="R786" s="7"/>
      <c r="S786" s="7"/>
      <c r="T786" s="7"/>
      <c r="U786" s="7"/>
      <c r="V786" s="42"/>
      <c r="W786" s="7"/>
      <c r="X786" s="7"/>
      <c r="Y786" s="7"/>
      <c r="Z786" s="7"/>
      <c r="AA786" s="10"/>
      <c r="AB786" s="7"/>
      <c r="AC786" s="7"/>
      <c r="AD786" s="7"/>
      <c r="AE786" s="148"/>
      <c r="AF786" s="7"/>
      <c r="AG786" s="7"/>
      <c r="AH786" s="7"/>
      <c r="AI786" s="7"/>
      <c r="AJ786" s="7"/>
      <c r="AK786" s="7"/>
      <c r="AL786" s="7"/>
      <c r="AM786" s="7"/>
    </row>
    <row r="787" spans="1:39" ht="12.75">
      <c r="A787" s="7"/>
      <c r="B787" s="7"/>
      <c r="C787" s="7"/>
      <c r="D787" s="66"/>
      <c r="E787" s="7"/>
      <c r="F787" s="7"/>
      <c r="G787" s="7"/>
      <c r="H787" s="7"/>
      <c r="I787" s="42"/>
      <c r="J787" s="7"/>
      <c r="K787" s="7"/>
      <c r="L787" s="7"/>
      <c r="M787" s="7"/>
      <c r="N787" s="7"/>
      <c r="O787" s="7"/>
      <c r="P787" s="7"/>
      <c r="Q787" s="7"/>
      <c r="R787" s="7"/>
      <c r="S787" s="7"/>
      <c r="T787" s="7"/>
      <c r="U787" s="7"/>
      <c r="V787" s="42"/>
      <c r="W787" s="7"/>
      <c r="X787" s="7"/>
      <c r="Y787" s="7"/>
      <c r="Z787" s="7"/>
      <c r="AA787" s="10"/>
      <c r="AB787" s="7"/>
      <c r="AC787" s="7"/>
      <c r="AD787" s="7"/>
      <c r="AE787" s="148"/>
      <c r="AF787" s="7"/>
      <c r="AG787" s="7"/>
      <c r="AH787" s="7"/>
      <c r="AI787" s="7"/>
      <c r="AJ787" s="7"/>
      <c r="AK787" s="7"/>
      <c r="AL787" s="7"/>
      <c r="AM787" s="7"/>
    </row>
    <row r="788" spans="1:39" ht="12.75">
      <c r="A788" s="7"/>
      <c r="B788" s="7"/>
      <c r="C788" s="7"/>
      <c r="D788" s="66"/>
      <c r="E788" s="7"/>
      <c r="F788" s="7"/>
      <c r="G788" s="7"/>
      <c r="H788" s="7"/>
      <c r="I788" s="42"/>
      <c r="J788" s="7"/>
      <c r="K788" s="7"/>
      <c r="L788" s="7"/>
      <c r="M788" s="7"/>
      <c r="N788" s="7"/>
      <c r="O788" s="7"/>
      <c r="P788" s="7"/>
      <c r="Q788" s="7"/>
      <c r="R788" s="7"/>
      <c r="S788" s="7"/>
      <c r="T788" s="7"/>
      <c r="U788" s="7"/>
      <c r="V788" s="42"/>
      <c r="W788" s="7"/>
      <c r="X788" s="7"/>
      <c r="Y788" s="7"/>
      <c r="Z788" s="7"/>
      <c r="AA788" s="10"/>
      <c r="AB788" s="7"/>
      <c r="AC788" s="7"/>
      <c r="AD788" s="7"/>
      <c r="AE788" s="148"/>
      <c r="AF788" s="7"/>
      <c r="AG788" s="7"/>
      <c r="AH788" s="7"/>
      <c r="AI788" s="7"/>
      <c r="AJ788" s="7"/>
      <c r="AK788" s="7"/>
      <c r="AL788" s="7"/>
      <c r="AM788" s="7"/>
    </row>
    <row r="789" spans="1:39" ht="12.75">
      <c r="A789" s="7"/>
      <c r="B789" s="7"/>
      <c r="C789" s="7"/>
      <c r="D789" s="66"/>
      <c r="E789" s="7"/>
      <c r="F789" s="7"/>
      <c r="G789" s="7"/>
      <c r="H789" s="7"/>
      <c r="I789" s="42"/>
      <c r="J789" s="7"/>
      <c r="K789" s="7"/>
      <c r="L789" s="7"/>
      <c r="M789" s="7"/>
      <c r="N789" s="7"/>
      <c r="O789" s="7"/>
      <c r="P789" s="7"/>
      <c r="Q789" s="7"/>
      <c r="R789" s="7"/>
      <c r="S789" s="7"/>
      <c r="T789" s="7"/>
      <c r="U789" s="7"/>
      <c r="V789" s="42"/>
      <c r="W789" s="7"/>
      <c r="X789" s="7"/>
      <c r="Y789" s="7"/>
      <c r="Z789" s="7"/>
      <c r="AA789" s="10"/>
      <c r="AB789" s="7"/>
      <c r="AC789" s="7"/>
      <c r="AD789" s="7"/>
      <c r="AE789" s="148"/>
      <c r="AF789" s="7"/>
      <c r="AG789" s="7"/>
      <c r="AH789" s="7"/>
      <c r="AI789" s="7"/>
      <c r="AJ789" s="7"/>
      <c r="AK789" s="7"/>
      <c r="AL789" s="7"/>
      <c r="AM789" s="7"/>
    </row>
    <row r="790" spans="1:39" ht="12.75">
      <c r="A790" s="7"/>
      <c r="B790" s="7"/>
      <c r="C790" s="7"/>
      <c r="D790" s="66"/>
      <c r="E790" s="7"/>
      <c r="F790" s="7"/>
      <c r="G790" s="7"/>
      <c r="H790" s="7"/>
      <c r="I790" s="42"/>
      <c r="J790" s="7"/>
      <c r="K790" s="7"/>
      <c r="L790" s="7"/>
      <c r="M790" s="7"/>
      <c r="N790" s="7"/>
      <c r="O790" s="7"/>
      <c r="P790" s="7"/>
      <c r="Q790" s="7"/>
      <c r="R790" s="7"/>
      <c r="S790" s="7"/>
      <c r="T790" s="7"/>
      <c r="U790" s="7"/>
      <c r="V790" s="42"/>
      <c r="W790" s="7"/>
      <c r="X790" s="7"/>
      <c r="Y790" s="7"/>
      <c r="Z790" s="7"/>
      <c r="AA790" s="10"/>
      <c r="AB790" s="7"/>
      <c r="AC790" s="7"/>
      <c r="AD790" s="7"/>
      <c r="AE790" s="148"/>
      <c r="AF790" s="7"/>
      <c r="AG790" s="7"/>
      <c r="AH790" s="7"/>
      <c r="AI790" s="7"/>
      <c r="AJ790" s="7"/>
      <c r="AK790" s="7"/>
      <c r="AL790" s="7"/>
      <c r="AM790" s="7"/>
    </row>
    <row r="791" spans="1:39" ht="12.75">
      <c r="A791" s="7"/>
      <c r="B791" s="7"/>
      <c r="C791" s="7"/>
      <c r="D791" s="66"/>
      <c r="E791" s="7"/>
      <c r="F791" s="7"/>
      <c r="G791" s="7"/>
      <c r="H791" s="7"/>
      <c r="I791" s="42"/>
      <c r="J791" s="7"/>
      <c r="K791" s="7"/>
      <c r="L791" s="7"/>
      <c r="M791" s="7"/>
      <c r="N791" s="7"/>
      <c r="O791" s="7"/>
      <c r="P791" s="7"/>
      <c r="Q791" s="7"/>
      <c r="R791" s="7"/>
      <c r="S791" s="7"/>
      <c r="T791" s="7"/>
      <c r="U791" s="7"/>
      <c r="V791" s="42"/>
      <c r="W791" s="7"/>
      <c r="X791" s="7"/>
      <c r="Y791" s="7"/>
      <c r="Z791" s="7"/>
      <c r="AA791" s="10"/>
      <c r="AB791" s="7"/>
      <c r="AC791" s="7"/>
      <c r="AD791" s="7"/>
      <c r="AE791" s="148"/>
      <c r="AF791" s="7"/>
      <c r="AG791" s="7"/>
      <c r="AH791" s="7"/>
      <c r="AI791" s="7"/>
      <c r="AJ791" s="7"/>
      <c r="AK791" s="7"/>
      <c r="AL791" s="7"/>
      <c r="AM791" s="7"/>
    </row>
    <row r="792" spans="1:39" ht="12.75">
      <c r="A792" s="7"/>
      <c r="B792" s="7"/>
      <c r="C792" s="7"/>
      <c r="D792" s="66"/>
      <c r="E792" s="7"/>
      <c r="F792" s="7"/>
      <c r="G792" s="7"/>
      <c r="H792" s="7"/>
      <c r="I792" s="42"/>
      <c r="J792" s="7"/>
      <c r="K792" s="7"/>
      <c r="L792" s="7"/>
      <c r="M792" s="7"/>
      <c r="N792" s="7"/>
      <c r="O792" s="7"/>
      <c r="P792" s="7"/>
      <c r="Q792" s="7"/>
      <c r="R792" s="7"/>
      <c r="S792" s="7"/>
      <c r="T792" s="7"/>
      <c r="U792" s="7"/>
      <c r="V792" s="42"/>
      <c r="W792" s="7"/>
      <c r="X792" s="7"/>
      <c r="Y792" s="7"/>
      <c r="Z792" s="7"/>
      <c r="AA792" s="10"/>
      <c r="AB792" s="7"/>
      <c r="AC792" s="7"/>
      <c r="AD792" s="7"/>
      <c r="AE792" s="148"/>
      <c r="AF792" s="7"/>
      <c r="AG792" s="7"/>
      <c r="AH792" s="7"/>
      <c r="AI792" s="7"/>
      <c r="AJ792" s="7"/>
      <c r="AK792" s="7"/>
      <c r="AL792" s="7"/>
      <c r="AM792" s="7"/>
    </row>
    <row r="793" spans="1:39" ht="12.75">
      <c r="A793" s="7"/>
      <c r="B793" s="7"/>
      <c r="C793" s="7"/>
      <c r="D793" s="66"/>
      <c r="E793" s="7"/>
      <c r="F793" s="7"/>
      <c r="G793" s="7"/>
      <c r="H793" s="7"/>
      <c r="I793" s="42"/>
      <c r="J793" s="7"/>
      <c r="K793" s="7"/>
      <c r="L793" s="7"/>
      <c r="M793" s="7"/>
      <c r="N793" s="7"/>
      <c r="O793" s="7"/>
      <c r="P793" s="7"/>
      <c r="Q793" s="7"/>
      <c r="R793" s="7"/>
      <c r="S793" s="7"/>
      <c r="T793" s="7"/>
      <c r="U793" s="7"/>
      <c r="V793" s="42"/>
      <c r="W793" s="7"/>
      <c r="X793" s="7"/>
      <c r="Y793" s="7"/>
      <c r="Z793" s="7"/>
      <c r="AA793" s="10"/>
      <c r="AB793" s="7"/>
      <c r="AC793" s="7"/>
      <c r="AD793" s="7"/>
      <c r="AE793" s="148"/>
      <c r="AF793" s="7"/>
      <c r="AG793" s="7"/>
      <c r="AH793" s="7"/>
      <c r="AI793" s="7"/>
      <c r="AJ793" s="7"/>
      <c r="AK793" s="7"/>
      <c r="AL793" s="7"/>
      <c r="AM793" s="7"/>
    </row>
    <row r="794" spans="1:39" ht="12.75">
      <c r="A794" s="7"/>
      <c r="B794" s="7"/>
      <c r="C794" s="7"/>
      <c r="D794" s="66"/>
      <c r="E794" s="7"/>
      <c r="F794" s="7"/>
      <c r="G794" s="7"/>
      <c r="H794" s="7"/>
      <c r="I794" s="42"/>
      <c r="J794" s="7"/>
      <c r="K794" s="7"/>
      <c r="L794" s="7"/>
      <c r="M794" s="7"/>
      <c r="N794" s="7"/>
      <c r="O794" s="7"/>
      <c r="P794" s="7"/>
      <c r="Q794" s="7"/>
      <c r="R794" s="7"/>
      <c r="S794" s="7"/>
      <c r="T794" s="7"/>
      <c r="U794" s="7"/>
      <c r="V794" s="42"/>
      <c r="W794" s="7"/>
      <c r="X794" s="7"/>
      <c r="Y794" s="7"/>
      <c r="Z794" s="7"/>
      <c r="AA794" s="10"/>
      <c r="AB794" s="7"/>
      <c r="AC794" s="7"/>
      <c r="AD794" s="7"/>
      <c r="AE794" s="148"/>
      <c r="AF794" s="7"/>
      <c r="AG794" s="7"/>
      <c r="AH794" s="7"/>
      <c r="AI794" s="7"/>
      <c r="AJ794" s="7"/>
      <c r="AK794" s="7"/>
      <c r="AL794" s="7"/>
      <c r="AM794" s="7"/>
    </row>
    <row r="795" spans="1:39" ht="12.75">
      <c r="A795" s="7"/>
      <c r="B795" s="7"/>
      <c r="C795" s="7"/>
      <c r="D795" s="66"/>
      <c r="E795" s="7"/>
      <c r="F795" s="7"/>
      <c r="G795" s="7"/>
      <c r="H795" s="7"/>
      <c r="I795" s="42"/>
      <c r="J795" s="7"/>
      <c r="K795" s="7"/>
      <c r="L795" s="7"/>
      <c r="M795" s="7"/>
      <c r="N795" s="7"/>
      <c r="O795" s="7"/>
      <c r="P795" s="7"/>
      <c r="Q795" s="7"/>
      <c r="R795" s="7"/>
      <c r="S795" s="7"/>
      <c r="T795" s="7"/>
      <c r="U795" s="7"/>
      <c r="V795" s="42"/>
      <c r="W795" s="7"/>
      <c r="X795" s="7"/>
      <c r="Y795" s="7"/>
      <c r="Z795" s="7"/>
      <c r="AA795" s="10"/>
      <c r="AB795" s="7"/>
      <c r="AC795" s="7"/>
      <c r="AD795" s="7"/>
      <c r="AE795" s="148"/>
      <c r="AF795" s="7"/>
      <c r="AG795" s="7"/>
      <c r="AH795" s="7"/>
      <c r="AI795" s="7"/>
      <c r="AJ795" s="7"/>
      <c r="AK795" s="7"/>
      <c r="AL795" s="7"/>
      <c r="AM795" s="7"/>
    </row>
    <row r="796" spans="1:39" ht="12.75">
      <c r="A796" s="7"/>
      <c r="B796" s="7"/>
      <c r="C796" s="7"/>
      <c r="D796" s="66"/>
      <c r="E796" s="7"/>
      <c r="F796" s="7"/>
      <c r="G796" s="7"/>
      <c r="H796" s="7"/>
      <c r="I796" s="42"/>
      <c r="J796" s="7"/>
      <c r="K796" s="7"/>
      <c r="L796" s="7"/>
      <c r="M796" s="7"/>
      <c r="N796" s="7"/>
      <c r="O796" s="7"/>
      <c r="P796" s="7"/>
      <c r="Q796" s="7"/>
      <c r="R796" s="7"/>
      <c r="S796" s="7"/>
      <c r="T796" s="7"/>
      <c r="U796" s="7"/>
      <c r="V796" s="42"/>
      <c r="W796" s="7"/>
      <c r="X796" s="7"/>
      <c r="Y796" s="7"/>
      <c r="Z796" s="7"/>
      <c r="AA796" s="10"/>
      <c r="AB796" s="7"/>
      <c r="AC796" s="7"/>
      <c r="AD796" s="7"/>
      <c r="AE796" s="148"/>
      <c r="AF796" s="7"/>
      <c r="AG796" s="7"/>
      <c r="AH796" s="7"/>
      <c r="AI796" s="7"/>
      <c r="AJ796" s="7"/>
      <c r="AK796" s="7"/>
      <c r="AL796" s="7"/>
      <c r="AM796" s="7"/>
    </row>
    <row r="797" spans="1:39" ht="12.75">
      <c r="A797" s="7"/>
      <c r="B797" s="7"/>
      <c r="C797" s="7"/>
      <c r="D797" s="66"/>
      <c r="E797" s="7"/>
      <c r="F797" s="7"/>
      <c r="G797" s="7"/>
      <c r="H797" s="7"/>
      <c r="I797" s="42"/>
      <c r="J797" s="7"/>
      <c r="K797" s="7"/>
      <c r="L797" s="7"/>
      <c r="M797" s="7"/>
      <c r="N797" s="7"/>
      <c r="O797" s="7"/>
      <c r="P797" s="7"/>
      <c r="Q797" s="7"/>
      <c r="R797" s="7"/>
      <c r="S797" s="7"/>
      <c r="T797" s="7"/>
      <c r="U797" s="7"/>
      <c r="V797" s="42"/>
      <c r="W797" s="7"/>
      <c r="X797" s="7"/>
      <c r="Y797" s="7"/>
      <c r="Z797" s="7"/>
      <c r="AA797" s="10"/>
      <c r="AB797" s="7"/>
      <c r="AC797" s="7"/>
      <c r="AD797" s="7"/>
      <c r="AE797" s="148"/>
      <c r="AF797" s="7"/>
      <c r="AG797" s="7"/>
      <c r="AH797" s="7"/>
      <c r="AI797" s="7"/>
      <c r="AJ797" s="7"/>
      <c r="AK797" s="7"/>
      <c r="AL797" s="7"/>
      <c r="AM797" s="7"/>
    </row>
    <row r="798" spans="1:39" ht="12.75">
      <c r="A798" s="7"/>
      <c r="B798" s="7"/>
      <c r="C798" s="7"/>
      <c r="D798" s="66"/>
      <c r="E798" s="7"/>
      <c r="F798" s="7"/>
      <c r="G798" s="7"/>
      <c r="H798" s="7"/>
      <c r="I798" s="42"/>
      <c r="J798" s="7"/>
      <c r="K798" s="7"/>
      <c r="L798" s="7"/>
      <c r="M798" s="7"/>
      <c r="N798" s="7"/>
      <c r="O798" s="7"/>
      <c r="P798" s="7"/>
      <c r="Q798" s="7"/>
      <c r="R798" s="7"/>
      <c r="S798" s="7"/>
      <c r="T798" s="7"/>
      <c r="U798" s="7"/>
      <c r="V798" s="42"/>
      <c r="W798" s="7"/>
      <c r="X798" s="7"/>
      <c r="Y798" s="7"/>
      <c r="Z798" s="7"/>
      <c r="AA798" s="10"/>
      <c r="AB798" s="7"/>
      <c r="AC798" s="7"/>
      <c r="AD798" s="7"/>
      <c r="AE798" s="148"/>
      <c r="AF798" s="7"/>
      <c r="AG798" s="7"/>
      <c r="AH798" s="7"/>
      <c r="AI798" s="7"/>
      <c r="AJ798" s="7"/>
      <c r="AK798" s="7"/>
      <c r="AL798" s="7"/>
      <c r="AM798" s="7"/>
    </row>
    <row r="799" spans="1:39" ht="12.75">
      <c r="A799" s="7"/>
      <c r="B799" s="7"/>
      <c r="C799" s="7"/>
      <c r="D799" s="66"/>
      <c r="E799" s="7"/>
      <c r="F799" s="7"/>
      <c r="G799" s="7"/>
      <c r="H799" s="7"/>
      <c r="I799" s="42"/>
      <c r="J799" s="7"/>
      <c r="K799" s="7"/>
      <c r="L799" s="7"/>
      <c r="M799" s="7"/>
      <c r="N799" s="7"/>
      <c r="O799" s="7"/>
      <c r="P799" s="7"/>
      <c r="Q799" s="7"/>
      <c r="R799" s="7"/>
      <c r="S799" s="7"/>
      <c r="T799" s="7"/>
      <c r="U799" s="7"/>
      <c r="V799" s="42"/>
      <c r="W799" s="7"/>
      <c r="X799" s="7"/>
      <c r="Y799" s="7"/>
      <c r="Z799" s="7"/>
      <c r="AA799" s="10"/>
      <c r="AB799" s="7"/>
      <c r="AC799" s="7"/>
      <c r="AD799" s="7"/>
      <c r="AE799" s="148"/>
      <c r="AF799" s="7"/>
      <c r="AG799" s="7"/>
      <c r="AH799" s="7"/>
      <c r="AI799" s="7"/>
      <c r="AJ799" s="7"/>
      <c r="AK799" s="7"/>
      <c r="AL799" s="7"/>
      <c r="AM799" s="7"/>
    </row>
    <row r="800" spans="1:39" ht="12.75">
      <c r="A800" s="7"/>
      <c r="B800" s="7"/>
      <c r="C800" s="7"/>
      <c r="D800" s="66"/>
      <c r="E800" s="7"/>
      <c r="F800" s="7"/>
      <c r="G800" s="7"/>
      <c r="H800" s="7"/>
      <c r="I800" s="42"/>
      <c r="J800" s="7"/>
      <c r="K800" s="7"/>
      <c r="L800" s="7"/>
      <c r="M800" s="7"/>
      <c r="N800" s="7"/>
      <c r="O800" s="7"/>
      <c r="P800" s="7"/>
      <c r="Q800" s="7"/>
      <c r="R800" s="7"/>
      <c r="S800" s="7"/>
      <c r="T800" s="7"/>
      <c r="U800" s="7"/>
      <c r="V800" s="42"/>
      <c r="W800" s="7"/>
      <c r="X800" s="7"/>
      <c r="Y800" s="7"/>
      <c r="Z800" s="7"/>
      <c r="AA800" s="10"/>
      <c r="AB800" s="7"/>
      <c r="AC800" s="7"/>
      <c r="AD800" s="7"/>
      <c r="AE800" s="148"/>
      <c r="AF800" s="7"/>
      <c r="AG800" s="7"/>
      <c r="AH800" s="7"/>
      <c r="AI800" s="7"/>
      <c r="AJ800" s="7"/>
      <c r="AK800" s="7"/>
      <c r="AL800" s="7"/>
      <c r="AM800" s="7"/>
    </row>
    <row r="801" spans="1:39" ht="12.75">
      <c r="A801" s="7"/>
      <c r="B801" s="7"/>
      <c r="C801" s="7"/>
      <c r="D801" s="66"/>
      <c r="E801" s="7"/>
      <c r="F801" s="7"/>
      <c r="G801" s="7"/>
      <c r="H801" s="7"/>
      <c r="I801" s="42"/>
      <c r="J801" s="7"/>
      <c r="K801" s="7"/>
      <c r="L801" s="7"/>
      <c r="M801" s="7"/>
      <c r="N801" s="7"/>
      <c r="O801" s="7"/>
      <c r="P801" s="7"/>
      <c r="Q801" s="7"/>
      <c r="R801" s="7"/>
      <c r="S801" s="7"/>
      <c r="T801" s="7"/>
      <c r="U801" s="7"/>
      <c r="V801" s="42"/>
      <c r="W801" s="7"/>
      <c r="X801" s="7"/>
      <c r="Y801" s="7"/>
      <c r="Z801" s="7"/>
      <c r="AA801" s="10"/>
      <c r="AB801" s="7"/>
      <c r="AC801" s="7"/>
      <c r="AD801" s="7"/>
      <c r="AE801" s="148"/>
      <c r="AF801" s="7"/>
      <c r="AG801" s="7"/>
      <c r="AH801" s="7"/>
      <c r="AI801" s="7"/>
      <c r="AJ801" s="7"/>
      <c r="AK801" s="7"/>
      <c r="AL801" s="7"/>
      <c r="AM801" s="7"/>
    </row>
    <row r="802" spans="1:39" ht="12.75">
      <c r="A802" s="7"/>
      <c r="B802" s="7"/>
      <c r="C802" s="7"/>
      <c r="D802" s="66"/>
      <c r="E802" s="7"/>
      <c r="F802" s="7"/>
      <c r="G802" s="7"/>
      <c r="H802" s="7"/>
      <c r="I802" s="42"/>
      <c r="J802" s="7"/>
      <c r="K802" s="7"/>
      <c r="L802" s="7"/>
      <c r="M802" s="7"/>
      <c r="N802" s="7"/>
      <c r="O802" s="7"/>
      <c r="P802" s="7"/>
      <c r="Q802" s="7"/>
      <c r="R802" s="7"/>
      <c r="S802" s="7"/>
      <c r="T802" s="7"/>
      <c r="U802" s="7"/>
      <c r="V802" s="42"/>
      <c r="W802" s="7"/>
      <c r="X802" s="7"/>
      <c r="Y802" s="7"/>
      <c r="Z802" s="7"/>
      <c r="AA802" s="10"/>
      <c r="AB802" s="7"/>
      <c r="AC802" s="7"/>
      <c r="AD802" s="7"/>
      <c r="AE802" s="148"/>
      <c r="AF802" s="7"/>
      <c r="AG802" s="7"/>
      <c r="AH802" s="7"/>
      <c r="AI802" s="7"/>
      <c r="AJ802" s="7"/>
      <c r="AK802" s="7"/>
      <c r="AL802" s="7"/>
      <c r="AM802" s="7"/>
    </row>
    <row r="803" spans="1:39" ht="12.75">
      <c r="A803" s="7"/>
      <c r="B803" s="7"/>
      <c r="C803" s="7"/>
      <c r="D803" s="66"/>
      <c r="E803" s="7"/>
      <c r="F803" s="7"/>
      <c r="G803" s="7"/>
      <c r="H803" s="7"/>
      <c r="I803" s="42"/>
      <c r="J803" s="7"/>
      <c r="K803" s="7"/>
      <c r="L803" s="7"/>
      <c r="M803" s="7"/>
      <c r="N803" s="7"/>
      <c r="O803" s="7"/>
      <c r="P803" s="7"/>
      <c r="Q803" s="7"/>
      <c r="R803" s="7"/>
      <c r="S803" s="7"/>
      <c r="T803" s="7"/>
      <c r="U803" s="7"/>
      <c r="V803" s="42"/>
      <c r="W803" s="7"/>
      <c r="X803" s="7"/>
      <c r="Y803" s="7"/>
      <c r="Z803" s="7"/>
      <c r="AA803" s="10"/>
      <c r="AB803" s="7"/>
      <c r="AC803" s="7"/>
      <c r="AD803" s="7"/>
      <c r="AE803" s="148"/>
      <c r="AF803" s="7"/>
      <c r="AG803" s="7"/>
      <c r="AH803" s="7"/>
      <c r="AI803" s="7"/>
      <c r="AJ803" s="7"/>
      <c r="AK803" s="7"/>
      <c r="AL803" s="7"/>
      <c r="AM803" s="7"/>
    </row>
    <row r="804" spans="1:39" ht="12.75">
      <c r="A804" s="7"/>
      <c r="B804" s="7"/>
      <c r="C804" s="7"/>
      <c r="D804" s="66"/>
      <c r="E804" s="7"/>
      <c r="F804" s="7"/>
      <c r="G804" s="7"/>
      <c r="H804" s="7"/>
      <c r="I804" s="42"/>
      <c r="J804" s="7"/>
      <c r="K804" s="7"/>
      <c r="L804" s="7"/>
      <c r="M804" s="7"/>
      <c r="N804" s="7"/>
      <c r="O804" s="7"/>
      <c r="P804" s="7"/>
      <c r="Q804" s="7"/>
      <c r="R804" s="7"/>
      <c r="S804" s="7"/>
      <c r="T804" s="7"/>
      <c r="U804" s="7"/>
      <c r="V804" s="42"/>
      <c r="W804" s="7"/>
      <c r="X804" s="7"/>
      <c r="Y804" s="7"/>
      <c r="Z804" s="7"/>
      <c r="AA804" s="10"/>
      <c r="AB804" s="7"/>
      <c r="AC804" s="7"/>
      <c r="AD804" s="7"/>
      <c r="AE804" s="148"/>
      <c r="AF804" s="7"/>
      <c r="AG804" s="7"/>
      <c r="AH804" s="7"/>
      <c r="AI804" s="7"/>
      <c r="AJ804" s="7"/>
      <c r="AK804" s="7"/>
      <c r="AL804" s="7"/>
      <c r="AM804" s="7"/>
    </row>
    <row r="805" spans="1:39" ht="12.75">
      <c r="A805" s="7"/>
      <c r="B805" s="7"/>
      <c r="C805" s="7"/>
      <c r="D805" s="66"/>
      <c r="E805" s="7"/>
      <c r="F805" s="7"/>
      <c r="G805" s="7"/>
      <c r="H805" s="7"/>
      <c r="I805" s="42"/>
      <c r="J805" s="7"/>
      <c r="K805" s="7"/>
      <c r="L805" s="7"/>
      <c r="M805" s="7"/>
      <c r="N805" s="7"/>
      <c r="O805" s="7"/>
      <c r="P805" s="7"/>
      <c r="Q805" s="7"/>
      <c r="R805" s="7"/>
      <c r="S805" s="7"/>
      <c r="T805" s="7"/>
      <c r="U805" s="7"/>
      <c r="V805" s="42"/>
      <c r="W805" s="7"/>
      <c r="X805" s="7"/>
      <c r="Y805" s="7"/>
      <c r="Z805" s="7"/>
      <c r="AA805" s="10"/>
      <c r="AB805" s="7"/>
      <c r="AC805" s="7"/>
      <c r="AD805" s="7"/>
      <c r="AE805" s="148"/>
      <c r="AF805" s="7"/>
      <c r="AG805" s="7"/>
      <c r="AH805" s="7"/>
      <c r="AI805" s="7"/>
      <c r="AJ805" s="7"/>
      <c r="AK805" s="7"/>
      <c r="AL805" s="7"/>
      <c r="AM805" s="7"/>
    </row>
    <row r="806" spans="1:39" ht="12.75">
      <c r="A806" s="7"/>
      <c r="B806" s="7"/>
      <c r="C806" s="7"/>
      <c r="D806" s="66"/>
      <c r="E806" s="7"/>
      <c r="F806" s="7"/>
      <c r="G806" s="7"/>
      <c r="H806" s="7"/>
      <c r="I806" s="42"/>
      <c r="J806" s="7"/>
      <c r="K806" s="7"/>
      <c r="L806" s="7"/>
      <c r="M806" s="7"/>
      <c r="N806" s="7"/>
      <c r="O806" s="7"/>
      <c r="P806" s="7"/>
      <c r="Q806" s="7"/>
      <c r="R806" s="7"/>
      <c r="S806" s="7"/>
      <c r="T806" s="7"/>
      <c r="U806" s="7"/>
      <c r="V806" s="42"/>
      <c r="W806" s="7"/>
      <c r="X806" s="7"/>
      <c r="Y806" s="7"/>
      <c r="Z806" s="7"/>
      <c r="AA806" s="10"/>
      <c r="AB806" s="7"/>
      <c r="AC806" s="7"/>
      <c r="AD806" s="7"/>
      <c r="AE806" s="148"/>
      <c r="AF806" s="7"/>
      <c r="AG806" s="7"/>
      <c r="AH806" s="7"/>
      <c r="AI806" s="7"/>
      <c r="AJ806" s="7"/>
      <c r="AK806" s="7"/>
      <c r="AL806" s="7"/>
      <c r="AM806" s="7"/>
    </row>
    <row r="807" spans="1:39" ht="12.75">
      <c r="A807" s="7"/>
      <c r="B807" s="7"/>
      <c r="C807" s="7"/>
      <c r="D807" s="66"/>
      <c r="E807" s="7"/>
      <c r="F807" s="7"/>
      <c r="G807" s="7"/>
      <c r="H807" s="7"/>
      <c r="I807" s="42"/>
      <c r="J807" s="7"/>
      <c r="K807" s="7"/>
      <c r="L807" s="7"/>
      <c r="M807" s="7"/>
      <c r="N807" s="7"/>
      <c r="O807" s="7"/>
      <c r="P807" s="7"/>
      <c r="Q807" s="7"/>
      <c r="R807" s="7"/>
      <c r="S807" s="7"/>
      <c r="T807" s="7"/>
      <c r="U807" s="7"/>
      <c r="V807" s="42"/>
      <c r="W807" s="7"/>
      <c r="X807" s="7"/>
      <c r="Y807" s="7"/>
      <c r="Z807" s="7"/>
      <c r="AA807" s="10"/>
      <c r="AB807" s="7"/>
      <c r="AC807" s="7"/>
      <c r="AD807" s="7"/>
      <c r="AE807" s="148"/>
      <c r="AF807" s="7"/>
      <c r="AG807" s="7"/>
      <c r="AH807" s="7"/>
      <c r="AI807" s="7"/>
      <c r="AJ807" s="7"/>
      <c r="AK807" s="7"/>
      <c r="AL807" s="7"/>
      <c r="AM807" s="7"/>
    </row>
    <row r="808" spans="1:39" ht="12.75">
      <c r="A808" s="7"/>
      <c r="B808" s="7"/>
      <c r="C808" s="7"/>
      <c r="D808" s="66"/>
      <c r="E808" s="7"/>
      <c r="F808" s="7"/>
      <c r="G808" s="7"/>
      <c r="H808" s="7"/>
      <c r="I808" s="42"/>
      <c r="J808" s="7"/>
      <c r="K808" s="7"/>
      <c r="L808" s="7"/>
      <c r="M808" s="7"/>
      <c r="N808" s="7"/>
      <c r="O808" s="7"/>
      <c r="P808" s="7"/>
      <c r="Q808" s="7"/>
      <c r="R808" s="7"/>
      <c r="S808" s="7"/>
      <c r="T808" s="7"/>
      <c r="U808" s="7"/>
      <c r="V808" s="42"/>
      <c r="W808" s="7"/>
      <c r="X808" s="7"/>
      <c r="Y808" s="7"/>
      <c r="Z808" s="7"/>
      <c r="AA808" s="10"/>
      <c r="AB808" s="7"/>
      <c r="AC808" s="7"/>
      <c r="AD808" s="7"/>
      <c r="AE808" s="148"/>
      <c r="AF808" s="7"/>
      <c r="AG808" s="7"/>
      <c r="AH808" s="7"/>
      <c r="AI808" s="7"/>
      <c r="AJ808" s="7"/>
      <c r="AK808" s="7"/>
      <c r="AL808" s="7"/>
      <c r="AM808" s="7"/>
    </row>
    <row r="809" spans="1:39" ht="12.75">
      <c r="A809" s="7"/>
      <c r="B809" s="7"/>
      <c r="C809" s="7"/>
      <c r="D809" s="66"/>
      <c r="E809" s="7"/>
      <c r="F809" s="7"/>
      <c r="G809" s="7"/>
      <c r="H809" s="7"/>
      <c r="I809" s="42"/>
      <c r="J809" s="7"/>
      <c r="K809" s="7"/>
      <c r="L809" s="7"/>
      <c r="M809" s="7"/>
      <c r="N809" s="7"/>
      <c r="O809" s="7"/>
      <c r="P809" s="7"/>
      <c r="Q809" s="7"/>
      <c r="R809" s="7"/>
      <c r="S809" s="7"/>
      <c r="T809" s="7"/>
      <c r="U809" s="7"/>
      <c r="V809" s="42"/>
      <c r="W809" s="7"/>
      <c r="X809" s="7"/>
      <c r="Y809" s="7"/>
      <c r="Z809" s="7"/>
      <c r="AA809" s="10"/>
      <c r="AB809" s="7"/>
      <c r="AC809" s="7"/>
      <c r="AD809" s="7"/>
      <c r="AE809" s="148"/>
      <c r="AF809" s="7"/>
      <c r="AG809" s="7"/>
      <c r="AH809" s="7"/>
      <c r="AI809" s="7"/>
      <c r="AJ809" s="7"/>
      <c r="AK809" s="7"/>
      <c r="AL809" s="7"/>
      <c r="AM809" s="7"/>
    </row>
    <row r="810" spans="1:39" ht="12.75">
      <c r="A810" s="7"/>
      <c r="B810" s="7"/>
      <c r="C810" s="7"/>
      <c r="D810" s="66"/>
      <c r="E810" s="7"/>
      <c r="F810" s="7"/>
      <c r="G810" s="7"/>
      <c r="H810" s="7"/>
      <c r="I810" s="42"/>
      <c r="J810" s="7"/>
      <c r="K810" s="7"/>
      <c r="L810" s="7"/>
      <c r="M810" s="7"/>
      <c r="N810" s="7"/>
      <c r="O810" s="7"/>
      <c r="P810" s="7"/>
      <c r="Q810" s="7"/>
      <c r="R810" s="7"/>
      <c r="S810" s="7"/>
      <c r="T810" s="7"/>
      <c r="U810" s="7"/>
      <c r="V810" s="42"/>
      <c r="W810" s="7"/>
      <c r="X810" s="7"/>
      <c r="Y810" s="7"/>
      <c r="Z810" s="7"/>
      <c r="AA810" s="10"/>
      <c r="AB810" s="7"/>
      <c r="AC810" s="7"/>
      <c r="AD810" s="7"/>
      <c r="AE810" s="148"/>
      <c r="AF810" s="7"/>
      <c r="AG810" s="7"/>
      <c r="AH810" s="7"/>
      <c r="AI810" s="7"/>
      <c r="AJ810" s="7"/>
      <c r="AK810" s="7"/>
      <c r="AL810" s="7"/>
      <c r="AM810" s="7"/>
    </row>
    <row r="811" spans="1:39" ht="12.75">
      <c r="A811" s="7"/>
      <c r="B811" s="7"/>
      <c r="C811" s="7"/>
      <c r="D811" s="66"/>
      <c r="E811" s="7"/>
      <c r="F811" s="7"/>
      <c r="G811" s="7"/>
      <c r="H811" s="7"/>
      <c r="I811" s="42"/>
      <c r="J811" s="7"/>
      <c r="K811" s="7"/>
      <c r="L811" s="7"/>
      <c r="M811" s="7"/>
      <c r="N811" s="7"/>
      <c r="O811" s="7"/>
      <c r="P811" s="7"/>
      <c r="Q811" s="7"/>
      <c r="R811" s="7"/>
      <c r="S811" s="7"/>
      <c r="T811" s="7"/>
      <c r="U811" s="7"/>
      <c r="V811" s="42"/>
      <c r="W811" s="7"/>
      <c r="X811" s="7"/>
      <c r="Y811" s="7"/>
      <c r="Z811" s="7"/>
      <c r="AA811" s="10"/>
      <c r="AB811" s="7"/>
      <c r="AC811" s="7"/>
      <c r="AD811" s="7"/>
      <c r="AE811" s="148"/>
      <c r="AF811" s="7"/>
      <c r="AG811" s="7"/>
      <c r="AH811" s="7"/>
      <c r="AI811" s="7"/>
      <c r="AJ811" s="7"/>
      <c r="AK811" s="7"/>
      <c r="AL811" s="7"/>
      <c r="AM811" s="7"/>
    </row>
    <row r="812" spans="1:39" ht="12.75">
      <c r="A812" s="7"/>
      <c r="B812" s="7"/>
      <c r="C812" s="7"/>
      <c r="D812" s="66"/>
      <c r="E812" s="7"/>
      <c r="F812" s="7"/>
      <c r="G812" s="7"/>
      <c r="H812" s="7"/>
      <c r="I812" s="42"/>
      <c r="J812" s="7"/>
      <c r="K812" s="7"/>
      <c r="L812" s="7"/>
      <c r="M812" s="7"/>
      <c r="N812" s="7"/>
      <c r="O812" s="7"/>
      <c r="P812" s="7"/>
      <c r="Q812" s="7"/>
      <c r="R812" s="7"/>
      <c r="S812" s="7"/>
      <c r="T812" s="7"/>
      <c r="U812" s="7"/>
      <c r="V812" s="42"/>
      <c r="W812" s="7"/>
      <c r="X812" s="7"/>
      <c r="Y812" s="7"/>
      <c r="Z812" s="7"/>
      <c r="AA812" s="10"/>
      <c r="AB812" s="7"/>
      <c r="AC812" s="7"/>
      <c r="AD812" s="7"/>
      <c r="AE812" s="148"/>
      <c r="AF812" s="7"/>
      <c r="AG812" s="7"/>
      <c r="AH812" s="7"/>
      <c r="AI812" s="7"/>
      <c r="AJ812" s="7"/>
      <c r="AK812" s="7"/>
      <c r="AL812" s="7"/>
      <c r="AM812" s="7"/>
    </row>
    <row r="813" spans="1:39" ht="12.75">
      <c r="A813" s="7"/>
      <c r="B813" s="7"/>
      <c r="C813" s="7"/>
      <c r="D813" s="66"/>
      <c r="E813" s="7"/>
      <c r="F813" s="7"/>
      <c r="G813" s="7"/>
      <c r="H813" s="7"/>
      <c r="I813" s="42"/>
      <c r="J813" s="7"/>
      <c r="K813" s="7"/>
      <c r="L813" s="7"/>
      <c r="M813" s="7"/>
      <c r="N813" s="7"/>
      <c r="O813" s="7"/>
      <c r="P813" s="7"/>
      <c r="Q813" s="7"/>
      <c r="R813" s="7"/>
      <c r="S813" s="7"/>
      <c r="T813" s="7"/>
      <c r="U813" s="7"/>
      <c r="V813" s="42"/>
      <c r="W813" s="7"/>
      <c r="X813" s="7"/>
      <c r="Y813" s="7"/>
      <c r="Z813" s="7"/>
      <c r="AA813" s="10"/>
      <c r="AB813" s="7"/>
      <c r="AC813" s="7"/>
      <c r="AD813" s="7"/>
      <c r="AE813" s="148"/>
      <c r="AF813" s="7"/>
      <c r="AG813" s="7"/>
      <c r="AH813" s="7"/>
      <c r="AI813" s="7"/>
      <c r="AJ813" s="7"/>
      <c r="AK813" s="7"/>
      <c r="AL813" s="7"/>
      <c r="AM813" s="7"/>
    </row>
    <row r="814" spans="1:39" ht="12.75">
      <c r="A814" s="7"/>
      <c r="B814" s="7"/>
      <c r="C814" s="7"/>
      <c r="D814" s="66"/>
      <c r="E814" s="7"/>
      <c r="F814" s="7"/>
      <c r="G814" s="7"/>
      <c r="H814" s="7"/>
      <c r="I814" s="42"/>
      <c r="J814" s="7"/>
      <c r="K814" s="7"/>
      <c r="L814" s="7"/>
      <c r="M814" s="7"/>
      <c r="N814" s="7"/>
      <c r="O814" s="7"/>
      <c r="P814" s="7"/>
      <c r="Q814" s="7"/>
      <c r="R814" s="7"/>
      <c r="S814" s="7"/>
      <c r="T814" s="7"/>
      <c r="U814" s="7"/>
      <c r="V814" s="42"/>
      <c r="W814" s="7"/>
      <c r="X814" s="7"/>
      <c r="Y814" s="7"/>
      <c r="Z814" s="7"/>
      <c r="AA814" s="10"/>
      <c r="AB814" s="7"/>
      <c r="AC814" s="7"/>
      <c r="AD814" s="7"/>
      <c r="AE814" s="148"/>
      <c r="AF814" s="7"/>
      <c r="AG814" s="7"/>
      <c r="AH814" s="7"/>
      <c r="AI814" s="7"/>
      <c r="AJ814" s="7"/>
      <c r="AK814" s="7"/>
      <c r="AL814" s="7"/>
      <c r="AM814" s="7"/>
    </row>
    <row r="815" spans="1:39" ht="12.75">
      <c r="A815" s="7"/>
      <c r="B815" s="7"/>
      <c r="C815" s="7"/>
      <c r="D815" s="66"/>
      <c r="E815" s="7"/>
      <c r="F815" s="7"/>
      <c r="G815" s="7"/>
      <c r="H815" s="7"/>
      <c r="I815" s="42"/>
      <c r="J815" s="7"/>
      <c r="K815" s="7"/>
      <c r="L815" s="7"/>
      <c r="M815" s="7"/>
      <c r="N815" s="7"/>
      <c r="O815" s="7"/>
      <c r="P815" s="7"/>
      <c r="Q815" s="7"/>
      <c r="R815" s="7"/>
      <c r="S815" s="7"/>
      <c r="T815" s="7"/>
      <c r="U815" s="7"/>
      <c r="V815" s="42"/>
      <c r="W815" s="7"/>
      <c r="X815" s="7"/>
      <c r="Y815" s="7"/>
      <c r="Z815" s="7"/>
      <c r="AA815" s="10"/>
      <c r="AB815" s="7"/>
      <c r="AC815" s="7"/>
      <c r="AD815" s="7"/>
      <c r="AE815" s="148"/>
      <c r="AF815" s="7"/>
      <c r="AG815" s="7"/>
      <c r="AH815" s="7"/>
      <c r="AI815" s="7"/>
      <c r="AJ815" s="7"/>
      <c r="AK815" s="7"/>
      <c r="AL815" s="7"/>
      <c r="AM815" s="7"/>
    </row>
    <row r="816" spans="1:39" ht="12.75">
      <c r="A816" s="7"/>
      <c r="B816" s="7"/>
      <c r="C816" s="7"/>
      <c r="D816" s="66"/>
      <c r="E816" s="7"/>
      <c r="F816" s="7"/>
      <c r="G816" s="7"/>
      <c r="H816" s="7"/>
      <c r="I816" s="42"/>
      <c r="J816" s="7"/>
      <c r="K816" s="7"/>
      <c r="L816" s="7"/>
      <c r="M816" s="7"/>
      <c r="N816" s="7"/>
      <c r="O816" s="7"/>
      <c r="P816" s="7"/>
      <c r="Q816" s="7"/>
      <c r="R816" s="7"/>
      <c r="S816" s="7"/>
      <c r="T816" s="7"/>
      <c r="U816" s="7"/>
      <c r="V816" s="42"/>
      <c r="W816" s="7"/>
      <c r="X816" s="7"/>
      <c r="Y816" s="7"/>
      <c r="Z816" s="7"/>
      <c r="AA816" s="10"/>
      <c r="AB816" s="7"/>
      <c r="AC816" s="7"/>
      <c r="AD816" s="7"/>
      <c r="AE816" s="148"/>
      <c r="AF816" s="7"/>
      <c r="AG816" s="7"/>
      <c r="AH816" s="7"/>
      <c r="AI816" s="7"/>
      <c r="AJ816" s="7"/>
      <c r="AK816" s="7"/>
      <c r="AL816" s="7"/>
      <c r="AM816" s="7"/>
    </row>
    <row r="817" spans="1:39" ht="12.75">
      <c r="A817" s="7"/>
      <c r="B817" s="7"/>
      <c r="C817" s="7"/>
      <c r="D817" s="66"/>
      <c r="E817" s="7"/>
      <c r="F817" s="7"/>
      <c r="G817" s="7"/>
      <c r="H817" s="7"/>
      <c r="I817" s="42"/>
      <c r="J817" s="7"/>
      <c r="K817" s="7"/>
      <c r="L817" s="7"/>
      <c r="M817" s="7"/>
      <c r="N817" s="7"/>
      <c r="O817" s="7"/>
      <c r="P817" s="7"/>
      <c r="Q817" s="7"/>
      <c r="R817" s="7"/>
      <c r="S817" s="7"/>
      <c r="T817" s="7"/>
      <c r="U817" s="7"/>
      <c r="V817" s="42"/>
      <c r="W817" s="7"/>
      <c r="X817" s="7"/>
      <c r="Y817" s="7"/>
      <c r="Z817" s="7"/>
      <c r="AA817" s="10"/>
      <c r="AB817" s="7"/>
      <c r="AC817" s="7"/>
      <c r="AD817" s="7"/>
      <c r="AE817" s="148"/>
      <c r="AF817" s="7"/>
      <c r="AG817" s="7"/>
      <c r="AH817" s="7"/>
      <c r="AI817" s="7"/>
      <c r="AJ817" s="7"/>
      <c r="AK817" s="7"/>
      <c r="AL817" s="7"/>
      <c r="AM817" s="7"/>
    </row>
    <row r="818" spans="1:39" ht="12.75">
      <c r="A818" s="7"/>
      <c r="B818" s="7"/>
      <c r="C818" s="7"/>
      <c r="D818" s="66"/>
      <c r="E818" s="7"/>
      <c r="F818" s="7"/>
      <c r="G818" s="7"/>
      <c r="H818" s="7"/>
      <c r="I818" s="42"/>
      <c r="J818" s="7"/>
      <c r="K818" s="7"/>
      <c r="L818" s="7"/>
      <c r="M818" s="7"/>
      <c r="N818" s="7"/>
      <c r="O818" s="7"/>
      <c r="P818" s="7"/>
      <c r="Q818" s="7"/>
      <c r="R818" s="7"/>
      <c r="S818" s="7"/>
      <c r="T818" s="7"/>
      <c r="U818" s="7"/>
      <c r="V818" s="42"/>
      <c r="W818" s="7"/>
      <c r="X818" s="7"/>
      <c r="Y818" s="7"/>
      <c r="Z818" s="7"/>
      <c r="AA818" s="10"/>
      <c r="AB818" s="7"/>
      <c r="AC818" s="7"/>
      <c r="AD818" s="7"/>
      <c r="AE818" s="148"/>
      <c r="AF818" s="7"/>
      <c r="AG818" s="7"/>
      <c r="AH818" s="7"/>
      <c r="AI818" s="7"/>
      <c r="AJ818" s="7"/>
      <c r="AK818" s="7"/>
      <c r="AL818" s="7"/>
      <c r="AM818" s="7"/>
    </row>
    <row r="819" spans="1:39" ht="12.75">
      <c r="A819" s="7"/>
      <c r="B819" s="7"/>
      <c r="C819" s="7"/>
      <c r="D819" s="66"/>
      <c r="E819" s="7"/>
      <c r="F819" s="7"/>
      <c r="G819" s="7"/>
      <c r="H819" s="7"/>
      <c r="I819" s="42"/>
      <c r="J819" s="7"/>
      <c r="K819" s="7"/>
      <c r="L819" s="7"/>
      <c r="M819" s="7"/>
      <c r="N819" s="7"/>
      <c r="O819" s="7"/>
      <c r="P819" s="7"/>
      <c r="Q819" s="7"/>
      <c r="R819" s="7"/>
      <c r="S819" s="7"/>
      <c r="T819" s="7"/>
      <c r="U819" s="7"/>
      <c r="V819" s="42"/>
      <c r="W819" s="7"/>
      <c r="X819" s="7"/>
      <c r="Y819" s="7"/>
      <c r="Z819" s="7"/>
      <c r="AA819" s="10"/>
      <c r="AB819" s="7"/>
      <c r="AC819" s="7"/>
      <c r="AD819" s="7"/>
      <c r="AE819" s="148"/>
      <c r="AF819" s="7"/>
      <c r="AG819" s="7"/>
      <c r="AH819" s="7"/>
      <c r="AI819" s="7"/>
      <c r="AJ819" s="7"/>
      <c r="AK819" s="7"/>
      <c r="AL819" s="7"/>
      <c r="AM819" s="7"/>
    </row>
    <row r="820" spans="1:39" ht="12.75">
      <c r="A820" s="7"/>
      <c r="B820" s="7"/>
      <c r="C820" s="7"/>
      <c r="D820" s="66"/>
      <c r="E820" s="7"/>
      <c r="F820" s="7"/>
      <c r="G820" s="7"/>
      <c r="H820" s="7"/>
      <c r="I820" s="42"/>
      <c r="J820" s="7"/>
      <c r="K820" s="7"/>
      <c r="L820" s="7"/>
      <c r="M820" s="7"/>
      <c r="N820" s="7"/>
      <c r="O820" s="7"/>
      <c r="P820" s="7"/>
      <c r="Q820" s="7"/>
      <c r="R820" s="7"/>
      <c r="S820" s="7"/>
      <c r="T820" s="7"/>
      <c r="U820" s="7"/>
      <c r="V820" s="42"/>
      <c r="W820" s="7"/>
      <c r="X820" s="7"/>
      <c r="Y820" s="7"/>
      <c r="Z820" s="7"/>
      <c r="AA820" s="10"/>
      <c r="AB820" s="7"/>
      <c r="AC820" s="7"/>
      <c r="AD820" s="7"/>
      <c r="AE820" s="148"/>
      <c r="AF820" s="7"/>
      <c r="AG820" s="7"/>
      <c r="AH820" s="7"/>
      <c r="AI820" s="7"/>
      <c r="AJ820" s="7"/>
      <c r="AK820" s="7"/>
      <c r="AL820" s="7"/>
      <c r="AM820" s="7"/>
    </row>
    <row r="821" spans="1:39" ht="12.75">
      <c r="A821" s="7"/>
      <c r="B821" s="7"/>
      <c r="C821" s="7"/>
      <c r="D821" s="66"/>
      <c r="E821" s="7"/>
      <c r="F821" s="7"/>
      <c r="G821" s="7"/>
      <c r="H821" s="7"/>
      <c r="I821" s="42"/>
      <c r="J821" s="7"/>
      <c r="K821" s="7"/>
      <c r="L821" s="7"/>
      <c r="M821" s="7"/>
      <c r="N821" s="7"/>
      <c r="O821" s="7"/>
      <c r="P821" s="7"/>
      <c r="Q821" s="7"/>
      <c r="R821" s="7"/>
      <c r="S821" s="7"/>
      <c r="T821" s="7"/>
      <c r="U821" s="7"/>
      <c r="V821" s="42"/>
      <c r="W821" s="7"/>
      <c r="X821" s="7"/>
      <c r="Y821" s="7"/>
      <c r="Z821" s="7"/>
      <c r="AA821" s="10"/>
      <c r="AB821" s="7"/>
      <c r="AC821" s="7"/>
      <c r="AD821" s="7"/>
      <c r="AE821" s="148"/>
      <c r="AF821" s="7"/>
      <c r="AG821" s="7"/>
      <c r="AH821" s="7"/>
      <c r="AI821" s="7"/>
      <c r="AJ821" s="7"/>
      <c r="AK821" s="7"/>
      <c r="AL821" s="7"/>
      <c r="AM821" s="7"/>
    </row>
    <row r="822" spans="1:39" ht="12.75">
      <c r="A822" s="7"/>
      <c r="B822" s="7"/>
      <c r="C822" s="7"/>
      <c r="D822" s="66"/>
      <c r="E822" s="7"/>
      <c r="F822" s="7"/>
      <c r="G822" s="7"/>
      <c r="H822" s="7"/>
      <c r="I822" s="42"/>
      <c r="J822" s="7"/>
      <c r="K822" s="7"/>
      <c r="L822" s="7"/>
      <c r="M822" s="7"/>
      <c r="N822" s="7"/>
      <c r="O822" s="7"/>
      <c r="P822" s="7"/>
      <c r="Q822" s="7"/>
      <c r="R822" s="7"/>
      <c r="S822" s="7"/>
      <c r="T822" s="7"/>
      <c r="U822" s="7"/>
      <c r="V822" s="42"/>
      <c r="W822" s="7"/>
      <c r="X822" s="7"/>
      <c r="Y822" s="7"/>
      <c r="Z822" s="7"/>
      <c r="AA822" s="10"/>
      <c r="AB822" s="7"/>
      <c r="AC822" s="7"/>
      <c r="AD822" s="7"/>
      <c r="AE822" s="148"/>
      <c r="AF822" s="7"/>
      <c r="AG822" s="7"/>
      <c r="AH822" s="7"/>
      <c r="AI822" s="7"/>
      <c r="AJ822" s="7"/>
      <c r="AK822" s="7"/>
      <c r="AL822" s="7"/>
      <c r="AM822" s="7"/>
    </row>
    <row r="823" spans="1:39" ht="12.75">
      <c r="A823" s="7"/>
      <c r="B823" s="7"/>
      <c r="C823" s="7"/>
      <c r="D823" s="66"/>
      <c r="E823" s="7"/>
      <c r="F823" s="7"/>
      <c r="G823" s="7"/>
      <c r="H823" s="7"/>
      <c r="I823" s="42"/>
      <c r="J823" s="7"/>
      <c r="K823" s="7"/>
      <c r="L823" s="7"/>
      <c r="M823" s="7"/>
      <c r="N823" s="7"/>
      <c r="O823" s="7"/>
      <c r="P823" s="7"/>
      <c r="Q823" s="7"/>
      <c r="R823" s="7"/>
      <c r="S823" s="7"/>
      <c r="T823" s="7"/>
      <c r="U823" s="7"/>
      <c r="V823" s="42"/>
      <c r="W823" s="7"/>
      <c r="X823" s="7"/>
      <c r="Y823" s="7"/>
      <c r="Z823" s="7"/>
      <c r="AA823" s="10"/>
      <c r="AB823" s="7"/>
      <c r="AC823" s="7"/>
      <c r="AD823" s="7"/>
      <c r="AE823" s="148"/>
      <c r="AF823" s="7"/>
      <c r="AG823" s="7"/>
      <c r="AH823" s="7"/>
      <c r="AI823" s="7"/>
      <c r="AJ823" s="7"/>
      <c r="AK823" s="7"/>
      <c r="AL823" s="7"/>
      <c r="AM823" s="7"/>
    </row>
    <row r="824" spans="1:39" ht="12.75">
      <c r="A824" s="7"/>
      <c r="B824" s="7"/>
      <c r="C824" s="7"/>
      <c r="D824" s="66"/>
      <c r="E824" s="7"/>
      <c r="F824" s="7"/>
      <c r="G824" s="7"/>
      <c r="H824" s="7"/>
      <c r="I824" s="42"/>
      <c r="J824" s="7"/>
      <c r="K824" s="7"/>
      <c r="L824" s="7"/>
      <c r="M824" s="7"/>
      <c r="N824" s="7"/>
      <c r="O824" s="7"/>
      <c r="P824" s="7"/>
      <c r="Q824" s="7"/>
      <c r="R824" s="7"/>
      <c r="S824" s="7"/>
      <c r="T824" s="7"/>
      <c r="U824" s="7"/>
      <c r="V824" s="42"/>
      <c r="W824" s="7"/>
      <c r="X824" s="7"/>
      <c r="Y824" s="7"/>
      <c r="Z824" s="7"/>
      <c r="AA824" s="10"/>
      <c r="AB824" s="7"/>
      <c r="AC824" s="7"/>
      <c r="AD824" s="7"/>
      <c r="AE824" s="148"/>
      <c r="AF824" s="7"/>
      <c r="AG824" s="7"/>
      <c r="AH824" s="7"/>
      <c r="AI824" s="7"/>
      <c r="AJ824" s="7"/>
      <c r="AK824" s="7"/>
      <c r="AL824" s="7"/>
      <c r="AM824" s="7"/>
    </row>
    <row r="825" spans="1:39" ht="12.75">
      <c r="A825" s="7"/>
      <c r="B825" s="7"/>
      <c r="C825" s="7"/>
      <c r="D825" s="66"/>
      <c r="E825" s="7"/>
      <c r="F825" s="7"/>
      <c r="G825" s="7"/>
      <c r="H825" s="7"/>
      <c r="I825" s="42"/>
      <c r="J825" s="7"/>
      <c r="K825" s="7"/>
      <c r="L825" s="7"/>
      <c r="M825" s="7"/>
      <c r="N825" s="7"/>
      <c r="O825" s="7"/>
      <c r="P825" s="7"/>
      <c r="Q825" s="7"/>
      <c r="R825" s="7"/>
      <c r="S825" s="7"/>
      <c r="T825" s="7"/>
      <c r="U825" s="7"/>
      <c r="V825" s="42"/>
      <c r="W825" s="7"/>
      <c r="X825" s="7"/>
      <c r="Y825" s="7"/>
      <c r="Z825" s="7"/>
      <c r="AA825" s="10"/>
      <c r="AB825" s="7"/>
      <c r="AC825" s="7"/>
      <c r="AD825" s="7"/>
      <c r="AE825" s="148"/>
      <c r="AF825" s="7"/>
      <c r="AG825" s="7"/>
      <c r="AH825" s="7"/>
      <c r="AI825" s="7"/>
      <c r="AJ825" s="7"/>
      <c r="AK825" s="7"/>
      <c r="AL825" s="7"/>
      <c r="AM825" s="7"/>
    </row>
    <row r="826" spans="1:39" ht="12.75">
      <c r="A826" s="7"/>
      <c r="B826" s="7"/>
      <c r="C826" s="7"/>
      <c r="D826" s="66"/>
      <c r="E826" s="7"/>
      <c r="F826" s="7"/>
      <c r="G826" s="7"/>
      <c r="H826" s="7"/>
      <c r="I826" s="42"/>
      <c r="J826" s="7"/>
      <c r="K826" s="7"/>
      <c r="L826" s="7"/>
      <c r="M826" s="7"/>
      <c r="N826" s="7"/>
      <c r="O826" s="7"/>
      <c r="P826" s="7"/>
      <c r="Q826" s="7"/>
      <c r="R826" s="7"/>
      <c r="S826" s="7"/>
      <c r="T826" s="7"/>
      <c r="U826" s="7"/>
      <c r="V826" s="42"/>
      <c r="W826" s="7"/>
      <c r="X826" s="7"/>
      <c r="Y826" s="7"/>
      <c r="Z826" s="7"/>
      <c r="AA826" s="10"/>
      <c r="AB826" s="7"/>
      <c r="AC826" s="7"/>
      <c r="AD826" s="7"/>
      <c r="AE826" s="148"/>
      <c r="AF826" s="7"/>
      <c r="AG826" s="7"/>
      <c r="AH826" s="7"/>
      <c r="AI826" s="7"/>
      <c r="AJ826" s="7"/>
      <c r="AK826" s="7"/>
      <c r="AL826" s="7"/>
      <c r="AM826" s="7"/>
    </row>
    <row r="827" spans="1:39" ht="12.75">
      <c r="A827" s="7"/>
      <c r="B827" s="7"/>
      <c r="C827" s="7"/>
      <c r="D827" s="66"/>
      <c r="E827" s="7"/>
      <c r="F827" s="7"/>
      <c r="G827" s="7"/>
      <c r="H827" s="7"/>
      <c r="I827" s="42"/>
      <c r="J827" s="7"/>
      <c r="K827" s="7"/>
      <c r="L827" s="7"/>
      <c r="M827" s="7"/>
      <c r="N827" s="7"/>
      <c r="O827" s="7"/>
      <c r="P827" s="7"/>
      <c r="Q827" s="7"/>
      <c r="R827" s="7"/>
      <c r="S827" s="7"/>
      <c r="T827" s="7"/>
      <c r="U827" s="7"/>
      <c r="V827" s="42"/>
      <c r="W827" s="7"/>
      <c r="X827" s="7"/>
      <c r="Y827" s="7"/>
      <c r="Z827" s="7"/>
      <c r="AA827" s="10"/>
      <c r="AB827" s="7"/>
      <c r="AC827" s="7"/>
      <c r="AD827" s="7"/>
      <c r="AE827" s="148"/>
      <c r="AF827" s="7"/>
      <c r="AG827" s="7"/>
      <c r="AH827" s="7"/>
      <c r="AI827" s="7"/>
      <c r="AJ827" s="7"/>
      <c r="AK827" s="7"/>
      <c r="AL827" s="7"/>
      <c r="AM827" s="7"/>
    </row>
    <row r="828" spans="1:39" ht="12.75">
      <c r="A828" s="7"/>
      <c r="B828" s="7"/>
      <c r="C828" s="7"/>
      <c r="D828" s="66"/>
      <c r="E828" s="7"/>
      <c r="F828" s="7"/>
      <c r="G828" s="7"/>
      <c r="H828" s="7"/>
      <c r="I828" s="42"/>
      <c r="J828" s="7"/>
      <c r="K828" s="7"/>
      <c r="L828" s="7"/>
      <c r="M828" s="7"/>
      <c r="N828" s="7"/>
      <c r="O828" s="7"/>
      <c r="P828" s="7"/>
      <c r="Q828" s="7"/>
      <c r="R828" s="7"/>
      <c r="S828" s="7"/>
      <c r="T828" s="7"/>
      <c r="U828" s="7"/>
      <c r="V828" s="42"/>
      <c r="W828" s="7"/>
      <c r="X828" s="7"/>
      <c r="Y828" s="7"/>
      <c r="Z828" s="7"/>
      <c r="AA828" s="10"/>
      <c r="AB828" s="7"/>
      <c r="AC828" s="7"/>
      <c r="AD828" s="7"/>
      <c r="AE828" s="148"/>
      <c r="AF828" s="7"/>
      <c r="AG828" s="7"/>
      <c r="AH828" s="7"/>
      <c r="AI828" s="7"/>
      <c r="AJ828" s="7"/>
      <c r="AK828" s="7"/>
      <c r="AL828" s="7"/>
      <c r="AM828" s="7"/>
    </row>
    <row r="829" spans="1:39" ht="12.75">
      <c r="A829" s="7"/>
      <c r="B829" s="7"/>
      <c r="C829" s="7"/>
      <c r="D829" s="66"/>
      <c r="E829" s="7"/>
      <c r="F829" s="7"/>
      <c r="G829" s="7"/>
      <c r="H829" s="7"/>
      <c r="I829" s="42"/>
      <c r="J829" s="7"/>
      <c r="K829" s="7"/>
      <c r="L829" s="7"/>
      <c r="M829" s="7"/>
      <c r="N829" s="7"/>
      <c r="O829" s="7"/>
      <c r="P829" s="7"/>
      <c r="Q829" s="7"/>
      <c r="R829" s="7"/>
      <c r="S829" s="7"/>
      <c r="T829" s="7"/>
      <c r="U829" s="7"/>
      <c r="V829" s="42"/>
      <c r="W829" s="7"/>
      <c r="X829" s="7"/>
      <c r="Y829" s="7"/>
      <c r="Z829" s="7"/>
      <c r="AA829" s="10"/>
      <c r="AB829" s="7"/>
      <c r="AC829" s="7"/>
      <c r="AD829" s="7"/>
      <c r="AE829" s="148"/>
      <c r="AF829" s="7"/>
      <c r="AG829" s="7"/>
      <c r="AH829" s="7"/>
      <c r="AI829" s="7"/>
      <c r="AJ829" s="7"/>
      <c r="AK829" s="7"/>
      <c r="AL829" s="7"/>
      <c r="AM829" s="7"/>
    </row>
    <row r="830" spans="1:39" ht="12.75">
      <c r="A830" s="7"/>
      <c r="B830" s="7"/>
      <c r="C830" s="7"/>
      <c r="D830" s="66"/>
      <c r="E830" s="7"/>
      <c r="F830" s="7"/>
      <c r="G830" s="7"/>
      <c r="H830" s="7"/>
      <c r="I830" s="42"/>
      <c r="J830" s="7"/>
      <c r="K830" s="7"/>
      <c r="L830" s="7"/>
      <c r="M830" s="7"/>
      <c r="N830" s="7"/>
      <c r="O830" s="7"/>
      <c r="P830" s="7"/>
      <c r="Q830" s="7"/>
      <c r="R830" s="7"/>
      <c r="S830" s="7"/>
      <c r="T830" s="7"/>
      <c r="U830" s="7"/>
      <c r="V830" s="42"/>
      <c r="W830" s="7"/>
      <c r="X830" s="7"/>
      <c r="Y830" s="7"/>
      <c r="Z830" s="7"/>
      <c r="AA830" s="10"/>
      <c r="AB830" s="7"/>
      <c r="AC830" s="7"/>
      <c r="AD830" s="7"/>
      <c r="AE830" s="148"/>
      <c r="AF830" s="7"/>
      <c r="AG830" s="7"/>
      <c r="AH830" s="7"/>
      <c r="AI830" s="7"/>
      <c r="AJ830" s="7"/>
      <c r="AK830" s="7"/>
      <c r="AL830" s="7"/>
      <c r="AM830" s="7"/>
    </row>
    <row r="831" spans="1:39" ht="12.75">
      <c r="A831" s="7"/>
      <c r="B831" s="7"/>
      <c r="C831" s="7"/>
      <c r="D831" s="66"/>
      <c r="E831" s="7"/>
      <c r="F831" s="7"/>
      <c r="G831" s="7"/>
      <c r="H831" s="7"/>
      <c r="I831" s="42"/>
      <c r="J831" s="7"/>
      <c r="K831" s="7"/>
      <c r="L831" s="7"/>
      <c r="M831" s="7"/>
      <c r="N831" s="7"/>
      <c r="O831" s="7"/>
      <c r="P831" s="7"/>
      <c r="Q831" s="7"/>
      <c r="R831" s="7"/>
      <c r="S831" s="7"/>
      <c r="T831" s="7"/>
      <c r="U831" s="7"/>
      <c r="V831" s="42"/>
      <c r="W831" s="7"/>
      <c r="X831" s="7"/>
      <c r="Y831" s="7"/>
      <c r="Z831" s="7"/>
      <c r="AA831" s="10"/>
      <c r="AB831" s="7"/>
      <c r="AC831" s="7"/>
      <c r="AD831" s="7"/>
      <c r="AE831" s="148"/>
      <c r="AF831" s="7"/>
      <c r="AG831" s="7"/>
      <c r="AH831" s="7"/>
      <c r="AI831" s="7"/>
      <c r="AJ831" s="7"/>
      <c r="AK831" s="7"/>
      <c r="AL831" s="7"/>
      <c r="AM831" s="7"/>
    </row>
    <row r="832" spans="1:39" ht="12.75">
      <c r="A832" s="7"/>
      <c r="B832" s="7"/>
      <c r="C832" s="7"/>
      <c r="D832" s="66"/>
      <c r="E832" s="7"/>
      <c r="F832" s="7"/>
      <c r="G832" s="7"/>
      <c r="H832" s="7"/>
      <c r="I832" s="42"/>
      <c r="J832" s="7"/>
      <c r="K832" s="7"/>
      <c r="L832" s="7"/>
      <c r="M832" s="7"/>
      <c r="N832" s="7"/>
      <c r="O832" s="7"/>
      <c r="P832" s="7"/>
      <c r="Q832" s="7"/>
      <c r="R832" s="7"/>
      <c r="S832" s="7"/>
      <c r="T832" s="7"/>
      <c r="U832" s="7"/>
      <c r="V832" s="42"/>
      <c r="W832" s="7"/>
      <c r="X832" s="7"/>
      <c r="Y832" s="7"/>
      <c r="Z832" s="7"/>
      <c r="AA832" s="10"/>
      <c r="AB832" s="7"/>
      <c r="AC832" s="7"/>
      <c r="AD832" s="7"/>
      <c r="AE832" s="148"/>
      <c r="AF832" s="7"/>
      <c r="AG832" s="7"/>
      <c r="AH832" s="7"/>
      <c r="AI832" s="7"/>
      <c r="AJ832" s="7"/>
      <c r="AK832" s="7"/>
      <c r="AL832" s="7"/>
      <c r="AM832" s="7"/>
    </row>
    <row r="833" spans="1:39" ht="12.75">
      <c r="A833" s="7"/>
      <c r="B833" s="7"/>
      <c r="C833" s="7"/>
      <c r="D833" s="66"/>
      <c r="E833" s="7"/>
      <c r="F833" s="7"/>
      <c r="G833" s="7"/>
      <c r="H833" s="7"/>
      <c r="I833" s="42"/>
      <c r="J833" s="7"/>
      <c r="K833" s="7"/>
      <c r="L833" s="7"/>
      <c r="M833" s="7"/>
      <c r="N833" s="7"/>
      <c r="O833" s="7"/>
      <c r="P833" s="7"/>
      <c r="Q833" s="7"/>
      <c r="R833" s="7"/>
      <c r="S833" s="7"/>
      <c r="T833" s="7"/>
      <c r="U833" s="7"/>
      <c r="V833" s="42"/>
      <c r="W833" s="7"/>
      <c r="X833" s="7"/>
      <c r="Y833" s="7"/>
      <c r="Z833" s="7"/>
      <c r="AA833" s="10"/>
      <c r="AB833" s="7"/>
      <c r="AC833" s="7"/>
      <c r="AD833" s="7"/>
      <c r="AE833" s="148"/>
      <c r="AF833" s="7"/>
      <c r="AG833" s="7"/>
      <c r="AH833" s="7"/>
      <c r="AI833" s="7"/>
      <c r="AJ833" s="7"/>
      <c r="AK833" s="7"/>
      <c r="AL833" s="7"/>
      <c r="AM833" s="7"/>
    </row>
    <row r="834" spans="1:39" ht="12.75">
      <c r="A834" s="7"/>
      <c r="B834" s="7"/>
      <c r="C834" s="7"/>
      <c r="D834" s="66"/>
      <c r="E834" s="7"/>
      <c r="F834" s="7"/>
      <c r="G834" s="7"/>
      <c r="H834" s="7"/>
      <c r="I834" s="42"/>
      <c r="J834" s="7"/>
      <c r="K834" s="7"/>
      <c r="L834" s="7"/>
      <c r="M834" s="7"/>
      <c r="N834" s="7"/>
      <c r="O834" s="7"/>
      <c r="P834" s="7"/>
      <c r="Q834" s="7"/>
      <c r="R834" s="7"/>
      <c r="S834" s="7"/>
      <c r="T834" s="7"/>
      <c r="U834" s="7"/>
      <c r="V834" s="42"/>
      <c r="W834" s="7"/>
      <c r="X834" s="7"/>
      <c r="Y834" s="7"/>
      <c r="Z834" s="7"/>
      <c r="AA834" s="10"/>
      <c r="AB834" s="7"/>
      <c r="AC834" s="7"/>
      <c r="AD834" s="7"/>
      <c r="AE834" s="148"/>
      <c r="AF834" s="7"/>
      <c r="AG834" s="7"/>
      <c r="AH834" s="7"/>
      <c r="AI834" s="7"/>
      <c r="AJ834" s="7"/>
      <c r="AK834" s="7"/>
      <c r="AL834" s="7"/>
      <c r="AM834" s="7"/>
    </row>
    <row r="835" spans="1:39" ht="12.75">
      <c r="A835" s="7"/>
      <c r="B835" s="7"/>
      <c r="C835" s="7"/>
      <c r="D835" s="66"/>
      <c r="E835" s="7"/>
      <c r="F835" s="7"/>
      <c r="G835" s="7"/>
      <c r="H835" s="7"/>
      <c r="I835" s="42"/>
      <c r="J835" s="7"/>
      <c r="K835" s="7"/>
      <c r="L835" s="7"/>
      <c r="M835" s="7"/>
      <c r="N835" s="7"/>
      <c r="O835" s="7"/>
      <c r="P835" s="7"/>
      <c r="Q835" s="7"/>
      <c r="R835" s="7"/>
      <c r="S835" s="7"/>
      <c r="T835" s="7"/>
      <c r="U835" s="7"/>
      <c r="V835" s="42"/>
      <c r="W835" s="7"/>
      <c r="X835" s="7"/>
      <c r="Y835" s="7"/>
      <c r="Z835" s="7"/>
      <c r="AA835" s="10"/>
      <c r="AB835" s="7"/>
      <c r="AC835" s="7"/>
      <c r="AD835" s="7"/>
      <c r="AE835" s="148"/>
      <c r="AF835" s="7"/>
      <c r="AG835" s="7"/>
      <c r="AH835" s="7"/>
      <c r="AI835" s="7"/>
      <c r="AJ835" s="7"/>
      <c r="AK835" s="7"/>
      <c r="AL835" s="7"/>
      <c r="AM835" s="7"/>
    </row>
    <row r="836" spans="1:39" ht="12.75">
      <c r="A836" s="7"/>
      <c r="B836" s="7"/>
      <c r="C836" s="7"/>
      <c r="D836" s="66"/>
      <c r="E836" s="7"/>
      <c r="F836" s="7"/>
      <c r="G836" s="7"/>
      <c r="H836" s="7"/>
      <c r="I836" s="42"/>
      <c r="J836" s="7"/>
      <c r="K836" s="7"/>
      <c r="L836" s="7"/>
      <c r="M836" s="7"/>
      <c r="N836" s="7"/>
      <c r="O836" s="7"/>
      <c r="P836" s="7"/>
      <c r="Q836" s="7"/>
      <c r="R836" s="7"/>
      <c r="S836" s="7"/>
      <c r="T836" s="7"/>
      <c r="U836" s="7"/>
      <c r="V836" s="42"/>
      <c r="W836" s="7"/>
      <c r="X836" s="7"/>
      <c r="Y836" s="7"/>
      <c r="Z836" s="7"/>
      <c r="AA836" s="10"/>
      <c r="AB836" s="7"/>
      <c r="AC836" s="7"/>
      <c r="AD836" s="7"/>
      <c r="AE836" s="148"/>
      <c r="AF836" s="7"/>
      <c r="AG836" s="7"/>
      <c r="AH836" s="7"/>
      <c r="AI836" s="7"/>
      <c r="AJ836" s="7"/>
      <c r="AK836" s="7"/>
      <c r="AL836" s="7"/>
      <c r="AM836" s="7"/>
    </row>
    <row r="837" spans="1:39" ht="12.75">
      <c r="A837" s="7"/>
      <c r="B837" s="7"/>
      <c r="C837" s="7"/>
      <c r="D837" s="66"/>
      <c r="E837" s="7"/>
      <c r="F837" s="7"/>
      <c r="G837" s="7"/>
      <c r="H837" s="7"/>
      <c r="I837" s="42"/>
      <c r="J837" s="7"/>
      <c r="K837" s="7"/>
      <c r="L837" s="7"/>
      <c r="M837" s="7"/>
      <c r="N837" s="7"/>
      <c r="O837" s="7"/>
      <c r="P837" s="7"/>
      <c r="Q837" s="7"/>
      <c r="R837" s="7"/>
      <c r="S837" s="7"/>
      <c r="T837" s="7"/>
      <c r="U837" s="7"/>
      <c r="V837" s="42"/>
      <c r="W837" s="7"/>
      <c r="X837" s="7"/>
      <c r="Y837" s="7"/>
      <c r="Z837" s="7"/>
      <c r="AA837" s="10"/>
      <c r="AB837" s="7"/>
      <c r="AC837" s="7"/>
      <c r="AD837" s="7"/>
      <c r="AE837" s="148"/>
      <c r="AF837" s="7"/>
      <c r="AG837" s="7"/>
      <c r="AH837" s="7"/>
      <c r="AI837" s="7"/>
      <c r="AJ837" s="7"/>
      <c r="AK837" s="7"/>
      <c r="AL837" s="7"/>
      <c r="AM837" s="7"/>
    </row>
    <row r="838" spans="1:39" ht="12.75">
      <c r="A838" s="7"/>
      <c r="B838" s="7"/>
      <c r="C838" s="7"/>
      <c r="D838" s="66"/>
      <c r="E838" s="7"/>
      <c r="F838" s="7"/>
      <c r="G838" s="7"/>
      <c r="H838" s="7"/>
      <c r="I838" s="42"/>
      <c r="J838" s="7"/>
      <c r="K838" s="7"/>
      <c r="L838" s="7"/>
      <c r="M838" s="7"/>
      <c r="N838" s="7"/>
      <c r="O838" s="7"/>
      <c r="P838" s="7"/>
      <c r="Q838" s="7"/>
      <c r="R838" s="7"/>
      <c r="S838" s="7"/>
      <c r="T838" s="7"/>
      <c r="U838" s="7"/>
      <c r="V838" s="42"/>
      <c r="W838" s="7"/>
      <c r="X838" s="7"/>
      <c r="Y838" s="7"/>
      <c r="Z838" s="7"/>
      <c r="AA838" s="10"/>
      <c r="AB838" s="7"/>
      <c r="AC838" s="7"/>
      <c r="AD838" s="7"/>
      <c r="AE838" s="148"/>
      <c r="AF838" s="7"/>
      <c r="AG838" s="7"/>
      <c r="AH838" s="7"/>
      <c r="AI838" s="7"/>
      <c r="AJ838" s="7"/>
      <c r="AK838" s="7"/>
      <c r="AL838" s="7"/>
      <c r="AM838" s="7"/>
    </row>
    <row r="839" spans="1:39" ht="12.75">
      <c r="A839" s="7"/>
      <c r="B839" s="7"/>
      <c r="C839" s="7"/>
      <c r="D839" s="66"/>
      <c r="E839" s="7"/>
      <c r="F839" s="7"/>
      <c r="G839" s="7"/>
      <c r="H839" s="7"/>
      <c r="I839" s="42"/>
      <c r="J839" s="7"/>
      <c r="K839" s="7"/>
      <c r="L839" s="7"/>
      <c r="M839" s="7"/>
      <c r="N839" s="7"/>
      <c r="O839" s="7"/>
      <c r="P839" s="7"/>
      <c r="Q839" s="7"/>
      <c r="R839" s="7"/>
      <c r="S839" s="7"/>
      <c r="T839" s="7"/>
      <c r="U839" s="7"/>
      <c r="V839" s="42"/>
      <c r="W839" s="7"/>
      <c r="X839" s="7"/>
      <c r="Y839" s="7"/>
      <c r="Z839" s="7"/>
      <c r="AA839" s="10"/>
      <c r="AB839" s="7"/>
      <c r="AC839" s="7"/>
      <c r="AD839" s="7"/>
      <c r="AE839" s="148"/>
      <c r="AF839" s="7"/>
      <c r="AG839" s="7"/>
      <c r="AH839" s="7"/>
      <c r="AI839" s="7"/>
      <c r="AJ839" s="7"/>
      <c r="AK839" s="7"/>
      <c r="AL839" s="7"/>
      <c r="AM839" s="7"/>
    </row>
    <row r="840" spans="1:39" ht="12.75">
      <c r="A840" s="7"/>
      <c r="B840" s="7"/>
      <c r="C840" s="7"/>
      <c r="D840" s="66"/>
      <c r="E840" s="7"/>
      <c r="F840" s="7"/>
      <c r="G840" s="7"/>
      <c r="H840" s="7"/>
      <c r="I840" s="42"/>
      <c r="J840" s="7"/>
      <c r="K840" s="7"/>
      <c r="L840" s="7"/>
      <c r="M840" s="7"/>
      <c r="N840" s="7"/>
      <c r="O840" s="7"/>
      <c r="P840" s="7"/>
      <c r="Q840" s="7"/>
      <c r="R840" s="7"/>
      <c r="S840" s="7"/>
      <c r="T840" s="7"/>
      <c r="U840" s="7"/>
      <c r="V840" s="42"/>
      <c r="W840" s="7"/>
      <c r="X840" s="7"/>
      <c r="Y840" s="7"/>
      <c r="Z840" s="7"/>
      <c r="AA840" s="10"/>
      <c r="AB840" s="7"/>
      <c r="AC840" s="7"/>
      <c r="AD840" s="7"/>
      <c r="AE840" s="148"/>
      <c r="AF840" s="7"/>
      <c r="AG840" s="7"/>
      <c r="AH840" s="7"/>
      <c r="AI840" s="7"/>
      <c r="AJ840" s="7"/>
      <c r="AK840" s="7"/>
      <c r="AL840" s="7"/>
      <c r="AM840" s="7"/>
    </row>
    <row r="841" spans="1:39" ht="12.75">
      <c r="A841" s="7"/>
      <c r="B841" s="7"/>
      <c r="C841" s="7"/>
      <c r="D841" s="66"/>
      <c r="E841" s="7"/>
      <c r="F841" s="7"/>
      <c r="G841" s="7"/>
      <c r="H841" s="7"/>
      <c r="I841" s="42"/>
      <c r="J841" s="7"/>
      <c r="K841" s="7"/>
      <c r="L841" s="7"/>
      <c r="M841" s="7"/>
      <c r="N841" s="7"/>
      <c r="O841" s="7"/>
      <c r="P841" s="7"/>
      <c r="Q841" s="7"/>
      <c r="R841" s="7"/>
      <c r="S841" s="7"/>
      <c r="T841" s="7"/>
      <c r="U841" s="7"/>
      <c r="V841" s="42"/>
      <c r="W841" s="7"/>
      <c r="X841" s="7"/>
      <c r="Y841" s="7"/>
      <c r="Z841" s="7"/>
      <c r="AA841" s="10"/>
      <c r="AB841" s="7"/>
      <c r="AC841" s="7"/>
      <c r="AD841" s="7"/>
      <c r="AE841" s="148"/>
      <c r="AF841" s="7"/>
      <c r="AG841" s="7"/>
      <c r="AH841" s="7"/>
      <c r="AI841" s="7"/>
      <c r="AJ841" s="7"/>
      <c r="AK841" s="7"/>
      <c r="AL841" s="7"/>
      <c r="AM841" s="7"/>
    </row>
    <row r="842" spans="1:39" ht="12.75">
      <c r="A842" s="7"/>
      <c r="B842" s="7"/>
      <c r="C842" s="7"/>
      <c r="D842" s="66"/>
      <c r="E842" s="7"/>
      <c r="F842" s="7"/>
      <c r="G842" s="7"/>
      <c r="H842" s="7"/>
      <c r="I842" s="42"/>
      <c r="J842" s="7"/>
      <c r="K842" s="7"/>
      <c r="L842" s="7"/>
      <c r="M842" s="7"/>
      <c r="N842" s="7"/>
      <c r="O842" s="7"/>
      <c r="P842" s="7"/>
      <c r="Q842" s="7"/>
      <c r="R842" s="7"/>
      <c r="S842" s="7"/>
      <c r="T842" s="7"/>
      <c r="U842" s="7"/>
      <c r="V842" s="42"/>
      <c r="W842" s="7"/>
      <c r="X842" s="7"/>
      <c r="Y842" s="7"/>
      <c r="Z842" s="7"/>
      <c r="AA842" s="10"/>
      <c r="AB842" s="7"/>
      <c r="AC842" s="7"/>
      <c r="AD842" s="7"/>
      <c r="AE842" s="148"/>
      <c r="AF842" s="7"/>
      <c r="AG842" s="7"/>
      <c r="AH842" s="7"/>
      <c r="AI842" s="7"/>
      <c r="AJ842" s="7"/>
      <c r="AK842" s="7"/>
      <c r="AL842" s="7"/>
      <c r="AM842" s="7"/>
    </row>
    <row r="843" spans="1:39" ht="12.75">
      <c r="A843" s="7"/>
      <c r="B843" s="7"/>
      <c r="C843" s="7"/>
      <c r="D843" s="66"/>
      <c r="E843" s="7"/>
      <c r="F843" s="7"/>
      <c r="G843" s="7"/>
      <c r="H843" s="7"/>
      <c r="I843" s="42"/>
      <c r="J843" s="7"/>
      <c r="K843" s="7"/>
      <c r="L843" s="7"/>
      <c r="M843" s="7"/>
      <c r="N843" s="7"/>
      <c r="O843" s="7"/>
      <c r="P843" s="7"/>
      <c r="Q843" s="7"/>
      <c r="R843" s="7"/>
      <c r="S843" s="7"/>
      <c r="T843" s="7"/>
      <c r="U843" s="7"/>
      <c r="V843" s="42"/>
      <c r="W843" s="7"/>
      <c r="X843" s="7"/>
      <c r="Y843" s="7"/>
      <c r="Z843" s="7"/>
      <c r="AA843" s="10"/>
      <c r="AB843" s="7"/>
      <c r="AC843" s="7"/>
      <c r="AD843" s="7"/>
      <c r="AE843" s="148"/>
      <c r="AF843" s="7"/>
      <c r="AG843" s="7"/>
      <c r="AH843" s="7"/>
      <c r="AI843" s="7"/>
      <c r="AJ843" s="7"/>
      <c r="AK843" s="7"/>
      <c r="AL843" s="7"/>
      <c r="AM843" s="7"/>
    </row>
    <row r="844" spans="1:39" ht="12.75">
      <c r="A844" s="7"/>
      <c r="B844" s="7"/>
      <c r="C844" s="7"/>
      <c r="D844" s="66"/>
      <c r="E844" s="7"/>
      <c r="F844" s="7"/>
      <c r="G844" s="7"/>
      <c r="H844" s="7"/>
      <c r="I844" s="42"/>
      <c r="J844" s="7"/>
      <c r="K844" s="7"/>
      <c r="L844" s="7"/>
      <c r="M844" s="7"/>
      <c r="N844" s="7"/>
      <c r="O844" s="7"/>
      <c r="P844" s="7"/>
      <c r="Q844" s="7"/>
      <c r="R844" s="7"/>
      <c r="S844" s="7"/>
      <c r="T844" s="7"/>
      <c r="U844" s="7"/>
      <c r="V844" s="42"/>
      <c r="W844" s="7"/>
      <c r="X844" s="7"/>
      <c r="Y844" s="7"/>
      <c r="Z844" s="7"/>
      <c r="AA844" s="10"/>
      <c r="AB844" s="7"/>
      <c r="AC844" s="7"/>
      <c r="AD844" s="7"/>
      <c r="AE844" s="148"/>
      <c r="AF844" s="7"/>
      <c r="AG844" s="7"/>
      <c r="AH844" s="7"/>
      <c r="AI844" s="7"/>
      <c r="AJ844" s="7"/>
      <c r="AK844" s="7"/>
      <c r="AL844" s="7"/>
      <c r="AM844" s="7"/>
    </row>
    <row r="845" spans="1:39" ht="12.75">
      <c r="A845" s="7"/>
      <c r="B845" s="7"/>
      <c r="C845" s="7"/>
      <c r="D845" s="66"/>
      <c r="E845" s="7"/>
      <c r="F845" s="7"/>
      <c r="G845" s="7"/>
      <c r="H845" s="7"/>
      <c r="I845" s="42"/>
      <c r="J845" s="7"/>
      <c r="K845" s="7"/>
      <c r="L845" s="7"/>
      <c r="M845" s="7"/>
      <c r="N845" s="7"/>
      <c r="O845" s="7"/>
      <c r="P845" s="7"/>
      <c r="Q845" s="7"/>
      <c r="R845" s="7"/>
      <c r="S845" s="7"/>
      <c r="T845" s="7"/>
      <c r="U845" s="7"/>
      <c r="V845" s="42"/>
      <c r="W845" s="7"/>
      <c r="X845" s="7"/>
      <c r="Y845" s="7"/>
      <c r="Z845" s="7"/>
      <c r="AA845" s="10"/>
      <c r="AB845" s="7"/>
      <c r="AC845" s="7"/>
      <c r="AD845" s="7"/>
      <c r="AE845" s="148"/>
      <c r="AF845" s="7"/>
      <c r="AG845" s="7"/>
      <c r="AH845" s="7"/>
      <c r="AI845" s="7"/>
      <c r="AJ845" s="7"/>
      <c r="AK845" s="7"/>
      <c r="AL845" s="7"/>
      <c r="AM845" s="7"/>
    </row>
    <row r="846" spans="1:39" ht="12.75">
      <c r="A846" s="7"/>
      <c r="B846" s="7"/>
      <c r="C846" s="7"/>
      <c r="D846" s="66"/>
      <c r="E846" s="7"/>
      <c r="F846" s="7"/>
      <c r="G846" s="7"/>
      <c r="H846" s="7"/>
      <c r="I846" s="42"/>
      <c r="J846" s="7"/>
      <c r="K846" s="7"/>
      <c r="L846" s="7"/>
      <c r="M846" s="7"/>
      <c r="N846" s="7"/>
      <c r="O846" s="7"/>
      <c r="P846" s="7"/>
      <c r="Q846" s="7"/>
      <c r="R846" s="7"/>
      <c r="S846" s="7"/>
      <c r="T846" s="7"/>
      <c r="U846" s="7"/>
      <c r="V846" s="42"/>
      <c r="W846" s="7"/>
      <c r="X846" s="7"/>
      <c r="Y846" s="7"/>
      <c r="Z846" s="7"/>
      <c r="AA846" s="10"/>
      <c r="AB846" s="7"/>
      <c r="AC846" s="7"/>
      <c r="AD846" s="7"/>
      <c r="AE846" s="148"/>
      <c r="AF846" s="7"/>
      <c r="AG846" s="7"/>
      <c r="AH846" s="7"/>
      <c r="AI846" s="7"/>
      <c r="AJ846" s="7"/>
      <c r="AK846" s="7"/>
      <c r="AL846" s="7"/>
      <c r="AM846" s="7"/>
    </row>
    <row r="847" spans="1:39" ht="12.75">
      <c r="A847" s="7"/>
      <c r="B847" s="7"/>
      <c r="C847" s="7"/>
      <c r="D847" s="66"/>
      <c r="E847" s="7"/>
      <c r="F847" s="7"/>
      <c r="G847" s="7"/>
      <c r="H847" s="7"/>
      <c r="I847" s="42"/>
      <c r="J847" s="7"/>
      <c r="K847" s="7"/>
      <c r="L847" s="7"/>
      <c r="M847" s="7"/>
      <c r="N847" s="7"/>
      <c r="O847" s="7"/>
      <c r="P847" s="7"/>
      <c r="Q847" s="7"/>
      <c r="R847" s="7"/>
      <c r="S847" s="7"/>
      <c r="T847" s="7"/>
      <c r="U847" s="7"/>
      <c r="V847" s="42"/>
      <c r="W847" s="7"/>
      <c r="X847" s="7"/>
      <c r="Y847" s="7"/>
      <c r="Z847" s="7"/>
      <c r="AA847" s="10"/>
      <c r="AB847" s="7"/>
      <c r="AC847" s="7"/>
      <c r="AD847" s="7"/>
      <c r="AE847" s="148"/>
      <c r="AF847" s="7"/>
      <c r="AG847" s="7"/>
      <c r="AH847" s="7"/>
      <c r="AI847" s="7"/>
      <c r="AJ847" s="7"/>
      <c r="AK847" s="7"/>
      <c r="AL847" s="7"/>
      <c r="AM847" s="7"/>
    </row>
    <row r="848" spans="1:39" ht="12.75">
      <c r="A848" s="7"/>
      <c r="B848" s="7"/>
      <c r="C848" s="7"/>
      <c r="D848" s="66"/>
      <c r="E848" s="7"/>
      <c r="F848" s="7"/>
      <c r="G848" s="7"/>
      <c r="H848" s="7"/>
      <c r="I848" s="42"/>
      <c r="J848" s="7"/>
      <c r="K848" s="7"/>
      <c r="L848" s="7"/>
      <c r="M848" s="7"/>
      <c r="N848" s="7"/>
      <c r="O848" s="7"/>
      <c r="P848" s="7"/>
      <c r="Q848" s="7"/>
      <c r="R848" s="7"/>
      <c r="S848" s="7"/>
      <c r="T848" s="7"/>
      <c r="U848" s="7"/>
      <c r="V848" s="42"/>
      <c r="W848" s="7"/>
      <c r="X848" s="7"/>
      <c r="Y848" s="7"/>
      <c r="Z848" s="7"/>
      <c r="AA848" s="10"/>
      <c r="AB848" s="7"/>
      <c r="AC848" s="7"/>
      <c r="AD848" s="7"/>
      <c r="AE848" s="148"/>
      <c r="AF848" s="7"/>
      <c r="AG848" s="7"/>
      <c r="AH848" s="7"/>
      <c r="AI848" s="7"/>
      <c r="AJ848" s="7"/>
      <c r="AK848" s="7"/>
      <c r="AL848" s="7"/>
      <c r="AM848" s="7"/>
    </row>
    <row r="849" spans="1:39" ht="12.75">
      <c r="A849" s="7"/>
      <c r="B849" s="7"/>
      <c r="C849" s="7"/>
      <c r="D849" s="66"/>
      <c r="E849" s="7"/>
      <c r="F849" s="7"/>
      <c r="G849" s="7"/>
      <c r="H849" s="7"/>
      <c r="I849" s="42"/>
      <c r="J849" s="7"/>
      <c r="K849" s="7"/>
      <c r="L849" s="7"/>
      <c r="M849" s="7"/>
      <c r="N849" s="7"/>
      <c r="O849" s="7"/>
      <c r="P849" s="7"/>
      <c r="Q849" s="7"/>
      <c r="R849" s="7"/>
      <c r="S849" s="7"/>
      <c r="T849" s="7"/>
      <c r="U849" s="7"/>
      <c r="V849" s="42"/>
      <c r="W849" s="7"/>
      <c r="X849" s="7"/>
      <c r="Y849" s="7"/>
      <c r="Z849" s="7"/>
      <c r="AA849" s="10"/>
      <c r="AB849" s="7"/>
      <c r="AC849" s="7"/>
      <c r="AD849" s="7"/>
      <c r="AE849" s="148"/>
      <c r="AF849" s="7"/>
      <c r="AG849" s="7"/>
      <c r="AH849" s="7"/>
      <c r="AI849" s="7"/>
      <c r="AJ849" s="7"/>
      <c r="AK849" s="7"/>
      <c r="AL849" s="7"/>
      <c r="AM849" s="7"/>
    </row>
    <row r="850" spans="1:39" ht="12.75">
      <c r="A850" s="7"/>
      <c r="B850" s="7"/>
      <c r="C850" s="7"/>
      <c r="D850" s="66"/>
      <c r="E850" s="7"/>
      <c r="F850" s="7"/>
      <c r="G850" s="7"/>
      <c r="H850" s="7"/>
      <c r="I850" s="42"/>
      <c r="J850" s="7"/>
      <c r="K850" s="7"/>
      <c r="L850" s="7"/>
      <c r="M850" s="7"/>
      <c r="N850" s="7"/>
      <c r="O850" s="7"/>
      <c r="P850" s="7"/>
      <c r="Q850" s="7"/>
      <c r="R850" s="7"/>
      <c r="S850" s="7"/>
      <c r="T850" s="7"/>
      <c r="U850" s="7"/>
      <c r="V850" s="42"/>
      <c r="W850" s="7"/>
      <c r="X850" s="7"/>
      <c r="Y850" s="7"/>
      <c r="Z850" s="7"/>
      <c r="AA850" s="10"/>
      <c r="AB850" s="7"/>
      <c r="AC850" s="7"/>
      <c r="AD850" s="7"/>
      <c r="AE850" s="148"/>
      <c r="AF850" s="7"/>
      <c r="AG850" s="7"/>
      <c r="AH850" s="7"/>
      <c r="AI850" s="7"/>
      <c r="AJ850" s="7"/>
      <c r="AK850" s="7"/>
      <c r="AL850" s="7"/>
      <c r="AM850" s="7"/>
    </row>
    <row r="851" spans="1:39" ht="12.75">
      <c r="A851" s="7"/>
      <c r="B851" s="7"/>
      <c r="C851" s="7"/>
      <c r="D851" s="66"/>
      <c r="E851" s="7"/>
      <c r="F851" s="7"/>
      <c r="G851" s="7"/>
      <c r="H851" s="7"/>
      <c r="I851" s="42"/>
      <c r="J851" s="7"/>
      <c r="K851" s="7"/>
      <c r="L851" s="7"/>
      <c r="M851" s="7"/>
      <c r="N851" s="7"/>
      <c r="O851" s="7"/>
      <c r="P851" s="7"/>
      <c r="Q851" s="7"/>
      <c r="R851" s="7"/>
      <c r="S851" s="7"/>
      <c r="T851" s="7"/>
      <c r="U851" s="7"/>
      <c r="V851" s="42"/>
      <c r="W851" s="7"/>
      <c r="X851" s="7"/>
      <c r="Y851" s="7"/>
      <c r="Z851" s="7"/>
      <c r="AA851" s="10"/>
      <c r="AB851" s="7"/>
      <c r="AC851" s="7"/>
      <c r="AD851" s="7"/>
      <c r="AE851" s="148"/>
      <c r="AF851" s="7"/>
      <c r="AG851" s="7"/>
      <c r="AH851" s="7"/>
      <c r="AI851" s="7"/>
      <c r="AJ851" s="7"/>
      <c r="AK851" s="7"/>
      <c r="AL851" s="7"/>
      <c r="AM851" s="7"/>
    </row>
    <row r="852" spans="1:39" ht="12.75">
      <c r="A852" s="7"/>
      <c r="B852" s="7"/>
      <c r="C852" s="7"/>
      <c r="D852" s="66"/>
      <c r="E852" s="7"/>
      <c r="F852" s="7"/>
      <c r="G852" s="7"/>
      <c r="H852" s="7"/>
      <c r="I852" s="42"/>
      <c r="J852" s="7"/>
      <c r="K852" s="7"/>
      <c r="L852" s="7"/>
      <c r="M852" s="7"/>
      <c r="N852" s="7"/>
      <c r="O852" s="7"/>
      <c r="P852" s="7"/>
      <c r="Q852" s="7"/>
      <c r="R852" s="7"/>
      <c r="S852" s="7"/>
      <c r="T852" s="7"/>
      <c r="U852" s="7"/>
      <c r="V852" s="42"/>
      <c r="W852" s="7"/>
      <c r="X852" s="7"/>
      <c r="Y852" s="7"/>
      <c r="Z852" s="7"/>
      <c r="AA852" s="10"/>
      <c r="AB852" s="7"/>
      <c r="AC852" s="7"/>
      <c r="AD852" s="7"/>
      <c r="AE852" s="148"/>
      <c r="AF852" s="7"/>
      <c r="AG852" s="7"/>
      <c r="AH852" s="7"/>
      <c r="AI852" s="7"/>
      <c r="AJ852" s="7"/>
      <c r="AK852" s="7"/>
      <c r="AL852" s="7"/>
      <c r="AM852" s="7"/>
    </row>
    <row r="853" spans="1:39" ht="12.75">
      <c r="A853" s="7"/>
      <c r="B853" s="7"/>
      <c r="C853" s="7"/>
      <c r="D853" s="66"/>
      <c r="E853" s="7"/>
      <c r="F853" s="7"/>
      <c r="G853" s="7"/>
      <c r="H853" s="7"/>
      <c r="I853" s="42"/>
      <c r="J853" s="7"/>
      <c r="K853" s="7"/>
      <c r="L853" s="7"/>
      <c r="M853" s="7"/>
      <c r="N853" s="7"/>
      <c r="O853" s="7"/>
      <c r="P853" s="7"/>
      <c r="Q853" s="7"/>
      <c r="R853" s="7"/>
      <c r="S853" s="7"/>
      <c r="T853" s="7"/>
      <c r="U853" s="7"/>
      <c r="V853" s="42"/>
      <c r="W853" s="7"/>
      <c r="X853" s="7"/>
      <c r="Y853" s="7"/>
      <c r="Z853" s="7"/>
      <c r="AA853" s="10"/>
      <c r="AB853" s="7"/>
      <c r="AC853" s="7"/>
      <c r="AD853" s="7"/>
      <c r="AE853" s="148"/>
      <c r="AF853" s="7"/>
      <c r="AG853" s="7"/>
      <c r="AH853" s="7"/>
      <c r="AI853" s="7"/>
      <c r="AJ853" s="7"/>
      <c r="AK853" s="7"/>
      <c r="AL853" s="7"/>
      <c r="AM853" s="7"/>
    </row>
    <row r="854" spans="1:39" ht="12.75">
      <c r="A854" s="7"/>
      <c r="B854" s="7"/>
      <c r="C854" s="7"/>
      <c r="D854" s="66"/>
      <c r="E854" s="7"/>
      <c r="F854" s="7"/>
      <c r="G854" s="7"/>
      <c r="H854" s="7"/>
      <c r="I854" s="42"/>
      <c r="J854" s="7"/>
      <c r="K854" s="7"/>
      <c r="L854" s="7"/>
      <c r="M854" s="7"/>
      <c r="N854" s="7"/>
      <c r="O854" s="7"/>
      <c r="P854" s="7"/>
      <c r="Q854" s="7"/>
      <c r="R854" s="7"/>
      <c r="S854" s="7"/>
      <c r="T854" s="7"/>
      <c r="U854" s="7"/>
      <c r="V854" s="42"/>
      <c r="W854" s="7"/>
      <c r="X854" s="7"/>
      <c r="Y854" s="7"/>
      <c r="Z854" s="7"/>
      <c r="AA854" s="10"/>
      <c r="AB854" s="7"/>
      <c r="AC854" s="7"/>
      <c r="AD854" s="7"/>
      <c r="AE854" s="148"/>
      <c r="AF854" s="7"/>
      <c r="AG854" s="7"/>
      <c r="AH854" s="7"/>
      <c r="AI854" s="7"/>
      <c r="AJ854" s="7"/>
      <c r="AK854" s="7"/>
      <c r="AL854" s="7"/>
      <c r="AM854" s="7"/>
    </row>
    <row r="855" spans="1:39" ht="12.75">
      <c r="A855" s="7"/>
      <c r="B855" s="7"/>
      <c r="C855" s="7"/>
      <c r="D855" s="66"/>
      <c r="E855" s="7"/>
      <c r="F855" s="7"/>
      <c r="G855" s="7"/>
      <c r="H855" s="7"/>
      <c r="I855" s="42"/>
      <c r="J855" s="7"/>
      <c r="K855" s="7"/>
      <c r="L855" s="7"/>
      <c r="M855" s="7"/>
      <c r="N855" s="7"/>
      <c r="O855" s="7"/>
      <c r="P855" s="7"/>
      <c r="Q855" s="7"/>
      <c r="R855" s="7"/>
      <c r="S855" s="7"/>
      <c r="T855" s="7"/>
      <c r="U855" s="7"/>
      <c r="V855" s="42"/>
      <c r="W855" s="7"/>
      <c r="X855" s="7"/>
      <c r="Y855" s="7"/>
      <c r="Z855" s="7"/>
      <c r="AA855" s="10"/>
      <c r="AB855" s="7"/>
      <c r="AC855" s="7"/>
      <c r="AD855" s="7"/>
      <c r="AE855" s="148"/>
      <c r="AF855" s="7"/>
      <c r="AG855" s="7"/>
      <c r="AH855" s="7"/>
      <c r="AI855" s="7"/>
      <c r="AJ855" s="7"/>
      <c r="AK855" s="7"/>
      <c r="AL855" s="7"/>
      <c r="AM855" s="7"/>
    </row>
    <row r="856" spans="1:39" ht="12.75">
      <c r="A856" s="7"/>
      <c r="B856" s="7"/>
      <c r="C856" s="7"/>
      <c r="D856" s="66"/>
      <c r="E856" s="7"/>
      <c r="F856" s="7"/>
      <c r="G856" s="7"/>
      <c r="H856" s="7"/>
      <c r="I856" s="42"/>
      <c r="J856" s="7"/>
      <c r="K856" s="7"/>
      <c r="L856" s="7"/>
      <c r="M856" s="7"/>
      <c r="N856" s="7"/>
      <c r="O856" s="7"/>
      <c r="P856" s="7"/>
      <c r="Q856" s="7"/>
      <c r="R856" s="7"/>
      <c r="S856" s="7"/>
      <c r="T856" s="7"/>
      <c r="U856" s="7"/>
      <c r="V856" s="42"/>
      <c r="W856" s="7"/>
      <c r="X856" s="7"/>
      <c r="Y856" s="7"/>
      <c r="Z856" s="7"/>
      <c r="AA856" s="10"/>
      <c r="AB856" s="7"/>
      <c r="AC856" s="7"/>
      <c r="AD856" s="7"/>
      <c r="AE856" s="148"/>
      <c r="AF856" s="7"/>
      <c r="AG856" s="7"/>
      <c r="AH856" s="7"/>
      <c r="AI856" s="7"/>
      <c r="AJ856" s="7"/>
      <c r="AK856" s="7"/>
      <c r="AL856" s="7"/>
      <c r="AM856" s="7"/>
    </row>
    <row r="857" spans="1:39" ht="12.75">
      <c r="A857" s="7"/>
      <c r="B857" s="7"/>
      <c r="C857" s="7"/>
      <c r="D857" s="66"/>
      <c r="E857" s="7"/>
      <c r="F857" s="7"/>
      <c r="G857" s="7"/>
      <c r="H857" s="7"/>
      <c r="I857" s="42"/>
      <c r="J857" s="7"/>
      <c r="K857" s="7"/>
      <c r="L857" s="7"/>
      <c r="M857" s="7"/>
      <c r="N857" s="7"/>
      <c r="O857" s="7"/>
      <c r="P857" s="7"/>
      <c r="Q857" s="7"/>
      <c r="R857" s="7"/>
      <c r="S857" s="7"/>
      <c r="T857" s="7"/>
      <c r="U857" s="7"/>
      <c r="V857" s="42"/>
      <c r="W857" s="7"/>
      <c r="X857" s="7"/>
      <c r="Y857" s="7"/>
      <c r="Z857" s="7"/>
      <c r="AA857" s="10"/>
      <c r="AB857" s="7"/>
      <c r="AC857" s="7"/>
      <c r="AD857" s="7"/>
      <c r="AE857" s="148"/>
      <c r="AF857" s="7"/>
      <c r="AG857" s="7"/>
      <c r="AH857" s="7"/>
      <c r="AI857" s="7"/>
      <c r="AJ857" s="7"/>
      <c r="AK857" s="7"/>
      <c r="AL857" s="7"/>
      <c r="AM857" s="7"/>
    </row>
    <row r="858" spans="1:39" ht="12.75">
      <c r="A858" s="7"/>
      <c r="B858" s="7"/>
      <c r="C858" s="7"/>
      <c r="D858" s="66"/>
      <c r="E858" s="7"/>
      <c r="F858" s="7"/>
      <c r="G858" s="7"/>
      <c r="H858" s="7"/>
      <c r="I858" s="42"/>
      <c r="J858" s="7"/>
      <c r="K858" s="7"/>
      <c r="L858" s="7"/>
      <c r="M858" s="7"/>
      <c r="N858" s="7"/>
      <c r="O858" s="7"/>
      <c r="P858" s="7"/>
      <c r="Q858" s="7"/>
      <c r="R858" s="7"/>
      <c r="S858" s="7"/>
      <c r="T858" s="7"/>
      <c r="U858" s="7"/>
      <c r="V858" s="42"/>
      <c r="W858" s="7"/>
      <c r="X858" s="7"/>
      <c r="Y858" s="7"/>
      <c r="Z858" s="7"/>
      <c r="AA858" s="10"/>
      <c r="AB858" s="7"/>
      <c r="AC858" s="7"/>
      <c r="AD858" s="7"/>
      <c r="AE858" s="148"/>
      <c r="AF858" s="7"/>
      <c r="AG858" s="7"/>
      <c r="AH858" s="7"/>
      <c r="AI858" s="7"/>
      <c r="AJ858" s="7"/>
      <c r="AK858" s="7"/>
      <c r="AL858" s="7"/>
      <c r="AM858" s="7"/>
    </row>
    <row r="859" spans="1:39" ht="12.75">
      <c r="A859" s="7"/>
      <c r="B859" s="7"/>
      <c r="C859" s="7"/>
      <c r="D859" s="66"/>
      <c r="E859" s="7"/>
      <c r="F859" s="7"/>
      <c r="G859" s="7"/>
      <c r="H859" s="7"/>
      <c r="I859" s="42"/>
      <c r="J859" s="7"/>
      <c r="K859" s="7"/>
      <c r="L859" s="7"/>
      <c r="M859" s="7"/>
      <c r="N859" s="7"/>
      <c r="O859" s="7"/>
      <c r="P859" s="7"/>
      <c r="Q859" s="7"/>
      <c r="R859" s="7"/>
      <c r="S859" s="7"/>
      <c r="T859" s="7"/>
      <c r="U859" s="7"/>
      <c r="V859" s="42"/>
      <c r="W859" s="7"/>
      <c r="X859" s="7"/>
      <c r="Y859" s="7"/>
      <c r="Z859" s="7"/>
      <c r="AA859" s="10"/>
      <c r="AB859" s="7"/>
      <c r="AC859" s="7"/>
      <c r="AD859" s="7"/>
      <c r="AE859" s="148"/>
      <c r="AF859" s="7"/>
      <c r="AG859" s="7"/>
      <c r="AH859" s="7"/>
      <c r="AI859" s="7"/>
      <c r="AJ859" s="7"/>
      <c r="AK859" s="7"/>
      <c r="AL859" s="7"/>
      <c r="AM859" s="7"/>
    </row>
    <row r="860" spans="1:39" ht="12.75">
      <c r="A860" s="7"/>
      <c r="B860" s="7"/>
      <c r="C860" s="7"/>
      <c r="D860" s="66"/>
      <c r="E860" s="7"/>
      <c r="F860" s="7"/>
      <c r="G860" s="7"/>
      <c r="H860" s="7"/>
      <c r="I860" s="42"/>
      <c r="J860" s="7"/>
      <c r="K860" s="7"/>
      <c r="L860" s="7"/>
      <c r="M860" s="7"/>
      <c r="N860" s="7"/>
      <c r="O860" s="7"/>
      <c r="P860" s="7"/>
      <c r="Q860" s="7"/>
      <c r="R860" s="7"/>
      <c r="S860" s="7"/>
      <c r="T860" s="7"/>
      <c r="U860" s="7"/>
      <c r="V860" s="42"/>
      <c r="W860" s="7"/>
      <c r="X860" s="7"/>
      <c r="Y860" s="7"/>
      <c r="Z860" s="7"/>
      <c r="AA860" s="10"/>
      <c r="AB860" s="7"/>
      <c r="AC860" s="7"/>
      <c r="AD860" s="7"/>
      <c r="AE860" s="148"/>
      <c r="AF860" s="7"/>
      <c r="AG860" s="7"/>
      <c r="AH860" s="7"/>
      <c r="AI860" s="7"/>
      <c r="AJ860" s="7"/>
      <c r="AK860" s="7"/>
      <c r="AL860" s="7"/>
      <c r="AM860" s="7"/>
    </row>
    <row r="861" spans="1:39" ht="12.75">
      <c r="A861" s="7"/>
      <c r="B861" s="7"/>
      <c r="C861" s="7"/>
      <c r="D861" s="66"/>
      <c r="E861" s="7"/>
      <c r="F861" s="7"/>
      <c r="G861" s="7"/>
      <c r="H861" s="7"/>
      <c r="I861" s="42"/>
      <c r="J861" s="7"/>
      <c r="K861" s="7"/>
      <c r="L861" s="7"/>
      <c r="M861" s="7"/>
      <c r="N861" s="7"/>
      <c r="O861" s="7"/>
      <c r="P861" s="7"/>
      <c r="Q861" s="7"/>
      <c r="R861" s="7"/>
      <c r="S861" s="7"/>
      <c r="T861" s="7"/>
      <c r="U861" s="7"/>
      <c r="V861" s="42"/>
      <c r="W861" s="7"/>
      <c r="X861" s="7"/>
      <c r="Y861" s="7"/>
      <c r="Z861" s="7"/>
      <c r="AA861" s="10"/>
      <c r="AB861" s="7"/>
      <c r="AC861" s="7"/>
      <c r="AD861" s="7"/>
      <c r="AE861" s="148"/>
      <c r="AF861" s="7"/>
      <c r="AG861" s="7"/>
      <c r="AH861" s="7"/>
      <c r="AI861" s="7"/>
      <c r="AJ861" s="7"/>
      <c r="AK861" s="7"/>
      <c r="AL861" s="7"/>
      <c r="AM861" s="7"/>
    </row>
    <row r="862" spans="1:39" ht="12.75">
      <c r="A862" s="7"/>
      <c r="B862" s="7"/>
      <c r="C862" s="7"/>
      <c r="D862" s="66"/>
      <c r="E862" s="7"/>
      <c r="F862" s="7"/>
      <c r="G862" s="7"/>
      <c r="H862" s="7"/>
      <c r="I862" s="42"/>
      <c r="J862" s="7"/>
      <c r="K862" s="7"/>
      <c r="L862" s="7"/>
      <c r="M862" s="7"/>
      <c r="N862" s="7"/>
      <c r="O862" s="7"/>
      <c r="P862" s="7"/>
      <c r="Q862" s="7"/>
      <c r="R862" s="7"/>
      <c r="S862" s="7"/>
      <c r="T862" s="7"/>
      <c r="U862" s="7"/>
      <c r="V862" s="42"/>
      <c r="W862" s="7"/>
      <c r="X862" s="7"/>
      <c r="Y862" s="7"/>
      <c r="Z862" s="7"/>
      <c r="AA862" s="10"/>
      <c r="AB862" s="7"/>
      <c r="AC862" s="7"/>
      <c r="AD862" s="7"/>
      <c r="AE862" s="148"/>
      <c r="AF862" s="7"/>
      <c r="AG862" s="7"/>
      <c r="AH862" s="7"/>
      <c r="AI862" s="7"/>
      <c r="AJ862" s="7"/>
      <c r="AK862" s="7"/>
      <c r="AL862" s="7"/>
      <c r="AM862" s="7"/>
    </row>
    <row r="863" spans="1:39" ht="12.75">
      <c r="A863" s="7"/>
      <c r="B863" s="7"/>
      <c r="C863" s="7"/>
      <c r="D863" s="66"/>
      <c r="E863" s="7"/>
      <c r="F863" s="7"/>
      <c r="G863" s="7"/>
      <c r="H863" s="7"/>
      <c r="I863" s="42"/>
      <c r="J863" s="7"/>
      <c r="K863" s="7"/>
      <c r="L863" s="7"/>
      <c r="M863" s="7"/>
      <c r="N863" s="7"/>
      <c r="O863" s="7"/>
      <c r="P863" s="7"/>
      <c r="Q863" s="7"/>
      <c r="R863" s="7"/>
      <c r="S863" s="7"/>
      <c r="T863" s="7"/>
      <c r="U863" s="7"/>
      <c r="V863" s="42"/>
      <c r="W863" s="7"/>
      <c r="X863" s="7"/>
      <c r="Y863" s="7"/>
      <c r="Z863" s="7"/>
      <c r="AA863" s="10"/>
      <c r="AB863" s="7"/>
      <c r="AC863" s="7"/>
      <c r="AD863" s="7"/>
      <c r="AE863" s="148"/>
      <c r="AF863" s="7"/>
      <c r="AG863" s="7"/>
      <c r="AH863" s="7"/>
      <c r="AI863" s="7"/>
      <c r="AJ863" s="7"/>
      <c r="AK863" s="7"/>
      <c r="AL863" s="7"/>
      <c r="AM863" s="7"/>
    </row>
    <row r="864" spans="1:39" ht="12.75">
      <c r="A864" s="7"/>
      <c r="B864" s="7"/>
      <c r="C864" s="7"/>
      <c r="D864" s="66"/>
      <c r="E864" s="7"/>
      <c r="F864" s="7"/>
      <c r="G864" s="7"/>
      <c r="H864" s="7"/>
      <c r="I864" s="42"/>
      <c r="J864" s="7"/>
      <c r="K864" s="7"/>
      <c r="L864" s="7"/>
      <c r="M864" s="7"/>
      <c r="N864" s="7"/>
      <c r="O864" s="7"/>
      <c r="P864" s="7"/>
      <c r="Q864" s="7"/>
      <c r="R864" s="7"/>
      <c r="S864" s="7"/>
      <c r="T864" s="7"/>
      <c r="U864" s="7"/>
      <c r="V864" s="42"/>
      <c r="W864" s="7"/>
      <c r="X864" s="7"/>
      <c r="Y864" s="7"/>
      <c r="Z864" s="7"/>
      <c r="AA864" s="10"/>
      <c r="AB864" s="7"/>
      <c r="AC864" s="7"/>
      <c r="AD864" s="7"/>
      <c r="AE864" s="148"/>
      <c r="AF864" s="7"/>
      <c r="AG864" s="7"/>
      <c r="AH864" s="7"/>
      <c r="AI864" s="7"/>
      <c r="AJ864" s="7"/>
      <c r="AK864" s="7"/>
      <c r="AL864" s="7"/>
      <c r="AM864" s="7"/>
    </row>
    <row r="865" spans="1:39" ht="12.75">
      <c r="A865" s="7"/>
      <c r="B865" s="7"/>
      <c r="C865" s="7"/>
      <c r="D865" s="66"/>
      <c r="E865" s="7"/>
      <c r="F865" s="7"/>
      <c r="G865" s="7"/>
      <c r="H865" s="7"/>
      <c r="I865" s="42"/>
      <c r="J865" s="7"/>
      <c r="K865" s="7"/>
      <c r="L865" s="7"/>
      <c r="M865" s="7"/>
      <c r="N865" s="7"/>
      <c r="O865" s="7"/>
      <c r="P865" s="7"/>
      <c r="Q865" s="7"/>
      <c r="R865" s="7"/>
      <c r="S865" s="7"/>
      <c r="T865" s="7"/>
      <c r="U865" s="7"/>
      <c r="V865" s="42"/>
      <c r="W865" s="7"/>
      <c r="X865" s="7"/>
      <c r="Y865" s="7"/>
      <c r="Z865" s="7"/>
      <c r="AA865" s="10"/>
      <c r="AB865" s="7"/>
      <c r="AC865" s="7"/>
      <c r="AD865" s="7"/>
      <c r="AE865" s="148"/>
      <c r="AF865" s="7"/>
      <c r="AG865" s="7"/>
      <c r="AH865" s="7"/>
      <c r="AI865" s="7"/>
      <c r="AJ865" s="7"/>
      <c r="AK865" s="7"/>
      <c r="AL865" s="7"/>
      <c r="AM865" s="7"/>
    </row>
    <row r="866" spans="1:39" ht="12.75">
      <c r="A866" s="7"/>
      <c r="B866" s="7"/>
      <c r="C866" s="7"/>
      <c r="D866" s="66"/>
      <c r="E866" s="7"/>
      <c r="F866" s="7"/>
      <c r="G866" s="7"/>
      <c r="H866" s="7"/>
      <c r="I866" s="42"/>
      <c r="J866" s="7"/>
      <c r="K866" s="7"/>
      <c r="L866" s="7"/>
      <c r="M866" s="7"/>
      <c r="N866" s="7"/>
      <c r="O866" s="7"/>
      <c r="P866" s="7"/>
      <c r="Q866" s="7"/>
      <c r="R866" s="7"/>
      <c r="S866" s="7"/>
      <c r="T866" s="7"/>
      <c r="U866" s="7"/>
      <c r="V866" s="42"/>
      <c r="W866" s="7"/>
      <c r="X866" s="7"/>
      <c r="Y866" s="7"/>
      <c r="Z866" s="7"/>
      <c r="AA866" s="10"/>
      <c r="AB866" s="7"/>
      <c r="AC866" s="7"/>
      <c r="AD866" s="7"/>
      <c r="AE866" s="148"/>
      <c r="AF866" s="7"/>
      <c r="AG866" s="7"/>
      <c r="AH866" s="7"/>
      <c r="AI866" s="7"/>
      <c r="AJ866" s="7"/>
      <c r="AK866" s="7"/>
      <c r="AL866" s="7"/>
      <c r="AM866" s="7"/>
    </row>
    <row r="867" spans="1:39" ht="12.75">
      <c r="A867" s="7"/>
      <c r="B867" s="7"/>
      <c r="C867" s="7"/>
      <c r="D867" s="66"/>
      <c r="E867" s="7"/>
      <c r="F867" s="7"/>
      <c r="G867" s="7"/>
      <c r="H867" s="7"/>
      <c r="I867" s="42"/>
      <c r="J867" s="7"/>
      <c r="K867" s="7"/>
      <c r="L867" s="7"/>
      <c r="M867" s="7"/>
      <c r="N867" s="7"/>
      <c r="O867" s="7"/>
      <c r="P867" s="7"/>
      <c r="Q867" s="7"/>
      <c r="R867" s="7"/>
      <c r="S867" s="7"/>
      <c r="T867" s="7"/>
      <c r="U867" s="7"/>
      <c r="V867" s="42"/>
      <c r="W867" s="7"/>
      <c r="X867" s="7"/>
      <c r="Y867" s="7"/>
      <c r="Z867" s="7"/>
      <c r="AA867" s="10"/>
      <c r="AB867" s="7"/>
      <c r="AC867" s="7"/>
      <c r="AD867" s="7"/>
      <c r="AE867" s="148"/>
      <c r="AF867" s="7"/>
      <c r="AG867" s="7"/>
      <c r="AH867" s="7"/>
      <c r="AI867" s="7"/>
      <c r="AJ867" s="7"/>
      <c r="AK867" s="7"/>
      <c r="AL867" s="7"/>
      <c r="AM867" s="7"/>
    </row>
    <row r="868" spans="1:39" ht="12.75">
      <c r="A868" s="7"/>
      <c r="B868" s="7"/>
      <c r="C868" s="7"/>
      <c r="D868" s="66"/>
      <c r="E868" s="7"/>
      <c r="F868" s="7"/>
      <c r="G868" s="7"/>
      <c r="H868" s="7"/>
      <c r="I868" s="42"/>
      <c r="J868" s="7"/>
      <c r="K868" s="7"/>
      <c r="L868" s="7"/>
      <c r="M868" s="7"/>
      <c r="N868" s="7"/>
      <c r="O868" s="7"/>
      <c r="P868" s="7"/>
      <c r="Q868" s="7"/>
      <c r="R868" s="7"/>
      <c r="S868" s="7"/>
      <c r="T868" s="7"/>
      <c r="U868" s="7"/>
      <c r="V868" s="42"/>
      <c r="W868" s="7"/>
      <c r="X868" s="7"/>
      <c r="Y868" s="7"/>
      <c r="Z868" s="7"/>
      <c r="AA868" s="10"/>
      <c r="AB868" s="7"/>
      <c r="AC868" s="7"/>
      <c r="AD868" s="7"/>
      <c r="AE868" s="148"/>
      <c r="AF868" s="7"/>
      <c r="AG868" s="7"/>
      <c r="AH868" s="7"/>
      <c r="AI868" s="7"/>
      <c r="AJ868" s="7"/>
      <c r="AK868" s="7"/>
      <c r="AL868" s="7"/>
      <c r="AM868" s="7"/>
    </row>
    <row r="869" spans="1:39" ht="12.75">
      <c r="A869" s="7"/>
      <c r="B869" s="7"/>
      <c r="C869" s="7"/>
      <c r="D869" s="66"/>
      <c r="E869" s="7"/>
      <c r="F869" s="7"/>
      <c r="G869" s="7"/>
      <c r="H869" s="7"/>
      <c r="I869" s="42"/>
      <c r="J869" s="7"/>
      <c r="K869" s="7"/>
      <c r="L869" s="7"/>
      <c r="M869" s="7"/>
      <c r="N869" s="7"/>
      <c r="O869" s="7"/>
      <c r="P869" s="7"/>
      <c r="Q869" s="7"/>
      <c r="R869" s="7"/>
      <c r="S869" s="7"/>
      <c r="T869" s="7"/>
      <c r="U869" s="7"/>
      <c r="V869" s="42"/>
      <c r="W869" s="7"/>
      <c r="X869" s="7"/>
      <c r="Y869" s="7"/>
      <c r="Z869" s="7"/>
      <c r="AA869" s="10"/>
      <c r="AB869" s="7"/>
      <c r="AC869" s="7"/>
      <c r="AD869" s="7"/>
      <c r="AE869" s="148"/>
      <c r="AF869" s="7"/>
      <c r="AG869" s="7"/>
      <c r="AH869" s="7"/>
      <c r="AI869" s="7"/>
      <c r="AJ869" s="7"/>
      <c r="AK869" s="7"/>
      <c r="AL869" s="7"/>
      <c r="AM869" s="7"/>
    </row>
    <row r="870" spans="1:39" ht="12.75">
      <c r="A870" s="7"/>
      <c r="B870" s="7"/>
      <c r="C870" s="7"/>
      <c r="D870" s="66"/>
      <c r="E870" s="7"/>
      <c r="F870" s="7"/>
      <c r="G870" s="7"/>
      <c r="H870" s="7"/>
      <c r="I870" s="42"/>
      <c r="J870" s="7"/>
      <c r="K870" s="7"/>
      <c r="L870" s="7"/>
      <c r="M870" s="7"/>
      <c r="N870" s="7"/>
      <c r="O870" s="7"/>
      <c r="P870" s="7"/>
      <c r="Q870" s="7"/>
      <c r="R870" s="7"/>
      <c r="S870" s="7"/>
      <c r="T870" s="7"/>
      <c r="U870" s="7"/>
      <c r="V870" s="42"/>
      <c r="W870" s="7"/>
      <c r="X870" s="7"/>
      <c r="Y870" s="7"/>
      <c r="Z870" s="7"/>
      <c r="AA870" s="10"/>
      <c r="AB870" s="7"/>
      <c r="AC870" s="7"/>
      <c r="AD870" s="7"/>
      <c r="AE870" s="148"/>
      <c r="AF870" s="7"/>
      <c r="AG870" s="7"/>
      <c r="AH870" s="7"/>
      <c r="AI870" s="7"/>
      <c r="AJ870" s="7"/>
      <c r="AK870" s="7"/>
      <c r="AL870" s="7"/>
      <c r="AM870" s="7"/>
    </row>
    <row r="871" spans="1:39" ht="12.75">
      <c r="A871" s="7"/>
      <c r="B871" s="7"/>
      <c r="C871" s="7"/>
      <c r="D871" s="66"/>
      <c r="E871" s="7"/>
      <c r="F871" s="7"/>
      <c r="G871" s="7"/>
      <c r="H871" s="7"/>
      <c r="I871" s="42"/>
      <c r="J871" s="7"/>
      <c r="K871" s="7"/>
      <c r="L871" s="7"/>
      <c r="M871" s="7"/>
      <c r="N871" s="7"/>
      <c r="O871" s="7"/>
      <c r="P871" s="7"/>
      <c r="Q871" s="7"/>
      <c r="R871" s="7"/>
      <c r="S871" s="7"/>
      <c r="T871" s="7"/>
      <c r="U871" s="7"/>
      <c r="V871" s="42"/>
      <c r="W871" s="7"/>
      <c r="X871" s="7"/>
      <c r="Y871" s="7"/>
      <c r="Z871" s="7"/>
      <c r="AA871" s="10"/>
      <c r="AB871" s="7"/>
      <c r="AC871" s="7"/>
      <c r="AD871" s="7"/>
      <c r="AE871" s="148"/>
      <c r="AF871" s="7"/>
      <c r="AG871" s="7"/>
      <c r="AH871" s="7"/>
      <c r="AI871" s="7"/>
      <c r="AJ871" s="7"/>
      <c r="AK871" s="7"/>
      <c r="AL871" s="7"/>
      <c r="AM871" s="7"/>
    </row>
    <row r="872" spans="1:39" ht="12.75">
      <c r="A872" s="7"/>
      <c r="B872" s="7"/>
      <c r="C872" s="7"/>
      <c r="D872" s="66"/>
      <c r="E872" s="7"/>
      <c r="F872" s="7"/>
      <c r="G872" s="7"/>
      <c r="H872" s="7"/>
      <c r="I872" s="42"/>
      <c r="J872" s="7"/>
      <c r="K872" s="7"/>
      <c r="L872" s="7"/>
      <c r="M872" s="7"/>
      <c r="N872" s="7"/>
      <c r="O872" s="7"/>
      <c r="P872" s="7"/>
      <c r="Q872" s="7"/>
      <c r="R872" s="7"/>
      <c r="S872" s="7"/>
      <c r="T872" s="7"/>
      <c r="U872" s="7"/>
      <c r="V872" s="42"/>
      <c r="W872" s="7"/>
      <c r="X872" s="7"/>
      <c r="Y872" s="7"/>
      <c r="Z872" s="7"/>
      <c r="AA872" s="10"/>
      <c r="AB872" s="7"/>
      <c r="AC872" s="7"/>
      <c r="AD872" s="7"/>
      <c r="AE872" s="148"/>
      <c r="AF872" s="7"/>
      <c r="AG872" s="7"/>
      <c r="AH872" s="7"/>
      <c r="AI872" s="7"/>
      <c r="AJ872" s="7"/>
      <c r="AK872" s="7"/>
      <c r="AL872" s="7"/>
      <c r="AM872" s="7"/>
    </row>
    <row r="873" spans="1:39" ht="12.75">
      <c r="A873" s="7"/>
      <c r="B873" s="7"/>
      <c r="C873" s="7"/>
      <c r="D873" s="66"/>
      <c r="E873" s="7"/>
      <c r="F873" s="7"/>
      <c r="G873" s="7"/>
      <c r="H873" s="7"/>
      <c r="I873" s="42"/>
      <c r="J873" s="7"/>
      <c r="K873" s="7"/>
      <c r="L873" s="7"/>
      <c r="M873" s="7"/>
      <c r="N873" s="7"/>
      <c r="O873" s="7"/>
      <c r="P873" s="7"/>
      <c r="Q873" s="7"/>
      <c r="R873" s="7"/>
      <c r="S873" s="7"/>
      <c r="T873" s="7"/>
      <c r="U873" s="7"/>
      <c r="V873" s="42"/>
      <c r="W873" s="7"/>
      <c r="X873" s="7"/>
      <c r="Y873" s="7"/>
      <c r="Z873" s="7"/>
      <c r="AA873" s="10"/>
      <c r="AB873" s="7"/>
      <c r="AC873" s="7"/>
      <c r="AD873" s="7"/>
      <c r="AE873" s="148"/>
      <c r="AF873" s="7"/>
      <c r="AG873" s="7"/>
      <c r="AH873" s="7"/>
      <c r="AI873" s="7"/>
      <c r="AJ873" s="7"/>
      <c r="AK873" s="7"/>
      <c r="AL873" s="7"/>
      <c r="AM873" s="7"/>
    </row>
    <row r="874" spans="1:39" ht="12.75">
      <c r="A874" s="7"/>
      <c r="B874" s="7"/>
      <c r="C874" s="7"/>
      <c r="D874" s="66"/>
      <c r="E874" s="7"/>
      <c r="F874" s="7"/>
      <c r="G874" s="7"/>
      <c r="H874" s="7"/>
      <c r="I874" s="42"/>
      <c r="J874" s="7"/>
      <c r="K874" s="7"/>
      <c r="L874" s="7"/>
      <c r="M874" s="7"/>
      <c r="N874" s="7"/>
      <c r="O874" s="7"/>
      <c r="P874" s="7"/>
      <c r="Q874" s="7"/>
      <c r="R874" s="7"/>
      <c r="S874" s="7"/>
      <c r="T874" s="7"/>
      <c r="U874" s="7"/>
      <c r="V874" s="42"/>
      <c r="W874" s="7"/>
      <c r="X874" s="7"/>
      <c r="Y874" s="7"/>
      <c r="Z874" s="7"/>
      <c r="AA874" s="10"/>
      <c r="AB874" s="7"/>
      <c r="AC874" s="7"/>
      <c r="AD874" s="7"/>
      <c r="AE874" s="148"/>
      <c r="AF874" s="7"/>
      <c r="AG874" s="7"/>
      <c r="AH874" s="7"/>
      <c r="AI874" s="7"/>
      <c r="AJ874" s="7"/>
      <c r="AK874" s="7"/>
      <c r="AL874" s="7"/>
      <c r="AM874" s="7"/>
    </row>
    <row r="875" spans="1:39" ht="12.75">
      <c r="A875" s="7"/>
      <c r="B875" s="7"/>
      <c r="C875" s="7"/>
      <c r="D875" s="66"/>
      <c r="E875" s="7"/>
      <c r="F875" s="7"/>
      <c r="G875" s="7"/>
      <c r="H875" s="7"/>
      <c r="I875" s="42"/>
      <c r="J875" s="7"/>
      <c r="K875" s="7"/>
      <c r="L875" s="7"/>
      <c r="M875" s="7"/>
      <c r="N875" s="7"/>
      <c r="O875" s="7"/>
      <c r="P875" s="7"/>
      <c r="Q875" s="7"/>
      <c r="R875" s="7"/>
      <c r="S875" s="7"/>
      <c r="T875" s="7"/>
      <c r="U875" s="7"/>
      <c r="V875" s="42"/>
      <c r="W875" s="7"/>
      <c r="X875" s="7"/>
      <c r="Y875" s="7"/>
      <c r="Z875" s="7"/>
      <c r="AA875" s="10"/>
      <c r="AB875" s="7"/>
      <c r="AC875" s="7"/>
      <c r="AD875" s="7"/>
      <c r="AE875" s="148"/>
      <c r="AF875" s="7"/>
      <c r="AG875" s="7"/>
      <c r="AH875" s="7"/>
      <c r="AI875" s="7"/>
      <c r="AJ875" s="7"/>
      <c r="AK875" s="7"/>
      <c r="AL875" s="7"/>
      <c r="AM875" s="7"/>
    </row>
    <row r="876" spans="1:39" ht="12.75">
      <c r="A876" s="7"/>
      <c r="B876" s="7"/>
      <c r="C876" s="7"/>
      <c r="D876" s="66"/>
      <c r="E876" s="7"/>
      <c r="F876" s="7"/>
      <c r="G876" s="7"/>
      <c r="H876" s="7"/>
      <c r="I876" s="42"/>
      <c r="J876" s="7"/>
      <c r="K876" s="7"/>
      <c r="L876" s="7"/>
      <c r="M876" s="7"/>
      <c r="N876" s="7"/>
      <c r="O876" s="7"/>
      <c r="P876" s="7"/>
      <c r="Q876" s="7"/>
      <c r="R876" s="7"/>
      <c r="S876" s="7"/>
      <c r="T876" s="7"/>
      <c r="U876" s="7"/>
      <c r="V876" s="42"/>
      <c r="W876" s="7"/>
      <c r="X876" s="7"/>
      <c r="Y876" s="7"/>
      <c r="Z876" s="7"/>
      <c r="AA876" s="10"/>
      <c r="AB876" s="7"/>
      <c r="AC876" s="7"/>
      <c r="AD876" s="7"/>
      <c r="AE876" s="148"/>
      <c r="AF876" s="7"/>
      <c r="AG876" s="7"/>
      <c r="AH876" s="7"/>
      <c r="AI876" s="7"/>
      <c r="AJ876" s="7"/>
      <c r="AK876" s="7"/>
      <c r="AL876" s="7"/>
      <c r="AM876" s="7"/>
    </row>
    <row r="877" spans="1:39" ht="12.75">
      <c r="A877" s="7"/>
      <c r="B877" s="7"/>
      <c r="C877" s="7"/>
      <c r="D877" s="66"/>
      <c r="E877" s="7"/>
      <c r="F877" s="7"/>
      <c r="G877" s="7"/>
      <c r="H877" s="7"/>
      <c r="I877" s="42"/>
      <c r="J877" s="7"/>
      <c r="K877" s="7"/>
      <c r="L877" s="7"/>
      <c r="M877" s="7"/>
      <c r="N877" s="7"/>
      <c r="O877" s="7"/>
      <c r="P877" s="7"/>
      <c r="Q877" s="7"/>
      <c r="R877" s="7"/>
      <c r="S877" s="7"/>
      <c r="T877" s="7"/>
      <c r="U877" s="7"/>
      <c r="V877" s="42"/>
      <c r="W877" s="7"/>
      <c r="X877" s="7"/>
      <c r="Y877" s="7"/>
      <c r="Z877" s="7"/>
      <c r="AA877" s="10"/>
      <c r="AB877" s="7"/>
      <c r="AC877" s="7"/>
      <c r="AD877" s="7"/>
      <c r="AE877" s="148"/>
      <c r="AF877" s="7"/>
      <c r="AG877" s="7"/>
      <c r="AH877" s="7"/>
      <c r="AI877" s="7"/>
      <c r="AJ877" s="7"/>
      <c r="AK877" s="7"/>
      <c r="AL877" s="7"/>
      <c r="AM877" s="7"/>
    </row>
    <row r="878" spans="1:39" ht="12.75">
      <c r="A878" s="7"/>
      <c r="B878" s="7"/>
      <c r="C878" s="7"/>
      <c r="D878" s="66"/>
      <c r="E878" s="7"/>
      <c r="F878" s="7"/>
      <c r="G878" s="7"/>
      <c r="H878" s="7"/>
      <c r="I878" s="42"/>
      <c r="J878" s="7"/>
      <c r="K878" s="7"/>
      <c r="L878" s="7"/>
      <c r="M878" s="7"/>
      <c r="N878" s="7"/>
      <c r="O878" s="7"/>
      <c r="P878" s="7"/>
      <c r="Q878" s="7"/>
      <c r="R878" s="7"/>
      <c r="S878" s="7"/>
      <c r="T878" s="7"/>
      <c r="U878" s="7"/>
      <c r="V878" s="42"/>
      <c r="W878" s="7"/>
      <c r="X878" s="7"/>
      <c r="Y878" s="7"/>
      <c r="Z878" s="7"/>
      <c r="AA878" s="10"/>
      <c r="AB878" s="7"/>
      <c r="AC878" s="7"/>
      <c r="AD878" s="7"/>
      <c r="AE878" s="148"/>
      <c r="AF878" s="7"/>
      <c r="AG878" s="7"/>
      <c r="AH878" s="7"/>
      <c r="AI878" s="7"/>
      <c r="AJ878" s="7"/>
      <c r="AK878" s="7"/>
      <c r="AL878" s="7"/>
      <c r="AM878" s="7"/>
    </row>
    <row r="879" spans="1:39" ht="12.75">
      <c r="A879" s="7"/>
      <c r="B879" s="7"/>
      <c r="C879" s="7"/>
      <c r="D879" s="66"/>
      <c r="E879" s="7"/>
      <c r="F879" s="7"/>
      <c r="G879" s="7"/>
      <c r="H879" s="7"/>
      <c r="I879" s="42"/>
      <c r="J879" s="7"/>
      <c r="K879" s="7"/>
      <c r="L879" s="7"/>
      <c r="M879" s="7"/>
      <c r="N879" s="7"/>
      <c r="O879" s="7"/>
      <c r="P879" s="7"/>
      <c r="Q879" s="7"/>
      <c r="R879" s="7"/>
      <c r="S879" s="7"/>
      <c r="T879" s="7"/>
      <c r="U879" s="7"/>
      <c r="V879" s="42"/>
      <c r="W879" s="7"/>
      <c r="X879" s="7"/>
      <c r="Y879" s="7"/>
      <c r="Z879" s="7"/>
      <c r="AA879" s="10"/>
      <c r="AB879" s="7"/>
      <c r="AC879" s="7"/>
      <c r="AD879" s="7"/>
      <c r="AE879" s="148"/>
      <c r="AF879" s="7"/>
      <c r="AG879" s="7"/>
      <c r="AH879" s="7"/>
      <c r="AI879" s="7"/>
      <c r="AJ879" s="7"/>
      <c r="AK879" s="7"/>
      <c r="AL879" s="7"/>
      <c r="AM879" s="7"/>
    </row>
    <row r="880" spans="1:39" ht="12.75">
      <c r="A880" s="7"/>
      <c r="B880" s="7"/>
      <c r="C880" s="7"/>
      <c r="D880" s="66"/>
      <c r="E880" s="7"/>
      <c r="F880" s="7"/>
      <c r="G880" s="7"/>
      <c r="H880" s="7"/>
      <c r="I880" s="42"/>
      <c r="J880" s="7"/>
      <c r="K880" s="7"/>
      <c r="L880" s="7"/>
      <c r="M880" s="7"/>
      <c r="N880" s="7"/>
      <c r="O880" s="7"/>
      <c r="P880" s="7"/>
      <c r="Q880" s="7"/>
      <c r="R880" s="7"/>
      <c r="S880" s="7"/>
      <c r="T880" s="7"/>
      <c r="U880" s="7"/>
      <c r="V880" s="42"/>
      <c r="W880" s="7"/>
      <c r="X880" s="7"/>
      <c r="Y880" s="7"/>
      <c r="Z880" s="7"/>
      <c r="AA880" s="10"/>
      <c r="AB880" s="7"/>
      <c r="AC880" s="7"/>
      <c r="AD880" s="7"/>
      <c r="AE880" s="148"/>
      <c r="AF880" s="7"/>
      <c r="AG880" s="7"/>
      <c r="AH880" s="7"/>
      <c r="AI880" s="7"/>
      <c r="AJ880" s="7"/>
      <c r="AK880" s="7"/>
      <c r="AL880" s="7"/>
      <c r="AM880" s="7"/>
    </row>
    <row r="881" spans="1:39" ht="12.75">
      <c r="A881" s="7"/>
      <c r="B881" s="7"/>
      <c r="C881" s="7"/>
      <c r="D881" s="66"/>
      <c r="E881" s="7"/>
      <c r="F881" s="7"/>
      <c r="G881" s="7"/>
      <c r="H881" s="7"/>
      <c r="I881" s="42"/>
      <c r="J881" s="7"/>
      <c r="K881" s="7"/>
      <c r="L881" s="7"/>
      <c r="M881" s="7"/>
      <c r="N881" s="7"/>
      <c r="O881" s="7"/>
      <c r="P881" s="7"/>
      <c r="Q881" s="7"/>
      <c r="R881" s="7"/>
      <c r="S881" s="7"/>
      <c r="T881" s="7"/>
      <c r="U881" s="7"/>
      <c r="V881" s="42"/>
      <c r="W881" s="7"/>
      <c r="X881" s="7"/>
      <c r="Y881" s="7"/>
      <c r="Z881" s="7"/>
      <c r="AA881" s="10"/>
      <c r="AB881" s="7"/>
      <c r="AC881" s="7"/>
      <c r="AD881" s="7"/>
      <c r="AE881" s="148"/>
      <c r="AF881" s="7"/>
      <c r="AG881" s="7"/>
      <c r="AH881" s="7"/>
      <c r="AI881" s="7"/>
      <c r="AJ881" s="7"/>
      <c r="AK881" s="7"/>
      <c r="AL881" s="7"/>
      <c r="AM881" s="7"/>
    </row>
    <row r="882" spans="1:39" ht="12.75">
      <c r="A882" s="7"/>
      <c r="B882" s="7"/>
      <c r="C882" s="7"/>
      <c r="D882" s="66"/>
      <c r="E882" s="7"/>
      <c r="F882" s="7"/>
      <c r="G882" s="7"/>
      <c r="H882" s="7"/>
      <c r="I882" s="42"/>
      <c r="J882" s="7"/>
      <c r="K882" s="7"/>
      <c r="L882" s="7"/>
      <c r="M882" s="7"/>
      <c r="N882" s="7"/>
      <c r="O882" s="7"/>
      <c r="P882" s="7"/>
      <c r="Q882" s="7"/>
      <c r="R882" s="7"/>
      <c r="S882" s="7"/>
      <c r="T882" s="7"/>
      <c r="U882" s="7"/>
      <c r="V882" s="42"/>
      <c r="W882" s="7"/>
      <c r="X882" s="7"/>
      <c r="Y882" s="7"/>
      <c r="Z882" s="7"/>
      <c r="AA882" s="10"/>
      <c r="AB882" s="7"/>
      <c r="AC882" s="7"/>
      <c r="AD882" s="7"/>
      <c r="AE882" s="148"/>
      <c r="AF882" s="7"/>
      <c r="AG882" s="7"/>
      <c r="AH882" s="7"/>
      <c r="AI882" s="7"/>
      <c r="AJ882" s="7"/>
      <c r="AK882" s="7"/>
      <c r="AL882" s="7"/>
      <c r="AM882" s="7"/>
    </row>
    <row r="883" spans="1:39" ht="12.75">
      <c r="A883" s="7"/>
      <c r="B883" s="7"/>
      <c r="C883" s="7"/>
      <c r="D883" s="66"/>
      <c r="E883" s="7"/>
      <c r="F883" s="7"/>
      <c r="G883" s="7"/>
      <c r="H883" s="7"/>
      <c r="I883" s="42"/>
      <c r="J883" s="7"/>
      <c r="K883" s="7"/>
      <c r="L883" s="7"/>
      <c r="M883" s="7"/>
      <c r="N883" s="7"/>
      <c r="O883" s="7"/>
      <c r="P883" s="7"/>
      <c r="Q883" s="7"/>
      <c r="R883" s="7"/>
      <c r="S883" s="7"/>
      <c r="T883" s="7"/>
      <c r="U883" s="7"/>
      <c r="V883" s="42"/>
      <c r="W883" s="7"/>
      <c r="X883" s="7"/>
      <c r="Y883" s="7"/>
      <c r="Z883" s="7"/>
      <c r="AA883" s="10"/>
      <c r="AB883" s="7"/>
      <c r="AC883" s="7"/>
      <c r="AD883" s="7"/>
      <c r="AE883" s="148"/>
      <c r="AF883" s="7"/>
      <c r="AG883" s="7"/>
      <c r="AH883" s="7"/>
      <c r="AI883" s="7"/>
      <c r="AJ883" s="7"/>
      <c r="AK883" s="7"/>
      <c r="AL883" s="7"/>
      <c r="AM883" s="7"/>
    </row>
    <row r="884" spans="1:39" ht="12.75">
      <c r="A884" s="7"/>
      <c r="B884" s="7"/>
      <c r="C884" s="7"/>
      <c r="D884" s="66"/>
      <c r="E884" s="7"/>
      <c r="F884" s="7"/>
      <c r="G884" s="7"/>
      <c r="H884" s="7"/>
      <c r="I884" s="42"/>
      <c r="J884" s="7"/>
      <c r="K884" s="7"/>
      <c r="L884" s="7"/>
      <c r="M884" s="7"/>
      <c r="N884" s="7"/>
      <c r="O884" s="7"/>
      <c r="P884" s="7"/>
      <c r="Q884" s="7"/>
      <c r="R884" s="7"/>
      <c r="S884" s="7"/>
      <c r="T884" s="7"/>
      <c r="U884" s="7"/>
      <c r="V884" s="42"/>
      <c r="W884" s="7"/>
      <c r="X884" s="7"/>
      <c r="Y884" s="7"/>
      <c r="Z884" s="7"/>
      <c r="AA884" s="10"/>
      <c r="AB884" s="7"/>
      <c r="AC884" s="7"/>
      <c r="AD884" s="7"/>
      <c r="AE884" s="148"/>
      <c r="AF884" s="7"/>
      <c r="AG884" s="7"/>
      <c r="AH884" s="7"/>
      <c r="AI884" s="7"/>
      <c r="AJ884" s="7"/>
      <c r="AK884" s="7"/>
      <c r="AL884" s="7"/>
      <c r="AM884" s="7"/>
    </row>
    <row r="885" spans="1:39" ht="12.75">
      <c r="A885" s="7"/>
      <c r="B885" s="7"/>
      <c r="C885" s="7"/>
      <c r="D885" s="66"/>
      <c r="E885" s="7"/>
      <c r="F885" s="7"/>
      <c r="G885" s="7"/>
      <c r="H885" s="7"/>
      <c r="I885" s="42"/>
      <c r="J885" s="7"/>
      <c r="K885" s="7"/>
      <c r="L885" s="7"/>
      <c r="M885" s="7"/>
      <c r="N885" s="7"/>
      <c r="O885" s="7"/>
      <c r="P885" s="7"/>
      <c r="Q885" s="7"/>
      <c r="R885" s="7"/>
      <c r="S885" s="7"/>
      <c r="T885" s="7"/>
      <c r="U885" s="7"/>
      <c r="V885" s="42"/>
      <c r="W885" s="7"/>
      <c r="X885" s="7"/>
      <c r="Y885" s="7"/>
      <c r="Z885" s="7"/>
      <c r="AA885" s="10"/>
      <c r="AB885" s="7"/>
      <c r="AC885" s="7"/>
      <c r="AD885" s="7"/>
      <c r="AE885" s="148"/>
      <c r="AF885" s="7"/>
      <c r="AG885" s="7"/>
      <c r="AH885" s="7"/>
      <c r="AI885" s="7"/>
      <c r="AJ885" s="7"/>
      <c r="AK885" s="7"/>
      <c r="AL885" s="7"/>
      <c r="AM885" s="7"/>
    </row>
    <row r="886" spans="1:39" ht="12.75">
      <c r="A886" s="7"/>
      <c r="B886" s="7"/>
      <c r="C886" s="7"/>
      <c r="D886" s="66"/>
      <c r="E886" s="7"/>
      <c r="F886" s="7"/>
      <c r="G886" s="7"/>
      <c r="H886" s="7"/>
      <c r="I886" s="42"/>
      <c r="J886" s="7"/>
      <c r="K886" s="7"/>
      <c r="L886" s="7"/>
      <c r="M886" s="7"/>
      <c r="N886" s="7"/>
      <c r="O886" s="7"/>
      <c r="P886" s="7"/>
      <c r="Q886" s="7"/>
      <c r="R886" s="7"/>
      <c r="S886" s="7"/>
      <c r="T886" s="7"/>
      <c r="U886" s="7"/>
      <c r="V886" s="42"/>
      <c r="W886" s="7"/>
      <c r="X886" s="7"/>
      <c r="Y886" s="7"/>
      <c r="Z886" s="7"/>
      <c r="AA886" s="10"/>
      <c r="AB886" s="7"/>
      <c r="AC886" s="7"/>
      <c r="AD886" s="7"/>
      <c r="AE886" s="148"/>
      <c r="AF886" s="7"/>
      <c r="AG886" s="7"/>
      <c r="AH886" s="7"/>
      <c r="AI886" s="7"/>
      <c r="AJ886" s="7"/>
      <c r="AK886" s="7"/>
      <c r="AL886" s="7"/>
      <c r="AM886" s="7"/>
    </row>
    <row r="887" spans="1:39" ht="12.75">
      <c r="A887" s="7"/>
      <c r="B887" s="7"/>
      <c r="C887" s="7"/>
      <c r="D887" s="66"/>
      <c r="E887" s="7"/>
      <c r="F887" s="7"/>
      <c r="G887" s="7"/>
      <c r="H887" s="7"/>
      <c r="I887" s="42"/>
      <c r="J887" s="7"/>
      <c r="K887" s="7"/>
      <c r="L887" s="7"/>
      <c r="M887" s="7"/>
      <c r="N887" s="7"/>
      <c r="O887" s="7"/>
      <c r="P887" s="7"/>
      <c r="Q887" s="7"/>
      <c r="R887" s="7"/>
      <c r="S887" s="7"/>
      <c r="T887" s="7"/>
      <c r="U887" s="7"/>
      <c r="V887" s="42"/>
      <c r="W887" s="7"/>
      <c r="X887" s="7"/>
      <c r="Y887" s="7"/>
      <c r="Z887" s="7"/>
      <c r="AA887" s="10"/>
      <c r="AB887" s="7"/>
      <c r="AC887" s="7"/>
      <c r="AD887" s="7"/>
      <c r="AE887" s="148"/>
      <c r="AF887" s="7"/>
      <c r="AG887" s="7"/>
      <c r="AH887" s="7"/>
      <c r="AI887" s="7"/>
      <c r="AJ887" s="7"/>
      <c r="AK887" s="7"/>
      <c r="AL887" s="7"/>
      <c r="AM887" s="7"/>
    </row>
    <row r="888" spans="1:39" ht="12.75">
      <c r="A888" s="7"/>
      <c r="B888" s="7"/>
      <c r="C888" s="7"/>
      <c r="D888" s="66"/>
      <c r="E888" s="7"/>
      <c r="F888" s="7"/>
      <c r="G888" s="7"/>
      <c r="H888" s="7"/>
      <c r="I888" s="42"/>
      <c r="J888" s="7"/>
      <c r="K888" s="7"/>
      <c r="L888" s="7"/>
      <c r="M888" s="7"/>
      <c r="N888" s="7"/>
      <c r="O888" s="7"/>
      <c r="P888" s="7"/>
      <c r="Q888" s="7"/>
      <c r="R888" s="7"/>
      <c r="S888" s="7"/>
      <c r="T888" s="7"/>
      <c r="U888" s="7"/>
      <c r="V888" s="42"/>
      <c r="W888" s="7"/>
      <c r="X888" s="7"/>
      <c r="Y888" s="7"/>
      <c r="Z888" s="7"/>
      <c r="AA888" s="10"/>
      <c r="AB888" s="7"/>
      <c r="AC888" s="7"/>
      <c r="AD888" s="7"/>
      <c r="AE888" s="148"/>
      <c r="AF888" s="7"/>
      <c r="AG888" s="7"/>
      <c r="AH888" s="7"/>
      <c r="AI888" s="7"/>
      <c r="AJ888" s="7"/>
      <c r="AK888" s="7"/>
      <c r="AL888" s="7"/>
      <c r="AM888" s="7"/>
    </row>
    <row r="889" spans="1:39" ht="12.75">
      <c r="A889" s="7"/>
      <c r="B889" s="7"/>
      <c r="C889" s="7"/>
      <c r="D889" s="66"/>
      <c r="E889" s="7"/>
      <c r="F889" s="7"/>
      <c r="G889" s="7"/>
      <c r="H889" s="7"/>
      <c r="I889" s="42"/>
      <c r="J889" s="7"/>
      <c r="K889" s="7"/>
      <c r="L889" s="7"/>
      <c r="M889" s="7"/>
      <c r="N889" s="7"/>
      <c r="O889" s="7"/>
      <c r="P889" s="7"/>
      <c r="Q889" s="7"/>
      <c r="R889" s="7"/>
      <c r="S889" s="7"/>
      <c r="T889" s="7"/>
      <c r="U889" s="7"/>
      <c r="V889" s="42"/>
      <c r="W889" s="7"/>
      <c r="X889" s="7"/>
      <c r="Y889" s="7"/>
      <c r="Z889" s="7"/>
      <c r="AA889" s="10"/>
      <c r="AB889" s="7"/>
      <c r="AC889" s="7"/>
      <c r="AD889" s="7"/>
      <c r="AE889" s="148"/>
      <c r="AF889" s="7"/>
      <c r="AG889" s="7"/>
      <c r="AH889" s="7"/>
      <c r="AI889" s="7"/>
      <c r="AJ889" s="7"/>
      <c r="AK889" s="7"/>
      <c r="AL889" s="7"/>
      <c r="AM889" s="7"/>
    </row>
    <row r="890" spans="1:39" ht="12.75">
      <c r="A890" s="7"/>
      <c r="B890" s="7"/>
      <c r="C890" s="7"/>
      <c r="D890" s="66"/>
      <c r="E890" s="7"/>
      <c r="F890" s="7"/>
      <c r="G890" s="7"/>
      <c r="H890" s="7"/>
      <c r="I890" s="42"/>
      <c r="J890" s="7"/>
      <c r="K890" s="7"/>
      <c r="L890" s="7"/>
      <c r="M890" s="7"/>
      <c r="N890" s="7"/>
      <c r="O890" s="7"/>
      <c r="P890" s="7"/>
      <c r="Q890" s="7"/>
      <c r="R890" s="7"/>
      <c r="S890" s="7"/>
      <c r="T890" s="7"/>
      <c r="U890" s="7"/>
      <c r="V890" s="42"/>
      <c r="W890" s="7"/>
      <c r="X890" s="7"/>
      <c r="Y890" s="7"/>
      <c r="Z890" s="7"/>
      <c r="AA890" s="10"/>
      <c r="AB890" s="7"/>
      <c r="AC890" s="7"/>
      <c r="AD890" s="7"/>
      <c r="AE890" s="148"/>
      <c r="AF890" s="7"/>
      <c r="AG890" s="7"/>
      <c r="AH890" s="7"/>
      <c r="AI890" s="7"/>
      <c r="AJ890" s="7"/>
      <c r="AK890" s="7"/>
      <c r="AL890" s="7"/>
      <c r="AM890" s="7"/>
    </row>
    <row r="891" spans="1:39" ht="12.75">
      <c r="A891" s="7"/>
      <c r="B891" s="7"/>
      <c r="C891" s="7"/>
      <c r="D891" s="66"/>
      <c r="E891" s="7"/>
      <c r="F891" s="7"/>
      <c r="G891" s="7"/>
      <c r="H891" s="7"/>
      <c r="I891" s="42"/>
      <c r="J891" s="7"/>
      <c r="K891" s="7"/>
      <c r="L891" s="7"/>
      <c r="M891" s="7"/>
      <c r="N891" s="7"/>
      <c r="O891" s="7"/>
      <c r="P891" s="7"/>
      <c r="Q891" s="7"/>
      <c r="R891" s="7"/>
      <c r="S891" s="7"/>
      <c r="T891" s="7"/>
      <c r="U891" s="7"/>
      <c r="V891" s="42"/>
      <c r="W891" s="7"/>
      <c r="X891" s="7"/>
      <c r="Y891" s="7"/>
      <c r="Z891" s="7"/>
      <c r="AA891" s="10"/>
      <c r="AB891" s="7"/>
      <c r="AC891" s="7"/>
      <c r="AD891" s="7"/>
      <c r="AE891" s="148"/>
      <c r="AF891" s="7"/>
      <c r="AG891" s="7"/>
      <c r="AH891" s="7"/>
      <c r="AI891" s="7"/>
      <c r="AJ891" s="7"/>
      <c r="AK891" s="7"/>
      <c r="AL891" s="7"/>
      <c r="AM891" s="7"/>
    </row>
    <row r="892" spans="1:39" ht="12.75">
      <c r="A892" s="7"/>
      <c r="B892" s="7"/>
      <c r="C892" s="7"/>
      <c r="D892" s="66"/>
      <c r="E892" s="7"/>
      <c r="F892" s="7"/>
      <c r="G892" s="7"/>
      <c r="H892" s="7"/>
      <c r="I892" s="42"/>
      <c r="J892" s="7"/>
      <c r="K892" s="7"/>
      <c r="L892" s="7"/>
      <c r="M892" s="7"/>
      <c r="N892" s="7"/>
      <c r="O892" s="7"/>
      <c r="P892" s="7"/>
      <c r="Q892" s="7"/>
      <c r="R892" s="7"/>
      <c r="S892" s="7"/>
      <c r="T892" s="7"/>
      <c r="U892" s="7"/>
      <c r="V892" s="42"/>
      <c r="W892" s="7"/>
      <c r="X892" s="7"/>
      <c r="Y892" s="7"/>
      <c r="Z892" s="7"/>
      <c r="AA892" s="10"/>
      <c r="AB892" s="7"/>
      <c r="AC892" s="7"/>
      <c r="AD892" s="7"/>
      <c r="AE892" s="148"/>
      <c r="AF892" s="7"/>
      <c r="AG892" s="7"/>
      <c r="AH892" s="7"/>
      <c r="AI892" s="7"/>
      <c r="AJ892" s="7"/>
      <c r="AK892" s="7"/>
      <c r="AL892" s="7"/>
      <c r="AM892" s="7"/>
    </row>
    <row r="893" spans="1:39" ht="12.75">
      <c r="A893" s="7"/>
      <c r="B893" s="7"/>
      <c r="C893" s="7"/>
      <c r="D893" s="66"/>
      <c r="E893" s="7"/>
      <c r="F893" s="7"/>
      <c r="G893" s="7"/>
      <c r="H893" s="7"/>
      <c r="I893" s="42"/>
      <c r="J893" s="7"/>
      <c r="K893" s="7"/>
      <c r="L893" s="7"/>
      <c r="M893" s="7"/>
      <c r="N893" s="7"/>
      <c r="O893" s="7"/>
      <c r="P893" s="7"/>
      <c r="Q893" s="7"/>
      <c r="R893" s="7"/>
      <c r="S893" s="7"/>
      <c r="T893" s="7"/>
      <c r="U893" s="7"/>
      <c r="V893" s="42"/>
      <c r="W893" s="7"/>
      <c r="X893" s="7"/>
      <c r="Y893" s="7"/>
      <c r="Z893" s="7"/>
      <c r="AA893" s="10"/>
      <c r="AB893" s="7"/>
      <c r="AC893" s="7"/>
      <c r="AD893" s="7"/>
      <c r="AE893" s="148"/>
      <c r="AF893" s="7"/>
      <c r="AG893" s="7"/>
      <c r="AH893" s="7"/>
      <c r="AI893" s="7"/>
      <c r="AJ893" s="7"/>
      <c r="AK893" s="7"/>
      <c r="AL893" s="7"/>
      <c r="AM893" s="7"/>
    </row>
    <row r="894" spans="1:39" ht="12.75">
      <c r="A894" s="7"/>
      <c r="B894" s="7"/>
      <c r="C894" s="7"/>
      <c r="D894" s="66"/>
      <c r="E894" s="7"/>
      <c r="F894" s="7"/>
      <c r="G894" s="7"/>
      <c r="H894" s="7"/>
      <c r="I894" s="42"/>
      <c r="J894" s="7"/>
      <c r="K894" s="7"/>
      <c r="L894" s="7"/>
      <c r="M894" s="7"/>
      <c r="N894" s="7"/>
      <c r="O894" s="7"/>
      <c r="P894" s="7"/>
      <c r="Q894" s="7"/>
      <c r="R894" s="7"/>
      <c r="S894" s="7"/>
      <c r="T894" s="7"/>
      <c r="U894" s="7"/>
      <c r="V894" s="42"/>
      <c r="W894" s="7"/>
      <c r="X894" s="7"/>
      <c r="Y894" s="7"/>
      <c r="Z894" s="7"/>
      <c r="AA894" s="10"/>
      <c r="AB894" s="7"/>
      <c r="AC894" s="7"/>
      <c r="AD894" s="7"/>
      <c r="AE894" s="148"/>
      <c r="AF894" s="7"/>
      <c r="AG894" s="7"/>
      <c r="AH894" s="7"/>
      <c r="AI894" s="7"/>
      <c r="AJ894" s="7"/>
      <c r="AK894" s="7"/>
      <c r="AL894" s="7"/>
      <c r="AM894" s="7"/>
    </row>
    <row r="895" spans="1:39" ht="12.75">
      <c r="A895" s="7"/>
      <c r="B895" s="7"/>
      <c r="C895" s="7"/>
      <c r="D895" s="66"/>
      <c r="E895" s="7"/>
      <c r="F895" s="7"/>
      <c r="G895" s="7"/>
      <c r="H895" s="7"/>
      <c r="I895" s="42"/>
      <c r="J895" s="7"/>
      <c r="K895" s="7"/>
      <c r="L895" s="7"/>
      <c r="M895" s="7"/>
      <c r="N895" s="7"/>
      <c r="O895" s="7"/>
      <c r="P895" s="7"/>
      <c r="Q895" s="7"/>
      <c r="R895" s="7"/>
      <c r="S895" s="7"/>
      <c r="T895" s="7"/>
      <c r="U895" s="7"/>
      <c r="V895" s="42"/>
      <c r="W895" s="7"/>
      <c r="X895" s="7"/>
      <c r="Y895" s="7"/>
      <c r="Z895" s="7"/>
      <c r="AA895" s="10"/>
      <c r="AB895" s="7"/>
      <c r="AC895" s="7"/>
      <c r="AD895" s="7"/>
      <c r="AE895" s="148"/>
      <c r="AF895" s="7"/>
      <c r="AG895" s="7"/>
      <c r="AH895" s="7"/>
      <c r="AI895" s="7"/>
      <c r="AJ895" s="7"/>
      <c r="AK895" s="7"/>
      <c r="AL895" s="7"/>
      <c r="AM895" s="7"/>
    </row>
    <row r="896" spans="1:39" ht="12.75">
      <c r="A896" s="7"/>
      <c r="B896" s="7"/>
      <c r="C896" s="7"/>
      <c r="D896" s="66"/>
      <c r="E896" s="7"/>
      <c r="F896" s="7"/>
      <c r="G896" s="7"/>
      <c r="H896" s="7"/>
      <c r="I896" s="42"/>
      <c r="J896" s="7"/>
      <c r="K896" s="7"/>
      <c r="L896" s="7"/>
      <c r="M896" s="7"/>
      <c r="N896" s="7"/>
      <c r="O896" s="7"/>
      <c r="P896" s="7"/>
      <c r="Q896" s="7"/>
      <c r="R896" s="7"/>
      <c r="S896" s="7"/>
      <c r="T896" s="7"/>
      <c r="U896" s="7"/>
      <c r="V896" s="42"/>
      <c r="W896" s="7"/>
      <c r="X896" s="7"/>
      <c r="Y896" s="7"/>
      <c r="Z896" s="7"/>
      <c r="AA896" s="10"/>
      <c r="AB896" s="7"/>
      <c r="AC896" s="7"/>
      <c r="AD896" s="7"/>
      <c r="AE896" s="148"/>
      <c r="AF896" s="7"/>
      <c r="AG896" s="7"/>
      <c r="AH896" s="7"/>
      <c r="AI896" s="7"/>
      <c r="AJ896" s="7"/>
      <c r="AK896" s="7"/>
      <c r="AL896" s="7"/>
      <c r="AM896" s="7"/>
    </row>
    <row r="897" spans="1:39" ht="12.75">
      <c r="A897" s="7"/>
      <c r="B897" s="7"/>
      <c r="C897" s="7"/>
      <c r="D897" s="66"/>
      <c r="E897" s="7"/>
      <c r="F897" s="7"/>
      <c r="G897" s="7"/>
      <c r="H897" s="7"/>
      <c r="I897" s="42"/>
      <c r="J897" s="7"/>
      <c r="K897" s="7"/>
      <c r="L897" s="7"/>
      <c r="M897" s="7"/>
      <c r="N897" s="7"/>
      <c r="O897" s="7"/>
      <c r="P897" s="7"/>
      <c r="Q897" s="7"/>
      <c r="R897" s="7"/>
      <c r="S897" s="7"/>
      <c r="T897" s="7"/>
      <c r="U897" s="7"/>
      <c r="V897" s="42"/>
      <c r="W897" s="7"/>
      <c r="X897" s="7"/>
      <c r="Y897" s="7"/>
      <c r="Z897" s="7"/>
      <c r="AA897" s="10"/>
      <c r="AB897" s="7"/>
      <c r="AC897" s="7"/>
      <c r="AD897" s="7"/>
      <c r="AE897" s="148"/>
      <c r="AF897" s="7"/>
      <c r="AG897" s="7"/>
      <c r="AH897" s="7"/>
      <c r="AI897" s="7"/>
      <c r="AJ897" s="7"/>
      <c r="AK897" s="7"/>
      <c r="AL897" s="7"/>
      <c r="AM897" s="7"/>
    </row>
    <row r="898" spans="1:39" ht="12.75">
      <c r="A898" s="7"/>
      <c r="B898" s="7"/>
      <c r="C898" s="7"/>
      <c r="D898" s="66"/>
      <c r="E898" s="7"/>
      <c r="F898" s="7"/>
      <c r="G898" s="7"/>
      <c r="H898" s="7"/>
      <c r="I898" s="42"/>
      <c r="J898" s="7"/>
      <c r="K898" s="7"/>
      <c r="L898" s="7"/>
      <c r="M898" s="7"/>
      <c r="N898" s="7"/>
      <c r="O898" s="7"/>
      <c r="P898" s="7"/>
      <c r="Q898" s="7"/>
      <c r="R898" s="7"/>
      <c r="S898" s="7"/>
      <c r="T898" s="7"/>
      <c r="U898" s="7"/>
      <c r="V898" s="42"/>
      <c r="W898" s="7"/>
      <c r="X898" s="7"/>
      <c r="Y898" s="7"/>
      <c r="Z898" s="7"/>
      <c r="AA898" s="10"/>
      <c r="AB898" s="7"/>
      <c r="AC898" s="7"/>
      <c r="AD898" s="7"/>
      <c r="AE898" s="148"/>
      <c r="AF898" s="7"/>
      <c r="AG898" s="7"/>
      <c r="AH898" s="7"/>
      <c r="AI898" s="7"/>
      <c r="AJ898" s="7"/>
      <c r="AK898" s="7"/>
      <c r="AL898" s="7"/>
      <c r="AM898" s="7"/>
    </row>
    <row r="899" spans="1:39" ht="12.75">
      <c r="A899" s="7"/>
      <c r="B899" s="7"/>
      <c r="C899" s="7"/>
      <c r="D899" s="66"/>
      <c r="E899" s="7"/>
      <c r="F899" s="7"/>
      <c r="G899" s="7"/>
      <c r="H899" s="7"/>
      <c r="I899" s="42"/>
      <c r="J899" s="7"/>
      <c r="K899" s="7"/>
      <c r="L899" s="7"/>
      <c r="M899" s="7"/>
      <c r="N899" s="7"/>
      <c r="O899" s="7"/>
      <c r="P899" s="7"/>
      <c r="Q899" s="7"/>
      <c r="R899" s="7"/>
      <c r="S899" s="7"/>
      <c r="T899" s="7"/>
      <c r="U899" s="7"/>
      <c r="V899" s="42"/>
      <c r="W899" s="7"/>
      <c r="X899" s="7"/>
      <c r="Y899" s="7"/>
      <c r="Z899" s="7"/>
      <c r="AA899" s="10"/>
      <c r="AB899" s="7"/>
      <c r="AC899" s="7"/>
      <c r="AD899" s="7"/>
      <c r="AE899" s="148"/>
      <c r="AF899" s="7"/>
      <c r="AG899" s="7"/>
      <c r="AH899" s="7"/>
      <c r="AI899" s="7"/>
      <c r="AJ899" s="7"/>
      <c r="AK899" s="7"/>
      <c r="AL899" s="7"/>
      <c r="AM899" s="7"/>
    </row>
    <row r="900" spans="1:39" ht="12.75">
      <c r="A900" s="7"/>
      <c r="B900" s="7"/>
      <c r="C900" s="7"/>
      <c r="D900" s="66"/>
      <c r="E900" s="7"/>
      <c r="F900" s="7"/>
      <c r="G900" s="7"/>
      <c r="H900" s="7"/>
      <c r="I900" s="42"/>
      <c r="J900" s="7"/>
      <c r="K900" s="7"/>
      <c r="L900" s="7"/>
      <c r="M900" s="7"/>
      <c r="N900" s="7"/>
      <c r="O900" s="7"/>
      <c r="P900" s="7"/>
      <c r="Q900" s="7"/>
      <c r="R900" s="7"/>
      <c r="S900" s="7"/>
      <c r="T900" s="7"/>
      <c r="U900" s="7"/>
      <c r="V900" s="42"/>
      <c r="W900" s="7"/>
      <c r="X900" s="7"/>
      <c r="Y900" s="7"/>
      <c r="Z900" s="7"/>
      <c r="AA900" s="10"/>
      <c r="AB900" s="7"/>
      <c r="AC900" s="7"/>
      <c r="AD900" s="7"/>
      <c r="AE900" s="148"/>
      <c r="AF900" s="7"/>
      <c r="AG900" s="7"/>
      <c r="AH900" s="7"/>
      <c r="AI900" s="7"/>
      <c r="AJ900" s="7"/>
      <c r="AK900" s="7"/>
      <c r="AL900" s="7"/>
      <c r="AM900" s="7"/>
    </row>
    <row r="901" spans="1:39" ht="12.75">
      <c r="A901" s="7"/>
      <c r="B901" s="7"/>
      <c r="C901" s="7"/>
      <c r="D901" s="66"/>
      <c r="E901" s="7"/>
      <c r="F901" s="7"/>
      <c r="G901" s="7"/>
      <c r="H901" s="7"/>
      <c r="I901" s="42"/>
      <c r="J901" s="7"/>
      <c r="K901" s="7"/>
      <c r="L901" s="7"/>
      <c r="M901" s="7"/>
      <c r="N901" s="7"/>
      <c r="O901" s="7"/>
      <c r="P901" s="7"/>
      <c r="Q901" s="7"/>
      <c r="R901" s="7"/>
      <c r="S901" s="7"/>
      <c r="T901" s="7"/>
      <c r="U901" s="7"/>
      <c r="V901" s="42"/>
      <c r="W901" s="7"/>
      <c r="X901" s="7"/>
      <c r="Y901" s="7"/>
      <c r="Z901" s="7"/>
      <c r="AA901" s="10"/>
      <c r="AB901" s="7"/>
      <c r="AC901" s="7"/>
      <c r="AD901" s="7"/>
      <c r="AE901" s="148"/>
      <c r="AF901" s="7"/>
      <c r="AG901" s="7"/>
      <c r="AH901" s="7"/>
      <c r="AI901" s="7"/>
      <c r="AJ901" s="7"/>
      <c r="AK901" s="7"/>
      <c r="AL901" s="7"/>
      <c r="AM901" s="7"/>
    </row>
    <row r="902" spans="1:39" ht="12.75">
      <c r="A902" s="7"/>
      <c r="B902" s="7"/>
      <c r="C902" s="7"/>
      <c r="D902" s="66"/>
      <c r="E902" s="7"/>
      <c r="F902" s="7"/>
      <c r="G902" s="7"/>
      <c r="H902" s="7"/>
      <c r="I902" s="42"/>
      <c r="J902" s="7"/>
      <c r="K902" s="7"/>
      <c r="L902" s="7"/>
      <c r="M902" s="7"/>
      <c r="N902" s="7"/>
      <c r="O902" s="7"/>
      <c r="P902" s="7"/>
      <c r="Q902" s="7"/>
      <c r="R902" s="7"/>
      <c r="S902" s="7"/>
      <c r="T902" s="7"/>
      <c r="U902" s="7"/>
      <c r="V902" s="42"/>
      <c r="W902" s="7"/>
      <c r="X902" s="7"/>
      <c r="Y902" s="7"/>
      <c r="Z902" s="7"/>
      <c r="AA902" s="10"/>
      <c r="AB902" s="7"/>
      <c r="AC902" s="7"/>
      <c r="AD902" s="7"/>
      <c r="AE902" s="148"/>
      <c r="AF902" s="7"/>
      <c r="AG902" s="7"/>
      <c r="AH902" s="7"/>
      <c r="AI902" s="7"/>
      <c r="AJ902" s="7"/>
      <c r="AK902" s="7"/>
      <c r="AL902" s="7"/>
      <c r="AM902" s="7"/>
    </row>
    <row r="903" spans="1:39" ht="12.75">
      <c r="A903" s="7"/>
      <c r="B903" s="7"/>
      <c r="C903" s="7"/>
      <c r="D903" s="66"/>
      <c r="E903" s="7"/>
      <c r="F903" s="7"/>
      <c r="G903" s="7"/>
      <c r="H903" s="7"/>
      <c r="I903" s="42"/>
      <c r="J903" s="7"/>
      <c r="K903" s="7"/>
      <c r="L903" s="7"/>
      <c r="M903" s="7"/>
      <c r="N903" s="7"/>
      <c r="O903" s="7"/>
      <c r="P903" s="7"/>
      <c r="Q903" s="7"/>
      <c r="R903" s="7"/>
      <c r="S903" s="7"/>
      <c r="T903" s="7"/>
      <c r="U903" s="7"/>
      <c r="V903" s="42"/>
      <c r="W903" s="7"/>
      <c r="X903" s="7"/>
      <c r="Y903" s="7"/>
      <c r="Z903" s="7"/>
      <c r="AA903" s="10"/>
      <c r="AB903" s="7"/>
      <c r="AC903" s="7"/>
      <c r="AD903" s="7"/>
      <c r="AE903" s="148"/>
      <c r="AF903" s="7"/>
      <c r="AG903" s="7"/>
      <c r="AH903" s="7"/>
      <c r="AI903" s="7"/>
      <c r="AJ903" s="7"/>
      <c r="AK903" s="7"/>
      <c r="AL903" s="7"/>
      <c r="AM903" s="7"/>
    </row>
    <row r="904" spans="1:39" ht="12.75">
      <c r="A904" s="7"/>
      <c r="B904" s="7"/>
      <c r="C904" s="7"/>
      <c r="D904" s="66"/>
      <c r="E904" s="7"/>
      <c r="F904" s="7"/>
      <c r="G904" s="7"/>
      <c r="H904" s="7"/>
      <c r="I904" s="42"/>
      <c r="J904" s="7"/>
      <c r="K904" s="7"/>
      <c r="L904" s="7"/>
      <c r="M904" s="7"/>
      <c r="N904" s="7"/>
      <c r="O904" s="7"/>
      <c r="P904" s="7"/>
      <c r="Q904" s="7"/>
      <c r="R904" s="7"/>
      <c r="S904" s="7"/>
      <c r="T904" s="7"/>
      <c r="U904" s="7"/>
      <c r="V904" s="42"/>
      <c r="W904" s="7"/>
      <c r="X904" s="7"/>
      <c r="Y904" s="7"/>
      <c r="Z904" s="7"/>
      <c r="AA904" s="10"/>
      <c r="AB904" s="7"/>
      <c r="AC904" s="7"/>
      <c r="AD904" s="7"/>
      <c r="AE904" s="148"/>
      <c r="AF904" s="7"/>
      <c r="AG904" s="7"/>
      <c r="AH904" s="7"/>
      <c r="AI904" s="7"/>
      <c r="AJ904" s="7"/>
      <c r="AK904" s="7"/>
      <c r="AL904" s="7"/>
      <c r="AM904" s="7"/>
    </row>
    <row r="905" spans="1:39" ht="12.75">
      <c r="A905" s="7"/>
      <c r="B905" s="7"/>
      <c r="C905" s="7"/>
      <c r="D905" s="66"/>
      <c r="E905" s="7"/>
      <c r="F905" s="7"/>
      <c r="G905" s="7"/>
      <c r="H905" s="7"/>
      <c r="I905" s="42"/>
      <c r="J905" s="7"/>
      <c r="K905" s="7"/>
      <c r="L905" s="7"/>
      <c r="M905" s="7"/>
      <c r="N905" s="7"/>
      <c r="O905" s="7"/>
      <c r="P905" s="7"/>
      <c r="Q905" s="7"/>
      <c r="R905" s="7"/>
      <c r="S905" s="7"/>
      <c r="T905" s="7"/>
      <c r="U905" s="7"/>
      <c r="V905" s="42"/>
      <c r="W905" s="7"/>
      <c r="X905" s="7"/>
      <c r="Y905" s="7"/>
      <c r="Z905" s="7"/>
      <c r="AA905" s="10"/>
      <c r="AB905" s="7"/>
      <c r="AC905" s="7"/>
      <c r="AD905" s="7"/>
      <c r="AE905" s="148"/>
      <c r="AF905" s="7"/>
      <c r="AG905" s="7"/>
      <c r="AH905" s="7"/>
      <c r="AI905" s="7"/>
      <c r="AJ905" s="7"/>
      <c r="AK905" s="7"/>
      <c r="AL905" s="7"/>
      <c r="AM905" s="7"/>
    </row>
    <row r="906" spans="1:39" ht="12.75">
      <c r="A906" s="7"/>
      <c r="B906" s="7"/>
      <c r="C906" s="7"/>
      <c r="D906" s="66"/>
      <c r="E906" s="7"/>
      <c r="F906" s="7"/>
      <c r="G906" s="7"/>
      <c r="H906" s="7"/>
      <c r="I906" s="42"/>
      <c r="J906" s="7"/>
      <c r="K906" s="7"/>
      <c r="L906" s="7"/>
      <c r="M906" s="7"/>
      <c r="N906" s="7"/>
      <c r="O906" s="7"/>
      <c r="P906" s="7"/>
      <c r="Q906" s="7"/>
      <c r="R906" s="7"/>
      <c r="S906" s="7"/>
      <c r="T906" s="7"/>
      <c r="U906" s="7"/>
      <c r="V906" s="42"/>
      <c r="W906" s="7"/>
      <c r="X906" s="7"/>
      <c r="Y906" s="7"/>
      <c r="Z906" s="7"/>
      <c r="AA906" s="10"/>
      <c r="AB906" s="7"/>
      <c r="AC906" s="7"/>
      <c r="AD906" s="7"/>
      <c r="AE906" s="148"/>
      <c r="AF906" s="7"/>
      <c r="AG906" s="7"/>
      <c r="AH906" s="7"/>
      <c r="AI906" s="7"/>
      <c r="AJ906" s="7"/>
      <c r="AK906" s="7"/>
      <c r="AL906" s="7"/>
      <c r="AM906" s="7"/>
    </row>
    <row r="907" spans="1:39" ht="12.75">
      <c r="A907" s="7"/>
      <c r="B907" s="7"/>
      <c r="C907" s="7"/>
      <c r="D907" s="66"/>
      <c r="E907" s="7"/>
      <c r="F907" s="7"/>
      <c r="G907" s="7"/>
      <c r="H907" s="7"/>
      <c r="I907" s="42"/>
      <c r="J907" s="7"/>
      <c r="K907" s="7"/>
      <c r="L907" s="7"/>
      <c r="M907" s="7"/>
      <c r="N907" s="7"/>
      <c r="O907" s="7"/>
      <c r="P907" s="7"/>
      <c r="Q907" s="7"/>
      <c r="R907" s="7"/>
      <c r="S907" s="7"/>
      <c r="T907" s="7"/>
      <c r="U907" s="7"/>
      <c r="V907" s="42"/>
      <c r="W907" s="7"/>
      <c r="X907" s="7"/>
      <c r="Y907" s="7"/>
      <c r="Z907" s="7"/>
      <c r="AA907" s="10"/>
      <c r="AB907" s="7"/>
      <c r="AC907" s="7"/>
      <c r="AD907" s="7"/>
      <c r="AE907" s="148"/>
      <c r="AF907" s="7"/>
      <c r="AG907" s="7"/>
      <c r="AH907" s="7"/>
      <c r="AI907" s="7"/>
      <c r="AJ907" s="7"/>
      <c r="AK907" s="7"/>
      <c r="AL907" s="7"/>
      <c r="AM907" s="7"/>
    </row>
    <row r="908" spans="1:39" ht="12.75">
      <c r="A908" s="7"/>
      <c r="B908" s="7"/>
      <c r="C908" s="7"/>
      <c r="D908" s="66"/>
      <c r="E908" s="7"/>
      <c r="F908" s="7"/>
      <c r="G908" s="7"/>
      <c r="H908" s="7"/>
      <c r="I908" s="42"/>
      <c r="J908" s="7"/>
      <c r="K908" s="7"/>
      <c r="L908" s="7"/>
      <c r="M908" s="7"/>
      <c r="N908" s="7"/>
      <c r="O908" s="7"/>
      <c r="P908" s="7"/>
      <c r="Q908" s="7"/>
      <c r="R908" s="7"/>
      <c r="S908" s="7"/>
      <c r="T908" s="7"/>
      <c r="U908" s="7"/>
      <c r="V908" s="42"/>
      <c r="W908" s="7"/>
      <c r="X908" s="7"/>
      <c r="Y908" s="7"/>
      <c r="Z908" s="7"/>
      <c r="AA908" s="10"/>
      <c r="AB908" s="7"/>
      <c r="AC908" s="7"/>
      <c r="AD908" s="7"/>
      <c r="AE908" s="148"/>
      <c r="AF908" s="7"/>
      <c r="AG908" s="7"/>
      <c r="AH908" s="7"/>
      <c r="AI908" s="7"/>
      <c r="AJ908" s="7"/>
      <c r="AK908" s="7"/>
      <c r="AL908" s="7"/>
      <c r="AM908" s="7"/>
    </row>
    <row r="909" spans="1:39" ht="12.75">
      <c r="A909" s="7"/>
      <c r="B909" s="7"/>
      <c r="C909" s="7"/>
      <c r="D909" s="66"/>
      <c r="E909" s="7"/>
      <c r="F909" s="7"/>
      <c r="G909" s="7"/>
      <c r="H909" s="7"/>
      <c r="I909" s="42"/>
      <c r="J909" s="7"/>
      <c r="K909" s="7"/>
      <c r="L909" s="7"/>
      <c r="M909" s="7"/>
      <c r="N909" s="7"/>
      <c r="O909" s="7"/>
      <c r="P909" s="7"/>
      <c r="Q909" s="7"/>
      <c r="R909" s="7"/>
      <c r="S909" s="7"/>
      <c r="T909" s="7"/>
      <c r="U909" s="7"/>
      <c r="V909" s="42"/>
      <c r="W909" s="7"/>
      <c r="X909" s="7"/>
      <c r="Y909" s="7"/>
      <c r="Z909" s="7"/>
      <c r="AA909" s="10"/>
      <c r="AB909" s="7"/>
      <c r="AC909" s="7"/>
      <c r="AD909" s="7"/>
      <c r="AE909" s="148"/>
      <c r="AF909" s="7"/>
      <c r="AG909" s="7"/>
      <c r="AH909" s="7"/>
      <c r="AI909" s="7"/>
      <c r="AJ909" s="7"/>
      <c r="AK909" s="7"/>
      <c r="AL909" s="7"/>
      <c r="AM909" s="7"/>
    </row>
    <row r="910" spans="1:39" ht="12.75">
      <c r="A910" s="7"/>
      <c r="B910" s="7"/>
      <c r="C910" s="7"/>
      <c r="D910" s="66"/>
      <c r="E910" s="7"/>
      <c r="F910" s="7"/>
      <c r="G910" s="7"/>
      <c r="H910" s="7"/>
      <c r="I910" s="42"/>
      <c r="J910" s="7"/>
      <c r="K910" s="7"/>
      <c r="L910" s="7"/>
      <c r="M910" s="7"/>
      <c r="N910" s="7"/>
      <c r="O910" s="7"/>
      <c r="P910" s="7"/>
      <c r="Q910" s="7"/>
      <c r="R910" s="7"/>
      <c r="S910" s="7"/>
      <c r="T910" s="7"/>
      <c r="U910" s="7"/>
      <c r="V910" s="42"/>
      <c r="W910" s="7"/>
      <c r="X910" s="7"/>
      <c r="Y910" s="7"/>
      <c r="Z910" s="7"/>
      <c r="AA910" s="10"/>
      <c r="AB910" s="7"/>
      <c r="AC910" s="7"/>
      <c r="AD910" s="7"/>
      <c r="AE910" s="148"/>
      <c r="AF910" s="7"/>
      <c r="AG910" s="7"/>
      <c r="AH910" s="7"/>
      <c r="AI910" s="7"/>
      <c r="AJ910" s="7"/>
      <c r="AK910" s="7"/>
      <c r="AL910" s="7"/>
      <c r="AM910" s="7"/>
    </row>
    <row r="911" spans="1:39" ht="12.75">
      <c r="A911" s="7"/>
      <c r="B911" s="7"/>
      <c r="C911" s="7"/>
      <c r="D911" s="66"/>
      <c r="E911" s="7"/>
      <c r="F911" s="7"/>
      <c r="G911" s="7"/>
      <c r="H911" s="7"/>
      <c r="I911" s="42"/>
      <c r="J911" s="7"/>
      <c r="K911" s="7"/>
      <c r="L911" s="7"/>
      <c r="M911" s="7"/>
      <c r="N911" s="7"/>
      <c r="O911" s="7"/>
      <c r="P911" s="7"/>
      <c r="Q911" s="7"/>
      <c r="R911" s="7"/>
      <c r="S911" s="7"/>
      <c r="T911" s="7"/>
      <c r="U911" s="7"/>
      <c r="V911" s="42"/>
      <c r="W911" s="7"/>
      <c r="X911" s="7"/>
      <c r="Y911" s="7"/>
      <c r="Z911" s="7"/>
      <c r="AA911" s="10"/>
      <c r="AB911" s="7"/>
      <c r="AC911" s="7"/>
      <c r="AD911" s="7"/>
      <c r="AE911" s="148"/>
      <c r="AF911" s="7"/>
      <c r="AG911" s="7"/>
      <c r="AH911" s="7"/>
      <c r="AI911" s="7"/>
      <c r="AJ911" s="7"/>
      <c r="AK911" s="7"/>
      <c r="AL911" s="7"/>
      <c r="AM911" s="7"/>
    </row>
    <row r="912" spans="1:39" ht="12.75">
      <c r="A912" s="7"/>
      <c r="B912" s="7"/>
      <c r="C912" s="7"/>
      <c r="D912" s="66"/>
      <c r="E912" s="7"/>
      <c r="F912" s="7"/>
      <c r="G912" s="7"/>
      <c r="H912" s="7"/>
      <c r="I912" s="42"/>
      <c r="J912" s="7"/>
      <c r="K912" s="7"/>
      <c r="L912" s="7"/>
      <c r="M912" s="7"/>
      <c r="N912" s="7"/>
      <c r="O912" s="7"/>
      <c r="P912" s="7"/>
      <c r="Q912" s="7"/>
      <c r="R912" s="7"/>
      <c r="S912" s="7"/>
      <c r="T912" s="7"/>
      <c r="U912" s="7"/>
      <c r="V912" s="42"/>
      <c r="W912" s="7"/>
      <c r="X912" s="7"/>
      <c r="Y912" s="7"/>
      <c r="Z912" s="7"/>
      <c r="AA912" s="10"/>
      <c r="AB912" s="7"/>
      <c r="AC912" s="7"/>
      <c r="AD912" s="7"/>
      <c r="AE912" s="148"/>
      <c r="AF912" s="7"/>
      <c r="AG912" s="7"/>
      <c r="AH912" s="7"/>
      <c r="AI912" s="7"/>
      <c r="AJ912" s="7"/>
      <c r="AK912" s="7"/>
      <c r="AL912" s="7"/>
      <c r="AM912" s="7"/>
    </row>
    <row r="913" spans="1:39" ht="12.75">
      <c r="A913" s="7"/>
      <c r="B913" s="7"/>
      <c r="C913" s="7"/>
      <c r="D913" s="66"/>
      <c r="E913" s="7"/>
      <c r="F913" s="7"/>
      <c r="G913" s="7"/>
      <c r="H913" s="7"/>
      <c r="I913" s="42"/>
      <c r="J913" s="7"/>
      <c r="K913" s="7"/>
      <c r="L913" s="7"/>
      <c r="M913" s="7"/>
      <c r="N913" s="7"/>
      <c r="O913" s="7"/>
      <c r="P913" s="7"/>
      <c r="Q913" s="7"/>
      <c r="R913" s="7"/>
      <c r="S913" s="7"/>
      <c r="T913" s="7"/>
      <c r="U913" s="7"/>
      <c r="V913" s="42"/>
      <c r="W913" s="7"/>
      <c r="X913" s="7"/>
      <c r="Y913" s="7"/>
      <c r="Z913" s="7"/>
      <c r="AA913" s="10"/>
      <c r="AB913" s="7"/>
      <c r="AC913" s="7"/>
      <c r="AD913" s="7"/>
      <c r="AE913" s="148"/>
      <c r="AF913" s="7"/>
      <c r="AG913" s="7"/>
      <c r="AH913" s="7"/>
      <c r="AI913" s="7"/>
      <c r="AJ913" s="7"/>
      <c r="AK913" s="7"/>
      <c r="AL913" s="7"/>
      <c r="AM913" s="7"/>
    </row>
    <row r="914" spans="1:39" ht="12.75">
      <c r="A914" s="7"/>
      <c r="B914" s="7"/>
      <c r="C914" s="7"/>
      <c r="D914" s="66"/>
      <c r="E914" s="7"/>
      <c r="F914" s="7"/>
      <c r="G914" s="7"/>
      <c r="H914" s="7"/>
      <c r="I914" s="42"/>
      <c r="J914" s="7"/>
      <c r="K914" s="7"/>
      <c r="L914" s="7"/>
      <c r="M914" s="7"/>
      <c r="N914" s="7"/>
      <c r="O914" s="7"/>
      <c r="P914" s="7"/>
      <c r="Q914" s="7"/>
      <c r="R914" s="7"/>
      <c r="S914" s="7"/>
      <c r="T914" s="7"/>
      <c r="U914" s="7"/>
      <c r="V914" s="42"/>
      <c r="W914" s="7"/>
      <c r="X914" s="7"/>
      <c r="Y914" s="7"/>
      <c r="Z914" s="7"/>
      <c r="AA914" s="10"/>
      <c r="AB914" s="7"/>
      <c r="AC914" s="7"/>
      <c r="AD914" s="7"/>
      <c r="AE914" s="148"/>
      <c r="AF914" s="7"/>
      <c r="AG914" s="7"/>
      <c r="AH914" s="7"/>
      <c r="AI914" s="7"/>
      <c r="AJ914" s="7"/>
      <c r="AK914" s="7"/>
      <c r="AL914" s="7"/>
      <c r="AM914" s="7"/>
    </row>
    <row r="915" spans="1:39" ht="12.75">
      <c r="A915" s="7"/>
      <c r="B915" s="7"/>
      <c r="C915" s="7"/>
      <c r="D915" s="66"/>
      <c r="E915" s="7"/>
      <c r="F915" s="7"/>
      <c r="G915" s="7"/>
      <c r="H915" s="7"/>
      <c r="I915" s="42"/>
      <c r="J915" s="7"/>
      <c r="K915" s="7"/>
      <c r="L915" s="7"/>
      <c r="M915" s="7"/>
      <c r="N915" s="7"/>
      <c r="O915" s="7"/>
      <c r="P915" s="7"/>
      <c r="Q915" s="7"/>
      <c r="R915" s="7"/>
      <c r="S915" s="7"/>
      <c r="T915" s="7"/>
      <c r="U915" s="7"/>
      <c r="V915" s="42"/>
      <c r="W915" s="7"/>
      <c r="X915" s="7"/>
      <c r="Y915" s="7"/>
      <c r="Z915" s="7"/>
      <c r="AA915" s="10"/>
      <c r="AB915" s="7"/>
      <c r="AC915" s="7"/>
      <c r="AD915" s="7"/>
      <c r="AE915" s="148"/>
      <c r="AF915" s="7"/>
      <c r="AG915" s="7"/>
      <c r="AH915" s="7"/>
      <c r="AI915" s="7"/>
      <c r="AJ915" s="7"/>
      <c r="AK915" s="7"/>
      <c r="AL915" s="7"/>
      <c r="AM915" s="7"/>
    </row>
    <row r="916" spans="1:39" ht="12.75">
      <c r="A916" s="7"/>
      <c r="B916" s="7"/>
      <c r="C916" s="7"/>
      <c r="D916" s="66"/>
      <c r="E916" s="7"/>
      <c r="F916" s="7"/>
      <c r="G916" s="7"/>
      <c r="H916" s="7"/>
      <c r="I916" s="42"/>
      <c r="J916" s="7"/>
      <c r="K916" s="7"/>
      <c r="L916" s="7"/>
      <c r="M916" s="7"/>
      <c r="N916" s="7"/>
      <c r="O916" s="7"/>
      <c r="P916" s="7"/>
      <c r="Q916" s="7"/>
      <c r="R916" s="7"/>
      <c r="S916" s="7"/>
      <c r="T916" s="7"/>
      <c r="U916" s="7"/>
      <c r="V916" s="42"/>
      <c r="W916" s="7"/>
      <c r="X916" s="7"/>
      <c r="Y916" s="7"/>
      <c r="Z916" s="7"/>
      <c r="AA916" s="10"/>
      <c r="AB916" s="7"/>
      <c r="AC916" s="7"/>
      <c r="AD916" s="7"/>
      <c r="AE916" s="148"/>
      <c r="AF916" s="7"/>
      <c r="AG916" s="7"/>
      <c r="AH916" s="7"/>
      <c r="AI916" s="7"/>
      <c r="AJ916" s="7"/>
      <c r="AK916" s="7"/>
      <c r="AL916" s="7"/>
      <c r="AM916" s="7"/>
    </row>
    <row r="917" spans="1:39" ht="12.75">
      <c r="A917" s="7"/>
      <c r="B917" s="7"/>
      <c r="C917" s="7"/>
      <c r="D917" s="66"/>
      <c r="E917" s="7"/>
      <c r="F917" s="7"/>
      <c r="G917" s="7"/>
      <c r="H917" s="7"/>
      <c r="I917" s="42"/>
      <c r="J917" s="7"/>
      <c r="K917" s="7"/>
      <c r="L917" s="7"/>
      <c r="M917" s="7"/>
      <c r="N917" s="7"/>
      <c r="O917" s="7"/>
      <c r="P917" s="7"/>
      <c r="Q917" s="7"/>
      <c r="R917" s="7"/>
      <c r="S917" s="7"/>
      <c r="T917" s="7"/>
      <c r="U917" s="7"/>
      <c r="V917" s="42"/>
      <c r="W917" s="7"/>
      <c r="X917" s="7"/>
      <c r="Y917" s="7"/>
      <c r="Z917" s="7"/>
      <c r="AA917" s="10"/>
      <c r="AB917" s="7"/>
      <c r="AC917" s="7"/>
      <c r="AD917" s="7"/>
      <c r="AE917" s="148"/>
      <c r="AF917" s="7"/>
      <c r="AG917" s="7"/>
      <c r="AH917" s="7"/>
      <c r="AI917" s="7"/>
      <c r="AJ917" s="7"/>
      <c r="AK917" s="7"/>
      <c r="AL917" s="7"/>
      <c r="AM917" s="7"/>
    </row>
    <row r="918" spans="1:39" ht="12.75">
      <c r="A918" s="7"/>
      <c r="B918" s="7"/>
      <c r="C918" s="7"/>
      <c r="D918" s="66"/>
      <c r="E918" s="7"/>
      <c r="F918" s="7"/>
      <c r="G918" s="7"/>
      <c r="H918" s="7"/>
      <c r="I918" s="42"/>
      <c r="J918" s="7"/>
      <c r="K918" s="7"/>
      <c r="L918" s="7"/>
      <c r="M918" s="7"/>
      <c r="N918" s="7"/>
      <c r="O918" s="7"/>
      <c r="P918" s="7"/>
      <c r="Q918" s="7"/>
      <c r="R918" s="7"/>
      <c r="S918" s="7"/>
      <c r="T918" s="7"/>
      <c r="U918" s="7"/>
      <c r="V918" s="42"/>
      <c r="W918" s="7"/>
      <c r="X918" s="7"/>
      <c r="Y918" s="7"/>
      <c r="Z918" s="7"/>
      <c r="AA918" s="10"/>
      <c r="AB918" s="7"/>
      <c r="AC918" s="7"/>
      <c r="AD918" s="7"/>
      <c r="AE918" s="148"/>
      <c r="AF918" s="7"/>
      <c r="AG918" s="7"/>
      <c r="AH918" s="7"/>
      <c r="AI918" s="7"/>
      <c r="AJ918" s="7"/>
      <c r="AK918" s="7"/>
      <c r="AL918" s="7"/>
      <c r="AM918" s="7"/>
    </row>
    <row r="919" spans="1:39" ht="12.75">
      <c r="A919" s="7"/>
      <c r="B919" s="7"/>
      <c r="C919" s="7"/>
      <c r="D919" s="66"/>
      <c r="E919" s="7"/>
      <c r="F919" s="7"/>
      <c r="G919" s="7"/>
      <c r="H919" s="7"/>
      <c r="I919" s="42"/>
      <c r="J919" s="7"/>
      <c r="K919" s="7"/>
      <c r="L919" s="7"/>
      <c r="M919" s="7"/>
      <c r="N919" s="7"/>
      <c r="O919" s="7"/>
      <c r="P919" s="7"/>
      <c r="Q919" s="7"/>
      <c r="R919" s="7"/>
      <c r="S919" s="7"/>
      <c r="T919" s="7"/>
      <c r="U919" s="7"/>
      <c r="V919" s="42"/>
      <c r="W919" s="7"/>
      <c r="X919" s="7"/>
      <c r="Y919" s="7"/>
      <c r="Z919" s="7"/>
      <c r="AA919" s="10"/>
      <c r="AB919" s="7"/>
      <c r="AC919" s="7"/>
      <c r="AD919" s="7"/>
      <c r="AE919" s="148"/>
      <c r="AF919" s="7"/>
      <c r="AG919" s="7"/>
      <c r="AH919" s="7"/>
      <c r="AI919" s="7"/>
      <c r="AJ919" s="7"/>
      <c r="AK919" s="7"/>
      <c r="AL919" s="7"/>
      <c r="AM919" s="7"/>
    </row>
    <row r="920" spans="1:39" ht="12.75">
      <c r="A920" s="7"/>
      <c r="B920" s="7"/>
      <c r="C920" s="7"/>
      <c r="D920" s="66"/>
      <c r="E920" s="7"/>
      <c r="F920" s="7"/>
      <c r="G920" s="7"/>
      <c r="H920" s="7"/>
      <c r="I920" s="42"/>
      <c r="J920" s="7"/>
      <c r="K920" s="7"/>
      <c r="L920" s="7"/>
      <c r="M920" s="7"/>
      <c r="N920" s="7"/>
      <c r="O920" s="7"/>
      <c r="P920" s="7"/>
      <c r="Q920" s="7"/>
      <c r="R920" s="7"/>
      <c r="S920" s="7"/>
      <c r="T920" s="7"/>
      <c r="U920" s="7"/>
      <c r="V920" s="42"/>
      <c r="W920" s="7"/>
      <c r="X920" s="7"/>
      <c r="Y920" s="7"/>
      <c r="Z920" s="7"/>
      <c r="AA920" s="10"/>
      <c r="AB920" s="7"/>
      <c r="AC920" s="7"/>
      <c r="AD920" s="7"/>
      <c r="AE920" s="148"/>
      <c r="AF920" s="7"/>
      <c r="AG920" s="7"/>
      <c r="AH920" s="7"/>
      <c r="AI920" s="7"/>
      <c r="AJ920" s="7"/>
      <c r="AK920" s="7"/>
      <c r="AL920" s="7"/>
      <c r="AM920" s="7"/>
    </row>
    <row r="921" spans="1:39" ht="12.75">
      <c r="A921" s="7"/>
      <c r="B921" s="7"/>
      <c r="C921" s="7"/>
      <c r="D921" s="66"/>
      <c r="E921" s="7"/>
      <c r="F921" s="7"/>
      <c r="G921" s="7"/>
      <c r="H921" s="7"/>
      <c r="I921" s="42"/>
      <c r="J921" s="7"/>
      <c r="K921" s="7"/>
      <c r="L921" s="7"/>
      <c r="M921" s="7"/>
      <c r="N921" s="7"/>
      <c r="O921" s="7"/>
      <c r="P921" s="7"/>
      <c r="Q921" s="7"/>
      <c r="R921" s="7"/>
      <c r="S921" s="7"/>
      <c r="T921" s="7"/>
      <c r="U921" s="7"/>
      <c r="V921" s="42"/>
      <c r="W921" s="7"/>
      <c r="X921" s="7"/>
      <c r="Y921" s="7"/>
      <c r="Z921" s="7"/>
      <c r="AA921" s="10"/>
      <c r="AB921" s="7"/>
      <c r="AC921" s="7"/>
      <c r="AD921" s="7"/>
      <c r="AE921" s="148"/>
      <c r="AF921" s="7"/>
      <c r="AG921" s="7"/>
      <c r="AH921" s="7"/>
      <c r="AI921" s="7"/>
      <c r="AJ921" s="7"/>
      <c r="AK921" s="7"/>
      <c r="AL921" s="7"/>
      <c r="AM921" s="7"/>
    </row>
    <row r="922" spans="1:39" ht="12.75">
      <c r="A922" s="7"/>
      <c r="B922" s="7"/>
      <c r="C922" s="7"/>
      <c r="D922" s="66"/>
      <c r="E922" s="7"/>
      <c r="F922" s="7"/>
      <c r="G922" s="7"/>
      <c r="H922" s="7"/>
      <c r="I922" s="42"/>
      <c r="J922" s="7"/>
      <c r="K922" s="7"/>
      <c r="L922" s="7"/>
      <c r="M922" s="7"/>
      <c r="N922" s="7"/>
      <c r="O922" s="7"/>
      <c r="P922" s="7"/>
      <c r="Q922" s="7"/>
      <c r="R922" s="7"/>
      <c r="S922" s="7"/>
      <c r="T922" s="7"/>
      <c r="U922" s="7"/>
      <c r="V922" s="42"/>
      <c r="W922" s="7"/>
      <c r="X922" s="7"/>
      <c r="Y922" s="7"/>
      <c r="Z922" s="7"/>
      <c r="AA922" s="10"/>
      <c r="AB922" s="7"/>
      <c r="AC922" s="7"/>
      <c r="AD922" s="7"/>
      <c r="AE922" s="148"/>
      <c r="AF922" s="7"/>
      <c r="AG922" s="7"/>
      <c r="AH922" s="7"/>
      <c r="AI922" s="7"/>
      <c r="AJ922" s="7"/>
      <c r="AK922" s="7"/>
      <c r="AL922" s="7"/>
      <c r="AM922" s="7"/>
    </row>
    <row r="923" spans="1:39" ht="12.75">
      <c r="A923" s="7"/>
      <c r="B923" s="7"/>
      <c r="C923" s="7"/>
      <c r="D923" s="66"/>
      <c r="E923" s="7"/>
      <c r="F923" s="7"/>
      <c r="G923" s="7"/>
      <c r="H923" s="7"/>
      <c r="I923" s="42"/>
      <c r="J923" s="7"/>
      <c r="K923" s="7"/>
      <c r="L923" s="7"/>
      <c r="M923" s="7"/>
      <c r="N923" s="7"/>
      <c r="O923" s="7"/>
      <c r="P923" s="7"/>
      <c r="Q923" s="7"/>
      <c r="R923" s="7"/>
      <c r="S923" s="7"/>
      <c r="T923" s="7"/>
      <c r="U923" s="7"/>
      <c r="V923" s="42"/>
      <c r="W923" s="7"/>
      <c r="X923" s="7"/>
      <c r="Y923" s="7"/>
      <c r="Z923" s="7"/>
      <c r="AA923" s="10"/>
      <c r="AB923" s="7"/>
      <c r="AC923" s="7"/>
      <c r="AD923" s="7"/>
      <c r="AE923" s="148"/>
      <c r="AF923" s="7"/>
      <c r="AG923" s="7"/>
      <c r="AH923" s="7"/>
      <c r="AI923" s="7"/>
      <c r="AJ923" s="7"/>
      <c r="AK923" s="7"/>
      <c r="AL923" s="7"/>
      <c r="AM923" s="7"/>
    </row>
    <row r="924" spans="1:39" ht="12.75">
      <c r="A924" s="7"/>
      <c r="B924" s="7"/>
      <c r="C924" s="7"/>
      <c r="D924" s="66"/>
      <c r="E924" s="7"/>
      <c r="F924" s="7"/>
      <c r="G924" s="7"/>
      <c r="H924" s="7"/>
      <c r="I924" s="42"/>
      <c r="J924" s="7"/>
      <c r="K924" s="7"/>
      <c r="L924" s="7"/>
      <c r="M924" s="7"/>
      <c r="N924" s="7"/>
      <c r="O924" s="7"/>
      <c r="P924" s="7"/>
      <c r="Q924" s="7"/>
      <c r="R924" s="7"/>
      <c r="S924" s="7"/>
      <c r="T924" s="7"/>
      <c r="U924" s="7"/>
      <c r="V924" s="42"/>
      <c r="W924" s="7"/>
      <c r="X924" s="7"/>
      <c r="Y924" s="7"/>
      <c r="Z924" s="7"/>
      <c r="AA924" s="10"/>
      <c r="AB924" s="7"/>
      <c r="AC924" s="7"/>
      <c r="AD924" s="7"/>
      <c r="AE924" s="148"/>
      <c r="AF924" s="7"/>
      <c r="AG924" s="7"/>
      <c r="AH924" s="7"/>
      <c r="AI924" s="7"/>
      <c r="AJ924" s="7"/>
      <c r="AK924" s="7"/>
      <c r="AL924" s="7"/>
      <c r="AM924" s="7"/>
    </row>
    <row r="925" spans="1:39" ht="12.75">
      <c r="A925" s="7"/>
      <c r="B925" s="7"/>
      <c r="C925" s="7"/>
      <c r="D925" s="66"/>
      <c r="E925" s="7"/>
      <c r="F925" s="7"/>
      <c r="G925" s="7"/>
      <c r="H925" s="7"/>
      <c r="I925" s="42"/>
      <c r="J925" s="7"/>
      <c r="K925" s="7"/>
      <c r="L925" s="7"/>
      <c r="M925" s="7"/>
      <c r="N925" s="7"/>
      <c r="O925" s="7"/>
      <c r="P925" s="7"/>
      <c r="Q925" s="7"/>
      <c r="R925" s="7"/>
      <c r="S925" s="7"/>
      <c r="T925" s="7"/>
      <c r="U925" s="7"/>
      <c r="V925" s="42"/>
      <c r="W925" s="7"/>
      <c r="X925" s="7"/>
      <c r="Y925" s="7"/>
      <c r="Z925" s="7"/>
      <c r="AA925" s="10"/>
      <c r="AB925" s="7"/>
      <c r="AC925" s="7"/>
      <c r="AD925" s="7"/>
      <c r="AE925" s="148"/>
      <c r="AF925" s="7"/>
      <c r="AG925" s="7"/>
      <c r="AH925" s="7"/>
      <c r="AI925" s="7"/>
      <c r="AJ925" s="7"/>
      <c r="AK925" s="7"/>
      <c r="AL925" s="7"/>
      <c r="AM925" s="7"/>
    </row>
    <row r="926" spans="1:39" ht="12.75">
      <c r="A926" s="7"/>
      <c r="B926" s="7"/>
      <c r="C926" s="7"/>
      <c r="D926" s="66"/>
      <c r="E926" s="7"/>
      <c r="F926" s="7"/>
      <c r="G926" s="7"/>
      <c r="H926" s="7"/>
      <c r="I926" s="42"/>
      <c r="J926" s="7"/>
      <c r="K926" s="7"/>
      <c r="L926" s="7"/>
      <c r="M926" s="7"/>
      <c r="N926" s="7"/>
      <c r="O926" s="7"/>
      <c r="P926" s="7"/>
      <c r="Q926" s="7"/>
      <c r="R926" s="7"/>
      <c r="S926" s="7"/>
      <c r="T926" s="7"/>
      <c r="U926" s="7"/>
      <c r="V926" s="42"/>
      <c r="W926" s="7"/>
      <c r="X926" s="7"/>
      <c r="Y926" s="7"/>
      <c r="Z926" s="7"/>
      <c r="AA926" s="10"/>
      <c r="AB926" s="7"/>
      <c r="AC926" s="7"/>
      <c r="AD926" s="7"/>
      <c r="AE926" s="148"/>
      <c r="AF926" s="7"/>
      <c r="AG926" s="7"/>
      <c r="AH926" s="7"/>
      <c r="AI926" s="7"/>
      <c r="AJ926" s="7"/>
      <c r="AK926" s="7"/>
      <c r="AL926" s="7"/>
      <c r="AM926" s="7"/>
    </row>
    <row r="927" spans="1:39" ht="12.75">
      <c r="A927" s="7"/>
      <c r="B927" s="7"/>
      <c r="C927" s="7"/>
      <c r="D927" s="66"/>
      <c r="E927" s="7"/>
      <c r="F927" s="7"/>
      <c r="G927" s="7"/>
      <c r="H927" s="7"/>
      <c r="I927" s="42"/>
      <c r="J927" s="7"/>
      <c r="K927" s="7"/>
      <c r="L927" s="7"/>
      <c r="M927" s="7"/>
      <c r="N927" s="7"/>
      <c r="O927" s="7"/>
      <c r="P927" s="7"/>
      <c r="Q927" s="7"/>
      <c r="R927" s="7"/>
      <c r="S927" s="7"/>
      <c r="T927" s="7"/>
      <c r="U927" s="7"/>
      <c r="V927" s="42"/>
      <c r="W927" s="7"/>
      <c r="X927" s="7"/>
      <c r="Y927" s="7"/>
      <c r="Z927" s="7"/>
      <c r="AA927" s="10"/>
      <c r="AB927" s="7"/>
      <c r="AC927" s="7"/>
      <c r="AD927" s="7"/>
      <c r="AE927" s="148"/>
      <c r="AF927" s="7"/>
      <c r="AG927" s="7"/>
      <c r="AH927" s="7"/>
      <c r="AI927" s="7"/>
      <c r="AJ927" s="7"/>
      <c r="AK927" s="7"/>
      <c r="AL927" s="7"/>
      <c r="AM927" s="7"/>
    </row>
    <row r="928" spans="1:39" ht="12.75">
      <c r="A928" s="7"/>
      <c r="B928" s="7"/>
      <c r="C928" s="7"/>
      <c r="D928" s="66"/>
      <c r="E928" s="7"/>
      <c r="F928" s="7"/>
      <c r="G928" s="7"/>
      <c r="H928" s="7"/>
      <c r="I928" s="42"/>
      <c r="J928" s="7"/>
      <c r="K928" s="7"/>
      <c r="L928" s="7"/>
      <c r="M928" s="7"/>
      <c r="N928" s="7"/>
      <c r="O928" s="7"/>
      <c r="P928" s="7"/>
      <c r="Q928" s="7"/>
      <c r="R928" s="7"/>
      <c r="S928" s="7"/>
      <c r="T928" s="7"/>
      <c r="U928" s="7"/>
      <c r="V928" s="42"/>
      <c r="W928" s="7"/>
      <c r="X928" s="7"/>
      <c r="Y928" s="7"/>
      <c r="Z928" s="7"/>
      <c r="AA928" s="10"/>
      <c r="AB928" s="7"/>
      <c r="AC928" s="7"/>
      <c r="AD928" s="7"/>
      <c r="AE928" s="148"/>
      <c r="AF928" s="7"/>
      <c r="AG928" s="7"/>
      <c r="AH928" s="7"/>
      <c r="AI928" s="7"/>
      <c r="AJ928" s="7"/>
      <c r="AK928" s="7"/>
      <c r="AL928" s="7"/>
      <c r="AM928" s="7"/>
    </row>
    <row r="929" spans="1:39" ht="12.75">
      <c r="A929" s="7"/>
      <c r="B929" s="7"/>
      <c r="C929" s="7"/>
      <c r="D929" s="66"/>
      <c r="E929" s="7"/>
      <c r="F929" s="7"/>
      <c r="G929" s="7"/>
      <c r="H929" s="7"/>
      <c r="I929" s="42"/>
      <c r="J929" s="7"/>
      <c r="K929" s="7"/>
      <c r="L929" s="7"/>
      <c r="M929" s="7"/>
      <c r="N929" s="7"/>
      <c r="O929" s="7"/>
      <c r="P929" s="7"/>
      <c r="Q929" s="7"/>
      <c r="R929" s="7"/>
      <c r="S929" s="7"/>
      <c r="T929" s="7"/>
      <c r="U929" s="7"/>
      <c r="V929" s="42"/>
      <c r="W929" s="7"/>
      <c r="X929" s="7"/>
      <c r="Y929" s="7"/>
      <c r="Z929" s="7"/>
      <c r="AA929" s="10"/>
      <c r="AB929" s="7"/>
      <c r="AC929" s="7"/>
      <c r="AD929" s="7"/>
      <c r="AE929" s="148"/>
      <c r="AF929" s="7"/>
      <c r="AG929" s="7"/>
      <c r="AH929" s="7"/>
      <c r="AI929" s="7"/>
      <c r="AJ929" s="7"/>
      <c r="AK929" s="7"/>
      <c r="AL929" s="7"/>
      <c r="AM929" s="7"/>
    </row>
    <row r="930" spans="1:39" ht="12.75">
      <c r="A930" s="7"/>
      <c r="B930" s="7"/>
      <c r="C930" s="7"/>
      <c r="D930" s="66"/>
      <c r="E930" s="7"/>
      <c r="F930" s="7"/>
      <c r="G930" s="7"/>
      <c r="H930" s="7"/>
      <c r="I930" s="42"/>
      <c r="J930" s="7"/>
      <c r="K930" s="7"/>
      <c r="L930" s="7"/>
      <c r="M930" s="7"/>
      <c r="N930" s="7"/>
      <c r="O930" s="7"/>
      <c r="P930" s="7"/>
      <c r="Q930" s="7"/>
      <c r="R930" s="7"/>
      <c r="S930" s="7"/>
      <c r="T930" s="7"/>
      <c r="U930" s="7"/>
      <c r="V930" s="42"/>
      <c r="W930" s="7"/>
      <c r="X930" s="7"/>
      <c r="Y930" s="7"/>
      <c r="Z930" s="7"/>
      <c r="AA930" s="10"/>
      <c r="AB930" s="7"/>
      <c r="AC930" s="7"/>
      <c r="AD930" s="7"/>
      <c r="AE930" s="148"/>
      <c r="AF930" s="7"/>
      <c r="AG930" s="7"/>
      <c r="AH930" s="7"/>
      <c r="AI930" s="7"/>
      <c r="AJ930" s="7"/>
      <c r="AK930" s="7"/>
      <c r="AL930" s="7"/>
      <c r="AM930" s="7"/>
    </row>
    <row r="931" spans="1:39" ht="12.75">
      <c r="A931" s="7"/>
      <c r="B931" s="7"/>
      <c r="C931" s="7"/>
      <c r="D931" s="66"/>
      <c r="E931" s="7"/>
      <c r="F931" s="7"/>
      <c r="G931" s="7"/>
      <c r="H931" s="7"/>
      <c r="I931" s="42"/>
      <c r="J931" s="7"/>
      <c r="K931" s="7"/>
      <c r="L931" s="7"/>
      <c r="M931" s="7"/>
      <c r="N931" s="7"/>
      <c r="O931" s="7"/>
      <c r="P931" s="7"/>
      <c r="Q931" s="7"/>
      <c r="R931" s="7"/>
      <c r="S931" s="7"/>
      <c r="T931" s="7"/>
      <c r="U931" s="7"/>
      <c r="V931" s="42"/>
      <c r="W931" s="7"/>
      <c r="X931" s="7"/>
      <c r="Y931" s="7"/>
      <c r="Z931" s="7"/>
      <c r="AA931" s="10"/>
      <c r="AB931" s="7"/>
      <c r="AC931" s="7"/>
      <c r="AD931" s="7"/>
      <c r="AE931" s="148"/>
      <c r="AF931" s="7"/>
      <c r="AG931" s="7"/>
      <c r="AH931" s="7"/>
      <c r="AI931" s="7"/>
      <c r="AJ931" s="7"/>
      <c r="AK931" s="7"/>
      <c r="AL931" s="7"/>
      <c r="AM931" s="7"/>
    </row>
    <row r="932" spans="1:39" ht="12.75">
      <c r="A932" s="7"/>
      <c r="B932" s="7"/>
      <c r="C932" s="7"/>
      <c r="D932" s="66"/>
      <c r="E932" s="7"/>
      <c r="F932" s="7"/>
      <c r="G932" s="7"/>
      <c r="H932" s="7"/>
      <c r="I932" s="42"/>
      <c r="J932" s="7"/>
      <c r="K932" s="7"/>
      <c r="L932" s="7"/>
      <c r="M932" s="7"/>
      <c r="N932" s="7"/>
      <c r="O932" s="7"/>
      <c r="P932" s="7"/>
      <c r="Q932" s="7"/>
      <c r="R932" s="7"/>
      <c r="S932" s="7"/>
      <c r="T932" s="7"/>
      <c r="U932" s="7"/>
      <c r="V932" s="42"/>
      <c r="W932" s="7"/>
      <c r="X932" s="7"/>
      <c r="Y932" s="7"/>
      <c r="Z932" s="7"/>
      <c r="AA932" s="10"/>
      <c r="AB932" s="7"/>
      <c r="AC932" s="7"/>
      <c r="AD932" s="7"/>
      <c r="AE932" s="148"/>
      <c r="AF932" s="7"/>
      <c r="AG932" s="7"/>
      <c r="AH932" s="7"/>
      <c r="AI932" s="7"/>
      <c r="AJ932" s="7"/>
      <c r="AK932" s="7"/>
      <c r="AL932" s="7"/>
      <c r="AM932" s="7"/>
    </row>
    <row r="933" spans="1:39" ht="12.75">
      <c r="A933" s="7"/>
      <c r="B933" s="7"/>
      <c r="C933" s="7"/>
      <c r="D933" s="66"/>
      <c r="E933" s="7"/>
      <c r="F933" s="7"/>
      <c r="G933" s="7"/>
      <c r="H933" s="7"/>
      <c r="I933" s="42"/>
      <c r="J933" s="7"/>
      <c r="K933" s="7"/>
      <c r="L933" s="7"/>
      <c r="M933" s="7"/>
      <c r="N933" s="7"/>
      <c r="O933" s="7"/>
      <c r="P933" s="7"/>
      <c r="Q933" s="7"/>
      <c r="R933" s="7"/>
      <c r="S933" s="7"/>
      <c r="T933" s="7"/>
      <c r="U933" s="7"/>
      <c r="V933" s="42"/>
      <c r="W933" s="7"/>
      <c r="X933" s="7"/>
      <c r="Y933" s="7"/>
      <c r="Z933" s="7"/>
      <c r="AA933" s="10"/>
      <c r="AB933" s="7"/>
      <c r="AC933" s="7"/>
      <c r="AD933" s="7"/>
      <c r="AE933" s="148"/>
      <c r="AF933" s="7"/>
      <c r="AG933" s="7"/>
      <c r="AH933" s="7"/>
      <c r="AI933" s="7"/>
      <c r="AJ933" s="7"/>
      <c r="AK933" s="7"/>
      <c r="AL933" s="7"/>
      <c r="AM933" s="7"/>
    </row>
    <row r="934" spans="1:39" ht="12.75">
      <c r="A934" s="7"/>
      <c r="B934" s="7"/>
      <c r="C934" s="7"/>
      <c r="D934" s="66"/>
      <c r="E934" s="7"/>
      <c r="F934" s="7"/>
      <c r="G934" s="7"/>
      <c r="H934" s="7"/>
      <c r="I934" s="42"/>
      <c r="J934" s="7"/>
      <c r="K934" s="7"/>
      <c r="L934" s="7"/>
      <c r="M934" s="7"/>
      <c r="N934" s="7"/>
      <c r="O934" s="7"/>
      <c r="P934" s="7"/>
      <c r="Q934" s="7"/>
      <c r="R934" s="7"/>
      <c r="S934" s="7"/>
      <c r="T934" s="7"/>
      <c r="U934" s="7"/>
      <c r="V934" s="42"/>
      <c r="W934" s="7"/>
      <c r="X934" s="7"/>
      <c r="Y934" s="7"/>
      <c r="Z934" s="7"/>
      <c r="AA934" s="10"/>
      <c r="AB934" s="7"/>
      <c r="AC934" s="7"/>
      <c r="AD934" s="7"/>
      <c r="AE934" s="148"/>
      <c r="AF934" s="7"/>
      <c r="AG934" s="7"/>
      <c r="AH934" s="7"/>
      <c r="AI934" s="7"/>
      <c r="AJ934" s="7"/>
      <c r="AK934" s="7"/>
      <c r="AL934" s="7"/>
      <c r="AM934" s="7"/>
    </row>
    <row r="935" spans="1:39" ht="12.75">
      <c r="A935" s="7"/>
      <c r="B935" s="7"/>
      <c r="C935" s="7"/>
      <c r="D935" s="66"/>
      <c r="E935" s="7"/>
      <c r="F935" s="7"/>
      <c r="G935" s="7"/>
      <c r="H935" s="7"/>
      <c r="I935" s="42"/>
      <c r="J935" s="7"/>
      <c r="K935" s="7"/>
      <c r="L935" s="7"/>
      <c r="M935" s="7"/>
      <c r="N935" s="7"/>
      <c r="O935" s="7"/>
      <c r="P935" s="7"/>
      <c r="Q935" s="7"/>
      <c r="R935" s="7"/>
      <c r="S935" s="7"/>
      <c r="T935" s="7"/>
      <c r="U935" s="7"/>
      <c r="V935" s="42"/>
      <c r="W935" s="7"/>
      <c r="X935" s="7"/>
      <c r="Y935" s="7"/>
      <c r="Z935" s="7"/>
      <c r="AA935" s="10"/>
      <c r="AB935" s="7"/>
      <c r="AC935" s="7"/>
      <c r="AD935" s="7"/>
      <c r="AE935" s="148"/>
      <c r="AF935" s="7"/>
      <c r="AG935" s="7"/>
      <c r="AH935" s="7"/>
      <c r="AI935" s="7"/>
      <c r="AJ935" s="7"/>
      <c r="AK935" s="7"/>
      <c r="AL935" s="7"/>
      <c r="AM935" s="7"/>
    </row>
    <row r="936" spans="1:39" ht="12.75">
      <c r="A936" s="7"/>
      <c r="B936" s="7"/>
      <c r="C936" s="7"/>
      <c r="D936" s="66"/>
      <c r="E936" s="7"/>
      <c r="F936" s="7"/>
      <c r="G936" s="7"/>
      <c r="H936" s="7"/>
      <c r="I936" s="42"/>
      <c r="J936" s="7"/>
      <c r="K936" s="7"/>
      <c r="L936" s="7"/>
      <c r="M936" s="7"/>
      <c r="N936" s="7"/>
      <c r="O936" s="7"/>
      <c r="P936" s="7"/>
      <c r="Q936" s="7"/>
      <c r="R936" s="7"/>
      <c r="S936" s="7"/>
      <c r="T936" s="7"/>
      <c r="U936" s="7"/>
      <c r="V936" s="42"/>
      <c r="W936" s="7"/>
      <c r="X936" s="7"/>
      <c r="Y936" s="7"/>
      <c r="Z936" s="7"/>
      <c r="AA936" s="10"/>
      <c r="AB936" s="7"/>
      <c r="AC936" s="7"/>
      <c r="AD936" s="7"/>
      <c r="AE936" s="148"/>
      <c r="AF936" s="7"/>
      <c r="AG936" s="7"/>
      <c r="AH936" s="7"/>
      <c r="AI936" s="7"/>
      <c r="AJ936" s="7"/>
      <c r="AK936" s="7"/>
      <c r="AL936" s="7"/>
      <c r="AM936" s="7"/>
    </row>
    <row r="937" spans="1:39" ht="12.75">
      <c r="A937" s="7"/>
      <c r="B937" s="7"/>
      <c r="C937" s="7"/>
      <c r="D937" s="66"/>
      <c r="E937" s="7"/>
      <c r="F937" s="7"/>
      <c r="G937" s="7"/>
      <c r="H937" s="7"/>
      <c r="I937" s="42"/>
      <c r="J937" s="7"/>
      <c r="K937" s="7"/>
      <c r="L937" s="7"/>
      <c r="M937" s="7"/>
      <c r="N937" s="7"/>
      <c r="O937" s="7"/>
      <c r="P937" s="7"/>
      <c r="Q937" s="7"/>
      <c r="R937" s="7"/>
      <c r="S937" s="7"/>
      <c r="T937" s="7"/>
      <c r="U937" s="7"/>
      <c r="V937" s="42"/>
      <c r="W937" s="7"/>
      <c r="X937" s="7"/>
      <c r="Y937" s="7"/>
      <c r="Z937" s="7"/>
      <c r="AA937" s="10"/>
      <c r="AB937" s="7"/>
      <c r="AC937" s="7"/>
      <c r="AD937" s="7"/>
      <c r="AE937" s="148"/>
      <c r="AF937" s="7"/>
      <c r="AG937" s="7"/>
      <c r="AH937" s="7"/>
      <c r="AI937" s="7"/>
      <c r="AJ937" s="7"/>
      <c r="AK937" s="7"/>
      <c r="AL937" s="7"/>
      <c r="AM937" s="7"/>
    </row>
    <row r="938" spans="1:39" ht="12.75">
      <c r="A938" s="7"/>
      <c r="B938" s="7"/>
      <c r="C938" s="7"/>
      <c r="D938" s="66"/>
      <c r="E938" s="7"/>
      <c r="F938" s="7"/>
      <c r="G938" s="7"/>
      <c r="H938" s="7"/>
      <c r="I938" s="42"/>
      <c r="J938" s="7"/>
      <c r="K938" s="7"/>
      <c r="L938" s="7"/>
      <c r="M938" s="7"/>
      <c r="N938" s="7"/>
      <c r="O938" s="7"/>
      <c r="P938" s="7"/>
      <c r="Q938" s="7"/>
      <c r="R938" s="7"/>
      <c r="S938" s="7"/>
      <c r="T938" s="7"/>
      <c r="U938" s="7"/>
      <c r="V938" s="42"/>
      <c r="W938" s="7"/>
      <c r="X938" s="7"/>
      <c r="Y938" s="7"/>
      <c r="Z938" s="7"/>
      <c r="AA938" s="10"/>
      <c r="AB938" s="7"/>
      <c r="AC938" s="7"/>
      <c r="AD938" s="7"/>
      <c r="AE938" s="148"/>
      <c r="AF938" s="7"/>
      <c r="AG938" s="7"/>
      <c r="AH938" s="7"/>
      <c r="AI938" s="7"/>
      <c r="AJ938" s="7"/>
      <c r="AK938" s="7"/>
      <c r="AL938" s="7"/>
      <c r="AM938" s="7"/>
    </row>
    <row r="939" spans="1:39" ht="12.75">
      <c r="A939" s="7"/>
      <c r="B939" s="7"/>
      <c r="C939" s="7"/>
      <c r="D939" s="66"/>
      <c r="E939" s="7"/>
      <c r="F939" s="7"/>
      <c r="G939" s="7"/>
      <c r="H939" s="7"/>
      <c r="I939" s="42"/>
      <c r="J939" s="7"/>
      <c r="K939" s="7"/>
      <c r="L939" s="7"/>
      <c r="M939" s="7"/>
      <c r="N939" s="7"/>
      <c r="O939" s="7"/>
      <c r="P939" s="7"/>
      <c r="Q939" s="7"/>
      <c r="R939" s="7"/>
      <c r="S939" s="7"/>
      <c r="T939" s="7"/>
      <c r="U939" s="7"/>
      <c r="V939" s="42"/>
      <c r="W939" s="7"/>
      <c r="X939" s="7"/>
      <c r="Y939" s="7"/>
      <c r="Z939" s="7"/>
      <c r="AA939" s="10"/>
      <c r="AB939" s="7"/>
      <c r="AC939" s="7"/>
      <c r="AD939" s="7"/>
      <c r="AE939" s="148"/>
      <c r="AF939" s="7"/>
      <c r="AG939" s="7"/>
      <c r="AH939" s="7"/>
      <c r="AI939" s="7"/>
      <c r="AJ939" s="7"/>
      <c r="AK939" s="7"/>
      <c r="AL939" s="7"/>
      <c r="AM939" s="7"/>
    </row>
    <row r="940" spans="1:39" ht="12.75">
      <c r="A940" s="7"/>
      <c r="B940" s="7"/>
      <c r="C940" s="7"/>
      <c r="D940" s="66"/>
      <c r="E940" s="7"/>
      <c r="F940" s="7"/>
      <c r="G940" s="7"/>
      <c r="H940" s="7"/>
      <c r="I940" s="42"/>
      <c r="J940" s="7"/>
      <c r="K940" s="7"/>
      <c r="L940" s="7"/>
      <c r="M940" s="7"/>
      <c r="N940" s="7"/>
      <c r="O940" s="7"/>
      <c r="P940" s="7"/>
      <c r="Q940" s="7"/>
      <c r="R940" s="7"/>
      <c r="S940" s="7"/>
      <c r="T940" s="7"/>
      <c r="U940" s="7"/>
      <c r="V940" s="42"/>
      <c r="W940" s="7"/>
      <c r="X940" s="7"/>
      <c r="Y940" s="7"/>
      <c r="Z940" s="7"/>
      <c r="AA940" s="10"/>
      <c r="AB940" s="7"/>
      <c r="AC940" s="7"/>
      <c r="AD940" s="7"/>
      <c r="AE940" s="148"/>
      <c r="AF940" s="7"/>
      <c r="AG940" s="7"/>
      <c r="AH940" s="7"/>
      <c r="AI940" s="7"/>
      <c r="AJ940" s="7"/>
      <c r="AK940" s="7"/>
      <c r="AL940" s="7"/>
      <c r="AM940" s="7"/>
    </row>
    <row r="941" spans="1:39" ht="12.75">
      <c r="A941" s="7"/>
      <c r="B941" s="7"/>
      <c r="C941" s="7"/>
      <c r="D941" s="66"/>
      <c r="E941" s="7"/>
      <c r="F941" s="7"/>
      <c r="G941" s="7"/>
      <c r="H941" s="7"/>
      <c r="I941" s="42"/>
      <c r="J941" s="7"/>
      <c r="K941" s="7"/>
      <c r="L941" s="7"/>
      <c r="M941" s="7"/>
      <c r="N941" s="7"/>
      <c r="O941" s="7"/>
      <c r="P941" s="7"/>
      <c r="Q941" s="7"/>
      <c r="R941" s="7"/>
      <c r="S941" s="7"/>
      <c r="T941" s="7"/>
      <c r="U941" s="7"/>
      <c r="V941" s="42"/>
      <c r="W941" s="7"/>
      <c r="X941" s="7"/>
      <c r="Y941" s="7"/>
      <c r="Z941" s="7"/>
      <c r="AA941" s="10"/>
      <c r="AB941" s="7"/>
      <c r="AC941" s="7"/>
      <c r="AD941" s="7"/>
      <c r="AE941" s="148"/>
      <c r="AF941" s="7"/>
      <c r="AG941" s="7"/>
      <c r="AH941" s="7"/>
      <c r="AI941" s="7"/>
      <c r="AJ941" s="7"/>
      <c r="AK941" s="7"/>
      <c r="AL941" s="7"/>
      <c r="AM941" s="7"/>
    </row>
    <row r="942" spans="1:39" ht="12.75">
      <c r="A942" s="7"/>
      <c r="B942" s="7"/>
      <c r="C942" s="7"/>
      <c r="D942" s="66"/>
      <c r="E942" s="7"/>
      <c r="F942" s="7"/>
      <c r="G942" s="7"/>
      <c r="H942" s="7"/>
      <c r="I942" s="42"/>
      <c r="J942" s="7"/>
      <c r="K942" s="7"/>
      <c r="L942" s="7"/>
      <c r="M942" s="7"/>
      <c r="N942" s="7"/>
      <c r="O942" s="7"/>
      <c r="P942" s="7"/>
      <c r="Q942" s="7"/>
      <c r="R942" s="7"/>
      <c r="S942" s="7"/>
      <c r="T942" s="7"/>
      <c r="U942" s="7"/>
      <c r="V942" s="42"/>
      <c r="W942" s="7"/>
      <c r="X942" s="7"/>
      <c r="Y942" s="7"/>
      <c r="Z942" s="7"/>
      <c r="AA942" s="10"/>
      <c r="AB942" s="7"/>
      <c r="AC942" s="7"/>
      <c r="AD942" s="7"/>
      <c r="AE942" s="148"/>
      <c r="AF942" s="7"/>
      <c r="AG942" s="7"/>
      <c r="AH942" s="7"/>
      <c r="AI942" s="7"/>
      <c r="AJ942" s="7"/>
      <c r="AK942" s="7"/>
      <c r="AL942" s="7"/>
      <c r="AM942" s="7"/>
    </row>
    <row r="943" spans="1:39" ht="12.75">
      <c r="A943" s="7"/>
      <c r="B943" s="7"/>
      <c r="C943" s="7"/>
      <c r="D943" s="66"/>
      <c r="E943" s="7"/>
      <c r="F943" s="7"/>
      <c r="G943" s="7"/>
      <c r="H943" s="7"/>
      <c r="I943" s="42"/>
      <c r="J943" s="7"/>
      <c r="K943" s="7"/>
      <c r="L943" s="7"/>
      <c r="M943" s="7"/>
      <c r="N943" s="7"/>
      <c r="O943" s="7"/>
      <c r="P943" s="7"/>
      <c r="Q943" s="7"/>
      <c r="R943" s="7"/>
      <c r="S943" s="7"/>
      <c r="T943" s="7"/>
      <c r="U943" s="7"/>
      <c r="V943" s="42"/>
      <c r="W943" s="7"/>
      <c r="X943" s="7"/>
      <c r="Y943" s="7"/>
      <c r="Z943" s="7"/>
      <c r="AA943" s="10"/>
      <c r="AB943" s="7"/>
      <c r="AC943" s="7"/>
      <c r="AD943" s="7"/>
      <c r="AE943" s="148"/>
      <c r="AF943" s="7"/>
      <c r="AG943" s="7"/>
      <c r="AH943" s="7"/>
      <c r="AI943" s="7"/>
      <c r="AJ943" s="7"/>
      <c r="AK943" s="7"/>
      <c r="AL943" s="7"/>
      <c r="AM943" s="7"/>
    </row>
    <row r="944" spans="1:39" ht="12.75">
      <c r="A944" s="7"/>
      <c r="B944" s="7"/>
      <c r="C944" s="7"/>
      <c r="D944" s="66"/>
      <c r="E944" s="7"/>
      <c r="F944" s="7"/>
      <c r="G944" s="7"/>
      <c r="H944" s="7"/>
      <c r="I944" s="42"/>
      <c r="J944" s="7"/>
      <c r="K944" s="7"/>
      <c r="L944" s="7"/>
      <c r="M944" s="7"/>
      <c r="N944" s="7"/>
      <c r="O944" s="7"/>
      <c r="P944" s="7"/>
      <c r="Q944" s="7"/>
      <c r="R944" s="7"/>
      <c r="S944" s="7"/>
      <c r="T944" s="7"/>
      <c r="U944" s="7"/>
      <c r="V944" s="42"/>
      <c r="W944" s="7"/>
      <c r="X944" s="7"/>
      <c r="Y944" s="7"/>
      <c r="Z944" s="7"/>
      <c r="AA944" s="10"/>
      <c r="AB944" s="7"/>
      <c r="AC944" s="7"/>
      <c r="AD944" s="7"/>
      <c r="AE944" s="148"/>
      <c r="AF944" s="7"/>
      <c r="AG944" s="7"/>
      <c r="AH944" s="7"/>
      <c r="AI944" s="7"/>
      <c r="AJ944" s="7"/>
      <c r="AK944" s="7"/>
      <c r="AL944" s="7"/>
      <c r="AM944" s="7"/>
    </row>
    <row r="945" spans="1:39" ht="12.75">
      <c r="A945" s="7"/>
      <c r="B945" s="7"/>
      <c r="C945" s="7"/>
      <c r="D945" s="66"/>
      <c r="E945" s="7"/>
      <c r="F945" s="7"/>
      <c r="G945" s="7"/>
      <c r="H945" s="7"/>
      <c r="I945" s="42"/>
      <c r="J945" s="7"/>
      <c r="K945" s="7"/>
      <c r="L945" s="7"/>
      <c r="M945" s="7"/>
      <c r="N945" s="7"/>
      <c r="O945" s="7"/>
      <c r="P945" s="7"/>
      <c r="Q945" s="7"/>
      <c r="R945" s="7"/>
      <c r="S945" s="7"/>
      <c r="T945" s="7"/>
      <c r="U945" s="7"/>
      <c r="V945" s="42"/>
      <c r="W945" s="7"/>
      <c r="X945" s="7"/>
      <c r="Y945" s="7"/>
      <c r="Z945" s="7"/>
      <c r="AA945" s="10"/>
      <c r="AB945" s="7"/>
      <c r="AC945" s="7"/>
      <c r="AD945" s="7"/>
      <c r="AE945" s="148"/>
      <c r="AF945" s="7"/>
      <c r="AG945" s="7"/>
      <c r="AH945" s="7"/>
      <c r="AI945" s="7"/>
      <c r="AJ945" s="7"/>
      <c r="AK945" s="7"/>
      <c r="AL945" s="7"/>
      <c r="AM945" s="7"/>
    </row>
    <row r="946" spans="1:39" ht="12.75">
      <c r="A946" s="7"/>
      <c r="B946" s="7"/>
      <c r="C946" s="7"/>
      <c r="D946" s="66"/>
      <c r="E946" s="7"/>
      <c r="F946" s="7"/>
      <c r="G946" s="7"/>
      <c r="H946" s="7"/>
      <c r="I946" s="42"/>
      <c r="J946" s="7"/>
      <c r="K946" s="7"/>
      <c r="L946" s="7"/>
      <c r="M946" s="7"/>
      <c r="N946" s="7"/>
      <c r="O946" s="7"/>
      <c r="P946" s="7"/>
      <c r="Q946" s="7"/>
      <c r="R946" s="7"/>
      <c r="S946" s="7"/>
      <c r="T946" s="7"/>
      <c r="U946" s="7"/>
      <c r="V946" s="42"/>
      <c r="W946" s="7"/>
      <c r="X946" s="7"/>
      <c r="Y946" s="7"/>
      <c r="Z946" s="7"/>
      <c r="AA946" s="10"/>
      <c r="AB946" s="7"/>
      <c r="AC946" s="7"/>
      <c r="AD946" s="7"/>
      <c r="AE946" s="148"/>
      <c r="AF946" s="7"/>
      <c r="AG946" s="7"/>
      <c r="AH946" s="7"/>
      <c r="AI946" s="7"/>
      <c r="AJ946" s="7"/>
      <c r="AK946" s="7"/>
      <c r="AL946" s="7"/>
      <c r="AM946" s="7"/>
    </row>
    <row r="947" spans="1:39" ht="12.75">
      <c r="A947" s="7"/>
      <c r="B947" s="7"/>
      <c r="C947" s="7"/>
      <c r="D947" s="66"/>
      <c r="E947" s="7"/>
      <c r="F947" s="7"/>
      <c r="G947" s="7"/>
      <c r="H947" s="7"/>
      <c r="I947" s="42"/>
      <c r="J947" s="7"/>
      <c r="K947" s="7"/>
      <c r="L947" s="7"/>
      <c r="M947" s="7"/>
      <c r="N947" s="7"/>
      <c r="O947" s="7"/>
      <c r="P947" s="7"/>
      <c r="Q947" s="7"/>
      <c r="R947" s="7"/>
      <c r="S947" s="7"/>
      <c r="T947" s="7"/>
      <c r="U947" s="7"/>
      <c r="V947" s="42"/>
      <c r="W947" s="7"/>
      <c r="X947" s="7"/>
      <c r="Y947" s="7"/>
      <c r="Z947" s="7"/>
      <c r="AA947" s="10"/>
      <c r="AB947" s="7"/>
      <c r="AC947" s="7"/>
      <c r="AD947" s="7"/>
      <c r="AE947" s="148"/>
      <c r="AF947" s="7"/>
      <c r="AG947" s="7"/>
      <c r="AH947" s="7"/>
      <c r="AI947" s="7"/>
      <c r="AJ947" s="7"/>
      <c r="AK947" s="7"/>
      <c r="AL947" s="7"/>
      <c r="AM947" s="7"/>
    </row>
    <row r="948" spans="1:39" ht="12.75">
      <c r="A948" s="7"/>
      <c r="B948" s="7"/>
      <c r="C948" s="7"/>
      <c r="D948" s="66"/>
      <c r="E948" s="7"/>
      <c r="F948" s="7"/>
      <c r="G948" s="7"/>
      <c r="H948" s="7"/>
      <c r="I948" s="42"/>
      <c r="J948" s="7"/>
      <c r="K948" s="7"/>
      <c r="L948" s="7"/>
      <c r="M948" s="7"/>
      <c r="N948" s="7"/>
      <c r="O948" s="7"/>
      <c r="P948" s="7"/>
      <c r="Q948" s="7"/>
      <c r="R948" s="7"/>
      <c r="S948" s="7"/>
      <c r="T948" s="7"/>
      <c r="U948" s="7"/>
      <c r="V948" s="42"/>
      <c r="W948" s="7"/>
      <c r="X948" s="7"/>
      <c r="Y948" s="7"/>
      <c r="Z948" s="7"/>
      <c r="AA948" s="10"/>
      <c r="AB948" s="7"/>
      <c r="AC948" s="7"/>
      <c r="AD948" s="7"/>
      <c r="AE948" s="148"/>
      <c r="AF948" s="7"/>
      <c r="AG948" s="7"/>
      <c r="AH948" s="7"/>
      <c r="AI948" s="7"/>
      <c r="AJ948" s="7"/>
      <c r="AK948" s="7"/>
      <c r="AL948" s="7"/>
      <c r="AM948" s="7"/>
    </row>
    <row r="949" spans="1:39" ht="12.75">
      <c r="A949" s="7"/>
      <c r="B949" s="7"/>
      <c r="C949" s="7"/>
      <c r="D949" s="66"/>
      <c r="E949" s="7"/>
      <c r="F949" s="7"/>
      <c r="G949" s="7"/>
      <c r="H949" s="7"/>
      <c r="I949" s="42"/>
      <c r="J949" s="7"/>
      <c r="K949" s="7"/>
      <c r="L949" s="7"/>
      <c r="M949" s="7"/>
      <c r="N949" s="7"/>
      <c r="O949" s="7"/>
      <c r="P949" s="7"/>
      <c r="Q949" s="7"/>
      <c r="R949" s="7"/>
      <c r="S949" s="7"/>
      <c r="T949" s="7"/>
      <c r="U949" s="7"/>
      <c r="V949" s="42"/>
      <c r="W949" s="7"/>
      <c r="X949" s="7"/>
      <c r="Y949" s="7"/>
      <c r="Z949" s="7"/>
      <c r="AA949" s="10"/>
      <c r="AB949" s="7"/>
      <c r="AC949" s="7"/>
      <c r="AD949" s="7"/>
      <c r="AE949" s="148"/>
      <c r="AF949" s="7"/>
      <c r="AG949" s="7"/>
      <c r="AH949" s="7"/>
      <c r="AI949" s="7"/>
      <c r="AJ949" s="7"/>
      <c r="AK949" s="7"/>
      <c r="AL949" s="7"/>
      <c r="AM949" s="7"/>
    </row>
    <row r="950" spans="1:39" ht="12.75">
      <c r="A950" s="7"/>
      <c r="B950" s="7"/>
      <c r="C950" s="7"/>
      <c r="D950" s="66"/>
      <c r="E950" s="7"/>
      <c r="F950" s="7"/>
      <c r="G950" s="7"/>
      <c r="H950" s="7"/>
      <c r="I950" s="42"/>
      <c r="J950" s="7"/>
      <c r="K950" s="7"/>
      <c r="L950" s="7"/>
      <c r="M950" s="7"/>
      <c r="N950" s="7"/>
      <c r="O950" s="7"/>
      <c r="P950" s="7"/>
      <c r="Q950" s="7"/>
      <c r="R950" s="7"/>
      <c r="S950" s="7"/>
      <c r="T950" s="7"/>
      <c r="U950" s="7"/>
      <c r="V950" s="42"/>
      <c r="W950" s="7"/>
      <c r="X950" s="7"/>
      <c r="Y950" s="7"/>
      <c r="Z950" s="7"/>
      <c r="AA950" s="10"/>
      <c r="AB950" s="7"/>
      <c r="AC950" s="7"/>
      <c r="AD950" s="7"/>
      <c r="AE950" s="148"/>
      <c r="AF950" s="7"/>
      <c r="AG950" s="7"/>
      <c r="AH950" s="7"/>
      <c r="AI950" s="7"/>
      <c r="AJ950" s="7"/>
      <c r="AK950" s="7"/>
      <c r="AL950" s="7"/>
      <c r="AM950" s="7"/>
    </row>
    <row r="951" spans="1:39" ht="12.75">
      <c r="A951" s="7"/>
      <c r="B951" s="7"/>
      <c r="C951" s="7"/>
      <c r="D951" s="66"/>
      <c r="E951" s="7"/>
      <c r="F951" s="7"/>
      <c r="G951" s="7"/>
      <c r="H951" s="7"/>
      <c r="I951" s="42"/>
      <c r="J951" s="7"/>
      <c r="K951" s="7"/>
      <c r="L951" s="7"/>
      <c r="M951" s="7"/>
      <c r="N951" s="7"/>
      <c r="O951" s="7"/>
      <c r="P951" s="7"/>
      <c r="Q951" s="7"/>
      <c r="R951" s="7"/>
      <c r="S951" s="7"/>
      <c r="T951" s="7"/>
      <c r="U951" s="7"/>
      <c r="V951" s="42"/>
      <c r="W951" s="7"/>
      <c r="X951" s="7"/>
      <c r="Y951" s="7"/>
      <c r="Z951" s="7"/>
      <c r="AA951" s="10"/>
      <c r="AB951" s="7"/>
      <c r="AC951" s="7"/>
      <c r="AD951" s="7"/>
      <c r="AE951" s="148"/>
      <c r="AF951" s="7"/>
      <c r="AG951" s="7"/>
      <c r="AH951" s="7"/>
      <c r="AI951" s="7"/>
      <c r="AJ951" s="7"/>
      <c r="AK951" s="7"/>
      <c r="AL951" s="7"/>
      <c r="AM951" s="7"/>
    </row>
    <row r="952" spans="1:39" ht="12.75">
      <c r="A952" s="7"/>
      <c r="B952" s="7"/>
      <c r="C952" s="7"/>
      <c r="D952" s="66"/>
      <c r="E952" s="7"/>
      <c r="F952" s="7"/>
      <c r="G952" s="7"/>
      <c r="H952" s="7"/>
      <c r="I952" s="42"/>
      <c r="J952" s="7"/>
      <c r="K952" s="7"/>
      <c r="L952" s="7"/>
      <c r="M952" s="7"/>
      <c r="N952" s="7"/>
      <c r="O952" s="7"/>
      <c r="P952" s="7"/>
      <c r="Q952" s="7"/>
      <c r="R952" s="7"/>
      <c r="S952" s="7"/>
      <c r="T952" s="7"/>
      <c r="U952" s="7"/>
      <c r="V952" s="42"/>
      <c r="W952" s="7"/>
      <c r="X952" s="7"/>
      <c r="Y952" s="7"/>
      <c r="Z952" s="7"/>
      <c r="AA952" s="10"/>
      <c r="AB952" s="7"/>
      <c r="AC952" s="7"/>
      <c r="AD952" s="7"/>
      <c r="AE952" s="148"/>
      <c r="AF952" s="7"/>
      <c r="AG952" s="7"/>
      <c r="AH952" s="7"/>
      <c r="AI952" s="7"/>
      <c r="AJ952" s="7"/>
      <c r="AK952" s="7"/>
      <c r="AL952" s="7"/>
      <c r="AM952" s="7"/>
    </row>
    <row r="953" spans="1:39" ht="12.75">
      <c r="A953" s="7"/>
      <c r="B953" s="7"/>
      <c r="C953" s="7"/>
      <c r="D953" s="66"/>
      <c r="E953" s="7"/>
      <c r="F953" s="7"/>
      <c r="G953" s="7"/>
      <c r="H953" s="7"/>
      <c r="I953" s="42"/>
      <c r="J953" s="7"/>
      <c r="K953" s="7"/>
      <c r="L953" s="7"/>
      <c r="M953" s="7"/>
      <c r="N953" s="7"/>
      <c r="O953" s="7"/>
      <c r="P953" s="7"/>
      <c r="Q953" s="7"/>
      <c r="R953" s="7"/>
      <c r="S953" s="7"/>
      <c r="T953" s="7"/>
      <c r="U953" s="7"/>
      <c r="V953" s="42"/>
      <c r="W953" s="7"/>
      <c r="X953" s="7"/>
      <c r="Y953" s="7"/>
      <c r="Z953" s="7"/>
      <c r="AA953" s="10"/>
      <c r="AB953" s="7"/>
      <c r="AC953" s="7"/>
      <c r="AD953" s="7"/>
      <c r="AE953" s="148"/>
      <c r="AF953" s="7"/>
      <c r="AG953" s="7"/>
      <c r="AH953" s="7"/>
      <c r="AI953" s="7"/>
      <c r="AJ953" s="7"/>
      <c r="AK953" s="7"/>
      <c r="AL953" s="7"/>
      <c r="AM953" s="7"/>
    </row>
    <row r="954" spans="1:39" ht="12.75">
      <c r="A954" s="7"/>
      <c r="B954" s="7"/>
      <c r="C954" s="7"/>
      <c r="D954" s="66"/>
      <c r="E954" s="7"/>
      <c r="F954" s="7"/>
      <c r="G954" s="7"/>
      <c r="H954" s="7"/>
      <c r="I954" s="42"/>
      <c r="J954" s="7"/>
      <c r="K954" s="7"/>
      <c r="L954" s="7"/>
      <c r="M954" s="7"/>
      <c r="N954" s="7"/>
      <c r="O954" s="7"/>
      <c r="P954" s="7"/>
      <c r="Q954" s="7"/>
      <c r="R954" s="7"/>
      <c r="S954" s="7"/>
      <c r="T954" s="7"/>
      <c r="U954" s="7"/>
      <c r="V954" s="42"/>
      <c r="W954" s="7"/>
      <c r="X954" s="7"/>
      <c r="Y954" s="7"/>
      <c r="Z954" s="7"/>
      <c r="AA954" s="10"/>
      <c r="AB954" s="7"/>
      <c r="AC954" s="7"/>
      <c r="AD954" s="7"/>
      <c r="AE954" s="148"/>
      <c r="AF954" s="7"/>
      <c r="AG954" s="7"/>
      <c r="AH954" s="7"/>
      <c r="AI954" s="7"/>
      <c r="AJ954" s="7"/>
      <c r="AK954" s="7"/>
      <c r="AL954" s="7"/>
      <c r="AM954" s="7"/>
    </row>
    <row r="955" spans="1:39" ht="12.75">
      <c r="A955" s="7"/>
      <c r="B955" s="7"/>
      <c r="C955" s="7"/>
      <c r="D955" s="66"/>
      <c r="E955" s="7"/>
      <c r="F955" s="7"/>
      <c r="G955" s="7"/>
      <c r="H955" s="7"/>
      <c r="I955" s="42"/>
      <c r="J955" s="7"/>
      <c r="K955" s="7"/>
      <c r="L955" s="7"/>
      <c r="M955" s="7"/>
      <c r="N955" s="7"/>
      <c r="O955" s="7"/>
      <c r="P955" s="7"/>
      <c r="Q955" s="7"/>
      <c r="R955" s="7"/>
      <c r="S955" s="7"/>
      <c r="T955" s="7"/>
      <c r="U955" s="7"/>
      <c r="V955" s="42"/>
      <c r="W955" s="7"/>
      <c r="X955" s="7"/>
      <c r="Y955" s="7"/>
      <c r="Z955" s="7"/>
      <c r="AA955" s="10"/>
      <c r="AB955" s="7"/>
      <c r="AC955" s="7"/>
      <c r="AD955" s="7"/>
      <c r="AE955" s="148"/>
      <c r="AF955" s="7"/>
      <c r="AG955" s="7"/>
      <c r="AH955" s="7"/>
      <c r="AI955" s="7"/>
      <c r="AJ955" s="7"/>
      <c r="AK955" s="7"/>
      <c r="AL955" s="7"/>
      <c r="AM955" s="7"/>
    </row>
    <row r="956" spans="1:39" ht="12.75">
      <c r="A956" s="7"/>
      <c r="B956" s="7"/>
      <c r="C956" s="7"/>
      <c r="D956" s="66"/>
      <c r="E956" s="7"/>
      <c r="F956" s="7"/>
      <c r="G956" s="7"/>
      <c r="H956" s="7"/>
      <c r="I956" s="42"/>
      <c r="J956" s="7"/>
      <c r="K956" s="7"/>
      <c r="L956" s="7"/>
      <c r="M956" s="7"/>
      <c r="N956" s="7"/>
      <c r="O956" s="7"/>
      <c r="P956" s="7"/>
      <c r="Q956" s="7"/>
      <c r="R956" s="7"/>
      <c r="S956" s="7"/>
      <c r="T956" s="7"/>
      <c r="U956" s="7"/>
      <c r="V956" s="42"/>
      <c r="W956" s="7"/>
      <c r="X956" s="7"/>
      <c r="Y956" s="7"/>
      <c r="Z956" s="7"/>
      <c r="AA956" s="10"/>
      <c r="AB956" s="7"/>
      <c r="AC956" s="7"/>
      <c r="AD956" s="7"/>
      <c r="AE956" s="148"/>
      <c r="AF956" s="7"/>
      <c r="AG956" s="7"/>
      <c r="AH956" s="7"/>
      <c r="AI956" s="7"/>
      <c r="AJ956" s="7"/>
      <c r="AK956" s="7"/>
      <c r="AL956" s="7"/>
      <c r="AM956" s="7"/>
    </row>
    <row r="957" spans="1:39" ht="12.75">
      <c r="A957" s="7"/>
      <c r="B957" s="7"/>
      <c r="C957" s="7"/>
      <c r="D957" s="66"/>
      <c r="E957" s="7"/>
      <c r="F957" s="7"/>
      <c r="G957" s="7"/>
      <c r="H957" s="7"/>
      <c r="I957" s="42"/>
      <c r="J957" s="7"/>
      <c r="K957" s="7"/>
      <c r="L957" s="7"/>
      <c r="M957" s="7"/>
      <c r="N957" s="7"/>
      <c r="O957" s="7"/>
      <c r="P957" s="7"/>
      <c r="Q957" s="7"/>
      <c r="R957" s="7"/>
      <c r="S957" s="7"/>
      <c r="T957" s="7"/>
      <c r="U957" s="7"/>
      <c r="V957" s="42"/>
      <c r="W957" s="7"/>
      <c r="X957" s="7"/>
      <c r="Y957" s="7"/>
      <c r="Z957" s="7"/>
      <c r="AA957" s="10"/>
      <c r="AB957" s="7"/>
      <c r="AC957" s="7"/>
      <c r="AD957" s="7"/>
      <c r="AE957" s="148"/>
      <c r="AF957" s="7"/>
      <c r="AG957" s="7"/>
      <c r="AH957" s="7"/>
      <c r="AI957" s="7"/>
      <c r="AJ957" s="7"/>
      <c r="AK957" s="7"/>
      <c r="AL957" s="7"/>
      <c r="AM957" s="7"/>
    </row>
    <row r="958" spans="1:39" ht="12.75">
      <c r="A958" s="7"/>
      <c r="B958" s="7"/>
      <c r="C958" s="7"/>
      <c r="D958" s="66"/>
      <c r="E958" s="7"/>
      <c r="F958" s="7"/>
      <c r="G958" s="7"/>
      <c r="H958" s="7"/>
      <c r="I958" s="42"/>
      <c r="J958" s="7"/>
      <c r="K958" s="7"/>
      <c r="L958" s="7"/>
      <c r="M958" s="7"/>
      <c r="N958" s="7"/>
      <c r="O958" s="7"/>
      <c r="P958" s="7"/>
      <c r="Q958" s="7"/>
      <c r="R958" s="7"/>
      <c r="S958" s="7"/>
      <c r="T958" s="7"/>
      <c r="U958" s="7"/>
      <c r="V958" s="42"/>
      <c r="W958" s="7"/>
      <c r="X958" s="7"/>
      <c r="Y958" s="7"/>
      <c r="Z958" s="7"/>
      <c r="AA958" s="10"/>
      <c r="AB958" s="7"/>
      <c r="AC958" s="7"/>
      <c r="AD958" s="7"/>
      <c r="AE958" s="148"/>
      <c r="AF958" s="7"/>
      <c r="AG958" s="7"/>
      <c r="AH958" s="7"/>
      <c r="AI958" s="7"/>
      <c r="AJ958" s="7"/>
      <c r="AK958" s="7"/>
      <c r="AL958" s="7"/>
      <c r="AM958" s="7"/>
    </row>
    <row r="959" spans="1:39" ht="12.75">
      <c r="A959" s="7"/>
      <c r="B959" s="7"/>
      <c r="C959" s="7"/>
      <c r="D959" s="66"/>
      <c r="E959" s="7"/>
      <c r="F959" s="7"/>
      <c r="G959" s="7"/>
      <c r="H959" s="7"/>
      <c r="I959" s="42"/>
      <c r="J959" s="7"/>
      <c r="K959" s="7"/>
      <c r="L959" s="7"/>
      <c r="M959" s="7"/>
      <c r="N959" s="7"/>
      <c r="O959" s="7"/>
      <c r="P959" s="7"/>
      <c r="Q959" s="7"/>
      <c r="R959" s="7"/>
      <c r="S959" s="7"/>
      <c r="T959" s="7"/>
      <c r="U959" s="7"/>
      <c r="V959" s="42"/>
      <c r="W959" s="7"/>
      <c r="X959" s="7"/>
      <c r="Y959" s="7"/>
      <c r="Z959" s="7"/>
      <c r="AA959" s="10"/>
      <c r="AB959" s="7"/>
      <c r="AC959" s="7"/>
      <c r="AD959" s="7"/>
      <c r="AE959" s="148"/>
      <c r="AF959" s="7"/>
      <c r="AG959" s="7"/>
      <c r="AH959" s="7"/>
      <c r="AI959" s="7"/>
      <c r="AJ959" s="7"/>
      <c r="AK959" s="7"/>
      <c r="AL959" s="7"/>
      <c r="AM959" s="7"/>
    </row>
    <row r="960" spans="1:39" ht="12.75">
      <c r="A960" s="7"/>
      <c r="B960" s="7"/>
      <c r="C960" s="7"/>
      <c r="D960" s="66"/>
      <c r="E960" s="7"/>
      <c r="F960" s="7"/>
      <c r="G960" s="7"/>
      <c r="H960" s="7"/>
      <c r="I960" s="42"/>
      <c r="J960" s="7"/>
      <c r="K960" s="7"/>
      <c r="L960" s="7"/>
      <c r="M960" s="7"/>
      <c r="N960" s="7"/>
      <c r="O960" s="7"/>
      <c r="P960" s="7"/>
      <c r="Q960" s="7"/>
      <c r="R960" s="7"/>
      <c r="S960" s="7"/>
      <c r="T960" s="7"/>
      <c r="U960" s="7"/>
      <c r="V960" s="42"/>
      <c r="W960" s="7"/>
      <c r="X960" s="7"/>
      <c r="Y960" s="7"/>
      <c r="Z960" s="7"/>
      <c r="AA960" s="10"/>
      <c r="AB960" s="7"/>
      <c r="AC960" s="7"/>
      <c r="AD960" s="7"/>
      <c r="AE960" s="148"/>
      <c r="AF960" s="7"/>
      <c r="AG960" s="7"/>
      <c r="AH960" s="7"/>
      <c r="AI960" s="7"/>
      <c r="AJ960" s="7"/>
      <c r="AK960" s="7"/>
      <c r="AL960" s="7"/>
      <c r="AM960" s="7"/>
    </row>
    <row r="961" spans="1:39" ht="12.75">
      <c r="A961" s="7"/>
      <c r="B961" s="7"/>
      <c r="C961" s="7"/>
      <c r="D961" s="66"/>
      <c r="E961" s="7"/>
      <c r="F961" s="7"/>
      <c r="G961" s="7"/>
      <c r="H961" s="7"/>
      <c r="I961" s="42"/>
      <c r="J961" s="7"/>
      <c r="K961" s="7"/>
      <c r="L961" s="7"/>
      <c r="M961" s="7"/>
      <c r="N961" s="7"/>
      <c r="O961" s="7"/>
      <c r="P961" s="7"/>
      <c r="Q961" s="7"/>
      <c r="R961" s="7"/>
      <c r="S961" s="7"/>
      <c r="T961" s="7"/>
      <c r="U961" s="7"/>
      <c r="V961" s="42"/>
      <c r="W961" s="7"/>
      <c r="X961" s="7"/>
      <c r="Y961" s="7"/>
      <c r="Z961" s="7"/>
      <c r="AA961" s="10"/>
      <c r="AB961" s="7"/>
      <c r="AC961" s="7"/>
      <c r="AD961" s="7"/>
      <c r="AE961" s="148"/>
      <c r="AF961" s="7"/>
      <c r="AG961" s="7"/>
      <c r="AH961" s="7"/>
      <c r="AI961" s="7"/>
      <c r="AJ961" s="7"/>
      <c r="AK961" s="7"/>
      <c r="AL961" s="7"/>
      <c r="AM961" s="7"/>
    </row>
    <row r="962" spans="1:39" ht="12.75">
      <c r="A962" s="7"/>
      <c r="B962" s="7"/>
      <c r="C962" s="7"/>
      <c r="D962" s="66"/>
      <c r="E962" s="7"/>
      <c r="F962" s="7"/>
      <c r="G962" s="7"/>
      <c r="H962" s="7"/>
      <c r="I962" s="42"/>
      <c r="J962" s="7"/>
      <c r="K962" s="7"/>
      <c r="L962" s="7"/>
      <c r="M962" s="7"/>
      <c r="N962" s="7"/>
      <c r="O962" s="7"/>
      <c r="P962" s="7"/>
      <c r="Q962" s="7"/>
      <c r="R962" s="7"/>
      <c r="S962" s="7"/>
      <c r="T962" s="7"/>
      <c r="U962" s="7"/>
      <c r="V962" s="42"/>
      <c r="W962" s="7"/>
      <c r="X962" s="7"/>
      <c r="Y962" s="7"/>
      <c r="Z962" s="7"/>
      <c r="AA962" s="10"/>
      <c r="AB962" s="7"/>
      <c r="AC962" s="7"/>
      <c r="AD962" s="7"/>
      <c r="AE962" s="148"/>
      <c r="AF962" s="7"/>
      <c r="AG962" s="7"/>
      <c r="AH962" s="7"/>
      <c r="AI962" s="7"/>
      <c r="AJ962" s="7"/>
      <c r="AK962" s="7"/>
      <c r="AL962" s="7"/>
      <c r="AM962" s="7"/>
    </row>
    <row r="963" spans="1:39" ht="12.75">
      <c r="A963" s="7"/>
      <c r="B963" s="7"/>
      <c r="C963" s="7"/>
      <c r="D963" s="66"/>
      <c r="E963" s="7"/>
      <c r="F963" s="7"/>
      <c r="G963" s="7"/>
      <c r="H963" s="7"/>
      <c r="I963" s="42"/>
      <c r="J963" s="7"/>
      <c r="K963" s="7"/>
      <c r="L963" s="7"/>
      <c r="M963" s="7"/>
      <c r="N963" s="7"/>
      <c r="O963" s="7"/>
      <c r="P963" s="7"/>
      <c r="Q963" s="7"/>
      <c r="R963" s="7"/>
      <c r="S963" s="7"/>
      <c r="T963" s="7"/>
      <c r="U963" s="7"/>
      <c r="V963" s="42"/>
      <c r="W963" s="7"/>
      <c r="X963" s="7"/>
      <c r="Y963" s="7"/>
      <c r="Z963" s="7"/>
      <c r="AA963" s="10"/>
      <c r="AB963" s="7"/>
      <c r="AC963" s="7"/>
      <c r="AD963" s="7"/>
      <c r="AE963" s="148"/>
      <c r="AF963" s="7"/>
      <c r="AG963" s="7"/>
      <c r="AH963" s="7"/>
      <c r="AI963" s="7"/>
      <c r="AJ963" s="7"/>
      <c r="AK963" s="7"/>
      <c r="AL963" s="7"/>
      <c r="AM963" s="7"/>
    </row>
    <row r="964" spans="1:39" ht="12.75">
      <c r="A964" s="7"/>
      <c r="B964" s="7"/>
      <c r="C964" s="7"/>
      <c r="D964" s="66"/>
      <c r="E964" s="7"/>
      <c r="F964" s="7"/>
      <c r="G964" s="7"/>
      <c r="H964" s="7"/>
      <c r="I964" s="42"/>
      <c r="J964" s="7"/>
      <c r="K964" s="7"/>
      <c r="L964" s="7"/>
      <c r="M964" s="7"/>
      <c r="N964" s="7"/>
      <c r="O964" s="7"/>
      <c r="P964" s="7"/>
      <c r="Q964" s="7"/>
      <c r="R964" s="7"/>
      <c r="S964" s="7"/>
      <c r="T964" s="7"/>
      <c r="U964" s="7"/>
      <c r="V964" s="42"/>
      <c r="W964" s="7"/>
      <c r="X964" s="7"/>
      <c r="Y964" s="7"/>
      <c r="Z964" s="7"/>
      <c r="AA964" s="10"/>
      <c r="AB964" s="7"/>
      <c r="AC964" s="7"/>
      <c r="AD964" s="7"/>
      <c r="AE964" s="148"/>
      <c r="AF964" s="7"/>
      <c r="AG964" s="7"/>
      <c r="AH964" s="7"/>
      <c r="AI964" s="7"/>
      <c r="AJ964" s="7"/>
      <c r="AK964" s="7"/>
      <c r="AL964" s="7"/>
      <c r="AM964" s="7"/>
    </row>
    <row r="965" spans="1:39" ht="12.75">
      <c r="A965" s="7"/>
      <c r="B965" s="7"/>
      <c r="C965" s="7"/>
      <c r="D965" s="66"/>
      <c r="E965" s="7"/>
      <c r="F965" s="7"/>
      <c r="G965" s="7"/>
      <c r="H965" s="7"/>
      <c r="I965" s="42"/>
      <c r="J965" s="7"/>
      <c r="K965" s="7"/>
      <c r="L965" s="7"/>
      <c r="M965" s="7"/>
      <c r="N965" s="7"/>
      <c r="O965" s="7"/>
      <c r="P965" s="7"/>
      <c r="Q965" s="7"/>
      <c r="R965" s="7"/>
      <c r="S965" s="7"/>
      <c r="T965" s="7"/>
      <c r="U965" s="7"/>
      <c r="V965" s="42"/>
      <c r="W965" s="7"/>
      <c r="X965" s="7"/>
      <c r="Y965" s="7"/>
      <c r="Z965" s="7"/>
      <c r="AA965" s="10"/>
      <c r="AB965" s="7"/>
      <c r="AC965" s="7"/>
      <c r="AD965" s="7"/>
      <c r="AE965" s="148"/>
      <c r="AF965" s="7"/>
      <c r="AG965" s="7"/>
      <c r="AH965" s="7"/>
      <c r="AI965" s="7"/>
      <c r="AJ965" s="7"/>
      <c r="AK965" s="7"/>
      <c r="AL965" s="7"/>
      <c r="AM965" s="7"/>
    </row>
    <row r="966" spans="1:39" ht="12.75">
      <c r="A966" s="7"/>
      <c r="B966" s="7"/>
      <c r="C966" s="7"/>
      <c r="D966" s="66"/>
      <c r="E966" s="7"/>
      <c r="F966" s="7"/>
      <c r="G966" s="7"/>
      <c r="H966" s="7"/>
      <c r="I966" s="42"/>
      <c r="J966" s="7"/>
      <c r="K966" s="7"/>
      <c r="L966" s="7"/>
      <c r="M966" s="7"/>
      <c r="N966" s="7"/>
      <c r="O966" s="7"/>
      <c r="P966" s="7"/>
      <c r="Q966" s="7"/>
      <c r="R966" s="7"/>
      <c r="S966" s="7"/>
      <c r="T966" s="7"/>
      <c r="U966" s="7"/>
      <c r="V966" s="42"/>
      <c r="W966" s="7"/>
      <c r="X966" s="7"/>
      <c r="Y966" s="7"/>
      <c r="Z966" s="7"/>
      <c r="AA966" s="10"/>
      <c r="AB966" s="7"/>
      <c r="AC966" s="7"/>
      <c r="AD966" s="7"/>
      <c r="AE966" s="148"/>
      <c r="AF966" s="7"/>
      <c r="AG966" s="7"/>
      <c r="AH966" s="7"/>
      <c r="AI966" s="7"/>
      <c r="AJ966" s="7"/>
      <c r="AK966" s="7"/>
      <c r="AL966" s="7"/>
      <c r="AM966" s="7"/>
    </row>
    <row r="967" spans="1:39" ht="12.75">
      <c r="A967" s="7"/>
      <c r="B967" s="7"/>
      <c r="C967" s="7"/>
      <c r="D967" s="66"/>
      <c r="E967" s="7"/>
      <c r="F967" s="7"/>
      <c r="G967" s="7"/>
      <c r="H967" s="7"/>
      <c r="I967" s="42"/>
      <c r="J967" s="7"/>
      <c r="K967" s="7"/>
      <c r="L967" s="7"/>
      <c r="M967" s="7"/>
      <c r="N967" s="7"/>
      <c r="O967" s="7"/>
      <c r="P967" s="7"/>
      <c r="Q967" s="7"/>
      <c r="R967" s="7"/>
      <c r="S967" s="7"/>
      <c r="T967" s="7"/>
      <c r="U967" s="7"/>
      <c r="V967" s="42"/>
      <c r="W967" s="7"/>
      <c r="X967" s="7"/>
      <c r="Y967" s="7"/>
      <c r="Z967" s="7"/>
      <c r="AA967" s="10"/>
      <c r="AB967" s="7"/>
      <c r="AC967" s="7"/>
      <c r="AD967" s="7"/>
      <c r="AE967" s="148"/>
      <c r="AF967" s="7"/>
      <c r="AG967" s="7"/>
      <c r="AH967" s="7"/>
      <c r="AI967" s="7"/>
      <c r="AJ967" s="7"/>
      <c r="AK967" s="7"/>
      <c r="AL967" s="7"/>
      <c r="AM967" s="7"/>
    </row>
    <row r="968" spans="1:39" ht="12.75">
      <c r="A968" s="7"/>
      <c r="B968" s="7"/>
      <c r="C968" s="7"/>
      <c r="D968" s="66"/>
      <c r="E968" s="7"/>
      <c r="F968" s="7"/>
      <c r="G968" s="7"/>
      <c r="H968" s="7"/>
      <c r="I968" s="42"/>
      <c r="J968" s="7"/>
      <c r="K968" s="7"/>
      <c r="L968" s="7"/>
      <c r="M968" s="7"/>
      <c r="N968" s="7"/>
      <c r="O968" s="7"/>
      <c r="P968" s="7"/>
      <c r="Q968" s="7"/>
      <c r="R968" s="7"/>
      <c r="S968" s="7"/>
      <c r="T968" s="7"/>
      <c r="U968" s="7"/>
      <c r="V968" s="42"/>
      <c r="W968" s="7"/>
      <c r="X968" s="7"/>
      <c r="Y968" s="7"/>
      <c r="Z968" s="7"/>
      <c r="AA968" s="10"/>
      <c r="AB968" s="7"/>
      <c r="AC968" s="7"/>
      <c r="AD968" s="7"/>
      <c r="AE968" s="148"/>
      <c r="AF968" s="7"/>
      <c r="AG968" s="7"/>
      <c r="AH968" s="7"/>
      <c r="AI968" s="7"/>
      <c r="AJ968" s="7"/>
      <c r="AK968" s="7"/>
      <c r="AL968" s="7"/>
      <c r="AM968" s="7"/>
    </row>
    <row r="969" spans="1:39" ht="12.75">
      <c r="A969" s="7"/>
      <c r="B969" s="7"/>
      <c r="C969" s="7"/>
      <c r="D969" s="66"/>
      <c r="E969" s="7"/>
      <c r="F969" s="7"/>
      <c r="G969" s="7"/>
      <c r="H969" s="7"/>
      <c r="I969" s="42"/>
      <c r="J969" s="7"/>
      <c r="K969" s="7"/>
      <c r="L969" s="7"/>
      <c r="M969" s="7"/>
      <c r="N969" s="7"/>
      <c r="O969" s="7"/>
      <c r="P969" s="7"/>
      <c r="Q969" s="7"/>
      <c r="R969" s="7"/>
      <c r="S969" s="7"/>
      <c r="T969" s="7"/>
      <c r="U969" s="7"/>
      <c r="V969" s="42"/>
      <c r="W969" s="7"/>
      <c r="X969" s="7"/>
      <c r="Y969" s="7"/>
      <c r="Z969" s="7"/>
      <c r="AA969" s="10"/>
      <c r="AB969" s="7"/>
      <c r="AC969" s="7"/>
      <c r="AD969" s="7"/>
      <c r="AE969" s="148"/>
      <c r="AF969" s="7"/>
      <c r="AG969" s="7"/>
      <c r="AH969" s="7"/>
      <c r="AI969" s="7"/>
      <c r="AJ969" s="7"/>
      <c r="AK969" s="7"/>
      <c r="AL969" s="7"/>
      <c r="AM969" s="7"/>
    </row>
    <row r="970" spans="1:39" ht="12.75">
      <c r="A970" s="7"/>
      <c r="B970" s="7"/>
      <c r="C970" s="7"/>
      <c r="D970" s="66"/>
      <c r="E970" s="7"/>
      <c r="F970" s="7"/>
      <c r="G970" s="7"/>
      <c r="H970" s="7"/>
      <c r="I970" s="42"/>
      <c r="J970" s="7"/>
      <c r="K970" s="7"/>
      <c r="L970" s="7"/>
      <c r="M970" s="7"/>
      <c r="N970" s="7"/>
      <c r="O970" s="7"/>
      <c r="P970" s="7"/>
      <c r="Q970" s="7"/>
      <c r="R970" s="7"/>
      <c r="S970" s="7"/>
      <c r="T970" s="7"/>
      <c r="U970" s="7"/>
      <c r="V970" s="42"/>
      <c r="W970" s="7"/>
      <c r="X970" s="7"/>
      <c r="Y970" s="7"/>
      <c r="Z970" s="7"/>
      <c r="AA970" s="10"/>
      <c r="AB970" s="7"/>
      <c r="AC970" s="7"/>
      <c r="AD970" s="7"/>
      <c r="AE970" s="148"/>
      <c r="AF970" s="7"/>
      <c r="AG970" s="7"/>
      <c r="AH970" s="7"/>
      <c r="AI970" s="7"/>
      <c r="AJ970" s="7"/>
      <c r="AK970" s="7"/>
      <c r="AL970" s="7"/>
      <c r="AM970" s="7"/>
    </row>
    <row r="971" spans="1:39" ht="12.75">
      <c r="A971" s="7"/>
      <c r="B971" s="7"/>
      <c r="C971" s="7"/>
      <c r="D971" s="66"/>
      <c r="E971" s="7"/>
      <c r="F971" s="7"/>
      <c r="G971" s="7"/>
      <c r="H971" s="7"/>
      <c r="I971" s="42"/>
      <c r="J971" s="7"/>
      <c r="K971" s="7"/>
      <c r="L971" s="7"/>
      <c r="M971" s="7"/>
      <c r="N971" s="7"/>
      <c r="O971" s="7"/>
      <c r="P971" s="7"/>
      <c r="Q971" s="7"/>
      <c r="R971" s="7"/>
      <c r="S971" s="7"/>
      <c r="T971" s="7"/>
      <c r="U971" s="7"/>
      <c r="V971" s="42"/>
      <c r="W971" s="7"/>
      <c r="X971" s="7"/>
      <c r="Y971" s="7"/>
      <c r="Z971" s="7"/>
      <c r="AA971" s="10"/>
      <c r="AB971" s="7"/>
      <c r="AC971" s="7"/>
      <c r="AD971" s="7"/>
      <c r="AE971" s="148"/>
      <c r="AF971" s="7"/>
      <c r="AG971" s="7"/>
      <c r="AH971" s="7"/>
      <c r="AI971" s="7"/>
      <c r="AJ971" s="7"/>
      <c r="AK971" s="7"/>
      <c r="AL971" s="7"/>
      <c r="AM971" s="7"/>
    </row>
    <row r="972" spans="1:39" ht="12.75">
      <c r="A972" s="7"/>
      <c r="B972" s="7"/>
      <c r="C972" s="7"/>
      <c r="D972" s="66"/>
      <c r="E972" s="7"/>
      <c r="F972" s="7"/>
      <c r="G972" s="7"/>
      <c r="H972" s="7"/>
      <c r="I972" s="42"/>
      <c r="J972" s="7"/>
      <c r="K972" s="7"/>
      <c r="L972" s="7"/>
      <c r="M972" s="7"/>
      <c r="N972" s="7"/>
      <c r="O972" s="7"/>
      <c r="P972" s="7"/>
      <c r="Q972" s="7"/>
      <c r="R972" s="7"/>
      <c r="S972" s="7"/>
      <c r="T972" s="7"/>
      <c r="U972" s="7"/>
      <c r="V972" s="42"/>
      <c r="W972" s="7"/>
      <c r="X972" s="7"/>
      <c r="Y972" s="7"/>
      <c r="Z972" s="7"/>
      <c r="AA972" s="10"/>
      <c r="AB972" s="7"/>
      <c r="AC972" s="7"/>
      <c r="AD972" s="7"/>
      <c r="AE972" s="148"/>
      <c r="AF972" s="7"/>
      <c r="AG972" s="7"/>
      <c r="AH972" s="7"/>
      <c r="AI972" s="7"/>
      <c r="AJ972" s="7"/>
      <c r="AK972" s="7"/>
      <c r="AL972" s="7"/>
      <c r="AM972" s="7"/>
    </row>
    <row r="973" spans="1:39" ht="12.75">
      <c r="A973" s="7"/>
      <c r="B973" s="7"/>
      <c r="C973" s="7"/>
      <c r="D973" s="66"/>
      <c r="E973" s="7"/>
      <c r="F973" s="7"/>
      <c r="G973" s="7"/>
      <c r="H973" s="7"/>
      <c r="I973" s="42"/>
      <c r="J973" s="7"/>
      <c r="K973" s="7"/>
      <c r="L973" s="7"/>
      <c r="M973" s="7"/>
      <c r="N973" s="7"/>
      <c r="O973" s="7"/>
      <c r="P973" s="7"/>
      <c r="Q973" s="7"/>
      <c r="R973" s="7"/>
      <c r="S973" s="7"/>
      <c r="T973" s="7"/>
      <c r="U973" s="7"/>
      <c r="V973" s="42"/>
      <c r="W973" s="7"/>
      <c r="X973" s="7"/>
      <c r="Y973" s="7"/>
      <c r="Z973" s="7"/>
      <c r="AA973" s="10"/>
      <c r="AB973" s="7"/>
      <c r="AC973" s="7"/>
      <c r="AD973" s="7"/>
      <c r="AE973" s="148"/>
      <c r="AF973" s="7"/>
      <c r="AG973" s="7"/>
      <c r="AH973" s="7"/>
      <c r="AI973" s="7"/>
      <c r="AJ973" s="7"/>
      <c r="AK973" s="7"/>
      <c r="AL973" s="7"/>
      <c r="AM973" s="7"/>
    </row>
    <row r="974" spans="1:39" ht="12.75">
      <c r="A974" s="7"/>
      <c r="B974" s="7"/>
      <c r="C974" s="7"/>
      <c r="D974" s="66"/>
      <c r="E974" s="7"/>
      <c r="F974" s="7"/>
      <c r="G974" s="7"/>
      <c r="H974" s="7"/>
      <c r="I974" s="42"/>
      <c r="J974" s="7"/>
      <c r="K974" s="7"/>
      <c r="L974" s="7"/>
      <c r="M974" s="7"/>
      <c r="N974" s="7"/>
      <c r="O974" s="7"/>
      <c r="P974" s="7"/>
      <c r="Q974" s="7"/>
      <c r="R974" s="7"/>
      <c r="S974" s="7"/>
      <c r="T974" s="7"/>
      <c r="U974" s="7"/>
      <c r="V974" s="42"/>
      <c r="W974" s="7"/>
      <c r="X974" s="7"/>
      <c r="Y974" s="7"/>
      <c r="Z974" s="7"/>
      <c r="AA974" s="10"/>
      <c r="AB974" s="7"/>
      <c r="AC974" s="7"/>
      <c r="AD974" s="7"/>
      <c r="AE974" s="148"/>
      <c r="AF974" s="7"/>
      <c r="AG974" s="7"/>
      <c r="AH974" s="7"/>
      <c r="AI974" s="7"/>
      <c r="AJ974" s="7"/>
      <c r="AK974" s="7"/>
      <c r="AL974" s="7"/>
      <c r="AM974" s="7"/>
    </row>
    <row r="975" spans="1:39" ht="12.75">
      <c r="A975" s="7"/>
      <c r="B975" s="7"/>
      <c r="C975" s="7"/>
      <c r="D975" s="66"/>
      <c r="E975" s="7"/>
      <c r="F975" s="7"/>
      <c r="G975" s="7"/>
      <c r="H975" s="7"/>
      <c r="I975" s="42"/>
      <c r="J975" s="7"/>
      <c r="K975" s="7"/>
      <c r="L975" s="7"/>
      <c r="M975" s="7"/>
      <c r="N975" s="7"/>
      <c r="O975" s="7"/>
      <c r="P975" s="7"/>
      <c r="Q975" s="7"/>
      <c r="R975" s="7"/>
      <c r="S975" s="7"/>
      <c r="T975" s="7"/>
      <c r="U975" s="7"/>
      <c r="V975" s="42"/>
      <c r="W975" s="7"/>
      <c r="X975" s="7"/>
      <c r="Y975" s="7"/>
      <c r="Z975" s="7"/>
      <c r="AA975" s="10"/>
      <c r="AB975" s="7"/>
      <c r="AC975" s="7"/>
      <c r="AD975" s="7"/>
      <c r="AE975" s="148"/>
      <c r="AF975" s="7"/>
      <c r="AG975" s="7"/>
      <c r="AH975" s="7"/>
      <c r="AI975" s="7"/>
      <c r="AJ975" s="7"/>
      <c r="AK975" s="7"/>
      <c r="AL975" s="7"/>
      <c r="AM975" s="7"/>
    </row>
    <row r="976" spans="1:39" ht="12.75">
      <c r="A976" s="7"/>
      <c r="B976" s="7"/>
      <c r="C976" s="7"/>
      <c r="D976" s="66"/>
      <c r="E976" s="7"/>
      <c r="F976" s="7"/>
      <c r="G976" s="7"/>
      <c r="H976" s="7"/>
      <c r="I976" s="42"/>
      <c r="J976" s="7"/>
      <c r="K976" s="7"/>
      <c r="L976" s="7"/>
      <c r="M976" s="7"/>
      <c r="N976" s="7"/>
      <c r="O976" s="7"/>
      <c r="P976" s="7"/>
      <c r="Q976" s="7"/>
      <c r="R976" s="7"/>
      <c r="S976" s="7"/>
      <c r="T976" s="7"/>
      <c r="U976" s="7"/>
      <c r="V976" s="42"/>
      <c r="W976" s="7"/>
      <c r="X976" s="7"/>
      <c r="Y976" s="7"/>
      <c r="Z976" s="7"/>
      <c r="AA976" s="10"/>
      <c r="AB976" s="7"/>
      <c r="AC976" s="7"/>
      <c r="AD976" s="7"/>
      <c r="AE976" s="148"/>
      <c r="AF976" s="7"/>
      <c r="AG976" s="7"/>
      <c r="AH976" s="7"/>
      <c r="AI976" s="7"/>
      <c r="AJ976" s="7"/>
      <c r="AK976" s="7"/>
      <c r="AL976" s="7"/>
      <c r="AM976" s="7"/>
    </row>
    <row r="977" spans="1:39" ht="12.75">
      <c r="A977" s="7"/>
      <c r="B977" s="7"/>
      <c r="C977" s="7"/>
      <c r="D977" s="66"/>
      <c r="E977" s="7"/>
      <c r="F977" s="7"/>
      <c r="G977" s="7"/>
      <c r="H977" s="7"/>
      <c r="I977" s="42"/>
      <c r="J977" s="7"/>
      <c r="K977" s="7"/>
      <c r="L977" s="7"/>
      <c r="M977" s="7"/>
      <c r="N977" s="7"/>
      <c r="O977" s="7"/>
      <c r="P977" s="7"/>
      <c r="Q977" s="7"/>
      <c r="R977" s="7"/>
      <c r="S977" s="7"/>
      <c r="T977" s="7"/>
      <c r="U977" s="7"/>
      <c r="V977" s="42"/>
      <c r="W977" s="7"/>
      <c r="X977" s="7"/>
      <c r="Y977" s="7"/>
      <c r="Z977" s="7"/>
      <c r="AA977" s="10"/>
      <c r="AB977" s="7"/>
      <c r="AC977" s="7"/>
      <c r="AD977" s="7"/>
      <c r="AE977" s="148"/>
      <c r="AF977" s="7"/>
      <c r="AG977" s="7"/>
      <c r="AH977" s="7"/>
      <c r="AI977" s="7"/>
      <c r="AJ977" s="7"/>
      <c r="AK977" s="7"/>
      <c r="AL977" s="7"/>
      <c r="AM977" s="7"/>
    </row>
    <row r="978" spans="1:39" ht="12.75">
      <c r="A978" s="7"/>
      <c r="B978" s="7"/>
      <c r="C978" s="7"/>
      <c r="D978" s="66"/>
      <c r="E978" s="7"/>
      <c r="F978" s="7"/>
      <c r="G978" s="7"/>
      <c r="H978" s="7"/>
      <c r="I978" s="42"/>
      <c r="J978" s="7"/>
      <c r="K978" s="7"/>
      <c r="L978" s="7"/>
      <c r="M978" s="7"/>
      <c r="N978" s="7"/>
      <c r="O978" s="7"/>
      <c r="P978" s="7"/>
      <c r="Q978" s="7"/>
      <c r="R978" s="7"/>
      <c r="S978" s="7"/>
      <c r="T978" s="7"/>
      <c r="U978" s="7"/>
      <c r="V978" s="42"/>
      <c r="W978" s="7"/>
      <c r="X978" s="7"/>
      <c r="Y978" s="7"/>
      <c r="Z978" s="7"/>
      <c r="AA978" s="10"/>
      <c r="AB978" s="7"/>
      <c r="AC978" s="7"/>
      <c r="AD978" s="7"/>
      <c r="AE978" s="148"/>
      <c r="AF978" s="7"/>
      <c r="AG978" s="7"/>
      <c r="AH978" s="7"/>
      <c r="AI978" s="7"/>
      <c r="AJ978" s="7"/>
      <c r="AK978" s="7"/>
      <c r="AL978" s="7"/>
      <c r="AM978" s="7"/>
    </row>
    <row r="979" spans="1:39" ht="12.75">
      <c r="A979" s="7"/>
      <c r="B979" s="7"/>
      <c r="C979" s="7"/>
      <c r="D979" s="66"/>
      <c r="E979" s="7"/>
      <c r="F979" s="7"/>
      <c r="G979" s="7"/>
      <c r="H979" s="7"/>
      <c r="I979" s="42"/>
      <c r="J979" s="7"/>
      <c r="K979" s="7"/>
      <c r="L979" s="7"/>
      <c r="M979" s="7"/>
      <c r="N979" s="7"/>
      <c r="O979" s="7"/>
      <c r="P979" s="7"/>
      <c r="Q979" s="7"/>
      <c r="R979" s="7"/>
      <c r="S979" s="7"/>
      <c r="T979" s="7"/>
      <c r="U979" s="7"/>
      <c r="V979" s="42"/>
      <c r="W979" s="7"/>
      <c r="X979" s="7"/>
      <c r="Y979" s="7"/>
      <c r="Z979" s="7"/>
      <c r="AA979" s="10"/>
      <c r="AB979" s="7"/>
      <c r="AC979" s="7"/>
      <c r="AD979" s="7"/>
      <c r="AE979" s="148"/>
      <c r="AF979" s="7"/>
      <c r="AG979" s="7"/>
      <c r="AH979" s="7"/>
      <c r="AI979" s="7"/>
      <c r="AJ979" s="7"/>
      <c r="AK979" s="7"/>
      <c r="AL979" s="7"/>
      <c r="AM979" s="7"/>
    </row>
    <row r="980" spans="1:39" ht="12.75">
      <c r="A980" s="7"/>
      <c r="B980" s="7"/>
      <c r="C980" s="7"/>
      <c r="D980" s="66"/>
      <c r="E980" s="7"/>
      <c r="F980" s="7"/>
      <c r="G980" s="7"/>
      <c r="H980" s="7"/>
      <c r="I980" s="42"/>
      <c r="J980" s="7"/>
      <c r="K980" s="7"/>
      <c r="L980" s="7"/>
      <c r="M980" s="7"/>
      <c r="N980" s="7"/>
      <c r="O980" s="7"/>
      <c r="P980" s="7"/>
      <c r="Q980" s="7"/>
      <c r="R980" s="7"/>
      <c r="S980" s="7"/>
      <c r="T980" s="7"/>
      <c r="U980" s="7"/>
      <c r="V980" s="42"/>
      <c r="W980" s="7"/>
      <c r="X980" s="7"/>
      <c r="Y980" s="7"/>
      <c r="Z980" s="7"/>
      <c r="AA980" s="10"/>
      <c r="AB980" s="7"/>
      <c r="AC980" s="7"/>
      <c r="AD980" s="7"/>
      <c r="AE980" s="148"/>
      <c r="AF980" s="7"/>
      <c r="AG980" s="7"/>
      <c r="AH980" s="7"/>
      <c r="AI980" s="7"/>
      <c r="AJ980" s="7"/>
      <c r="AK980" s="7"/>
      <c r="AL980" s="7"/>
      <c r="AM980" s="7"/>
    </row>
    <row r="981" spans="1:39" ht="12.75">
      <c r="A981" s="7"/>
      <c r="B981" s="7"/>
      <c r="C981" s="7"/>
      <c r="D981" s="66"/>
      <c r="E981" s="7"/>
      <c r="F981" s="7"/>
      <c r="G981" s="7"/>
      <c r="H981" s="7"/>
      <c r="I981" s="42"/>
      <c r="J981" s="7"/>
      <c r="K981" s="7"/>
      <c r="L981" s="7"/>
      <c r="M981" s="7"/>
      <c r="N981" s="7"/>
      <c r="O981" s="7"/>
      <c r="P981" s="7"/>
      <c r="Q981" s="7"/>
      <c r="R981" s="7"/>
      <c r="S981" s="7"/>
      <c r="T981" s="7"/>
      <c r="U981" s="7"/>
      <c r="V981" s="42"/>
      <c r="W981" s="7"/>
      <c r="X981" s="7"/>
      <c r="Y981" s="7"/>
      <c r="Z981" s="7"/>
      <c r="AA981" s="10"/>
      <c r="AB981" s="7"/>
      <c r="AC981" s="7"/>
      <c r="AD981" s="7"/>
      <c r="AE981" s="148"/>
      <c r="AF981" s="7"/>
      <c r="AG981" s="7"/>
      <c r="AH981" s="7"/>
      <c r="AI981" s="7"/>
      <c r="AJ981" s="7"/>
      <c r="AK981" s="7"/>
      <c r="AL981" s="7"/>
      <c r="AM981" s="7"/>
    </row>
    <row r="982" spans="1:39" ht="12.75">
      <c r="A982" s="7"/>
      <c r="B982" s="7"/>
      <c r="C982" s="7"/>
      <c r="D982" s="66"/>
      <c r="E982" s="7"/>
      <c r="F982" s="7"/>
      <c r="G982" s="7"/>
      <c r="H982" s="7"/>
      <c r="I982" s="42"/>
      <c r="J982" s="7"/>
      <c r="K982" s="7"/>
      <c r="L982" s="7"/>
      <c r="M982" s="7"/>
      <c r="N982" s="7"/>
      <c r="O982" s="7"/>
      <c r="P982" s="7"/>
      <c r="Q982" s="7"/>
      <c r="R982" s="7"/>
      <c r="S982" s="7"/>
      <c r="T982" s="7"/>
      <c r="U982" s="7"/>
      <c r="V982" s="42"/>
      <c r="W982" s="7"/>
      <c r="X982" s="7"/>
      <c r="Y982" s="7"/>
      <c r="Z982" s="7"/>
      <c r="AA982" s="10"/>
      <c r="AB982" s="7"/>
      <c r="AC982" s="7"/>
      <c r="AD982" s="7"/>
      <c r="AE982" s="148"/>
      <c r="AF982" s="7"/>
      <c r="AG982" s="7"/>
      <c r="AH982" s="7"/>
      <c r="AI982" s="7"/>
      <c r="AJ982" s="7"/>
      <c r="AK982" s="7"/>
      <c r="AL982" s="7"/>
      <c r="AM982" s="7"/>
    </row>
    <row r="983" spans="1:39" ht="12.75">
      <c r="A983" s="7"/>
      <c r="B983" s="7"/>
      <c r="C983" s="7"/>
      <c r="D983" s="66"/>
      <c r="E983" s="7"/>
      <c r="F983" s="7"/>
      <c r="G983" s="7"/>
      <c r="H983" s="7"/>
      <c r="I983" s="42"/>
      <c r="J983" s="7"/>
      <c r="K983" s="7"/>
      <c r="L983" s="7"/>
      <c r="M983" s="7"/>
      <c r="N983" s="7"/>
      <c r="O983" s="7"/>
      <c r="P983" s="7"/>
      <c r="Q983" s="7"/>
      <c r="R983" s="7"/>
      <c r="S983" s="7"/>
      <c r="T983" s="7"/>
      <c r="U983" s="7"/>
      <c r="V983" s="42"/>
      <c r="W983" s="7"/>
      <c r="X983" s="7"/>
      <c r="Y983" s="7"/>
      <c r="Z983" s="7"/>
      <c r="AA983" s="10"/>
      <c r="AB983" s="7"/>
      <c r="AC983" s="7"/>
      <c r="AD983" s="7"/>
      <c r="AE983" s="148"/>
      <c r="AF983" s="7"/>
      <c r="AG983" s="7"/>
      <c r="AH983" s="7"/>
      <c r="AI983" s="7"/>
      <c r="AJ983" s="7"/>
      <c r="AK983" s="7"/>
      <c r="AL983" s="7"/>
      <c r="AM983" s="7"/>
    </row>
    <row r="984" spans="1:39" ht="12.75">
      <c r="A984" s="7"/>
      <c r="B984" s="7"/>
      <c r="C984" s="7"/>
      <c r="D984" s="66"/>
      <c r="E984" s="7"/>
      <c r="F984" s="7"/>
      <c r="G984" s="7"/>
      <c r="H984" s="7"/>
      <c r="I984" s="42"/>
      <c r="J984" s="7"/>
      <c r="K984" s="7"/>
      <c r="L984" s="7"/>
      <c r="M984" s="7"/>
      <c r="N984" s="7"/>
      <c r="O984" s="7"/>
      <c r="P984" s="7"/>
      <c r="Q984" s="7"/>
      <c r="R984" s="7"/>
      <c r="S984" s="7"/>
      <c r="T984" s="7"/>
      <c r="U984" s="7"/>
      <c r="V984" s="42"/>
      <c r="W984" s="7"/>
      <c r="X984" s="7"/>
      <c r="Y984" s="7"/>
      <c r="Z984" s="7"/>
      <c r="AA984" s="10"/>
      <c r="AB984" s="7"/>
      <c r="AC984" s="7"/>
      <c r="AD984" s="7"/>
      <c r="AE984" s="148"/>
      <c r="AF984" s="7"/>
      <c r="AG984" s="7"/>
      <c r="AH984" s="7"/>
      <c r="AI984" s="7"/>
      <c r="AJ984" s="7"/>
      <c r="AK984" s="7"/>
      <c r="AL984" s="7"/>
      <c r="AM984" s="7"/>
    </row>
    <row r="985" spans="1:39" ht="12.75">
      <c r="A985" s="7"/>
      <c r="B985" s="7"/>
      <c r="C985" s="7"/>
      <c r="D985" s="66"/>
      <c r="E985" s="7"/>
      <c r="F985" s="7"/>
      <c r="G985" s="7"/>
      <c r="H985" s="7"/>
      <c r="I985" s="42"/>
      <c r="J985" s="7"/>
      <c r="K985" s="7"/>
      <c r="L985" s="7"/>
      <c r="M985" s="7"/>
      <c r="N985" s="7"/>
      <c r="O985" s="7"/>
      <c r="P985" s="7"/>
      <c r="Q985" s="7"/>
      <c r="R985" s="7"/>
      <c r="S985" s="7"/>
      <c r="T985" s="7"/>
      <c r="U985" s="7"/>
      <c r="V985" s="42"/>
      <c r="W985" s="7"/>
      <c r="X985" s="7"/>
      <c r="Y985" s="7"/>
      <c r="Z985" s="7"/>
      <c r="AA985" s="10"/>
      <c r="AB985" s="7"/>
      <c r="AC985" s="7"/>
      <c r="AD985" s="7"/>
      <c r="AE985" s="148"/>
      <c r="AF985" s="7"/>
      <c r="AG985" s="7"/>
      <c r="AH985" s="7"/>
      <c r="AI985" s="7"/>
      <c r="AJ985" s="7"/>
      <c r="AK985" s="7"/>
      <c r="AL985" s="7"/>
      <c r="AM985" s="7"/>
    </row>
    <row r="986" spans="1:39" ht="12.75">
      <c r="A986" s="7"/>
      <c r="B986" s="7"/>
      <c r="C986" s="7"/>
      <c r="D986" s="66"/>
      <c r="E986" s="7"/>
      <c r="F986" s="7"/>
      <c r="G986" s="7"/>
      <c r="H986" s="7"/>
      <c r="I986" s="42"/>
      <c r="J986" s="7"/>
      <c r="K986" s="7"/>
      <c r="L986" s="7"/>
      <c r="M986" s="7"/>
      <c r="N986" s="7"/>
      <c r="O986" s="7"/>
      <c r="P986" s="7"/>
      <c r="Q986" s="7"/>
      <c r="R986" s="7"/>
      <c r="S986" s="7"/>
      <c r="T986" s="7"/>
      <c r="U986" s="7"/>
      <c r="V986" s="42"/>
      <c r="W986" s="7"/>
      <c r="X986" s="7"/>
      <c r="Y986" s="7"/>
      <c r="Z986" s="7"/>
      <c r="AA986" s="10"/>
      <c r="AB986" s="7"/>
      <c r="AC986" s="7"/>
      <c r="AD986" s="7"/>
      <c r="AE986" s="148"/>
      <c r="AF986" s="7"/>
      <c r="AG986" s="7"/>
      <c r="AH986" s="7"/>
      <c r="AI986" s="7"/>
      <c r="AJ986" s="7"/>
      <c r="AK986" s="7"/>
      <c r="AL986" s="7"/>
      <c r="AM986" s="7"/>
    </row>
    <row r="987" spans="1:39" ht="12.75">
      <c r="A987" s="7"/>
      <c r="B987" s="7"/>
      <c r="C987" s="7"/>
      <c r="D987" s="66"/>
      <c r="E987" s="7"/>
      <c r="F987" s="7"/>
      <c r="G987" s="7"/>
      <c r="H987" s="7"/>
      <c r="I987" s="42"/>
      <c r="J987" s="7"/>
      <c r="K987" s="7"/>
      <c r="L987" s="7"/>
      <c r="M987" s="7"/>
      <c r="N987" s="7"/>
      <c r="O987" s="7"/>
      <c r="P987" s="7"/>
      <c r="Q987" s="7"/>
      <c r="R987" s="7"/>
      <c r="S987" s="7"/>
      <c r="T987" s="7"/>
      <c r="U987" s="7"/>
      <c r="V987" s="42"/>
      <c r="W987" s="7"/>
      <c r="X987" s="7"/>
      <c r="Y987" s="7"/>
      <c r="Z987" s="7"/>
      <c r="AA987" s="10"/>
      <c r="AB987" s="7"/>
      <c r="AC987" s="7"/>
      <c r="AD987" s="7"/>
      <c r="AE987" s="148"/>
      <c r="AF987" s="7"/>
      <c r="AG987" s="7"/>
      <c r="AH987" s="7"/>
      <c r="AI987" s="7"/>
      <c r="AJ987" s="7"/>
      <c r="AK987" s="7"/>
      <c r="AL987" s="7"/>
      <c r="AM987" s="7"/>
    </row>
    <row r="988" spans="1:39" ht="12.75">
      <c r="A988" s="7"/>
      <c r="B988" s="7"/>
      <c r="C988" s="7"/>
      <c r="D988" s="66"/>
      <c r="E988" s="7"/>
      <c r="F988" s="7"/>
      <c r="G988" s="7"/>
      <c r="H988" s="7"/>
      <c r="I988" s="42"/>
      <c r="J988" s="7"/>
      <c r="K988" s="7"/>
      <c r="L988" s="7"/>
      <c r="M988" s="7"/>
      <c r="N988" s="7"/>
      <c r="O988" s="7"/>
      <c r="P988" s="7"/>
      <c r="Q988" s="7"/>
      <c r="R988" s="7"/>
      <c r="S988" s="7"/>
      <c r="T988" s="7"/>
      <c r="U988" s="7"/>
      <c r="V988" s="42"/>
      <c r="W988" s="7"/>
      <c r="X988" s="7"/>
      <c r="Y988" s="7"/>
      <c r="Z988" s="7"/>
      <c r="AA988" s="10"/>
      <c r="AB988" s="7"/>
      <c r="AC988" s="7"/>
      <c r="AD988" s="7"/>
      <c r="AE988" s="148"/>
      <c r="AF988" s="7"/>
      <c r="AG988" s="7"/>
      <c r="AH988" s="7"/>
      <c r="AI988" s="7"/>
      <c r="AJ988" s="7"/>
      <c r="AK988" s="7"/>
      <c r="AL988" s="7"/>
      <c r="AM988" s="7"/>
    </row>
    <row r="989" spans="1:39" ht="12.75">
      <c r="A989" s="7"/>
      <c r="B989" s="7"/>
      <c r="C989" s="7"/>
      <c r="D989" s="66"/>
      <c r="E989" s="7"/>
      <c r="F989" s="7"/>
      <c r="G989" s="7"/>
      <c r="H989" s="7"/>
      <c r="I989" s="42"/>
      <c r="J989" s="7"/>
      <c r="K989" s="7"/>
      <c r="L989" s="7"/>
      <c r="M989" s="7"/>
      <c r="N989" s="7"/>
      <c r="O989" s="7"/>
      <c r="P989" s="7"/>
      <c r="Q989" s="7"/>
      <c r="R989" s="7"/>
      <c r="S989" s="7"/>
      <c r="T989" s="7"/>
      <c r="U989" s="7"/>
      <c r="V989" s="42"/>
      <c r="W989" s="7"/>
      <c r="X989" s="7"/>
      <c r="Y989" s="7"/>
      <c r="Z989" s="7"/>
      <c r="AA989" s="10"/>
      <c r="AB989" s="7"/>
      <c r="AC989" s="7"/>
      <c r="AD989" s="7"/>
      <c r="AE989" s="148"/>
      <c r="AF989" s="7"/>
      <c r="AG989" s="7"/>
      <c r="AH989" s="7"/>
      <c r="AI989" s="7"/>
      <c r="AJ989" s="7"/>
      <c r="AK989" s="7"/>
      <c r="AL989" s="7"/>
      <c r="AM989" s="7"/>
    </row>
    <row r="990" spans="1:39" ht="12.75">
      <c r="A990" s="7"/>
      <c r="B990" s="7"/>
      <c r="C990" s="7"/>
      <c r="D990" s="66"/>
      <c r="E990" s="7"/>
      <c r="F990" s="7"/>
      <c r="G990" s="7"/>
      <c r="H990" s="7"/>
      <c r="I990" s="42"/>
      <c r="J990" s="7"/>
      <c r="K990" s="7"/>
      <c r="L990" s="7"/>
      <c r="M990" s="7"/>
      <c r="N990" s="7"/>
      <c r="O990" s="7"/>
      <c r="P990" s="7"/>
      <c r="Q990" s="7"/>
      <c r="R990" s="7"/>
      <c r="S990" s="7"/>
      <c r="T990" s="7"/>
      <c r="U990" s="7"/>
      <c r="V990" s="42"/>
      <c r="W990" s="7"/>
      <c r="X990" s="7"/>
      <c r="Y990" s="7"/>
      <c r="Z990" s="7"/>
      <c r="AA990" s="10"/>
      <c r="AB990" s="7"/>
      <c r="AC990" s="7"/>
      <c r="AD990" s="7"/>
      <c r="AE990" s="148"/>
      <c r="AF990" s="7"/>
      <c r="AG990" s="7"/>
      <c r="AH990" s="7"/>
      <c r="AI990" s="7"/>
      <c r="AJ990" s="7"/>
      <c r="AK990" s="7"/>
      <c r="AL990" s="7"/>
      <c r="AM990" s="7"/>
    </row>
    <row r="991" spans="1:39" ht="12.75">
      <c r="A991" s="7"/>
      <c r="B991" s="7"/>
      <c r="C991" s="7"/>
      <c r="D991" s="66"/>
      <c r="E991" s="7"/>
      <c r="F991" s="7"/>
      <c r="G991" s="7"/>
      <c r="H991" s="7"/>
      <c r="I991" s="42"/>
      <c r="J991" s="7"/>
      <c r="K991" s="7"/>
      <c r="L991" s="7"/>
      <c r="M991" s="7"/>
      <c r="N991" s="7"/>
      <c r="O991" s="7"/>
      <c r="P991" s="7"/>
      <c r="Q991" s="7"/>
      <c r="R991" s="7"/>
      <c r="S991" s="7"/>
      <c r="T991" s="7"/>
      <c r="U991" s="7"/>
      <c r="V991" s="42"/>
      <c r="W991" s="7"/>
      <c r="X991" s="7"/>
      <c r="Y991" s="7"/>
      <c r="Z991" s="7"/>
      <c r="AA991" s="10"/>
      <c r="AB991" s="7"/>
      <c r="AC991" s="7"/>
      <c r="AD991" s="7"/>
      <c r="AE991" s="148"/>
      <c r="AF991" s="7"/>
      <c r="AG991" s="7"/>
      <c r="AH991" s="7"/>
      <c r="AI991" s="7"/>
      <c r="AJ991" s="7"/>
      <c r="AK991" s="7"/>
      <c r="AL991" s="7"/>
      <c r="AM991" s="7"/>
    </row>
    <row r="992" spans="1:39" ht="12.75">
      <c r="A992" s="7"/>
      <c r="B992" s="7"/>
      <c r="C992" s="7"/>
      <c r="D992" s="66"/>
      <c r="E992" s="7"/>
      <c r="F992" s="7"/>
      <c r="G992" s="7"/>
      <c r="H992" s="7"/>
      <c r="I992" s="42"/>
      <c r="J992" s="7"/>
      <c r="K992" s="7"/>
      <c r="L992" s="7"/>
      <c r="M992" s="7"/>
      <c r="N992" s="7"/>
      <c r="O992" s="7"/>
      <c r="P992" s="7"/>
      <c r="Q992" s="7"/>
      <c r="R992" s="7"/>
      <c r="S992" s="7"/>
      <c r="T992" s="7"/>
      <c r="U992" s="7"/>
      <c r="V992" s="42"/>
      <c r="W992" s="7"/>
      <c r="X992" s="7"/>
      <c r="Y992" s="7"/>
      <c r="Z992" s="7"/>
      <c r="AA992" s="10"/>
      <c r="AB992" s="7"/>
      <c r="AC992" s="7"/>
      <c r="AD992" s="7"/>
      <c r="AE992" s="148"/>
      <c r="AF992" s="7"/>
      <c r="AG992" s="7"/>
      <c r="AH992" s="7"/>
      <c r="AI992" s="7"/>
      <c r="AJ992" s="7"/>
      <c r="AK992" s="7"/>
      <c r="AL992" s="7"/>
      <c r="AM992" s="7"/>
    </row>
    <row r="993" spans="1:39" ht="12.75">
      <c r="A993" s="7"/>
      <c r="B993" s="7"/>
      <c r="C993" s="7"/>
      <c r="D993" s="66"/>
      <c r="E993" s="7"/>
      <c r="F993" s="7"/>
      <c r="G993" s="7"/>
      <c r="H993" s="7"/>
      <c r="I993" s="42"/>
      <c r="J993" s="7"/>
      <c r="K993" s="7"/>
      <c r="L993" s="7"/>
      <c r="M993" s="7"/>
      <c r="N993" s="7"/>
      <c r="O993" s="7"/>
      <c r="P993" s="7"/>
      <c r="Q993" s="7"/>
      <c r="R993" s="7"/>
      <c r="S993" s="7"/>
      <c r="T993" s="7"/>
      <c r="U993" s="7"/>
      <c r="V993" s="42"/>
      <c r="W993" s="7"/>
      <c r="X993" s="7"/>
      <c r="Y993" s="7"/>
      <c r="Z993" s="7"/>
      <c r="AA993" s="10"/>
      <c r="AB993" s="7"/>
      <c r="AC993" s="7"/>
      <c r="AD993" s="7"/>
      <c r="AE993" s="148"/>
      <c r="AF993" s="7"/>
      <c r="AG993" s="7"/>
      <c r="AH993" s="7"/>
      <c r="AI993" s="7"/>
      <c r="AJ993" s="7"/>
      <c r="AK993" s="7"/>
      <c r="AL993" s="7"/>
      <c r="AM993" s="7"/>
    </row>
    <row r="994" spans="1:39" ht="12.75">
      <c r="A994" s="7"/>
      <c r="B994" s="7"/>
      <c r="C994" s="7"/>
      <c r="D994" s="66"/>
      <c r="E994" s="7"/>
      <c r="F994" s="7"/>
      <c r="G994" s="7"/>
      <c r="H994" s="7"/>
      <c r="I994" s="42"/>
      <c r="J994" s="7"/>
      <c r="K994" s="7"/>
      <c r="L994" s="7"/>
      <c r="M994" s="7"/>
      <c r="N994" s="7"/>
      <c r="O994" s="7"/>
      <c r="P994" s="7"/>
      <c r="Q994" s="7"/>
      <c r="R994" s="7"/>
      <c r="S994" s="7"/>
      <c r="T994" s="7"/>
      <c r="U994" s="7"/>
      <c r="V994" s="42"/>
      <c r="W994" s="7"/>
      <c r="X994" s="7"/>
      <c r="Y994" s="7"/>
      <c r="Z994" s="7"/>
      <c r="AA994" s="10"/>
      <c r="AB994" s="7"/>
      <c r="AC994" s="7"/>
      <c r="AD994" s="7"/>
      <c r="AE994" s="148"/>
      <c r="AF994" s="7"/>
      <c r="AG994" s="7"/>
      <c r="AH994" s="7"/>
      <c r="AI994" s="7"/>
      <c r="AJ994" s="7"/>
      <c r="AK994" s="7"/>
      <c r="AL994" s="7"/>
      <c r="AM994" s="7"/>
    </row>
    <row r="995" spans="1:39" ht="12.75">
      <c r="A995" s="7"/>
      <c r="B995" s="7"/>
      <c r="C995" s="7"/>
      <c r="D995" s="66"/>
      <c r="E995" s="7"/>
      <c r="F995" s="7"/>
      <c r="G995" s="7"/>
      <c r="H995" s="7"/>
      <c r="I995" s="42"/>
      <c r="J995" s="7"/>
      <c r="K995" s="7"/>
      <c r="L995" s="7"/>
      <c r="M995" s="7"/>
      <c r="N995" s="7"/>
      <c r="O995" s="7"/>
      <c r="P995" s="7"/>
      <c r="Q995" s="7"/>
      <c r="R995" s="7"/>
      <c r="S995" s="7"/>
      <c r="T995" s="7"/>
      <c r="U995" s="7"/>
      <c r="V995" s="42"/>
      <c r="W995" s="7"/>
      <c r="X995" s="7"/>
      <c r="Y995" s="7"/>
      <c r="Z995" s="7"/>
      <c r="AA995" s="10"/>
      <c r="AB995" s="7"/>
      <c r="AC995" s="7"/>
      <c r="AD995" s="7"/>
      <c r="AE995" s="148"/>
      <c r="AF995" s="7"/>
      <c r="AG995" s="7"/>
      <c r="AH995" s="7"/>
      <c r="AI995" s="7"/>
      <c r="AJ995" s="7"/>
      <c r="AK995" s="7"/>
      <c r="AL995" s="7"/>
      <c r="AM995" s="7"/>
    </row>
    <row r="996" spans="1:39" ht="12.75">
      <c r="A996" s="7"/>
      <c r="B996" s="7"/>
      <c r="C996" s="7"/>
      <c r="D996" s="66"/>
      <c r="E996" s="7"/>
      <c r="F996" s="7"/>
      <c r="G996" s="7"/>
      <c r="H996" s="7"/>
      <c r="I996" s="42"/>
      <c r="J996" s="7"/>
      <c r="K996" s="7"/>
      <c r="L996" s="7"/>
      <c r="M996" s="7"/>
      <c r="N996" s="7"/>
      <c r="O996" s="7"/>
      <c r="P996" s="7"/>
      <c r="Q996" s="7"/>
      <c r="R996" s="7"/>
      <c r="S996" s="7"/>
      <c r="T996" s="7"/>
      <c r="U996" s="7"/>
      <c r="V996" s="42"/>
      <c r="W996" s="7"/>
      <c r="X996" s="7"/>
      <c r="Y996" s="7"/>
      <c r="Z996" s="7"/>
      <c r="AA996" s="10"/>
      <c r="AB996" s="7"/>
      <c r="AC996" s="7"/>
      <c r="AD996" s="7"/>
      <c r="AE996" s="148"/>
      <c r="AF996" s="7"/>
      <c r="AG996" s="7"/>
      <c r="AH996" s="7"/>
      <c r="AI996" s="7"/>
      <c r="AJ996" s="7"/>
      <c r="AK996" s="7"/>
      <c r="AL996" s="7"/>
      <c r="AM996" s="7"/>
    </row>
    <row r="997" spans="1:39" ht="12.75">
      <c r="A997" s="7"/>
      <c r="B997" s="7"/>
      <c r="C997" s="7"/>
      <c r="D997" s="66"/>
      <c r="E997" s="7"/>
      <c r="F997" s="7"/>
      <c r="G997" s="7"/>
      <c r="H997" s="7"/>
      <c r="I997" s="42"/>
      <c r="J997" s="7"/>
      <c r="K997" s="7"/>
      <c r="L997" s="7"/>
      <c r="M997" s="7"/>
      <c r="N997" s="7"/>
      <c r="O997" s="7"/>
      <c r="P997" s="7"/>
      <c r="Q997" s="7"/>
      <c r="R997" s="7"/>
      <c r="S997" s="7"/>
      <c r="T997" s="7"/>
      <c r="U997" s="7"/>
      <c r="V997" s="42"/>
      <c r="W997" s="7"/>
      <c r="X997" s="7"/>
      <c r="Y997" s="7"/>
      <c r="Z997" s="7"/>
      <c r="AA997" s="10"/>
      <c r="AB997" s="7"/>
      <c r="AC997" s="7"/>
      <c r="AD997" s="7"/>
      <c r="AE997" s="148"/>
      <c r="AF997" s="7"/>
      <c r="AG997" s="7"/>
      <c r="AH997" s="7"/>
      <c r="AI997" s="7"/>
      <c r="AJ997" s="7"/>
      <c r="AK997" s="7"/>
      <c r="AL997" s="7"/>
      <c r="AM997" s="7"/>
    </row>
    <row r="998" spans="1:39" ht="12.75">
      <c r="A998" s="7"/>
      <c r="B998" s="7"/>
      <c r="C998" s="7"/>
      <c r="D998" s="66"/>
      <c r="E998" s="7"/>
      <c r="F998" s="7"/>
      <c r="G998" s="7"/>
      <c r="H998" s="7"/>
      <c r="I998" s="42"/>
      <c r="J998" s="7"/>
      <c r="K998" s="7"/>
      <c r="L998" s="7"/>
      <c r="M998" s="7"/>
      <c r="N998" s="7"/>
      <c r="O998" s="7"/>
      <c r="P998" s="7"/>
      <c r="Q998" s="7"/>
      <c r="R998" s="7"/>
      <c r="S998" s="7"/>
      <c r="T998" s="7"/>
      <c r="U998" s="7"/>
      <c r="V998" s="42"/>
      <c r="W998" s="7"/>
      <c r="X998" s="7"/>
      <c r="Y998" s="7"/>
      <c r="Z998" s="7"/>
      <c r="AA998" s="10"/>
      <c r="AB998" s="7"/>
      <c r="AC998" s="7"/>
      <c r="AD998" s="7"/>
      <c r="AE998" s="148"/>
      <c r="AF998" s="7"/>
      <c r="AG998" s="7"/>
      <c r="AH998" s="7"/>
      <c r="AI998" s="7"/>
      <c r="AJ998" s="7"/>
      <c r="AK998" s="7"/>
      <c r="AL998" s="7"/>
      <c r="AM998" s="7"/>
    </row>
    <row r="999" spans="1:39" ht="12.75">
      <c r="A999" s="7"/>
      <c r="B999" s="7"/>
      <c r="C999" s="7"/>
      <c r="D999" s="66"/>
      <c r="E999" s="7"/>
      <c r="F999" s="7"/>
      <c r="G999" s="7"/>
      <c r="H999" s="7"/>
      <c r="I999" s="42"/>
      <c r="J999" s="7"/>
      <c r="K999" s="7"/>
      <c r="L999" s="7"/>
      <c r="M999" s="7"/>
      <c r="N999" s="7"/>
      <c r="O999" s="7"/>
      <c r="P999" s="7"/>
      <c r="Q999" s="7"/>
      <c r="R999" s="7"/>
      <c r="S999" s="7"/>
      <c r="T999" s="7"/>
      <c r="U999" s="7"/>
      <c r="V999" s="42"/>
      <c r="W999" s="7"/>
      <c r="X999" s="7"/>
      <c r="Y999" s="7"/>
      <c r="Z999" s="7"/>
      <c r="AA999" s="10"/>
      <c r="AB999" s="7"/>
      <c r="AC999" s="7"/>
      <c r="AD999" s="7"/>
      <c r="AE999" s="148"/>
      <c r="AF999" s="7"/>
      <c r="AG999" s="7"/>
      <c r="AH999" s="7"/>
      <c r="AI999" s="7"/>
      <c r="AJ999" s="7"/>
      <c r="AK999" s="7"/>
      <c r="AL999" s="7"/>
      <c r="AM999" s="7"/>
    </row>
    <row r="1000" spans="1:39" ht="12.75">
      <c r="A1000" s="7"/>
      <c r="B1000" s="7"/>
      <c r="C1000" s="7"/>
      <c r="D1000" s="66"/>
      <c r="E1000" s="7"/>
      <c r="F1000" s="7"/>
      <c r="G1000" s="7"/>
      <c r="H1000" s="7"/>
      <c r="I1000" s="42"/>
      <c r="J1000" s="7"/>
      <c r="K1000" s="7"/>
      <c r="L1000" s="7"/>
      <c r="M1000" s="7"/>
      <c r="N1000" s="7"/>
      <c r="O1000" s="7"/>
      <c r="P1000" s="7"/>
      <c r="Q1000" s="7"/>
      <c r="R1000" s="7"/>
      <c r="S1000" s="7"/>
      <c r="T1000" s="7"/>
      <c r="U1000" s="7"/>
      <c r="V1000" s="42"/>
      <c r="W1000" s="7"/>
      <c r="X1000" s="7"/>
      <c r="Y1000" s="7"/>
      <c r="Z1000" s="7"/>
      <c r="AA1000" s="10"/>
      <c r="AB1000" s="7"/>
      <c r="AC1000" s="7"/>
      <c r="AD1000" s="7"/>
      <c r="AE1000" s="148"/>
      <c r="AF1000" s="7"/>
      <c r="AG1000" s="7"/>
      <c r="AH1000" s="7"/>
      <c r="AI1000" s="7"/>
      <c r="AJ1000" s="7"/>
      <c r="AK1000" s="7"/>
      <c r="AL1000" s="7"/>
      <c r="AM1000" s="7"/>
    </row>
    <row r="1001" spans="1:39" ht="12.75">
      <c r="A1001" s="7"/>
      <c r="B1001" s="7"/>
      <c r="C1001" s="7"/>
      <c r="D1001" s="66"/>
      <c r="E1001" s="7"/>
      <c r="F1001" s="7"/>
      <c r="G1001" s="7"/>
      <c r="H1001" s="7"/>
      <c r="I1001" s="42"/>
      <c r="J1001" s="7"/>
      <c r="K1001" s="7"/>
      <c r="L1001" s="7"/>
      <c r="M1001" s="7"/>
      <c r="N1001" s="7"/>
      <c r="O1001" s="7"/>
      <c r="P1001" s="7"/>
      <c r="Q1001" s="7"/>
      <c r="R1001" s="7"/>
      <c r="S1001" s="7"/>
      <c r="T1001" s="7"/>
      <c r="U1001" s="7"/>
      <c r="V1001" s="42"/>
      <c r="W1001" s="7"/>
      <c r="X1001" s="7"/>
      <c r="Y1001" s="7"/>
      <c r="Z1001" s="7"/>
      <c r="AA1001" s="10"/>
      <c r="AB1001" s="7"/>
      <c r="AC1001" s="7"/>
      <c r="AD1001" s="7"/>
      <c r="AE1001" s="148"/>
      <c r="AF1001" s="7"/>
      <c r="AG1001" s="7"/>
      <c r="AH1001" s="7"/>
      <c r="AI1001" s="7"/>
      <c r="AJ1001" s="7"/>
      <c r="AK1001" s="7"/>
      <c r="AL1001" s="7"/>
      <c r="AM1001" s="7"/>
    </row>
    <row r="1002" spans="1:39" ht="12.75">
      <c r="A1002" s="7"/>
      <c r="B1002" s="7"/>
      <c r="C1002" s="7"/>
      <c r="D1002" s="66"/>
      <c r="E1002" s="7"/>
      <c r="F1002" s="7"/>
      <c r="G1002" s="7"/>
      <c r="H1002" s="7"/>
      <c r="I1002" s="42"/>
      <c r="J1002" s="7"/>
      <c r="K1002" s="7"/>
      <c r="L1002" s="7"/>
      <c r="M1002" s="7"/>
      <c r="N1002" s="7"/>
      <c r="O1002" s="7"/>
      <c r="P1002" s="7"/>
      <c r="Q1002" s="7"/>
      <c r="R1002" s="7"/>
      <c r="S1002" s="7"/>
      <c r="T1002" s="7"/>
      <c r="U1002" s="7"/>
      <c r="V1002" s="42"/>
      <c r="W1002" s="7"/>
      <c r="X1002" s="7"/>
      <c r="Y1002" s="7"/>
      <c r="Z1002" s="7"/>
      <c r="AA1002" s="10"/>
      <c r="AB1002" s="7"/>
      <c r="AC1002" s="7"/>
      <c r="AD1002" s="7"/>
      <c r="AE1002" s="148"/>
      <c r="AF1002" s="7"/>
      <c r="AG1002" s="7"/>
      <c r="AH1002" s="7"/>
      <c r="AI1002" s="7"/>
      <c r="AJ1002" s="7"/>
      <c r="AK1002" s="7"/>
      <c r="AL1002" s="7"/>
      <c r="AM1002" s="7"/>
    </row>
    <row r="1003" spans="1:39" ht="12.75">
      <c r="A1003" s="7"/>
      <c r="B1003" s="7"/>
      <c r="C1003" s="7"/>
      <c r="D1003" s="66"/>
      <c r="E1003" s="7"/>
      <c r="F1003" s="7"/>
      <c r="G1003" s="7"/>
      <c r="H1003" s="7"/>
      <c r="I1003" s="42"/>
      <c r="J1003" s="7"/>
      <c r="K1003" s="7"/>
      <c r="L1003" s="7"/>
      <c r="M1003" s="7"/>
      <c r="N1003" s="7"/>
      <c r="O1003" s="7"/>
      <c r="P1003" s="7"/>
      <c r="Q1003" s="7"/>
      <c r="R1003" s="7"/>
      <c r="S1003" s="7"/>
      <c r="T1003" s="7"/>
      <c r="U1003" s="7"/>
      <c r="V1003" s="42"/>
      <c r="W1003" s="7"/>
      <c r="X1003" s="7"/>
      <c r="Y1003" s="7"/>
      <c r="Z1003" s="7"/>
      <c r="AA1003" s="10"/>
      <c r="AB1003" s="7"/>
      <c r="AC1003" s="7"/>
      <c r="AD1003" s="7"/>
      <c r="AE1003" s="148"/>
      <c r="AF1003" s="7"/>
      <c r="AG1003" s="7"/>
      <c r="AH1003" s="7"/>
      <c r="AI1003" s="7"/>
      <c r="AJ1003" s="7"/>
      <c r="AK1003" s="7"/>
      <c r="AL1003" s="7"/>
      <c r="AM1003" s="7"/>
    </row>
    <row r="1004" spans="1:39" ht="12.75">
      <c r="A1004" s="7"/>
      <c r="B1004" s="7"/>
      <c r="C1004" s="7"/>
      <c r="D1004" s="66"/>
      <c r="E1004" s="7"/>
      <c r="F1004" s="7"/>
      <c r="G1004" s="7"/>
      <c r="H1004" s="7"/>
      <c r="I1004" s="42"/>
      <c r="J1004" s="7"/>
      <c r="K1004" s="7"/>
      <c r="L1004" s="7"/>
      <c r="M1004" s="7"/>
      <c r="N1004" s="7"/>
      <c r="O1004" s="7"/>
      <c r="P1004" s="7"/>
      <c r="Q1004" s="7"/>
      <c r="R1004" s="7"/>
      <c r="S1004" s="7"/>
      <c r="T1004" s="7"/>
      <c r="U1004" s="7"/>
      <c r="V1004" s="42"/>
      <c r="W1004" s="7"/>
      <c r="X1004" s="7"/>
      <c r="Y1004" s="7"/>
      <c r="Z1004" s="7"/>
      <c r="AA1004" s="10"/>
      <c r="AB1004" s="7"/>
      <c r="AC1004" s="7"/>
      <c r="AD1004" s="7"/>
      <c r="AE1004" s="148"/>
      <c r="AF1004" s="7"/>
      <c r="AG1004" s="7"/>
      <c r="AH1004" s="7"/>
      <c r="AI1004" s="7"/>
      <c r="AJ1004" s="7"/>
      <c r="AK1004" s="7"/>
      <c r="AL1004" s="7"/>
      <c r="AM1004" s="7"/>
    </row>
    <row r="1005" spans="1:39" ht="12.75">
      <c r="A1005" s="7"/>
      <c r="B1005" s="7"/>
      <c r="C1005" s="7"/>
      <c r="D1005" s="66"/>
      <c r="E1005" s="7"/>
      <c r="F1005" s="7"/>
      <c r="G1005" s="7"/>
      <c r="H1005" s="7"/>
      <c r="I1005" s="42"/>
      <c r="J1005" s="7"/>
      <c r="K1005" s="7"/>
      <c r="L1005" s="7"/>
      <c r="M1005" s="7"/>
      <c r="N1005" s="7"/>
      <c r="O1005" s="7"/>
      <c r="P1005" s="7"/>
      <c r="Q1005" s="7"/>
      <c r="R1005" s="7"/>
      <c r="S1005" s="7"/>
      <c r="T1005" s="7"/>
      <c r="U1005" s="7"/>
      <c r="V1005" s="42"/>
      <c r="W1005" s="7"/>
      <c r="X1005" s="7"/>
      <c r="Y1005" s="7"/>
      <c r="Z1005" s="7"/>
      <c r="AA1005" s="10"/>
      <c r="AB1005" s="7"/>
      <c r="AC1005" s="7"/>
      <c r="AD1005" s="7"/>
      <c r="AE1005" s="148"/>
      <c r="AF1005" s="7"/>
      <c r="AG1005" s="7"/>
      <c r="AH1005" s="7"/>
      <c r="AI1005" s="7"/>
      <c r="AJ1005" s="7"/>
      <c r="AK1005" s="7"/>
      <c r="AL1005" s="7"/>
      <c r="AM1005" s="7"/>
    </row>
    <row r="1006" spans="1:39" ht="12.75">
      <c r="A1006" s="7"/>
      <c r="B1006" s="7"/>
      <c r="C1006" s="7"/>
      <c r="D1006" s="66"/>
      <c r="E1006" s="7"/>
      <c r="F1006" s="7"/>
      <c r="G1006" s="7"/>
      <c r="H1006" s="7"/>
      <c r="I1006" s="42"/>
      <c r="J1006" s="7"/>
      <c r="K1006" s="7"/>
      <c r="L1006" s="7"/>
      <c r="M1006" s="7"/>
      <c r="N1006" s="7"/>
      <c r="O1006" s="7"/>
      <c r="P1006" s="7"/>
      <c r="Q1006" s="7"/>
      <c r="R1006" s="7"/>
      <c r="S1006" s="7"/>
      <c r="T1006" s="7"/>
      <c r="U1006" s="7"/>
      <c r="V1006" s="42"/>
      <c r="W1006" s="7"/>
      <c r="X1006" s="7"/>
      <c r="Y1006" s="7"/>
      <c r="Z1006" s="7"/>
      <c r="AA1006" s="10"/>
      <c r="AB1006" s="7"/>
      <c r="AC1006" s="7"/>
      <c r="AD1006" s="7"/>
      <c r="AE1006" s="148"/>
      <c r="AF1006" s="7"/>
      <c r="AG1006" s="7"/>
      <c r="AH1006" s="7"/>
      <c r="AI1006" s="7"/>
      <c r="AJ1006" s="7"/>
      <c r="AK1006" s="7"/>
      <c r="AL1006" s="7"/>
      <c r="AM1006" s="7"/>
    </row>
    <row r="1007" spans="1:39" ht="12.75">
      <c r="A1007" s="7"/>
      <c r="B1007" s="7"/>
      <c r="C1007" s="7"/>
      <c r="D1007" s="66"/>
      <c r="E1007" s="7"/>
      <c r="F1007" s="7"/>
      <c r="G1007" s="7"/>
      <c r="H1007" s="7"/>
      <c r="I1007" s="42"/>
      <c r="J1007" s="7"/>
      <c r="K1007" s="7"/>
      <c r="L1007" s="7"/>
      <c r="M1007" s="7"/>
      <c r="N1007" s="7"/>
      <c r="O1007" s="7"/>
      <c r="P1007" s="7"/>
      <c r="Q1007" s="7"/>
      <c r="R1007" s="7"/>
      <c r="S1007" s="7"/>
      <c r="T1007" s="7"/>
      <c r="U1007" s="7"/>
      <c r="V1007" s="42"/>
      <c r="W1007" s="7"/>
      <c r="X1007" s="7"/>
      <c r="Y1007" s="7"/>
      <c r="Z1007" s="7"/>
      <c r="AA1007" s="10"/>
      <c r="AB1007" s="7"/>
      <c r="AC1007" s="7"/>
      <c r="AD1007" s="7"/>
      <c r="AE1007" s="148"/>
      <c r="AF1007" s="7"/>
      <c r="AG1007" s="7"/>
      <c r="AH1007" s="7"/>
      <c r="AI1007" s="7"/>
      <c r="AJ1007" s="7"/>
      <c r="AK1007" s="7"/>
      <c r="AL1007" s="7"/>
      <c r="AM1007" s="7"/>
    </row>
    <row r="1008" spans="1:39" ht="12.75">
      <c r="A1008" s="7"/>
      <c r="B1008" s="7"/>
      <c r="C1008" s="7"/>
      <c r="D1008" s="66"/>
      <c r="E1008" s="7"/>
      <c r="F1008" s="7"/>
      <c r="G1008" s="7"/>
      <c r="H1008" s="7"/>
      <c r="I1008" s="42"/>
      <c r="J1008" s="7"/>
      <c r="K1008" s="7"/>
      <c r="L1008" s="7"/>
      <c r="M1008" s="7"/>
      <c r="N1008" s="7"/>
      <c r="O1008" s="7"/>
      <c r="P1008" s="7"/>
      <c r="Q1008" s="7"/>
      <c r="R1008" s="7"/>
      <c r="S1008" s="7"/>
      <c r="T1008" s="7"/>
      <c r="U1008" s="7"/>
      <c r="V1008" s="42"/>
      <c r="W1008" s="7"/>
      <c r="X1008" s="7"/>
      <c r="Y1008" s="7"/>
      <c r="Z1008" s="7"/>
      <c r="AA1008" s="10"/>
      <c r="AB1008" s="7"/>
      <c r="AC1008" s="7"/>
      <c r="AD1008" s="7"/>
      <c r="AE1008" s="148"/>
      <c r="AF1008" s="7"/>
      <c r="AG1008" s="7"/>
      <c r="AH1008" s="7"/>
      <c r="AI1008" s="7"/>
      <c r="AJ1008" s="7"/>
      <c r="AK1008" s="7"/>
      <c r="AL1008" s="7"/>
      <c r="AM1008" s="7"/>
    </row>
    <row r="1009" spans="1:39" ht="12.75">
      <c r="A1009" s="7"/>
      <c r="B1009" s="7"/>
      <c r="C1009" s="7"/>
      <c r="D1009" s="66"/>
      <c r="E1009" s="7"/>
      <c r="F1009" s="7"/>
      <c r="G1009" s="7"/>
      <c r="H1009" s="7"/>
      <c r="I1009" s="42"/>
      <c r="J1009" s="7"/>
      <c r="K1009" s="7"/>
      <c r="L1009" s="7"/>
      <c r="M1009" s="7"/>
      <c r="N1009" s="7"/>
      <c r="O1009" s="7"/>
      <c r="P1009" s="7"/>
      <c r="Q1009" s="7"/>
      <c r="R1009" s="7"/>
      <c r="S1009" s="7"/>
      <c r="T1009" s="7"/>
      <c r="U1009" s="7"/>
      <c r="V1009" s="42"/>
      <c r="W1009" s="7"/>
      <c r="X1009" s="7"/>
      <c r="Y1009" s="7"/>
      <c r="Z1009" s="7"/>
      <c r="AA1009" s="10"/>
      <c r="AB1009" s="7"/>
      <c r="AC1009" s="7"/>
      <c r="AD1009" s="7"/>
      <c r="AE1009" s="148"/>
      <c r="AF1009" s="7"/>
      <c r="AG1009" s="7"/>
      <c r="AH1009" s="7"/>
      <c r="AI1009" s="7"/>
      <c r="AJ1009" s="7"/>
      <c r="AK1009" s="7"/>
      <c r="AL1009" s="7"/>
      <c r="AM1009" s="7"/>
    </row>
    <row r="1010" spans="1:39" ht="12.75">
      <c r="A1010" s="7"/>
      <c r="B1010" s="7"/>
      <c r="C1010" s="7"/>
      <c r="D1010" s="66"/>
      <c r="E1010" s="7"/>
      <c r="F1010" s="7"/>
      <c r="G1010" s="7"/>
      <c r="H1010" s="7"/>
      <c r="I1010" s="42"/>
      <c r="J1010" s="7"/>
      <c r="K1010" s="7"/>
      <c r="L1010" s="7"/>
      <c r="M1010" s="7"/>
      <c r="N1010" s="7"/>
      <c r="O1010" s="7"/>
      <c r="P1010" s="7"/>
      <c r="Q1010" s="7"/>
      <c r="R1010" s="7"/>
      <c r="S1010" s="7"/>
      <c r="T1010" s="7"/>
      <c r="U1010" s="7"/>
      <c r="V1010" s="42"/>
      <c r="W1010" s="7"/>
      <c r="X1010" s="7"/>
      <c r="Y1010" s="7"/>
      <c r="Z1010" s="7"/>
      <c r="AA1010" s="10"/>
      <c r="AB1010" s="7"/>
      <c r="AC1010" s="7"/>
      <c r="AD1010" s="7"/>
      <c r="AE1010" s="148"/>
      <c r="AF1010" s="7"/>
      <c r="AG1010" s="7"/>
      <c r="AH1010" s="7"/>
      <c r="AI1010" s="7"/>
      <c r="AJ1010" s="7"/>
      <c r="AK1010" s="7"/>
      <c r="AL1010" s="7"/>
      <c r="AM1010" s="7"/>
    </row>
    <row r="1011" spans="1:39" ht="12.75">
      <c r="A1011" s="7"/>
      <c r="B1011" s="7"/>
      <c r="C1011" s="7"/>
      <c r="D1011" s="66"/>
      <c r="E1011" s="7"/>
      <c r="F1011" s="7"/>
      <c r="G1011" s="7"/>
      <c r="H1011" s="7"/>
      <c r="I1011" s="42"/>
      <c r="J1011" s="7"/>
      <c r="K1011" s="7"/>
      <c r="L1011" s="7"/>
      <c r="M1011" s="7"/>
      <c r="N1011" s="7"/>
      <c r="O1011" s="7"/>
      <c r="P1011" s="7"/>
      <c r="Q1011" s="7"/>
      <c r="R1011" s="7"/>
      <c r="S1011" s="7"/>
      <c r="T1011" s="7"/>
      <c r="U1011" s="7"/>
      <c r="V1011" s="42"/>
      <c r="W1011" s="7"/>
      <c r="X1011" s="7"/>
      <c r="Y1011" s="7"/>
      <c r="Z1011" s="7"/>
      <c r="AA1011" s="10"/>
      <c r="AB1011" s="7"/>
      <c r="AC1011" s="7"/>
      <c r="AD1011" s="7"/>
      <c r="AE1011" s="148"/>
      <c r="AF1011" s="7"/>
      <c r="AG1011" s="7"/>
      <c r="AH1011" s="7"/>
      <c r="AI1011" s="7"/>
      <c r="AJ1011" s="7"/>
      <c r="AK1011" s="7"/>
      <c r="AL1011" s="7"/>
      <c r="AM1011" s="7"/>
    </row>
    <row r="1012" spans="1:39" ht="12.75">
      <c r="A1012" s="7"/>
      <c r="B1012" s="7"/>
      <c r="C1012" s="7"/>
      <c r="D1012" s="66"/>
      <c r="E1012" s="7"/>
      <c r="F1012" s="7"/>
      <c r="G1012" s="7"/>
      <c r="H1012" s="7"/>
      <c r="I1012" s="42"/>
      <c r="J1012" s="7"/>
      <c r="K1012" s="7"/>
      <c r="L1012" s="7"/>
      <c r="M1012" s="7"/>
      <c r="N1012" s="7"/>
      <c r="O1012" s="7"/>
      <c r="P1012" s="7"/>
      <c r="Q1012" s="7"/>
      <c r="R1012" s="7"/>
      <c r="S1012" s="7"/>
      <c r="T1012" s="7"/>
      <c r="U1012" s="7"/>
      <c r="V1012" s="42"/>
      <c r="W1012" s="7"/>
      <c r="X1012" s="7"/>
      <c r="Y1012" s="7"/>
      <c r="Z1012" s="7"/>
      <c r="AA1012" s="10"/>
      <c r="AB1012" s="7"/>
      <c r="AC1012" s="7"/>
      <c r="AD1012" s="7"/>
      <c r="AE1012" s="148"/>
      <c r="AF1012" s="7"/>
      <c r="AG1012" s="7"/>
      <c r="AH1012" s="7"/>
      <c r="AI1012" s="7"/>
      <c r="AJ1012" s="7"/>
      <c r="AK1012" s="7"/>
      <c r="AL1012" s="7"/>
      <c r="AM1012" s="7"/>
    </row>
    <row r="1013" spans="1:39" ht="12.75">
      <c r="A1013" s="7"/>
      <c r="B1013" s="7"/>
      <c r="C1013" s="7"/>
      <c r="D1013" s="66"/>
      <c r="E1013" s="7"/>
      <c r="F1013" s="7"/>
      <c r="G1013" s="7"/>
      <c r="H1013" s="7"/>
      <c r="I1013" s="42"/>
      <c r="J1013" s="7"/>
      <c r="K1013" s="7"/>
      <c r="L1013" s="7"/>
      <c r="M1013" s="7"/>
      <c r="N1013" s="7"/>
      <c r="O1013" s="7"/>
      <c r="P1013" s="7"/>
      <c r="Q1013" s="7"/>
      <c r="R1013" s="7"/>
      <c r="S1013" s="7"/>
      <c r="T1013" s="7"/>
      <c r="U1013" s="7"/>
      <c r="V1013" s="42"/>
      <c r="W1013" s="7"/>
      <c r="X1013" s="7"/>
      <c r="Y1013" s="7"/>
      <c r="Z1013" s="7"/>
      <c r="AA1013" s="10"/>
      <c r="AB1013" s="7"/>
      <c r="AC1013" s="7"/>
      <c r="AD1013" s="7"/>
      <c r="AE1013" s="148"/>
      <c r="AF1013" s="7"/>
      <c r="AG1013" s="7"/>
      <c r="AH1013" s="7"/>
      <c r="AI1013" s="7"/>
      <c r="AJ1013" s="7"/>
      <c r="AK1013" s="7"/>
      <c r="AL1013" s="7"/>
      <c r="AM1013" s="7"/>
    </row>
    <row r="1014" spans="1:39" ht="12.75">
      <c r="A1014" s="7"/>
      <c r="B1014" s="7"/>
      <c r="C1014" s="7"/>
      <c r="D1014" s="66"/>
      <c r="E1014" s="7"/>
      <c r="F1014" s="7"/>
      <c r="G1014" s="7"/>
      <c r="H1014" s="7"/>
      <c r="I1014" s="42"/>
      <c r="J1014" s="7"/>
      <c r="K1014" s="7"/>
      <c r="L1014" s="7"/>
      <c r="M1014" s="7"/>
      <c r="N1014" s="7"/>
      <c r="O1014" s="7"/>
      <c r="P1014" s="7"/>
      <c r="Q1014" s="7"/>
      <c r="R1014" s="7"/>
      <c r="S1014" s="7"/>
      <c r="T1014" s="7"/>
      <c r="U1014" s="7"/>
      <c r="V1014" s="42"/>
      <c r="W1014" s="7"/>
      <c r="X1014" s="7"/>
      <c r="Y1014" s="7"/>
      <c r="Z1014" s="7"/>
      <c r="AA1014" s="10"/>
      <c r="AB1014" s="7"/>
      <c r="AC1014" s="7"/>
      <c r="AD1014" s="7"/>
      <c r="AE1014" s="148"/>
      <c r="AF1014" s="7"/>
      <c r="AG1014" s="7"/>
      <c r="AH1014" s="7"/>
      <c r="AI1014" s="7"/>
      <c r="AJ1014" s="7"/>
      <c r="AK1014" s="7"/>
      <c r="AL1014" s="7"/>
      <c r="AM1014" s="7"/>
    </row>
    <row r="1015" spans="1:39" ht="12.75">
      <c r="A1015" s="7"/>
      <c r="B1015" s="7"/>
      <c r="C1015" s="7"/>
      <c r="D1015" s="66"/>
      <c r="E1015" s="7"/>
      <c r="F1015" s="7"/>
      <c r="G1015" s="7"/>
      <c r="H1015" s="7"/>
      <c r="I1015" s="42"/>
      <c r="J1015" s="7"/>
      <c r="K1015" s="7"/>
      <c r="L1015" s="7"/>
      <c r="M1015" s="7"/>
      <c r="N1015" s="7"/>
      <c r="O1015" s="7"/>
      <c r="P1015" s="7"/>
      <c r="Q1015" s="7"/>
      <c r="R1015" s="7"/>
      <c r="S1015" s="7"/>
      <c r="T1015" s="7"/>
      <c r="U1015" s="7"/>
      <c r="V1015" s="42"/>
      <c r="W1015" s="7"/>
      <c r="X1015" s="7"/>
      <c r="Y1015" s="7"/>
      <c r="Z1015" s="7"/>
      <c r="AA1015" s="10"/>
      <c r="AB1015" s="7"/>
      <c r="AC1015" s="7"/>
      <c r="AD1015" s="7"/>
      <c r="AE1015" s="148"/>
      <c r="AF1015" s="7"/>
      <c r="AG1015" s="7"/>
      <c r="AH1015" s="7"/>
      <c r="AI1015" s="7"/>
      <c r="AJ1015" s="7"/>
      <c r="AK1015" s="7"/>
      <c r="AL1015" s="7"/>
      <c r="AM1015" s="7"/>
    </row>
    <row r="1016" spans="1:39" ht="12.75">
      <c r="A1016" s="7"/>
      <c r="B1016" s="7"/>
      <c r="C1016" s="7"/>
      <c r="D1016" s="66"/>
      <c r="E1016" s="7"/>
      <c r="F1016" s="7"/>
      <c r="G1016" s="7"/>
      <c r="H1016" s="7"/>
      <c r="I1016" s="42"/>
      <c r="J1016" s="7"/>
      <c r="K1016" s="7"/>
      <c r="L1016" s="7"/>
      <c r="M1016" s="7"/>
      <c r="N1016" s="7"/>
      <c r="O1016" s="7"/>
      <c r="P1016" s="7"/>
      <c r="Q1016" s="7"/>
      <c r="R1016" s="7"/>
      <c r="S1016" s="7"/>
      <c r="T1016" s="7"/>
      <c r="U1016" s="7"/>
      <c r="V1016" s="42"/>
      <c r="W1016" s="7"/>
      <c r="X1016" s="7"/>
      <c r="Y1016" s="7"/>
      <c r="Z1016" s="7"/>
      <c r="AA1016" s="10"/>
      <c r="AB1016" s="7"/>
      <c r="AC1016" s="7"/>
      <c r="AD1016" s="7"/>
      <c r="AE1016" s="148"/>
      <c r="AF1016" s="7"/>
      <c r="AG1016" s="7"/>
      <c r="AH1016" s="7"/>
      <c r="AI1016" s="7"/>
      <c r="AJ1016" s="7"/>
      <c r="AK1016" s="7"/>
      <c r="AL1016" s="7"/>
      <c r="AM1016" s="7"/>
    </row>
    <row r="1017" spans="1:39" ht="12.75">
      <c r="A1017" s="7"/>
      <c r="B1017" s="7"/>
      <c r="C1017" s="7"/>
      <c r="D1017" s="66"/>
      <c r="E1017" s="7"/>
      <c r="F1017" s="7"/>
      <c r="G1017" s="7"/>
      <c r="H1017" s="7"/>
      <c r="I1017" s="42"/>
      <c r="J1017" s="7"/>
      <c r="K1017" s="7"/>
      <c r="L1017" s="7"/>
      <c r="M1017" s="7"/>
      <c r="N1017" s="7"/>
      <c r="O1017" s="7"/>
      <c r="P1017" s="7"/>
      <c r="Q1017" s="7"/>
      <c r="R1017" s="7"/>
      <c r="S1017" s="7"/>
      <c r="T1017" s="7"/>
      <c r="U1017" s="7"/>
      <c r="V1017" s="42"/>
      <c r="W1017" s="7"/>
      <c r="X1017" s="7"/>
      <c r="Y1017" s="7"/>
      <c r="Z1017" s="7"/>
      <c r="AA1017" s="10"/>
      <c r="AB1017" s="7"/>
      <c r="AC1017" s="7"/>
      <c r="AD1017" s="7"/>
      <c r="AE1017" s="148"/>
      <c r="AF1017" s="7"/>
      <c r="AG1017" s="7"/>
      <c r="AH1017" s="7"/>
      <c r="AI1017" s="7"/>
      <c r="AJ1017" s="7"/>
      <c r="AK1017" s="7"/>
      <c r="AL1017" s="7"/>
      <c r="AM1017" s="7"/>
    </row>
    <row r="1018" spans="1:39" ht="12.75">
      <c r="A1018" s="7"/>
      <c r="B1018" s="7"/>
      <c r="C1018" s="7"/>
      <c r="D1018" s="66"/>
      <c r="E1018" s="7"/>
      <c r="F1018" s="7"/>
      <c r="G1018" s="7"/>
      <c r="H1018" s="7"/>
      <c r="I1018" s="42"/>
      <c r="J1018" s="7"/>
      <c r="K1018" s="7"/>
      <c r="L1018" s="7"/>
      <c r="M1018" s="7"/>
      <c r="N1018" s="7"/>
      <c r="O1018" s="7"/>
      <c r="P1018" s="7"/>
      <c r="Q1018" s="7"/>
      <c r="R1018" s="7"/>
      <c r="S1018" s="7"/>
      <c r="T1018" s="7"/>
      <c r="U1018" s="7"/>
      <c r="V1018" s="42"/>
      <c r="W1018" s="7"/>
      <c r="X1018" s="7"/>
      <c r="Y1018" s="7"/>
      <c r="Z1018" s="7"/>
      <c r="AA1018" s="10"/>
      <c r="AB1018" s="7"/>
      <c r="AC1018" s="7"/>
      <c r="AD1018" s="7"/>
      <c r="AE1018" s="148"/>
      <c r="AF1018" s="7"/>
      <c r="AG1018" s="7"/>
      <c r="AH1018" s="7"/>
      <c r="AI1018" s="7"/>
      <c r="AJ1018" s="7"/>
      <c r="AK1018" s="7"/>
      <c r="AL1018" s="7"/>
      <c r="AM1018" s="7"/>
    </row>
    <row r="1019" spans="1:39" ht="12.75">
      <c r="A1019" s="7"/>
      <c r="B1019" s="7"/>
      <c r="C1019" s="7"/>
      <c r="D1019" s="66"/>
      <c r="E1019" s="7"/>
      <c r="F1019" s="7"/>
      <c r="G1019" s="7"/>
      <c r="H1019" s="7"/>
      <c r="I1019" s="42"/>
      <c r="J1019" s="7"/>
      <c r="K1019" s="7"/>
      <c r="L1019" s="7"/>
      <c r="M1019" s="7"/>
      <c r="N1019" s="7"/>
      <c r="O1019" s="7"/>
      <c r="P1019" s="7"/>
      <c r="Q1019" s="7"/>
      <c r="R1019" s="7"/>
      <c r="S1019" s="7"/>
      <c r="T1019" s="7"/>
      <c r="U1019" s="7"/>
      <c r="V1019" s="42"/>
      <c r="W1019" s="7"/>
      <c r="X1019" s="7"/>
      <c r="Y1019" s="7"/>
      <c r="Z1019" s="7"/>
      <c r="AA1019" s="10"/>
      <c r="AB1019" s="7"/>
      <c r="AC1019" s="7"/>
      <c r="AD1019" s="7"/>
      <c r="AE1019" s="148"/>
      <c r="AF1019" s="7"/>
      <c r="AG1019" s="7"/>
      <c r="AH1019" s="7"/>
      <c r="AI1019" s="7"/>
      <c r="AJ1019" s="7"/>
      <c r="AK1019" s="7"/>
      <c r="AL1019" s="7"/>
      <c r="AM1019" s="7"/>
    </row>
    <row r="1020" spans="1:39" ht="12.75">
      <c r="A1020" s="7"/>
      <c r="B1020" s="7"/>
      <c r="C1020" s="7"/>
      <c r="D1020" s="66"/>
      <c r="E1020" s="7"/>
      <c r="F1020" s="7"/>
      <c r="G1020" s="7"/>
      <c r="H1020" s="7"/>
      <c r="I1020" s="42"/>
      <c r="J1020" s="7"/>
      <c r="K1020" s="7"/>
      <c r="L1020" s="7"/>
      <c r="M1020" s="7"/>
      <c r="N1020" s="7"/>
      <c r="O1020" s="7"/>
      <c r="P1020" s="7"/>
      <c r="Q1020" s="7"/>
      <c r="R1020" s="7"/>
      <c r="S1020" s="7"/>
      <c r="T1020" s="7"/>
      <c r="U1020" s="7"/>
      <c r="V1020" s="42"/>
      <c r="W1020" s="7"/>
      <c r="X1020" s="7"/>
      <c r="Y1020" s="7"/>
      <c r="Z1020" s="7"/>
      <c r="AA1020" s="10"/>
      <c r="AB1020" s="7"/>
      <c r="AC1020" s="7"/>
      <c r="AD1020" s="7"/>
      <c r="AE1020" s="148"/>
      <c r="AF1020" s="7"/>
      <c r="AG1020" s="7"/>
      <c r="AH1020" s="7"/>
      <c r="AI1020" s="7"/>
      <c r="AJ1020" s="7"/>
      <c r="AK1020" s="7"/>
      <c r="AL1020" s="7"/>
      <c r="AM1020" s="7"/>
    </row>
    <row r="1021" spans="1:39" ht="12.75">
      <c r="A1021" s="7"/>
      <c r="B1021" s="7"/>
      <c r="C1021" s="7"/>
      <c r="D1021" s="66"/>
      <c r="E1021" s="7"/>
      <c r="F1021" s="7"/>
      <c r="G1021" s="7"/>
      <c r="H1021" s="7"/>
      <c r="I1021" s="42"/>
      <c r="J1021" s="7"/>
      <c r="K1021" s="7"/>
      <c r="L1021" s="7"/>
      <c r="M1021" s="7"/>
      <c r="N1021" s="7"/>
      <c r="O1021" s="7"/>
      <c r="P1021" s="7"/>
      <c r="Q1021" s="7"/>
      <c r="R1021" s="7"/>
      <c r="S1021" s="7"/>
      <c r="T1021" s="7"/>
      <c r="U1021" s="7"/>
      <c r="V1021" s="42"/>
      <c r="W1021" s="7"/>
      <c r="X1021" s="7"/>
      <c r="Y1021" s="7"/>
      <c r="Z1021" s="7"/>
      <c r="AA1021" s="10"/>
      <c r="AB1021" s="7"/>
      <c r="AC1021" s="7"/>
      <c r="AD1021" s="7"/>
      <c r="AE1021" s="148"/>
      <c r="AF1021" s="7"/>
      <c r="AG1021" s="7"/>
      <c r="AH1021" s="7"/>
      <c r="AI1021" s="7"/>
      <c r="AJ1021" s="7"/>
      <c r="AK1021" s="7"/>
      <c r="AL1021" s="7"/>
      <c r="AM1021" s="7"/>
    </row>
    <row r="1022" spans="1:39" ht="12.75">
      <c r="A1022" s="7"/>
      <c r="B1022" s="7"/>
      <c r="C1022" s="7"/>
      <c r="D1022" s="66"/>
      <c r="E1022" s="7"/>
      <c r="F1022" s="7"/>
      <c r="G1022" s="7"/>
      <c r="H1022" s="7"/>
      <c r="I1022" s="42"/>
      <c r="J1022" s="7"/>
      <c r="K1022" s="7"/>
      <c r="L1022" s="7"/>
      <c r="M1022" s="7"/>
      <c r="N1022" s="7"/>
      <c r="O1022" s="7"/>
      <c r="P1022" s="7"/>
      <c r="Q1022" s="7"/>
      <c r="R1022" s="7"/>
      <c r="S1022" s="7"/>
      <c r="T1022" s="7"/>
      <c r="U1022" s="7"/>
      <c r="V1022" s="42"/>
      <c r="W1022" s="7"/>
      <c r="X1022" s="7"/>
      <c r="Y1022" s="7"/>
      <c r="Z1022" s="7"/>
      <c r="AA1022" s="10"/>
      <c r="AB1022" s="7"/>
      <c r="AC1022" s="7"/>
      <c r="AD1022" s="7"/>
      <c r="AE1022" s="148"/>
      <c r="AF1022" s="7"/>
      <c r="AG1022" s="7"/>
      <c r="AH1022" s="7"/>
      <c r="AI1022" s="7"/>
      <c r="AJ1022" s="7"/>
      <c r="AK1022" s="7"/>
      <c r="AL1022" s="7"/>
      <c r="AM1022" s="7"/>
    </row>
    <row r="1023" spans="1:39" ht="12.75">
      <c r="A1023" s="7"/>
      <c r="B1023" s="7"/>
      <c r="C1023" s="7"/>
      <c r="D1023" s="66"/>
      <c r="E1023" s="7"/>
      <c r="F1023" s="7"/>
      <c r="G1023" s="7"/>
      <c r="H1023" s="7"/>
      <c r="I1023" s="42"/>
      <c r="J1023" s="7"/>
      <c r="K1023" s="7"/>
      <c r="L1023" s="7"/>
      <c r="M1023" s="7"/>
      <c r="N1023" s="7"/>
      <c r="O1023" s="7"/>
      <c r="P1023" s="7"/>
      <c r="Q1023" s="7"/>
      <c r="R1023" s="7"/>
      <c r="S1023" s="7"/>
      <c r="T1023" s="7"/>
      <c r="U1023" s="7"/>
      <c r="V1023" s="42"/>
      <c r="W1023" s="7"/>
      <c r="X1023" s="7"/>
      <c r="Y1023" s="7"/>
      <c r="Z1023" s="7"/>
      <c r="AA1023" s="10"/>
      <c r="AB1023" s="7"/>
      <c r="AC1023" s="7"/>
      <c r="AD1023" s="7"/>
      <c r="AE1023" s="148"/>
      <c r="AF1023" s="7"/>
      <c r="AG1023" s="7"/>
      <c r="AH1023" s="7"/>
      <c r="AI1023" s="7"/>
      <c r="AJ1023" s="7"/>
      <c r="AK1023" s="7"/>
      <c r="AL1023" s="7"/>
      <c r="AM1023" s="7"/>
    </row>
    <row r="1024" spans="1:39" ht="12.75">
      <c r="A1024" s="7"/>
      <c r="B1024" s="7"/>
      <c r="C1024" s="7"/>
      <c r="D1024" s="66"/>
      <c r="E1024" s="7"/>
      <c r="F1024" s="7"/>
      <c r="G1024" s="7"/>
      <c r="H1024" s="7"/>
      <c r="I1024" s="42"/>
      <c r="J1024" s="7"/>
      <c r="K1024" s="7"/>
      <c r="L1024" s="7"/>
      <c r="M1024" s="7"/>
      <c r="N1024" s="7"/>
      <c r="O1024" s="7"/>
      <c r="P1024" s="7"/>
      <c r="Q1024" s="7"/>
      <c r="R1024" s="7"/>
      <c r="S1024" s="7"/>
      <c r="T1024" s="7"/>
      <c r="U1024" s="7"/>
      <c r="V1024" s="42"/>
      <c r="W1024" s="7"/>
      <c r="X1024" s="7"/>
      <c r="Y1024" s="7"/>
      <c r="Z1024" s="7"/>
      <c r="AA1024" s="10"/>
      <c r="AB1024" s="7"/>
      <c r="AC1024" s="7"/>
      <c r="AD1024" s="7"/>
      <c r="AE1024" s="148"/>
      <c r="AF1024" s="7"/>
      <c r="AG1024" s="7"/>
      <c r="AH1024" s="7"/>
      <c r="AI1024" s="7"/>
      <c r="AJ1024" s="7"/>
      <c r="AK1024" s="7"/>
      <c r="AL1024" s="7"/>
      <c r="AM1024" s="7"/>
    </row>
    <row r="1025" spans="1:39" ht="12.75">
      <c r="A1025" s="7"/>
      <c r="B1025" s="7"/>
      <c r="C1025" s="7"/>
      <c r="D1025" s="66"/>
      <c r="E1025" s="7"/>
      <c r="F1025" s="7"/>
      <c r="G1025" s="7"/>
      <c r="H1025" s="7"/>
      <c r="I1025" s="42"/>
      <c r="J1025" s="7"/>
      <c r="K1025" s="7"/>
      <c r="L1025" s="7"/>
      <c r="M1025" s="7"/>
      <c r="N1025" s="7"/>
      <c r="O1025" s="7"/>
      <c r="P1025" s="7"/>
      <c r="Q1025" s="7"/>
      <c r="R1025" s="7"/>
      <c r="S1025" s="7"/>
      <c r="T1025" s="7"/>
      <c r="U1025" s="7"/>
      <c r="V1025" s="42"/>
      <c r="W1025" s="7"/>
      <c r="X1025" s="7"/>
      <c r="Y1025" s="7"/>
      <c r="Z1025" s="7"/>
      <c r="AA1025" s="10"/>
      <c r="AB1025" s="7"/>
      <c r="AC1025" s="7"/>
      <c r="AD1025" s="7"/>
      <c r="AE1025" s="148"/>
      <c r="AF1025" s="7"/>
      <c r="AG1025" s="7"/>
      <c r="AH1025" s="7"/>
      <c r="AI1025" s="7"/>
      <c r="AJ1025" s="7"/>
      <c r="AK1025" s="7"/>
      <c r="AL1025" s="7"/>
      <c r="AM1025" s="7"/>
    </row>
    <row r="1026" spans="1:39" ht="12.75">
      <c r="A1026" s="7"/>
      <c r="B1026" s="7"/>
      <c r="C1026" s="7"/>
      <c r="D1026" s="66"/>
      <c r="E1026" s="7"/>
      <c r="F1026" s="7"/>
      <c r="G1026" s="7"/>
      <c r="H1026" s="7"/>
      <c r="I1026" s="42"/>
      <c r="J1026" s="7"/>
      <c r="K1026" s="7"/>
      <c r="L1026" s="7"/>
      <c r="M1026" s="7"/>
      <c r="N1026" s="7"/>
      <c r="O1026" s="7"/>
      <c r="P1026" s="7"/>
      <c r="Q1026" s="7"/>
      <c r="R1026" s="7"/>
      <c r="S1026" s="7"/>
      <c r="T1026" s="7"/>
      <c r="U1026" s="7"/>
      <c r="V1026" s="42"/>
      <c r="W1026" s="7"/>
      <c r="X1026" s="7"/>
      <c r="Y1026" s="7"/>
      <c r="Z1026" s="7"/>
      <c r="AA1026" s="10"/>
      <c r="AB1026" s="7"/>
      <c r="AC1026" s="7"/>
      <c r="AD1026" s="7"/>
      <c r="AE1026" s="148"/>
      <c r="AF1026" s="7"/>
      <c r="AG1026" s="7"/>
      <c r="AH1026" s="7"/>
      <c r="AI1026" s="7"/>
      <c r="AJ1026" s="7"/>
      <c r="AK1026" s="7"/>
      <c r="AL1026" s="7"/>
      <c r="AM1026" s="7"/>
    </row>
    <row r="1027" spans="1:39" ht="12.75">
      <c r="A1027" s="7"/>
      <c r="B1027" s="7"/>
      <c r="C1027" s="7"/>
      <c r="D1027" s="66"/>
      <c r="E1027" s="7"/>
      <c r="F1027" s="7"/>
      <c r="G1027" s="7"/>
      <c r="H1027" s="7"/>
      <c r="I1027" s="42"/>
      <c r="J1027" s="7"/>
      <c r="K1027" s="7"/>
      <c r="L1027" s="7"/>
      <c r="M1027" s="7"/>
      <c r="N1027" s="7"/>
      <c r="O1027" s="7"/>
      <c r="P1027" s="7"/>
      <c r="Q1027" s="7"/>
      <c r="R1027" s="7"/>
      <c r="S1027" s="7"/>
      <c r="T1027" s="7"/>
      <c r="U1027" s="7"/>
      <c r="V1027" s="42"/>
      <c r="W1027" s="7"/>
      <c r="X1027" s="7"/>
      <c r="Y1027" s="7"/>
      <c r="Z1027" s="7"/>
      <c r="AA1027" s="10"/>
      <c r="AB1027" s="7"/>
      <c r="AC1027" s="7"/>
      <c r="AD1027" s="7"/>
      <c r="AE1027" s="148"/>
      <c r="AF1027" s="7"/>
      <c r="AG1027" s="7"/>
      <c r="AH1027" s="7"/>
      <c r="AI1027" s="7"/>
      <c r="AJ1027" s="7"/>
      <c r="AK1027" s="7"/>
      <c r="AL1027" s="7"/>
      <c r="AM1027" s="7"/>
    </row>
    <row r="1028" spans="1:39" ht="12.75">
      <c r="A1028" s="7"/>
      <c r="B1028" s="7"/>
      <c r="C1028" s="7"/>
      <c r="D1028" s="66"/>
      <c r="E1028" s="7"/>
      <c r="F1028" s="7"/>
      <c r="G1028" s="7"/>
      <c r="H1028" s="7"/>
      <c r="I1028" s="42"/>
      <c r="J1028" s="7"/>
      <c r="K1028" s="7"/>
      <c r="L1028" s="7"/>
      <c r="M1028" s="7"/>
      <c r="N1028" s="7"/>
      <c r="O1028" s="7"/>
      <c r="P1028" s="7"/>
      <c r="Q1028" s="7"/>
      <c r="R1028" s="7"/>
      <c r="S1028" s="7"/>
      <c r="T1028" s="7"/>
      <c r="U1028" s="7"/>
      <c r="V1028" s="42"/>
      <c r="W1028" s="7"/>
      <c r="X1028" s="7"/>
      <c r="Y1028" s="7"/>
      <c r="Z1028" s="7"/>
      <c r="AA1028" s="10"/>
      <c r="AB1028" s="7"/>
      <c r="AC1028" s="7"/>
      <c r="AD1028" s="7"/>
      <c r="AE1028" s="148"/>
      <c r="AF1028" s="7"/>
      <c r="AG1028" s="7"/>
      <c r="AH1028" s="7"/>
      <c r="AI1028" s="7"/>
      <c r="AJ1028" s="7"/>
      <c r="AK1028" s="7"/>
      <c r="AL1028" s="7"/>
      <c r="AM1028" s="7"/>
    </row>
    <row r="1029" spans="1:39" ht="12.75">
      <c r="A1029" s="7"/>
      <c r="B1029" s="7"/>
      <c r="C1029" s="7"/>
      <c r="D1029" s="66"/>
      <c r="E1029" s="7"/>
      <c r="F1029" s="7"/>
      <c r="G1029" s="7"/>
      <c r="H1029" s="7"/>
      <c r="I1029" s="42"/>
      <c r="J1029" s="7"/>
      <c r="K1029" s="7"/>
      <c r="L1029" s="7"/>
      <c r="M1029" s="7"/>
      <c r="N1029" s="7"/>
      <c r="O1029" s="7"/>
      <c r="P1029" s="7"/>
      <c r="Q1029" s="7"/>
      <c r="R1029" s="7"/>
      <c r="S1029" s="7"/>
      <c r="T1029" s="7"/>
      <c r="U1029" s="7"/>
      <c r="V1029" s="42"/>
      <c r="W1029" s="7"/>
      <c r="X1029" s="7"/>
      <c r="Y1029" s="7"/>
      <c r="Z1029" s="7"/>
      <c r="AA1029" s="10"/>
      <c r="AB1029" s="7"/>
      <c r="AC1029" s="7"/>
      <c r="AD1029" s="7"/>
      <c r="AE1029" s="148"/>
      <c r="AF1029" s="7"/>
      <c r="AG1029" s="7"/>
      <c r="AH1029" s="7"/>
      <c r="AI1029" s="7"/>
      <c r="AJ1029" s="7"/>
      <c r="AK1029" s="7"/>
      <c r="AL1029" s="7"/>
      <c r="AM1029" s="7"/>
    </row>
    <row r="1030" spans="1:39" ht="12.75">
      <c r="A1030" s="7"/>
      <c r="B1030" s="7"/>
      <c r="C1030" s="7"/>
      <c r="D1030" s="66"/>
      <c r="E1030" s="7"/>
      <c r="F1030" s="7"/>
      <c r="G1030" s="7"/>
      <c r="H1030" s="7"/>
      <c r="I1030" s="42"/>
      <c r="J1030" s="7"/>
      <c r="K1030" s="7"/>
      <c r="L1030" s="7"/>
      <c r="M1030" s="7"/>
      <c r="N1030" s="7"/>
      <c r="O1030" s="7"/>
      <c r="P1030" s="7"/>
      <c r="Q1030" s="7"/>
      <c r="R1030" s="7"/>
      <c r="S1030" s="7"/>
      <c r="T1030" s="7"/>
      <c r="U1030" s="7"/>
      <c r="V1030" s="42"/>
      <c r="W1030" s="7"/>
      <c r="X1030" s="7"/>
      <c r="Y1030" s="7"/>
      <c r="Z1030" s="7"/>
      <c r="AA1030" s="10"/>
      <c r="AB1030" s="7"/>
      <c r="AC1030" s="7"/>
      <c r="AD1030" s="7"/>
      <c r="AE1030" s="148"/>
      <c r="AF1030" s="7"/>
      <c r="AG1030" s="7"/>
      <c r="AH1030" s="7"/>
      <c r="AI1030" s="7"/>
      <c r="AJ1030" s="7"/>
      <c r="AK1030" s="7"/>
      <c r="AL1030" s="7"/>
      <c r="AM1030" s="7"/>
    </row>
    <row r="1031" spans="1:39" ht="12.75">
      <c r="A1031" s="7"/>
      <c r="B1031" s="7"/>
      <c r="C1031" s="7"/>
      <c r="D1031" s="66"/>
      <c r="E1031" s="7"/>
      <c r="F1031" s="7"/>
      <c r="G1031" s="7"/>
      <c r="H1031" s="7"/>
      <c r="I1031" s="42"/>
      <c r="J1031" s="7"/>
      <c r="K1031" s="7"/>
      <c r="L1031" s="7"/>
      <c r="M1031" s="7"/>
      <c r="N1031" s="7"/>
      <c r="O1031" s="7"/>
      <c r="P1031" s="7"/>
      <c r="Q1031" s="7"/>
      <c r="R1031" s="7"/>
      <c r="S1031" s="7"/>
      <c r="T1031" s="7"/>
      <c r="U1031" s="7"/>
      <c r="V1031" s="42"/>
      <c r="W1031" s="7"/>
      <c r="X1031" s="7"/>
      <c r="Y1031" s="7"/>
      <c r="Z1031" s="7"/>
      <c r="AA1031" s="10"/>
      <c r="AB1031" s="7"/>
      <c r="AC1031" s="7"/>
      <c r="AD1031" s="7"/>
      <c r="AE1031" s="148"/>
      <c r="AF1031" s="7"/>
      <c r="AG1031" s="7"/>
      <c r="AH1031" s="7"/>
      <c r="AI1031" s="7"/>
      <c r="AJ1031" s="7"/>
      <c r="AK1031" s="7"/>
      <c r="AL1031" s="7"/>
      <c r="AM1031" s="7"/>
    </row>
    <row r="1032" spans="1:39" ht="12.75">
      <c r="A1032" s="7"/>
      <c r="B1032" s="7"/>
      <c r="C1032" s="7"/>
      <c r="D1032" s="66"/>
      <c r="E1032" s="7"/>
      <c r="F1032" s="7"/>
      <c r="G1032" s="7"/>
      <c r="H1032" s="7"/>
      <c r="I1032" s="42"/>
      <c r="J1032" s="7"/>
      <c r="K1032" s="7"/>
      <c r="L1032" s="7"/>
      <c r="M1032" s="7"/>
      <c r="N1032" s="7"/>
      <c r="O1032" s="7"/>
      <c r="P1032" s="7"/>
      <c r="Q1032" s="7"/>
      <c r="R1032" s="7"/>
      <c r="S1032" s="7"/>
      <c r="T1032" s="7"/>
      <c r="U1032" s="7"/>
      <c r="V1032" s="42"/>
      <c r="W1032" s="7"/>
      <c r="X1032" s="7"/>
      <c r="Y1032" s="7"/>
      <c r="Z1032" s="7"/>
      <c r="AA1032" s="10"/>
      <c r="AB1032" s="7"/>
      <c r="AC1032" s="7"/>
      <c r="AD1032" s="7"/>
      <c r="AE1032" s="148"/>
      <c r="AF1032" s="7"/>
      <c r="AG1032" s="7"/>
      <c r="AH1032" s="7"/>
      <c r="AI1032" s="7"/>
      <c r="AJ1032" s="7"/>
      <c r="AK1032" s="7"/>
      <c r="AL1032" s="7"/>
      <c r="AM1032" s="7"/>
    </row>
    <row r="1033" spans="1:39" ht="12.75">
      <c r="A1033" s="7"/>
      <c r="B1033" s="7"/>
      <c r="C1033" s="7"/>
      <c r="D1033" s="66"/>
      <c r="E1033" s="7"/>
      <c r="F1033" s="7"/>
      <c r="G1033" s="7"/>
      <c r="H1033" s="7"/>
      <c r="I1033" s="42"/>
      <c r="J1033" s="7"/>
      <c r="K1033" s="7"/>
      <c r="L1033" s="7"/>
      <c r="M1033" s="7"/>
      <c r="N1033" s="7"/>
      <c r="O1033" s="7"/>
      <c r="P1033" s="7"/>
      <c r="Q1033" s="7"/>
      <c r="R1033" s="7"/>
      <c r="S1033" s="7"/>
      <c r="T1033" s="7"/>
      <c r="U1033" s="7"/>
      <c r="V1033" s="42"/>
      <c r="W1033" s="7"/>
      <c r="X1033" s="7"/>
      <c r="Y1033" s="7"/>
      <c r="Z1033" s="7"/>
      <c r="AA1033" s="10"/>
      <c r="AB1033" s="7"/>
      <c r="AC1033" s="7"/>
      <c r="AD1033" s="7"/>
      <c r="AE1033" s="148"/>
      <c r="AF1033" s="7"/>
      <c r="AG1033" s="7"/>
      <c r="AH1033" s="7"/>
      <c r="AI1033" s="7"/>
      <c r="AJ1033" s="7"/>
      <c r="AK1033" s="7"/>
      <c r="AL1033" s="7"/>
      <c r="AM1033" s="7"/>
    </row>
    <row r="1034" spans="1:39" ht="12.75">
      <c r="A1034" s="7"/>
      <c r="B1034" s="7"/>
      <c r="C1034" s="7"/>
      <c r="D1034" s="66"/>
      <c r="E1034" s="7"/>
      <c r="F1034" s="7"/>
      <c r="G1034" s="7"/>
      <c r="H1034" s="7"/>
      <c r="I1034" s="42"/>
      <c r="J1034" s="7"/>
      <c r="K1034" s="7"/>
      <c r="L1034" s="7"/>
      <c r="M1034" s="7"/>
      <c r="N1034" s="7"/>
      <c r="O1034" s="7"/>
      <c r="P1034" s="7"/>
      <c r="Q1034" s="7"/>
      <c r="R1034" s="7"/>
      <c r="S1034" s="7"/>
      <c r="T1034" s="7"/>
      <c r="U1034" s="7"/>
      <c r="V1034" s="42"/>
      <c r="W1034" s="7"/>
      <c r="X1034" s="7"/>
      <c r="Y1034" s="7"/>
      <c r="Z1034" s="7"/>
      <c r="AA1034" s="10"/>
      <c r="AB1034" s="7"/>
      <c r="AC1034" s="7"/>
      <c r="AD1034" s="7"/>
      <c r="AE1034" s="148"/>
      <c r="AF1034" s="7"/>
      <c r="AG1034" s="7"/>
      <c r="AH1034" s="7"/>
      <c r="AI1034" s="7"/>
      <c r="AJ1034" s="7"/>
      <c r="AK1034" s="7"/>
      <c r="AL1034" s="7"/>
      <c r="AM1034" s="7"/>
    </row>
    <row r="1035" spans="1:39" ht="12.75">
      <c r="A1035" s="7"/>
      <c r="B1035" s="7"/>
      <c r="C1035" s="7"/>
      <c r="D1035" s="66"/>
      <c r="E1035" s="7"/>
      <c r="F1035" s="7"/>
      <c r="G1035" s="7"/>
      <c r="H1035" s="7"/>
      <c r="I1035" s="42"/>
      <c r="J1035" s="7"/>
      <c r="K1035" s="7"/>
      <c r="L1035" s="7"/>
      <c r="M1035" s="7"/>
      <c r="N1035" s="7"/>
      <c r="O1035" s="7"/>
      <c r="P1035" s="7"/>
      <c r="Q1035" s="7"/>
      <c r="R1035" s="7"/>
      <c r="S1035" s="7"/>
      <c r="T1035" s="7"/>
      <c r="U1035" s="7"/>
      <c r="V1035" s="42"/>
      <c r="W1035" s="7"/>
      <c r="X1035" s="7"/>
      <c r="Y1035" s="7"/>
      <c r="Z1035" s="7"/>
      <c r="AA1035" s="10"/>
      <c r="AB1035" s="7"/>
      <c r="AC1035" s="7"/>
      <c r="AD1035" s="7"/>
      <c r="AE1035" s="148"/>
      <c r="AF1035" s="7"/>
      <c r="AG1035" s="7"/>
      <c r="AH1035" s="7"/>
      <c r="AI1035" s="7"/>
      <c r="AJ1035" s="7"/>
      <c r="AK1035" s="7"/>
      <c r="AL1035" s="7"/>
      <c r="AM1035" s="7"/>
    </row>
    <row r="1036" spans="1:39" ht="12.75">
      <c r="A1036" s="7"/>
      <c r="B1036" s="7"/>
      <c r="C1036" s="7"/>
      <c r="D1036" s="66"/>
      <c r="E1036" s="7"/>
      <c r="F1036" s="7"/>
      <c r="G1036" s="7"/>
      <c r="H1036" s="7"/>
      <c r="I1036" s="42"/>
      <c r="J1036" s="7"/>
      <c r="K1036" s="7"/>
      <c r="L1036" s="7"/>
      <c r="M1036" s="7"/>
      <c r="N1036" s="7"/>
      <c r="O1036" s="7"/>
      <c r="P1036" s="7"/>
      <c r="Q1036" s="7"/>
      <c r="R1036" s="7"/>
      <c r="S1036" s="7"/>
      <c r="T1036" s="7"/>
      <c r="U1036" s="7"/>
      <c r="V1036" s="42"/>
      <c r="W1036" s="7"/>
      <c r="X1036" s="7"/>
      <c r="Y1036" s="7"/>
      <c r="Z1036" s="7"/>
      <c r="AA1036" s="10"/>
      <c r="AB1036" s="7"/>
      <c r="AC1036" s="7"/>
      <c r="AD1036" s="7"/>
      <c r="AE1036" s="148"/>
      <c r="AF1036" s="7"/>
      <c r="AG1036" s="7"/>
      <c r="AH1036" s="7"/>
      <c r="AI1036" s="7"/>
      <c r="AJ1036" s="7"/>
      <c r="AK1036" s="7"/>
      <c r="AL1036" s="7"/>
      <c r="AM1036" s="7"/>
    </row>
    <row r="1037" spans="1:39" ht="12.75">
      <c r="A1037" s="7"/>
      <c r="B1037" s="7"/>
      <c r="C1037" s="7"/>
      <c r="D1037" s="66"/>
      <c r="E1037" s="7"/>
      <c r="F1037" s="7"/>
      <c r="G1037" s="7"/>
      <c r="H1037" s="7"/>
      <c r="I1037" s="42"/>
      <c r="J1037" s="7"/>
      <c r="K1037" s="7"/>
      <c r="L1037" s="7"/>
      <c r="M1037" s="7"/>
      <c r="N1037" s="7"/>
      <c r="O1037" s="7"/>
      <c r="P1037" s="7"/>
      <c r="Q1037" s="7"/>
      <c r="R1037" s="7"/>
      <c r="S1037" s="7"/>
      <c r="T1037" s="7"/>
      <c r="U1037" s="7"/>
      <c r="V1037" s="42"/>
      <c r="W1037" s="7"/>
      <c r="X1037" s="7"/>
      <c r="Y1037" s="7"/>
      <c r="Z1037" s="7"/>
      <c r="AA1037" s="10"/>
      <c r="AB1037" s="7"/>
      <c r="AC1037" s="7"/>
      <c r="AD1037" s="7"/>
      <c r="AE1037" s="148"/>
      <c r="AF1037" s="7"/>
      <c r="AG1037" s="7"/>
      <c r="AH1037" s="7"/>
      <c r="AI1037" s="7"/>
      <c r="AJ1037" s="7"/>
      <c r="AK1037" s="7"/>
      <c r="AL1037" s="7"/>
      <c r="AM1037" s="7"/>
    </row>
    <row r="1038" spans="1:39" ht="12.75">
      <c r="A1038" s="7"/>
      <c r="B1038" s="7"/>
      <c r="C1038" s="7"/>
      <c r="D1038" s="66"/>
      <c r="E1038" s="7"/>
      <c r="F1038" s="7"/>
      <c r="G1038" s="7"/>
      <c r="H1038" s="7"/>
      <c r="I1038" s="42"/>
      <c r="J1038" s="7"/>
      <c r="K1038" s="7"/>
      <c r="L1038" s="7"/>
      <c r="M1038" s="7"/>
      <c r="N1038" s="7"/>
      <c r="O1038" s="7"/>
      <c r="P1038" s="7"/>
      <c r="Q1038" s="7"/>
      <c r="R1038" s="7"/>
      <c r="S1038" s="7"/>
      <c r="T1038" s="7"/>
      <c r="U1038" s="7"/>
      <c r="V1038" s="42"/>
      <c r="W1038" s="7"/>
      <c r="X1038" s="7"/>
      <c r="Y1038" s="7"/>
      <c r="Z1038" s="7"/>
      <c r="AA1038" s="10"/>
      <c r="AB1038" s="7"/>
      <c r="AC1038" s="7"/>
      <c r="AD1038" s="7"/>
      <c r="AE1038" s="148"/>
      <c r="AF1038" s="7"/>
      <c r="AG1038" s="7"/>
      <c r="AH1038" s="7"/>
      <c r="AI1038" s="7"/>
      <c r="AJ1038" s="7"/>
      <c r="AK1038" s="7"/>
      <c r="AL1038" s="7"/>
      <c r="AM1038" s="7"/>
    </row>
    <row r="1039" spans="1:39" ht="12.75">
      <c r="A1039" s="7"/>
      <c r="B1039" s="7"/>
      <c r="C1039" s="7"/>
      <c r="D1039" s="66"/>
      <c r="E1039" s="7"/>
      <c r="F1039" s="7"/>
      <c r="G1039" s="7"/>
      <c r="H1039" s="7"/>
      <c r="I1039" s="42"/>
      <c r="J1039" s="7"/>
      <c r="K1039" s="7"/>
      <c r="L1039" s="7"/>
      <c r="M1039" s="7"/>
      <c r="N1039" s="7"/>
      <c r="O1039" s="7"/>
      <c r="P1039" s="7"/>
      <c r="Q1039" s="7"/>
      <c r="R1039" s="7"/>
      <c r="S1039" s="7"/>
      <c r="T1039" s="7"/>
      <c r="U1039" s="7"/>
      <c r="V1039" s="42"/>
      <c r="W1039" s="7"/>
      <c r="X1039" s="7"/>
      <c r="Y1039" s="7"/>
      <c r="Z1039" s="7"/>
      <c r="AA1039" s="10"/>
      <c r="AB1039" s="7"/>
      <c r="AC1039" s="7"/>
      <c r="AD1039" s="7"/>
      <c r="AE1039" s="148"/>
      <c r="AF1039" s="7"/>
      <c r="AG1039" s="7"/>
      <c r="AH1039" s="7"/>
      <c r="AI1039" s="7"/>
      <c r="AJ1039" s="7"/>
      <c r="AK1039" s="7"/>
      <c r="AL1039" s="7"/>
      <c r="AM1039" s="7"/>
    </row>
    <row r="1040" spans="1:39" ht="12.75">
      <c r="A1040" s="7"/>
      <c r="B1040" s="7"/>
      <c r="C1040" s="7"/>
      <c r="D1040" s="66"/>
      <c r="E1040" s="7"/>
      <c r="F1040" s="7"/>
      <c r="G1040" s="7"/>
      <c r="H1040" s="7"/>
      <c r="I1040" s="42"/>
      <c r="J1040" s="7"/>
      <c r="K1040" s="7"/>
      <c r="L1040" s="7"/>
      <c r="M1040" s="7"/>
      <c r="N1040" s="7"/>
      <c r="O1040" s="7"/>
      <c r="P1040" s="7"/>
      <c r="Q1040" s="7"/>
      <c r="R1040" s="7"/>
      <c r="S1040" s="7"/>
      <c r="T1040" s="7"/>
      <c r="U1040" s="7"/>
      <c r="V1040" s="42"/>
      <c r="W1040" s="7"/>
      <c r="X1040" s="7"/>
      <c r="Y1040" s="7"/>
      <c r="Z1040" s="7"/>
      <c r="AA1040" s="10"/>
      <c r="AB1040" s="7"/>
      <c r="AC1040" s="7"/>
      <c r="AD1040" s="7"/>
      <c r="AE1040" s="148"/>
      <c r="AF1040" s="7"/>
      <c r="AG1040" s="7"/>
      <c r="AH1040" s="7"/>
      <c r="AI1040" s="7"/>
      <c r="AJ1040" s="7"/>
      <c r="AK1040" s="7"/>
      <c r="AL1040" s="7"/>
      <c r="AM1040" s="7"/>
    </row>
    <row r="1041" spans="1:39" ht="12.75">
      <c r="A1041" s="7"/>
      <c r="B1041" s="7"/>
      <c r="C1041" s="7"/>
      <c r="D1041" s="66"/>
      <c r="E1041" s="7"/>
      <c r="F1041" s="7"/>
      <c r="G1041" s="7"/>
      <c r="H1041" s="7"/>
      <c r="I1041" s="42"/>
      <c r="J1041" s="7"/>
      <c r="K1041" s="7"/>
      <c r="L1041" s="7"/>
      <c r="M1041" s="7"/>
      <c r="N1041" s="7"/>
      <c r="O1041" s="7"/>
      <c r="P1041" s="7"/>
      <c r="Q1041" s="7"/>
      <c r="R1041" s="7"/>
      <c r="S1041" s="7"/>
      <c r="T1041" s="7"/>
      <c r="U1041" s="7"/>
      <c r="V1041" s="42"/>
      <c r="W1041" s="7"/>
      <c r="X1041" s="7"/>
      <c r="Y1041" s="7"/>
      <c r="Z1041" s="7"/>
      <c r="AA1041" s="10"/>
      <c r="AB1041" s="7"/>
      <c r="AC1041" s="7"/>
      <c r="AD1041" s="7"/>
      <c r="AE1041" s="148"/>
      <c r="AF1041" s="7"/>
      <c r="AG1041" s="7"/>
      <c r="AH1041" s="7"/>
      <c r="AI1041" s="7"/>
      <c r="AJ1041" s="7"/>
      <c r="AK1041" s="7"/>
      <c r="AL1041" s="7"/>
      <c r="AM1041" s="7"/>
    </row>
    <row r="1042" spans="1:39" ht="12.75">
      <c r="A1042" s="7"/>
      <c r="B1042" s="7"/>
      <c r="C1042" s="7"/>
      <c r="D1042" s="66"/>
      <c r="E1042" s="7"/>
      <c r="F1042" s="7"/>
      <c r="G1042" s="7"/>
      <c r="H1042" s="7"/>
      <c r="I1042" s="42"/>
      <c r="J1042" s="7"/>
      <c r="K1042" s="7"/>
      <c r="L1042" s="7"/>
      <c r="M1042" s="7"/>
      <c r="N1042" s="7"/>
      <c r="O1042" s="7"/>
      <c r="P1042" s="7"/>
      <c r="Q1042" s="7"/>
      <c r="R1042" s="7"/>
      <c r="S1042" s="7"/>
      <c r="T1042" s="7"/>
      <c r="U1042" s="7"/>
      <c r="V1042" s="42"/>
      <c r="W1042" s="7"/>
      <c r="X1042" s="7"/>
      <c r="Y1042" s="7"/>
      <c r="Z1042" s="7"/>
      <c r="AA1042" s="10"/>
      <c r="AB1042" s="7"/>
      <c r="AC1042" s="7"/>
      <c r="AD1042" s="7"/>
      <c r="AE1042" s="148"/>
      <c r="AF1042" s="7"/>
      <c r="AG1042" s="7"/>
      <c r="AH1042" s="7"/>
      <c r="AI1042" s="7"/>
      <c r="AJ1042" s="7"/>
      <c r="AK1042" s="7"/>
      <c r="AL1042" s="7"/>
      <c r="AM1042" s="7"/>
    </row>
    <row r="1043" spans="1:39" ht="12.75">
      <c r="A1043" s="7"/>
      <c r="B1043" s="7"/>
      <c r="C1043" s="7"/>
      <c r="D1043" s="66"/>
      <c r="E1043" s="7"/>
      <c r="F1043" s="7"/>
      <c r="G1043" s="7"/>
      <c r="H1043" s="7"/>
      <c r="I1043" s="42"/>
      <c r="J1043" s="7"/>
      <c r="K1043" s="7"/>
      <c r="L1043" s="7"/>
      <c r="M1043" s="7"/>
      <c r="N1043" s="7"/>
      <c r="O1043" s="7"/>
      <c r="P1043" s="7"/>
      <c r="Q1043" s="7"/>
      <c r="R1043" s="7"/>
      <c r="S1043" s="7"/>
      <c r="T1043" s="7"/>
      <c r="U1043" s="7"/>
      <c r="V1043" s="42"/>
      <c r="W1043" s="7"/>
      <c r="X1043" s="7"/>
      <c r="Y1043" s="7"/>
      <c r="Z1043" s="7"/>
      <c r="AA1043" s="10"/>
      <c r="AB1043" s="7"/>
      <c r="AC1043" s="7"/>
      <c r="AD1043" s="7"/>
      <c r="AE1043" s="148"/>
      <c r="AF1043" s="7"/>
      <c r="AG1043" s="7"/>
      <c r="AH1043" s="7"/>
      <c r="AI1043" s="7"/>
      <c r="AJ1043" s="7"/>
      <c r="AK1043" s="7"/>
      <c r="AL1043" s="7"/>
      <c r="AM1043" s="7"/>
    </row>
    <row r="1044" spans="1:39" ht="12.75">
      <c r="A1044" s="7"/>
      <c r="B1044" s="7"/>
      <c r="C1044" s="7"/>
      <c r="D1044" s="66"/>
      <c r="E1044" s="7"/>
      <c r="F1044" s="7"/>
      <c r="G1044" s="7"/>
      <c r="H1044" s="7"/>
      <c r="I1044" s="42"/>
      <c r="J1044" s="7"/>
      <c r="K1044" s="7"/>
      <c r="L1044" s="7"/>
      <c r="M1044" s="7"/>
      <c r="N1044" s="7"/>
      <c r="O1044" s="7"/>
      <c r="P1044" s="7"/>
      <c r="Q1044" s="7"/>
      <c r="R1044" s="7"/>
      <c r="S1044" s="7"/>
      <c r="T1044" s="7"/>
      <c r="U1044" s="7"/>
      <c r="V1044" s="42"/>
      <c r="W1044" s="7"/>
      <c r="X1044" s="7"/>
      <c r="Y1044" s="7"/>
      <c r="Z1044" s="7"/>
      <c r="AA1044" s="10"/>
      <c r="AB1044" s="7"/>
      <c r="AC1044" s="7"/>
      <c r="AD1044" s="7"/>
      <c r="AE1044" s="148"/>
      <c r="AF1044" s="7"/>
      <c r="AG1044" s="7"/>
      <c r="AH1044" s="7"/>
      <c r="AI1044" s="7"/>
      <c r="AJ1044" s="7"/>
      <c r="AK1044" s="7"/>
      <c r="AL1044" s="7"/>
      <c r="AM1044" s="7"/>
    </row>
    <row r="1045" spans="1:39" ht="12.75">
      <c r="A1045" s="7"/>
      <c r="B1045" s="7"/>
      <c r="C1045" s="7"/>
      <c r="D1045" s="66"/>
      <c r="E1045" s="7"/>
      <c r="F1045" s="7"/>
      <c r="G1045" s="7"/>
      <c r="H1045" s="7"/>
      <c r="I1045" s="42"/>
      <c r="J1045" s="7"/>
      <c r="K1045" s="7"/>
      <c r="L1045" s="7"/>
      <c r="M1045" s="7"/>
      <c r="N1045" s="7"/>
      <c r="O1045" s="7"/>
      <c r="P1045" s="7"/>
      <c r="Q1045" s="7"/>
      <c r="R1045" s="7"/>
      <c r="S1045" s="7"/>
      <c r="T1045" s="7"/>
      <c r="U1045" s="7"/>
      <c r="V1045" s="42"/>
      <c r="W1045" s="7"/>
      <c r="X1045" s="7"/>
      <c r="Y1045" s="7"/>
      <c r="Z1045" s="7"/>
      <c r="AA1045" s="10"/>
      <c r="AB1045" s="7"/>
      <c r="AC1045" s="7"/>
      <c r="AD1045" s="7"/>
      <c r="AE1045" s="148"/>
      <c r="AF1045" s="7"/>
      <c r="AG1045" s="7"/>
      <c r="AH1045" s="7"/>
      <c r="AI1045" s="7"/>
      <c r="AJ1045" s="7"/>
      <c r="AK1045" s="7"/>
      <c r="AL1045" s="7"/>
      <c r="AM1045" s="7"/>
    </row>
    <row r="1046" spans="1:39" ht="12.75">
      <c r="A1046" s="7"/>
      <c r="B1046" s="7"/>
      <c r="C1046" s="7"/>
      <c r="D1046" s="66"/>
      <c r="E1046" s="7"/>
      <c r="F1046" s="7"/>
      <c r="G1046" s="7"/>
      <c r="H1046" s="7"/>
      <c r="I1046" s="42"/>
      <c r="J1046" s="7"/>
      <c r="K1046" s="7"/>
      <c r="L1046" s="7"/>
      <c r="M1046" s="7"/>
      <c r="N1046" s="7"/>
      <c r="O1046" s="7"/>
      <c r="P1046" s="7"/>
      <c r="Q1046" s="7"/>
      <c r="R1046" s="7"/>
      <c r="S1046" s="7"/>
      <c r="T1046" s="7"/>
      <c r="U1046" s="7"/>
      <c r="V1046" s="42"/>
      <c r="W1046" s="7"/>
      <c r="X1046" s="7"/>
      <c r="Y1046" s="7"/>
      <c r="Z1046" s="7"/>
      <c r="AA1046" s="10"/>
      <c r="AB1046" s="7"/>
      <c r="AC1046" s="7"/>
      <c r="AD1046" s="7"/>
      <c r="AE1046" s="148"/>
      <c r="AF1046" s="7"/>
      <c r="AG1046" s="7"/>
      <c r="AH1046" s="7"/>
      <c r="AI1046" s="7"/>
      <c r="AJ1046" s="7"/>
      <c r="AK1046" s="7"/>
      <c r="AL1046" s="7"/>
      <c r="AM1046" s="7"/>
    </row>
    <row r="1047" spans="1:39" ht="12.75">
      <c r="A1047" s="7"/>
      <c r="B1047" s="7"/>
      <c r="C1047" s="7"/>
      <c r="D1047" s="66"/>
      <c r="E1047" s="7"/>
      <c r="F1047" s="7"/>
      <c r="G1047" s="7"/>
      <c r="H1047" s="7"/>
      <c r="I1047" s="42"/>
      <c r="J1047" s="7"/>
      <c r="K1047" s="7"/>
      <c r="L1047" s="7"/>
      <c r="M1047" s="7"/>
      <c r="N1047" s="7"/>
      <c r="O1047" s="7"/>
      <c r="P1047" s="7"/>
      <c r="Q1047" s="7"/>
      <c r="R1047" s="7"/>
      <c r="S1047" s="7"/>
      <c r="T1047" s="7"/>
      <c r="U1047" s="7"/>
      <c r="V1047" s="42"/>
      <c r="W1047" s="7"/>
      <c r="X1047" s="7"/>
      <c r="Y1047" s="7"/>
      <c r="Z1047" s="7"/>
      <c r="AA1047" s="10"/>
      <c r="AB1047" s="7"/>
      <c r="AC1047" s="7"/>
      <c r="AD1047" s="7"/>
      <c r="AE1047" s="148"/>
      <c r="AF1047" s="7"/>
      <c r="AG1047" s="7"/>
      <c r="AH1047" s="7"/>
      <c r="AI1047" s="7"/>
      <c r="AJ1047" s="7"/>
      <c r="AK1047" s="7"/>
      <c r="AL1047" s="7"/>
      <c r="AM1047" s="7"/>
    </row>
    <row r="1048" spans="1:39" ht="12.75">
      <c r="A1048" s="7"/>
      <c r="B1048" s="7"/>
      <c r="C1048" s="7"/>
      <c r="D1048" s="66"/>
      <c r="E1048" s="7"/>
      <c r="F1048" s="7"/>
      <c r="G1048" s="7"/>
      <c r="H1048" s="7"/>
      <c r="I1048" s="42"/>
      <c r="J1048" s="7"/>
      <c r="K1048" s="7"/>
      <c r="L1048" s="7"/>
      <c r="M1048" s="7"/>
      <c r="N1048" s="7"/>
      <c r="O1048" s="7"/>
      <c r="P1048" s="7"/>
      <c r="Q1048" s="7"/>
      <c r="R1048" s="7"/>
      <c r="S1048" s="7"/>
      <c r="T1048" s="7"/>
      <c r="U1048" s="7"/>
      <c r="V1048" s="42"/>
      <c r="W1048" s="7"/>
      <c r="X1048" s="7"/>
      <c r="Y1048" s="7"/>
      <c r="Z1048" s="7"/>
      <c r="AA1048" s="10"/>
      <c r="AB1048" s="7"/>
      <c r="AC1048" s="7"/>
      <c r="AD1048" s="7"/>
      <c r="AE1048" s="148"/>
      <c r="AF1048" s="7"/>
      <c r="AG1048" s="7"/>
      <c r="AH1048" s="7"/>
      <c r="AI1048" s="7"/>
      <c r="AJ1048" s="7"/>
      <c r="AK1048" s="7"/>
      <c r="AL1048" s="7"/>
      <c r="AM1048" s="7"/>
    </row>
    <row r="1049" spans="1:39" ht="12.75">
      <c r="A1049" s="7"/>
      <c r="B1049" s="7"/>
      <c r="C1049" s="7"/>
      <c r="D1049" s="66"/>
      <c r="E1049" s="7"/>
      <c r="F1049" s="7"/>
      <c r="G1049" s="7"/>
      <c r="H1049" s="7"/>
      <c r="I1049" s="42"/>
      <c r="J1049" s="7"/>
      <c r="K1049" s="7"/>
      <c r="L1049" s="7"/>
      <c r="M1049" s="7"/>
      <c r="N1049" s="7"/>
      <c r="O1049" s="7"/>
      <c r="P1049" s="7"/>
      <c r="Q1049" s="7"/>
      <c r="R1049" s="7"/>
      <c r="S1049" s="7"/>
      <c r="T1049" s="7"/>
      <c r="U1049" s="7"/>
      <c r="V1049" s="42"/>
      <c r="W1049" s="7"/>
      <c r="X1049" s="7"/>
      <c r="Y1049" s="7"/>
      <c r="Z1049" s="7"/>
      <c r="AA1049" s="10"/>
      <c r="AB1049" s="7"/>
      <c r="AC1049" s="7"/>
      <c r="AD1049" s="7"/>
      <c r="AE1049" s="148"/>
      <c r="AF1049" s="7"/>
      <c r="AG1049" s="7"/>
      <c r="AH1049" s="7"/>
      <c r="AI1049" s="7"/>
      <c r="AJ1049" s="7"/>
      <c r="AK1049" s="7"/>
      <c r="AL1049" s="7"/>
      <c r="AM1049" s="7"/>
    </row>
    <row r="1050" spans="1:39" ht="12.75">
      <c r="A1050" s="7"/>
      <c r="B1050" s="7"/>
      <c r="C1050" s="7"/>
      <c r="D1050" s="66"/>
      <c r="E1050" s="7"/>
      <c r="F1050" s="7"/>
      <c r="G1050" s="7"/>
      <c r="H1050" s="7"/>
      <c r="I1050" s="42"/>
      <c r="J1050" s="7"/>
      <c r="K1050" s="7"/>
      <c r="L1050" s="7"/>
      <c r="M1050" s="7"/>
      <c r="N1050" s="7"/>
      <c r="O1050" s="7"/>
      <c r="P1050" s="7"/>
      <c r="Q1050" s="7"/>
      <c r="R1050" s="7"/>
      <c r="S1050" s="7"/>
      <c r="T1050" s="7"/>
      <c r="U1050" s="7"/>
      <c r="V1050" s="42"/>
      <c r="W1050" s="7"/>
      <c r="X1050" s="7"/>
      <c r="Y1050" s="7"/>
      <c r="Z1050" s="7"/>
      <c r="AA1050" s="10"/>
      <c r="AB1050" s="7"/>
      <c r="AC1050" s="7"/>
      <c r="AD1050" s="7"/>
      <c r="AE1050" s="148"/>
      <c r="AF1050" s="7"/>
      <c r="AG1050" s="7"/>
      <c r="AH1050" s="7"/>
      <c r="AI1050" s="7"/>
      <c r="AJ1050" s="7"/>
      <c r="AK1050" s="7"/>
      <c r="AL1050" s="7"/>
      <c r="AM1050" s="7"/>
    </row>
    <row r="1051" spans="1:39" ht="12.75">
      <c r="A1051" s="7"/>
      <c r="B1051" s="7"/>
      <c r="C1051" s="7"/>
      <c r="D1051" s="66"/>
      <c r="E1051" s="7"/>
      <c r="F1051" s="7"/>
      <c r="G1051" s="7"/>
      <c r="H1051" s="7"/>
      <c r="I1051" s="42"/>
      <c r="J1051" s="7"/>
      <c r="K1051" s="7"/>
      <c r="L1051" s="7"/>
      <c r="M1051" s="7"/>
      <c r="N1051" s="7"/>
      <c r="O1051" s="7"/>
      <c r="P1051" s="7"/>
      <c r="Q1051" s="7"/>
      <c r="R1051" s="7"/>
      <c r="S1051" s="7"/>
      <c r="T1051" s="7"/>
      <c r="U1051" s="7"/>
      <c r="V1051" s="42"/>
      <c r="W1051" s="7"/>
      <c r="X1051" s="7"/>
      <c r="Y1051" s="7"/>
      <c r="Z1051" s="7"/>
      <c r="AA1051" s="10"/>
      <c r="AB1051" s="7"/>
      <c r="AC1051" s="7"/>
      <c r="AD1051" s="7"/>
      <c r="AE1051" s="148"/>
      <c r="AF1051" s="7"/>
      <c r="AG1051" s="7"/>
      <c r="AH1051" s="7"/>
      <c r="AI1051" s="7"/>
      <c r="AJ1051" s="7"/>
      <c r="AK1051" s="7"/>
      <c r="AL1051" s="7"/>
      <c r="AM1051" s="7"/>
    </row>
    <row r="1052" spans="1:39" ht="12.75">
      <c r="A1052" s="7"/>
      <c r="B1052" s="7"/>
      <c r="C1052" s="7"/>
      <c r="D1052" s="66"/>
      <c r="E1052" s="7"/>
      <c r="F1052" s="7"/>
      <c r="G1052" s="7"/>
      <c r="H1052" s="7"/>
      <c r="I1052" s="42"/>
      <c r="J1052" s="7"/>
      <c r="K1052" s="7"/>
      <c r="L1052" s="7"/>
      <c r="M1052" s="7"/>
      <c r="N1052" s="7"/>
      <c r="O1052" s="7"/>
      <c r="P1052" s="7"/>
      <c r="Q1052" s="7"/>
      <c r="R1052" s="7"/>
      <c r="S1052" s="7"/>
      <c r="T1052" s="7"/>
      <c r="U1052" s="7"/>
      <c r="V1052" s="42"/>
      <c r="W1052" s="7"/>
      <c r="X1052" s="7"/>
      <c r="Y1052" s="7"/>
      <c r="Z1052" s="7"/>
      <c r="AA1052" s="10"/>
      <c r="AB1052" s="7"/>
      <c r="AC1052" s="7"/>
      <c r="AD1052" s="7"/>
      <c r="AE1052" s="148"/>
      <c r="AF1052" s="7"/>
      <c r="AG1052" s="7"/>
      <c r="AH1052" s="7"/>
      <c r="AI1052" s="7"/>
      <c r="AJ1052" s="7"/>
      <c r="AK1052" s="7"/>
      <c r="AL1052" s="7"/>
      <c r="AM1052" s="7"/>
    </row>
    <row r="1053" spans="1:39" ht="12.75">
      <c r="A1053" s="7"/>
      <c r="B1053" s="7"/>
      <c r="C1053" s="7"/>
      <c r="D1053" s="66"/>
      <c r="E1053" s="7"/>
      <c r="F1053" s="7"/>
      <c r="G1053" s="7"/>
      <c r="H1053" s="7"/>
      <c r="I1053" s="42"/>
      <c r="J1053" s="7"/>
      <c r="K1053" s="7"/>
      <c r="L1053" s="7"/>
      <c r="M1053" s="7"/>
      <c r="N1053" s="7"/>
      <c r="O1053" s="7"/>
      <c r="P1053" s="7"/>
      <c r="Q1053" s="7"/>
      <c r="R1053" s="7"/>
      <c r="S1053" s="7"/>
      <c r="T1053" s="7"/>
      <c r="U1053" s="7"/>
      <c r="V1053" s="42"/>
      <c r="W1053" s="7"/>
      <c r="X1053" s="7"/>
      <c r="Y1053" s="7"/>
      <c r="Z1053" s="7"/>
      <c r="AA1053" s="10"/>
      <c r="AB1053" s="7"/>
      <c r="AC1053" s="7"/>
      <c r="AD1053" s="7"/>
      <c r="AE1053" s="148"/>
      <c r="AF1053" s="7"/>
      <c r="AG1053" s="7"/>
      <c r="AH1053" s="7"/>
      <c r="AI1053" s="7"/>
      <c r="AJ1053" s="7"/>
      <c r="AK1053" s="7"/>
      <c r="AL1053" s="7"/>
      <c r="AM1053" s="7"/>
    </row>
    <row r="1054" spans="1:39" ht="12.75">
      <c r="A1054" s="7"/>
      <c r="B1054" s="7"/>
      <c r="C1054" s="7"/>
      <c r="D1054" s="66"/>
      <c r="E1054" s="7"/>
      <c r="F1054" s="7"/>
      <c r="G1054" s="7"/>
      <c r="H1054" s="7"/>
      <c r="I1054" s="42"/>
      <c r="J1054" s="7"/>
      <c r="K1054" s="7"/>
      <c r="L1054" s="7"/>
      <c r="M1054" s="7"/>
      <c r="N1054" s="7"/>
      <c r="O1054" s="7"/>
      <c r="P1054" s="7"/>
      <c r="Q1054" s="7"/>
      <c r="R1054" s="7"/>
      <c r="S1054" s="7"/>
      <c r="T1054" s="7"/>
      <c r="U1054" s="7"/>
      <c r="V1054" s="42"/>
      <c r="W1054" s="7"/>
      <c r="X1054" s="7"/>
      <c r="Y1054" s="7"/>
      <c r="Z1054" s="7"/>
      <c r="AA1054" s="10"/>
      <c r="AB1054" s="7"/>
      <c r="AC1054" s="7"/>
      <c r="AD1054" s="7"/>
      <c r="AE1054" s="148"/>
      <c r="AF1054" s="7"/>
      <c r="AG1054" s="7"/>
      <c r="AH1054" s="7"/>
      <c r="AI1054" s="7"/>
      <c r="AJ1054" s="7"/>
      <c r="AK1054" s="7"/>
      <c r="AL1054" s="7"/>
      <c r="AM1054" s="7"/>
    </row>
    <row r="1055" spans="1:39" ht="12.75">
      <c r="A1055" s="7"/>
      <c r="B1055" s="7"/>
      <c r="C1055" s="7"/>
      <c r="D1055" s="66"/>
      <c r="E1055" s="7"/>
      <c r="F1055" s="7"/>
      <c r="G1055" s="7"/>
      <c r="H1055" s="7"/>
      <c r="I1055" s="42"/>
      <c r="J1055" s="7"/>
      <c r="K1055" s="7"/>
      <c r="L1055" s="7"/>
      <c r="M1055" s="7"/>
      <c r="N1055" s="7"/>
      <c r="O1055" s="7"/>
      <c r="P1055" s="7"/>
      <c r="Q1055" s="7"/>
      <c r="R1055" s="7"/>
      <c r="S1055" s="7"/>
      <c r="T1055" s="7"/>
      <c r="U1055" s="7"/>
      <c r="V1055" s="42"/>
      <c r="W1055" s="7"/>
      <c r="X1055" s="7"/>
      <c r="Y1055" s="7"/>
      <c r="Z1055" s="7"/>
      <c r="AA1055" s="10"/>
      <c r="AB1055" s="7"/>
      <c r="AC1055" s="7"/>
      <c r="AD1055" s="7"/>
      <c r="AE1055" s="148"/>
      <c r="AF1055" s="7"/>
      <c r="AG1055" s="7"/>
      <c r="AH1055" s="7"/>
      <c r="AI1055" s="7"/>
      <c r="AJ1055" s="7"/>
      <c r="AK1055" s="7"/>
      <c r="AL1055" s="7"/>
      <c r="AM1055" s="7"/>
    </row>
    <row r="1056" spans="1:39" ht="12.75">
      <c r="A1056" s="7"/>
      <c r="B1056" s="7"/>
      <c r="C1056" s="7"/>
      <c r="D1056" s="66"/>
      <c r="E1056" s="7"/>
      <c r="F1056" s="7"/>
      <c r="G1056" s="7"/>
      <c r="H1056" s="7"/>
      <c r="I1056" s="42"/>
      <c r="J1056" s="7"/>
      <c r="K1056" s="7"/>
      <c r="L1056" s="7"/>
      <c r="M1056" s="7"/>
      <c r="N1056" s="7"/>
      <c r="O1056" s="7"/>
      <c r="P1056" s="7"/>
      <c r="Q1056" s="7"/>
      <c r="R1056" s="7"/>
      <c r="S1056" s="7"/>
      <c r="T1056" s="7"/>
      <c r="U1056" s="7"/>
      <c r="V1056" s="42"/>
      <c r="W1056" s="7"/>
      <c r="X1056" s="7"/>
      <c r="Y1056" s="7"/>
      <c r="Z1056" s="7"/>
      <c r="AA1056" s="10"/>
      <c r="AB1056" s="7"/>
      <c r="AC1056" s="7"/>
      <c r="AD1056" s="7"/>
      <c r="AE1056" s="148"/>
      <c r="AF1056" s="7"/>
      <c r="AG1056" s="7"/>
      <c r="AH1056" s="7"/>
      <c r="AI1056" s="7"/>
      <c r="AJ1056" s="7"/>
      <c r="AK1056" s="7"/>
      <c r="AL1056" s="7"/>
      <c r="AM1056" s="7"/>
    </row>
    <row r="1057" spans="1:39" ht="12.75">
      <c r="A1057" s="7"/>
      <c r="B1057" s="7"/>
      <c r="C1057" s="7"/>
      <c r="D1057" s="66"/>
      <c r="E1057" s="7"/>
      <c r="F1057" s="7"/>
      <c r="G1057" s="7"/>
      <c r="H1057" s="7"/>
      <c r="I1057" s="42"/>
      <c r="J1057" s="7"/>
      <c r="K1057" s="7"/>
      <c r="L1057" s="7"/>
      <c r="M1057" s="7"/>
      <c r="N1057" s="7"/>
      <c r="O1057" s="7"/>
      <c r="P1057" s="7"/>
      <c r="Q1057" s="7"/>
      <c r="R1057" s="7"/>
      <c r="S1057" s="7"/>
      <c r="T1057" s="7"/>
      <c r="U1057" s="7"/>
      <c r="V1057" s="42"/>
      <c r="W1057" s="7"/>
      <c r="X1057" s="7"/>
      <c r="Y1057" s="7"/>
      <c r="Z1057" s="7"/>
      <c r="AA1057" s="10"/>
      <c r="AB1057" s="7"/>
      <c r="AC1057" s="7"/>
      <c r="AD1057" s="7"/>
      <c r="AE1057" s="148"/>
      <c r="AF1057" s="7"/>
      <c r="AG1057" s="7"/>
      <c r="AH1057" s="7"/>
      <c r="AI1057" s="7"/>
      <c r="AJ1057" s="7"/>
      <c r="AK1057" s="7"/>
      <c r="AL1057" s="7"/>
      <c r="AM1057" s="7"/>
    </row>
    <row r="1058" spans="1:39" ht="12.75">
      <c r="A1058" s="7"/>
      <c r="B1058" s="7"/>
      <c r="C1058" s="7"/>
      <c r="D1058" s="66"/>
      <c r="E1058" s="7"/>
      <c r="F1058" s="7"/>
      <c r="G1058" s="7"/>
      <c r="H1058" s="7"/>
      <c r="I1058" s="42"/>
      <c r="J1058" s="7"/>
      <c r="K1058" s="7"/>
      <c r="L1058" s="7"/>
      <c r="M1058" s="7"/>
      <c r="N1058" s="7"/>
      <c r="O1058" s="7"/>
      <c r="P1058" s="7"/>
      <c r="Q1058" s="7"/>
      <c r="R1058" s="7"/>
      <c r="S1058" s="7"/>
      <c r="T1058" s="7"/>
      <c r="U1058" s="7"/>
      <c r="V1058" s="42"/>
      <c r="W1058" s="7"/>
      <c r="X1058" s="7"/>
      <c r="Y1058" s="7"/>
      <c r="Z1058" s="7"/>
      <c r="AA1058" s="10"/>
      <c r="AB1058" s="7"/>
      <c r="AC1058" s="7"/>
      <c r="AD1058" s="7"/>
      <c r="AE1058" s="148"/>
      <c r="AF1058" s="7"/>
      <c r="AG1058" s="7"/>
      <c r="AH1058" s="7"/>
      <c r="AI1058" s="7"/>
      <c r="AJ1058" s="7"/>
      <c r="AK1058" s="7"/>
      <c r="AL1058" s="7"/>
      <c r="AM1058" s="7"/>
    </row>
    <row r="1059" spans="1:39" ht="12.75">
      <c r="A1059" s="7"/>
      <c r="B1059" s="7"/>
      <c r="C1059" s="7"/>
      <c r="D1059" s="66"/>
      <c r="E1059" s="7"/>
      <c r="F1059" s="7"/>
      <c r="G1059" s="7"/>
      <c r="H1059" s="7"/>
      <c r="I1059" s="42"/>
      <c r="J1059" s="7"/>
      <c r="K1059" s="7"/>
      <c r="L1059" s="7"/>
      <c r="M1059" s="7"/>
      <c r="N1059" s="7"/>
      <c r="O1059" s="7"/>
      <c r="P1059" s="7"/>
      <c r="Q1059" s="7"/>
      <c r="R1059" s="7"/>
      <c r="S1059" s="7"/>
      <c r="T1059" s="7"/>
      <c r="U1059" s="7"/>
      <c r="V1059" s="42"/>
      <c r="W1059" s="7"/>
      <c r="X1059" s="7"/>
      <c r="Y1059" s="7"/>
      <c r="Z1059" s="7"/>
      <c r="AA1059" s="10"/>
      <c r="AB1059" s="7"/>
      <c r="AC1059" s="7"/>
      <c r="AD1059" s="7"/>
      <c r="AE1059" s="148"/>
      <c r="AF1059" s="7"/>
      <c r="AG1059" s="7"/>
      <c r="AH1059" s="7"/>
      <c r="AI1059" s="7"/>
      <c r="AJ1059" s="7"/>
      <c r="AK1059" s="7"/>
      <c r="AL1059" s="7"/>
      <c r="AM1059" s="7"/>
    </row>
    <row r="1060" spans="1:39" ht="12.75">
      <c r="A1060" s="7"/>
      <c r="B1060" s="7"/>
      <c r="C1060" s="7"/>
      <c r="D1060" s="66"/>
      <c r="E1060" s="7"/>
      <c r="F1060" s="7"/>
      <c r="G1060" s="7"/>
      <c r="H1060" s="7"/>
      <c r="I1060" s="42"/>
      <c r="J1060" s="7"/>
      <c r="K1060" s="7"/>
      <c r="L1060" s="7"/>
      <c r="M1060" s="7"/>
      <c r="N1060" s="7"/>
      <c r="O1060" s="7"/>
      <c r="P1060" s="7"/>
      <c r="Q1060" s="7"/>
      <c r="R1060" s="7"/>
      <c r="S1060" s="7"/>
      <c r="T1060" s="7"/>
      <c r="U1060" s="7"/>
      <c r="V1060" s="42"/>
      <c r="W1060" s="7"/>
      <c r="X1060" s="7"/>
      <c r="Y1060" s="7"/>
      <c r="Z1060" s="7"/>
      <c r="AA1060" s="10"/>
      <c r="AB1060" s="7"/>
      <c r="AC1060" s="7"/>
      <c r="AD1060" s="7"/>
      <c r="AE1060" s="148"/>
      <c r="AF1060" s="7"/>
      <c r="AG1060" s="7"/>
      <c r="AH1060" s="7"/>
      <c r="AI1060" s="7"/>
      <c r="AJ1060" s="7"/>
      <c r="AK1060" s="7"/>
      <c r="AL1060" s="7"/>
      <c r="AM1060" s="7"/>
    </row>
    <row r="1061" spans="1:39" ht="12.75">
      <c r="A1061" s="7"/>
      <c r="B1061" s="7"/>
      <c r="C1061" s="7"/>
      <c r="D1061" s="66"/>
      <c r="E1061" s="7"/>
      <c r="F1061" s="7"/>
      <c r="G1061" s="7"/>
      <c r="H1061" s="7"/>
      <c r="I1061" s="42"/>
      <c r="J1061" s="7"/>
      <c r="K1061" s="7"/>
      <c r="L1061" s="7"/>
      <c r="M1061" s="7"/>
      <c r="N1061" s="7"/>
      <c r="O1061" s="7"/>
      <c r="P1061" s="7"/>
      <c r="Q1061" s="7"/>
      <c r="R1061" s="7"/>
      <c r="S1061" s="7"/>
      <c r="T1061" s="7"/>
      <c r="U1061" s="7"/>
      <c r="V1061" s="42"/>
      <c r="W1061" s="7"/>
      <c r="X1061" s="7"/>
      <c r="Y1061" s="7"/>
      <c r="Z1061" s="7"/>
      <c r="AA1061" s="10"/>
      <c r="AB1061" s="7"/>
      <c r="AC1061" s="7"/>
      <c r="AD1061" s="7"/>
      <c r="AE1061" s="148"/>
      <c r="AF1061" s="7"/>
      <c r="AG1061" s="7"/>
      <c r="AH1061" s="7"/>
      <c r="AI1061" s="7"/>
      <c r="AJ1061" s="7"/>
      <c r="AK1061" s="7"/>
      <c r="AL1061" s="7"/>
      <c r="AM1061" s="7"/>
    </row>
    <row r="1062" spans="1:39" ht="12.75">
      <c r="A1062" s="7"/>
      <c r="B1062" s="7"/>
      <c r="C1062" s="7"/>
      <c r="D1062" s="66"/>
      <c r="E1062" s="7"/>
      <c r="F1062" s="7"/>
      <c r="G1062" s="7"/>
      <c r="H1062" s="7"/>
      <c r="I1062" s="42"/>
      <c r="J1062" s="7"/>
      <c r="K1062" s="7"/>
      <c r="L1062" s="7"/>
      <c r="M1062" s="7"/>
      <c r="N1062" s="7"/>
      <c r="O1062" s="7"/>
      <c r="P1062" s="7"/>
      <c r="Q1062" s="7"/>
      <c r="R1062" s="7"/>
      <c r="S1062" s="7"/>
      <c r="T1062" s="7"/>
      <c r="U1062" s="7"/>
      <c r="V1062" s="42"/>
      <c r="W1062" s="7"/>
      <c r="X1062" s="7"/>
      <c r="Y1062" s="7"/>
      <c r="Z1062" s="7"/>
      <c r="AA1062" s="10"/>
      <c r="AB1062" s="7"/>
      <c r="AC1062" s="7"/>
      <c r="AD1062" s="7"/>
      <c r="AE1062" s="148"/>
      <c r="AF1062" s="7"/>
      <c r="AG1062" s="7"/>
      <c r="AH1062" s="7"/>
      <c r="AI1062" s="7"/>
      <c r="AJ1062" s="7"/>
      <c r="AK1062" s="7"/>
      <c r="AL1062" s="7"/>
      <c r="AM1062" s="7"/>
    </row>
    <row r="1063" spans="1:39" ht="12.75">
      <c r="A1063" s="7"/>
      <c r="B1063" s="7"/>
      <c r="C1063" s="7"/>
      <c r="D1063" s="66"/>
      <c r="E1063" s="7"/>
      <c r="F1063" s="7"/>
      <c r="G1063" s="7"/>
      <c r="H1063" s="7"/>
      <c r="I1063" s="42"/>
      <c r="J1063" s="7"/>
      <c r="K1063" s="7"/>
      <c r="L1063" s="7"/>
      <c r="M1063" s="7"/>
      <c r="N1063" s="7"/>
      <c r="O1063" s="7"/>
      <c r="P1063" s="7"/>
      <c r="Q1063" s="7"/>
      <c r="R1063" s="7"/>
      <c r="S1063" s="7"/>
      <c r="T1063" s="7"/>
      <c r="U1063" s="7"/>
      <c r="V1063" s="42"/>
      <c r="W1063" s="7"/>
      <c r="X1063" s="7"/>
      <c r="Y1063" s="7"/>
      <c r="Z1063" s="7"/>
      <c r="AA1063" s="10"/>
      <c r="AB1063" s="7"/>
      <c r="AC1063" s="7"/>
      <c r="AD1063" s="7"/>
      <c r="AE1063" s="148"/>
      <c r="AF1063" s="7"/>
      <c r="AG1063" s="7"/>
      <c r="AH1063" s="7"/>
      <c r="AI1063" s="7"/>
      <c r="AJ1063" s="7"/>
      <c r="AK1063" s="7"/>
      <c r="AL1063" s="7"/>
      <c r="AM1063" s="7"/>
    </row>
    <row r="1064" spans="1:39" ht="12.75">
      <c r="A1064" s="7"/>
      <c r="B1064" s="7"/>
      <c r="C1064" s="7"/>
      <c r="D1064" s="66"/>
      <c r="E1064" s="7"/>
      <c r="F1064" s="7"/>
      <c r="G1064" s="7"/>
      <c r="H1064" s="7"/>
      <c r="I1064" s="42"/>
      <c r="J1064" s="7"/>
      <c r="K1064" s="7"/>
      <c r="L1064" s="7"/>
      <c r="M1064" s="7"/>
      <c r="N1064" s="7"/>
      <c r="O1064" s="7"/>
      <c r="P1064" s="7"/>
      <c r="Q1064" s="7"/>
      <c r="R1064" s="7"/>
      <c r="S1064" s="7"/>
      <c r="T1064" s="7"/>
      <c r="U1064" s="7"/>
      <c r="V1064" s="42"/>
      <c r="W1064" s="7"/>
      <c r="X1064" s="7"/>
      <c r="Y1064" s="7"/>
      <c r="Z1064" s="7"/>
      <c r="AA1064" s="10"/>
      <c r="AB1064" s="7"/>
      <c r="AC1064" s="7"/>
      <c r="AD1064" s="7"/>
      <c r="AE1064" s="148"/>
      <c r="AF1064" s="7"/>
      <c r="AG1064" s="7"/>
      <c r="AH1064" s="7"/>
      <c r="AI1064" s="7"/>
      <c r="AJ1064" s="7"/>
      <c r="AK1064" s="7"/>
      <c r="AL1064" s="7"/>
      <c r="AM1064" s="7"/>
    </row>
    <row r="1065" spans="1:39" ht="12.75">
      <c r="A1065" s="7"/>
      <c r="B1065" s="7"/>
      <c r="C1065" s="7"/>
      <c r="D1065" s="66"/>
      <c r="E1065" s="7"/>
      <c r="F1065" s="7"/>
      <c r="G1065" s="7"/>
      <c r="H1065" s="7"/>
      <c r="I1065" s="42"/>
      <c r="J1065" s="7"/>
      <c r="K1065" s="7"/>
      <c r="L1065" s="7"/>
      <c r="M1065" s="7"/>
      <c r="N1065" s="7"/>
      <c r="O1065" s="7"/>
      <c r="P1065" s="7"/>
      <c r="Q1065" s="7"/>
      <c r="R1065" s="7"/>
      <c r="S1065" s="7"/>
      <c r="T1065" s="7"/>
      <c r="U1065" s="7"/>
      <c r="V1065" s="42"/>
      <c r="W1065" s="7"/>
      <c r="X1065" s="7"/>
      <c r="Y1065" s="7"/>
      <c r="Z1065" s="7"/>
      <c r="AA1065" s="10"/>
      <c r="AB1065" s="7"/>
      <c r="AC1065" s="7"/>
      <c r="AD1065" s="7"/>
      <c r="AE1065" s="148"/>
      <c r="AF1065" s="7"/>
      <c r="AG1065" s="7"/>
      <c r="AH1065" s="7"/>
      <c r="AI1065" s="7"/>
      <c r="AJ1065" s="7"/>
      <c r="AK1065" s="7"/>
      <c r="AL1065" s="7"/>
      <c r="AM1065" s="7"/>
    </row>
    <row r="1066" spans="1:39" ht="12.75">
      <c r="A1066" s="7"/>
      <c r="B1066" s="7"/>
      <c r="C1066" s="7"/>
      <c r="D1066" s="66"/>
      <c r="E1066" s="7"/>
      <c r="F1066" s="7"/>
      <c r="G1066" s="7"/>
      <c r="H1066" s="7"/>
      <c r="I1066" s="42"/>
      <c r="J1066" s="7"/>
      <c r="K1066" s="7"/>
      <c r="L1066" s="7"/>
      <c r="M1066" s="7"/>
      <c r="N1066" s="7"/>
      <c r="O1066" s="7"/>
      <c r="P1066" s="7"/>
      <c r="Q1066" s="7"/>
      <c r="R1066" s="7"/>
      <c r="S1066" s="7"/>
      <c r="T1066" s="7"/>
      <c r="U1066" s="7"/>
      <c r="V1066" s="42"/>
      <c r="W1066" s="7"/>
      <c r="X1066" s="7"/>
      <c r="Y1066" s="7"/>
      <c r="Z1066" s="7"/>
      <c r="AA1066" s="10"/>
      <c r="AB1066" s="7"/>
      <c r="AC1066" s="7"/>
      <c r="AD1066" s="7"/>
      <c r="AE1066" s="148"/>
      <c r="AF1066" s="7"/>
      <c r="AG1066" s="7"/>
      <c r="AH1066" s="7"/>
      <c r="AI1066" s="7"/>
      <c r="AJ1066" s="7"/>
      <c r="AK1066" s="7"/>
      <c r="AL1066" s="7"/>
      <c r="AM1066" s="7"/>
    </row>
    <row r="1067" spans="1:39" ht="12.75">
      <c r="A1067" s="7"/>
      <c r="B1067" s="7"/>
      <c r="C1067" s="7"/>
      <c r="D1067" s="66"/>
      <c r="E1067" s="7"/>
      <c r="F1067" s="7"/>
      <c r="G1067" s="7"/>
      <c r="H1067" s="7"/>
      <c r="I1067" s="42"/>
      <c r="J1067" s="7"/>
      <c r="K1067" s="7"/>
      <c r="L1067" s="7"/>
      <c r="M1067" s="7"/>
      <c r="N1067" s="7"/>
      <c r="O1067" s="7"/>
      <c r="P1067" s="7"/>
      <c r="Q1067" s="7"/>
      <c r="R1067" s="7"/>
      <c r="S1067" s="7"/>
      <c r="T1067" s="7"/>
      <c r="U1067" s="7"/>
      <c r="V1067" s="42"/>
      <c r="W1067" s="7"/>
      <c r="X1067" s="7"/>
      <c r="Y1067" s="7"/>
      <c r="Z1067" s="7"/>
      <c r="AA1067" s="10"/>
      <c r="AB1067" s="7"/>
      <c r="AC1067" s="7"/>
      <c r="AD1067" s="7"/>
      <c r="AE1067" s="148"/>
      <c r="AF1067" s="7"/>
      <c r="AG1067" s="7"/>
      <c r="AH1067" s="7"/>
      <c r="AI1067" s="7"/>
      <c r="AJ1067" s="7"/>
      <c r="AK1067" s="7"/>
      <c r="AL1067" s="7"/>
      <c r="AM1067" s="7"/>
    </row>
    <row r="1068" spans="1:39" ht="12.75">
      <c r="A1068" s="7"/>
      <c r="B1068" s="7"/>
      <c r="C1068" s="7"/>
      <c r="D1068" s="66"/>
      <c r="E1068" s="7"/>
      <c r="F1068" s="7"/>
      <c r="G1068" s="7"/>
      <c r="H1068" s="7"/>
      <c r="I1068" s="42"/>
      <c r="J1068" s="7"/>
      <c r="K1068" s="7"/>
      <c r="L1068" s="7"/>
      <c r="M1068" s="7"/>
      <c r="N1068" s="7"/>
      <c r="O1068" s="7"/>
      <c r="P1068" s="7"/>
      <c r="Q1068" s="7"/>
      <c r="R1068" s="7"/>
      <c r="S1068" s="7"/>
      <c r="T1068" s="7"/>
      <c r="U1068" s="7"/>
      <c r="V1068" s="42"/>
      <c r="W1068" s="7"/>
      <c r="X1068" s="7"/>
      <c r="Y1068" s="7"/>
      <c r="Z1068" s="7"/>
      <c r="AA1068" s="10"/>
      <c r="AB1068" s="7"/>
      <c r="AC1068" s="7"/>
      <c r="AD1068" s="7"/>
      <c r="AE1068" s="148"/>
      <c r="AF1068" s="7"/>
      <c r="AG1068" s="7"/>
      <c r="AH1068" s="7"/>
      <c r="AI1068" s="7"/>
      <c r="AJ1068" s="7"/>
      <c r="AK1068" s="7"/>
      <c r="AL1068" s="7"/>
      <c r="AM1068" s="7"/>
    </row>
    <row r="1069" spans="1:39" ht="12.75">
      <c r="A1069" s="7"/>
      <c r="B1069" s="7"/>
      <c r="C1069" s="7"/>
      <c r="D1069" s="66"/>
      <c r="E1069" s="7"/>
      <c r="F1069" s="7"/>
      <c r="G1069" s="7"/>
      <c r="H1069" s="7"/>
      <c r="I1069" s="42"/>
      <c r="J1069" s="7"/>
      <c r="K1069" s="7"/>
      <c r="L1069" s="7"/>
      <c r="M1069" s="7"/>
      <c r="N1069" s="7"/>
      <c r="O1069" s="7"/>
      <c r="P1069" s="7"/>
      <c r="Q1069" s="7"/>
      <c r="R1069" s="7"/>
      <c r="S1069" s="7"/>
      <c r="T1069" s="7"/>
      <c r="U1069" s="7"/>
      <c r="V1069" s="42"/>
      <c r="W1069" s="7"/>
      <c r="X1069" s="7"/>
      <c r="Y1069" s="7"/>
      <c r="Z1069" s="7"/>
      <c r="AA1069" s="10"/>
      <c r="AB1069" s="7"/>
      <c r="AC1069" s="7"/>
      <c r="AD1069" s="7"/>
      <c r="AE1069" s="148"/>
      <c r="AF1069" s="7"/>
      <c r="AG1069" s="7"/>
      <c r="AH1069" s="7"/>
      <c r="AI1069" s="7"/>
      <c r="AJ1069" s="7"/>
      <c r="AK1069" s="7"/>
      <c r="AL1069" s="7"/>
      <c r="AM1069" s="7"/>
    </row>
    <row r="1070" spans="1:39" ht="12.75">
      <c r="A1070" s="7"/>
      <c r="B1070" s="7"/>
      <c r="C1070" s="7"/>
      <c r="D1070" s="66"/>
      <c r="E1070" s="7"/>
      <c r="F1070" s="7"/>
      <c r="G1070" s="7"/>
      <c r="H1070" s="7"/>
      <c r="I1070" s="42"/>
      <c r="J1070" s="7"/>
      <c r="K1070" s="7"/>
      <c r="L1070" s="7"/>
      <c r="M1070" s="7"/>
      <c r="N1070" s="7"/>
      <c r="O1070" s="7"/>
      <c r="P1070" s="7"/>
      <c r="Q1070" s="7"/>
      <c r="R1070" s="7"/>
      <c r="S1070" s="7"/>
      <c r="T1070" s="7"/>
      <c r="U1070" s="7"/>
      <c r="V1070" s="42"/>
      <c r="W1070" s="7"/>
      <c r="X1070" s="7"/>
      <c r="Y1070" s="7"/>
      <c r="Z1070" s="7"/>
      <c r="AA1070" s="10"/>
      <c r="AB1070" s="7"/>
      <c r="AC1070" s="7"/>
      <c r="AD1070" s="7"/>
      <c r="AE1070" s="148"/>
      <c r="AF1070" s="7"/>
      <c r="AG1070" s="7"/>
      <c r="AH1070" s="7"/>
      <c r="AI1070" s="7"/>
      <c r="AJ1070" s="7"/>
      <c r="AK1070" s="7"/>
      <c r="AL1070" s="7"/>
      <c r="AM1070" s="7"/>
    </row>
    <row r="1071" spans="1:39" ht="12.75">
      <c r="A1071" s="7"/>
      <c r="B1071" s="7"/>
      <c r="C1071" s="7"/>
      <c r="D1071" s="66"/>
      <c r="E1071" s="7"/>
      <c r="F1071" s="7"/>
      <c r="G1071" s="7"/>
      <c r="H1071" s="7"/>
      <c r="I1071" s="42"/>
      <c r="J1071" s="7"/>
      <c r="K1071" s="7"/>
      <c r="L1071" s="7"/>
      <c r="M1071" s="7"/>
      <c r="N1071" s="7"/>
      <c r="O1071" s="7"/>
      <c r="P1071" s="7"/>
      <c r="Q1071" s="7"/>
      <c r="R1071" s="7"/>
      <c r="S1071" s="7"/>
      <c r="T1071" s="7"/>
      <c r="U1071" s="7"/>
      <c r="V1071" s="42"/>
      <c r="W1071" s="7"/>
      <c r="X1071" s="7"/>
      <c r="Y1071" s="7"/>
      <c r="Z1071" s="7"/>
      <c r="AA1071" s="10"/>
      <c r="AB1071" s="7"/>
      <c r="AC1071" s="7"/>
      <c r="AD1071" s="7"/>
      <c r="AE1071" s="148"/>
      <c r="AF1071" s="7"/>
      <c r="AG1071" s="7"/>
      <c r="AH1071" s="7"/>
      <c r="AI1071" s="7"/>
      <c r="AJ1071" s="7"/>
      <c r="AK1071" s="7"/>
      <c r="AL1071" s="7"/>
      <c r="AM1071" s="7"/>
    </row>
    <row r="1072" spans="1:39" ht="12.75">
      <c r="A1072" s="7"/>
      <c r="B1072" s="7"/>
      <c r="C1072" s="7"/>
      <c r="D1072" s="66"/>
      <c r="E1072" s="7"/>
      <c r="F1072" s="7"/>
      <c r="G1072" s="7"/>
      <c r="H1072" s="7"/>
      <c r="I1072" s="42"/>
      <c r="J1072" s="7"/>
      <c r="K1072" s="7"/>
      <c r="L1072" s="7"/>
      <c r="M1072" s="7"/>
      <c r="N1072" s="7"/>
      <c r="O1072" s="7"/>
      <c r="P1072" s="7"/>
      <c r="Q1072" s="7"/>
      <c r="R1072" s="7"/>
      <c r="S1072" s="7"/>
      <c r="T1072" s="7"/>
      <c r="U1072" s="7"/>
      <c r="V1072" s="42"/>
      <c r="W1072" s="7"/>
      <c r="X1072" s="7"/>
      <c r="Y1072" s="7"/>
      <c r="Z1072" s="7"/>
      <c r="AA1072" s="10"/>
      <c r="AB1072" s="7"/>
      <c r="AC1072" s="7"/>
      <c r="AD1072" s="7"/>
      <c r="AE1072" s="148"/>
      <c r="AF1072" s="7"/>
      <c r="AG1072" s="7"/>
      <c r="AH1072" s="7"/>
      <c r="AI1072" s="7"/>
      <c r="AJ1072" s="7"/>
      <c r="AK1072" s="7"/>
      <c r="AL1072" s="7"/>
      <c r="AM1072" s="7"/>
    </row>
    <row r="1073" spans="1:39" ht="12.75">
      <c r="A1073" s="7"/>
      <c r="B1073" s="7"/>
      <c r="C1073" s="7"/>
      <c r="D1073" s="66"/>
      <c r="E1073" s="7"/>
      <c r="F1073" s="7"/>
      <c r="G1073" s="7"/>
      <c r="H1073" s="7"/>
      <c r="I1073" s="42"/>
      <c r="J1073" s="7"/>
      <c r="K1073" s="7"/>
      <c r="L1073" s="7"/>
      <c r="M1073" s="7"/>
      <c r="N1073" s="7"/>
      <c r="O1073" s="7"/>
      <c r="P1073" s="7"/>
      <c r="Q1073" s="7"/>
      <c r="R1073" s="7"/>
      <c r="S1073" s="7"/>
      <c r="T1073" s="7"/>
      <c r="U1073" s="7"/>
      <c r="V1073" s="42"/>
      <c r="W1073" s="7"/>
      <c r="X1073" s="7"/>
      <c r="Y1073" s="7"/>
      <c r="Z1073" s="7"/>
      <c r="AA1073" s="10"/>
      <c r="AB1073" s="7"/>
      <c r="AC1073" s="7"/>
      <c r="AD1073" s="7"/>
      <c r="AE1073" s="148"/>
      <c r="AF1073" s="7"/>
      <c r="AG1073" s="7"/>
      <c r="AH1073" s="7"/>
      <c r="AI1073" s="7"/>
      <c r="AJ1073" s="7"/>
      <c r="AK1073" s="7"/>
      <c r="AL1073" s="7"/>
      <c r="AM1073" s="7"/>
    </row>
    <row r="1074" spans="1:39" ht="12.75">
      <c r="A1074" s="7"/>
      <c r="B1074" s="7"/>
      <c r="C1074" s="7"/>
      <c r="D1074" s="66"/>
      <c r="E1074" s="7"/>
      <c r="F1074" s="7"/>
      <c r="G1074" s="7"/>
      <c r="H1074" s="7"/>
      <c r="I1074" s="42"/>
      <c r="J1074" s="7"/>
      <c r="K1074" s="7"/>
      <c r="L1074" s="7"/>
      <c r="M1074" s="7"/>
      <c r="N1074" s="7"/>
      <c r="O1074" s="7"/>
      <c r="P1074" s="7"/>
      <c r="Q1074" s="7"/>
      <c r="R1074" s="7"/>
      <c r="S1074" s="7"/>
      <c r="T1074" s="7"/>
      <c r="U1074" s="7"/>
      <c r="V1074" s="42"/>
      <c r="W1074" s="7"/>
      <c r="X1074" s="7"/>
      <c r="Y1074" s="7"/>
      <c r="Z1074" s="7"/>
      <c r="AA1074" s="10"/>
      <c r="AB1074" s="7"/>
      <c r="AC1074" s="7"/>
      <c r="AD1074" s="7"/>
      <c r="AE1074" s="148"/>
      <c r="AF1074" s="7"/>
      <c r="AG1074" s="7"/>
      <c r="AH1074" s="7"/>
      <c r="AI1074" s="7"/>
      <c r="AJ1074" s="7"/>
      <c r="AK1074" s="7"/>
      <c r="AL1074" s="7"/>
      <c r="AM1074" s="7"/>
    </row>
    <row r="1075" spans="1:39" ht="12.75">
      <c r="A1075" s="7"/>
      <c r="B1075" s="7"/>
      <c r="C1075" s="7"/>
      <c r="D1075" s="66"/>
      <c r="E1075" s="7"/>
      <c r="F1075" s="7"/>
      <c r="G1075" s="7"/>
      <c r="H1075" s="7"/>
      <c r="I1075" s="42"/>
      <c r="J1075" s="7"/>
      <c r="K1075" s="7"/>
      <c r="L1075" s="7"/>
      <c r="M1075" s="7"/>
      <c r="N1075" s="7"/>
      <c r="O1075" s="7"/>
      <c r="P1075" s="7"/>
      <c r="Q1075" s="7"/>
      <c r="R1075" s="7"/>
      <c r="S1075" s="7"/>
      <c r="T1075" s="7"/>
      <c r="U1075" s="7"/>
      <c r="V1075" s="42"/>
      <c r="W1075" s="7"/>
      <c r="X1075" s="7"/>
      <c r="Y1075" s="7"/>
      <c r="Z1075" s="7"/>
      <c r="AA1075" s="10"/>
      <c r="AB1075" s="7"/>
      <c r="AC1075" s="7"/>
      <c r="AD1075" s="7"/>
      <c r="AE1075" s="148"/>
      <c r="AF1075" s="7"/>
      <c r="AG1075" s="7"/>
      <c r="AH1075" s="7"/>
      <c r="AI1075" s="7"/>
      <c r="AJ1075" s="7"/>
      <c r="AK1075" s="7"/>
      <c r="AL1075" s="7"/>
      <c r="AM1075" s="7"/>
    </row>
    <row r="1076" spans="1:39" ht="12.75">
      <c r="A1076" s="7"/>
      <c r="B1076" s="7"/>
      <c r="C1076" s="7"/>
      <c r="D1076" s="66"/>
      <c r="E1076" s="7"/>
      <c r="F1076" s="7"/>
      <c r="G1076" s="7"/>
      <c r="H1076" s="7"/>
      <c r="I1076" s="42"/>
      <c r="J1076" s="7"/>
      <c r="K1076" s="7"/>
      <c r="L1076" s="7"/>
      <c r="M1076" s="7"/>
      <c r="N1076" s="7"/>
      <c r="O1076" s="7"/>
      <c r="P1076" s="7"/>
      <c r="Q1076" s="7"/>
      <c r="R1076" s="7"/>
      <c r="S1076" s="7"/>
      <c r="T1076" s="7"/>
      <c r="U1076" s="7"/>
      <c r="V1076" s="42"/>
      <c r="W1076" s="7"/>
      <c r="X1076" s="7"/>
      <c r="Y1076" s="7"/>
      <c r="Z1076" s="7"/>
      <c r="AA1076" s="10"/>
      <c r="AB1076" s="7"/>
      <c r="AC1076" s="7"/>
      <c r="AD1076" s="7"/>
      <c r="AE1076" s="148"/>
      <c r="AF1076" s="7"/>
      <c r="AG1076" s="7"/>
      <c r="AH1076" s="7"/>
      <c r="AI1076" s="7"/>
      <c r="AJ1076" s="7"/>
      <c r="AK1076" s="7"/>
      <c r="AL1076" s="7"/>
      <c r="AM1076" s="7"/>
    </row>
    <row r="1077" spans="1:39" ht="12.75">
      <c r="A1077" s="7"/>
      <c r="B1077" s="7"/>
      <c r="C1077" s="7"/>
      <c r="D1077" s="66"/>
      <c r="E1077" s="7"/>
      <c r="F1077" s="7"/>
      <c r="G1077" s="7"/>
      <c r="H1077" s="7"/>
      <c r="I1077" s="42"/>
      <c r="J1077" s="7"/>
      <c r="K1077" s="7"/>
      <c r="L1077" s="7"/>
      <c r="M1077" s="7"/>
      <c r="N1077" s="7"/>
      <c r="O1077" s="7"/>
      <c r="P1077" s="7"/>
      <c r="Q1077" s="7"/>
      <c r="R1077" s="7"/>
      <c r="S1077" s="7"/>
      <c r="T1077" s="7"/>
      <c r="U1077" s="7"/>
      <c r="V1077" s="42"/>
      <c r="W1077" s="7"/>
      <c r="X1077" s="7"/>
      <c r="Y1077" s="7"/>
      <c r="Z1077" s="7"/>
      <c r="AA1077" s="10"/>
      <c r="AB1077" s="7"/>
      <c r="AC1077" s="7"/>
      <c r="AD1077" s="7"/>
      <c r="AE1077" s="148"/>
      <c r="AF1077" s="7"/>
      <c r="AG1077" s="7"/>
      <c r="AH1077" s="7"/>
      <c r="AI1077" s="7"/>
      <c r="AJ1077" s="7"/>
      <c r="AK1077" s="7"/>
      <c r="AL1077" s="7"/>
      <c r="AM1077" s="7"/>
    </row>
    <row r="1078" spans="1:39" ht="12.75">
      <c r="A1078" s="7"/>
      <c r="B1078" s="7"/>
      <c r="C1078" s="7"/>
      <c r="D1078" s="66"/>
      <c r="E1078" s="7"/>
      <c r="F1078" s="7"/>
      <c r="G1078" s="7"/>
      <c r="H1078" s="7"/>
      <c r="I1078" s="42"/>
      <c r="J1078" s="7"/>
      <c r="K1078" s="7"/>
      <c r="L1078" s="7"/>
      <c r="M1078" s="7"/>
      <c r="N1078" s="7"/>
      <c r="O1078" s="7"/>
      <c r="P1078" s="7"/>
      <c r="Q1078" s="7"/>
      <c r="R1078" s="7"/>
      <c r="S1078" s="7"/>
      <c r="T1078" s="7"/>
      <c r="U1078" s="7"/>
      <c r="V1078" s="42"/>
      <c r="W1078" s="7"/>
      <c r="X1078" s="7"/>
      <c r="Y1078" s="7"/>
      <c r="Z1078" s="7"/>
      <c r="AA1078" s="10"/>
      <c r="AB1078" s="7"/>
      <c r="AC1078" s="7"/>
      <c r="AD1078" s="7"/>
      <c r="AE1078" s="148"/>
      <c r="AF1078" s="7"/>
      <c r="AG1078" s="7"/>
      <c r="AH1078" s="7"/>
      <c r="AI1078" s="7"/>
      <c r="AJ1078" s="7"/>
      <c r="AK1078" s="7"/>
      <c r="AL1078" s="7"/>
      <c r="AM1078" s="7"/>
    </row>
    <row r="1079" spans="1:39" ht="12.75">
      <c r="A1079" s="7"/>
      <c r="B1079" s="7"/>
      <c r="C1079" s="7"/>
      <c r="D1079" s="66"/>
      <c r="E1079" s="7"/>
      <c r="F1079" s="7"/>
      <c r="G1079" s="7"/>
      <c r="H1079" s="7"/>
      <c r="I1079" s="42"/>
      <c r="J1079" s="7"/>
      <c r="K1079" s="7"/>
      <c r="L1079" s="7"/>
      <c r="M1079" s="7"/>
      <c r="N1079" s="7"/>
      <c r="O1079" s="7"/>
      <c r="P1079" s="7"/>
      <c r="Q1079" s="7"/>
      <c r="R1079" s="7"/>
      <c r="S1079" s="7"/>
      <c r="T1079" s="7"/>
      <c r="U1079" s="7"/>
      <c r="V1079" s="42"/>
      <c r="W1079" s="7"/>
      <c r="X1079" s="7"/>
      <c r="Y1079" s="7"/>
      <c r="Z1079" s="7"/>
      <c r="AA1079" s="10"/>
      <c r="AB1079" s="7"/>
      <c r="AC1079" s="7"/>
      <c r="AD1079" s="7"/>
      <c r="AE1079" s="148"/>
      <c r="AF1079" s="7"/>
      <c r="AG1079" s="7"/>
      <c r="AH1079" s="7"/>
      <c r="AI1079" s="7"/>
      <c r="AJ1079" s="7"/>
      <c r="AK1079" s="7"/>
      <c r="AL1079" s="7"/>
      <c r="AM1079" s="7"/>
    </row>
    <row r="1080" spans="1:39" ht="12.75">
      <c r="A1080" s="7"/>
      <c r="B1080" s="7"/>
      <c r="C1080" s="7"/>
      <c r="D1080" s="66"/>
      <c r="E1080" s="7"/>
      <c r="F1080" s="7"/>
      <c r="G1080" s="7"/>
      <c r="H1080" s="7"/>
      <c r="I1080" s="42"/>
      <c r="J1080" s="7"/>
      <c r="K1080" s="7"/>
      <c r="L1080" s="7"/>
      <c r="M1080" s="7"/>
      <c r="N1080" s="7"/>
      <c r="O1080" s="7"/>
      <c r="P1080" s="7"/>
      <c r="Q1080" s="7"/>
      <c r="R1080" s="7"/>
      <c r="S1080" s="7"/>
      <c r="T1080" s="7"/>
      <c r="U1080" s="7"/>
      <c r="V1080" s="42"/>
      <c r="W1080" s="7"/>
      <c r="X1080" s="7"/>
      <c r="Y1080" s="7"/>
      <c r="Z1080" s="7"/>
      <c r="AA1080" s="10"/>
      <c r="AB1080" s="7"/>
      <c r="AC1080" s="7"/>
      <c r="AD1080" s="7"/>
      <c r="AE1080" s="148"/>
      <c r="AF1080" s="7"/>
      <c r="AG1080" s="7"/>
      <c r="AH1080" s="7"/>
      <c r="AI1080" s="7"/>
      <c r="AJ1080" s="7"/>
      <c r="AK1080" s="7"/>
      <c r="AL1080" s="7"/>
      <c r="AM1080" s="7"/>
    </row>
    <row r="1081" spans="1:39" ht="12.75">
      <c r="A1081" s="7"/>
      <c r="B1081" s="7"/>
      <c r="C1081" s="7"/>
      <c r="D1081" s="66"/>
      <c r="E1081" s="7"/>
      <c r="F1081" s="7"/>
      <c r="G1081" s="7"/>
      <c r="H1081" s="7"/>
      <c r="I1081" s="42"/>
      <c r="J1081" s="7"/>
      <c r="K1081" s="7"/>
      <c r="L1081" s="7"/>
      <c r="M1081" s="7"/>
      <c r="N1081" s="7"/>
      <c r="O1081" s="7"/>
      <c r="P1081" s="7"/>
      <c r="Q1081" s="7"/>
      <c r="R1081" s="7"/>
      <c r="S1081" s="7"/>
      <c r="T1081" s="7"/>
      <c r="U1081" s="7"/>
      <c r="V1081" s="42"/>
      <c r="W1081" s="7"/>
      <c r="X1081" s="7"/>
      <c r="Y1081" s="7"/>
      <c r="Z1081" s="7"/>
      <c r="AA1081" s="10"/>
      <c r="AB1081" s="7"/>
      <c r="AC1081" s="7"/>
      <c r="AD1081" s="7"/>
      <c r="AE1081" s="148"/>
      <c r="AF1081" s="7"/>
      <c r="AG1081" s="7"/>
      <c r="AH1081" s="7"/>
      <c r="AI1081" s="7"/>
      <c r="AJ1081" s="7"/>
      <c r="AK1081" s="7"/>
      <c r="AL1081" s="7"/>
      <c r="AM1081" s="7"/>
    </row>
    <row r="1082" spans="1:39" ht="12.75">
      <c r="A1082" s="7"/>
      <c r="B1082" s="7"/>
      <c r="C1082" s="7"/>
      <c r="D1082" s="66"/>
      <c r="E1082" s="7"/>
      <c r="F1082" s="7"/>
      <c r="G1082" s="7"/>
      <c r="H1082" s="7"/>
      <c r="I1082" s="42"/>
      <c r="J1082" s="7"/>
      <c r="K1082" s="7"/>
      <c r="L1082" s="7"/>
      <c r="M1082" s="7"/>
      <c r="N1082" s="7"/>
      <c r="O1082" s="7"/>
      <c r="P1082" s="7"/>
      <c r="Q1082" s="7"/>
      <c r="R1082" s="7"/>
      <c r="S1082" s="7"/>
      <c r="T1082" s="7"/>
      <c r="U1082" s="7"/>
      <c r="V1082" s="42"/>
      <c r="W1082" s="7"/>
      <c r="X1082" s="7"/>
      <c r="Y1082" s="7"/>
      <c r="Z1082" s="7"/>
      <c r="AA1082" s="10"/>
      <c r="AB1082" s="7"/>
      <c r="AC1082" s="7"/>
      <c r="AD1082" s="7"/>
      <c r="AE1082" s="148"/>
      <c r="AF1082" s="7"/>
      <c r="AG1082" s="7"/>
      <c r="AH1082" s="7"/>
      <c r="AI1082" s="7"/>
      <c r="AJ1082" s="7"/>
      <c r="AK1082" s="7"/>
      <c r="AL1082" s="7"/>
      <c r="AM1082" s="7"/>
    </row>
    <row r="1083" spans="1:39" ht="12.75">
      <c r="A1083" s="7"/>
      <c r="B1083" s="7"/>
      <c r="C1083" s="7"/>
      <c r="D1083" s="66"/>
      <c r="E1083" s="7"/>
      <c r="F1083" s="7"/>
      <c r="G1083" s="7"/>
      <c r="H1083" s="7"/>
      <c r="I1083" s="42"/>
      <c r="J1083" s="7"/>
      <c r="K1083" s="7"/>
      <c r="L1083" s="7"/>
      <c r="M1083" s="7"/>
      <c r="N1083" s="7"/>
      <c r="O1083" s="7"/>
      <c r="P1083" s="7"/>
      <c r="Q1083" s="7"/>
      <c r="R1083" s="7"/>
      <c r="S1083" s="7"/>
      <c r="T1083" s="7"/>
      <c r="U1083" s="7"/>
      <c r="V1083" s="42"/>
      <c r="W1083" s="7"/>
      <c r="X1083" s="7"/>
      <c r="Y1083" s="7"/>
      <c r="Z1083" s="7"/>
      <c r="AA1083" s="10"/>
      <c r="AB1083" s="7"/>
      <c r="AC1083" s="7"/>
      <c r="AD1083" s="7"/>
      <c r="AE1083" s="148"/>
      <c r="AF1083" s="7"/>
      <c r="AG1083" s="7"/>
      <c r="AH1083" s="7"/>
      <c r="AI1083" s="7"/>
      <c r="AJ1083" s="7"/>
      <c r="AK1083" s="7"/>
      <c r="AL1083" s="7"/>
      <c r="AM1083" s="7"/>
    </row>
    <row r="1084" spans="1:39" ht="12.75">
      <c r="A1084" s="7"/>
      <c r="B1084" s="7"/>
      <c r="C1084" s="7"/>
      <c r="D1084" s="66"/>
      <c r="E1084" s="7"/>
      <c r="F1084" s="7"/>
      <c r="G1084" s="7"/>
      <c r="H1084" s="7"/>
      <c r="I1084" s="42"/>
      <c r="J1084" s="7"/>
      <c r="K1084" s="7"/>
      <c r="L1084" s="7"/>
      <c r="M1084" s="7"/>
      <c r="N1084" s="7"/>
      <c r="O1084" s="7"/>
      <c r="P1084" s="7"/>
      <c r="Q1084" s="7"/>
      <c r="R1084" s="7"/>
      <c r="S1084" s="7"/>
      <c r="T1084" s="7"/>
      <c r="U1084" s="7"/>
      <c r="V1084" s="42"/>
      <c r="W1084" s="7"/>
      <c r="X1084" s="7"/>
      <c r="Y1084" s="7"/>
      <c r="Z1084" s="7"/>
      <c r="AA1084" s="10"/>
      <c r="AB1084" s="7"/>
      <c r="AC1084" s="7"/>
      <c r="AD1084" s="7"/>
      <c r="AE1084" s="148"/>
      <c r="AF1084" s="7"/>
      <c r="AG1084" s="7"/>
      <c r="AH1084" s="7"/>
      <c r="AI1084" s="7"/>
      <c r="AJ1084" s="7"/>
      <c r="AK1084" s="7"/>
      <c r="AL1084" s="7"/>
      <c r="AM1084" s="7"/>
    </row>
    <row r="1085" spans="1:39" ht="12.75">
      <c r="A1085" s="7"/>
      <c r="B1085" s="7"/>
      <c r="C1085" s="7"/>
      <c r="D1085" s="66"/>
      <c r="E1085" s="7"/>
      <c r="F1085" s="7"/>
      <c r="G1085" s="7"/>
      <c r="H1085" s="7"/>
      <c r="I1085" s="42"/>
      <c r="J1085" s="7"/>
      <c r="K1085" s="7"/>
      <c r="L1085" s="7"/>
      <c r="M1085" s="7"/>
      <c r="N1085" s="7"/>
      <c r="O1085" s="7"/>
      <c r="P1085" s="7"/>
      <c r="Q1085" s="7"/>
      <c r="R1085" s="7"/>
      <c r="S1085" s="7"/>
      <c r="T1085" s="7"/>
      <c r="U1085" s="7"/>
      <c r="V1085" s="42"/>
      <c r="W1085" s="7"/>
      <c r="X1085" s="7"/>
      <c r="Y1085" s="7"/>
      <c r="Z1085" s="7"/>
      <c r="AA1085" s="10"/>
      <c r="AB1085" s="7"/>
      <c r="AC1085" s="7"/>
      <c r="AD1085" s="7"/>
      <c r="AE1085" s="148"/>
      <c r="AF1085" s="7"/>
      <c r="AG1085" s="7"/>
      <c r="AH1085" s="7"/>
      <c r="AI1085" s="7"/>
      <c r="AJ1085" s="7"/>
      <c r="AK1085" s="7"/>
      <c r="AL1085" s="7"/>
      <c r="AM1085" s="7"/>
    </row>
    <row r="1086" spans="1:39" ht="12.75">
      <c r="A1086" s="7"/>
      <c r="B1086" s="7"/>
      <c r="C1086" s="7"/>
      <c r="D1086" s="66"/>
      <c r="E1086" s="7"/>
      <c r="F1086" s="7"/>
      <c r="G1086" s="7"/>
      <c r="H1086" s="7"/>
      <c r="I1086" s="42"/>
      <c r="J1086" s="7"/>
      <c r="K1086" s="7"/>
      <c r="L1086" s="7"/>
      <c r="M1086" s="7"/>
      <c r="N1086" s="7"/>
      <c r="O1086" s="7"/>
      <c r="P1086" s="7"/>
      <c r="Q1086" s="7"/>
      <c r="R1086" s="7"/>
      <c r="S1086" s="7"/>
      <c r="T1086" s="7"/>
      <c r="U1086" s="7"/>
      <c r="V1086" s="42"/>
      <c r="W1086" s="7"/>
      <c r="X1086" s="7"/>
      <c r="Y1086" s="7"/>
      <c r="Z1086" s="7"/>
      <c r="AA1086" s="10"/>
      <c r="AB1086" s="7"/>
      <c r="AC1086" s="7"/>
      <c r="AD1086" s="7"/>
      <c r="AE1086" s="148"/>
      <c r="AF1086" s="7"/>
      <c r="AG1086" s="7"/>
      <c r="AH1086" s="7"/>
      <c r="AI1086" s="7"/>
      <c r="AJ1086" s="7"/>
      <c r="AK1086" s="7"/>
      <c r="AL1086" s="7"/>
      <c r="AM1086" s="7"/>
    </row>
    <row r="1087" spans="1:39" ht="12.75">
      <c r="A1087" s="7"/>
      <c r="B1087" s="7"/>
      <c r="C1087" s="7"/>
      <c r="D1087" s="66"/>
      <c r="E1087" s="7"/>
      <c r="F1087" s="7"/>
      <c r="G1087" s="7"/>
      <c r="H1087" s="7"/>
      <c r="I1087" s="42"/>
      <c r="J1087" s="7"/>
      <c r="K1087" s="7"/>
      <c r="L1087" s="7"/>
      <c r="M1087" s="7"/>
      <c r="N1087" s="7"/>
      <c r="O1087" s="7"/>
      <c r="P1087" s="7"/>
      <c r="Q1087" s="7"/>
      <c r="R1087" s="7"/>
      <c r="S1087" s="7"/>
      <c r="T1087" s="7"/>
      <c r="U1087" s="7"/>
      <c r="V1087" s="42"/>
      <c r="W1087" s="7"/>
      <c r="X1087" s="7"/>
      <c r="Y1087" s="7"/>
      <c r="Z1087" s="7"/>
      <c r="AA1087" s="10"/>
      <c r="AB1087" s="7"/>
      <c r="AC1087" s="7"/>
      <c r="AD1087" s="7"/>
      <c r="AE1087" s="148"/>
      <c r="AF1087" s="7"/>
      <c r="AG1087" s="7"/>
      <c r="AH1087" s="7"/>
      <c r="AI1087" s="7"/>
      <c r="AJ1087" s="7"/>
      <c r="AK1087" s="7"/>
      <c r="AL1087" s="7"/>
      <c r="AM1087" s="7"/>
    </row>
    <row r="1088" spans="1:39" ht="12.75">
      <c r="A1088" s="7"/>
      <c r="B1088" s="7"/>
      <c r="C1088" s="7"/>
      <c r="D1088" s="66"/>
      <c r="E1088" s="7"/>
      <c r="F1088" s="7"/>
      <c r="G1088" s="7"/>
      <c r="H1088" s="7"/>
      <c r="I1088" s="42"/>
      <c r="J1088" s="7"/>
      <c r="K1088" s="7"/>
      <c r="L1088" s="7"/>
      <c r="M1088" s="7"/>
      <c r="N1088" s="7"/>
      <c r="O1088" s="7"/>
      <c r="P1088" s="7"/>
      <c r="Q1088" s="7"/>
      <c r="R1088" s="7"/>
      <c r="S1088" s="7"/>
      <c r="T1088" s="7"/>
      <c r="U1088" s="7"/>
      <c r="V1088" s="42"/>
      <c r="W1088" s="7"/>
      <c r="X1088" s="7"/>
      <c r="Y1088" s="7"/>
      <c r="Z1088" s="7"/>
      <c r="AA1088" s="10"/>
      <c r="AB1088" s="7"/>
      <c r="AC1088" s="7"/>
      <c r="AD1088" s="7"/>
      <c r="AE1088" s="148"/>
      <c r="AF1088" s="7"/>
      <c r="AG1088" s="7"/>
      <c r="AH1088" s="7"/>
      <c r="AI1088" s="7"/>
      <c r="AJ1088" s="7"/>
      <c r="AK1088" s="7"/>
      <c r="AL1088" s="7"/>
      <c r="AM1088" s="7"/>
    </row>
    <row r="1089" spans="1:39" ht="12.75">
      <c r="A1089" s="7"/>
      <c r="B1089" s="7"/>
      <c r="C1089" s="7"/>
      <c r="D1089" s="66"/>
      <c r="E1089" s="7"/>
      <c r="F1089" s="7"/>
      <c r="G1089" s="7"/>
      <c r="H1089" s="7"/>
      <c r="I1089" s="42"/>
      <c r="J1089" s="7"/>
      <c r="K1089" s="7"/>
      <c r="L1089" s="7"/>
      <c r="M1089" s="7"/>
      <c r="N1089" s="7"/>
      <c r="O1089" s="7"/>
      <c r="P1089" s="7"/>
      <c r="Q1089" s="7"/>
      <c r="R1089" s="7"/>
      <c r="S1089" s="7"/>
      <c r="T1089" s="7"/>
      <c r="U1089" s="7"/>
      <c r="V1089" s="42"/>
      <c r="W1089" s="7"/>
      <c r="X1089" s="7"/>
      <c r="Y1089" s="7"/>
      <c r="Z1089" s="7"/>
      <c r="AA1089" s="10"/>
      <c r="AB1089" s="7"/>
      <c r="AC1089" s="7"/>
      <c r="AD1089" s="7"/>
      <c r="AE1089" s="148"/>
      <c r="AF1089" s="7"/>
      <c r="AG1089" s="7"/>
      <c r="AH1089" s="7"/>
      <c r="AI1089" s="7"/>
      <c r="AJ1089" s="7"/>
      <c r="AK1089" s="7"/>
      <c r="AL1089" s="7"/>
      <c r="AM1089" s="7"/>
    </row>
    <row r="1090" spans="1:39" ht="12.75">
      <c r="A1090" s="7"/>
      <c r="B1090" s="7"/>
      <c r="C1090" s="7"/>
      <c r="D1090" s="66"/>
      <c r="E1090" s="7"/>
      <c r="F1090" s="7"/>
      <c r="G1090" s="7"/>
      <c r="H1090" s="7"/>
      <c r="I1090" s="42"/>
      <c r="J1090" s="7"/>
      <c r="K1090" s="7"/>
      <c r="L1090" s="7"/>
      <c r="M1090" s="7"/>
      <c r="N1090" s="7"/>
      <c r="O1090" s="7"/>
      <c r="P1090" s="7"/>
      <c r="Q1090" s="7"/>
      <c r="R1090" s="7"/>
      <c r="S1090" s="7"/>
      <c r="T1090" s="7"/>
      <c r="U1090" s="7"/>
      <c r="V1090" s="42"/>
      <c r="W1090" s="7"/>
      <c r="X1090" s="7"/>
      <c r="Y1090" s="7"/>
      <c r="Z1090" s="7"/>
      <c r="AA1090" s="10"/>
      <c r="AB1090" s="7"/>
      <c r="AC1090" s="7"/>
      <c r="AD1090" s="7"/>
      <c r="AE1090" s="148"/>
      <c r="AF1090" s="7"/>
      <c r="AG1090" s="7"/>
      <c r="AH1090" s="7"/>
      <c r="AI1090" s="7"/>
      <c r="AJ1090" s="7"/>
      <c r="AK1090" s="7"/>
      <c r="AL1090" s="7"/>
      <c r="AM1090" s="7"/>
    </row>
    <row r="1091" spans="1:39" ht="12.75">
      <c r="A1091" s="7"/>
      <c r="B1091" s="7"/>
      <c r="C1091" s="7"/>
      <c r="D1091" s="66"/>
      <c r="E1091" s="7"/>
      <c r="F1091" s="7"/>
      <c r="G1091" s="7"/>
      <c r="H1091" s="7"/>
      <c r="I1091" s="42"/>
      <c r="J1091" s="7"/>
      <c r="K1091" s="7"/>
      <c r="L1091" s="7"/>
      <c r="M1091" s="7"/>
      <c r="N1091" s="7"/>
      <c r="O1091" s="7"/>
      <c r="P1091" s="7"/>
      <c r="Q1091" s="7"/>
      <c r="R1091" s="7"/>
      <c r="S1091" s="7"/>
      <c r="T1091" s="7"/>
      <c r="U1091" s="7"/>
      <c r="V1091" s="42"/>
      <c r="W1091" s="7"/>
      <c r="X1091" s="7"/>
      <c r="Y1091" s="7"/>
      <c r="Z1091" s="7"/>
      <c r="AA1091" s="10"/>
      <c r="AB1091" s="7"/>
      <c r="AC1091" s="7"/>
      <c r="AD1091" s="7"/>
      <c r="AE1091" s="148"/>
      <c r="AF1091" s="7"/>
      <c r="AG1091" s="7"/>
      <c r="AH1091" s="7"/>
      <c r="AI1091" s="7"/>
      <c r="AJ1091" s="7"/>
      <c r="AK1091" s="7"/>
      <c r="AL1091" s="7"/>
      <c r="AM1091" s="7"/>
    </row>
    <row r="1092" spans="1:39" ht="12.75">
      <c r="A1092" s="7"/>
      <c r="B1092" s="7"/>
      <c r="C1092" s="7"/>
      <c r="D1092" s="66"/>
      <c r="E1092" s="7"/>
      <c r="F1092" s="7"/>
      <c r="G1092" s="7"/>
      <c r="H1092" s="7"/>
      <c r="I1092" s="42"/>
      <c r="J1092" s="7"/>
      <c r="K1092" s="7"/>
      <c r="L1092" s="7"/>
      <c r="M1092" s="7"/>
      <c r="N1092" s="7"/>
      <c r="O1092" s="7"/>
      <c r="P1092" s="7"/>
      <c r="Q1092" s="7"/>
      <c r="R1092" s="7"/>
      <c r="S1092" s="7"/>
      <c r="T1092" s="7"/>
      <c r="U1092" s="7"/>
      <c r="V1092" s="42"/>
      <c r="W1092" s="7"/>
      <c r="X1092" s="7"/>
      <c r="Y1092" s="7"/>
      <c r="Z1092" s="7"/>
      <c r="AA1092" s="10"/>
      <c r="AB1092" s="7"/>
      <c r="AC1092" s="7"/>
      <c r="AD1092" s="7"/>
      <c r="AE1092" s="148"/>
      <c r="AF1092" s="7"/>
      <c r="AG1092" s="7"/>
      <c r="AH1092" s="7"/>
      <c r="AI1092" s="7"/>
      <c r="AJ1092" s="7"/>
      <c r="AK1092" s="7"/>
      <c r="AL1092" s="7"/>
      <c r="AM1092" s="7"/>
    </row>
    <row r="1093" spans="1:39" ht="12.75">
      <c r="A1093" s="7"/>
      <c r="B1093" s="7"/>
      <c r="C1093" s="7"/>
      <c r="D1093" s="66"/>
      <c r="E1093" s="7"/>
      <c r="F1093" s="7"/>
      <c r="G1093" s="7"/>
      <c r="H1093" s="7"/>
      <c r="I1093" s="42"/>
      <c r="J1093" s="7"/>
      <c r="K1093" s="7"/>
      <c r="L1093" s="7"/>
      <c r="M1093" s="7"/>
      <c r="N1093" s="7"/>
      <c r="O1093" s="7"/>
      <c r="P1093" s="7"/>
      <c r="Q1093" s="7"/>
      <c r="R1093" s="7"/>
      <c r="S1093" s="7"/>
      <c r="T1093" s="7"/>
      <c r="U1093" s="7"/>
      <c r="V1093" s="42"/>
      <c r="W1093" s="7"/>
      <c r="X1093" s="7"/>
      <c r="Y1093" s="7"/>
      <c r="Z1093" s="7"/>
      <c r="AA1093" s="10"/>
      <c r="AB1093" s="7"/>
      <c r="AC1093" s="7"/>
      <c r="AD1093" s="7"/>
      <c r="AE1093" s="148"/>
      <c r="AF1093" s="7"/>
      <c r="AG1093" s="7"/>
      <c r="AH1093" s="7"/>
      <c r="AI1093" s="7"/>
      <c r="AJ1093" s="7"/>
      <c r="AK1093" s="7"/>
      <c r="AL1093" s="7"/>
      <c r="AM1093" s="7"/>
    </row>
    <row r="1094" spans="1:39" ht="12.75">
      <c r="A1094" s="7"/>
      <c r="B1094" s="7"/>
      <c r="C1094" s="7"/>
      <c r="D1094" s="66"/>
      <c r="E1094" s="7"/>
      <c r="F1094" s="7"/>
      <c r="G1094" s="7"/>
      <c r="H1094" s="7"/>
      <c r="I1094" s="42"/>
      <c r="J1094" s="7"/>
      <c r="K1094" s="7"/>
      <c r="L1094" s="7"/>
      <c r="M1094" s="7"/>
      <c r="N1094" s="7"/>
      <c r="O1094" s="7"/>
      <c r="P1094" s="7"/>
      <c r="Q1094" s="7"/>
      <c r="R1094" s="7"/>
      <c r="S1094" s="7"/>
      <c r="T1094" s="7"/>
      <c r="U1094" s="7"/>
      <c r="V1094" s="42"/>
      <c r="W1094" s="7"/>
      <c r="X1094" s="7"/>
      <c r="Y1094" s="7"/>
      <c r="Z1094" s="7"/>
      <c r="AA1094" s="10"/>
      <c r="AB1094" s="7"/>
      <c r="AC1094" s="7"/>
      <c r="AD1094" s="7"/>
      <c r="AE1094" s="148"/>
      <c r="AF1094" s="7"/>
      <c r="AG1094" s="7"/>
      <c r="AH1094" s="7"/>
      <c r="AI1094" s="7"/>
      <c r="AJ1094" s="7"/>
      <c r="AK1094" s="7"/>
      <c r="AL1094" s="7"/>
      <c r="AM1094" s="7"/>
    </row>
    <row r="1095" spans="1:39" ht="12.75">
      <c r="A1095" s="7"/>
      <c r="B1095" s="7"/>
      <c r="C1095" s="7"/>
      <c r="D1095" s="66"/>
      <c r="E1095" s="7"/>
      <c r="F1095" s="7"/>
      <c r="G1095" s="7"/>
      <c r="H1095" s="7"/>
      <c r="I1095" s="42"/>
      <c r="J1095" s="7"/>
      <c r="K1095" s="7"/>
      <c r="L1095" s="7"/>
      <c r="M1095" s="7"/>
      <c r="N1095" s="7"/>
      <c r="O1095" s="7"/>
      <c r="P1095" s="7"/>
      <c r="Q1095" s="7"/>
      <c r="R1095" s="7"/>
      <c r="S1095" s="7"/>
      <c r="T1095" s="7"/>
      <c r="U1095" s="7"/>
      <c r="V1095" s="42"/>
      <c r="W1095" s="7"/>
      <c r="X1095" s="7"/>
      <c r="Y1095" s="7"/>
      <c r="Z1095" s="7"/>
      <c r="AA1095" s="10"/>
      <c r="AB1095" s="7"/>
      <c r="AC1095" s="7"/>
      <c r="AD1095" s="7"/>
      <c r="AE1095" s="148"/>
      <c r="AF1095" s="7"/>
      <c r="AG1095" s="7"/>
      <c r="AH1095" s="7"/>
      <c r="AI1095" s="7"/>
      <c r="AJ1095" s="7"/>
      <c r="AK1095" s="7"/>
      <c r="AL1095" s="7"/>
      <c r="AM1095" s="7"/>
    </row>
    <row r="1096" spans="1:39" ht="12.75">
      <c r="A1096" s="7"/>
      <c r="B1096" s="7"/>
      <c r="C1096" s="7"/>
      <c r="D1096" s="66"/>
      <c r="E1096" s="7"/>
      <c r="F1096" s="7"/>
      <c r="G1096" s="7"/>
      <c r="H1096" s="7"/>
      <c r="I1096" s="42"/>
      <c r="J1096" s="7"/>
      <c r="K1096" s="7"/>
      <c r="L1096" s="7"/>
      <c r="M1096" s="7"/>
      <c r="N1096" s="7"/>
      <c r="O1096" s="7"/>
      <c r="P1096" s="7"/>
      <c r="Q1096" s="7"/>
      <c r="R1096" s="7"/>
      <c r="S1096" s="7"/>
      <c r="T1096" s="7"/>
      <c r="U1096" s="7"/>
      <c r="V1096" s="42"/>
      <c r="W1096" s="7"/>
      <c r="X1096" s="7"/>
      <c r="Y1096" s="7"/>
      <c r="Z1096" s="7"/>
      <c r="AA1096" s="10"/>
      <c r="AB1096" s="7"/>
      <c r="AC1096" s="7"/>
      <c r="AD1096" s="7"/>
      <c r="AE1096" s="148"/>
      <c r="AF1096" s="7"/>
      <c r="AG1096" s="7"/>
      <c r="AH1096" s="7"/>
      <c r="AI1096" s="7"/>
      <c r="AJ1096" s="7"/>
      <c r="AK1096" s="7"/>
      <c r="AL1096" s="7"/>
      <c r="AM1096" s="7"/>
    </row>
    <row r="1097" spans="1:39" ht="12.75">
      <c r="A1097" s="7"/>
      <c r="B1097" s="7"/>
      <c r="C1097" s="7"/>
      <c r="D1097" s="66"/>
      <c r="E1097" s="7"/>
      <c r="F1097" s="7"/>
      <c r="G1097" s="7"/>
      <c r="H1097" s="7"/>
      <c r="I1097" s="42"/>
      <c r="J1097" s="7"/>
      <c r="K1097" s="7"/>
      <c r="L1097" s="7"/>
      <c r="M1097" s="7"/>
      <c r="N1097" s="7"/>
      <c r="O1097" s="7"/>
      <c r="P1097" s="7"/>
      <c r="Q1097" s="7"/>
      <c r="R1097" s="7"/>
      <c r="S1097" s="7"/>
      <c r="T1097" s="7"/>
      <c r="U1097" s="7"/>
      <c r="V1097" s="42"/>
      <c r="W1097" s="7"/>
      <c r="X1097" s="7"/>
      <c r="Y1097" s="7"/>
      <c r="Z1097" s="7"/>
      <c r="AA1097" s="10"/>
      <c r="AB1097" s="7"/>
      <c r="AC1097" s="7"/>
      <c r="AD1097" s="7"/>
      <c r="AE1097" s="148"/>
      <c r="AF1097" s="7"/>
      <c r="AG1097" s="7"/>
      <c r="AH1097" s="7"/>
      <c r="AI1097" s="7"/>
      <c r="AJ1097" s="7"/>
      <c r="AK1097" s="7"/>
      <c r="AL1097" s="7"/>
      <c r="AM1097" s="7"/>
    </row>
    <row r="1098" spans="1:39" ht="12.75">
      <c r="A1098" s="7"/>
      <c r="B1098" s="7"/>
      <c r="C1098" s="7"/>
      <c r="D1098" s="66"/>
      <c r="E1098" s="7"/>
      <c r="F1098" s="7"/>
      <c r="G1098" s="7"/>
      <c r="H1098" s="7"/>
      <c r="I1098" s="42"/>
      <c r="J1098" s="7"/>
      <c r="K1098" s="7"/>
      <c r="L1098" s="7"/>
      <c r="M1098" s="7"/>
      <c r="N1098" s="7"/>
      <c r="O1098" s="7"/>
      <c r="P1098" s="7"/>
      <c r="Q1098" s="7"/>
      <c r="R1098" s="7"/>
      <c r="S1098" s="7"/>
      <c r="T1098" s="7"/>
      <c r="U1098" s="7"/>
      <c r="V1098" s="42"/>
      <c r="W1098" s="7"/>
      <c r="X1098" s="7"/>
      <c r="Y1098" s="7"/>
      <c r="Z1098" s="7"/>
      <c r="AA1098" s="10"/>
      <c r="AB1098" s="7"/>
      <c r="AC1098" s="7"/>
      <c r="AD1098" s="7"/>
      <c r="AE1098" s="148"/>
      <c r="AF1098" s="7"/>
      <c r="AG1098" s="7"/>
      <c r="AH1098" s="7"/>
      <c r="AI1098" s="7"/>
      <c r="AJ1098" s="7"/>
      <c r="AK1098" s="7"/>
      <c r="AL1098" s="7"/>
      <c r="AM1098" s="7"/>
    </row>
    <row r="1099" spans="1:39" ht="12.75">
      <c r="A1099" s="7"/>
      <c r="B1099" s="7"/>
      <c r="C1099" s="7"/>
      <c r="D1099" s="66"/>
      <c r="E1099" s="7"/>
      <c r="F1099" s="7"/>
      <c r="G1099" s="7"/>
      <c r="H1099" s="7"/>
      <c r="I1099" s="42"/>
      <c r="J1099" s="7"/>
      <c r="K1099" s="7"/>
      <c r="L1099" s="7"/>
      <c r="M1099" s="7"/>
      <c r="N1099" s="7"/>
      <c r="O1099" s="7"/>
      <c r="P1099" s="7"/>
      <c r="Q1099" s="7"/>
      <c r="R1099" s="7"/>
      <c r="S1099" s="7"/>
      <c r="T1099" s="7"/>
      <c r="U1099" s="7"/>
      <c r="V1099" s="42"/>
      <c r="W1099" s="7"/>
      <c r="X1099" s="7"/>
      <c r="Y1099" s="7"/>
      <c r="Z1099" s="7"/>
      <c r="AA1099" s="10"/>
      <c r="AB1099" s="7"/>
      <c r="AC1099" s="7"/>
      <c r="AD1099" s="7"/>
      <c r="AE1099" s="148"/>
      <c r="AF1099" s="7"/>
      <c r="AG1099" s="7"/>
      <c r="AH1099" s="7"/>
      <c r="AI1099" s="7"/>
      <c r="AJ1099" s="7"/>
      <c r="AK1099" s="7"/>
      <c r="AL1099" s="7"/>
      <c r="AM1099" s="7"/>
    </row>
    <row r="1100" spans="1:39" ht="12.75">
      <c r="A1100" s="7"/>
      <c r="B1100" s="7"/>
      <c r="C1100" s="7"/>
      <c r="D1100" s="66"/>
      <c r="E1100" s="7"/>
      <c r="F1100" s="7"/>
      <c r="G1100" s="7"/>
      <c r="H1100" s="7"/>
      <c r="I1100" s="42"/>
      <c r="J1100" s="7"/>
      <c r="K1100" s="7"/>
      <c r="L1100" s="7"/>
      <c r="M1100" s="7"/>
      <c r="N1100" s="7"/>
      <c r="O1100" s="7"/>
      <c r="P1100" s="7"/>
      <c r="Q1100" s="7"/>
      <c r="R1100" s="7"/>
      <c r="S1100" s="7"/>
      <c r="T1100" s="7"/>
      <c r="U1100" s="7"/>
      <c r="V1100" s="42"/>
      <c r="W1100" s="7"/>
      <c r="X1100" s="7"/>
      <c r="Y1100" s="7"/>
      <c r="Z1100" s="7"/>
      <c r="AA1100" s="10"/>
      <c r="AB1100" s="7"/>
      <c r="AC1100" s="7"/>
      <c r="AD1100" s="7"/>
      <c r="AE1100" s="148"/>
      <c r="AF1100" s="7"/>
      <c r="AG1100" s="7"/>
      <c r="AH1100" s="7"/>
      <c r="AI1100" s="7"/>
      <c r="AJ1100" s="7"/>
      <c r="AK1100" s="7"/>
      <c r="AL1100" s="7"/>
      <c r="AM1100" s="7"/>
    </row>
    <row r="1101" spans="1:39" ht="12.75">
      <c r="A1101" s="7"/>
      <c r="B1101" s="7"/>
      <c r="C1101" s="7"/>
      <c r="D1101" s="66"/>
      <c r="E1101" s="7"/>
      <c r="F1101" s="7"/>
      <c r="G1101" s="7"/>
      <c r="H1101" s="7"/>
      <c r="I1101" s="42"/>
      <c r="J1101" s="7"/>
      <c r="K1101" s="7"/>
      <c r="L1101" s="7"/>
      <c r="M1101" s="7"/>
      <c r="N1101" s="7"/>
      <c r="O1101" s="7"/>
      <c r="P1101" s="7"/>
      <c r="Q1101" s="7"/>
      <c r="R1101" s="7"/>
      <c r="S1101" s="7"/>
      <c r="T1101" s="7"/>
      <c r="U1101" s="7"/>
      <c r="V1101" s="42"/>
      <c r="W1101" s="7"/>
      <c r="X1101" s="7"/>
      <c r="Y1101" s="7"/>
      <c r="Z1101" s="7"/>
      <c r="AA1101" s="10"/>
      <c r="AB1101" s="7"/>
      <c r="AC1101" s="7"/>
      <c r="AD1101" s="7"/>
      <c r="AE1101" s="148"/>
      <c r="AF1101" s="7"/>
      <c r="AG1101" s="7"/>
      <c r="AH1101" s="7"/>
      <c r="AI1101" s="7"/>
      <c r="AJ1101" s="7"/>
      <c r="AK1101" s="7"/>
      <c r="AL1101" s="7"/>
      <c r="AM1101" s="7"/>
    </row>
    <row r="1102" spans="1:39" ht="12.75">
      <c r="A1102" s="7"/>
      <c r="B1102" s="7"/>
      <c r="C1102" s="7"/>
      <c r="D1102" s="66"/>
      <c r="E1102" s="7"/>
      <c r="F1102" s="7"/>
      <c r="G1102" s="7"/>
      <c r="H1102" s="7"/>
      <c r="I1102" s="42"/>
      <c r="J1102" s="7"/>
      <c r="K1102" s="7"/>
      <c r="L1102" s="7"/>
      <c r="M1102" s="7"/>
      <c r="N1102" s="7"/>
      <c r="O1102" s="7"/>
      <c r="P1102" s="7"/>
      <c r="Q1102" s="7"/>
      <c r="R1102" s="7"/>
      <c r="S1102" s="7"/>
      <c r="T1102" s="7"/>
      <c r="U1102" s="7"/>
      <c r="V1102" s="42"/>
      <c r="W1102" s="7"/>
      <c r="X1102" s="7"/>
      <c r="Y1102" s="7"/>
      <c r="Z1102" s="7"/>
      <c r="AA1102" s="10"/>
      <c r="AB1102" s="7"/>
      <c r="AC1102" s="7"/>
      <c r="AD1102" s="7"/>
      <c r="AE1102" s="148"/>
      <c r="AF1102" s="7"/>
      <c r="AG1102" s="7"/>
      <c r="AH1102" s="7"/>
      <c r="AI1102" s="7"/>
      <c r="AJ1102" s="7"/>
      <c r="AK1102" s="7"/>
      <c r="AL1102" s="7"/>
      <c r="AM1102" s="7"/>
    </row>
    <row r="1103" spans="1:39" ht="12.75">
      <c r="A1103" s="7"/>
      <c r="B1103" s="7"/>
      <c r="C1103" s="7"/>
      <c r="D1103" s="66"/>
      <c r="E1103" s="7"/>
      <c r="F1103" s="7"/>
      <c r="G1103" s="7"/>
      <c r="H1103" s="7"/>
      <c r="I1103" s="42"/>
      <c r="J1103" s="7"/>
      <c r="K1103" s="7"/>
      <c r="L1103" s="7"/>
      <c r="M1103" s="7"/>
      <c r="N1103" s="7"/>
      <c r="O1103" s="7"/>
      <c r="P1103" s="7"/>
      <c r="Q1103" s="7"/>
      <c r="R1103" s="7"/>
      <c r="S1103" s="7"/>
      <c r="T1103" s="7"/>
      <c r="U1103" s="7"/>
      <c r="V1103" s="42"/>
      <c r="W1103" s="7"/>
      <c r="X1103" s="7"/>
      <c r="Y1103" s="7"/>
      <c r="Z1103" s="7"/>
      <c r="AA1103" s="10"/>
      <c r="AB1103" s="7"/>
      <c r="AC1103" s="7"/>
      <c r="AD1103" s="7"/>
      <c r="AE1103" s="148"/>
      <c r="AF1103" s="7"/>
      <c r="AG1103" s="7"/>
      <c r="AH1103" s="7"/>
      <c r="AI1103" s="7"/>
      <c r="AJ1103" s="7"/>
      <c r="AK1103" s="7"/>
      <c r="AL1103" s="7"/>
      <c r="AM1103" s="7"/>
    </row>
    <row r="1104" spans="1:39" ht="12.75">
      <c r="A1104" s="7"/>
      <c r="B1104" s="7"/>
      <c r="C1104" s="7"/>
      <c r="D1104" s="66"/>
      <c r="E1104" s="7"/>
      <c r="F1104" s="7"/>
      <c r="G1104" s="7"/>
      <c r="H1104" s="7"/>
      <c r="I1104" s="42"/>
      <c r="J1104" s="7"/>
      <c r="K1104" s="7"/>
      <c r="L1104" s="7"/>
      <c r="M1104" s="7"/>
      <c r="N1104" s="7"/>
      <c r="O1104" s="7"/>
      <c r="P1104" s="7"/>
      <c r="Q1104" s="7"/>
      <c r="R1104" s="7"/>
      <c r="S1104" s="7"/>
      <c r="T1104" s="7"/>
      <c r="U1104" s="7"/>
      <c r="V1104" s="42"/>
      <c r="W1104" s="7"/>
      <c r="X1104" s="7"/>
      <c r="Y1104" s="7"/>
      <c r="Z1104" s="7"/>
      <c r="AA1104" s="10"/>
      <c r="AB1104" s="7"/>
      <c r="AC1104" s="7"/>
      <c r="AD1104" s="7"/>
      <c r="AE1104" s="148"/>
      <c r="AF1104" s="7"/>
      <c r="AG1104" s="7"/>
      <c r="AH1104" s="7"/>
      <c r="AI1104" s="7"/>
      <c r="AJ1104" s="7"/>
      <c r="AK1104" s="7"/>
      <c r="AL1104" s="7"/>
      <c r="AM1104" s="7"/>
    </row>
    <row r="1105" spans="1:39" ht="12.75">
      <c r="A1105" s="7"/>
      <c r="B1105" s="7"/>
      <c r="C1105" s="7"/>
      <c r="D1105" s="66"/>
      <c r="E1105" s="7"/>
      <c r="F1105" s="7"/>
      <c r="G1105" s="7"/>
      <c r="H1105" s="7"/>
      <c r="I1105" s="42"/>
      <c r="J1105" s="7"/>
      <c r="K1105" s="7"/>
      <c r="L1105" s="7"/>
      <c r="M1105" s="7"/>
      <c r="N1105" s="7"/>
      <c r="O1105" s="7"/>
      <c r="P1105" s="7"/>
      <c r="Q1105" s="7"/>
      <c r="R1105" s="7"/>
      <c r="S1105" s="7"/>
      <c r="T1105" s="7"/>
      <c r="U1105" s="7"/>
      <c r="V1105" s="42"/>
      <c r="W1105" s="7"/>
      <c r="X1105" s="7"/>
      <c r="Y1105" s="7"/>
      <c r="Z1105" s="7"/>
      <c r="AA1105" s="10"/>
      <c r="AB1105" s="7"/>
      <c r="AC1105" s="7"/>
      <c r="AD1105" s="7"/>
      <c r="AE1105" s="148"/>
      <c r="AF1105" s="7"/>
      <c r="AG1105" s="7"/>
      <c r="AH1105" s="7"/>
      <c r="AI1105" s="7"/>
      <c r="AJ1105" s="7"/>
      <c r="AK1105" s="7"/>
      <c r="AL1105" s="7"/>
      <c r="AM1105" s="7"/>
    </row>
    <row r="1106" spans="1:39" ht="12.75">
      <c r="A1106" s="7"/>
      <c r="B1106" s="7"/>
      <c r="C1106" s="7"/>
      <c r="D1106" s="66"/>
      <c r="E1106" s="7"/>
      <c r="F1106" s="7"/>
      <c r="G1106" s="7"/>
      <c r="H1106" s="7"/>
      <c r="I1106" s="42"/>
      <c r="J1106" s="7"/>
      <c r="K1106" s="7"/>
      <c r="L1106" s="7"/>
      <c r="M1106" s="7"/>
      <c r="N1106" s="7"/>
      <c r="O1106" s="7"/>
      <c r="P1106" s="7"/>
      <c r="Q1106" s="7"/>
      <c r="R1106" s="7"/>
      <c r="S1106" s="7"/>
      <c r="T1106" s="7"/>
      <c r="U1106" s="7"/>
      <c r="V1106" s="42"/>
      <c r="W1106" s="7"/>
      <c r="X1106" s="7"/>
      <c r="Y1106" s="7"/>
      <c r="Z1106" s="7"/>
      <c r="AA1106" s="10"/>
      <c r="AB1106" s="7"/>
      <c r="AC1106" s="7"/>
      <c r="AD1106" s="7"/>
      <c r="AE1106" s="148"/>
      <c r="AF1106" s="7"/>
      <c r="AG1106" s="7"/>
      <c r="AH1106" s="7"/>
      <c r="AI1106" s="7"/>
      <c r="AJ1106" s="7"/>
      <c r="AK1106" s="7"/>
      <c r="AL1106" s="7"/>
      <c r="AM1106" s="7"/>
    </row>
    <row r="1107" spans="1:39" ht="12.75">
      <c r="A1107" s="7"/>
      <c r="B1107" s="7"/>
      <c r="C1107" s="7"/>
      <c r="D1107" s="66"/>
      <c r="E1107" s="7"/>
      <c r="F1107" s="7"/>
      <c r="G1107" s="7"/>
      <c r="H1107" s="7"/>
      <c r="I1107" s="42"/>
      <c r="J1107" s="7"/>
      <c r="K1107" s="7"/>
      <c r="L1107" s="7"/>
      <c r="M1107" s="7"/>
      <c r="N1107" s="7"/>
      <c r="O1107" s="7"/>
      <c r="P1107" s="7"/>
      <c r="Q1107" s="7"/>
      <c r="R1107" s="7"/>
      <c r="S1107" s="7"/>
      <c r="T1107" s="7"/>
      <c r="U1107" s="7"/>
      <c r="V1107" s="42"/>
      <c r="W1107" s="7"/>
      <c r="X1107" s="7"/>
      <c r="Y1107" s="7"/>
      <c r="Z1107" s="7"/>
      <c r="AA1107" s="10"/>
      <c r="AB1107" s="7"/>
      <c r="AC1107" s="7"/>
      <c r="AD1107" s="7"/>
      <c r="AE1107" s="148"/>
      <c r="AF1107" s="7"/>
      <c r="AG1107" s="7"/>
      <c r="AH1107" s="7"/>
      <c r="AI1107" s="7"/>
      <c r="AJ1107" s="7"/>
      <c r="AK1107" s="7"/>
      <c r="AL1107" s="7"/>
      <c r="AM1107" s="7"/>
    </row>
    <row r="1108" spans="1:39" ht="12.75">
      <c r="A1108" s="7"/>
      <c r="B1108" s="7"/>
      <c r="C1108" s="7"/>
      <c r="D1108" s="66"/>
      <c r="E1108" s="7"/>
      <c r="F1108" s="7"/>
      <c r="G1108" s="7"/>
      <c r="H1108" s="7"/>
      <c r="I1108" s="42"/>
      <c r="J1108" s="7"/>
      <c r="K1108" s="7"/>
      <c r="L1108" s="7"/>
      <c r="M1108" s="7"/>
      <c r="N1108" s="7"/>
      <c r="O1108" s="7"/>
      <c r="P1108" s="7"/>
      <c r="Q1108" s="7"/>
      <c r="R1108" s="7"/>
      <c r="S1108" s="7"/>
      <c r="T1108" s="7"/>
      <c r="U1108" s="7"/>
      <c r="V1108" s="42"/>
      <c r="W1108" s="7"/>
      <c r="X1108" s="7"/>
      <c r="Y1108" s="7"/>
      <c r="Z1108" s="7"/>
      <c r="AA1108" s="10"/>
      <c r="AB1108" s="7"/>
      <c r="AC1108" s="7"/>
      <c r="AD1108" s="7"/>
      <c r="AE1108" s="148"/>
      <c r="AF1108" s="7"/>
      <c r="AG1108" s="7"/>
      <c r="AH1108" s="7"/>
      <c r="AI1108" s="7"/>
      <c r="AJ1108" s="7"/>
      <c r="AK1108" s="7"/>
      <c r="AL1108" s="7"/>
      <c r="AM1108" s="7"/>
    </row>
    <row r="1109" spans="1:39" ht="12.75">
      <c r="A1109" s="7"/>
      <c r="B1109" s="7"/>
      <c r="C1109" s="7"/>
      <c r="D1109" s="66"/>
      <c r="E1109" s="7"/>
      <c r="F1109" s="7"/>
      <c r="G1109" s="7"/>
      <c r="H1109" s="7"/>
      <c r="I1109" s="42"/>
      <c r="J1109" s="7"/>
      <c r="K1109" s="7"/>
      <c r="L1109" s="7"/>
      <c r="M1109" s="7"/>
      <c r="N1109" s="7"/>
      <c r="O1109" s="7"/>
      <c r="P1109" s="7"/>
      <c r="Q1109" s="7"/>
      <c r="R1109" s="7"/>
      <c r="S1109" s="7"/>
      <c r="T1109" s="7"/>
      <c r="U1109" s="7"/>
      <c r="V1109" s="42"/>
      <c r="W1109" s="7"/>
      <c r="X1109" s="7"/>
      <c r="Y1109" s="7"/>
      <c r="Z1109" s="7"/>
      <c r="AA1109" s="10"/>
      <c r="AB1109" s="7"/>
      <c r="AC1109" s="7"/>
      <c r="AD1109" s="7"/>
      <c r="AE1109" s="148"/>
      <c r="AF1109" s="7"/>
      <c r="AG1109" s="7"/>
      <c r="AH1109" s="7"/>
      <c r="AI1109" s="7"/>
      <c r="AJ1109" s="7"/>
      <c r="AK1109" s="7"/>
      <c r="AL1109" s="7"/>
      <c r="AM1109" s="7"/>
    </row>
    <row r="1110" spans="1:39" ht="12.75">
      <c r="A1110" s="7"/>
      <c r="B1110" s="7"/>
      <c r="C1110" s="7"/>
      <c r="D1110" s="66"/>
      <c r="E1110" s="7"/>
      <c r="F1110" s="7"/>
      <c r="G1110" s="7"/>
      <c r="H1110" s="7"/>
      <c r="I1110" s="42"/>
      <c r="J1110" s="7"/>
      <c r="K1110" s="7"/>
      <c r="L1110" s="7"/>
      <c r="M1110" s="7"/>
      <c r="N1110" s="7"/>
      <c r="O1110" s="7"/>
      <c r="P1110" s="7"/>
      <c r="Q1110" s="7"/>
      <c r="R1110" s="7"/>
      <c r="S1110" s="7"/>
      <c r="T1110" s="7"/>
      <c r="U1110" s="7"/>
      <c r="V1110" s="42"/>
      <c r="W1110" s="7"/>
      <c r="X1110" s="7"/>
      <c r="Y1110" s="7"/>
      <c r="Z1110" s="7"/>
      <c r="AA1110" s="10"/>
      <c r="AB1110" s="7"/>
      <c r="AC1110" s="7"/>
      <c r="AD1110" s="7"/>
      <c r="AE1110" s="148"/>
      <c r="AF1110" s="7"/>
      <c r="AG1110" s="7"/>
      <c r="AH1110" s="7"/>
      <c r="AI1110" s="7"/>
      <c r="AJ1110" s="7"/>
      <c r="AK1110" s="7"/>
      <c r="AL1110" s="7"/>
      <c r="AM1110" s="7"/>
    </row>
    <row r="1111" spans="1:39" ht="12.75">
      <c r="A1111" s="7"/>
      <c r="B1111" s="7"/>
      <c r="C1111" s="7"/>
      <c r="D1111" s="66"/>
      <c r="E1111" s="7"/>
      <c r="F1111" s="7"/>
      <c r="G1111" s="7"/>
      <c r="H1111" s="7"/>
      <c r="I1111" s="42"/>
      <c r="J1111" s="7"/>
      <c r="K1111" s="7"/>
      <c r="L1111" s="7"/>
      <c r="M1111" s="7"/>
      <c r="N1111" s="7"/>
      <c r="O1111" s="7"/>
      <c r="P1111" s="7"/>
      <c r="Q1111" s="7"/>
      <c r="R1111" s="7"/>
      <c r="S1111" s="7"/>
      <c r="T1111" s="7"/>
      <c r="U1111" s="7"/>
      <c r="V1111" s="42"/>
      <c r="W1111" s="7"/>
      <c r="X1111" s="7"/>
      <c r="Y1111" s="7"/>
      <c r="Z1111" s="7"/>
      <c r="AA1111" s="10"/>
      <c r="AB1111" s="7"/>
      <c r="AC1111" s="7"/>
      <c r="AD1111" s="7"/>
      <c r="AE1111" s="148"/>
      <c r="AF1111" s="7"/>
      <c r="AG1111" s="7"/>
      <c r="AH1111" s="7"/>
      <c r="AI1111" s="7"/>
      <c r="AJ1111" s="7"/>
      <c r="AK1111" s="7"/>
      <c r="AL1111" s="7"/>
      <c r="AM1111" s="7"/>
    </row>
    <row r="1112" spans="1:39" ht="12.75">
      <c r="A1112" s="7"/>
      <c r="B1112" s="7"/>
      <c r="C1112" s="7"/>
      <c r="D1112" s="66"/>
      <c r="E1112" s="7"/>
      <c r="F1112" s="7"/>
      <c r="G1112" s="7"/>
      <c r="H1112" s="7"/>
      <c r="I1112" s="42"/>
      <c r="J1112" s="7"/>
      <c r="K1112" s="7"/>
      <c r="L1112" s="7"/>
      <c r="M1112" s="7"/>
      <c r="N1112" s="7"/>
      <c r="O1112" s="7"/>
      <c r="P1112" s="7"/>
      <c r="Q1112" s="7"/>
      <c r="R1112" s="7"/>
      <c r="S1112" s="7"/>
      <c r="T1112" s="7"/>
      <c r="U1112" s="7"/>
      <c r="V1112" s="42"/>
      <c r="W1112" s="7"/>
      <c r="X1112" s="7"/>
      <c r="Y1112" s="7"/>
      <c r="Z1112" s="7"/>
      <c r="AA1112" s="10"/>
      <c r="AB1112" s="7"/>
      <c r="AC1112" s="7"/>
      <c r="AD1112" s="7"/>
      <c r="AE1112" s="148"/>
      <c r="AF1112" s="7"/>
      <c r="AG1112" s="7"/>
      <c r="AH1112" s="7"/>
      <c r="AI1112" s="7"/>
      <c r="AJ1112" s="7"/>
      <c r="AK1112" s="7"/>
      <c r="AL1112" s="7"/>
      <c r="AM1112" s="7"/>
    </row>
    <row r="1113" spans="1:39" ht="12.75">
      <c r="A1113" s="7"/>
      <c r="B1113" s="7"/>
      <c r="C1113" s="7"/>
      <c r="D1113" s="66"/>
      <c r="E1113" s="7"/>
      <c r="F1113" s="7"/>
      <c r="G1113" s="7"/>
      <c r="H1113" s="7"/>
      <c r="I1113" s="42"/>
      <c r="J1113" s="7"/>
      <c r="K1113" s="7"/>
      <c r="L1113" s="7"/>
      <c r="M1113" s="7"/>
      <c r="N1113" s="7"/>
      <c r="O1113" s="7"/>
      <c r="P1113" s="7"/>
      <c r="Q1113" s="7"/>
      <c r="R1113" s="7"/>
      <c r="S1113" s="7"/>
      <c r="T1113" s="7"/>
      <c r="U1113" s="7"/>
      <c r="V1113" s="42"/>
      <c r="W1113" s="7"/>
      <c r="X1113" s="7"/>
      <c r="Y1113" s="7"/>
      <c r="Z1113" s="7"/>
      <c r="AA1113" s="10"/>
      <c r="AB1113" s="7"/>
      <c r="AC1113" s="7"/>
      <c r="AD1113" s="7"/>
      <c r="AE1113" s="148"/>
      <c r="AF1113" s="7"/>
      <c r="AG1113" s="7"/>
      <c r="AH1113" s="7"/>
      <c r="AI1113" s="7"/>
      <c r="AJ1113" s="7"/>
      <c r="AK1113" s="7"/>
      <c r="AL1113" s="7"/>
      <c r="AM1113" s="7"/>
    </row>
    <row r="1114" spans="1:39" ht="12.75">
      <c r="A1114" s="7"/>
      <c r="B1114" s="7"/>
      <c r="C1114" s="7"/>
      <c r="D1114" s="66"/>
      <c r="E1114" s="7"/>
      <c r="F1114" s="7"/>
      <c r="G1114" s="7"/>
      <c r="H1114" s="7"/>
      <c r="I1114" s="42"/>
      <c r="J1114" s="7"/>
      <c r="K1114" s="7"/>
      <c r="L1114" s="7"/>
      <c r="M1114" s="7"/>
      <c r="N1114" s="7"/>
      <c r="O1114" s="7"/>
      <c r="P1114" s="7"/>
      <c r="Q1114" s="7"/>
      <c r="R1114" s="7"/>
      <c r="S1114" s="7"/>
      <c r="T1114" s="7"/>
      <c r="U1114" s="7"/>
      <c r="V1114" s="42"/>
      <c r="W1114" s="7"/>
      <c r="X1114" s="7"/>
      <c r="Y1114" s="7"/>
      <c r="Z1114" s="7"/>
      <c r="AA1114" s="10"/>
      <c r="AB1114" s="7"/>
      <c r="AC1114" s="7"/>
      <c r="AD1114" s="7"/>
      <c r="AE1114" s="148"/>
      <c r="AF1114" s="7"/>
      <c r="AG1114" s="7"/>
      <c r="AH1114" s="7"/>
      <c r="AI1114" s="7"/>
      <c r="AJ1114" s="7"/>
      <c r="AK1114" s="7"/>
      <c r="AL1114" s="7"/>
      <c r="AM1114" s="7"/>
    </row>
    <row r="1115" spans="1:39" ht="12.75">
      <c r="A1115" s="7"/>
      <c r="B1115" s="7"/>
      <c r="C1115" s="7"/>
      <c r="D1115" s="66"/>
      <c r="E1115" s="7"/>
      <c r="F1115" s="7"/>
      <c r="G1115" s="7"/>
      <c r="H1115" s="7"/>
      <c r="I1115" s="42"/>
      <c r="J1115" s="7"/>
      <c r="K1115" s="7"/>
      <c r="L1115" s="7"/>
      <c r="M1115" s="7"/>
      <c r="N1115" s="7"/>
      <c r="O1115" s="7"/>
      <c r="P1115" s="7"/>
      <c r="Q1115" s="7"/>
      <c r="R1115" s="7"/>
      <c r="S1115" s="7"/>
      <c r="T1115" s="7"/>
      <c r="U1115" s="7"/>
      <c r="V1115" s="42"/>
      <c r="W1115" s="7"/>
      <c r="X1115" s="7"/>
      <c r="Y1115" s="7"/>
      <c r="Z1115" s="7"/>
      <c r="AA1115" s="10"/>
      <c r="AB1115" s="7"/>
      <c r="AC1115" s="7"/>
      <c r="AD1115" s="7"/>
      <c r="AE1115" s="148"/>
      <c r="AF1115" s="7"/>
      <c r="AG1115" s="7"/>
      <c r="AH1115" s="7"/>
      <c r="AI1115" s="7"/>
      <c r="AJ1115" s="7"/>
      <c r="AK1115" s="7"/>
      <c r="AL1115" s="7"/>
      <c r="AM1115" s="7"/>
    </row>
    <row r="1116" spans="1:39" ht="12.75">
      <c r="A1116" s="7"/>
      <c r="B1116" s="7"/>
      <c r="C1116" s="7"/>
      <c r="D1116" s="66"/>
      <c r="E1116" s="7"/>
      <c r="F1116" s="7"/>
      <c r="G1116" s="7"/>
      <c r="H1116" s="7"/>
      <c r="I1116" s="42"/>
      <c r="J1116" s="7"/>
      <c r="K1116" s="7"/>
      <c r="L1116" s="7"/>
      <c r="M1116" s="7"/>
      <c r="N1116" s="7"/>
      <c r="O1116" s="7"/>
      <c r="P1116" s="7"/>
      <c r="Q1116" s="7"/>
      <c r="R1116" s="7"/>
      <c r="S1116" s="7"/>
      <c r="T1116" s="7"/>
      <c r="U1116" s="7"/>
      <c r="V1116" s="42"/>
      <c r="W1116" s="7"/>
      <c r="X1116" s="7"/>
      <c r="Y1116" s="7"/>
      <c r="Z1116" s="7"/>
      <c r="AA1116" s="10"/>
      <c r="AB1116" s="7"/>
      <c r="AC1116" s="7"/>
      <c r="AD1116" s="7"/>
      <c r="AE1116" s="148"/>
      <c r="AF1116" s="7"/>
      <c r="AG1116" s="7"/>
      <c r="AH1116" s="7"/>
      <c r="AI1116" s="7"/>
      <c r="AJ1116" s="7"/>
      <c r="AK1116" s="7"/>
      <c r="AL1116" s="7"/>
      <c r="AM1116" s="7"/>
    </row>
    <row r="1117" spans="1:39" ht="12.75">
      <c r="A1117" s="7"/>
      <c r="B1117" s="7"/>
      <c r="C1117" s="7"/>
      <c r="D1117" s="66"/>
      <c r="E1117" s="7"/>
      <c r="F1117" s="7"/>
      <c r="G1117" s="7"/>
      <c r="H1117" s="7"/>
      <c r="I1117" s="42"/>
      <c r="J1117" s="7"/>
      <c r="K1117" s="7"/>
      <c r="L1117" s="7"/>
      <c r="M1117" s="7"/>
      <c r="N1117" s="7"/>
      <c r="O1117" s="7"/>
      <c r="P1117" s="7"/>
      <c r="Q1117" s="7"/>
      <c r="R1117" s="7"/>
      <c r="S1117" s="7"/>
      <c r="T1117" s="7"/>
      <c r="U1117" s="7"/>
      <c r="V1117" s="42"/>
      <c r="W1117" s="7"/>
      <c r="X1117" s="7"/>
      <c r="Y1117" s="7"/>
      <c r="Z1117" s="7"/>
      <c r="AA1117" s="10"/>
      <c r="AB1117" s="7"/>
      <c r="AC1117" s="7"/>
      <c r="AD1117" s="7"/>
      <c r="AE1117" s="148"/>
      <c r="AF1117" s="7"/>
      <c r="AG1117" s="7"/>
      <c r="AH1117" s="7"/>
      <c r="AI1117" s="7"/>
      <c r="AJ1117" s="7"/>
      <c r="AK1117" s="7"/>
      <c r="AL1117" s="7"/>
      <c r="AM1117" s="7"/>
    </row>
    <row r="1118" spans="1:39" ht="12.75">
      <c r="A1118" s="7"/>
      <c r="B1118" s="7"/>
      <c r="C1118" s="7"/>
      <c r="D1118" s="66"/>
      <c r="E1118" s="7"/>
      <c r="F1118" s="7"/>
      <c r="G1118" s="7"/>
      <c r="H1118" s="7"/>
      <c r="I1118" s="42"/>
      <c r="J1118" s="7"/>
      <c r="K1118" s="7"/>
      <c r="L1118" s="7"/>
      <c r="M1118" s="7"/>
      <c r="N1118" s="7"/>
      <c r="O1118" s="7"/>
      <c r="P1118" s="7"/>
      <c r="Q1118" s="7"/>
      <c r="R1118" s="7"/>
      <c r="S1118" s="7"/>
      <c r="T1118" s="7"/>
      <c r="U1118" s="7"/>
      <c r="V1118" s="42"/>
      <c r="W1118" s="7"/>
      <c r="X1118" s="7"/>
      <c r="Y1118" s="7"/>
      <c r="Z1118" s="7"/>
      <c r="AA1118" s="10"/>
      <c r="AB1118" s="7"/>
      <c r="AC1118" s="7"/>
      <c r="AD1118" s="7"/>
      <c r="AE1118" s="148"/>
      <c r="AF1118" s="7"/>
      <c r="AG1118" s="7"/>
      <c r="AH1118" s="7"/>
      <c r="AI1118" s="7"/>
      <c r="AJ1118" s="7"/>
      <c r="AK1118" s="7"/>
      <c r="AL1118" s="7"/>
      <c r="AM1118" s="7"/>
    </row>
    <row r="1119" spans="1:39" ht="12.75">
      <c r="A1119" s="7"/>
      <c r="B1119" s="7"/>
      <c r="C1119" s="7"/>
      <c r="D1119" s="66"/>
      <c r="E1119" s="7"/>
      <c r="F1119" s="7"/>
      <c r="G1119" s="7"/>
      <c r="H1119" s="7"/>
      <c r="I1119" s="42"/>
      <c r="J1119" s="7"/>
      <c r="K1119" s="7"/>
      <c r="L1119" s="7"/>
      <c r="M1119" s="7"/>
      <c r="N1119" s="7"/>
      <c r="O1119" s="7"/>
      <c r="P1119" s="7"/>
      <c r="Q1119" s="7"/>
      <c r="R1119" s="7"/>
      <c r="S1119" s="7"/>
      <c r="T1119" s="7"/>
      <c r="U1119" s="7"/>
      <c r="V1119" s="42"/>
      <c r="W1119" s="7"/>
      <c r="X1119" s="7"/>
      <c r="Y1119" s="7"/>
      <c r="Z1119" s="7"/>
      <c r="AA1119" s="10"/>
      <c r="AB1119" s="7"/>
      <c r="AC1119" s="7"/>
      <c r="AD1119" s="7"/>
      <c r="AE1119" s="148"/>
      <c r="AF1119" s="7"/>
      <c r="AG1119" s="7"/>
      <c r="AH1119" s="7"/>
      <c r="AI1119" s="7"/>
      <c r="AJ1119" s="7"/>
      <c r="AK1119" s="7"/>
      <c r="AL1119" s="7"/>
      <c r="AM1119" s="7"/>
    </row>
    <row r="1120" spans="1:39" ht="12.75">
      <c r="A1120" s="7"/>
      <c r="B1120" s="7"/>
      <c r="C1120" s="7"/>
      <c r="D1120" s="66"/>
      <c r="E1120" s="7"/>
      <c r="F1120" s="7"/>
      <c r="G1120" s="7"/>
      <c r="H1120" s="7"/>
      <c r="I1120" s="42"/>
      <c r="J1120" s="7"/>
      <c r="K1120" s="7"/>
      <c r="L1120" s="7"/>
      <c r="M1120" s="7"/>
      <c r="N1120" s="7"/>
      <c r="O1120" s="7"/>
      <c r="P1120" s="7"/>
      <c r="Q1120" s="7"/>
      <c r="R1120" s="7"/>
      <c r="S1120" s="7"/>
      <c r="T1120" s="7"/>
      <c r="U1120" s="7"/>
      <c r="V1120" s="42"/>
      <c r="W1120" s="7"/>
      <c r="X1120" s="7"/>
      <c r="Y1120" s="7"/>
      <c r="Z1120" s="7"/>
      <c r="AA1120" s="10"/>
      <c r="AB1120" s="7"/>
      <c r="AC1120" s="7"/>
      <c r="AD1120" s="7"/>
      <c r="AE1120" s="148"/>
      <c r="AF1120" s="7"/>
      <c r="AG1120" s="7"/>
      <c r="AH1120" s="7"/>
      <c r="AI1120" s="7"/>
      <c r="AJ1120" s="7"/>
      <c r="AK1120" s="7"/>
      <c r="AL1120" s="7"/>
      <c r="AM1120" s="7"/>
    </row>
    <row r="1121" spans="1:39" ht="12.75">
      <c r="A1121" s="7"/>
      <c r="B1121" s="7"/>
      <c r="C1121" s="7"/>
      <c r="D1121" s="66"/>
      <c r="E1121" s="7"/>
      <c r="F1121" s="7"/>
      <c r="G1121" s="7"/>
      <c r="H1121" s="7"/>
      <c r="I1121" s="42"/>
      <c r="J1121" s="7"/>
      <c r="K1121" s="7"/>
      <c r="L1121" s="7"/>
      <c r="M1121" s="7"/>
      <c r="N1121" s="7"/>
      <c r="O1121" s="7"/>
      <c r="P1121" s="7"/>
      <c r="Q1121" s="7"/>
      <c r="R1121" s="7"/>
      <c r="S1121" s="7"/>
      <c r="T1121" s="7"/>
      <c r="U1121" s="7"/>
      <c r="V1121" s="42"/>
      <c r="W1121" s="7"/>
      <c r="X1121" s="7"/>
      <c r="Y1121" s="7"/>
      <c r="Z1121" s="7"/>
      <c r="AA1121" s="10"/>
      <c r="AB1121" s="7"/>
      <c r="AC1121" s="7"/>
      <c r="AD1121" s="7"/>
      <c r="AE1121" s="148"/>
      <c r="AF1121" s="7"/>
      <c r="AG1121" s="7"/>
      <c r="AH1121" s="7"/>
      <c r="AI1121" s="7"/>
      <c r="AJ1121" s="7"/>
      <c r="AK1121" s="7"/>
      <c r="AL1121" s="7"/>
      <c r="AM1121" s="7"/>
    </row>
    <row r="1122" spans="1:39" ht="12.75">
      <c r="A1122" s="7"/>
      <c r="B1122" s="7"/>
      <c r="C1122" s="7"/>
      <c r="D1122" s="66"/>
      <c r="E1122" s="7"/>
      <c r="F1122" s="7"/>
      <c r="G1122" s="7"/>
      <c r="H1122" s="7"/>
      <c r="I1122" s="42"/>
      <c r="J1122" s="7"/>
      <c r="K1122" s="7"/>
      <c r="L1122" s="7"/>
      <c r="M1122" s="7"/>
      <c r="N1122" s="7"/>
      <c r="O1122" s="7"/>
      <c r="P1122" s="7"/>
      <c r="Q1122" s="7"/>
      <c r="R1122" s="7"/>
      <c r="S1122" s="7"/>
      <c r="T1122" s="7"/>
      <c r="U1122" s="7"/>
      <c r="V1122" s="42"/>
      <c r="W1122" s="7"/>
      <c r="X1122" s="7"/>
      <c r="Y1122" s="7"/>
      <c r="Z1122" s="7"/>
      <c r="AA1122" s="10"/>
      <c r="AB1122" s="7"/>
      <c r="AC1122" s="7"/>
      <c r="AD1122" s="7"/>
      <c r="AE1122" s="148"/>
      <c r="AF1122" s="7"/>
      <c r="AG1122" s="7"/>
      <c r="AH1122" s="7"/>
      <c r="AI1122" s="7"/>
      <c r="AJ1122" s="7"/>
      <c r="AK1122" s="7"/>
      <c r="AL1122" s="7"/>
      <c r="AM1122" s="7"/>
    </row>
    <row r="1123" spans="1:39" ht="12.75">
      <c r="A1123" s="7"/>
      <c r="B1123" s="7"/>
      <c r="C1123" s="7"/>
      <c r="D1123" s="66"/>
      <c r="E1123" s="7"/>
      <c r="F1123" s="7"/>
      <c r="G1123" s="7"/>
      <c r="H1123" s="7"/>
      <c r="I1123" s="42"/>
      <c r="J1123" s="7"/>
      <c r="K1123" s="7"/>
      <c r="L1123" s="7"/>
      <c r="M1123" s="7"/>
      <c r="N1123" s="7"/>
      <c r="O1123" s="7"/>
      <c r="P1123" s="7"/>
      <c r="Q1123" s="7"/>
      <c r="R1123" s="7"/>
      <c r="S1123" s="7"/>
      <c r="T1123" s="7"/>
      <c r="U1123" s="7"/>
      <c r="V1123" s="42"/>
      <c r="W1123" s="7"/>
      <c r="X1123" s="7"/>
      <c r="Y1123" s="7"/>
      <c r="Z1123" s="7"/>
      <c r="AA1123" s="10"/>
      <c r="AB1123" s="7"/>
      <c r="AC1123" s="7"/>
      <c r="AD1123" s="7"/>
      <c r="AE1123" s="148"/>
      <c r="AF1123" s="7"/>
      <c r="AG1123" s="7"/>
      <c r="AH1123" s="7"/>
      <c r="AI1123" s="7"/>
      <c r="AJ1123" s="7"/>
      <c r="AK1123" s="7"/>
      <c r="AL1123" s="7"/>
      <c r="AM1123" s="7"/>
    </row>
    <row r="1124" spans="1:39" ht="12.75">
      <c r="A1124" s="7"/>
      <c r="B1124" s="7"/>
      <c r="C1124" s="7"/>
      <c r="D1124" s="66"/>
      <c r="E1124" s="7"/>
      <c r="F1124" s="7"/>
      <c r="G1124" s="7"/>
      <c r="H1124" s="7"/>
      <c r="I1124" s="42"/>
      <c r="J1124" s="7"/>
      <c r="K1124" s="7"/>
      <c r="L1124" s="7"/>
      <c r="M1124" s="7"/>
      <c r="N1124" s="7"/>
      <c r="O1124" s="7"/>
      <c r="P1124" s="7"/>
      <c r="Q1124" s="7"/>
      <c r="R1124" s="7"/>
      <c r="S1124" s="7"/>
      <c r="T1124" s="7"/>
      <c r="U1124" s="7"/>
      <c r="V1124" s="42"/>
      <c r="W1124" s="7"/>
      <c r="X1124" s="7"/>
      <c r="Y1124" s="7"/>
      <c r="Z1124" s="7"/>
      <c r="AA1124" s="10"/>
      <c r="AB1124" s="7"/>
      <c r="AC1124" s="7"/>
      <c r="AD1124" s="7"/>
      <c r="AE1124" s="148"/>
      <c r="AF1124" s="7"/>
      <c r="AG1124" s="7"/>
      <c r="AH1124" s="7"/>
      <c r="AI1124" s="7"/>
      <c r="AJ1124" s="7"/>
      <c r="AK1124" s="7"/>
      <c r="AL1124" s="7"/>
      <c r="AM1124" s="7"/>
    </row>
    <row r="1125" spans="1:39" ht="12.75">
      <c r="A1125" s="7"/>
      <c r="B1125" s="7"/>
      <c r="C1125" s="7"/>
      <c r="D1125" s="66"/>
      <c r="E1125" s="7"/>
      <c r="F1125" s="7"/>
      <c r="G1125" s="7"/>
      <c r="H1125" s="7"/>
      <c r="I1125" s="42"/>
      <c r="J1125" s="7"/>
      <c r="K1125" s="7"/>
      <c r="L1125" s="7"/>
      <c r="M1125" s="7"/>
      <c r="N1125" s="7"/>
      <c r="O1125" s="7"/>
      <c r="P1125" s="7"/>
      <c r="Q1125" s="7"/>
      <c r="R1125" s="7"/>
      <c r="S1125" s="7"/>
      <c r="T1125" s="7"/>
      <c r="U1125" s="7"/>
      <c r="V1125" s="42"/>
      <c r="W1125" s="7"/>
      <c r="X1125" s="7"/>
      <c r="Y1125" s="7"/>
      <c r="Z1125" s="7"/>
      <c r="AA1125" s="10"/>
      <c r="AB1125" s="7"/>
      <c r="AC1125" s="7"/>
      <c r="AD1125" s="7"/>
      <c r="AE1125" s="148"/>
      <c r="AF1125" s="7"/>
      <c r="AG1125" s="7"/>
      <c r="AH1125" s="7"/>
      <c r="AI1125" s="7"/>
      <c r="AJ1125" s="7"/>
      <c r="AK1125" s="7"/>
      <c r="AL1125" s="7"/>
      <c r="AM1125" s="7"/>
    </row>
    <row r="1126" spans="1:39" ht="12.75">
      <c r="A1126" s="7"/>
      <c r="B1126" s="7"/>
      <c r="C1126" s="7"/>
      <c r="D1126" s="66"/>
      <c r="E1126" s="7"/>
      <c r="F1126" s="7"/>
      <c r="G1126" s="7"/>
      <c r="H1126" s="7"/>
      <c r="I1126" s="42"/>
      <c r="J1126" s="7"/>
      <c r="K1126" s="7"/>
      <c r="L1126" s="7"/>
      <c r="M1126" s="7"/>
      <c r="N1126" s="7"/>
      <c r="O1126" s="7"/>
      <c r="P1126" s="7"/>
      <c r="Q1126" s="7"/>
      <c r="R1126" s="7"/>
      <c r="S1126" s="7"/>
      <c r="T1126" s="7"/>
      <c r="U1126" s="7"/>
      <c r="V1126" s="42"/>
      <c r="W1126" s="7"/>
      <c r="X1126" s="7"/>
      <c r="Y1126" s="7"/>
      <c r="Z1126" s="7"/>
      <c r="AA1126" s="10"/>
      <c r="AB1126" s="7"/>
      <c r="AC1126" s="7"/>
      <c r="AD1126" s="7"/>
      <c r="AE1126" s="148"/>
      <c r="AF1126" s="7"/>
      <c r="AG1126" s="7"/>
      <c r="AH1126" s="7"/>
      <c r="AI1126" s="7"/>
      <c r="AJ1126" s="7"/>
      <c r="AK1126" s="7"/>
      <c r="AL1126" s="7"/>
      <c r="AM1126" s="7"/>
    </row>
    <row r="1127" spans="1:39" ht="12.75">
      <c r="A1127" s="7"/>
      <c r="B1127" s="7"/>
      <c r="C1127" s="7"/>
      <c r="D1127" s="66"/>
      <c r="E1127" s="7"/>
      <c r="F1127" s="7"/>
      <c r="G1127" s="7"/>
      <c r="H1127" s="7"/>
      <c r="I1127" s="42"/>
      <c r="J1127" s="7"/>
      <c r="K1127" s="7"/>
      <c r="L1127" s="7"/>
      <c r="M1127" s="7"/>
      <c r="N1127" s="7"/>
      <c r="O1127" s="7"/>
      <c r="P1127" s="7"/>
      <c r="Q1127" s="7"/>
      <c r="R1127" s="7"/>
      <c r="S1127" s="7"/>
      <c r="T1127" s="7"/>
      <c r="U1127" s="7"/>
      <c r="V1127" s="42"/>
      <c r="W1127" s="7"/>
      <c r="X1127" s="7"/>
      <c r="Y1127" s="7"/>
      <c r="Z1127" s="7"/>
      <c r="AA1127" s="10"/>
      <c r="AB1127" s="7"/>
      <c r="AC1127" s="7"/>
      <c r="AD1127" s="7"/>
      <c r="AE1127" s="148"/>
      <c r="AF1127" s="7"/>
      <c r="AG1127" s="7"/>
      <c r="AH1127" s="7"/>
      <c r="AI1127" s="7"/>
      <c r="AJ1127" s="7"/>
      <c r="AK1127" s="7"/>
      <c r="AL1127" s="7"/>
      <c r="AM1127" s="7"/>
    </row>
    <row r="1128" spans="1:39" ht="12.75">
      <c r="A1128" s="7"/>
      <c r="B1128" s="7"/>
      <c r="C1128" s="7"/>
      <c r="D1128" s="66"/>
      <c r="E1128" s="7"/>
      <c r="F1128" s="7"/>
      <c r="G1128" s="7"/>
      <c r="H1128" s="7"/>
      <c r="I1128" s="42"/>
      <c r="J1128" s="7"/>
      <c r="K1128" s="7"/>
      <c r="L1128" s="7"/>
      <c r="M1128" s="7"/>
      <c r="N1128" s="7"/>
      <c r="O1128" s="7"/>
      <c r="P1128" s="7"/>
      <c r="Q1128" s="7"/>
      <c r="R1128" s="7"/>
      <c r="S1128" s="7"/>
      <c r="T1128" s="7"/>
      <c r="U1128" s="7"/>
      <c r="V1128" s="42"/>
      <c r="W1128" s="7"/>
      <c r="X1128" s="7"/>
      <c r="Y1128" s="7"/>
      <c r="Z1128" s="7"/>
      <c r="AA1128" s="10"/>
      <c r="AB1128" s="7"/>
      <c r="AC1128" s="7"/>
      <c r="AD1128" s="7"/>
      <c r="AE1128" s="148"/>
      <c r="AF1128" s="7"/>
      <c r="AG1128" s="7"/>
      <c r="AH1128" s="7"/>
      <c r="AI1128" s="7"/>
      <c r="AJ1128" s="7"/>
      <c r="AK1128" s="7"/>
      <c r="AL1128" s="7"/>
      <c r="AM1128" s="7"/>
    </row>
    <row r="1129" spans="1:39" ht="12.75">
      <c r="A1129" s="7"/>
      <c r="B1129" s="7"/>
      <c r="C1129" s="7"/>
      <c r="D1129" s="66"/>
      <c r="E1129" s="7"/>
      <c r="F1129" s="7"/>
      <c r="G1129" s="7"/>
      <c r="H1129" s="7"/>
      <c r="I1129" s="42"/>
      <c r="J1129" s="7"/>
      <c r="K1129" s="7"/>
      <c r="L1129" s="7"/>
      <c r="M1129" s="7"/>
      <c r="N1129" s="7"/>
      <c r="O1129" s="7"/>
      <c r="P1129" s="7"/>
      <c r="Q1129" s="7"/>
      <c r="R1129" s="7"/>
      <c r="S1129" s="7"/>
      <c r="T1129" s="7"/>
      <c r="U1129" s="7"/>
      <c r="V1129" s="42"/>
      <c r="W1129" s="7"/>
      <c r="X1129" s="7"/>
      <c r="Y1129" s="7"/>
      <c r="Z1129" s="7"/>
      <c r="AA1129" s="10"/>
      <c r="AB1129" s="7"/>
      <c r="AC1129" s="7"/>
      <c r="AD1129" s="7"/>
      <c r="AE1129" s="148"/>
      <c r="AF1129" s="7"/>
      <c r="AG1129" s="7"/>
      <c r="AH1129" s="7"/>
      <c r="AI1129" s="7"/>
      <c r="AJ1129" s="7"/>
      <c r="AK1129" s="7"/>
      <c r="AL1129" s="7"/>
      <c r="AM1129" s="7"/>
    </row>
    <row r="1130" spans="1:39" ht="12.75">
      <c r="A1130" s="7"/>
      <c r="B1130" s="7"/>
      <c r="C1130" s="7"/>
      <c r="D1130" s="66"/>
      <c r="E1130" s="7"/>
      <c r="F1130" s="7"/>
      <c r="G1130" s="7"/>
      <c r="H1130" s="7"/>
      <c r="I1130" s="42"/>
      <c r="J1130" s="7"/>
      <c r="K1130" s="7"/>
      <c r="L1130" s="7"/>
      <c r="M1130" s="7"/>
      <c r="N1130" s="7"/>
      <c r="O1130" s="7"/>
      <c r="P1130" s="7"/>
      <c r="Q1130" s="7"/>
      <c r="R1130" s="7"/>
      <c r="S1130" s="7"/>
      <c r="T1130" s="7"/>
      <c r="U1130" s="7"/>
      <c r="V1130" s="42"/>
      <c r="W1130" s="7"/>
      <c r="X1130" s="7"/>
      <c r="Y1130" s="7"/>
      <c r="Z1130" s="7"/>
      <c r="AA1130" s="10"/>
      <c r="AB1130" s="7"/>
      <c r="AC1130" s="7"/>
      <c r="AD1130" s="7"/>
      <c r="AE1130" s="148"/>
      <c r="AF1130" s="7"/>
      <c r="AG1130" s="7"/>
      <c r="AH1130" s="7"/>
      <c r="AI1130" s="7"/>
      <c r="AJ1130" s="7"/>
      <c r="AK1130" s="7"/>
      <c r="AL1130" s="7"/>
      <c r="AM1130" s="7"/>
    </row>
    <row r="1131" spans="1:39" ht="12.75">
      <c r="A1131" s="7"/>
      <c r="B1131" s="7"/>
      <c r="C1131" s="7"/>
      <c r="D1131" s="66"/>
      <c r="E1131" s="7"/>
      <c r="F1131" s="7"/>
      <c r="G1131" s="7"/>
      <c r="H1131" s="7"/>
      <c r="I1131" s="42"/>
      <c r="J1131" s="7"/>
      <c r="K1131" s="7"/>
      <c r="L1131" s="7"/>
      <c r="M1131" s="7"/>
      <c r="N1131" s="7"/>
      <c r="O1131" s="7"/>
      <c r="P1131" s="7"/>
      <c r="Q1131" s="7"/>
      <c r="R1131" s="7"/>
      <c r="S1131" s="7"/>
      <c r="T1131" s="7"/>
      <c r="U1131" s="7"/>
      <c r="V1131" s="42"/>
      <c r="W1131" s="7"/>
      <c r="X1131" s="7"/>
      <c r="Y1131" s="7"/>
      <c r="Z1131" s="7"/>
      <c r="AA1131" s="10"/>
      <c r="AB1131" s="7"/>
      <c r="AC1131" s="7"/>
      <c r="AD1131" s="7"/>
      <c r="AE1131" s="148"/>
      <c r="AF1131" s="7"/>
      <c r="AG1131" s="7"/>
      <c r="AH1131" s="7"/>
      <c r="AI1131" s="7"/>
      <c r="AJ1131" s="7"/>
      <c r="AK1131" s="7"/>
      <c r="AL1131" s="7"/>
      <c r="AM1131" s="7"/>
    </row>
    <row r="1132" spans="1:39" ht="12.75">
      <c r="A1132" s="7"/>
      <c r="B1132" s="7"/>
      <c r="C1132" s="7"/>
      <c r="D1132" s="66"/>
      <c r="E1132" s="7"/>
      <c r="F1132" s="7"/>
      <c r="G1132" s="7"/>
      <c r="H1132" s="7"/>
      <c r="I1132" s="42"/>
      <c r="J1132" s="7"/>
      <c r="K1132" s="7"/>
      <c r="L1132" s="7"/>
      <c r="M1132" s="7"/>
      <c r="N1132" s="7"/>
      <c r="O1132" s="7"/>
      <c r="P1132" s="7"/>
      <c r="Q1132" s="7"/>
      <c r="R1132" s="7"/>
      <c r="S1132" s="7"/>
      <c r="T1132" s="7"/>
      <c r="U1132" s="7"/>
      <c r="V1132" s="42"/>
      <c r="W1132" s="7"/>
      <c r="X1132" s="7"/>
      <c r="Y1132" s="7"/>
      <c r="Z1132" s="7"/>
      <c r="AA1132" s="10"/>
      <c r="AB1132" s="7"/>
      <c r="AC1132" s="7"/>
      <c r="AD1132" s="7"/>
      <c r="AE1132" s="148"/>
      <c r="AF1132" s="7"/>
      <c r="AG1132" s="7"/>
      <c r="AH1132" s="7"/>
      <c r="AI1132" s="7"/>
      <c r="AJ1132" s="7"/>
      <c r="AK1132" s="7"/>
      <c r="AL1132" s="7"/>
      <c r="AM1132" s="7"/>
    </row>
    <row r="1133" spans="1:39" ht="12.75">
      <c r="A1133" s="7"/>
      <c r="B1133" s="7"/>
      <c r="C1133" s="7"/>
      <c r="D1133" s="66"/>
      <c r="E1133" s="7"/>
      <c r="F1133" s="7"/>
      <c r="G1133" s="7"/>
      <c r="H1133" s="7"/>
      <c r="I1133" s="42"/>
      <c r="J1133" s="7"/>
      <c r="K1133" s="7"/>
      <c r="L1133" s="7"/>
      <c r="M1133" s="7"/>
      <c r="N1133" s="7"/>
      <c r="O1133" s="7"/>
      <c r="P1133" s="7"/>
      <c r="Q1133" s="7"/>
      <c r="R1133" s="7"/>
      <c r="S1133" s="7"/>
      <c r="T1133" s="7"/>
      <c r="U1133" s="7"/>
      <c r="V1133" s="42"/>
      <c r="W1133" s="7"/>
      <c r="X1133" s="7"/>
      <c r="Y1133" s="7"/>
      <c r="Z1133" s="7"/>
      <c r="AA1133" s="10"/>
      <c r="AB1133" s="7"/>
      <c r="AC1133" s="7"/>
      <c r="AD1133" s="7"/>
      <c r="AE1133" s="148"/>
      <c r="AF1133" s="7"/>
      <c r="AG1133" s="7"/>
      <c r="AH1133" s="7"/>
      <c r="AI1133" s="7"/>
      <c r="AJ1133" s="7"/>
      <c r="AK1133" s="7"/>
      <c r="AL1133" s="7"/>
      <c r="AM1133" s="7"/>
    </row>
    <row r="1134" spans="1:39" ht="12.75">
      <c r="A1134" s="7"/>
      <c r="B1134" s="7"/>
      <c r="C1134" s="7"/>
      <c r="D1134" s="66"/>
      <c r="E1134" s="7"/>
      <c r="F1134" s="7"/>
      <c r="G1134" s="7"/>
      <c r="H1134" s="7"/>
      <c r="I1134" s="42"/>
      <c r="J1134" s="7"/>
      <c r="K1134" s="7"/>
      <c r="L1134" s="7"/>
      <c r="M1134" s="7"/>
      <c r="N1134" s="7"/>
      <c r="O1134" s="7"/>
      <c r="P1134" s="7"/>
      <c r="Q1134" s="7"/>
      <c r="R1134" s="7"/>
      <c r="S1134" s="7"/>
      <c r="T1134" s="7"/>
      <c r="U1134" s="7"/>
      <c r="V1134" s="42"/>
      <c r="W1134" s="7"/>
      <c r="X1134" s="7"/>
      <c r="Y1134" s="7"/>
      <c r="Z1134" s="7"/>
      <c r="AA1134" s="10"/>
      <c r="AB1134" s="7"/>
      <c r="AC1134" s="7"/>
      <c r="AD1134" s="7"/>
      <c r="AE1134" s="148"/>
      <c r="AF1134" s="7"/>
      <c r="AG1134" s="7"/>
      <c r="AH1134" s="7"/>
      <c r="AI1134" s="7"/>
      <c r="AJ1134" s="7"/>
      <c r="AK1134" s="7"/>
      <c r="AL1134" s="7"/>
      <c r="AM1134" s="7"/>
    </row>
    <row r="1135" spans="1:39" ht="12.75">
      <c r="A1135" s="7"/>
      <c r="B1135" s="7"/>
      <c r="C1135" s="7"/>
      <c r="D1135" s="66"/>
      <c r="E1135" s="7"/>
      <c r="F1135" s="7"/>
      <c r="G1135" s="7"/>
      <c r="H1135" s="7"/>
      <c r="I1135" s="42"/>
      <c r="J1135" s="7"/>
      <c r="K1135" s="7"/>
      <c r="L1135" s="7"/>
      <c r="M1135" s="7"/>
      <c r="N1135" s="7"/>
      <c r="O1135" s="7"/>
      <c r="P1135" s="7"/>
      <c r="Q1135" s="7"/>
      <c r="R1135" s="7"/>
      <c r="S1135" s="7"/>
      <c r="T1135" s="7"/>
      <c r="U1135" s="7"/>
      <c r="V1135" s="42"/>
      <c r="W1135" s="7"/>
      <c r="X1135" s="7"/>
      <c r="Y1135" s="7"/>
      <c r="Z1135" s="7"/>
      <c r="AA1135" s="10"/>
      <c r="AB1135" s="7"/>
      <c r="AC1135" s="7"/>
      <c r="AD1135" s="7"/>
      <c r="AE1135" s="148"/>
      <c r="AF1135" s="7"/>
      <c r="AG1135" s="7"/>
      <c r="AH1135" s="7"/>
      <c r="AI1135" s="7"/>
      <c r="AJ1135" s="7"/>
      <c r="AK1135" s="7"/>
      <c r="AL1135" s="7"/>
      <c r="AM1135" s="7"/>
    </row>
    <row r="1136" spans="1:39" ht="12.75">
      <c r="A1136" s="7"/>
      <c r="B1136" s="7"/>
      <c r="C1136" s="7"/>
      <c r="D1136" s="66"/>
      <c r="E1136" s="7"/>
      <c r="F1136" s="7"/>
      <c r="G1136" s="7"/>
      <c r="H1136" s="7"/>
      <c r="I1136" s="42"/>
      <c r="J1136" s="7"/>
      <c r="K1136" s="7"/>
      <c r="L1136" s="7"/>
      <c r="M1136" s="7"/>
      <c r="N1136" s="7"/>
      <c r="O1136" s="7"/>
      <c r="P1136" s="7"/>
      <c r="Q1136" s="7"/>
      <c r="R1136" s="7"/>
      <c r="S1136" s="7"/>
      <c r="T1136" s="7"/>
      <c r="U1136" s="7"/>
      <c r="V1136" s="42"/>
      <c r="W1136" s="7"/>
      <c r="X1136" s="7"/>
      <c r="Y1136" s="7"/>
      <c r="Z1136" s="7"/>
      <c r="AA1136" s="10"/>
      <c r="AB1136" s="7"/>
      <c r="AC1136" s="7"/>
      <c r="AD1136" s="7"/>
      <c r="AE1136" s="148"/>
      <c r="AF1136" s="7"/>
      <c r="AG1136" s="7"/>
      <c r="AH1136" s="7"/>
      <c r="AI1136" s="7"/>
      <c r="AJ1136" s="7"/>
      <c r="AK1136" s="7"/>
      <c r="AL1136" s="7"/>
      <c r="AM1136" s="7"/>
    </row>
    <row r="1137" spans="1:39" ht="12.75">
      <c r="A1137" s="7"/>
      <c r="B1137" s="7"/>
      <c r="C1137" s="7"/>
      <c r="D1137" s="66"/>
      <c r="E1137" s="7"/>
      <c r="F1137" s="7"/>
      <c r="G1137" s="7"/>
      <c r="H1137" s="7"/>
      <c r="I1137" s="42"/>
      <c r="J1137" s="7"/>
      <c r="K1137" s="7"/>
      <c r="L1137" s="7"/>
      <c r="M1137" s="7"/>
      <c r="N1137" s="7"/>
      <c r="O1137" s="7"/>
      <c r="P1137" s="7"/>
      <c r="Q1137" s="7"/>
      <c r="R1137" s="7"/>
      <c r="S1137" s="7"/>
      <c r="T1137" s="7"/>
      <c r="U1137" s="7"/>
      <c r="V1137" s="42"/>
      <c r="W1137" s="7"/>
      <c r="X1137" s="7"/>
      <c r="Y1137" s="7"/>
      <c r="Z1137" s="7"/>
      <c r="AA1137" s="10"/>
      <c r="AB1137" s="7"/>
      <c r="AC1137" s="7"/>
      <c r="AD1137" s="7"/>
      <c r="AE1137" s="148"/>
      <c r="AF1137" s="7"/>
      <c r="AG1137" s="7"/>
      <c r="AH1137" s="7"/>
      <c r="AI1137" s="7"/>
      <c r="AJ1137" s="7"/>
      <c r="AK1137" s="7"/>
      <c r="AL1137" s="7"/>
      <c r="AM1137" s="7"/>
    </row>
    <row r="1138" spans="1:39" ht="12.75">
      <c r="A1138" s="7"/>
      <c r="B1138" s="7"/>
      <c r="C1138" s="7"/>
      <c r="D1138" s="66"/>
      <c r="E1138" s="7"/>
      <c r="F1138" s="7"/>
      <c r="G1138" s="7"/>
      <c r="H1138" s="7"/>
      <c r="I1138" s="42"/>
      <c r="J1138" s="7"/>
      <c r="K1138" s="7"/>
      <c r="L1138" s="7"/>
      <c r="M1138" s="7"/>
      <c r="N1138" s="7"/>
      <c r="O1138" s="7"/>
      <c r="P1138" s="7"/>
      <c r="Q1138" s="7"/>
      <c r="R1138" s="7"/>
      <c r="S1138" s="7"/>
      <c r="T1138" s="7"/>
      <c r="U1138" s="7"/>
      <c r="V1138" s="42"/>
      <c r="W1138" s="7"/>
      <c r="X1138" s="7"/>
      <c r="Y1138" s="7"/>
      <c r="Z1138" s="7"/>
      <c r="AA1138" s="10"/>
      <c r="AB1138" s="7"/>
      <c r="AC1138" s="7"/>
      <c r="AD1138" s="7"/>
      <c r="AE1138" s="148"/>
      <c r="AF1138" s="7"/>
      <c r="AG1138" s="7"/>
      <c r="AH1138" s="7"/>
      <c r="AI1138" s="7"/>
      <c r="AJ1138" s="7"/>
      <c r="AK1138" s="7"/>
      <c r="AL1138" s="7"/>
      <c r="AM1138" s="7"/>
    </row>
    <row r="1139" spans="1:39" ht="12.75">
      <c r="A1139" s="7"/>
      <c r="B1139" s="7"/>
      <c r="C1139" s="7"/>
      <c r="D1139" s="66"/>
      <c r="E1139" s="7"/>
      <c r="F1139" s="7"/>
      <c r="G1139" s="7"/>
      <c r="H1139" s="7"/>
      <c r="I1139" s="42"/>
      <c r="J1139" s="7"/>
      <c r="K1139" s="7"/>
      <c r="L1139" s="7"/>
      <c r="M1139" s="7"/>
      <c r="N1139" s="7"/>
      <c r="O1139" s="7"/>
      <c r="P1139" s="7"/>
      <c r="Q1139" s="7"/>
      <c r="R1139" s="7"/>
      <c r="S1139" s="7"/>
      <c r="T1139" s="7"/>
      <c r="U1139" s="7"/>
      <c r="V1139" s="42"/>
      <c r="W1139" s="7"/>
      <c r="X1139" s="7"/>
      <c r="Y1139" s="7"/>
      <c r="Z1139" s="7"/>
      <c r="AA1139" s="10"/>
      <c r="AB1139" s="7"/>
      <c r="AC1139" s="7"/>
      <c r="AD1139" s="7"/>
      <c r="AE1139" s="148"/>
      <c r="AF1139" s="7"/>
      <c r="AG1139" s="7"/>
      <c r="AH1139" s="7"/>
      <c r="AI1139" s="7"/>
      <c r="AJ1139" s="7"/>
      <c r="AK1139" s="7"/>
      <c r="AL1139" s="7"/>
      <c r="AM1139" s="7"/>
    </row>
    <row r="1140" spans="1:39" ht="12.75">
      <c r="A1140" s="7"/>
      <c r="B1140" s="7"/>
      <c r="C1140" s="7"/>
      <c r="D1140" s="66"/>
      <c r="E1140" s="7"/>
      <c r="F1140" s="7"/>
      <c r="G1140" s="7"/>
      <c r="H1140" s="7"/>
      <c r="I1140" s="42"/>
      <c r="J1140" s="7"/>
      <c r="K1140" s="7"/>
      <c r="L1140" s="7"/>
      <c r="M1140" s="7"/>
      <c r="N1140" s="7"/>
      <c r="O1140" s="7"/>
      <c r="P1140" s="7"/>
      <c r="Q1140" s="7"/>
      <c r="R1140" s="7"/>
      <c r="S1140" s="7"/>
      <c r="T1140" s="7"/>
      <c r="U1140" s="7"/>
      <c r="V1140" s="42"/>
      <c r="W1140" s="7"/>
      <c r="X1140" s="7"/>
      <c r="Y1140" s="7"/>
      <c r="Z1140" s="7"/>
      <c r="AA1140" s="10"/>
      <c r="AB1140" s="7"/>
      <c r="AC1140" s="7"/>
      <c r="AD1140" s="7"/>
      <c r="AE1140" s="148"/>
      <c r="AF1140" s="7"/>
      <c r="AG1140" s="7"/>
      <c r="AH1140" s="7"/>
      <c r="AI1140" s="7"/>
      <c r="AJ1140" s="7"/>
      <c r="AK1140" s="7"/>
      <c r="AL1140" s="7"/>
      <c r="AM1140" s="7"/>
    </row>
    <row r="1141" spans="1:39" ht="12.75">
      <c r="A1141" s="7"/>
      <c r="B1141" s="7"/>
      <c r="C1141" s="7"/>
      <c r="D1141" s="66"/>
      <c r="E1141" s="7"/>
      <c r="F1141" s="7"/>
      <c r="G1141" s="7"/>
      <c r="H1141" s="7"/>
      <c r="I1141" s="42"/>
      <c r="J1141" s="7"/>
      <c r="K1141" s="7"/>
      <c r="L1141" s="7"/>
      <c r="M1141" s="7"/>
      <c r="N1141" s="7"/>
      <c r="O1141" s="7"/>
      <c r="P1141" s="7"/>
      <c r="Q1141" s="7"/>
      <c r="R1141" s="7"/>
      <c r="S1141" s="7"/>
      <c r="T1141" s="7"/>
      <c r="U1141" s="7"/>
      <c r="V1141" s="42"/>
      <c r="W1141" s="7"/>
      <c r="X1141" s="7"/>
      <c r="Y1141" s="7"/>
      <c r="Z1141" s="7"/>
      <c r="AA1141" s="10"/>
      <c r="AB1141" s="7"/>
      <c r="AC1141" s="7"/>
      <c r="AD1141" s="7"/>
      <c r="AE1141" s="148"/>
      <c r="AF1141" s="7"/>
      <c r="AG1141" s="7"/>
      <c r="AH1141" s="7"/>
      <c r="AI1141" s="7"/>
      <c r="AJ1141" s="7"/>
      <c r="AK1141" s="7"/>
      <c r="AL1141" s="7"/>
      <c r="AM1141" s="7"/>
    </row>
    <row r="1142" spans="1:39" ht="12.75">
      <c r="A1142" s="7"/>
      <c r="B1142" s="7"/>
      <c r="C1142" s="7"/>
      <c r="D1142" s="66"/>
      <c r="E1142" s="7"/>
      <c r="F1142" s="7"/>
      <c r="G1142" s="7"/>
      <c r="H1142" s="7"/>
      <c r="I1142" s="42"/>
      <c r="J1142" s="7"/>
      <c r="K1142" s="7"/>
      <c r="L1142" s="7"/>
      <c r="M1142" s="7"/>
      <c r="N1142" s="7"/>
      <c r="O1142" s="7"/>
      <c r="P1142" s="7"/>
      <c r="Q1142" s="7"/>
      <c r="R1142" s="7"/>
      <c r="S1142" s="7"/>
      <c r="T1142" s="7"/>
      <c r="U1142" s="7"/>
      <c r="V1142" s="42"/>
      <c r="W1142" s="7"/>
      <c r="X1142" s="7"/>
      <c r="Y1142" s="7"/>
      <c r="Z1142" s="7"/>
      <c r="AA1142" s="10"/>
      <c r="AB1142" s="7"/>
      <c r="AC1142" s="7"/>
      <c r="AD1142" s="7"/>
      <c r="AE1142" s="148"/>
      <c r="AF1142" s="7"/>
      <c r="AG1142" s="7"/>
      <c r="AH1142" s="7"/>
      <c r="AI1142" s="7"/>
      <c r="AJ1142" s="7"/>
      <c r="AK1142" s="7"/>
      <c r="AL1142" s="7"/>
      <c r="AM1142" s="7"/>
    </row>
    <row r="1143" spans="1:39" ht="12.75">
      <c r="A1143" s="7"/>
      <c r="B1143" s="7"/>
      <c r="C1143" s="7"/>
      <c r="D1143" s="66"/>
      <c r="E1143" s="7"/>
      <c r="F1143" s="7"/>
      <c r="G1143" s="7"/>
      <c r="H1143" s="7"/>
      <c r="I1143" s="42"/>
      <c r="J1143" s="7"/>
      <c r="K1143" s="7"/>
      <c r="L1143" s="7"/>
      <c r="M1143" s="7"/>
      <c r="N1143" s="7"/>
      <c r="O1143" s="7"/>
      <c r="P1143" s="7"/>
      <c r="Q1143" s="7"/>
      <c r="R1143" s="7"/>
      <c r="S1143" s="7"/>
      <c r="T1143" s="7"/>
      <c r="U1143" s="7"/>
      <c r="V1143" s="42"/>
      <c r="W1143" s="7"/>
      <c r="X1143" s="7"/>
      <c r="Y1143" s="7"/>
      <c r="Z1143" s="7"/>
      <c r="AA1143" s="10"/>
      <c r="AB1143" s="7"/>
      <c r="AC1143" s="7"/>
      <c r="AD1143" s="7"/>
      <c r="AE1143" s="148"/>
      <c r="AF1143" s="7"/>
      <c r="AG1143" s="7"/>
      <c r="AH1143" s="7"/>
      <c r="AI1143" s="7"/>
      <c r="AJ1143" s="7"/>
      <c r="AK1143" s="7"/>
      <c r="AL1143" s="7"/>
      <c r="AM1143" s="7"/>
    </row>
    <row r="1144" spans="1:39" ht="12.75">
      <c r="A1144" s="7"/>
      <c r="B1144" s="7"/>
      <c r="C1144" s="7"/>
      <c r="D1144" s="66"/>
      <c r="E1144" s="7"/>
      <c r="F1144" s="7"/>
      <c r="G1144" s="7"/>
      <c r="H1144" s="7"/>
      <c r="I1144" s="42"/>
      <c r="J1144" s="7"/>
      <c r="K1144" s="7"/>
      <c r="L1144" s="7"/>
      <c r="M1144" s="7"/>
      <c r="N1144" s="7"/>
      <c r="O1144" s="7"/>
      <c r="P1144" s="7"/>
      <c r="Q1144" s="7"/>
      <c r="R1144" s="7"/>
      <c r="S1144" s="7"/>
      <c r="T1144" s="7"/>
      <c r="U1144" s="7"/>
      <c r="V1144" s="42"/>
      <c r="W1144" s="7"/>
      <c r="X1144" s="7"/>
      <c r="Y1144" s="7"/>
      <c r="Z1144" s="7"/>
      <c r="AA1144" s="10"/>
      <c r="AB1144" s="7"/>
      <c r="AC1144" s="7"/>
      <c r="AD1144" s="7"/>
      <c r="AE1144" s="148"/>
      <c r="AF1144" s="7"/>
      <c r="AG1144" s="7"/>
      <c r="AH1144" s="7"/>
      <c r="AI1144" s="7"/>
      <c r="AJ1144" s="7"/>
      <c r="AK1144" s="7"/>
      <c r="AL1144" s="7"/>
      <c r="AM1144" s="7"/>
    </row>
    <row r="1145" spans="1:39" ht="12.75">
      <c r="A1145" s="7"/>
      <c r="B1145" s="7"/>
      <c r="C1145" s="7"/>
      <c r="D1145" s="66"/>
      <c r="E1145" s="7"/>
      <c r="F1145" s="7"/>
      <c r="G1145" s="7"/>
      <c r="H1145" s="7"/>
      <c r="I1145" s="42"/>
      <c r="J1145" s="7"/>
      <c r="K1145" s="7"/>
      <c r="L1145" s="7"/>
      <c r="M1145" s="7"/>
      <c r="N1145" s="7"/>
      <c r="O1145" s="7"/>
      <c r="P1145" s="7"/>
      <c r="Q1145" s="7"/>
      <c r="R1145" s="7"/>
      <c r="S1145" s="7"/>
      <c r="T1145" s="7"/>
      <c r="U1145" s="7"/>
      <c r="V1145" s="42"/>
      <c r="W1145" s="7"/>
      <c r="X1145" s="7"/>
      <c r="Y1145" s="7"/>
      <c r="Z1145" s="7"/>
      <c r="AA1145" s="10"/>
      <c r="AB1145" s="7"/>
      <c r="AC1145" s="7"/>
      <c r="AD1145" s="7"/>
      <c r="AE1145" s="148"/>
      <c r="AF1145" s="7"/>
      <c r="AG1145" s="7"/>
      <c r="AH1145" s="7"/>
      <c r="AI1145" s="7"/>
      <c r="AJ1145" s="7"/>
      <c r="AK1145" s="7"/>
      <c r="AL1145" s="7"/>
      <c r="AM1145" s="7"/>
    </row>
    <row r="1146" spans="1:39" ht="12.75">
      <c r="A1146" s="7"/>
      <c r="B1146" s="7"/>
      <c r="C1146" s="7"/>
      <c r="D1146" s="66"/>
      <c r="E1146" s="7"/>
      <c r="F1146" s="7"/>
      <c r="G1146" s="7"/>
      <c r="H1146" s="7"/>
      <c r="I1146" s="42"/>
      <c r="J1146" s="7"/>
      <c r="K1146" s="7"/>
      <c r="L1146" s="7"/>
      <c r="M1146" s="7"/>
      <c r="N1146" s="7"/>
      <c r="O1146" s="7"/>
      <c r="P1146" s="7"/>
      <c r="Q1146" s="7"/>
      <c r="R1146" s="7"/>
      <c r="S1146" s="7"/>
      <c r="T1146" s="7"/>
      <c r="U1146" s="7"/>
      <c r="V1146" s="42"/>
      <c r="W1146" s="7"/>
      <c r="X1146" s="7"/>
      <c r="Y1146" s="7"/>
      <c r="Z1146" s="7"/>
      <c r="AA1146" s="10"/>
      <c r="AB1146" s="7"/>
      <c r="AC1146" s="7"/>
      <c r="AD1146" s="7"/>
      <c r="AE1146" s="148"/>
      <c r="AF1146" s="7"/>
      <c r="AG1146" s="7"/>
      <c r="AH1146" s="7"/>
      <c r="AI1146" s="7"/>
      <c r="AJ1146" s="7"/>
      <c r="AK1146" s="7"/>
      <c r="AL1146" s="7"/>
      <c r="AM1146" s="7"/>
    </row>
    <row r="1147" spans="1:39" ht="12.75">
      <c r="A1147" s="7"/>
      <c r="B1147" s="7"/>
      <c r="C1147" s="7"/>
      <c r="D1147" s="66"/>
      <c r="E1147" s="7"/>
      <c r="F1147" s="7"/>
      <c r="G1147" s="7"/>
      <c r="H1147" s="7"/>
      <c r="I1147" s="42"/>
      <c r="J1147" s="7"/>
      <c r="K1147" s="7"/>
      <c r="L1147" s="7"/>
      <c r="M1147" s="7"/>
      <c r="N1147" s="7"/>
      <c r="O1147" s="7"/>
      <c r="P1147" s="7"/>
      <c r="Q1147" s="7"/>
      <c r="R1147" s="7"/>
      <c r="S1147" s="7"/>
      <c r="T1147" s="7"/>
      <c r="U1147" s="7"/>
      <c r="V1147" s="42"/>
      <c r="W1147" s="7"/>
      <c r="X1147" s="7"/>
      <c r="Y1147" s="7"/>
      <c r="Z1147" s="7"/>
      <c r="AA1147" s="10"/>
      <c r="AB1147" s="7"/>
      <c r="AC1147" s="7"/>
      <c r="AD1147" s="7"/>
      <c r="AE1147" s="148"/>
      <c r="AF1147" s="7"/>
      <c r="AG1147" s="7"/>
      <c r="AH1147" s="7"/>
      <c r="AI1147" s="7"/>
      <c r="AJ1147" s="7"/>
      <c r="AK1147" s="7"/>
      <c r="AL1147" s="7"/>
      <c r="AM1147" s="7"/>
    </row>
    <row r="1148" spans="1:39" ht="12.75">
      <c r="A1148" s="7"/>
      <c r="B1148" s="7"/>
      <c r="C1148" s="7"/>
      <c r="D1148" s="66"/>
      <c r="E1148" s="7"/>
      <c r="F1148" s="7"/>
      <c r="G1148" s="7"/>
      <c r="H1148" s="7"/>
      <c r="I1148" s="42"/>
      <c r="J1148" s="7"/>
      <c r="K1148" s="7"/>
      <c r="L1148" s="7"/>
      <c r="M1148" s="7"/>
      <c r="N1148" s="7"/>
      <c r="O1148" s="7"/>
      <c r="P1148" s="7"/>
      <c r="Q1148" s="7"/>
      <c r="R1148" s="7"/>
      <c r="S1148" s="7"/>
      <c r="T1148" s="7"/>
      <c r="U1148" s="7"/>
      <c r="V1148" s="42"/>
      <c r="W1148" s="7"/>
      <c r="X1148" s="7"/>
      <c r="Y1148" s="7"/>
      <c r="Z1148" s="7"/>
      <c r="AA1148" s="10"/>
      <c r="AB1148" s="7"/>
      <c r="AC1148" s="7"/>
      <c r="AD1148" s="7"/>
      <c r="AE1148" s="148"/>
      <c r="AF1148" s="7"/>
      <c r="AG1148" s="7"/>
      <c r="AH1148" s="7"/>
      <c r="AI1148" s="7"/>
      <c r="AJ1148" s="7"/>
      <c r="AK1148" s="7"/>
      <c r="AL1148" s="7"/>
      <c r="AM1148" s="7"/>
    </row>
    <row r="1149" spans="1:39" ht="12.75">
      <c r="A1149" s="7"/>
      <c r="B1149" s="7"/>
      <c r="C1149" s="7"/>
      <c r="D1149" s="66"/>
      <c r="E1149" s="7"/>
      <c r="F1149" s="7"/>
      <c r="G1149" s="7"/>
      <c r="H1149" s="7"/>
      <c r="I1149" s="42"/>
      <c r="J1149" s="7"/>
      <c r="K1149" s="7"/>
      <c r="L1149" s="7"/>
      <c r="M1149" s="7"/>
      <c r="N1149" s="7"/>
      <c r="O1149" s="7"/>
      <c r="P1149" s="7"/>
      <c r="Q1149" s="7"/>
      <c r="R1149" s="7"/>
      <c r="S1149" s="7"/>
      <c r="T1149" s="7"/>
      <c r="U1149" s="7"/>
      <c r="V1149" s="42"/>
      <c r="W1149" s="7"/>
      <c r="X1149" s="7"/>
      <c r="Y1149" s="7"/>
      <c r="Z1149" s="7"/>
      <c r="AA1149" s="10"/>
      <c r="AB1149" s="7"/>
      <c r="AC1149" s="7"/>
      <c r="AD1149" s="7"/>
      <c r="AE1149" s="148"/>
      <c r="AF1149" s="7"/>
      <c r="AG1149" s="7"/>
      <c r="AH1149" s="7"/>
      <c r="AI1149" s="7"/>
      <c r="AJ1149" s="7"/>
      <c r="AK1149" s="7"/>
      <c r="AL1149" s="7"/>
      <c r="AM1149" s="7"/>
    </row>
    <row r="1150" spans="1:39" ht="12.75">
      <c r="A1150" s="7"/>
      <c r="B1150" s="7"/>
      <c r="C1150" s="7"/>
      <c r="D1150" s="66"/>
      <c r="E1150" s="7"/>
      <c r="F1150" s="7"/>
      <c r="G1150" s="7"/>
      <c r="H1150" s="7"/>
      <c r="I1150" s="42"/>
      <c r="J1150" s="7"/>
      <c r="K1150" s="7"/>
      <c r="L1150" s="7"/>
      <c r="M1150" s="7"/>
      <c r="N1150" s="7"/>
      <c r="O1150" s="7"/>
      <c r="P1150" s="7"/>
      <c r="Q1150" s="7"/>
      <c r="R1150" s="7"/>
      <c r="S1150" s="7"/>
      <c r="T1150" s="7"/>
      <c r="U1150" s="7"/>
      <c r="V1150" s="42"/>
      <c r="W1150" s="7"/>
      <c r="X1150" s="7"/>
      <c r="Y1150" s="7"/>
      <c r="Z1150" s="7"/>
      <c r="AA1150" s="10"/>
      <c r="AB1150" s="7"/>
      <c r="AC1150" s="7"/>
      <c r="AD1150" s="7"/>
      <c r="AE1150" s="148"/>
      <c r="AF1150" s="7"/>
      <c r="AG1150" s="7"/>
      <c r="AH1150" s="7"/>
      <c r="AI1150" s="7"/>
      <c r="AJ1150" s="7"/>
      <c r="AK1150" s="7"/>
      <c r="AL1150" s="7"/>
      <c r="AM1150" s="7"/>
    </row>
    <row r="1151" spans="1:39" ht="12.75">
      <c r="A1151" s="7"/>
      <c r="B1151" s="7"/>
      <c r="C1151" s="7"/>
      <c r="D1151" s="66"/>
      <c r="E1151" s="7"/>
      <c r="F1151" s="7"/>
      <c r="G1151" s="7"/>
      <c r="H1151" s="7"/>
      <c r="I1151" s="42"/>
      <c r="J1151" s="7"/>
      <c r="K1151" s="7"/>
      <c r="L1151" s="7"/>
      <c r="M1151" s="7"/>
      <c r="N1151" s="7"/>
      <c r="O1151" s="7"/>
      <c r="P1151" s="7"/>
      <c r="Q1151" s="7"/>
      <c r="R1151" s="7"/>
      <c r="S1151" s="7"/>
      <c r="T1151" s="7"/>
      <c r="U1151" s="7"/>
      <c r="V1151" s="42"/>
      <c r="W1151" s="7"/>
      <c r="X1151" s="7"/>
      <c r="Y1151" s="7"/>
      <c r="Z1151" s="7"/>
      <c r="AA1151" s="10"/>
      <c r="AB1151" s="7"/>
      <c r="AC1151" s="7"/>
      <c r="AD1151" s="7"/>
      <c r="AE1151" s="148"/>
      <c r="AF1151" s="7"/>
      <c r="AG1151" s="7"/>
      <c r="AH1151" s="7"/>
      <c r="AI1151" s="7"/>
      <c r="AJ1151" s="7"/>
      <c r="AK1151" s="7"/>
      <c r="AL1151" s="7"/>
      <c r="AM1151" s="7"/>
    </row>
    <row r="1152" spans="1:39" ht="12.75">
      <c r="A1152" s="7"/>
      <c r="B1152" s="7"/>
      <c r="C1152" s="7"/>
      <c r="D1152" s="66"/>
      <c r="E1152" s="7"/>
      <c r="F1152" s="7"/>
      <c r="G1152" s="7"/>
      <c r="H1152" s="7"/>
      <c r="I1152" s="42"/>
      <c r="J1152" s="7"/>
      <c r="K1152" s="7"/>
      <c r="L1152" s="7"/>
      <c r="M1152" s="7"/>
      <c r="N1152" s="7"/>
      <c r="O1152" s="7"/>
      <c r="P1152" s="7"/>
      <c r="Q1152" s="7"/>
      <c r="R1152" s="7"/>
      <c r="S1152" s="7"/>
      <c r="T1152" s="7"/>
      <c r="U1152" s="7"/>
      <c r="V1152" s="42"/>
      <c r="W1152" s="7"/>
      <c r="X1152" s="7"/>
      <c r="Y1152" s="7"/>
      <c r="Z1152" s="7"/>
      <c r="AA1152" s="10"/>
      <c r="AB1152" s="7"/>
      <c r="AC1152" s="7"/>
      <c r="AD1152" s="7"/>
      <c r="AE1152" s="148"/>
      <c r="AF1152" s="7"/>
      <c r="AG1152" s="7"/>
      <c r="AH1152" s="7"/>
      <c r="AI1152" s="7"/>
      <c r="AJ1152" s="7"/>
      <c r="AK1152" s="7"/>
      <c r="AL1152" s="7"/>
      <c r="AM1152" s="7"/>
    </row>
    <row r="1153" spans="1:39" ht="12.75">
      <c r="A1153" s="7"/>
      <c r="B1153" s="7"/>
      <c r="C1153" s="7"/>
      <c r="D1153" s="66"/>
      <c r="E1153" s="7"/>
      <c r="F1153" s="7"/>
      <c r="G1153" s="7"/>
      <c r="H1153" s="7"/>
      <c r="I1153" s="42"/>
      <c r="J1153" s="7"/>
      <c r="K1153" s="7"/>
      <c r="L1153" s="7"/>
      <c r="M1153" s="7"/>
      <c r="N1153" s="7"/>
      <c r="O1153" s="7"/>
      <c r="P1153" s="7"/>
      <c r="Q1153" s="7"/>
      <c r="R1153" s="7"/>
      <c r="S1153" s="7"/>
      <c r="T1153" s="7"/>
      <c r="U1153" s="7"/>
      <c r="V1153" s="42"/>
      <c r="W1153" s="7"/>
      <c r="X1153" s="7"/>
      <c r="Y1153" s="7"/>
      <c r="Z1153" s="7"/>
      <c r="AA1153" s="10"/>
      <c r="AB1153" s="7"/>
      <c r="AC1153" s="7"/>
      <c r="AD1153" s="7"/>
      <c r="AE1153" s="148"/>
      <c r="AF1153" s="7"/>
      <c r="AG1153" s="7"/>
      <c r="AH1153" s="7"/>
      <c r="AI1153" s="7"/>
      <c r="AJ1153" s="7"/>
      <c r="AK1153" s="7"/>
      <c r="AL1153" s="7"/>
      <c r="AM1153" s="7"/>
    </row>
    <row r="1154" spans="1:39" ht="12.75">
      <c r="A1154" s="7"/>
      <c r="B1154" s="7"/>
      <c r="C1154" s="7"/>
      <c r="D1154" s="66"/>
      <c r="E1154" s="7"/>
      <c r="F1154" s="7"/>
      <c r="G1154" s="7"/>
      <c r="H1154" s="7"/>
      <c r="I1154" s="42"/>
      <c r="J1154" s="7"/>
      <c r="K1154" s="7"/>
      <c r="L1154" s="7"/>
      <c r="M1154" s="7"/>
      <c r="N1154" s="7"/>
      <c r="O1154" s="7"/>
      <c r="P1154" s="7"/>
      <c r="Q1154" s="7"/>
      <c r="R1154" s="7"/>
      <c r="S1154" s="7"/>
      <c r="T1154" s="7"/>
      <c r="U1154" s="7"/>
      <c r="V1154" s="42"/>
      <c r="W1154" s="7"/>
      <c r="X1154" s="7"/>
      <c r="Y1154" s="7"/>
      <c r="Z1154" s="7"/>
      <c r="AA1154" s="10"/>
      <c r="AB1154" s="7"/>
      <c r="AC1154" s="7"/>
      <c r="AD1154" s="7"/>
      <c r="AE1154" s="148"/>
      <c r="AF1154" s="7"/>
      <c r="AG1154" s="7"/>
      <c r="AH1154" s="7"/>
      <c r="AI1154" s="7"/>
      <c r="AJ1154" s="7"/>
      <c r="AK1154" s="7"/>
      <c r="AL1154" s="7"/>
      <c r="AM1154" s="7"/>
    </row>
    <row r="1155" spans="1:39" ht="12.75">
      <c r="A1155" s="7"/>
      <c r="B1155" s="7"/>
      <c r="C1155" s="7"/>
      <c r="D1155" s="66"/>
      <c r="E1155" s="7"/>
      <c r="F1155" s="7"/>
      <c r="G1155" s="7"/>
      <c r="H1155" s="7"/>
      <c r="I1155" s="42"/>
      <c r="J1155" s="7"/>
      <c r="K1155" s="7"/>
      <c r="L1155" s="7"/>
      <c r="M1155" s="7"/>
      <c r="N1155" s="7"/>
      <c r="O1155" s="7"/>
      <c r="P1155" s="7"/>
      <c r="Q1155" s="7"/>
      <c r="R1155" s="7"/>
      <c r="S1155" s="7"/>
      <c r="T1155" s="7"/>
      <c r="U1155" s="7"/>
      <c r="V1155" s="42"/>
      <c r="W1155" s="7"/>
      <c r="X1155" s="7"/>
      <c r="Y1155" s="7"/>
      <c r="Z1155" s="7"/>
      <c r="AA1155" s="10"/>
      <c r="AB1155" s="7"/>
      <c r="AC1155" s="7"/>
      <c r="AD1155" s="7"/>
      <c r="AE1155" s="148"/>
      <c r="AF1155" s="7"/>
      <c r="AG1155" s="7"/>
      <c r="AH1155" s="7"/>
      <c r="AI1155" s="7"/>
      <c r="AJ1155" s="7"/>
      <c r="AK1155" s="7"/>
      <c r="AL1155" s="7"/>
      <c r="AM1155" s="7"/>
    </row>
    <row r="1156" spans="1:39" ht="12.75">
      <c r="A1156" s="7"/>
      <c r="B1156" s="7"/>
      <c r="C1156" s="7"/>
      <c r="D1156" s="66"/>
      <c r="E1156" s="7"/>
      <c r="F1156" s="7"/>
      <c r="G1156" s="7"/>
      <c r="H1156" s="7"/>
      <c r="I1156" s="42"/>
      <c r="J1156" s="7"/>
      <c r="K1156" s="7"/>
      <c r="L1156" s="7"/>
      <c r="M1156" s="7"/>
      <c r="N1156" s="7"/>
      <c r="O1156" s="7"/>
      <c r="P1156" s="7"/>
      <c r="Q1156" s="7"/>
      <c r="R1156" s="7"/>
      <c r="S1156" s="7"/>
      <c r="T1156" s="7"/>
      <c r="U1156" s="7"/>
      <c r="V1156" s="42"/>
      <c r="W1156" s="7"/>
      <c r="X1156" s="7"/>
      <c r="Y1156" s="7"/>
      <c r="Z1156" s="7"/>
      <c r="AA1156" s="10"/>
      <c r="AB1156" s="7"/>
      <c r="AC1156" s="7"/>
      <c r="AD1156" s="7"/>
      <c r="AE1156" s="148"/>
      <c r="AF1156" s="7"/>
      <c r="AG1156" s="7"/>
      <c r="AH1156" s="7"/>
      <c r="AI1156" s="7"/>
      <c r="AJ1156" s="7"/>
      <c r="AK1156" s="7"/>
      <c r="AL1156" s="7"/>
      <c r="AM1156" s="7"/>
    </row>
    <row r="1157" spans="1:39" ht="12.75">
      <c r="A1157" s="7"/>
      <c r="B1157" s="7"/>
      <c r="C1157" s="7"/>
      <c r="D1157" s="66"/>
      <c r="E1157" s="7"/>
      <c r="F1157" s="7"/>
      <c r="G1157" s="7"/>
      <c r="H1157" s="7"/>
      <c r="I1157" s="42"/>
      <c r="J1157" s="7"/>
      <c r="K1157" s="7"/>
      <c r="L1157" s="7"/>
      <c r="M1157" s="7"/>
      <c r="N1157" s="7"/>
      <c r="O1157" s="7"/>
      <c r="P1157" s="7"/>
      <c r="Q1157" s="7"/>
      <c r="R1157" s="7"/>
      <c r="S1157" s="7"/>
      <c r="T1157" s="7"/>
      <c r="U1157" s="7"/>
      <c r="V1157" s="42"/>
      <c r="W1157" s="7"/>
      <c r="X1157" s="7"/>
      <c r="Y1157" s="7"/>
      <c r="Z1157" s="7"/>
      <c r="AA1157" s="10"/>
      <c r="AB1157" s="7"/>
      <c r="AC1157" s="7"/>
      <c r="AD1157" s="7"/>
      <c r="AE1157" s="148"/>
      <c r="AF1157" s="7"/>
      <c r="AG1157" s="7"/>
      <c r="AH1157" s="7"/>
      <c r="AI1157" s="7"/>
      <c r="AJ1157" s="7"/>
      <c r="AK1157" s="7"/>
      <c r="AL1157" s="7"/>
      <c r="AM1157" s="7"/>
    </row>
    <row r="1158" spans="1:39" ht="12.75">
      <c r="A1158" s="7"/>
      <c r="B1158" s="7"/>
      <c r="C1158" s="7"/>
      <c r="D1158" s="66"/>
      <c r="E1158" s="7"/>
      <c r="F1158" s="7"/>
      <c r="G1158" s="7"/>
      <c r="H1158" s="7"/>
      <c r="I1158" s="42"/>
      <c r="J1158" s="7"/>
      <c r="K1158" s="7"/>
      <c r="L1158" s="7"/>
      <c r="M1158" s="7"/>
      <c r="N1158" s="7"/>
      <c r="O1158" s="7"/>
      <c r="P1158" s="7"/>
      <c r="Q1158" s="7"/>
      <c r="R1158" s="7"/>
      <c r="S1158" s="7"/>
      <c r="T1158" s="7"/>
      <c r="U1158" s="7"/>
      <c r="V1158" s="42"/>
      <c r="W1158" s="7"/>
      <c r="X1158" s="7"/>
      <c r="Y1158" s="7"/>
      <c r="Z1158" s="7"/>
      <c r="AA1158" s="10"/>
      <c r="AB1158" s="7"/>
      <c r="AC1158" s="7"/>
      <c r="AD1158" s="7"/>
      <c r="AE1158" s="148"/>
      <c r="AF1158" s="7"/>
      <c r="AG1158" s="7"/>
      <c r="AH1158" s="7"/>
      <c r="AI1158" s="7"/>
      <c r="AJ1158" s="7"/>
      <c r="AK1158" s="7"/>
      <c r="AL1158" s="7"/>
      <c r="AM1158" s="7"/>
    </row>
    <row r="1159" spans="1:39" ht="12.75">
      <c r="A1159" s="7"/>
      <c r="B1159" s="7"/>
      <c r="C1159" s="7"/>
      <c r="D1159" s="66"/>
      <c r="E1159" s="7"/>
      <c r="F1159" s="7"/>
      <c r="G1159" s="7"/>
      <c r="H1159" s="7"/>
      <c r="I1159" s="42"/>
      <c r="J1159" s="7"/>
      <c r="K1159" s="7"/>
      <c r="L1159" s="7"/>
      <c r="M1159" s="7"/>
      <c r="N1159" s="7"/>
      <c r="O1159" s="7"/>
      <c r="P1159" s="7"/>
      <c r="Q1159" s="7"/>
      <c r="R1159" s="7"/>
      <c r="S1159" s="7"/>
      <c r="T1159" s="7"/>
      <c r="U1159" s="7"/>
      <c r="V1159" s="42"/>
      <c r="W1159" s="7"/>
      <c r="X1159" s="7"/>
      <c r="Y1159" s="7"/>
      <c r="Z1159" s="7"/>
      <c r="AA1159" s="10"/>
      <c r="AB1159" s="7"/>
      <c r="AC1159" s="7"/>
      <c r="AD1159" s="7"/>
      <c r="AE1159" s="148"/>
      <c r="AF1159" s="7"/>
      <c r="AG1159" s="7"/>
      <c r="AH1159" s="7"/>
      <c r="AI1159" s="7"/>
      <c r="AJ1159" s="7"/>
      <c r="AK1159" s="7"/>
      <c r="AL1159" s="7"/>
      <c r="AM1159" s="7"/>
    </row>
    <row r="1160" spans="1:39" ht="12.75">
      <c r="A1160" s="7"/>
      <c r="B1160" s="7"/>
      <c r="C1160" s="7"/>
      <c r="D1160" s="66"/>
      <c r="E1160" s="7"/>
      <c r="F1160" s="7"/>
      <c r="G1160" s="7"/>
      <c r="H1160" s="7"/>
      <c r="I1160" s="42"/>
      <c r="J1160" s="7"/>
      <c r="K1160" s="7"/>
      <c r="L1160" s="7"/>
      <c r="M1160" s="7"/>
      <c r="N1160" s="7"/>
      <c r="O1160" s="7"/>
      <c r="P1160" s="7"/>
      <c r="Q1160" s="7"/>
      <c r="R1160" s="7"/>
      <c r="S1160" s="7"/>
      <c r="T1160" s="7"/>
      <c r="U1160" s="7"/>
      <c r="V1160" s="42"/>
      <c r="W1160" s="7"/>
      <c r="X1160" s="7"/>
      <c r="Y1160" s="7"/>
      <c r="Z1160" s="7"/>
      <c r="AA1160" s="10"/>
      <c r="AB1160" s="7"/>
      <c r="AC1160" s="7"/>
      <c r="AD1160" s="7"/>
      <c r="AE1160" s="148"/>
      <c r="AF1160" s="7"/>
      <c r="AG1160" s="7"/>
      <c r="AH1160" s="7"/>
      <c r="AI1160" s="7"/>
      <c r="AJ1160" s="7"/>
      <c r="AK1160" s="7"/>
      <c r="AL1160" s="7"/>
      <c r="AM1160" s="7"/>
    </row>
    <row r="1161" spans="1:39" ht="12.75">
      <c r="A1161" s="7"/>
      <c r="B1161" s="7"/>
      <c r="C1161" s="7"/>
      <c r="D1161" s="66"/>
      <c r="E1161" s="7"/>
      <c r="F1161" s="7"/>
      <c r="G1161" s="7"/>
      <c r="H1161" s="7"/>
      <c r="I1161" s="42"/>
      <c r="J1161" s="7"/>
      <c r="K1161" s="7"/>
      <c r="L1161" s="7"/>
      <c r="M1161" s="7"/>
      <c r="N1161" s="7"/>
      <c r="O1161" s="7"/>
      <c r="P1161" s="7"/>
      <c r="Q1161" s="7"/>
      <c r="R1161" s="7"/>
      <c r="S1161" s="7"/>
      <c r="T1161" s="7"/>
      <c r="U1161" s="7"/>
      <c r="V1161" s="42"/>
      <c r="W1161" s="7"/>
      <c r="X1161" s="7"/>
      <c r="Y1161" s="7"/>
      <c r="Z1161" s="7"/>
      <c r="AA1161" s="10"/>
      <c r="AB1161" s="7"/>
      <c r="AC1161" s="7"/>
      <c r="AD1161" s="7"/>
      <c r="AE1161" s="148"/>
      <c r="AF1161" s="7"/>
      <c r="AG1161" s="7"/>
      <c r="AH1161" s="7"/>
      <c r="AI1161" s="7"/>
      <c r="AJ1161" s="7"/>
      <c r="AK1161" s="7"/>
      <c r="AL1161" s="7"/>
      <c r="AM1161" s="7"/>
    </row>
    <row r="1162" spans="1:39" ht="12.75">
      <c r="A1162" s="7"/>
      <c r="B1162" s="7"/>
      <c r="C1162" s="7"/>
      <c r="D1162" s="66"/>
      <c r="E1162" s="7"/>
      <c r="F1162" s="7"/>
      <c r="G1162" s="7"/>
      <c r="H1162" s="7"/>
      <c r="I1162" s="42"/>
      <c r="J1162" s="7"/>
      <c r="K1162" s="7"/>
      <c r="L1162" s="7"/>
      <c r="M1162" s="7"/>
      <c r="N1162" s="7"/>
      <c r="O1162" s="7"/>
      <c r="P1162" s="7"/>
      <c r="Q1162" s="7"/>
      <c r="R1162" s="7"/>
      <c r="S1162" s="7"/>
      <c r="T1162" s="7"/>
      <c r="U1162" s="7"/>
      <c r="V1162" s="42"/>
      <c r="W1162" s="7"/>
      <c r="X1162" s="7"/>
      <c r="Y1162" s="7"/>
      <c r="Z1162" s="7"/>
      <c r="AA1162" s="10"/>
      <c r="AB1162" s="7"/>
      <c r="AC1162" s="7"/>
      <c r="AD1162" s="7"/>
      <c r="AE1162" s="148"/>
      <c r="AF1162" s="7"/>
      <c r="AG1162" s="7"/>
      <c r="AH1162" s="7"/>
      <c r="AI1162" s="7"/>
      <c r="AJ1162" s="7"/>
      <c r="AK1162" s="7"/>
      <c r="AL1162" s="7"/>
      <c r="AM1162" s="7"/>
    </row>
    <row r="1163" spans="1:39" ht="12.75">
      <c r="A1163" s="7"/>
      <c r="B1163" s="7"/>
      <c r="C1163" s="7"/>
      <c r="D1163" s="66"/>
      <c r="E1163" s="7"/>
      <c r="F1163" s="7"/>
      <c r="G1163" s="7"/>
      <c r="H1163" s="7"/>
      <c r="I1163" s="42"/>
      <c r="J1163" s="7"/>
      <c r="K1163" s="7"/>
      <c r="L1163" s="7"/>
      <c r="M1163" s="7"/>
      <c r="N1163" s="7"/>
      <c r="O1163" s="7"/>
      <c r="P1163" s="7"/>
      <c r="Q1163" s="7"/>
      <c r="R1163" s="7"/>
      <c r="S1163" s="7"/>
      <c r="T1163" s="7"/>
      <c r="U1163" s="7"/>
      <c r="V1163" s="42"/>
      <c r="W1163" s="7"/>
      <c r="X1163" s="7"/>
      <c r="Y1163" s="7"/>
      <c r="Z1163" s="7"/>
      <c r="AA1163" s="10"/>
      <c r="AB1163" s="7"/>
      <c r="AC1163" s="7"/>
      <c r="AD1163" s="7"/>
      <c r="AE1163" s="148"/>
      <c r="AF1163" s="7"/>
      <c r="AG1163" s="7"/>
      <c r="AH1163" s="7"/>
      <c r="AI1163" s="7"/>
      <c r="AJ1163" s="7"/>
      <c r="AK1163" s="7"/>
      <c r="AL1163" s="7"/>
      <c r="AM1163" s="7"/>
    </row>
    <row r="1164" spans="1:39" ht="12.75">
      <c r="A1164" s="7"/>
      <c r="B1164" s="7"/>
      <c r="C1164" s="7"/>
      <c r="D1164" s="66"/>
      <c r="E1164" s="7"/>
      <c r="F1164" s="7"/>
      <c r="G1164" s="7"/>
      <c r="H1164" s="7"/>
      <c r="I1164" s="42"/>
      <c r="J1164" s="7"/>
      <c r="K1164" s="7"/>
      <c r="L1164" s="7"/>
      <c r="M1164" s="7"/>
      <c r="N1164" s="7"/>
      <c r="O1164" s="7"/>
      <c r="P1164" s="7"/>
      <c r="Q1164" s="7"/>
      <c r="R1164" s="7"/>
      <c r="S1164" s="7"/>
      <c r="T1164" s="7"/>
      <c r="U1164" s="7"/>
      <c r="V1164" s="42"/>
      <c r="W1164" s="7"/>
      <c r="X1164" s="7"/>
      <c r="Y1164" s="7"/>
      <c r="Z1164" s="7"/>
      <c r="AA1164" s="10"/>
      <c r="AB1164" s="7"/>
      <c r="AC1164" s="7"/>
      <c r="AD1164" s="7"/>
      <c r="AE1164" s="148"/>
      <c r="AF1164" s="7"/>
      <c r="AG1164" s="7"/>
      <c r="AH1164" s="7"/>
      <c r="AI1164" s="7"/>
      <c r="AJ1164" s="7"/>
      <c r="AK1164" s="7"/>
      <c r="AL1164" s="7"/>
      <c r="AM1164" s="7"/>
    </row>
    <row r="1165" spans="1:39" ht="12.75">
      <c r="A1165" s="7"/>
      <c r="B1165" s="7"/>
      <c r="C1165" s="7"/>
      <c r="D1165" s="66"/>
      <c r="E1165" s="7"/>
      <c r="F1165" s="7"/>
      <c r="G1165" s="7"/>
      <c r="H1165" s="7"/>
      <c r="I1165" s="42"/>
      <c r="J1165" s="7"/>
      <c r="K1165" s="7"/>
      <c r="L1165" s="7"/>
      <c r="M1165" s="7"/>
      <c r="N1165" s="7"/>
      <c r="O1165" s="7"/>
      <c r="P1165" s="7"/>
      <c r="Q1165" s="7"/>
      <c r="R1165" s="7"/>
      <c r="S1165" s="7"/>
      <c r="T1165" s="7"/>
      <c r="U1165" s="7"/>
      <c r="V1165" s="42"/>
      <c r="W1165" s="7"/>
      <c r="X1165" s="7"/>
      <c r="Y1165" s="7"/>
      <c r="Z1165" s="7"/>
      <c r="AA1165" s="10"/>
      <c r="AB1165" s="7"/>
      <c r="AC1165" s="7"/>
      <c r="AD1165" s="7"/>
      <c r="AE1165" s="148"/>
      <c r="AF1165" s="7"/>
      <c r="AG1165" s="7"/>
      <c r="AH1165" s="7"/>
      <c r="AI1165" s="7"/>
      <c r="AJ1165" s="7"/>
      <c r="AK1165" s="7"/>
      <c r="AL1165" s="7"/>
      <c r="AM1165" s="7"/>
    </row>
    <row r="1166" spans="1:39" ht="12.75">
      <c r="A1166" s="7"/>
      <c r="B1166" s="7"/>
      <c r="C1166" s="7"/>
      <c r="D1166" s="66"/>
      <c r="E1166" s="7"/>
      <c r="F1166" s="7"/>
      <c r="G1166" s="7"/>
      <c r="H1166" s="7"/>
      <c r="I1166" s="42"/>
      <c r="J1166" s="7"/>
      <c r="K1166" s="7"/>
      <c r="L1166" s="7"/>
      <c r="M1166" s="7"/>
      <c r="N1166" s="7"/>
      <c r="O1166" s="7"/>
      <c r="P1166" s="7"/>
      <c r="Q1166" s="7"/>
      <c r="R1166" s="7"/>
      <c r="S1166" s="7"/>
      <c r="T1166" s="7"/>
      <c r="U1166" s="7"/>
      <c r="V1166" s="42"/>
      <c r="W1166" s="7"/>
      <c r="X1166" s="7"/>
      <c r="Y1166" s="7"/>
      <c r="Z1166" s="7"/>
      <c r="AA1166" s="10"/>
      <c r="AB1166" s="7"/>
      <c r="AC1166" s="7"/>
      <c r="AD1166" s="7"/>
      <c r="AE1166" s="148"/>
      <c r="AF1166" s="7"/>
      <c r="AG1166" s="7"/>
      <c r="AH1166" s="7"/>
      <c r="AI1166" s="7"/>
      <c r="AJ1166" s="7"/>
      <c r="AK1166" s="7"/>
      <c r="AL1166" s="7"/>
      <c r="AM1166" s="7"/>
    </row>
    <row r="1167" spans="1:39" ht="12.75">
      <c r="A1167" s="7"/>
      <c r="B1167" s="7"/>
      <c r="C1167" s="7"/>
      <c r="D1167" s="66"/>
      <c r="E1167" s="7"/>
      <c r="F1167" s="7"/>
      <c r="G1167" s="7"/>
      <c r="H1167" s="7"/>
      <c r="I1167" s="42"/>
      <c r="J1167" s="7"/>
      <c r="K1167" s="7"/>
      <c r="L1167" s="7"/>
      <c r="M1167" s="7"/>
      <c r="N1167" s="7"/>
      <c r="O1167" s="7"/>
      <c r="P1167" s="7"/>
      <c r="Q1167" s="7"/>
      <c r="R1167" s="7"/>
      <c r="S1167" s="7"/>
      <c r="T1167" s="7"/>
      <c r="U1167" s="7"/>
      <c r="V1167" s="42"/>
      <c r="W1167" s="7"/>
      <c r="X1167" s="7"/>
      <c r="Y1167" s="7"/>
      <c r="Z1167" s="7"/>
      <c r="AA1167" s="10"/>
      <c r="AB1167" s="7"/>
      <c r="AC1167" s="7"/>
      <c r="AD1167" s="7"/>
      <c r="AE1167" s="148"/>
      <c r="AF1167" s="7"/>
      <c r="AG1167" s="7"/>
      <c r="AH1167" s="7"/>
      <c r="AI1167" s="7"/>
      <c r="AJ1167" s="7"/>
      <c r="AK1167" s="7"/>
      <c r="AL1167" s="7"/>
      <c r="AM1167" s="7"/>
    </row>
    <row r="1168" spans="1:39" ht="12.75">
      <c r="A1168" s="7"/>
      <c r="B1168" s="7"/>
      <c r="C1168" s="7"/>
      <c r="D1168" s="66"/>
      <c r="E1168" s="7"/>
      <c r="F1168" s="7"/>
      <c r="G1168" s="7"/>
      <c r="H1168" s="7"/>
      <c r="I1168" s="42"/>
      <c r="J1168" s="7"/>
      <c r="K1168" s="7"/>
      <c r="L1168" s="7"/>
      <c r="M1168" s="7"/>
      <c r="N1168" s="7"/>
      <c r="O1168" s="7"/>
      <c r="P1168" s="7"/>
      <c r="Q1168" s="7"/>
      <c r="R1168" s="7"/>
      <c r="S1168" s="7"/>
      <c r="T1168" s="7"/>
      <c r="U1168" s="7"/>
      <c r="V1168" s="42"/>
      <c r="W1168" s="7"/>
      <c r="X1168" s="7"/>
      <c r="Y1168" s="7"/>
      <c r="Z1168" s="7"/>
      <c r="AA1168" s="10"/>
      <c r="AB1168" s="7"/>
      <c r="AC1168" s="7"/>
      <c r="AD1168" s="7"/>
      <c r="AE1168" s="148"/>
      <c r="AF1168" s="7"/>
      <c r="AG1168" s="7"/>
      <c r="AH1168" s="7"/>
      <c r="AI1168" s="7"/>
      <c r="AJ1168" s="7"/>
      <c r="AK1168" s="7"/>
      <c r="AL1168" s="7"/>
      <c r="AM1168" s="7"/>
    </row>
    <row r="1169" spans="1:39" ht="12.75">
      <c r="A1169" s="7"/>
      <c r="B1169" s="7"/>
      <c r="C1169" s="7"/>
      <c r="D1169" s="66"/>
      <c r="E1169" s="7"/>
      <c r="F1169" s="7"/>
      <c r="G1169" s="7"/>
      <c r="H1169" s="7"/>
      <c r="I1169" s="42"/>
      <c r="J1169" s="7"/>
      <c r="K1169" s="7"/>
      <c r="L1169" s="7"/>
      <c r="M1169" s="7"/>
      <c r="N1169" s="7"/>
      <c r="O1169" s="7"/>
      <c r="P1169" s="7"/>
      <c r="Q1169" s="7"/>
      <c r="R1169" s="7"/>
      <c r="S1169" s="7"/>
      <c r="T1169" s="7"/>
      <c r="U1169" s="7"/>
      <c r="V1169" s="42"/>
      <c r="W1169" s="7"/>
      <c r="X1169" s="7"/>
      <c r="Y1169" s="7"/>
      <c r="Z1169" s="7"/>
      <c r="AA1169" s="10"/>
      <c r="AB1169" s="7"/>
      <c r="AC1169" s="7"/>
      <c r="AD1169" s="7"/>
      <c r="AE1169" s="148"/>
      <c r="AF1169" s="7"/>
      <c r="AG1169" s="7"/>
      <c r="AH1169" s="7"/>
      <c r="AI1169" s="7"/>
      <c r="AJ1169" s="7"/>
      <c r="AK1169" s="7"/>
      <c r="AL1169" s="7"/>
      <c r="AM1169" s="7"/>
    </row>
    <row r="1170" spans="1:39" ht="12.75">
      <c r="A1170" s="7"/>
      <c r="B1170" s="7"/>
      <c r="C1170" s="7"/>
      <c r="D1170" s="66"/>
      <c r="E1170" s="7"/>
      <c r="F1170" s="7"/>
      <c r="G1170" s="7"/>
      <c r="H1170" s="7"/>
      <c r="I1170" s="42"/>
      <c r="J1170" s="7"/>
      <c r="K1170" s="7"/>
      <c r="L1170" s="7"/>
      <c r="M1170" s="7"/>
      <c r="N1170" s="7"/>
      <c r="O1170" s="7"/>
      <c r="P1170" s="7"/>
      <c r="Q1170" s="7"/>
      <c r="R1170" s="7"/>
      <c r="S1170" s="7"/>
      <c r="T1170" s="7"/>
      <c r="U1170" s="7"/>
      <c r="V1170" s="42"/>
      <c r="W1170" s="7"/>
      <c r="X1170" s="7"/>
      <c r="Y1170" s="7"/>
      <c r="Z1170" s="7"/>
      <c r="AA1170" s="10"/>
      <c r="AB1170" s="7"/>
      <c r="AC1170" s="7"/>
      <c r="AD1170" s="7"/>
      <c r="AE1170" s="148"/>
      <c r="AF1170" s="7"/>
      <c r="AG1170" s="7"/>
      <c r="AH1170" s="7"/>
      <c r="AI1170" s="7"/>
      <c r="AJ1170" s="7"/>
      <c r="AK1170" s="7"/>
      <c r="AL1170" s="7"/>
      <c r="AM1170" s="7"/>
    </row>
    <row r="1171" spans="1:39" ht="12.75">
      <c r="A1171" s="7"/>
      <c r="B1171" s="7"/>
      <c r="C1171" s="7"/>
      <c r="D1171" s="66"/>
      <c r="E1171" s="7"/>
      <c r="F1171" s="7"/>
      <c r="G1171" s="7"/>
      <c r="H1171" s="7"/>
      <c r="I1171" s="42"/>
      <c r="J1171" s="7"/>
      <c r="K1171" s="7"/>
      <c r="L1171" s="7"/>
      <c r="M1171" s="7"/>
      <c r="N1171" s="7"/>
      <c r="O1171" s="7"/>
      <c r="P1171" s="7"/>
      <c r="Q1171" s="7"/>
      <c r="R1171" s="7"/>
      <c r="S1171" s="7"/>
      <c r="T1171" s="7"/>
      <c r="U1171" s="7"/>
      <c r="V1171" s="42"/>
      <c r="W1171" s="7"/>
      <c r="X1171" s="7"/>
      <c r="Y1171" s="7"/>
      <c r="Z1171" s="7"/>
      <c r="AA1171" s="10"/>
      <c r="AB1171" s="7"/>
      <c r="AC1171" s="7"/>
      <c r="AD1171" s="7"/>
      <c r="AE1171" s="148"/>
      <c r="AF1171" s="7"/>
      <c r="AG1171" s="7"/>
      <c r="AH1171" s="7"/>
      <c r="AI1171" s="7"/>
      <c r="AJ1171" s="7"/>
      <c r="AK1171" s="7"/>
      <c r="AL1171" s="7"/>
      <c r="AM1171" s="7"/>
    </row>
    <row r="1172" spans="1:39" ht="12.75">
      <c r="A1172" s="7"/>
      <c r="B1172" s="7"/>
      <c r="C1172" s="7"/>
      <c r="D1172" s="66"/>
      <c r="E1172" s="7"/>
      <c r="F1172" s="7"/>
      <c r="G1172" s="7"/>
      <c r="H1172" s="7"/>
      <c r="I1172" s="42"/>
      <c r="J1172" s="7"/>
      <c r="K1172" s="7"/>
      <c r="L1172" s="7"/>
      <c r="M1172" s="7"/>
      <c r="N1172" s="7"/>
      <c r="O1172" s="7"/>
      <c r="P1172" s="7"/>
      <c r="Q1172" s="7"/>
      <c r="R1172" s="7"/>
      <c r="S1172" s="7"/>
      <c r="T1172" s="7"/>
      <c r="U1172" s="7"/>
      <c r="V1172" s="42"/>
      <c r="W1172" s="7"/>
      <c r="X1172" s="7"/>
      <c r="Y1172" s="7"/>
      <c r="Z1172" s="7"/>
      <c r="AA1172" s="10"/>
      <c r="AB1172" s="7"/>
      <c r="AC1172" s="7"/>
      <c r="AD1172" s="7"/>
      <c r="AE1172" s="148"/>
      <c r="AF1172" s="7"/>
      <c r="AG1172" s="7"/>
      <c r="AH1172" s="7"/>
      <c r="AI1172" s="7"/>
      <c r="AJ1172" s="7"/>
      <c r="AK1172" s="7"/>
      <c r="AL1172" s="7"/>
      <c r="AM1172" s="7"/>
    </row>
    <row r="1173" spans="1:39" ht="12.75">
      <c r="A1173" s="7"/>
      <c r="B1173" s="7"/>
      <c r="C1173" s="7"/>
      <c r="D1173" s="66"/>
      <c r="E1173" s="7"/>
      <c r="F1173" s="7"/>
      <c r="G1173" s="7"/>
      <c r="H1173" s="7"/>
      <c r="I1173" s="42"/>
      <c r="J1173" s="7"/>
      <c r="K1173" s="7"/>
      <c r="L1173" s="7"/>
      <c r="M1173" s="7"/>
      <c r="N1173" s="7"/>
      <c r="O1173" s="7"/>
      <c r="P1173" s="7"/>
      <c r="Q1173" s="7"/>
      <c r="R1173" s="7"/>
      <c r="S1173" s="7"/>
      <c r="T1173" s="7"/>
      <c r="U1173" s="7"/>
      <c r="V1173" s="42"/>
      <c r="W1173" s="7"/>
      <c r="X1173" s="7"/>
      <c r="Y1173" s="7"/>
      <c r="Z1173" s="7"/>
      <c r="AA1173" s="10"/>
      <c r="AB1173" s="7"/>
      <c r="AC1173" s="7"/>
      <c r="AD1173" s="7"/>
      <c r="AE1173" s="148"/>
      <c r="AF1173" s="7"/>
      <c r="AG1173" s="7"/>
      <c r="AH1173" s="7"/>
      <c r="AI1173" s="7"/>
      <c r="AJ1173" s="7"/>
      <c r="AK1173" s="7"/>
      <c r="AL1173" s="7"/>
      <c r="AM1173" s="7"/>
    </row>
    <row r="1174" spans="1:39" ht="12.75">
      <c r="A1174" s="7"/>
      <c r="B1174" s="7"/>
      <c r="C1174" s="7"/>
      <c r="D1174" s="66"/>
      <c r="E1174" s="7"/>
      <c r="F1174" s="7"/>
      <c r="G1174" s="7"/>
      <c r="H1174" s="7"/>
      <c r="I1174" s="42"/>
      <c r="J1174" s="7"/>
      <c r="K1174" s="7"/>
      <c r="L1174" s="7"/>
      <c r="M1174" s="7"/>
      <c r="N1174" s="7"/>
      <c r="O1174" s="7"/>
      <c r="P1174" s="7"/>
      <c r="Q1174" s="7"/>
      <c r="R1174" s="7"/>
      <c r="S1174" s="7"/>
      <c r="T1174" s="7"/>
      <c r="U1174" s="7"/>
      <c r="V1174" s="42"/>
      <c r="W1174" s="7"/>
      <c r="X1174" s="7"/>
      <c r="Y1174" s="7"/>
      <c r="Z1174" s="7"/>
      <c r="AA1174" s="10"/>
      <c r="AB1174" s="7"/>
      <c r="AC1174" s="7"/>
      <c r="AD1174" s="7"/>
      <c r="AE1174" s="148"/>
      <c r="AF1174" s="7"/>
      <c r="AG1174" s="7"/>
      <c r="AH1174" s="7"/>
      <c r="AI1174" s="7"/>
      <c r="AJ1174" s="7"/>
      <c r="AK1174" s="7"/>
      <c r="AL1174" s="7"/>
      <c r="AM1174" s="7"/>
    </row>
    <row r="1175" spans="1:39" ht="12.75">
      <c r="A1175" s="7"/>
      <c r="B1175" s="7"/>
      <c r="C1175" s="7"/>
      <c r="D1175" s="66"/>
      <c r="E1175" s="7"/>
      <c r="F1175" s="7"/>
      <c r="G1175" s="7"/>
      <c r="H1175" s="7"/>
      <c r="I1175" s="42"/>
      <c r="J1175" s="7"/>
      <c r="K1175" s="7"/>
      <c r="L1175" s="7"/>
      <c r="M1175" s="7"/>
      <c r="N1175" s="7"/>
      <c r="O1175" s="7"/>
      <c r="P1175" s="7"/>
      <c r="Q1175" s="7"/>
      <c r="R1175" s="7"/>
      <c r="S1175" s="7"/>
      <c r="T1175" s="7"/>
      <c r="U1175" s="7"/>
      <c r="V1175" s="42"/>
      <c r="W1175" s="7"/>
      <c r="X1175" s="7"/>
      <c r="Y1175" s="7"/>
      <c r="Z1175" s="7"/>
      <c r="AA1175" s="10"/>
      <c r="AB1175" s="7"/>
      <c r="AC1175" s="7"/>
      <c r="AD1175" s="7"/>
      <c r="AE1175" s="148"/>
      <c r="AF1175" s="7"/>
      <c r="AG1175" s="7"/>
      <c r="AH1175" s="7"/>
      <c r="AI1175" s="7"/>
      <c r="AJ1175" s="7"/>
      <c r="AK1175" s="7"/>
      <c r="AL1175" s="7"/>
      <c r="AM1175" s="7"/>
    </row>
    <row r="1176" spans="1:39" ht="12.75">
      <c r="A1176" s="7"/>
      <c r="B1176" s="7"/>
      <c r="C1176" s="7"/>
      <c r="D1176" s="66"/>
      <c r="E1176" s="7"/>
      <c r="F1176" s="7"/>
      <c r="G1176" s="7"/>
      <c r="H1176" s="7"/>
      <c r="I1176" s="42"/>
      <c r="J1176" s="7"/>
      <c r="K1176" s="7"/>
      <c r="L1176" s="7"/>
      <c r="M1176" s="7"/>
      <c r="N1176" s="7"/>
      <c r="O1176" s="7"/>
      <c r="P1176" s="7"/>
      <c r="Q1176" s="7"/>
      <c r="R1176" s="7"/>
      <c r="S1176" s="7"/>
      <c r="T1176" s="7"/>
      <c r="U1176" s="7"/>
      <c r="V1176" s="42"/>
      <c r="W1176" s="7"/>
      <c r="X1176" s="7"/>
      <c r="Y1176" s="7"/>
      <c r="Z1176" s="7"/>
      <c r="AA1176" s="10"/>
      <c r="AB1176" s="7"/>
      <c r="AC1176" s="7"/>
      <c r="AD1176" s="7"/>
      <c r="AE1176" s="148"/>
      <c r="AF1176" s="7"/>
      <c r="AG1176" s="7"/>
      <c r="AH1176" s="7"/>
      <c r="AI1176" s="7"/>
      <c r="AJ1176" s="7"/>
      <c r="AK1176" s="7"/>
      <c r="AL1176" s="7"/>
      <c r="AM1176" s="7"/>
    </row>
    <row r="1177" spans="1:39" ht="12.75">
      <c r="A1177" s="7"/>
      <c r="B1177" s="7"/>
      <c r="C1177" s="7"/>
      <c r="D1177" s="66"/>
      <c r="E1177" s="7"/>
      <c r="F1177" s="7"/>
      <c r="G1177" s="7"/>
      <c r="H1177" s="7"/>
      <c r="I1177" s="42"/>
      <c r="J1177" s="7"/>
      <c r="K1177" s="7"/>
      <c r="L1177" s="7"/>
      <c r="M1177" s="7"/>
      <c r="N1177" s="7"/>
      <c r="O1177" s="7"/>
      <c r="P1177" s="7"/>
      <c r="Q1177" s="7"/>
      <c r="R1177" s="7"/>
      <c r="S1177" s="7"/>
      <c r="T1177" s="7"/>
      <c r="U1177" s="7"/>
      <c r="V1177" s="42"/>
      <c r="W1177" s="7"/>
      <c r="X1177" s="7"/>
      <c r="Y1177" s="7"/>
      <c r="Z1177" s="7"/>
      <c r="AA1177" s="10"/>
      <c r="AB1177" s="7"/>
      <c r="AC1177" s="7"/>
      <c r="AD1177" s="7"/>
      <c r="AE1177" s="148"/>
      <c r="AF1177" s="7"/>
      <c r="AG1177" s="7"/>
      <c r="AH1177" s="7"/>
      <c r="AI1177" s="7"/>
      <c r="AJ1177" s="7"/>
      <c r="AK1177" s="7"/>
      <c r="AL1177" s="7"/>
      <c r="AM1177" s="7"/>
    </row>
    <row r="1178" spans="1:39" ht="12.75">
      <c r="A1178" s="7"/>
      <c r="B1178" s="7"/>
      <c r="C1178" s="7"/>
      <c r="D1178" s="66"/>
      <c r="E1178" s="7"/>
      <c r="F1178" s="7"/>
      <c r="G1178" s="7"/>
      <c r="H1178" s="7"/>
      <c r="I1178" s="42"/>
      <c r="J1178" s="7"/>
      <c r="K1178" s="7"/>
      <c r="L1178" s="7"/>
      <c r="M1178" s="7"/>
      <c r="N1178" s="7"/>
      <c r="O1178" s="7"/>
      <c r="P1178" s="7"/>
      <c r="Q1178" s="7"/>
      <c r="R1178" s="7"/>
      <c r="S1178" s="7"/>
      <c r="T1178" s="7"/>
      <c r="U1178" s="7"/>
      <c r="V1178" s="42"/>
      <c r="W1178" s="7"/>
      <c r="X1178" s="7"/>
      <c r="Y1178" s="7"/>
      <c r="Z1178" s="7"/>
      <c r="AA1178" s="10"/>
      <c r="AB1178" s="7"/>
      <c r="AC1178" s="7"/>
      <c r="AD1178" s="7"/>
      <c r="AE1178" s="148"/>
      <c r="AF1178" s="7"/>
      <c r="AG1178" s="7"/>
      <c r="AH1178" s="7"/>
      <c r="AI1178" s="7"/>
      <c r="AJ1178" s="7"/>
      <c r="AK1178" s="7"/>
      <c r="AL1178" s="7"/>
      <c r="AM1178" s="7"/>
    </row>
    <row r="1179" spans="1:39" ht="12.75">
      <c r="A1179" s="7"/>
      <c r="B1179" s="7"/>
      <c r="C1179" s="7"/>
      <c r="D1179" s="66"/>
      <c r="E1179" s="7"/>
      <c r="F1179" s="7"/>
      <c r="G1179" s="7"/>
      <c r="H1179" s="7"/>
      <c r="I1179" s="42"/>
      <c r="J1179" s="7"/>
      <c r="K1179" s="7"/>
      <c r="L1179" s="7"/>
      <c r="M1179" s="7"/>
      <c r="N1179" s="7"/>
      <c r="O1179" s="7"/>
      <c r="P1179" s="7"/>
      <c r="Q1179" s="7"/>
      <c r="R1179" s="7"/>
      <c r="S1179" s="7"/>
      <c r="T1179" s="7"/>
      <c r="U1179" s="7"/>
      <c r="V1179" s="42"/>
      <c r="W1179" s="7"/>
      <c r="X1179" s="7"/>
      <c r="Y1179" s="7"/>
      <c r="Z1179" s="7"/>
      <c r="AA1179" s="10"/>
      <c r="AB1179" s="7"/>
      <c r="AC1179" s="7"/>
      <c r="AD1179" s="7"/>
      <c r="AE1179" s="148"/>
      <c r="AF1179" s="7"/>
      <c r="AG1179" s="7"/>
      <c r="AH1179" s="7"/>
      <c r="AI1179" s="7"/>
      <c r="AJ1179" s="7"/>
      <c r="AK1179" s="7"/>
      <c r="AL1179" s="7"/>
      <c r="AM1179" s="7"/>
    </row>
    <row r="1180" spans="1:39" ht="12.75">
      <c r="A1180" s="7"/>
      <c r="B1180" s="7"/>
      <c r="C1180" s="7"/>
      <c r="D1180" s="66"/>
      <c r="E1180" s="7"/>
      <c r="F1180" s="7"/>
      <c r="G1180" s="7"/>
      <c r="H1180" s="7"/>
      <c r="I1180" s="42"/>
      <c r="J1180" s="7"/>
      <c r="K1180" s="7"/>
      <c r="L1180" s="7"/>
      <c r="M1180" s="7"/>
      <c r="N1180" s="7"/>
      <c r="O1180" s="7"/>
      <c r="P1180" s="7"/>
      <c r="Q1180" s="7"/>
      <c r="R1180" s="7"/>
      <c r="S1180" s="7"/>
      <c r="T1180" s="7"/>
      <c r="U1180" s="7"/>
      <c r="V1180" s="42"/>
      <c r="W1180" s="7"/>
      <c r="X1180" s="7"/>
      <c r="Y1180" s="7"/>
      <c r="Z1180" s="7"/>
      <c r="AA1180" s="10"/>
      <c r="AB1180" s="7"/>
      <c r="AC1180" s="7"/>
      <c r="AD1180" s="7"/>
      <c r="AE1180" s="148"/>
      <c r="AF1180" s="7"/>
      <c r="AG1180" s="7"/>
      <c r="AH1180" s="7"/>
      <c r="AI1180" s="7"/>
      <c r="AJ1180" s="7"/>
      <c r="AK1180" s="7"/>
      <c r="AL1180" s="7"/>
      <c r="AM1180" s="7"/>
    </row>
    <row r="1181" spans="1:39" ht="12.75">
      <c r="A1181" s="7"/>
      <c r="B1181" s="7"/>
      <c r="C1181" s="7"/>
      <c r="D1181" s="66"/>
      <c r="E1181" s="7"/>
      <c r="F1181" s="7"/>
      <c r="G1181" s="7"/>
      <c r="H1181" s="7"/>
      <c r="I1181" s="42"/>
      <c r="J1181" s="7"/>
      <c r="K1181" s="7"/>
      <c r="L1181" s="7"/>
      <c r="M1181" s="7"/>
      <c r="N1181" s="7"/>
      <c r="O1181" s="7"/>
      <c r="P1181" s="7"/>
      <c r="Q1181" s="7"/>
      <c r="R1181" s="7"/>
      <c r="S1181" s="7"/>
      <c r="T1181" s="7"/>
      <c r="U1181" s="7"/>
      <c r="V1181" s="42"/>
      <c r="W1181" s="7"/>
      <c r="X1181" s="7"/>
      <c r="Y1181" s="7"/>
      <c r="Z1181" s="7"/>
      <c r="AA1181" s="10"/>
      <c r="AB1181" s="7"/>
      <c r="AC1181" s="7"/>
      <c r="AD1181" s="7"/>
      <c r="AE1181" s="148"/>
      <c r="AF1181" s="7"/>
      <c r="AG1181" s="7"/>
      <c r="AH1181" s="7"/>
      <c r="AI1181" s="7"/>
      <c r="AJ1181" s="7"/>
      <c r="AK1181" s="7"/>
      <c r="AL1181" s="7"/>
      <c r="AM1181" s="7"/>
    </row>
    <row r="1182" spans="1:39" ht="12.75">
      <c r="A1182" s="7"/>
      <c r="B1182" s="7"/>
      <c r="C1182" s="7"/>
      <c r="D1182" s="66"/>
      <c r="E1182" s="7"/>
      <c r="F1182" s="7"/>
      <c r="G1182" s="7"/>
      <c r="H1182" s="7"/>
      <c r="I1182" s="42"/>
      <c r="J1182" s="7"/>
      <c r="K1182" s="7"/>
      <c r="L1182" s="7"/>
      <c r="M1182" s="7"/>
      <c r="N1182" s="7"/>
      <c r="O1182" s="7"/>
      <c r="P1182" s="7"/>
      <c r="Q1182" s="7"/>
      <c r="R1182" s="7"/>
      <c r="S1182" s="7"/>
      <c r="T1182" s="7"/>
      <c r="U1182" s="7"/>
      <c r="V1182" s="42"/>
      <c r="W1182" s="7"/>
      <c r="X1182" s="7"/>
      <c r="Y1182" s="7"/>
      <c r="Z1182" s="7"/>
      <c r="AA1182" s="10"/>
      <c r="AB1182" s="7"/>
      <c r="AC1182" s="7"/>
      <c r="AD1182" s="7"/>
      <c r="AE1182" s="148"/>
      <c r="AF1182" s="7"/>
      <c r="AG1182" s="7"/>
      <c r="AH1182" s="7"/>
      <c r="AI1182" s="7"/>
      <c r="AJ1182" s="7"/>
      <c r="AK1182" s="7"/>
      <c r="AL1182" s="7"/>
      <c r="AM1182" s="7"/>
    </row>
    <row r="1183" spans="1:39" ht="12.75">
      <c r="A1183" s="7"/>
      <c r="B1183" s="7"/>
      <c r="C1183" s="7"/>
      <c r="D1183" s="66"/>
      <c r="E1183" s="7"/>
      <c r="F1183" s="7"/>
      <c r="G1183" s="7"/>
      <c r="H1183" s="7"/>
      <c r="I1183" s="42"/>
      <c r="J1183" s="7"/>
      <c r="K1183" s="7"/>
      <c r="L1183" s="7"/>
      <c r="M1183" s="7"/>
      <c r="N1183" s="7"/>
      <c r="O1183" s="7"/>
      <c r="P1183" s="7"/>
      <c r="Q1183" s="7"/>
      <c r="R1183" s="7"/>
      <c r="S1183" s="7"/>
      <c r="T1183" s="7"/>
      <c r="U1183" s="7"/>
      <c r="V1183" s="42"/>
      <c r="W1183" s="7"/>
      <c r="X1183" s="7"/>
      <c r="Y1183" s="7"/>
      <c r="Z1183" s="7"/>
      <c r="AA1183" s="10"/>
      <c r="AB1183" s="7"/>
      <c r="AC1183" s="7"/>
      <c r="AD1183" s="7"/>
      <c r="AE1183" s="148"/>
      <c r="AF1183" s="7"/>
      <c r="AG1183" s="7"/>
      <c r="AH1183" s="7"/>
      <c r="AI1183" s="7"/>
      <c r="AJ1183" s="7"/>
      <c r="AK1183" s="7"/>
      <c r="AL1183" s="7"/>
      <c r="AM1183" s="7"/>
    </row>
    <row r="1184" spans="1:39" ht="12.75">
      <c r="A1184" s="7"/>
      <c r="B1184" s="7"/>
      <c r="C1184" s="7"/>
      <c r="D1184" s="66"/>
      <c r="E1184" s="7"/>
      <c r="F1184" s="7"/>
      <c r="G1184" s="7"/>
      <c r="H1184" s="7"/>
      <c r="I1184" s="42"/>
      <c r="J1184" s="7"/>
      <c r="K1184" s="7"/>
      <c r="L1184" s="7"/>
      <c r="M1184" s="7"/>
      <c r="N1184" s="7"/>
      <c r="O1184" s="7"/>
      <c r="P1184" s="7"/>
      <c r="Q1184" s="7"/>
      <c r="R1184" s="7"/>
      <c r="S1184" s="7"/>
      <c r="T1184" s="7"/>
      <c r="U1184" s="7"/>
      <c r="V1184" s="42"/>
      <c r="W1184" s="7"/>
      <c r="X1184" s="7"/>
      <c r="Y1184" s="7"/>
      <c r="Z1184" s="7"/>
      <c r="AA1184" s="10"/>
      <c r="AB1184" s="7"/>
      <c r="AC1184" s="7"/>
      <c r="AD1184" s="7"/>
      <c r="AE1184" s="148"/>
      <c r="AF1184" s="7"/>
      <c r="AG1184" s="7"/>
      <c r="AH1184" s="7"/>
      <c r="AI1184" s="7"/>
      <c r="AJ1184" s="7"/>
      <c r="AK1184" s="7"/>
      <c r="AL1184" s="7"/>
      <c r="AM1184" s="7"/>
    </row>
    <row r="1185" spans="1:39" ht="12.75">
      <c r="A1185" s="7"/>
      <c r="B1185" s="7"/>
      <c r="C1185" s="7"/>
      <c r="D1185" s="66"/>
      <c r="E1185" s="7"/>
      <c r="F1185" s="7"/>
      <c r="G1185" s="7"/>
      <c r="H1185" s="7"/>
      <c r="I1185" s="42"/>
      <c r="J1185" s="7"/>
      <c r="K1185" s="7"/>
      <c r="L1185" s="7"/>
      <c r="M1185" s="7"/>
      <c r="N1185" s="7"/>
      <c r="O1185" s="7"/>
      <c r="P1185" s="7"/>
      <c r="Q1185" s="7"/>
      <c r="R1185" s="7"/>
      <c r="S1185" s="7"/>
      <c r="T1185" s="7"/>
      <c r="U1185" s="7"/>
      <c r="V1185" s="42"/>
      <c r="W1185" s="7"/>
      <c r="X1185" s="7"/>
      <c r="Y1185" s="7"/>
      <c r="Z1185" s="7"/>
      <c r="AA1185" s="10"/>
      <c r="AB1185" s="7"/>
      <c r="AC1185" s="7"/>
      <c r="AD1185" s="7"/>
      <c r="AE1185" s="148"/>
      <c r="AF1185" s="7"/>
      <c r="AG1185" s="7"/>
      <c r="AH1185" s="7"/>
      <c r="AI1185" s="7"/>
      <c r="AJ1185" s="7"/>
      <c r="AK1185" s="7"/>
      <c r="AL1185" s="7"/>
      <c r="AM1185" s="7"/>
    </row>
    <row r="1186" spans="1:39" ht="12.75">
      <c r="A1186" s="7"/>
      <c r="B1186" s="7"/>
      <c r="C1186" s="7"/>
      <c r="D1186" s="66"/>
      <c r="E1186" s="7"/>
      <c r="F1186" s="7"/>
      <c r="G1186" s="7"/>
      <c r="H1186" s="7"/>
      <c r="I1186" s="42"/>
      <c r="J1186" s="7"/>
      <c r="K1186" s="7"/>
      <c r="L1186" s="7"/>
      <c r="M1186" s="7"/>
      <c r="N1186" s="7"/>
      <c r="O1186" s="7"/>
      <c r="P1186" s="7"/>
      <c r="Q1186" s="7"/>
      <c r="R1186" s="7"/>
      <c r="S1186" s="7"/>
      <c r="T1186" s="7"/>
      <c r="U1186" s="7"/>
      <c r="V1186" s="42"/>
      <c r="W1186" s="7"/>
      <c r="X1186" s="7"/>
      <c r="Y1186" s="7"/>
      <c r="Z1186" s="7"/>
      <c r="AA1186" s="10"/>
      <c r="AB1186" s="7"/>
      <c r="AC1186" s="7"/>
      <c r="AD1186" s="7"/>
      <c r="AE1186" s="148"/>
      <c r="AF1186" s="7"/>
      <c r="AG1186" s="7"/>
      <c r="AH1186" s="7"/>
      <c r="AI1186" s="7"/>
      <c r="AJ1186" s="7"/>
      <c r="AK1186" s="7"/>
      <c r="AL1186" s="7"/>
      <c r="AM1186" s="7"/>
    </row>
    <row r="1187" spans="1:39" ht="12.75">
      <c r="A1187" s="7"/>
      <c r="B1187" s="7"/>
      <c r="C1187" s="7"/>
      <c r="D1187" s="66"/>
      <c r="E1187" s="7"/>
      <c r="F1187" s="7"/>
      <c r="G1187" s="7"/>
      <c r="H1187" s="7"/>
      <c r="I1187" s="42"/>
      <c r="J1187" s="7"/>
      <c r="K1187" s="7"/>
      <c r="L1187" s="7"/>
      <c r="M1187" s="7"/>
      <c r="N1187" s="7"/>
      <c r="O1187" s="7"/>
      <c r="P1187" s="7"/>
      <c r="Q1187" s="7"/>
      <c r="R1187" s="7"/>
      <c r="S1187" s="7"/>
      <c r="T1187" s="7"/>
      <c r="U1187" s="7"/>
      <c r="V1187" s="42"/>
      <c r="W1187" s="7"/>
      <c r="X1187" s="7"/>
      <c r="Y1187" s="7"/>
      <c r="Z1187" s="7"/>
      <c r="AA1187" s="10"/>
      <c r="AB1187" s="7"/>
      <c r="AC1187" s="7"/>
      <c r="AD1187" s="7"/>
      <c r="AE1187" s="148"/>
      <c r="AF1187" s="7"/>
      <c r="AG1187" s="7"/>
      <c r="AH1187" s="7"/>
      <c r="AI1187" s="7"/>
      <c r="AJ1187" s="7"/>
      <c r="AK1187" s="7"/>
      <c r="AL1187" s="7"/>
      <c r="AM1187" s="7"/>
    </row>
    <row r="1188" spans="1:39" ht="12.75">
      <c r="A1188" s="7"/>
      <c r="B1188" s="7"/>
      <c r="C1188" s="7"/>
      <c r="D1188" s="66"/>
      <c r="E1188" s="7"/>
      <c r="F1188" s="7"/>
      <c r="G1188" s="7"/>
      <c r="H1188" s="7"/>
      <c r="I1188" s="42"/>
      <c r="J1188" s="7"/>
      <c r="K1188" s="7"/>
      <c r="L1188" s="7"/>
      <c r="M1188" s="7"/>
      <c r="N1188" s="7"/>
      <c r="O1188" s="7"/>
      <c r="P1188" s="7"/>
      <c r="Q1188" s="7"/>
      <c r="R1188" s="7"/>
      <c r="S1188" s="7"/>
      <c r="T1188" s="7"/>
      <c r="U1188" s="7"/>
      <c r="V1188" s="42"/>
      <c r="W1188" s="7"/>
      <c r="X1188" s="7"/>
      <c r="Y1188" s="7"/>
      <c r="Z1188" s="7"/>
      <c r="AA1188" s="10"/>
      <c r="AB1188" s="7"/>
      <c r="AC1188" s="7"/>
      <c r="AD1188" s="7"/>
      <c r="AE1188" s="148"/>
      <c r="AF1188" s="7"/>
      <c r="AG1188" s="7"/>
      <c r="AH1188" s="7"/>
      <c r="AI1188" s="7"/>
      <c r="AJ1188" s="7"/>
      <c r="AK1188" s="7"/>
      <c r="AL1188" s="7"/>
      <c r="AM1188" s="7"/>
    </row>
    <row r="1189" spans="1:39" ht="12.75">
      <c r="A1189" s="7"/>
      <c r="B1189" s="7"/>
      <c r="C1189" s="7"/>
      <c r="D1189" s="66"/>
      <c r="E1189" s="7"/>
      <c r="F1189" s="7"/>
      <c r="G1189" s="7"/>
      <c r="H1189" s="7"/>
      <c r="I1189" s="42"/>
      <c r="J1189" s="7"/>
      <c r="K1189" s="7"/>
      <c r="L1189" s="7"/>
      <c r="M1189" s="7"/>
      <c r="N1189" s="7"/>
      <c r="O1189" s="7"/>
      <c r="P1189" s="7"/>
      <c r="Q1189" s="7"/>
      <c r="R1189" s="7"/>
      <c r="S1189" s="7"/>
      <c r="T1189" s="7"/>
      <c r="U1189" s="7"/>
      <c r="V1189" s="42"/>
      <c r="W1189" s="7"/>
      <c r="X1189" s="7"/>
      <c r="Y1189" s="7"/>
      <c r="Z1189" s="7"/>
      <c r="AA1189" s="10"/>
      <c r="AB1189" s="7"/>
      <c r="AC1189" s="7"/>
      <c r="AD1189" s="7"/>
      <c r="AE1189" s="148"/>
      <c r="AF1189" s="7"/>
      <c r="AG1189" s="7"/>
      <c r="AH1189" s="7"/>
      <c r="AI1189" s="7"/>
      <c r="AJ1189" s="7"/>
      <c r="AK1189" s="7"/>
      <c r="AL1189" s="7"/>
      <c r="AM1189" s="7"/>
    </row>
    <row r="1190" spans="1:39" ht="12.75">
      <c r="A1190" s="7"/>
      <c r="B1190" s="7"/>
      <c r="C1190" s="7"/>
      <c r="D1190" s="66"/>
      <c r="E1190" s="7"/>
      <c r="F1190" s="7"/>
      <c r="G1190" s="7"/>
      <c r="H1190" s="7"/>
      <c r="I1190" s="42"/>
      <c r="J1190" s="7"/>
      <c r="K1190" s="7"/>
      <c r="L1190" s="7"/>
      <c r="M1190" s="7"/>
      <c r="N1190" s="7"/>
      <c r="O1190" s="7"/>
      <c r="P1190" s="7"/>
      <c r="Q1190" s="7"/>
      <c r="R1190" s="7"/>
      <c r="S1190" s="7"/>
      <c r="T1190" s="7"/>
      <c r="U1190" s="7"/>
      <c r="V1190" s="42"/>
      <c r="W1190" s="7"/>
      <c r="X1190" s="7"/>
      <c r="Y1190" s="7"/>
      <c r="Z1190" s="7"/>
      <c r="AA1190" s="10"/>
      <c r="AB1190" s="7"/>
      <c r="AC1190" s="7"/>
      <c r="AD1190" s="7"/>
      <c r="AE1190" s="148"/>
      <c r="AF1190" s="7"/>
      <c r="AG1190" s="7"/>
      <c r="AH1190" s="7"/>
      <c r="AI1190" s="7"/>
      <c r="AJ1190" s="7"/>
      <c r="AK1190" s="7"/>
      <c r="AL1190" s="7"/>
      <c r="AM1190" s="7"/>
    </row>
    <row r="1191" spans="1:39" ht="12.75">
      <c r="A1191" s="7"/>
      <c r="B1191" s="7"/>
      <c r="C1191" s="7"/>
      <c r="D1191" s="66"/>
      <c r="E1191" s="7"/>
      <c r="F1191" s="7"/>
      <c r="G1191" s="7"/>
      <c r="H1191" s="7"/>
      <c r="I1191" s="42"/>
      <c r="J1191" s="7"/>
      <c r="K1191" s="7"/>
      <c r="L1191" s="7"/>
      <c r="M1191" s="7"/>
      <c r="N1191" s="7"/>
      <c r="O1191" s="7"/>
      <c r="P1191" s="7"/>
      <c r="Q1191" s="7"/>
      <c r="R1191" s="7"/>
      <c r="S1191" s="7"/>
      <c r="T1191" s="7"/>
      <c r="U1191" s="7"/>
      <c r="V1191" s="42"/>
      <c r="W1191" s="7"/>
      <c r="X1191" s="7"/>
      <c r="Y1191" s="7"/>
      <c r="Z1191" s="7"/>
      <c r="AA1191" s="10"/>
      <c r="AB1191" s="7"/>
      <c r="AC1191" s="7"/>
      <c r="AD1191" s="7"/>
      <c r="AE1191" s="148"/>
      <c r="AF1191" s="7"/>
      <c r="AG1191" s="7"/>
      <c r="AH1191" s="7"/>
      <c r="AI1191" s="7"/>
      <c r="AJ1191" s="7"/>
      <c r="AK1191" s="7"/>
      <c r="AL1191" s="7"/>
      <c r="AM1191" s="7"/>
    </row>
    <row r="1192" spans="1:39" ht="12.75">
      <c r="A1192" s="7"/>
      <c r="B1192" s="7"/>
      <c r="C1192" s="7"/>
      <c r="D1192" s="66"/>
      <c r="E1192" s="7"/>
      <c r="F1192" s="7"/>
      <c r="G1192" s="7"/>
      <c r="H1192" s="7"/>
      <c r="I1192" s="42"/>
      <c r="J1192" s="7"/>
      <c r="K1192" s="7"/>
      <c r="L1192" s="7"/>
      <c r="M1192" s="7"/>
      <c r="N1192" s="7"/>
      <c r="O1192" s="7"/>
      <c r="P1192" s="7"/>
      <c r="Q1192" s="7"/>
      <c r="R1192" s="7"/>
      <c r="S1192" s="7"/>
      <c r="T1192" s="7"/>
      <c r="U1192" s="7"/>
      <c r="V1192" s="42"/>
      <c r="W1192" s="7"/>
      <c r="X1192" s="7"/>
      <c r="Y1192" s="7"/>
      <c r="Z1192" s="7"/>
      <c r="AA1192" s="10"/>
      <c r="AB1192" s="7"/>
      <c r="AC1192" s="7"/>
      <c r="AD1192" s="7"/>
      <c r="AE1192" s="148"/>
      <c r="AF1192" s="7"/>
      <c r="AG1192" s="7"/>
      <c r="AH1192" s="7"/>
      <c r="AI1192" s="7"/>
      <c r="AJ1192" s="7"/>
      <c r="AK1192" s="7"/>
      <c r="AL1192" s="7"/>
      <c r="AM1192" s="7"/>
    </row>
    <row r="1193" spans="1:39" ht="12.75">
      <c r="A1193" s="7"/>
      <c r="B1193" s="7"/>
      <c r="C1193" s="7"/>
      <c r="D1193" s="66"/>
      <c r="E1193" s="7"/>
      <c r="F1193" s="7"/>
      <c r="G1193" s="7"/>
      <c r="H1193" s="7"/>
      <c r="I1193" s="42"/>
      <c r="J1193" s="7"/>
      <c r="K1193" s="7"/>
      <c r="L1193" s="7"/>
      <c r="M1193" s="7"/>
      <c r="N1193" s="7"/>
      <c r="O1193" s="7"/>
      <c r="P1193" s="7"/>
      <c r="Q1193" s="7"/>
      <c r="R1193" s="7"/>
      <c r="S1193" s="7"/>
      <c r="T1193" s="7"/>
      <c r="U1193" s="7"/>
      <c r="V1193" s="42"/>
      <c r="W1193" s="7"/>
      <c r="X1193" s="7"/>
      <c r="Y1193" s="7"/>
      <c r="Z1193" s="7"/>
      <c r="AA1193" s="10"/>
      <c r="AB1193" s="7"/>
      <c r="AC1193" s="7"/>
      <c r="AD1193" s="7"/>
      <c r="AE1193" s="148"/>
      <c r="AF1193" s="7"/>
      <c r="AG1193" s="7"/>
      <c r="AH1193" s="7"/>
      <c r="AI1193" s="7"/>
      <c r="AJ1193" s="7"/>
      <c r="AK1193" s="7"/>
      <c r="AL1193" s="7"/>
      <c r="AM1193" s="7"/>
    </row>
    <row r="1194" spans="1:39" ht="12.75">
      <c r="A1194" s="7"/>
      <c r="B1194" s="7"/>
      <c r="C1194" s="7"/>
      <c r="D1194" s="66"/>
      <c r="E1194" s="7"/>
      <c r="F1194" s="7"/>
      <c r="G1194" s="7"/>
      <c r="H1194" s="7"/>
      <c r="I1194" s="42"/>
      <c r="J1194" s="7"/>
      <c r="K1194" s="7"/>
      <c r="L1194" s="7"/>
      <c r="M1194" s="7"/>
      <c r="N1194" s="7"/>
      <c r="O1194" s="7"/>
      <c r="P1194" s="7"/>
      <c r="Q1194" s="7"/>
      <c r="R1194" s="7"/>
      <c r="S1194" s="7"/>
      <c r="T1194" s="7"/>
      <c r="U1194" s="7"/>
      <c r="V1194" s="42"/>
      <c r="W1194" s="7"/>
      <c r="X1194" s="7"/>
      <c r="Y1194" s="7"/>
      <c r="Z1194" s="7"/>
      <c r="AA1194" s="10"/>
      <c r="AB1194" s="7"/>
      <c r="AC1194" s="7"/>
      <c r="AD1194" s="7"/>
      <c r="AE1194" s="148"/>
      <c r="AF1194" s="7"/>
      <c r="AG1194" s="7"/>
      <c r="AH1194" s="7"/>
      <c r="AI1194" s="7"/>
      <c r="AJ1194" s="7"/>
      <c r="AK1194" s="7"/>
      <c r="AL1194" s="7"/>
      <c r="AM1194" s="7"/>
    </row>
    <row r="1195" spans="1:39" ht="12.75">
      <c r="A1195" s="7"/>
      <c r="B1195" s="7"/>
      <c r="C1195" s="7"/>
      <c r="D1195" s="66"/>
      <c r="E1195" s="7"/>
      <c r="F1195" s="7"/>
      <c r="G1195" s="7"/>
      <c r="H1195" s="7"/>
      <c r="I1195" s="42"/>
      <c r="J1195" s="7"/>
      <c r="K1195" s="7"/>
      <c r="L1195" s="7"/>
      <c r="M1195" s="7"/>
      <c r="N1195" s="7"/>
      <c r="O1195" s="7"/>
      <c r="P1195" s="7"/>
      <c r="Q1195" s="7"/>
      <c r="R1195" s="7"/>
      <c r="S1195" s="7"/>
      <c r="T1195" s="7"/>
      <c r="U1195" s="7"/>
      <c r="V1195" s="42"/>
      <c r="W1195" s="7"/>
      <c r="X1195" s="7"/>
      <c r="Y1195" s="7"/>
      <c r="Z1195" s="7"/>
      <c r="AA1195" s="10"/>
      <c r="AB1195" s="7"/>
      <c r="AC1195" s="7"/>
      <c r="AD1195" s="7"/>
      <c r="AE1195" s="148"/>
      <c r="AF1195" s="7"/>
      <c r="AG1195" s="7"/>
      <c r="AH1195" s="7"/>
      <c r="AI1195" s="7"/>
      <c r="AJ1195" s="7"/>
      <c r="AK1195" s="7"/>
      <c r="AL1195" s="7"/>
      <c r="AM1195" s="7"/>
    </row>
    <row r="1196" spans="1:39" ht="12.75">
      <c r="A1196" s="7"/>
      <c r="B1196" s="7"/>
      <c r="C1196" s="7"/>
      <c r="D1196" s="66"/>
      <c r="E1196" s="7"/>
      <c r="F1196" s="7"/>
      <c r="G1196" s="7"/>
      <c r="H1196" s="7"/>
      <c r="I1196" s="42"/>
      <c r="J1196" s="7"/>
      <c r="K1196" s="7"/>
      <c r="L1196" s="7"/>
      <c r="M1196" s="7"/>
      <c r="N1196" s="7"/>
      <c r="O1196" s="7"/>
      <c r="P1196" s="7"/>
      <c r="Q1196" s="7"/>
      <c r="R1196" s="7"/>
      <c r="S1196" s="7"/>
      <c r="T1196" s="7"/>
      <c r="U1196" s="7"/>
      <c r="V1196" s="42"/>
      <c r="W1196" s="7"/>
      <c r="X1196" s="7"/>
      <c r="Y1196" s="7"/>
      <c r="Z1196" s="7"/>
      <c r="AA1196" s="10"/>
      <c r="AB1196" s="7"/>
      <c r="AC1196" s="7"/>
      <c r="AD1196" s="7"/>
      <c r="AE1196" s="148"/>
      <c r="AF1196" s="7"/>
      <c r="AG1196" s="7"/>
      <c r="AH1196" s="7"/>
      <c r="AI1196" s="7"/>
      <c r="AJ1196" s="7"/>
      <c r="AK1196" s="7"/>
      <c r="AL1196" s="7"/>
      <c r="AM1196" s="7"/>
    </row>
    <row r="1197" spans="1:39" ht="12.75">
      <c r="A1197" s="7"/>
      <c r="B1197" s="7"/>
      <c r="C1197" s="7"/>
      <c r="D1197" s="66"/>
      <c r="E1197" s="7"/>
      <c r="F1197" s="7"/>
      <c r="G1197" s="7"/>
      <c r="H1197" s="7"/>
      <c r="I1197" s="42"/>
      <c r="J1197" s="7"/>
      <c r="K1197" s="7"/>
      <c r="L1197" s="7"/>
      <c r="M1197" s="7"/>
      <c r="N1197" s="7"/>
      <c r="O1197" s="7"/>
      <c r="P1197" s="7"/>
      <c r="Q1197" s="7"/>
      <c r="R1197" s="7"/>
      <c r="S1197" s="7"/>
      <c r="T1197" s="7"/>
      <c r="U1197" s="7"/>
      <c r="V1197" s="42"/>
      <c r="W1197" s="7"/>
      <c r="X1197" s="7"/>
      <c r="Y1197" s="7"/>
      <c r="Z1197" s="7"/>
      <c r="AA1197" s="10"/>
      <c r="AB1197" s="7"/>
      <c r="AC1197" s="7"/>
      <c r="AD1197" s="7"/>
      <c r="AE1197" s="148"/>
      <c r="AF1197" s="7"/>
      <c r="AG1197" s="7"/>
      <c r="AH1197" s="7"/>
      <c r="AI1197" s="7"/>
      <c r="AJ1197" s="7"/>
      <c r="AK1197" s="7"/>
      <c r="AL1197" s="7"/>
      <c r="AM1197" s="7"/>
    </row>
    <row r="1198" spans="1:39" ht="12.75">
      <c r="A1198" s="7"/>
      <c r="B1198" s="7"/>
      <c r="C1198" s="7"/>
      <c r="D1198" s="66"/>
      <c r="E1198" s="7"/>
      <c r="F1198" s="7"/>
      <c r="G1198" s="7"/>
      <c r="H1198" s="7"/>
      <c r="I1198" s="42"/>
      <c r="J1198" s="7"/>
      <c r="K1198" s="7"/>
      <c r="L1198" s="7"/>
      <c r="M1198" s="7"/>
      <c r="N1198" s="7"/>
      <c r="O1198" s="7"/>
      <c r="P1198" s="7"/>
      <c r="Q1198" s="7"/>
      <c r="R1198" s="7"/>
      <c r="S1198" s="7"/>
      <c r="T1198" s="7"/>
      <c r="U1198" s="7"/>
      <c r="V1198" s="42"/>
      <c r="W1198" s="7"/>
      <c r="X1198" s="7"/>
      <c r="Y1198" s="7"/>
      <c r="Z1198" s="7"/>
      <c r="AA1198" s="10"/>
      <c r="AB1198" s="7"/>
      <c r="AC1198" s="7"/>
      <c r="AD1198" s="7"/>
      <c r="AE1198" s="148"/>
      <c r="AF1198" s="7"/>
      <c r="AG1198" s="7"/>
      <c r="AH1198" s="7"/>
      <c r="AI1198" s="7"/>
      <c r="AJ1198" s="7"/>
      <c r="AK1198" s="7"/>
      <c r="AL1198" s="7"/>
      <c r="AM1198" s="7"/>
    </row>
    <row r="1199" spans="1:39" ht="12.75">
      <c r="A1199" s="7"/>
      <c r="B1199" s="7"/>
      <c r="C1199" s="7"/>
      <c r="D1199" s="66"/>
      <c r="E1199" s="7"/>
      <c r="F1199" s="7"/>
      <c r="G1199" s="7"/>
      <c r="H1199" s="7"/>
      <c r="I1199" s="42"/>
      <c r="J1199" s="7"/>
      <c r="K1199" s="7"/>
      <c r="L1199" s="7"/>
      <c r="M1199" s="7"/>
      <c r="N1199" s="7"/>
      <c r="O1199" s="7"/>
      <c r="P1199" s="7"/>
      <c r="Q1199" s="7"/>
      <c r="R1199" s="7"/>
      <c r="S1199" s="7"/>
      <c r="T1199" s="7"/>
      <c r="U1199" s="7"/>
      <c r="V1199" s="42"/>
      <c r="W1199" s="7"/>
      <c r="X1199" s="7"/>
      <c r="Y1199" s="7"/>
      <c r="Z1199" s="7"/>
      <c r="AA1199" s="10"/>
      <c r="AB1199" s="7"/>
      <c r="AC1199" s="7"/>
      <c r="AD1199" s="7"/>
      <c r="AE1199" s="148"/>
      <c r="AF1199" s="7"/>
      <c r="AG1199" s="7"/>
      <c r="AH1199" s="7"/>
      <c r="AI1199" s="7"/>
      <c r="AJ1199" s="7"/>
      <c r="AK1199" s="7"/>
      <c r="AL1199" s="7"/>
      <c r="AM1199" s="7"/>
    </row>
    <row r="1200" spans="1:39" ht="12.75">
      <c r="A1200" s="7"/>
      <c r="B1200" s="7"/>
      <c r="C1200" s="7"/>
      <c r="D1200" s="66"/>
      <c r="E1200" s="7"/>
      <c r="F1200" s="7"/>
      <c r="G1200" s="7"/>
      <c r="H1200" s="7"/>
      <c r="I1200" s="42"/>
      <c r="J1200" s="7"/>
      <c r="K1200" s="7"/>
      <c r="L1200" s="7"/>
      <c r="M1200" s="7"/>
      <c r="N1200" s="7"/>
      <c r="O1200" s="7"/>
      <c r="P1200" s="7"/>
      <c r="Q1200" s="7"/>
      <c r="R1200" s="7"/>
      <c r="S1200" s="7"/>
      <c r="T1200" s="7"/>
      <c r="U1200" s="7"/>
      <c r="V1200" s="42"/>
      <c r="W1200" s="7"/>
      <c r="X1200" s="7"/>
      <c r="Y1200" s="7"/>
      <c r="Z1200" s="7"/>
      <c r="AA1200" s="10"/>
      <c r="AB1200" s="7"/>
      <c r="AC1200" s="7"/>
      <c r="AD1200" s="7"/>
      <c r="AE1200" s="148"/>
      <c r="AF1200" s="7"/>
      <c r="AG1200" s="7"/>
      <c r="AH1200" s="7"/>
      <c r="AI1200" s="7"/>
      <c r="AJ1200" s="7"/>
      <c r="AK1200" s="7"/>
      <c r="AL1200" s="7"/>
      <c r="AM1200" s="7"/>
    </row>
    <row r="1201" spans="1:39" ht="12.75">
      <c r="A1201" s="7"/>
      <c r="B1201" s="7"/>
      <c r="C1201" s="7"/>
      <c r="D1201" s="66"/>
      <c r="E1201" s="7"/>
      <c r="F1201" s="7"/>
      <c r="G1201" s="7"/>
      <c r="H1201" s="7"/>
      <c r="I1201" s="42"/>
      <c r="J1201" s="7"/>
      <c r="K1201" s="7"/>
      <c r="L1201" s="7"/>
      <c r="M1201" s="7"/>
      <c r="N1201" s="7"/>
      <c r="O1201" s="7"/>
      <c r="P1201" s="7"/>
      <c r="Q1201" s="7"/>
      <c r="R1201" s="7"/>
      <c r="S1201" s="7"/>
      <c r="T1201" s="7"/>
      <c r="U1201" s="7"/>
      <c r="V1201" s="42"/>
      <c r="W1201" s="7"/>
      <c r="X1201" s="7"/>
      <c r="Y1201" s="7"/>
      <c r="Z1201" s="7"/>
      <c r="AA1201" s="10"/>
      <c r="AB1201" s="7"/>
      <c r="AC1201" s="7"/>
      <c r="AD1201" s="7"/>
      <c r="AE1201" s="148"/>
      <c r="AF1201" s="7"/>
      <c r="AG1201" s="7"/>
      <c r="AH1201" s="7"/>
      <c r="AI1201" s="7"/>
      <c r="AJ1201" s="7"/>
      <c r="AK1201" s="7"/>
      <c r="AL1201" s="7"/>
      <c r="AM1201" s="7"/>
    </row>
    <row r="1202" spans="1:39" ht="12.75">
      <c r="A1202" s="7"/>
      <c r="B1202" s="7"/>
      <c r="C1202" s="7"/>
      <c r="D1202" s="66"/>
      <c r="E1202" s="7"/>
      <c r="F1202" s="7"/>
      <c r="G1202" s="7"/>
      <c r="H1202" s="7"/>
      <c r="I1202" s="42"/>
      <c r="J1202" s="7"/>
      <c r="K1202" s="7"/>
      <c r="L1202" s="7"/>
      <c r="M1202" s="7"/>
      <c r="N1202" s="7"/>
      <c r="O1202" s="7"/>
      <c r="P1202" s="7"/>
      <c r="Q1202" s="7"/>
      <c r="R1202" s="7"/>
      <c r="S1202" s="7"/>
      <c r="T1202" s="7"/>
      <c r="U1202" s="7"/>
      <c r="V1202" s="42"/>
      <c r="W1202" s="7"/>
      <c r="X1202" s="7"/>
      <c r="Y1202" s="7"/>
      <c r="Z1202" s="7"/>
      <c r="AA1202" s="10"/>
      <c r="AB1202" s="7"/>
      <c r="AC1202" s="7"/>
      <c r="AD1202" s="7"/>
      <c r="AE1202" s="148"/>
      <c r="AF1202" s="7"/>
      <c r="AG1202" s="7"/>
      <c r="AH1202" s="7"/>
      <c r="AI1202" s="7"/>
      <c r="AJ1202" s="7"/>
      <c r="AK1202" s="7"/>
      <c r="AL1202" s="7"/>
      <c r="AM1202" s="7"/>
    </row>
    <row r="1203" spans="1:39" ht="12.75">
      <c r="A1203" s="7"/>
      <c r="B1203" s="7"/>
      <c r="C1203" s="7"/>
      <c r="D1203" s="66"/>
      <c r="E1203" s="7"/>
      <c r="F1203" s="7"/>
      <c r="G1203" s="7"/>
      <c r="H1203" s="7"/>
      <c r="I1203" s="42"/>
      <c r="J1203" s="7"/>
      <c r="K1203" s="7"/>
      <c r="L1203" s="7"/>
      <c r="M1203" s="7"/>
      <c r="N1203" s="7"/>
      <c r="O1203" s="7"/>
      <c r="P1203" s="7"/>
      <c r="Q1203" s="7"/>
      <c r="R1203" s="7"/>
      <c r="S1203" s="7"/>
      <c r="T1203" s="7"/>
      <c r="U1203" s="7"/>
      <c r="V1203" s="42"/>
      <c r="W1203" s="7"/>
      <c r="X1203" s="7"/>
      <c r="Y1203" s="7"/>
      <c r="Z1203" s="7"/>
      <c r="AA1203" s="10"/>
      <c r="AB1203" s="7"/>
      <c r="AC1203" s="7"/>
      <c r="AD1203" s="7"/>
      <c r="AE1203" s="148"/>
      <c r="AF1203" s="7"/>
      <c r="AG1203" s="7"/>
      <c r="AH1203" s="7"/>
      <c r="AI1203" s="7"/>
      <c r="AJ1203" s="7"/>
      <c r="AK1203" s="7"/>
      <c r="AL1203" s="7"/>
      <c r="AM1203" s="7"/>
    </row>
    <row r="1204" spans="1:39" ht="12.75">
      <c r="A1204" s="7"/>
      <c r="B1204" s="7"/>
      <c r="C1204" s="7"/>
      <c r="D1204" s="66"/>
      <c r="E1204" s="7"/>
      <c r="F1204" s="7"/>
      <c r="G1204" s="7"/>
      <c r="H1204" s="7"/>
      <c r="I1204" s="42"/>
      <c r="J1204" s="7"/>
      <c r="K1204" s="7"/>
      <c r="L1204" s="7"/>
      <c r="M1204" s="7"/>
      <c r="N1204" s="7"/>
      <c r="O1204" s="7"/>
      <c r="P1204" s="7"/>
      <c r="Q1204" s="7"/>
      <c r="R1204" s="7"/>
      <c r="S1204" s="7"/>
      <c r="T1204" s="7"/>
      <c r="U1204" s="7"/>
      <c r="V1204" s="42"/>
      <c r="W1204" s="7"/>
      <c r="X1204" s="7"/>
      <c r="Y1204" s="7"/>
      <c r="Z1204" s="7"/>
      <c r="AA1204" s="10"/>
      <c r="AB1204" s="7"/>
      <c r="AC1204" s="7"/>
      <c r="AD1204" s="7"/>
      <c r="AE1204" s="148"/>
      <c r="AF1204" s="7"/>
      <c r="AG1204" s="7"/>
      <c r="AH1204" s="7"/>
      <c r="AI1204" s="7"/>
      <c r="AJ1204" s="7"/>
      <c r="AK1204" s="7"/>
      <c r="AL1204" s="7"/>
      <c r="AM1204" s="7"/>
    </row>
    <row r="1205" spans="1:39" ht="12.75">
      <c r="A1205" s="7"/>
      <c r="B1205" s="7"/>
      <c r="C1205" s="7"/>
      <c r="D1205" s="66"/>
      <c r="E1205" s="7"/>
      <c r="F1205" s="7"/>
      <c r="G1205" s="7"/>
      <c r="H1205" s="7"/>
      <c r="I1205" s="42"/>
      <c r="J1205" s="7"/>
      <c r="K1205" s="7"/>
      <c r="L1205" s="7"/>
      <c r="M1205" s="7"/>
      <c r="N1205" s="7"/>
      <c r="O1205" s="7"/>
      <c r="P1205" s="7"/>
      <c r="Q1205" s="7"/>
      <c r="R1205" s="7"/>
      <c r="S1205" s="7"/>
      <c r="T1205" s="7"/>
      <c r="U1205" s="7"/>
      <c r="V1205" s="42"/>
      <c r="W1205" s="7"/>
      <c r="X1205" s="7"/>
      <c r="Y1205" s="7"/>
      <c r="Z1205" s="7"/>
      <c r="AA1205" s="10"/>
      <c r="AB1205" s="7"/>
      <c r="AC1205" s="7"/>
      <c r="AD1205" s="7"/>
      <c r="AE1205" s="148"/>
      <c r="AF1205" s="7"/>
      <c r="AG1205" s="7"/>
      <c r="AH1205" s="7"/>
      <c r="AI1205" s="7"/>
      <c r="AJ1205" s="7"/>
      <c r="AK1205" s="7"/>
      <c r="AL1205" s="7"/>
      <c r="AM1205" s="7"/>
    </row>
    <row r="1206" spans="1:39" ht="12.75">
      <c r="A1206" s="7"/>
      <c r="B1206" s="7"/>
      <c r="C1206" s="7"/>
      <c r="D1206" s="66"/>
      <c r="E1206" s="7"/>
      <c r="F1206" s="7"/>
      <c r="G1206" s="7"/>
      <c r="H1206" s="7"/>
      <c r="I1206" s="42"/>
      <c r="J1206" s="7"/>
      <c r="K1206" s="7"/>
      <c r="L1206" s="7"/>
      <c r="M1206" s="7"/>
      <c r="N1206" s="7"/>
      <c r="O1206" s="7"/>
      <c r="P1206" s="7"/>
      <c r="Q1206" s="7"/>
      <c r="R1206" s="7"/>
      <c r="S1206" s="7"/>
      <c r="T1206" s="7"/>
      <c r="U1206" s="7"/>
      <c r="V1206" s="42"/>
      <c r="W1206" s="7"/>
      <c r="X1206" s="7"/>
      <c r="Y1206" s="7"/>
      <c r="Z1206" s="7"/>
      <c r="AA1206" s="10"/>
      <c r="AB1206" s="7"/>
      <c r="AC1206" s="7"/>
      <c r="AD1206" s="7"/>
      <c r="AE1206" s="148"/>
      <c r="AF1206" s="7"/>
      <c r="AG1206" s="7"/>
      <c r="AH1206" s="7"/>
      <c r="AI1206" s="7"/>
      <c r="AJ1206" s="7"/>
      <c r="AK1206" s="7"/>
      <c r="AL1206" s="7"/>
      <c r="AM1206" s="7"/>
    </row>
    <row r="1207" spans="1:39" ht="12.75">
      <c r="A1207" s="7"/>
      <c r="B1207" s="7"/>
      <c r="C1207" s="7"/>
      <c r="D1207" s="66"/>
      <c r="E1207" s="7"/>
      <c r="F1207" s="7"/>
      <c r="G1207" s="7"/>
      <c r="H1207" s="7"/>
      <c r="I1207" s="42"/>
      <c r="J1207" s="7"/>
      <c r="K1207" s="7"/>
      <c r="L1207" s="7"/>
      <c r="M1207" s="7"/>
      <c r="N1207" s="7"/>
      <c r="O1207" s="7"/>
      <c r="P1207" s="7"/>
      <c r="Q1207" s="7"/>
      <c r="R1207" s="7"/>
      <c r="S1207" s="7"/>
      <c r="T1207" s="7"/>
      <c r="U1207" s="7"/>
      <c r="V1207" s="42"/>
      <c r="W1207" s="7"/>
      <c r="X1207" s="7"/>
      <c r="Y1207" s="7"/>
      <c r="Z1207" s="7"/>
      <c r="AA1207" s="10"/>
      <c r="AB1207" s="7"/>
      <c r="AC1207" s="7"/>
      <c r="AD1207" s="7"/>
      <c r="AE1207" s="148"/>
      <c r="AF1207" s="7"/>
      <c r="AG1207" s="7"/>
      <c r="AH1207" s="7"/>
      <c r="AI1207" s="7"/>
      <c r="AJ1207" s="7"/>
      <c r="AK1207" s="7"/>
      <c r="AL1207" s="7"/>
      <c r="AM1207" s="7"/>
    </row>
    <row r="1208" spans="1:39" ht="12.75">
      <c r="A1208" s="7"/>
      <c r="B1208" s="7"/>
      <c r="C1208" s="7"/>
      <c r="D1208" s="66"/>
      <c r="E1208" s="7"/>
      <c r="F1208" s="7"/>
      <c r="G1208" s="7"/>
      <c r="H1208" s="7"/>
      <c r="I1208" s="42"/>
      <c r="J1208" s="7"/>
      <c r="K1208" s="7"/>
      <c r="L1208" s="7"/>
      <c r="M1208" s="7"/>
      <c r="N1208" s="7"/>
      <c r="O1208" s="7"/>
      <c r="P1208" s="7"/>
      <c r="Q1208" s="7"/>
      <c r="R1208" s="7"/>
      <c r="S1208" s="7"/>
      <c r="T1208" s="7"/>
      <c r="U1208" s="7"/>
      <c r="V1208" s="42"/>
      <c r="W1208" s="7"/>
      <c r="X1208" s="7"/>
      <c r="Y1208" s="7"/>
      <c r="Z1208" s="7"/>
      <c r="AA1208" s="10"/>
      <c r="AB1208" s="7"/>
      <c r="AC1208" s="7"/>
      <c r="AD1208" s="7"/>
      <c r="AE1208" s="148"/>
      <c r="AF1208" s="7"/>
      <c r="AG1208" s="7"/>
      <c r="AH1208" s="7"/>
      <c r="AI1208" s="7"/>
      <c r="AJ1208" s="7"/>
      <c r="AK1208" s="7"/>
      <c r="AL1208" s="7"/>
      <c r="AM1208" s="7"/>
    </row>
    <row r="1209" spans="1:39" ht="12.75">
      <c r="A1209" s="7"/>
      <c r="B1209" s="7"/>
      <c r="C1209" s="7"/>
      <c r="D1209" s="66"/>
      <c r="E1209" s="7"/>
      <c r="F1209" s="7"/>
      <c r="G1209" s="7"/>
      <c r="H1209" s="7"/>
      <c r="I1209" s="42"/>
      <c r="J1209" s="7"/>
      <c r="K1209" s="7"/>
      <c r="L1209" s="7"/>
      <c r="M1209" s="7"/>
      <c r="N1209" s="7"/>
      <c r="O1209" s="7"/>
      <c r="P1209" s="7"/>
      <c r="Q1209" s="7"/>
      <c r="R1209" s="7"/>
      <c r="S1209" s="7"/>
      <c r="T1209" s="7"/>
      <c r="U1209" s="7"/>
      <c r="V1209" s="42"/>
      <c r="W1209" s="7"/>
      <c r="X1209" s="7"/>
      <c r="Y1209" s="7"/>
      <c r="Z1209" s="7"/>
      <c r="AA1209" s="10"/>
      <c r="AB1209" s="7"/>
      <c r="AC1209" s="7"/>
      <c r="AD1209" s="7"/>
      <c r="AE1209" s="148"/>
      <c r="AF1209" s="7"/>
      <c r="AG1209" s="7"/>
      <c r="AH1209" s="7"/>
      <c r="AI1209" s="7"/>
      <c r="AJ1209" s="7"/>
      <c r="AK1209" s="7"/>
      <c r="AL1209" s="7"/>
      <c r="AM1209" s="7"/>
    </row>
    <row r="1210" spans="1:39" ht="12.75">
      <c r="A1210" s="7"/>
      <c r="B1210" s="7"/>
      <c r="C1210" s="7"/>
      <c r="D1210" s="66"/>
      <c r="E1210" s="7"/>
      <c r="F1210" s="7"/>
      <c r="G1210" s="7"/>
      <c r="H1210" s="7"/>
      <c r="I1210" s="42"/>
      <c r="J1210" s="7"/>
      <c r="K1210" s="7"/>
      <c r="L1210" s="7"/>
      <c r="M1210" s="7"/>
      <c r="N1210" s="7"/>
      <c r="O1210" s="7"/>
      <c r="P1210" s="7"/>
      <c r="Q1210" s="7"/>
      <c r="R1210" s="7"/>
      <c r="S1210" s="7"/>
      <c r="T1210" s="7"/>
      <c r="U1210" s="7"/>
      <c r="V1210" s="42"/>
      <c r="W1210" s="7"/>
      <c r="X1210" s="7"/>
      <c r="Y1210" s="7"/>
      <c r="Z1210" s="7"/>
      <c r="AA1210" s="10"/>
      <c r="AB1210" s="7"/>
      <c r="AC1210" s="7"/>
      <c r="AD1210" s="7"/>
      <c r="AE1210" s="148"/>
      <c r="AF1210" s="7"/>
      <c r="AG1210" s="7"/>
      <c r="AH1210" s="7"/>
      <c r="AI1210" s="7"/>
      <c r="AJ1210" s="7"/>
      <c r="AK1210" s="7"/>
      <c r="AL1210" s="7"/>
      <c r="AM1210" s="7"/>
    </row>
    <row r="1211" spans="1:39" ht="12.75">
      <c r="A1211" s="7"/>
      <c r="B1211" s="7"/>
      <c r="C1211" s="7"/>
      <c r="D1211" s="66"/>
      <c r="E1211" s="7"/>
      <c r="F1211" s="7"/>
      <c r="G1211" s="7"/>
      <c r="H1211" s="7"/>
      <c r="I1211" s="42"/>
      <c r="J1211" s="7"/>
      <c r="K1211" s="7"/>
      <c r="L1211" s="7"/>
      <c r="M1211" s="7"/>
      <c r="N1211" s="7"/>
      <c r="O1211" s="7"/>
      <c r="P1211" s="7"/>
      <c r="Q1211" s="7"/>
      <c r="R1211" s="7"/>
      <c r="S1211" s="7"/>
      <c r="T1211" s="7"/>
      <c r="U1211" s="7"/>
      <c r="V1211" s="42"/>
      <c r="W1211" s="7"/>
      <c r="X1211" s="7"/>
      <c r="Y1211" s="7"/>
      <c r="Z1211" s="7"/>
      <c r="AA1211" s="10"/>
      <c r="AB1211" s="7"/>
      <c r="AC1211" s="7"/>
      <c r="AD1211" s="7"/>
      <c r="AE1211" s="148"/>
      <c r="AF1211" s="7"/>
      <c r="AG1211" s="7"/>
      <c r="AH1211" s="7"/>
      <c r="AI1211" s="7"/>
      <c r="AJ1211" s="7"/>
      <c r="AK1211" s="7"/>
      <c r="AL1211" s="7"/>
      <c r="AM1211" s="7"/>
    </row>
    <row r="1212" spans="1:39" ht="12.75">
      <c r="A1212" s="7"/>
      <c r="B1212" s="7"/>
      <c r="C1212" s="7"/>
      <c r="D1212" s="66"/>
      <c r="E1212" s="7"/>
      <c r="F1212" s="7"/>
      <c r="G1212" s="7"/>
      <c r="H1212" s="7"/>
      <c r="I1212" s="42"/>
      <c r="J1212" s="7"/>
      <c r="K1212" s="7"/>
      <c r="L1212" s="7"/>
      <c r="M1212" s="7"/>
      <c r="N1212" s="7"/>
      <c r="O1212" s="7"/>
      <c r="P1212" s="7"/>
      <c r="Q1212" s="7"/>
      <c r="R1212" s="7"/>
      <c r="S1212" s="7"/>
      <c r="T1212" s="7"/>
      <c r="U1212" s="7"/>
      <c r="V1212" s="42"/>
      <c r="W1212" s="7"/>
      <c r="X1212" s="7"/>
      <c r="Y1212" s="7"/>
      <c r="Z1212" s="7"/>
      <c r="AA1212" s="10"/>
      <c r="AB1212" s="7"/>
      <c r="AC1212" s="7"/>
      <c r="AD1212" s="7"/>
      <c r="AE1212" s="148"/>
      <c r="AF1212" s="7"/>
      <c r="AG1212" s="7"/>
      <c r="AH1212" s="7"/>
      <c r="AI1212" s="7"/>
      <c r="AJ1212" s="7"/>
      <c r="AK1212" s="7"/>
      <c r="AL1212" s="7"/>
      <c r="AM1212" s="7"/>
    </row>
    <row r="1213" spans="1:39" ht="12.75">
      <c r="A1213" s="7"/>
      <c r="B1213" s="7"/>
      <c r="C1213" s="7"/>
      <c r="D1213" s="66"/>
      <c r="E1213" s="7"/>
      <c r="F1213" s="7"/>
      <c r="G1213" s="7"/>
      <c r="H1213" s="7"/>
      <c r="I1213" s="42"/>
      <c r="J1213" s="7"/>
      <c r="K1213" s="7"/>
      <c r="L1213" s="7"/>
      <c r="M1213" s="7"/>
      <c r="N1213" s="7"/>
      <c r="O1213" s="7"/>
      <c r="P1213" s="7"/>
      <c r="Q1213" s="7"/>
      <c r="R1213" s="7"/>
      <c r="S1213" s="7"/>
      <c r="T1213" s="7"/>
      <c r="U1213" s="7"/>
      <c r="V1213" s="42"/>
      <c r="W1213" s="7"/>
      <c r="X1213" s="7"/>
      <c r="Y1213" s="7"/>
      <c r="Z1213" s="7"/>
      <c r="AA1213" s="10"/>
      <c r="AB1213" s="7"/>
      <c r="AC1213" s="7"/>
      <c r="AD1213" s="7"/>
      <c r="AE1213" s="148"/>
      <c r="AF1213" s="7"/>
      <c r="AG1213" s="7"/>
      <c r="AH1213" s="7"/>
      <c r="AI1213" s="7"/>
      <c r="AJ1213" s="7"/>
      <c r="AK1213" s="7"/>
      <c r="AL1213" s="7"/>
      <c r="AM1213" s="7"/>
    </row>
    <row r="1214" spans="1:39" ht="12.75">
      <c r="A1214" s="7"/>
      <c r="B1214" s="7"/>
      <c r="C1214" s="7"/>
      <c r="D1214" s="66"/>
      <c r="E1214" s="7"/>
      <c r="F1214" s="7"/>
      <c r="G1214" s="7"/>
      <c r="H1214" s="7"/>
      <c r="I1214" s="42"/>
      <c r="J1214" s="7"/>
      <c r="K1214" s="7"/>
      <c r="L1214" s="7"/>
      <c r="M1214" s="7"/>
      <c r="N1214" s="7"/>
      <c r="O1214" s="7"/>
      <c r="P1214" s="7"/>
      <c r="Q1214" s="7"/>
      <c r="R1214" s="7"/>
      <c r="S1214" s="7"/>
      <c r="T1214" s="7"/>
      <c r="U1214" s="7"/>
      <c r="V1214" s="42"/>
      <c r="W1214" s="7"/>
      <c r="X1214" s="7"/>
      <c r="Y1214" s="7"/>
      <c r="Z1214" s="7"/>
      <c r="AA1214" s="10"/>
      <c r="AB1214" s="7"/>
      <c r="AC1214" s="7"/>
      <c r="AD1214" s="7"/>
      <c r="AE1214" s="148"/>
      <c r="AF1214" s="7"/>
      <c r="AG1214" s="7"/>
      <c r="AH1214" s="7"/>
      <c r="AI1214" s="7"/>
      <c r="AJ1214" s="7"/>
      <c r="AK1214" s="7"/>
      <c r="AL1214" s="7"/>
      <c r="AM1214" s="7"/>
    </row>
    <row r="1215" spans="1:39" ht="12.75">
      <c r="A1215" s="7"/>
      <c r="B1215" s="7"/>
      <c r="C1215" s="7"/>
      <c r="D1215" s="66"/>
      <c r="E1215" s="7"/>
      <c r="F1215" s="7"/>
      <c r="G1215" s="7"/>
      <c r="H1215" s="7"/>
      <c r="I1215" s="42"/>
      <c r="J1215" s="7"/>
      <c r="K1215" s="7"/>
      <c r="L1215" s="7"/>
      <c r="M1215" s="7"/>
      <c r="N1215" s="7"/>
      <c r="O1215" s="7"/>
      <c r="P1215" s="7"/>
      <c r="Q1215" s="7"/>
      <c r="R1215" s="7"/>
      <c r="S1215" s="7"/>
      <c r="T1215" s="7"/>
      <c r="U1215" s="7"/>
      <c r="V1215" s="42"/>
      <c r="W1215" s="7"/>
      <c r="X1215" s="7"/>
      <c r="Y1215" s="7"/>
      <c r="Z1215" s="7"/>
      <c r="AA1215" s="10"/>
      <c r="AB1215" s="7"/>
      <c r="AC1215" s="7"/>
      <c r="AD1215" s="7"/>
      <c r="AE1215" s="148"/>
      <c r="AF1215" s="7"/>
      <c r="AG1215" s="7"/>
      <c r="AH1215" s="7"/>
      <c r="AI1215" s="7"/>
      <c r="AJ1215" s="7"/>
      <c r="AK1215" s="7"/>
      <c r="AL1215" s="7"/>
      <c r="AM1215" s="7"/>
    </row>
    <row r="1216" spans="1:39" ht="12.75">
      <c r="A1216" s="7"/>
      <c r="B1216" s="7"/>
      <c r="C1216" s="7"/>
      <c r="D1216" s="66"/>
      <c r="E1216" s="7"/>
      <c r="F1216" s="7"/>
      <c r="G1216" s="7"/>
      <c r="H1216" s="7"/>
      <c r="I1216" s="42"/>
      <c r="J1216" s="7"/>
      <c r="K1216" s="7"/>
      <c r="L1216" s="7"/>
      <c r="M1216" s="7"/>
      <c r="N1216" s="7"/>
      <c r="O1216" s="7"/>
      <c r="P1216" s="7"/>
      <c r="Q1216" s="7"/>
      <c r="R1216" s="7"/>
      <c r="S1216" s="7"/>
      <c r="T1216" s="7"/>
      <c r="U1216" s="7"/>
      <c r="V1216" s="42"/>
      <c r="W1216" s="7"/>
      <c r="X1216" s="7"/>
      <c r="Y1216" s="7"/>
      <c r="Z1216" s="7"/>
      <c r="AA1216" s="10"/>
      <c r="AB1216" s="7"/>
      <c r="AC1216" s="7"/>
      <c r="AD1216" s="7"/>
      <c r="AE1216" s="148"/>
      <c r="AF1216" s="7"/>
      <c r="AG1216" s="7"/>
      <c r="AH1216" s="7"/>
      <c r="AI1216" s="7"/>
      <c r="AJ1216" s="7"/>
      <c r="AK1216" s="7"/>
      <c r="AL1216" s="7"/>
      <c r="AM1216" s="7"/>
    </row>
    <row r="1217" spans="1:39" ht="12.75">
      <c r="A1217" s="7"/>
      <c r="B1217" s="7"/>
      <c r="C1217" s="7"/>
      <c r="D1217" s="66"/>
      <c r="E1217" s="7"/>
      <c r="F1217" s="7"/>
      <c r="G1217" s="7"/>
      <c r="H1217" s="7"/>
      <c r="I1217" s="42"/>
      <c r="J1217" s="7"/>
      <c r="K1217" s="7"/>
      <c r="L1217" s="7"/>
      <c r="M1217" s="7"/>
      <c r="N1217" s="7"/>
      <c r="O1217" s="7"/>
      <c r="P1217" s="7"/>
      <c r="Q1217" s="7"/>
      <c r="R1217" s="7"/>
      <c r="S1217" s="7"/>
      <c r="T1217" s="7"/>
      <c r="U1217" s="7"/>
      <c r="V1217" s="42"/>
      <c r="W1217" s="7"/>
      <c r="X1217" s="7"/>
      <c r="Y1217" s="7"/>
      <c r="Z1217" s="7"/>
      <c r="AA1217" s="10"/>
      <c r="AB1217" s="7"/>
      <c r="AC1217" s="7"/>
      <c r="AD1217" s="7"/>
      <c r="AE1217" s="148"/>
      <c r="AF1217" s="7"/>
      <c r="AG1217" s="7"/>
      <c r="AH1217" s="7"/>
      <c r="AI1217" s="7"/>
      <c r="AJ1217" s="7"/>
      <c r="AK1217" s="7"/>
      <c r="AL1217" s="7"/>
      <c r="AM1217" s="7"/>
    </row>
    <row r="1218" spans="1:39" ht="12.75">
      <c r="A1218" s="7"/>
      <c r="B1218" s="7"/>
      <c r="C1218" s="7"/>
      <c r="D1218" s="66"/>
      <c r="E1218" s="7"/>
      <c r="F1218" s="7"/>
      <c r="G1218" s="7"/>
      <c r="H1218" s="7"/>
      <c r="I1218" s="42"/>
      <c r="J1218" s="7"/>
      <c r="K1218" s="7"/>
      <c r="L1218" s="7"/>
      <c r="M1218" s="7"/>
      <c r="N1218" s="7"/>
      <c r="O1218" s="7"/>
      <c r="P1218" s="7"/>
      <c r="Q1218" s="7"/>
      <c r="R1218" s="7"/>
      <c r="S1218" s="7"/>
      <c r="T1218" s="7"/>
      <c r="U1218" s="7"/>
      <c r="V1218" s="42"/>
      <c r="W1218" s="7"/>
      <c r="X1218" s="7"/>
      <c r="Y1218" s="7"/>
      <c r="Z1218" s="7"/>
      <c r="AA1218" s="10"/>
      <c r="AB1218" s="7"/>
      <c r="AC1218" s="7"/>
      <c r="AD1218" s="7"/>
      <c r="AE1218" s="148"/>
      <c r="AF1218" s="7"/>
      <c r="AG1218" s="7"/>
      <c r="AH1218" s="7"/>
      <c r="AI1218" s="7"/>
      <c r="AJ1218" s="7"/>
      <c r="AK1218" s="7"/>
      <c r="AL1218" s="7"/>
      <c r="AM1218" s="7"/>
    </row>
    <row r="1219" spans="1:39" ht="12.75">
      <c r="A1219" s="7"/>
      <c r="B1219" s="7"/>
      <c r="C1219" s="7"/>
      <c r="D1219" s="66"/>
      <c r="E1219" s="7"/>
      <c r="F1219" s="7"/>
      <c r="G1219" s="7"/>
      <c r="H1219" s="7"/>
      <c r="I1219" s="42"/>
      <c r="J1219" s="7"/>
      <c r="K1219" s="7"/>
      <c r="L1219" s="7"/>
      <c r="M1219" s="7"/>
      <c r="N1219" s="7"/>
      <c r="O1219" s="7"/>
      <c r="P1219" s="7"/>
      <c r="Q1219" s="7"/>
      <c r="R1219" s="7"/>
      <c r="S1219" s="7"/>
      <c r="T1219" s="7"/>
      <c r="U1219" s="7"/>
      <c r="V1219" s="42"/>
      <c r="W1219" s="7"/>
      <c r="X1219" s="7"/>
      <c r="Y1219" s="7"/>
      <c r="Z1219" s="7"/>
      <c r="AA1219" s="10"/>
      <c r="AB1219" s="7"/>
      <c r="AC1219" s="7"/>
      <c r="AD1219" s="7"/>
      <c r="AE1219" s="148"/>
      <c r="AF1219" s="7"/>
      <c r="AG1219" s="7"/>
      <c r="AH1219" s="7"/>
      <c r="AI1219" s="7"/>
      <c r="AJ1219" s="7"/>
      <c r="AK1219" s="7"/>
      <c r="AL1219" s="7"/>
      <c r="AM1219" s="7"/>
    </row>
    <row r="1220" spans="1:39" ht="12.75">
      <c r="A1220" s="7"/>
      <c r="B1220" s="7"/>
      <c r="C1220" s="7"/>
      <c r="D1220" s="66"/>
      <c r="E1220" s="7"/>
      <c r="F1220" s="7"/>
      <c r="G1220" s="7"/>
      <c r="H1220" s="7"/>
      <c r="I1220" s="42"/>
      <c r="J1220" s="7"/>
      <c r="K1220" s="7"/>
      <c r="L1220" s="7"/>
      <c r="M1220" s="7"/>
      <c r="N1220" s="7"/>
      <c r="O1220" s="7"/>
      <c r="P1220" s="7"/>
      <c r="Q1220" s="7"/>
      <c r="R1220" s="7"/>
      <c r="S1220" s="7"/>
      <c r="T1220" s="7"/>
      <c r="U1220" s="7"/>
      <c r="V1220" s="42"/>
      <c r="W1220" s="7"/>
      <c r="X1220" s="7"/>
      <c r="Y1220" s="7"/>
      <c r="Z1220" s="7"/>
      <c r="AA1220" s="10"/>
      <c r="AB1220" s="7"/>
      <c r="AC1220" s="7"/>
      <c r="AD1220" s="7"/>
      <c r="AE1220" s="148"/>
      <c r="AF1220" s="7"/>
      <c r="AG1220" s="7"/>
      <c r="AH1220" s="7"/>
      <c r="AI1220" s="7"/>
      <c r="AJ1220" s="7"/>
      <c r="AK1220" s="7"/>
      <c r="AL1220" s="7"/>
      <c r="AM1220" s="7"/>
    </row>
    <row r="1221" spans="1:39" ht="12.75">
      <c r="A1221" s="7"/>
      <c r="B1221" s="7"/>
      <c r="C1221" s="7"/>
      <c r="D1221" s="66"/>
      <c r="E1221" s="7"/>
      <c r="F1221" s="7"/>
      <c r="G1221" s="7"/>
      <c r="H1221" s="7"/>
      <c r="I1221" s="42"/>
      <c r="J1221" s="7"/>
      <c r="K1221" s="7"/>
      <c r="L1221" s="7"/>
      <c r="M1221" s="7"/>
      <c r="N1221" s="7"/>
      <c r="O1221" s="7"/>
      <c r="P1221" s="7"/>
      <c r="Q1221" s="7"/>
      <c r="R1221" s="7"/>
      <c r="S1221" s="7"/>
      <c r="T1221" s="7"/>
      <c r="U1221" s="7"/>
      <c r="V1221" s="42"/>
      <c r="W1221" s="7"/>
      <c r="X1221" s="7"/>
      <c r="Y1221" s="7"/>
      <c r="Z1221" s="7"/>
      <c r="AA1221" s="10"/>
      <c r="AB1221" s="7"/>
      <c r="AC1221" s="7"/>
      <c r="AD1221" s="7"/>
      <c r="AE1221" s="148"/>
      <c r="AF1221" s="7"/>
      <c r="AG1221" s="7"/>
      <c r="AH1221" s="7"/>
      <c r="AI1221" s="7"/>
      <c r="AJ1221" s="7"/>
      <c r="AK1221" s="7"/>
      <c r="AL1221" s="7"/>
      <c r="AM1221" s="7"/>
    </row>
    <row r="1222" spans="1:39" ht="12.75">
      <c r="A1222" s="7"/>
      <c r="B1222" s="7"/>
      <c r="C1222" s="7"/>
      <c r="D1222" s="66"/>
      <c r="E1222" s="7"/>
      <c r="F1222" s="7"/>
      <c r="G1222" s="7"/>
      <c r="H1222" s="7"/>
      <c r="I1222" s="42"/>
      <c r="J1222" s="7"/>
      <c r="K1222" s="7"/>
      <c r="L1222" s="7"/>
      <c r="M1222" s="7"/>
      <c r="N1222" s="7"/>
      <c r="O1222" s="7"/>
      <c r="P1222" s="7"/>
      <c r="Q1222" s="7"/>
      <c r="R1222" s="7"/>
      <c r="S1222" s="7"/>
      <c r="T1222" s="7"/>
      <c r="U1222" s="7"/>
      <c r="V1222" s="42"/>
      <c r="W1222" s="7"/>
      <c r="X1222" s="7"/>
      <c r="Y1222" s="7"/>
      <c r="Z1222" s="7"/>
      <c r="AA1222" s="10"/>
      <c r="AB1222" s="7"/>
      <c r="AC1222" s="7"/>
      <c r="AD1222" s="7"/>
      <c r="AE1222" s="148"/>
      <c r="AF1222" s="7"/>
      <c r="AG1222" s="7"/>
      <c r="AH1222" s="7"/>
      <c r="AI1222" s="7"/>
      <c r="AJ1222" s="7"/>
      <c r="AK1222" s="7"/>
      <c r="AL1222" s="7"/>
      <c r="AM1222" s="7"/>
    </row>
    <row r="1223" spans="1:39" ht="12.75">
      <c r="A1223" s="7"/>
      <c r="B1223" s="7"/>
      <c r="C1223" s="7"/>
      <c r="D1223" s="66"/>
      <c r="E1223" s="7"/>
      <c r="F1223" s="7"/>
      <c r="G1223" s="7"/>
      <c r="H1223" s="7"/>
      <c r="I1223" s="42"/>
      <c r="J1223" s="7"/>
      <c r="K1223" s="7"/>
      <c r="L1223" s="7"/>
      <c r="M1223" s="7"/>
      <c r="N1223" s="7"/>
      <c r="O1223" s="7"/>
      <c r="P1223" s="7"/>
      <c r="Q1223" s="7"/>
      <c r="R1223" s="7"/>
      <c r="S1223" s="7"/>
      <c r="T1223" s="7"/>
      <c r="U1223" s="7"/>
      <c r="V1223" s="42"/>
      <c r="W1223" s="7"/>
      <c r="X1223" s="7"/>
      <c r="Y1223" s="7"/>
      <c r="Z1223" s="7"/>
      <c r="AA1223" s="10"/>
      <c r="AB1223" s="7"/>
      <c r="AC1223" s="7"/>
      <c r="AD1223" s="7"/>
      <c r="AE1223" s="148"/>
      <c r="AF1223" s="7"/>
      <c r="AG1223" s="7"/>
      <c r="AH1223" s="7"/>
      <c r="AI1223" s="7"/>
      <c r="AJ1223" s="7"/>
      <c r="AK1223" s="7"/>
      <c r="AL1223" s="7"/>
      <c r="AM1223" s="7"/>
    </row>
    <row r="1224" spans="1:39" ht="12.75">
      <c r="A1224" s="7"/>
      <c r="B1224" s="7"/>
      <c r="C1224" s="7"/>
      <c r="D1224" s="66"/>
      <c r="E1224" s="7"/>
      <c r="F1224" s="7"/>
      <c r="G1224" s="7"/>
      <c r="H1224" s="7"/>
      <c r="I1224" s="42"/>
      <c r="J1224" s="7"/>
      <c r="K1224" s="7"/>
      <c r="L1224" s="7"/>
      <c r="M1224" s="7"/>
      <c r="N1224" s="7"/>
      <c r="O1224" s="7"/>
      <c r="P1224" s="7"/>
      <c r="Q1224" s="7"/>
      <c r="R1224" s="7"/>
      <c r="S1224" s="7"/>
      <c r="T1224" s="7"/>
      <c r="U1224" s="7"/>
      <c r="V1224" s="42"/>
      <c r="W1224" s="7"/>
      <c r="X1224" s="7"/>
      <c r="Y1224" s="7"/>
      <c r="Z1224" s="7"/>
      <c r="AA1224" s="10"/>
      <c r="AB1224" s="7"/>
      <c r="AC1224" s="7"/>
      <c r="AD1224" s="7"/>
      <c r="AE1224" s="148"/>
      <c r="AF1224" s="7"/>
      <c r="AG1224" s="7"/>
      <c r="AH1224" s="7"/>
      <c r="AI1224" s="7"/>
      <c r="AJ1224" s="7"/>
      <c r="AK1224" s="7"/>
      <c r="AL1224" s="7"/>
      <c r="AM1224" s="7"/>
    </row>
    <row r="1225" spans="1:39" ht="12.75">
      <c r="A1225" s="7"/>
      <c r="B1225" s="7"/>
      <c r="C1225" s="7"/>
      <c r="D1225" s="66"/>
      <c r="E1225" s="7"/>
      <c r="F1225" s="7"/>
      <c r="G1225" s="7"/>
      <c r="H1225" s="7"/>
      <c r="I1225" s="42"/>
      <c r="J1225" s="7"/>
      <c r="K1225" s="7"/>
      <c r="L1225" s="7"/>
      <c r="M1225" s="7"/>
      <c r="N1225" s="7"/>
      <c r="O1225" s="7"/>
      <c r="P1225" s="7"/>
      <c r="Q1225" s="7"/>
      <c r="R1225" s="7"/>
      <c r="S1225" s="7"/>
      <c r="T1225" s="7"/>
      <c r="U1225" s="7"/>
      <c r="V1225" s="42"/>
      <c r="W1225" s="7"/>
      <c r="X1225" s="7"/>
      <c r="Y1225" s="7"/>
      <c r="Z1225" s="7"/>
      <c r="AA1225" s="10"/>
      <c r="AB1225" s="7"/>
      <c r="AC1225" s="7"/>
      <c r="AD1225" s="7"/>
      <c r="AE1225" s="148"/>
      <c r="AF1225" s="7"/>
      <c r="AG1225" s="7"/>
      <c r="AH1225" s="7"/>
      <c r="AI1225" s="7"/>
      <c r="AJ1225" s="7"/>
      <c r="AK1225" s="7"/>
      <c r="AL1225" s="7"/>
      <c r="AM1225" s="7"/>
    </row>
    <row r="1226" spans="1:39" ht="12.75">
      <c r="A1226" s="7"/>
      <c r="B1226" s="7"/>
      <c r="C1226" s="7"/>
      <c r="D1226" s="66"/>
      <c r="E1226" s="7"/>
      <c r="F1226" s="7"/>
      <c r="G1226" s="7"/>
      <c r="H1226" s="7"/>
      <c r="I1226" s="42"/>
      <c r="J1226" s="7"/>
      <c r="K1226" s="7"/>
      <c r="L1226" s="7"/>
      <c r="M1226" s="7"/>
      <c r="N1226" s="7"/>
      <c r="O1226" s="7"/>
      <c r="P1226" s="7"/>
      <c r="Q1226" s="7"/>
      <c r="R1226" s="7"/>
      <c r="S1226" s="7"/>
      <c r="T1226" s="7"/>
      <c r="U1226" s="7"/>
      <c r="V1226" s="42"/>
      <c r="W1226" s="7"/>
      <c r="X1226" s="7"/>
      <c r="Y1226" s="7"/>
      <c r="Z1226" s="7"/>
      <c r="AA1226" s="10"/>
      <c r="AB1226" s="7"/>
      <c r="AC1226" s="7"/>
      <c r="AD1226" s="7"/>
      <c r="AE1226" s="148"/>
      <c r="AF1226" s="7"/>
      <c r="AG1226" s="7"/>
      <c r="AH1226" s="7"/>
      <c r="AI1226" s="7"/>
      <c r="AJ1226" s="7"/>
      <c r="AK1226" s="7"/>
      <c r="AL1226" s="7"/>
      <c r="AM1226" s="7"/>
    </row>
    <row r="1227" spans="1:39" ht="12.75">
      <c r="A1227" s="7"/>
      <c r="B1227" s="7"/>
      <c r="C1227" s="7"/>
      <c r="D1227" s="66"/>
      <c r="E1227" s="7"/>
      <c r="F1227" s="7"/>
      <c r="G1227" s="7"/>
      <c r="H1227" s="7"/>
      <c r="I1227" s="42"/>
      <c r="J1227" s="7"/>
      <c r="K1227" s="7"/>
      <c r="L1227" s="7"/>
      <c r="M1227" s="7"/>
      <c r="N1227" s="7"/>
      <c r="O1227" s="7"/>
      <c r="P1227" s="7"/>
      <c r="Q1227" s="7"/>
      <c r="R1227" s="7"/>
      <c r="S1227" s="7"/>
      <c r="T1227" s="7"/>
      <c r="U1227" s="7"/>
      <c r="V1227" s="42"/>
      <c r="W1227" s="7"/>
      <c r="X1227" s="7"/>
      <c r="Y1227" s="7"/>
      <c r="Z1227" s="7"/>
      <c r="AA1227" s="10"/>
      <c r="AB1227" s="7"/>
      <c r="AC1227" s="7"/>
      <c r="AD1227" s="7"/>
      <c r="AE1227" s="148"/>
      <c r="AF1227" s="7"/>
      <c r="AG1227" s="7"/>
      <c r="AH1227" s="7"/>
      <c r="AI1227" s="7"/>
      <c r="AJ1227" s="7"/>
      <c r="AK1227" s="7"/>
      <c r="AL1227" s="7"/>
      <c r="AM1227" s="7"/>
    </row>
    <row r="1228" spans="1:39" ht="12.75">
      <c r="A1228" s="7"/>
      <c r="B1228" s="7"/>
      <c r="C1228" s="7"/>
      <c r="D1228" s="66"/>
      <c r="E1228" s="7"/>
      <c r="F1228" s="7"/>
      <c r="G1228" s="7"/>
      <c r="H1228" s="7"/>
      <c r="I1228" s="42"/>
      <c r="J1228" s="7"/>
      <c r="K1228" s="7"/>
      <c r="L1228" s="7"/>
      <c r="M1228" s="7"/>
      <c r="N1228" s="7"/>
      <c r="O1228" s="7"/>
      <c r="P1228" s="7"/>
      <c r="Q1228" s="7"/>
      <c r="R1228" s="7"/>
      <c r="S1228" s="7"/>
      <c r="T1228" s="7"/>
      <c r="U1228" s="7"/>
      <c r="V1228" s="42"/>
      <c r="W1228" s="7"/>
      <c r="X1228" s="7"/>
      <c r="Y1228" s="7"/>
      <c r="Z1228" s="7"/>
      <c r="AA1228" s="10"/>
      <c r="AB1228" s="7"/>
      <c r="AC1228" s="7"/>
      <c r="AD1228" s="7"/>
      <c r="AE1228" s="148"/>
      <c r="AF1228" s="7"/>
      <c r="AG1228" s="7"/>
      <c r="AH1228" s="7"/>
      <c r="AI1228" s="7"/>
      <c r="AJ1228" s="7"/>
      <c r="AK1228" s="7"/>
      <c r="AL1228" s="7"/>
      <c r="AM1228" s="7"/>
    </row>
    <row r="1229" spans="1:39" ht="12.75">
      <c r="A1229" s="7"/>
      <c r="B1229" s="7"/>
      <c r="C1229" s="7"/>
      <c r="D1229" s="66"/>
      <c r="E1229" s="7"/>
      <c r="F1229" s="7"/>
      <c r="G1229" s="7"/>
      <c r="H1229" s="7"/>
      <c r="I1229" s="42"/>
      <c r="J1229" s="7"/>
      <c r="K1229" s="7"/>
      <c r="L1229" s="7"/>
      <c r="M1229" s="7"/>
      <c r="N1229" s="7"/>
      <c r="O1229" s="7"/>
      <c r="P1229" s="7"/>
      <c r="Q1229" s="7"/>
      <c r="R1229" s="7"/>
      <c r="S1229" s="7"/>
      <c r="T1229" s="7"/>
      <c r="U1229" s="7"/>
      <c r="V1229" s="42"/>
      <c r="W1229" s="7"/>
      <c r="X1229" s="7"/>
      <c r="Y1229" s="7"/>
      <c r="Z1229" s="7"/>
      <c r="AA1229" s="10"/>
      <c r="AB1229" s="7"/>
      <c r="AC1229" s="7"/>
      <c r="AD1229" s="7"/>
      <c r="AE1229" s="148"/>
      <c r="AF1229" s="7"/>
      <c r="AG1229" s="7"/>
      <c r="AH1229" s="7"/>
      <c r="AI1229" s="7"/>
      <c r="AJ1229" s="7"/>
      <c r="AK1229" s="7"/>
      <c r="AL1229" s="7"/>
      <c r="AM1229" s="7"/>
    </row>
    <row r="1230" spans="1:39" ht="12.75">
      <c r="A1230" s="7"/>
      <c r="B1230" s="7"/>
      <c r="C1230" s="7"/>
      <c r="D1230" s="66"/>
      <c r="E1230" s="7"/>
      <c r="F1230" s="7"/>
      <c r="G1230" s="7"/>
      <c r="H1230" s="7"/>
      <c r="I1230" s="42"/>
      <c r="J1230" s="7"/>
      <c r="K1230" s="7"/>
      <c r="L1230" s="7"/>
      <c r="M1230" s="7"/>
      <c r="N1230" s="7"/>
      <c r="O1230" s="7"/>
      <c r="P1230" s="7"/>
      <c r="Q1230" s="7"/>
      <c r="R1230" s="7"/>
      <c r="S1230" s="7"/>
      <c r="T1230" s="7"/>
      <c r="U1230" s="7"/>
      <c r="V1230" s="42"/>
      <c r="W1230" s="7"/>
      <c r="X1230" s="7"/>
      <c r="Y1230" s="7"/>
      <c r="Z1230" s="7"/>
      <c r="AA1230" s="10"/>
      <c r="AB1230" s="7"/>
      <c r="AC1230" s="7"/>
      <c r="AD1230" s="7"/>
      <c r="AE1230" s="148"/>
      <c r="AF1230" s="7"/>
      <c r="AG1230" s="7"/>
      <c r="AH1230" s="7"/>
      <c r="AI1230" s="7"/>
      <c r="AJ1230" s="7"/>
      <c r="AK1230" s="7"/>
      <c r="AL1230" s="7"/>
      <c r="AM1230" s="7"/>
    </row>
    <row r="1231" spans="1:39" ht="12.75">
      <c r="A1231" s="7"/>
      <c r="B1231" s="7"/>
      <c r="C1231" s="7"/>
      <c r="D1231" s="66"/>
      <c r="E1231" s="7"/>
      <c r="F1231" s="7"/>
      <c r="G1231" s="7"/>
      <c r="H1231" s="7"/>
      <c r="I1231" s="42"/>
      <c r="J1231" s="7"/>
      <c r="K1231" s="7"/>
      <c r="L1231" s="7"/>
      <c r="M1231" s="7"/>
      <c r="N1231" s="7"/>
      <c r="O1231" s="7"/>
      <c r="P1231" s="7"/>
      <c r="Q1231" s="7"/>
      <c r="R1231" s="7"/>
      <c r="S1231" s="7"/>
      <c r="T1231" s="7"/>
      <c r="U1231" s="7"/>
      <c r="V1231" s="42"/>
      <c r="W1231" s="7"/>
      <c r="X1231" s="7"/>
      <c r="Y1231" s="7"/>
      <c r="Z1231" s="7"/>
      <c r="AA1231" s="10"/>
      <c r="AB1231" s="7"/>
      <c r="AC1231" s="7"/>
      <c r="AD1231" s="7"/>
      <c r="AE1231" s="148"/>
      <c r="AF1231" s="7"/>
      <c r="AG1231" s="7"/>
      <c r="AH1231" s="7"/>
      <c r="AI1231" s="7"/>
      <c r="AJ1231" s="7"/>
      <c r="AK1231" s="7"/>
      <c r="AL1231" s="7"/>
      <c r="AM1231" s="7"/>
    </row>
    <row r="1232" spans="1:39" ht="12.75">
      <c r="A1232" s="7"/>
      <c r="B1232" s="7"/>
      <c r="C1232" s="7"/>
      <c r="D1232" s="66"/>
      <c r="E1232" s="7"/>
      <c r="F1232" s="7"/>
      <c r="G1232" s="7"/>
      <c r="H1232" s="7"/>
      <c r="I1232" s="42"/>
      <c r="J1232" s="7"/>
      <c r="K1232" s="7"/>
      <c r="L1232" s="7"/>
      <c r="M1232" s="7"/>
      <c r="N1232" s="7"/>
      <c r="O1232" s="7"/>
      <c r="P1232" s="7"/>
      <c r="Q1232" s="7"/>
      <c r="R1232" s="7"/>
      <c r="S1232" s="7"/>
      <c r="T1232" s="7"/>
      <c r="U1232" s="7"/>
      <c r="V1232" s="42"/>
      <c r="W1232" s="7"/>
      <c r="X1232" s="7"/>
      <c r="Y1232" s="7"/>
      <c r="Z1232" s="7"/>
      <c r="AA1232" s="10"/>
      <c r="AB1232" s="7"/>
      <c r="AC1232" s="7"/>
      <c r="AD1232" s="7"/>
      <c r="AE1232" s="148"/>
      <c r="AF1232" s="7"/>
      <c r="AG1232" s="7"/>
      <c r="AH1232" s="7"/>
      <c r="AI1232" s="7"/>
      <c r="AJ1232" s="7"/>
      <c r="AK1232" s="7"/>
      <c r="AL1232" s="7"/>
      <c r="AM1232" s="7"/>
    </row>
    <row r="1233" spans="1:39" ht="12.75">
      <c r="A1233" s="7"/>
      <c r="B1233" s="7"/>
      <c r="C1233" s="7"/>
      <c r="D1233" s="66"/>
      <c r="E1233" s="7"/>
      <c r="F1233" s="7"/>
      <c r="G1233" s="7"/>
      <c r="H1233" s="7"/>
      <c r="I1233" s="42"/>
      <c r="J1233" s="7"/>
      <c r="K1233" s="7"/>
      <c r="L1233" s="7"/>
      <c r="M1233" s="7"/>
      <c r="N1233" s="7"/>
      <c r="O1233" s="7"/>
      <c r="P1233" s="7"/>
      <c r="Q1233" s="7"/>
      <c r="R1233" s="7"/>
      <c r="S1233" s="7"/>
      <c r="T1233" s="7"/>
      <c r="U1233" s="7"/>
      <c r="V1233" s="42"/>
      <c r="W1233" s="7"/>
      <c r="X1233" s="7"/>
      <c r="Y1233" s="7"/>
      <c r="Z1233" s="7"/>
      <c r="AA1233" s="10"/>
      <c r="AB1233" s="7"/>
      <c r="AC1233" s="7"/>
      <c r="AD1233" s="7"/>
      <c r="AE1233" s="148"/>
      <c r="AF1233" s="7"/>
      <c r="AG1233" s="7"/>
      <c r="AH1233" s="7"/>
      <c r="AI1233" s="7"/>
      <c r="AJ1233" s="7"/>
      <c r="AK1233" s="7"/>
      <c r="AL1233" s="7"/>
      <c r="AM1233" s="7"/>
    </row>
  </sheetData>
  <autoFilter ref="A2:Z532" xr:uid="{00000000-0009-0000-0000-000014000000}">
    <filterColumn colId="6">
      <filters>
        <filter val="INDIRA SUSANA PARRADO RUIZ"/>
        <filter val="Fernando Campos Polo"/>
      </filters>
    </filterColumn>
  </autoFilter>
  <conditionalFormatting sqref="J3:U182">
    <cfRule type="containsText" dxfId="12" priority="7" operator="containsText" text="P">
      <formula>NOT(ISERROR(SEARCH(("P"),(J3))))</formula>
    </cfRule>
  </conditionalFormatting>
  <conditionalFormatting sqref="J3:U237">
    <cfRule type="containsText" dxfId="11" priority="6" operator="containsText" text="N/A">
      <formula>NOT(ISERROR(SEARCH(("N/A"),(J3))))</formula>
    </cfRule>
  </conditionalFormatting>
  <conditionalFormatting sqref="J3:U516">
    <cfRule type="containsText" dxfId="10" priority="5" operator="containsText" text="X">
      <formula>NOT(ISERROR(SEARCH(("X"),(J3))))</formula>
    </cfRule>
  </conditionalFormatting>
  <conditionalFormatting sqref="X1 X3:X1233">
    <cfRule type="containsText" dxfId="9" priority="3" operator="containsText" text="LIQUIDADO">
      <formula>NOT(ISERROR(SEARCH(("LIQUIDADO"),(X1))))</formula>
    </cfRule>
    <cfRule type="containsText" dxfId="8" priority="4" operator="containsText" text="EN PROCESO DE LIQUIDACIÓN">
      <formula>NOT(ISERROR(SEARCH(("EN PROCESO DE LIQUIDACIÓN"),(X1))))</formula>
    </cfRule>
  </conditionalFormatting>
  <conditionalFormatting sqref="Z3:Z532">
    <cfRule type="cellIs" dxfId="7" priority="1" operator="between">
      <formula>1</formula>
      <formula>3</formula>
    </cfRule>
    <cfRule type="cellIs" dxfId="6" priority="2" operator="greaterThanOrEqual">
      <formula>4</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P63"/>
  <sheetViews>
    <sheetView showGridLines="0" workbookViewId="0"/>
  </sheetViews>
  <sheetFormatPr baseColWidth="10" defaultColWidth="12.5703125" defaultRowHeight="15.75" customHeight="1"/>
  <cols>
    <col min="2" max="2" width="44" customWidth="1"/>
    <col min="13" max="13" width="17.85546875" customWidth="1"/>
  </cols>
  <sheetData>
    <row r="1" spans="1:1" ht="15.75" customHeight="1">
      <c r="A1" s="255" t="e" vm="1">
        <v>#VALUE!</v>
      </c>
    </row>
    <row r="29" spans="9:16" ht="12.75">
      <c r="I29">
        <f>G28+H28+I28</f>
        <v>0</v>
      </c>
    </row>
    <row r="31" spans="9:16" ht="12.75">
      <c r="O31" s="176">
        <v>110000000000</v>
      </c>
      <c r="P31" s="177">
        <f>O28/O31</f>
        <v>0</v>
      </c>
    </row>
    <row r="36" spans="1:3" ht="12.75">
      <c r="A36" s="209" t="s">
        <v>217</v>
      </c>
      <c r="B36" s="209" t="s">
        <v>2</v>
      </c>
      <c r="C36" s="210" t="s">
        <v>1985</v>
      </c>
    </row>
    <row r="37" spans="1:3" ht="12.75">
      <c r="A37" s="211" t="s">
        <v>175</v>
      </c>
      <c r="B37" s="211" t="s">
        <v>18</v>
      </c>
      <c r="C37" s="210">
        <v>11</v>
      </c>
    </row>
    <row r="38" spans="1:3" ht="12.75">
      <c r="A38" s="212"/>
      <c r="B38" s="213" t="s">
        <v>392</v>
      </c>
      <c r="C38" s="214">
        <v>20</v>
      </c>
    </row>
    <row r="39" spans="1:3" ht="12.75">
      <c r="A39" s="212"/>
      <c r="B39" s="213" t="s">
        <v>16</v>
      </c>
      <c r="C39" s="214">
        <v>127</v>
      </c>
    </row>
    <row r="40" spans="1:3" ht="12.75">
      <c r="A40" s="212"/>
      <c r="B40" s="213" t="s">
        <v>145</v>
      </c>
      <c r="C40" s="214">
        <v>6</v>
      </c>
    </row>
    <row r="41" spans="1:3" ht="12.75">
      <c r="A41" s="212"/>
      <c r="B41" s="213" t="s">
        <v>35</v>
      </c>
      <c r="C41" s="214">
        <v>2</v>
      </c>
    </row>
    <row r="42" spans="1:3" ht="12.75">
      <c r="A42" s="212"/>
      <c r="B42" s="213" t="s">
        <v>31</v>
      </c>
      <c r="C42" s="214">
        <v>14</v>
      </c>
    </row>
    <row r="43" spans="1:3" ht="12.75">
      <c r="A43" s="212"/>
      <c r="B43" s="213" t="s">
        <v>43</v>
      </c>
      <c r="C43" s="214">
        <v>55</v>
      </c>
    </row>
    <row r="44" spans="1:3" ht="12.75">
      <c r="A44" s="212"/>
      <c r="B44" s="213" t="s">
        <v>15</v>
      </c>
      <c r="C44" s="214">
        <v>5</v>
      </c>
    </row>
    <row r="45" spans="1:3" ht="12.75">
      <c r="A45" s="212"/>
      <c r="B45" s="213" t="s">
        <v>487</v>
      </c>
      <c r="C45" s="214">
        <v>3</v>
      </c>
    </row>
    <row r="46" spans="1:3" ht="12.75">
      <c r="A46" s="212"/>
      <c r="B46" s="213" t="s">
        <v>73</v>
      </c>
      <c r="C46" s="214">
        <v>14</v>
      </c>
    </row>
    <row r="47" spans="1:3" ht="12.75">
      <c r="A47" s="212"/>
      <c r="B47" s="213" t="s">
        <v>37</v>
      </c>
      <c r="C47" s="214">
        <v>4</v>
      </c>
    </row>
    <row r="48" spans="1:3" ht="12.75">
      <c r="A48" s="212"/>
      <c r="B48" s="213" t="s">
        <v>25</v>
      </c>
      <c r="C48" s="214">
        <v>6</v>
      </c>
    </row>
    <row r="49" spans="1:3" ht="12.75">
      <c r="A49" s="211" t="s">
        <v>1978</v>
      </c>
      <c r="B49" s="215"/>
      <c r="C49" s="210">
        <v>267</v>
      </c>
    </row>
    <row r="50" spans="1:3" ht="12.75">
      <c r="A50" s="211" t="s">
        <v>173</v>
      </c>
      <c r="B50" s="211" t="s">
        <v>16</v>
      </c>
      <c r="C50" s="210">
        <v>9</v>
      </c>
    </row>
    <row r="51" spans="1:3" ht="12.75">
      <c r="A51" s="212"/>
      <c r="B51" s="213" t="s">
        <v>145</v>
      </c>
      <c r="C51" s="214">
        <v>6</v>
      </c>
    </row>
    <row r="52" spans="1:3" ht="12.75">
      <c r="A52" s="212"/>
      <c r="B52" s="213" t="s">
        <v>31</v>
      </c>
      <c r="C52" s="214">
        <v>5</v>
      </c>
    </row>
    <row r="53" spans="1:3" ht="12.75">
      <c r="A53" s="212"/>
      <c r="B53" s="213" t="s">
        <v>43</v>
      </c>
      <c r="C53" s="214">
        <v>3</v>
      </c>
    </row>
    <row r="54" spans="1:3" ht="12.75">
      <c r="A54" s="212"/>
      <c r="B54" s="213" t="s">
        <v>73</v>
      </c>
      <c r="C54" s="214">
        <v>1</v>
      </c>
    </row>
    <row r="55" spans="1:3" ht="12.75">
      <c r="A55" s="212"/>
      <c r="B55" s="213" t="s">
        <v>37</v>
      </c>
      <c r="C55" s="214">
        <v>1</v>
      </c>
    </row>
    <row r="56" spans="1:3" ht="12.75">
      <c r="A56" s="211" t="s">
        <v>1979</v>
      </c>
      <c r="B56" s="215"/>
      <c r="C56" s="210">
        <v>25</v>
      </c>
    </row>
    <row r="57" spans="1:3" ht="12.75">
      <c r="A57" s="211" t="s">
        <v>341</v>
      </c>
      <c r="B57" s="211" t="s">
        <v>31</v>
      </c>
      <c r="C57" s="210">
        <v>1</v>
      </c>
    </row>
    <row r="58" spans="1:3" ht="12.75">
      <c r="A58" s="212"/>
      <c r="B58" s="213" t="s">
        <v>43</v>
      </c>
      <c r="C58" s="214">
        <v>2</v>
      </c>
    </row>
    <row r="59" spans="1:3" ht="12.75">
      <c r="A59" s="212"/>
      <c r="B59" s="213" t="s">
        <v>73</v>
      </c>
      <c r="C59" s="214">
        <v>1</v>
      </c>
    </row>
    <row r="60" spans="1:3" ht="12.75">
      <c r="A60" s="211" t="s">
        <v>1981</v>
      </c>
      <c r="B60" s="215"/>
      <c r="C60" s="210">
        <v>4</v>
      </c>
    </row>
    <row r="61" spans="1:3" ht="12.75">
      <c r="A61" s="211" t="s">
        <v>1986</v>
      </c>
      <c r="B61" s="211" t="s">
        <v>1986</v>
      </c>
      <c r="C61" s="210"/>
    </row>
    <row r="62" spans="1:3" ht="12.75">
      <c r="A62" s="211" t="s">
        <v>1987</v>
      </c>
      <c r="B62" s="215"/>
      <c r="C62" s="210"/>
    </row>
    <row r="63" spans="1:3" ht="12.75">
      <c r="A63" s="216" t="s">
        <v>1988</v>
      </c>
      <c r="B63" s="217"/>
      <c r="C63" s="218">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Hoja 29</vt:lpstr>
      <vt:lpstr>VRU</vt:lpstr>
      <vt:lpstr>DANIEL SE BORRARA PRONTO</vt:lpstr>
      <vt:lpstr>Hoja 24</vt:lpstr>
      <vt:lpstr>Copia de 2024</vt:lpstr>
      <vt:lpstr>Data sup 2024</vt:lpstr>
      <vt:lpstr>Data sup 2023</vt:lpstr>
      <vt:lpstr>Copia de Data sup 2024</vt:lpstr>
      <vt:lpstr>Tabla dinámica 1</vt:lpstr>
      <vt:lpstr>1. T.M</vt:lpstr>
      <vt:lpstr>Archivo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GRANADA 7</dc:creator>
  <cp:lastModifiedBy>Carolina Osorio</cp:lastModifiedBy>
  <dcterms:created xsi:type="dcterms:W3CDTF">2026-07-29T13:50:38Z</dcterms:created>
  <dcterms:modified xsi:type="dcterms:W3CDTF">2026-08-10T14:31:19Z</dcterms:modified>
</cp:coreProperties>
</file>